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https://placementdirect.sharepoint.com/sites/Marketing/Documents partages/6. Contrats Assurances Vie &amp; retraite/Placement-direct Vie/"/>
    </mc:Choice>
  </mc:AlternateContent>
  <xr:revisionPtr revIDLastSave="0" documentId="8_{0B1E7B53-9708-4013-A717-FC2B65C99915}" xr6:coauthVersionLast="47" xr6:coauthVersionMax="47" xr10:uidLastSave="{00000000-0000-0000-0000-000000000000}"/>
  <bookViews>
    <workbookView xWindow="-108" yWindow="-108" windowWidth="23256" windowHeight="12576" xr2:uid="{00000000-000D-0000-FFFF-FFFF00000000}"/>
  </bookViews>
  <sheets>
    <sheet name="1A Liste principale" sheetId="5" r:id="rId1"/>
    <sheet name="1 B - ETF" sheetId="4" r:id="rId2"/>
    <sheet name="1 B - Actions " sheetId="6" r:id="rId3"/>
    <sheet name="1 C Actions" sheetId="7" r:id="rId4"/>
  </sheets>
  <externalReferences>
    <externalReference r:id="rId5"/>
    <externalReference r:id="rId6"/>
    <externalReference r:id="rId7"/>
    <externalReference r:id="rId8"/>
  </externalReferences>
  <definedNames>
    <definedName name="_xlnm._FilterDatabase" localSheetId="2" hidden="1">'1 B - Actions '!$A$8:$G$307</definedName>
    <definedName name="_xlnm._FilterDatabase" localSheetId="1" hidden="1">'1 B - ETF'!$A$6:$P$100</definedName>
    <definedName name="_xlnm._FilterDatabase" localSheetId="3" hidden="1">'1 C Actions'!$A$8:$F$8</definedName>
    <definedName name="_xlnm._FilterDatabase" localSheetId="0" hidden="1">'1A Liste principale'!$A$4:$P$1047</definedName>
    <definedName name="_xlnm.Print_Titles" localSheetId="0">'1A Liste principale'!$1:$4</definedName>
    <definedName name="_xlnm.Print_Area" localSheetId="2">'1 B - Actions '!$A$1:$F$307</definedName>
    <definedName name="_xlnm.Print_Area" localSheetId="1">'1 B - ETF'!$A$1:$P$109</definedName>
    <definedName name="_xlnm.Print_Area" localSheetId="3">'1 C Actions'!$A$1:$F$23</definedName>
    <definedName name="_xlnm.Print_Area" localSheetId="0">'1A Liste principale'!$A$1:$P$1056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 i="7" l="1"/>
  <c r="D8" i="7"/>
  <c r="E8" i="7"/>
  <c r="F8" i="7"/>
  <c r="C9" i="7"/>
  <c r="D9" i="7"/>
  <c r="E9" i="7"/>
  <c r="F9" i="7"/>
  <c r="C10" i="7"/>
  <c r="D10" i="7"/>
  <c r="E10" i="7"/>
  <c r="F10" i="7"/>
  <c r="C11" i="7"/>
  <c r="D11" i="7"/>
  <c r="E11" i="7"/>
  <c r="F11" i="7"/>
  <c r="C12" i="7"/>
  <c r="D12" i="7"/>
  <c r="E12" i="7"/>
  <c r="C13" i="7"/>
  <c r="D13" i="7"/>
  <c r="E13" i="7"/>
  <c r="F13" i="7"/>
  <c r="C14" i="7"/>
  <c r="D14" i="7"/>
  <c r="E14" i="7"/>
  <c r="F14" i="7"/>
  <c r="C15" i="7"/>
  <c r="D15" i="7"/>
  <c r="E15" i="7"/>
  <c r="F15" i="7"/>
  <c r="C16" i="7"/>
  <c r="D16" i="7"/>
  <c r="E16" i="7"/>
  <c r="F16" i="7"/>
  <c r="C17" i="7"/>
  <c r="D17" i="7"/>
  <c r="E17" i="7"/>
  <c r="F17" i="7"/>
  <c r="C18" i="7"/>
  <c r="D18" i="7"/>
  <c r="E18" i="7"/>
  <c r="F18" i="7"/>
  <c r="C19" i="7"/>
  <c r="D19" i="7"/>
  <c r="E19" i="7"/>
  <c r="F19" i="7"/>
  <c r="C20" i="7"/>
  <c r="D20" i="7"/>
  <c r="E20" i="7"/>
  <c r="F20" i="7"/>
  <c r="C21" i="7"/>
  <c r="D21" i="7"/>
  <c r="E21" i="7"/>
  <c r="F21" i="7"/>
  <c r="C22" i="7"/>
  <c r="D22" i="7"/>
  <c r="E22" i="7"/>
  <c r="F22" i="7"/>
  <c r="C24" i="7"/>
  <c r="D24" i="7"/>
  <c r="E24" i="7"/>
  <c r="F24" i="7"/>
  <c r="B259" i="6"/>
  <c r="J7" i="4"/>
  <c r="K7" i="4"/>
  <c r="O7" i="4"/>
  <c r="J9" i="4"/>
  <c r="K9" i="4"/>
  <c r="O9" i="4"/>
  <c r="J10" i="4"/>
  <c r="K10" i="4"/>
  <c r="O10" i="4"/>
  <c r="J12" i="4"/>
  <c r="K12" i="4"/>
  <c r="O12" i="4"/>
  <c r="J14" i="4"/>
  <c r="K14" i="4"/>
  <c r="O14" i="4"/>
  <c r="J16" i="4"/>
  <c r="K16" i="4"/>
  <c r="O16" i="4"/>
  <c r="J18" i="4"/>
  <c r="K18" i="4"/>
  <c r="O18" i="4"/>
  <c r="J19" i="4"/>
  <c r="K19" i="4"/>
  <c r="O19" i="4"/>
  <c r="J20" i="4"/>
  <c r="K20" i="4"/>
  <c r="O20" i="4"/>
  <c r="J22" i="4"/>
  <c r="K22" i="4"/>
  <c r="O22" i="4"/>
  <c r="J23" i="4"/>
  <c r="K23" i="4"/>
  <c r="O23" i="4"/>
  <c r="J25" i="4"/>
  <c r="K25" i="4"/>
  <c r="O25" i="4"/>
  <c r="J26" i="4"/>
  <c r="K26" i="4"/>
  <c r="O26" i="4"/>
  <c r="J28" i="4"/>
  <c r="K28" i="4"/>
  <c r="O28" i="4"/>
  <c r="J30" i="4"/>
  <c r="K30" i="4"/>
  <c r="O30" i="4"/>
  <c r="K32" i="4"/>
  <c r="O32" i="4"/>
  <c r="J34" i="4"/>
  <c r="K34" i="4"/>
  <c r="O34" i="4"/>
  <c r="J35" i="4"/>
  <c r="K35" i="4"/>
  <c r="O35" i="4"/>
  <c r="J36" i="4"/>
  <c r="K36" i="4"/>
  <c r="O36" i="4"/>
  <c r="J38" i="4"/>
  <c r="K38" i="4"/>
  <c r="O38" i="4"/>
  <c r="J40" i="4"/>
  <c r="K40" i="4"/>
  <c r="O40" i="4"/>
  <c r="J42" i="4"/>
  <c r="K42" i="4"/>
  <c r="O42" i="4"/>
  <c r="J44" i="4"/>
  <c r="K44" i="4"/>
  <c r="O44" i="4"/>
  <c r="J45" i="4"/>
  <c r="K45" i="4"/>
  <c r="O45" i="4"/>
  <c r="J47" i="4"/>
  <c r="K47" i="4"/>
  <c r="O47" i="4"/>
  <c r="J49" i="4"/>
  <c r="K49" i="4"/>
  <c r="O49" i="4"/>
  <c r="J51" i="4"/>
  <c r="K51" i="4"/>
  <c r="O51" i="4"/>
  <c r="J52" i="4"/>
  <c r="K52" i="4"/>
  <c r="O52" i="4"/>
  <c r="J54" i="4"/>
  <c r="K54" i="4"/>
  <c r="O54" i="4"/>
  <c r="J56" i="4"/>
  <c r="K56" i="4"/>
  <c r="O56" i="4"/>
  <c r="J57" i="4"/>
  <c r="K57" i="4"/>
  <c r="O57" i="4"/>
  <c r="J59" i="4"/>
  <c r="K59" i="4"/>
  <c r="O59" i="4"/>
  <c r="J61" i="4"/>
  <c r="K61" i="4"/>
  <c r="O61" i="4"/>
  <c r="J63" i="4"/>
  <c r="K63" i="4"/>
  <c r="O63" i="4"/>
  <c r="J65" i="4"/>
  <c r="K65" i="4"/>
  <c r="O65" i="4"/>
  <c r="J67" i="4"/>
  <c r="K67" i="4"/>
  <c r="O67" i="4"/>
  <c r="J69" i="4"/>
  <c r="K69" i="4"/>
  <c r="O69" i="4"/>
  <c r="J71" i="4"/>
  <c r="K71" i="4"/>
  <c r="O71" i="4"/>
  <c r="J73" i="4"/>
  <c r="K73" i="4"/>
  <c r="O73" i="4"/>
  <c r="J75" i="4"/>
  <c r="K75" i="4"/>
  <c r="O75" i="4"/>
  <c r="J76" i="4"/>
  <c r="K76" i="4"/>
  <c r="O76" i="4"/>
  <c r="J77" i="4"/>
  <c r="K77" i="4"/>
  <c r="O77" i="4"/>
  <c r="J79" i="4"/>
  <c r="K79" i="4"/>
  <c r="O79" i="4"/>
  <c r="J81" i="4"/>
  <c r="K81" i="4"/>
  <c r="O81" i="4"/>
  <c r="J82" i="4"/>
  <c r="K82" i="4"/>
  <c r="O82" i="4"/>
  <c r="J84" i="4"/>
  <c r="K84" i="4"/>
  <c r="O84" i="4"/>
  <c r="J86" i="4"/>
  <c r="K86" i="4"/>
  <c r="O86" i="4"/>
  <c r="J88" i="4"/>
  <c r="K88" i="4"/>
  <c r="O88" i="4"/>
  <c r="J90" i="4"/>
  <c r="K90" i="4"/>
  <c r="O90" i="4"/>
  <c r="J92" i="4"/>
  <c r="K92" i="4"/>
  <c r="O92" i="4"/>
  <c r="J94" i="4"/>
  <c r="K94" i="4"/>
  <c r="O94" i="4"/>
  <c r="J96" i="4"/>
  <c r="K96" i="4"/>
  <c r="O96" i="4"/>
  <c r="J98" i="4"/>
  <c r="K98" i="4"/>
  <c r="O98" i="4"/>
  <c r="J100" i="4"/>
  <c r="K100" i="4"/>
  <c r="O100" i="4"/>
  <c r="K6" i="5"/>
  <c r="O6" i="5"/>
  <c r="K8" i="5"/>
  <c r="O8" i="5"/>
  <c r="K9" i="5"/>
  <c r="O9" i="5"/>
  <c r="K11" i="5"/>
  <c r="O11" i="5"/>
  <c r="K12" i="5"/>
  <c r="O12" i="5"/>
  <c r="K14" i="5"/>
  <c r="O14" i="5"/>
  <c r="K15" i="5"/>
  <c r="O15" i="5"/>
  <c r="K16" i="5"/>
  <c r="O16" i="5"/>
  <c r="K18" i="5"/>
  <c r="O18" i="5"/>
  <c r="K20" i="5"/>
  <c r="O20" i="5"/>
  <c r="K21" i="5"/>
  <c r="O21" i="5"/>
  <c r="K22" i="5"/>
  <c r="O22" i="5"/>
  <c r="K23" i="5"/>
  <c r="O23" i="5"/>
  <c r="K25" i="5"/>
  <c r="O25" i="5"/>
  <c r="K26" i="5"/>
  <c r="O26" i="5"/>
  <c r="K27" i="5"/>
  <c r="O27" i="5"/>
  <c r="K28" i="5"/>
  <c r="O28" i="5"/>
  <c r="K29" i="5"/>
  <c r="O29" i="5"/>
  <c r="K30" i="5"/>
  <c r="O30" i="5"/>
  <c r="K31" i="5"/>
  <c r="O31" i="5"/>
  <c r="K32" i="5"/>
  <c r="O32" i="5"/>
  <c r="K33" i="5"/>
  <c r="O33" i="5"/>
  <c r="K34" i="5"/>
  <c r="O34" i="5"/>
  <c r="K36" i="5"/>
  <c r="O36" i="5"/>
  <c r="K37" i="5"/>
  <c r="O37" i="5"/>
  <c r="K38" i="5"/>
  <c r="O38" i="5"/>
  <c r="K39" i="5"/>
  <c r="O39" i="5"/>
  <c r="K40" i="5"/>
  <c r="O40" i="5"/>
  <c r="K41" i="5"/>
  <c r="O41" i="5"/>
  <c r="K43" i="5"/>
  <c r="O43" i="5"/>
  <c r="K44" i="5"/>
  <c r="O44" i="5"/>
  <c r="K45" i="5"/>
  <c r="O45" i="5"/>
  <c r="K46" i="5"/>
  <c r="O46" i="5"/>
  <c r="K47" i="5"/>
  <c r="O47" i="5"/>
  <c r="K48" i="5"/>
  <c r="O48" i="5"/>
  <c r="K49" i="5"/>
  <c r="O49" i="5"/>
  <c r="K51" i="5"/>
  <c r="O51" i="5"/>
  <c r="K52" i="5"/>
  <c r="O52" i="5"/>
  <c r="K53" i="5"/>
  <c r="O53" i="5"/>
  <c r="K54" i="5"/>
  <c r="O54" i="5"/>
  <c r="K55" i="5"/>
  <c r="O55" i="5"/>
  <c r="K56" i="5"/>
  <c r="O56" i="5"/>
  <c r="K58" i="5"/>
  <c r="O58" i="5"/>
  <c r="K59" i="5"/>
  <c r="O59" i="5"/>
  <c r="K60" i="5"/>
  <c r="O60" i="5"/>
  <c r="K61" i="5"/>
  <c r="O61" i="5"/>
  <c r="K62" i="5"/>
  <c r="O62" i="5"/>
  <c r="K63" i="5"/>
  <c r="O63" i="5"/>
  <c r="K64" i="5"/>
  <c r="O64" i="5"/>
  <c r="K65" i="5"/>
  <c r="O65" i="5"/>
  <c r="K66" i="5"/>
  <c r="O66" i="5"/>
  <c r="K67" i="5"/>
  <c r="O67" i="5"/>
  <c r="K68" i="5"/>
  <c r="O68" i="5"/>
  <c r="K69" i="5"/>
  <c r="O69" i="5"/>
  <c r="K70" i="5"/>
  <c r="O70" i="5"/>
  <c r="K71" i="5"/>
  <c r="O71" i="5"/>
  <c r="K72" i="5"/>
  <c r="O72" i="5"/>
  <c r="K73" i="5"/>
  <c r="O73" i="5"/>
  <c r="K74" i="5"/>
  <c r="O74" i="5"/>
  <c r="K76" i="5"/>
  <c r="O76" i="5"/>
  <c r="K77" i="5"/>
  <c r="O77" i="5"/>
  <c r="K78" i="5"/>
  <c r="O78" i="5"/>
  <c r="K79" i="5"/>
  <c r="O79" i="5"/>
  <c r="K80" i="5"/>
  <c r="O80" i="5"/>
  <c r="K81" i="5"/>
  <c r="O81" i="5"/>
  <c r="K82" i="5"/>
  <c r="O82" i="5"/>
  <c r="K84" i="5"/>
  <c r="O84" i="5"/>
  <c r="K86" i="5"/>
  <c r="O86" i="5"/>
  <c r="K87" i="5"/>
  <c r="O87" i="5"/>
  <c r="K88" i="5"/>
  <c r="O88" i="5"/>
  <c r="K89" i="5"/>
  <c r="O89" i="5"/>
  <c r="K90" i="5"/>
  <c r="O90" i="5"/>
  <c r="K91" i="5"/>
  <c r="O91" i="5"/>
  <c r="K93" i="5"/>
  <c r="O93" i="5"/>
  <c r="K95" i="5"/>
  <c r="O95" i="5"/>
  <c r="K96" i="5"/>
  <c r="O96" i="5"/>
  <c r="K97" i="5"/>
  <c r="O97" i="5"/>
  <c r="K99" i="5"/>
  <c r="O99" i="5"/>
  <c r="K101" i="5"/>
  <c r="O101" i="5"/>
  <c r="K102" i="5"/>
  <c r="O102" i="5"/>
  <c r="K103" i="5"/>
  <c r="O103" i="5"/>
  <c r="K104" i="5"/>
  <c r="O104" i="5"/>
  <c r="K105" i="5"/>
  <c r="O105" i="5"/>
  <c r="K106" i="5"/>
  <c r="O106" i="5"/>
  <c r="K107" i="5"/>
  <c r="O107" i="5"/>
  <c r="K108" i="5"/>
  <c r="O108" i="5"/>
  <c r="K109" i="5"/>
  <c r="O109" i="5"/>
  <c r="K111" i="5"/>
  <c r="O111" i="5"/>
  <c r="K113" i="5"/>
  <c r="O113" i="5"/>
  <c r="K114" i="5"/>
  <c r="O114" i="5"/>
  <c r="K115" i="5"/>
  <c r="O115" i="5"/>
  <c r="K116" i="5"/>
  <c r="O116" i="5"/>
  <c r="K117" i="5"/>
  <c r="O117" i="5"/>
  <c r="K118" i="5"/>
  <c r="O118" i="5"/>
  <c r="K119" i="5"/>
  <c r="O119" i="5"/>
  <c r="K120" i="5"/>
  <c r="O120" i="5"/>
  <c r="K122" i="5"/>
  <c r="O122" i="5"/>
  <c r="K123" i="5"/>
  <c r="O123" i="5"/>
  <c r="K124" i="5"/>
  <c r="O124" i="5"/>
  <c r="K126" i="5"/>
  <c r="O126" i="5"/>
  <c r="K127" i="5"/>
  <c r="O127" i="5"/>
  <c r="K128" i="5"/>
  <c r="O128" i="5"/>
  <c r="K129" i="5"/>
  <c r="O129" i="5"/>
  <c r="K131" i="5"/>
  <c r="O131" i="5"/>
  <c r="K132" i="5"/>
  <c r="O132" i="5"/>
  <c r="K133" i="5"/>
  <c r="O133" i="5"/>
  <c r="K134" i="5"/>
  <c r="O134" i="5"/>
  <c r="K135" i="5"/>
  <c r="O135" i="5"/>
  <c r="K136" i="5"/>
  <c r="O136" i="5"/>
  <c r="K137" i="5"/>
  <c r="O137" i="5"/>
  <c r="K138" i="5"/>
  <c r="O138" i="5"/>
  <c r="K139" i="5"/>
  <c r="O139" i="5"/>
  <c r="K141" i="5"/>
  <c r="O141" i="5"/>
  <c r="K142" i="5"/>
  <c r="O142" i="5"/>
  <c r="K143" i="5"/>
  <c r="O143" i="5"/>
  <c r="K144" i="5"/>
  <c r="O144" i="5"/>
  <c r="K146" i="5"/>
  <c r="O146" i="5"/>
  <c r="K147" i="5"/>
  <c r="O147" i="5"/>
  <c r="K148" i="5"/>
  <c r="O148" i="5"/>
  <c r="K149" i="5"/>
  <c r="O149" i="5"/>
  <c r="K150" i="5"/>
  <c r="O150" i="5"/>
  <c r="K151" i="5"/>
  <c r="O151" i="5"/>
  <c r="K152" i="5"/>
  <c r="O152" i="5"/>
  <c r="K153" i="5"/>
  <c r="O153" i="5"/>
  <c r="K154" i="5"/>
  <c r="O154" i="5"/>
  <c r="K155" i="5"/>
  <c r="O155" i="5"/>
  <c r="K156" i="5"/>
  <c r="O156" i="5"/>
  <c r="K157" i="5"/>
  <c r="O157" i="5"/>
  <c r="K158" i="5"/>
  <c r="O158" i="5"/>
  <c r="K159" i="5"/>
  <c r="O159" i="5"/>
  <c r="K160" i="5"/>
  <c r="O160" i="5"/>
  <c r="K161" i="5"/>
  <c r="O161" i="5"/>
  <c r="K162" i="5"/>
  <c r="O162" i="5"/>
  <c r="K164" i="5"/>
  <c r="O164" i="5"/>
  <c r="K165" i="5"/>
  <c r="O165" i="5"/>
  <c r="K166" i="5"/>
  <c r="O166" i="5"/>
  <c r="K167" i="5"/>
  <c r="O167" i="5"/>
  <c r="K169" i="5"/>
  <c r="O169" i="5"/>
  <c r="K171" i="5"/>
  <c r="O171" i="5"/>
  <c r="K173" i="5"/>
  <c r="O173" i="5"/>
  <c r="K174" i="5"/>
  <c r="O174" i="5"/>
  <c r="K175" i="5"/>
  <c r="O175" i="5"/>
  <c r="K176" i="5"/>
  <c r="O176" i="5"/>
  <c r="K177" i="5"/>
  <c r="O177" i="5"/>
  <c r="K178" i="5"/>
  <c r="O178" i="5"/>
  <c r="K179" i="5"/>
  <c r="O179" i="5"/>
  <c r="K180" i="5"/>
  <c r="O180" i="5"/>
  <c r="K181" i="5"/>
  <c r="O181" i="5"/>
  <c r="K182" i="5"/>
  <c r="O182" i="5"/>
  <c r="K183" i="5"/>
  <c r="O183" i="5"/>
  <c r="K184" i="5"/>
  <c r="O184" i="5"/>
  <c r="K185" i="5"/>
  <c r="O185" i="5"/>
  <c r="K186" i="5"/>
  <c r="O186" i="5"/>
  <c r="K187" i="5"/>
  <c r="O187" i="5"/>
  <c r="K188" i="5"/>
  <c r="O188" i="5"/>
  <c r="K189" i="5"/>
  <c r="O189" i="5"/>
  <c r="K190" i="5"/>
  <c r="O190" i="5"/>
  <c r="K191" i="5"/>
  <c r="O191" i="5"/>
  <c r="K192" i="5"/>
  <c r="O192" i="5"/>
  <c r="K193" i="5"/>
  <c r="O193" i="5"/>
  <c r="K194" i="5"/>
  <c r="O194" i="5"/>
  <c r="K195" i="5"/>
  <c r="O195" i="5"/>
  <c r="K196" i="5"/>
  <c r="O196" i="5"/>
  <c r="K197" i="5"/>
  <c r="O197" i="5"/>
  <c r="K198" i="5"/>
  <c r="O198" i="5"/>
  <c r="K199" i="5"/>
  <c r="O199" i="5"/>
  <c r="K200" i="5"/>
  <c r="O200" i="5"/>
  <c r="K202" i="5"/>
  <c r="O202" i="5"/>
  <c r="K204" i="5"/>
  <c r="O204" i="5"/>
  <c r="K205" i="5"/>
  <c r="O205" i="5"/>
  <c r="K206" i="5"/>
  <c r="O206" i="5"/>
  <c r="K207" i="5"/>
  <c r="O207" i="5"/>
  <c r="K208" i="5"/>
  <c r="O208" i="5"/>
  <c r="K209" i="5"/>
  <c r="O209" i="5"/>
  <c r="K211" i="5"/>
  <c r="O211" i="5"/>
  <c r="K212" i="5"/>
  <c r="O212" i="5"/>
  <c r="K213" i="5"/>
  <c r="O213" i="5"/>
  <c r="K214" i="5"/>
  <c r="O214" i="5"/>
  <c r="K215" i="5"/>
  <c r="O215" i="5"/>
  <c r="K216" i="5"/>
  <c r="O216" i="5"/>
  <c r="K217" i="5"/>
  <c r="O217" i="5"/>
  <c r="K218" i="5"/>
  <c r="O218" i="5"/>
  <c r="K219" i="5"/>
  <c r="O219" i="5"/>
  <c r="K220" i="5"/>
  <c r="O220" i="5"/>
  <c r="K221" i="5"/>
  <c r="O221" i="5"/>
  <c r="K222" i="5"/>
  <c r="O222" i="5"/>
  <c r="K223" i="5"/>
  <c r="O223" i="5"/>
  <c r="K224" i="5"/>
  <c r="O224" i="5"/>
  <c r="K225" i="5"/>
  <c r="O225" i="5"/>
  <c r="K226" i="5"/>
  <c r="O226" i="5"/>
  <c r="K227" i="5"/>
  <c r="O227" i="5"/>
  <c r="K228" i="5"/>
  <c r="O228" i="5"/>
  <c r="K229" i="5"/>
  <c r="O229" i="5"/>
  <c r="K230" i="5"/>
  <c r="O230" i="5"/>
  <c r="K231" i="5"/>
  <c r="O231" i="5"/>
  <c r="K232" i="5"/>
  <c r="O232" i="5"/>
  <c r="K233" i="5"/>
  <c r="O233" i="5"/>
  <c r="K234" i="5"/>
  <c r="O234" i="5"/>
  <c r="K235" i="5"/>
  <c r="O235" i="5"/>
  <c r="K236" i="5"/>
  <c r="O236" i="5"/>
  <c r="K237" i="5"/>
  <c r="O237" i="5"/>
  <c r="K238" i="5"/>
  <c r="O238" i="5"/>
  <c r="K239" i="5"/>
  <c r="O239" i="5"/>
  <c r="K240" i="5"/>
  <c r="O240" i="5"/>
  <c r="K241" i="5"/>
  <c r="O241" i="5"/>
  <c r="K242" i="5"/>
  <c r="O242" i="5"/>
  <c r="K243" i="5"/>
  <c r="O243" i="5"/>
  <c r="K244" i="5"/>
  <c r="O244" i="5"/>
  <c r="K245" i="5"/>
  <c r="O245" i="5"/>
  <c r="K246" i="5"/>
  <c r="O246" i="5"/>
  <c r="K247" i="5"/>
  <c r="O247" i="5"/>
  <c r="K248" i="5"/>
  <c r="O248" i="5"/>
  <c r="K249" i="5"/>
  <c r="O249" i="5"/>
  <c r="K250" i="5"/>
  <c r="O250" i="5"/>
  <c r="K251" i="5"/>
  <c r="O251" i="5"/>
  <c r="K252" i="5"/>
  <c r="O252" i="5"/>
  <c r="K253" i="5"/>
  <c r="O253" i="5"/>
  <c r="K254" i="5"/>
  <c r="O254" i="5"/>
  <c r="K255" i="5"/>
  <c r="O255" i="5"/>
  <c r="K256" i="5"/>
  <c r="O256" i="5"/>
  <c r="K257" i="5"/>
  <c r="O257" i="5"/>
  <c r="K258" i="5"/>
  <c r="O258" i="5"/>
  <c r="K259" i="5"/>
  <c r="O259" i="5"/>
  <c r="K260" i="5"/>
  <c r="O260" i="5"/>
  <c r="K261" i="5"/>
  <c r="O261" i="5"/>
  <c r="K262" i="5"/>
  <c r="O262" i="5"/>
  <c r="K263" i="5"/>
  <c r="O263" i="5"/>
  <c r="K264" i="5"/>
  <c r="O264" i="5"/>
  <c r="K265" i="5"/>
  <c r="O265" i="5"/>
  <c r="K266" i="5"/>
  <c r="O266" i="5"/>
  <c r="K267" i="5"/>
  <c r="O267" i="5"/>
  <c r="K268" i="5"/>
  <c r="O268" i="5"/>
  <c r="K269" i="5"/>
  <c r="O269" i="5"/>
  <c r="K271" i="5"/>
  <c r="O271" i="5"/>
  <c r="K272" i="5"/>
  <c r="O272" i="5"/>
  <c r="K273" i="5"/>
  <c r="O273" i="5"/>
  <c r="K274" i="5"/>
  <c r="O274" i="5"/>
  <c r="K275" i="5"/>
  <c r="O275" i="5"/>
  <c r="K276" i="5"/>
  <c r="O276" i="5"/>
  <c r="K277" i="5"/>
  <c r="O277" i="5"/>
  <c r="K278" i="5"/>
  <c r="O278" i="5"/>
  <c r="K279" i="5"/>
  <c r="O279" i="5"/>
  <c r="K280" i="5"/>
  <c r="O280" i="5"/>
  <c r="K281" i="5"/>
  <c r="O281" i="5"/>
  <c r="K282" i="5"/>
  <c r="O282" i="5"/>
  <c r="K283" i="5"/>
  <c r="O283" i="5"/>
  <c r="K284" i="5"/>
  <c r="O284" i="5"/>
  <c r="K285" i="5"/>
  <c r="O285" i="5"/>
  <c r="K286" i="5"/>
  <c r="O286" i="5"/>
  <c r="K287" i="5"/>
  <c r="O287" i="5"/>
  <c r="K288" i="5"/>
  <c r="O288" i="5"/>
  <c r="K289" i="5"/>
  <c r="O289" i="5"/>
  <c r="K290" i="5"/>
  <c r="O290" i="5"/>
  <c r="K291" i="5"/>
  <c r="O291" i="5"/>
  <c r="K292" i="5"/>
  <c r="O292" i="5"/>
  <c r="K293" i="5"/>
  <c r="O293" i="5"/>
  <c r="K294" i="5"/>
  <c r="O294" i="5"/>
  <c r="K295" i="5"/>
  <c r="O295" i="5"/>
  <c r="K296" i="5"/>
  <c r="O296" i="5"/>
  <c r="K297" i="5"/>
  <c r="O297" i="5"/>
  <c r="K298" i="5"/>
  <c r="O298" i="5"/>
  <c r="K299" i="5"/>
  <c r="O299" i="5"/>
  <c r="K300" i="5"/>
  <c r="O300" i="5"/>
  <c r="K301" i="5"/>
  <c r="O301" i="5"/>
  <c r="K302" i="5"/>
  <c r="O302" i="5"/>
  <c r="K303" i="5"/>
  <c r="O303" i="5"/>
  <c r="K304" i="5"/>
  <c r="O304" i="5"/>
  <c r="K305" i="5"/>
  <c r="O305" i="5"/>
  <c r="K306" i="5"/>
  <c r="O306" i="5"/>
  <c r="K307" i="5"/>
  <c r="O307" i="5"/>
  <c r="K308" i="5"/>
  <c r="O308" i="5"/>
  <c r="K309" i="5"/>
  <c r="O309" i="5"/>
  <c r="K310" i="5"/>
  <c r="O310" i="5"/>
  <c r="K311" i="5"/>
  <c r="O311" i="5"/>
  <c r="K312" i="5"/>
  <c r="O312" i="5"/>
  <c r="K313" i="5"/>
  <c r="O313" i="5"/>
  <c r="K314" i="5"/>
  <c r="O314" i="5"/>
  <c r="K315" i="5"/>
  <c r="O315" i="5"/>
  <c r="K316" i="5"/>
  <c r="O316" i="5"/>
  <c r="K317" i="5"/>
  <c r="O317" i="5"/>
  <c r="K318" i="5"/>
  <c r="O318" i="5"/>
  <c r="K319" i="5"/>
  <c r="O319" i="5"/>
  <c r="K320" i="5"/>
  <c r="O320" i="5"/>
  <c r="K321" i="5"/>
  <c r="O321" i="5"/>
  <c r="K323" i="5"/>
  <c r="O323" i="5"/>
  <c r="K324" i="5"/>
  <c r="O324" i="5"/>
  <c r="K326" i="5"/>
  <c r="O326" i="5"/>
  <c r="K327" i="5"/>
  <c r="O327" i="5"/>
  <c r="K328" i="5"/>
  <c r="O328" i="5"/>
  <c r="K329" i="5"/>
  <c r="O329" i="5"/>
  <c r="K330" i="5"/>
  <c r="O330" i="5"/>
  <c r="K331" i="5"/>
  <c r="O331" i="5"/>
  <c r="K332" i="5"/>
  <c r="O332" i="5"/>
  <c r="K333" i="5"/>
  <c r="O333" i="5"/>
  <c r="K334" i="5"/>
  <c r="O334" i="5"/>
  <c r="K335" i="5"/>
  <c r="O335" i="5"/>
  <c r="K336" i="5"/>
  <c r="O336" i="5"/>
  <c r="K337" i="5"/>
  <c r="O337" i="5"/>
  <c r="K338" i="5"/>
  <c r="O338" i="5"/>
  <c r="K339" i="5"/>
  <c r="O339" i="5"/>
  <c r="K340" i="5"/>
  <c r="O340" i="5"/>
  <c r="K341" i="5"/>
  <c r="O341" i="5"/>
  <c r="K342" i="5"/>
  <c r="O342" i="5"/>
  <c r="K343" i="5"/>
  <c r="O343" i="5"/>
  <c r="K344" i="5"/>
  <c r="O344" i="5"/>
  <c r="K345" i="5"/>
  <c r="O345" i="5"/>
  <c r="K346" i="5"/>
  <c r="O346" i="5"/>
  <c r="K347" i="5"/>
  <c r="O347" i="5"/>
  <c r="K348" i="5"/>
  <c r="O348" i="5"/>
  <c r="K349" i="5"/>
  <c r="O349" i="5"/>
  <c r="K350" i="5"/>
  <c r="O350" i="5"/>
  <c r="K351" i="5"/>
  <c r="O351" i="5"/>
  <c r="K352" i="5"/>
  <c r="O352" i="5"/>
  <c r="K353" i="5"/>
  <c r="O353" i="5"/>
  <c r="K354" i="5"/>
  <c r="O354" i="5"/>
  <c r="K355" i="5"/>
  <c r="O355" i="5"/>
  <c r="K356" i="5"/>
  <c r="O356" i="5"/>
  <c r="K357" i="5"/>
  <c r="O357" i="5"/>
  <c r="K358" i="5"/>
  <c r="O358" i="5"/>
  <c r="K359" i="5"/>
  <c r="O359" i="5"/>
  <c r="K360" i="5"/>
  <c r="O360" i="5"/>
  <c r="K361" i="5"/>
  <c r="O361" i="5"/>
  <c r="K362" i="5"/>
  <c r="O362" i="5"/>
  <c r="K363" i="5"/>
  <c r="O363" i="5"/>
  <c r="K364" i="5"/>
  <c r="O364" i="5"/>
  <c r="K365" i="5"/>
  <c r="O365" i="5"/>
  <c r="K366" i="5"/>
  <c r="O366" i="5"/>
  <c r="K367" i="5"/>
  <c r="O367" i="5"/>
  <c r="K368" i="5"/>
  <c r="O368" i="5"/>
  <c r="K369" i="5"/>
  <c r="O369" i="5"/>
  <c r="K370" i="5"/>
  <c r="O370" i="5"/>
  <c r="K371" i="5"/>
  <c r="O371" i="5"/>
  <c r="K372" i="5"/>
  <c r="O372" i="5"/>
  <c r="K373" i="5"/>
  <c r="O373" i="5"/>
  <c r="K374" i="5"/>
  <c r="O374" i="5"/>
  <c r="K375" i="5"/>
  <c r="O375" i="5"/>
  <c r="K376" i="5"/>
  <c r="O376" i="5"/>
  <c r="K377" i="5"/>
  <c r="O377" i="5"/>
  <c r="K378" i="5"/>
  <c r="O378" i="5"/>
  <c r="K379" i="5"/>
  <c r="O379" i="5"/>
  <c r="K380" i="5"/>
  <c r="O380" i="5"/>
  <c r="K381" i="5"/>
  <c r="O381" i="5"/>
  <c r="K382" i="5"/>
  <c r="O382" i="5"/>
  <c r="K383" i="5"/>
  <c r="O383" i="5"/>
  <c r="K384" i="5"/>
  <c r="O384" i="5"/>
  <c r="K385" i="5"/>
  <c r="O385" i="5"/>
  <c r="K386" i="5"/>
  <c r="O386" i="5"/>
  <c r="K387" i="5"/>
  <c r="O387" i="5"/>
  <c r="K388" i="5"/>
  <c r="O388" i="5"/>
  <c r="K389" i="5"/>
  <c r="O389" i="5"/>
  <c r="K390" i="5"/>
  <c r="O390" i="5"/>
  <c r="K391" i="5"/>
  <c r="O391" i="5"/>
  <c r="K392" i="5"/>
  <c r="O392" i="5"/>
  <c r="K393" i="5"/>
  <c r="O393" i="5"/>
  <c r="K394" i="5"/>
  <c r="O394" i="5"/>
  <c r="K395" i="5"/>
  <c r="O395" i="5"/>
  <c r="K396" i="5"/>
  <c r="O396" i="5"/>
  <c r="K397" i="5"/>
  <c r="O397" i="5"/>
  <c r="K398" i="5"/>
  <c r="O398" i="5"/>
  <c r="K399" i="5"/>
  <c r="O399" i="5"/>
  <c r="K400" i="5"/>
  <c r="O400" i="5"/>
  <c r="K401" i="5"/>
  <c r="O401" i="5"/>
  <c r="K402" i="5"/>
  <c r="O402" i="5"/>
  <c r="K403" i="5"/>
  <c r="O403" i="5"/>
  <c r="K404" i="5"/>
  <c r="O404" i="5"/>
  <c r="K405" i="5"/>
  <c r="O405" i="5"/>
  <c r="K406" i="5"/>
  <c r="O406" i="5"/>
  <c r="K407" i="5"/>
  <c r="O407" i="5"/>
  <c r="K408" i="5"/>
  <c r="O408" i="5"/>
  <c r="K409" i="5"/>
  <c r="O409" i="5"/>
  <c r="K410" i="5"/>
  <c r="O410" i="5"/>
  <c r="K411" i="5"/>
  <c r="O411" i="5"/>
  <c r="K412" i="5"/>
  <c r="O412" i="5"/>
  <c r="K413" i="5"/>
  <c r="O413" i="5"/>
  <c r="K414" i="5"/>
  <c r="O414" i="5"/>
  <c r="K415" i="5"/>
  <c r="O415" i="5"/>
  <c r="K416" i="5"/>
  <c r="O416" i="5"/>
  <c r="K417" i="5"/>
  <c r="O417" i="5"/>
  <c r="K418" i="5"/>
  <c r="O418" i="5"/>
  <c r="K419" i="5"/>
  <c r="O419" i="5"/>
  <c r="K420" i="5"/>
  <c r="O420" i="5"/>
  <c r="K421" i="5"/>
  <c r="O421" i="5"/>
  <c r="K422" i="5"/>
  <c r="O422" i="5"/>
  <c r="K423" i="5"/>
  <c r="O423" i="5"/>
  <c r="K424" i="5"/>
  <c r="O424" i="5"/>
  <c r="K425" i="5"/>
  <c r="O425" i="5"/>
  <c r="K426" i="5"/>
  <c r="O426" i="5"/>
  <c r="K427" i="5"/>
  <c r="O427" i="5"/>
  <c r="K428" i="5"/>
  <c r="O428" i="5"/>
  <c r="K429" i="5"/>
  <c r="O429" i="5"/>
  <c r="K430" i="5"/>
  <c r="O430" i="5"/>
  <c r="K431" i="5"/>
  <c r="O431" i="5"/>
  <c r="K432" i="5"/>
  <c r="O432" i="5"/>
  <c r="K433" i="5"/>
  <c r="O433" i="5"/>
  <c r="K434" i="5"/>
  <c r="O434" i="5"/>
  <c r="K435" i="5"/>
  <c r="O435" i="5"/>
  <c r="K436" i="5"/>
  <c r="O436" i="5"/>
  <c r="K437" i="5"/>
  <c r="O437" i="5"/>
  <c r="K438" i="5"/>
  <c r="O438" i="5"/>
  <c r="K439" i="5"/>
  <c r="O439" i="5"/>
  <c r="K441" i="5"/>
  <c r="O441" i="5"/>
  <c r="K442" i="5"/>
  <c r="O442" i="5"/>
  <c r="K443" i="5"/>
  <c r="O443" i="5"/>
  <c r="K444" i="5"/>
  <c r="O444" i="5"/>
  <c r="K445" i="5"/>
  <c r="O445" i="5"/>
  <c r="K446" i="5"/>
  <c r="O446" i="5"/>
  <c r="K447" i="5"/>
  <c r="O447" i="5"/>
  <c r="K448" i="5"/>
  <c r="O448" i="5"/>
  <c r="K449" i="5"/>
  <c r="O449" i="5"/>
  <c r="K450" i="5"/>
  <c r="O450" i="5"/>
  <c r="K451" i="5"/>
  <c r="O451" i="5"/>
  <c r="K452" i="5"/>
  <c r="O452" i="5"/>
  <c r="K453" i="5"/>
  <c r="O453" i="5"/>
  <c r="K454" i="5"/>
  <c r="O454" i="5"/>
  <c r="K455" i="5"/>
  <c r="O455" i="5"/>
  <c r="K456" i="5"/>
  <c r="O456" i="5"/>
  <c r="K457" i="5"/>
  <c r="O457" i="5"/>
  <c r="K458" i="5"/>
  <c r="O458" i="5"/>
  <c r="K459" i="5"/>
  <c r="O459" i="5"/>
  <c r="K460" i="5"/>
  <c r="O460" i="5"/>
  <c r="K461" i="5"/>
  <c r="O461" i="5"/>
  <c r="K462" i="5"/>
  <c r="O462" i="5"/>
  <c r="K463" i="5"/>
  <c r="O463" i="5"/>
  <c r="K464" i="5"/>
  <c r="O464" i="5"/>
  <c r="K465" i="5"/>
  <c r="O465" i="5"/>
  <c r="K466" i="5"/>
  <c r="O466" i="5"/>
  <c r="K467" i="5"/>
  <c r="O467" i="5"/>
  <c r="K468" i="5"/>
  <c r="O468" i="5"/>
  <c r="K469" i="5"/>
  <c r="O469" i="5"/>
  <c r="K470" i="5"/>
  <c r="O470" i="5"/>
  <c r="K472" i="5"/>
  <c r="O472" i="5"/>
  <c r="K474" i="5"/>
  <c r="O474" i="5"/>
  <c r="K476" i="5"/>
  <c r="O476" i="5"/>
  <c r="K477" i="5"/>
  <c r="O477" i="5"/>
  <c r="K479" i="5"/>
  <c r="O479" i="5"/>
  <c r="K480" i="5"/>
  <c r="O480" i="5"/>
  <c r="K481" i="5"/>
  <c r="O481" i="5"/>
  <c r="K482" i="5"/>
  <c r="O482" i="5"/>
  <c r="K483" i="5"/>
  <c r="O483" i="5"/>
  <c r="K484" i="5"/>
  <c r="O484" i="5"/>
  <c r="K485" i="5"/>
  <c r="O485" i="5"/>
  <c r="K486" i="5"/>
  <c r="O486" i="5"/>
  <c r="K487" i="5"/>
  <c r="O487" i="5"/>
  <c r="K488" i="5"/>
  <c r="O488" i="5"/>
  <c r="K489" i="5"/>
  <c r="O489" i="5"/>
  <c r="K490" i="5"/>
  <c r="O490" i="5"/>
  <c r="K491" i="5"/>
  <c r="O491" i="5"/>
  <c r="K492" i="5"/>
  <c r="O492" i="5"/>
  <c r="K493" i="5"/>
  <c r="O493" i="5"/>
  <c r="K494" i="5"/>
  <c r="O494" i="5"/>
  <c r="K495" i="5"/>
  <c r="O495" i="5"/>
  <c r="K496" i="5"/>
  <c r="O496" i="5"/>
  <c r="K497" i="5"/>
  <c r="O497" i="5"/>
  <c r="K498" i="5"/>
  <c r="O498" i="5"/>
  <c r="K499" i="5"/>
  <c r="O499" i="5"/>
  <c r="K500" i="5"/>
  <c r="O500" i="5"/>
  <c r="K501" i="5"/>
  <c r="O501" i="5"/>
  <c r="K503" i="5"/>
  <c r="O503" i="5"/>
  <c r="K504" i="5"/>
  <c r="O504" i="5"/>
  <c r="K505" i="5"/>
  <c r="O505" i="5"/>
  <c r="K506" i="5"/>
  <c r="O506" i="5"/>
  <c r="K507" i="5"/>
  <c r="O507" i="5"/>
  <c r="K508" i="5"/>
  <c r="O508" i="5"/>
  <c r="K509" i="5"/>
  <c r="O509" i="5"/>
  <c r="K510" i="5"/>
  <c r="O510" i="5"/>
  <c r="K511" i="5"/>
  <c r="O511" i="5"/>
  <c r="K512" i="5"/>
  <c r="O512" i="5"/>
  <c r="K513" i="5"/>
  <c r="O513" i="5"/>
  <c r="K514" i="5"/>
  <c r="O514" i="5"/>
  <c r="K515" i="5"/>
  <c r="O515" i="5"/>
  <c r="K516" i="5"/>
  <c r="O516" i="5"/>
  <c r="K517" i="5"/>
  <c r="O517" i="5"/>
  <c r="K518" i="5"/>
  <c r="O518" i="5"/>
  <c r="K519" i="5"/>
  <c r="O519" i="5"/>
  <c r="K520" i="5"/>
  <c r="O520" i="5"/>
  <c r="K521" i="5"/>
  <c r="O521" i="5"/>
  <c r="K522" i="5"/>
  <c r="O522" i="5"/>
  <c r="K523" i="5"/>
  <c r="O523" i="5"/>
  <c r="K524" i="5"/>
  <c r="O524" i="5"/>
  <c r="K525" i="5"/>
  <c r="O525" i="5"/>
  <c r="K526" i="5"/>
  <c r="O526" i="5"/>
  <c r="K527" i="5"/>
  <c r="O527" i="5"/>
  <c r="K528" i="5"/>
  <c r="O528" i="5"/>
  <c r="K529" i="5"/>
  <c r="O529" i="5"/>
  <c r="K530" i="5"/>
  <c r="O530" i="5"/>
  <c r="K531" i="5"/>
  <c r="O531" i="5"/>
  <c r="K532" i="5"/>
  <c r="O532" i="5"/>
  <c r="K533" i="5"/>
  <c r="O533" i="5"/>
  <c r="K534" i="5"/>
  <c r="O534" i="5"/>
  <c r="K535" i="5"/>
  <c r="O535" i="5"/>
  <c r="K536" i="5"/>
  <c r="O536" i="5"/>
  <c r="K537" i="5"/>
  <c r="O537" i="5"/>
  <c r="K538" i="5"/>
  <c r="O538" i="5"/>
  <c r="K539" i="5"/>
  <c r="O539" i="5"/>
  <c r="K541" i="5"/>
  <c r="O541" i="5"/>
  <c r="K542" i="5"/>
  <c r="O542" i="5"/>
  <c r="K543" i="5"/>
  <c r="O543" i="5"/>
  <c r="K544" i="5"/>
  <c r="O544" i="5"/>
  <c r="K545" i="5"/>
  <c r="O545" i="5"/>
  <c r="K546" i="5"/>
  <c r="O546" i="5"/>
  <c r="K547" i="5"/>
  <c r="O547" i="5"/>
  <c r="K548" i="5"/>
  <c r="O548" i="5"/>
  <c r="K549" i="5"/>
  <c r="O549" i="5"/>
  <c r="K550" i="5"/>
  <c r="O550" i="5"/>
  <c r="K551" i="5"/>
  <c r="O551" i="5"/>
  <c r="K552" i="5"/>
  <c r="O552" i="5"/>
  <c r="K553" i="5"/>
  <c r="O553" i="5"/>
  <c r="K554" i="5"/>
  <c r="O554" i="5"/>
  <c r="K555" i="5"/>
  <c r="O555" i="5"/>
  <c r="K556" i="5"/>
  <c r="O556" i="5"/>
  <c r="K557" i="5"/>
  <c r="O557" i="5"/>
  <c r="K558" i="5"/>
  <c r="O558" i="5"/>
  <c r="K559" i="5"/>
  <c r="O559" i="5"/>
  <c r="K560" i="5"/>
  <c r="O560" i="5"/>
  <c r="K561" i="5"/>
  <c r="O561" i="5"/>
  <c r="K562" i="5"/>
  <c r="O562" i="5"/>
  <c r="K563" i="5"/>
  <c r="O563" i="5"/>
  <c r="K564" i="5"/>
  <c r="O564" i="5"/>
  <c r="K565" i="5"/>
  <c r="O565" i="5"/>
  <c r="K566" i="5"/>
  <c r="O566" i="5"/>
  <c r="K567" i="5"/>
  <c r="O567" i="5"/>
  <c r="K568" i="5"/>
  <c r="O568" i="5"/>
  <c r="K569" i="5"/>
  <c r="O569" i="5"/>
  <c r="K570" i="5"/>
  <c r="O570" i="5"/>
  <c r="K571" i="5"/>
  <c r="O571" i="5"/>
  <c r="K572" i="5"/>
  <c r="O572" i="5"/>
  <c r="K573" i="5"/>
  <c r="O573" i="5"/>
  <c r="K574" i="5"/>
  <c r="O574" i="5"/>
  <c r="K575" i="5"/>
  <c r="O575" i="5"/>
  <c r="K576" i="5"/>
  <c r="O576" i="5"/>
  <c r="K578" i="5"/>
  <c r="O578" i="5"/>
  <c r="K579" i="5"/>
  <c r="O579" i="5"/>
  <c r="K580" i="5"/>
  <c r="O580" i="5"/>
  <c r="K581" i="5"/>
  <c r="O581" i="5"/>
  <c r="K582" i="5"/>
  <c r="O582" i="5"/>
  <c r="K583" i="5"/>
  <c r="O583" i="5"/>
  <c r="K584" i="5"/>
  <c r="O584" i="5"/>
  <c r="K585" i="5"/>
  <c r="O585" i="5"/>
  <c r="K586" i="5"/>
  <c r="O586" i="5"/>
  <c r="K587" i="5"/>
  <c r="O587" i="5"/>
  <c r="K588" i="5"/>
  <c r="O588" i="5"/>
  <c r="K589" i="5"/>
  <c r="O589" i="5"/>
  <c r="K590" i="5"/>
  <c r="O590" i="5"/>
  <c r="K591" i="5"/>
  <c r="O591" i="5"/>
  <c r="K592" i="5"/>
  <c r="O592" i="5"/>
  <c r="K593" i="5"/>
  <c r="O593" i="5"/>
  <c r="K594" i="5"/>
  <c r="O594" i="5"/>
  <c r="K596" i="5"/>
  <c r="O596" i="5"/>
  <c r="K597" i="5"/>
  <c r="O597" i="5"/>
  <c r="K598" i="5"/>
  <c r="O598" i="5"/>
  <c r="K599" i="5"/>
  <c r="O599" i="5"/>
  <c r="K600" i="5"/>
  <c r="O600" i="5"/>
  <c r="K601" i="5"/>
  <c r="O601" i="5"/>
  <c r="K602" i="5"/>
  <c r="O602" i="5"/>
  <c r="K603" i="5"/>
  <c r="O603" i="5"/>
  <c r="K605" i="5"/>
  <c r="O605" i="5"/>
  <c r="K606" i="5"/>
  <c r="O606" i="5"/>
  <c r="K607" i="5"/>
  <c r="O607" i="5"/>
  <c r="K608" i="5"/>
  <c r="O608" i="5"/>
  <c r="K609" i="5"/>
  <c r="O609" i="5"/>
  <c r="K610" i="5"/>
  <c r="O610" i="5"/>
  <c r="K611" i="5"/>
  <c r="O611" i="5"/>
  <c r="K612" i="5"/>
  <c r="O612" i="5"/>
  <c r="K613" i="5"/>
  <c r="O613" i="5"/>
  <c r="K615" i="5"/>
  <c r="O615" i="5"/>
  <c r="K616" i="5"/>
  <c r="O616" i="5"/>
  <c r="K618" i="5"/>
  <c r="O618" i="5"/>
  <c r="K619" i="5"/>
  <c r="O619" i="5"/>
  <c r="K620" i="5"/>
  <c r="O620" i="5"/>
  <c r="K621" i="5"/>
  <c r="O621" i="5"/>
  <c r="K623" i="5"/>
  <c r="O623" i="5"/>
  <c r="K624" i="5"/>
  <c r="O624" i="5"/>
  <c r="K625" i="5"/>
  <c r="O625" i="5"/>
  <c r="K626" i="5"/>
  <c r="O626" i="5"/>
  <c r="K627" i="5"/>
  <c r="O627" i="5"/>
  <c r="K628" i="5"/>
  <c r="O628" i="5"/>
  <c r="K629" i="5"/>
  <c r="O629" i="5"/>
  <c r="K630" i="5"/>
  <c r="O630" i="5"/>
  <c r="K632" i="5"/>
  <c r="O632" i="5"/>
  <c r="K633" i="5"/>
  <c r="O633" i="5"/>
  <c r="K634" i="5"/>
  <c r="O634" i="5"/>
  <c r="K635" i="5"/>
  <c r="O635" i="5"/>
  <c r="K636" i="5"/>
  <c r="O636" i="5"/>
  <c r="K637" i="5"/>
  <c r="O637" i="5"/>
  <c r="K638" i="5"/>
  <c r="O638" i="5"/>
  <c r="K639" i="5"/>
  <c r="O639" i="5"/>
  <c r="K640" i="5"/>
  <c r="O640" i="5"/>
  <c r="K641" i="5"/>
  <c r="O641" i="5"/>
  <c r="K642" i="5"/>
  <c r="O642" i="5"/>
  <c r="K643" i="5"/>
  <c r="O643" i="5"/>
  <c r="K644" i="5"/>
  <c r="O644" i="5"/>
  <c r="K645" i="5"/>
  <c r="O645" i="5"/>
  <c r="K646" i="5"/>
  <c r="O646" i="5"/>
  <c r="K647" i="5"/>
  <c r="O647" i="5"/>
  <c r="K648" i="5"/>
  <c r="O648" i="5"/>
  <c r="K649" i="5"/>
  <c r="O649" i="5"/>
  <c r="K650" i="5"/>
  <c r="O650" i="5"/>
  <c r="K651" i="5"/>
  <c r="O651" i="5"/>
  <c r="K652" i="5"/>
  <c r="O652" i="5"/>
  <c r="K653" i="5"/>
  <c r="O653" i="5"/>
  <c r="K654" i="5"/>
  <c r="O654" i="5"/>
  <c r="K655" i="5"/>
  <c r="O655" i="5"/>
  <c r="K656" i="5"/>
  <c r="O656" i="5"/>
  <c r="K657" i="5"/>
  <c r="O657" i="5"/>
  <c r="K659" i="5"/>
  <c r="O659" i="5"/>
  <c r="K660" i="5"/>
  <c r="O660" i="5"/>
  <c r="K661" i="5"/>
  <c r="O661" i="5"/>
  <c r="K662" i="5"/>
  <c r="O662" i="5"/>
  <c r="K663" i="5"/>
  <c r="O663" i="5"/>
  <c r="K664" i="5"/>
  <c r="O664" i="5"/>
  <c r="K665" i="5"/>
  <c r="O665" i="5"/>
  <c r="K666" i="5"/>
  <c r="O666" i="5"/>
  <c r="K667" i="5"/>
  <c r="O667" i="5"/>
  <c r="K668" i="5"/>
  <c r="O668" i="5"/>
  <c r="K669" i="5"/>
  <c r="O669" i="5"/>
  <c r="K670" i="5"/>
  <c r="O670" i="5"/>
  <c r="K671" i="5"/>
  <c r="O671" i="5"/>
  <c r="K672" i="5"/>
  <c r="O672" i="5"/>
  <c r="K674" i="5"/>
  <c r="O674" i="5"/>
  <c r="K675" i="5"/>
  <c r="O675" i="5"/>
  <c r="K676" i="5"/>
  <c r="O676" i="5"/>
  <c r="K677" i="5"/>
  <c r="O677" i="5"/>
  <c r="K678" i="5"/>
  <c r="O678" i="5"/>
  <c r="K679" i="5"/>
  <c r="O679" i="5"/>
  <c r="K680" i="5"/>
  <c r="O680" i="5"/>
  <c r="K681" i="5"/>
  <c r="O681" i="5"/>
  <c r="K682" i="5"/>
  <c r="O682" i="5"/>
  <c r="K683" i="5"/>
  <c r="O683" i="5"/>
  <c r="K684" i="5"/>
  <c r="O684" i="5"/>
  <c r="K685" i="5"/>
  <c r="O685" i="5"/>
  <c r="K686" i="5"/>
  <c r="O686" i="5"/>
  <c r="K687" i="5"/>
  <c r="O687" i="5"/>
  <c r="K688" i="5"/>
  <c r="O688" i="5"/>
  <c r="K689" i="5"/>
  <c r="O689" i="5"/>
  <c r="K690" i="5"/>
  <c r="O690" i="5"/>
  <c r="K691" i="5"/>
  <c r="O691" i="5"/>
  <c r="K693" i="5"/>
  <c r="O693" i="5"/>
  <c r="K694" i="5"/>
  <c r="O694" i="5"/>
  <c r="K695" i="5"/>
  <c r="O695" i="5"/>
  <c r="K696" i="5"/>
  <c r="O696" i="5"/>
  <c r="K697" i="5"/>
  <c r="O697" i="5"/>
  <c r="K698" i="5"/>
  <c r="O698" i="5"/>
  <c r="K699" i="5"/>
  <c r="O699" i="5"/>
  <c r="K701" i="5"/>
  <c r="O701" i="5"/>
  <c r="K702" i="5"/>
  <c r="O702" i="5"/>
  <c r="K703" i="5"/>
  <c r="O703" i="5"/>
  <c r="K704" i="5"/>
  <c r="O704" i="5"/>
  <c r="K705" i="5"/>
  <c r="O705" i="5"/>
  <c r="K706" i="5"/>
  <c r="O706" i="5"/>
  <c r="K707" i="5"/>
  <c r="O707" i="5"/>
  <c r="K708" i="5"/>
  <c r="O708" i="5"/>
  <c r="K709" i="5"/>
  <c r="O709" i="5"/>
  <c r="K711" i="5"/>
  <c r="O711" i="5"/>
  <c r="K712" i="5"/>
  <c r="O712" i="5"/>
  <c r="K713" i="5"/>
  <c r="O713" i="5"/>
  <c r="K714" i="5"/>
  <c r="O714" i="5"/>
  <c r="K715" i="5"/>
  <c r="O715" i="5"/>
  <c r="K716" i="5"/>
  <c r="O716" i="5"/>
  <c r="K717" i="5"/>
  <c r="O717" i="5"/>
  <c r="K718" i="5"/>
  <c r="O718" i="5"/>
  <c r="K719" i="5"/>
  <c r="O719" i="5"/>
  <c r="K720" i="5"/>
  <c r="O720" i="5"/>
  <c r="K721" i="5"/>
  <c r="O721" i="5"/>
  <c r="K722" i="5"/>
  <c r="O722" i="5"/>
  <c r="K723" i="5"/>
  <c r="O723" i="5"/>
  <c r="K725" i="5"/>
  <c r="O725" i="5"/>
  <c r="K726" i="5"/>
  <c r="O726" i="5"/>
  <c r="K727" i="5"/>
  <c r="O727" i="5"/>
  <c r="K728" i="5"/>
  <c r="O728" i="5"/>
  <c r="K729" i="5"/>
  <c r="O729" i="5"/>
  <c r="K731" i="5"/>
  <c r="O731" i="5"/>
  <c r="K732" i="5"/>
  <c r="O732" i="5"/>
  <c r="K733" i="5"/>
  <c r="O733" i="5"/>
  <c r="K735" i="5"/>
  <c r="O735" i="5"/>
  <c r="K736" i="5"/>
  <c r="O736" i="5"/>
  <c r="K737" i="5"/>
  <c r="O737" i="5"/>
  <c r="K738" i="5"/>
  <c r="O738" i="5"/>
  <c r="K739" i="5"/>
  <c r="O739" i="5"/>
  <c r="K740" i="5"/>
  <c r="O740" i="5"/>
  <c r="K741" i="5"/>
  <c r="O741" i="5"/>
  <c r="K742" i="5"/>
  <c r="O742" i="5"/>
  <c r="K743" i="5"/>
  <c r="O743" i="5"/>
  <c r="K744" i="5"/>
  <c r="O744" i="5"/>
  <c r="K745" i="5"/>
  <c r="O745" i="5"/>
  <c r="K746" i="5"/>
  <c r="O746" i="5"/>
  <c r="K747" i="5"/>
  <c r="O747" i="5"/>
  <c r="K748" i="5"/>
  <c r="O748" i="5"/>
  <c r="K749" i="5"/>
  <c r="O749" i="5"/>
  <c r="K750" i="5"/>
  <c r="O750" i="5"/>
  <c r="K751" i="5"/>
  <c r="O751" i="5"/>
  <c r="K752" i="5"/>
  <c r="O752" i="5"/>
  <c r="K753" i="5"/>
  <c r="O753" i="5"/>
  <c r="K754" i="5"/>
  <c r="O754" i="5"/>
  <c r="K755" i="5"/>
  <c r="O755" i="5"/>
  <c r="K756" i="5"/>
  <c r="O756" i="5"/>
  <c r="K757" i="5"/>
  <c r="O757" i="5"/>
  <c r="K758" i="5"/>
  <c r="O758" i="5"/>
  <c r="K759" i="5"/>
  <c r="O759" i="5"/>
  <c r="K760" i="5"/>
  <c r="O760" i="5"/>
  <c r="K761" i="5"/>
  <c r="O761" i="5"/>
  <c r="K762" i="5"/>
  <c r="O762" i="5"/>
  <c r="K764" i="5"/>
  <c r="O764" i="5"/>
  <c r="K765" i="5"/>
  <c r="O765" i="5"/>
  <c r="K766" i="5"/>
  <c r="O766" i="5"/>
  <c r="K767" i="5"/>
  <c r="O767" i="5"/>
  <c r="K768" i="5"/>
  <c r="O768" i="5"/>
  <c r="K769" i="5"/>
  <c r="O769" i="5"/>
  <c r="K770" i="5"/>
  <c r="O770" i="5"/>
  <c r="K771" i="5"/>
  <c r="O771" i="5"/>
  <c r="K772" i="5"/>
  <c r="O772" i="5"/>
  <c r="K773" i="5"/>
  <c r="O773" i="5"/>
  <c r="K774" i="5"/>
  <c r="O774" i="5"/>
  <c r="K775" i="5"/>
  <c r="O775" i="5"/>
  <c r="K776" i="5"/>
  <c r="O776" i="5"/>
  <c r="K777" i="5"/>
  <c r="O777" i="5"/>
  <c r="K779" i="5"/>
  <c r="O779" i="5"/>
  <c r="K780" i="5"/>
  <c r="O780" i="5"/>
  <c r="K781" i="5"/>
  <c r="O781" i="5"/>
  <c r="K783" i="5"/>
  <c r="O783" i="5"/>
  <c r="K784" i="5"/>
  <c r="O784" i="5"/>
  <c r="K785" i="5"/>
  <c r="O785" i="5"/>
  <c r="K786" i="5"/>
  <c r="O786" i="5"/>
  <c r="K788" i="5"/>
  <c r="O788" i="5"/>
  <c r="K789" i="5"/>
  <c r="O789" i="5"/>
  <c r="K790" i="5"/>
  <c r="O790" i="5"/>
  <c r="K791" i="5"/>
  <c r="O791" i="5"/>
  <c r="K792" i="5"/>
  <c r="O792" i="5"/>
  <c r="K793" i="5"/>
  <c r="O793" i="5"/>
  <c r="K794" i="5"/>
  <c r="O794" i="5"/>
  <c r="K795" i="5"/>
  <c r="O795" i="5"/>
  <c r="K796" i="5"/>
  <c r="O796" i="5"/>
  <c r="K797" i="5"/>
  <c r="O797" i="5"/>
  <c r="K798" i="5"/>
  <c r="O798" i="5"/>
  <c r="K799" i="5"/>
  <c r="O799" i="5"/>
  <c r="K800" i="5"/>
  <c r="O800" i="5"/>
  <c r="K801" i="5"/>
  <c r="O801" i="5"/>
  <c r="K803" i="5"/>
  <c r="O803" i="5"/>
  <c r="K804" i="5"/>
  <c r="O804" i="5"/>
  <c r="K805" i="5"/>
  <c r="O805" i="5"/>
  <c r="K807" i="5"/>
  <c r="O807" i="5"/>
  <c r="K808" i="5"/>
  <c r="O808" i="5"/>
  <c r="K810" i="5"/>
  <c r="O810" i="5"/>
  <c r="K811" i="5"/>
  <c r="O811" i="5"/>
  <c r="K812" i="5"/>
  <c r="O812" i="5"/>
  <c r="K814" i="5"/>
  <c r="O814" i="5"/>
  <c r="K815" i="5"/>
  <c r="O815" i="5"/>
  <c r="K816" i="5"/>
  <c r="O816" i="5"/>
  <c r="K817" i="5"/>
  <c r="O817" i="5"/>
  <c r="K818" i="5"/>
  <c r="O818" i="5"/>
  <c r="K819" i="5"/>
  <c r="O819" i="5"/>
  <c r="K821" i="5"/>
  <c r="O821" i="5"/>
  <c r="K822" i="5"/>
  <c r="O822" i="5"/>
  <c r="K823" i="5"/>
  <c r="O823" i="5"/>
  <c r="K824" i="5"/>
  <c r="O824" i="5"/>
  <c r="K825" i="5"/>
  <c r="O825" i="5"/>
  <c r="K826" i="5"/>
  <c r="O826" i="5"/>
  <c r="K827" i="5"/>
  <c r="O827" i="5"/>
  <c r="K828" i="5"/>
  <c r="O828" i="5"/>
  <c r="K829" i="5"/>
  <c r="O829" i="5"/>
  <c r="K830" i="5"/>
  <c r="O830" i="5"/>
  <c r="K831" i="5"/>
  <c r="O831" i="5"/>
  <c r="K832" i="5"/>
  <c r="O832" i="5"/>
  <c r="K833" i="5"/>
  <c r="O833" i="5"/>
  <c r="K834" i="5"/>
  <c r="O834" i="5"/>
  <c r="K835" i="5"/>
  <c r="O835" i="5"/>
  <c r="K836" i="5"/>
  <c r="O836" i="5"/>
  <c r="K837" i="5"/>
  <c r="O837" i="5"/>
  <c r="K838" i="5"/>
  <c r="O838" i="5"/>
  <c r="K839" i="5"/>
  <c r="O839" i="5"/>
  <c r="K840" i="5"/>
  <c r="O840" i="5"/>
  <c r="K841" i="5"/>
  <c r="O841" i="5"/>
  <c r="K842" i="5"/>
  <c r="O842" i="5"/>
  <c r="K844" i="5"/>
  <c r="O844" i="5"/>
  <c r="K845" i="5"/>
  <c r="O845" i="5"/>
  <c r="K846" i="5"/>
  <c r="O846" i="5"/>
  <c r="K848" i="5"/>
  <c r="O848" i="5"/>
  <c r="K850" i="5"/>
  <c r="O850" i="5"/>
  <c r="K851" i="5"/>
  <c r="O851" i="5"/>
  <c r="K852" i="5"/>
  <c r="O852" i="5"/>
  <c r="K854" i="5"/>
  <c r="O854" i="5"/>
  <c r="K855" i="5"/>
  <c r="O855" i="5"/>
  <c r="K856" i="5"/>
  <c r="O856" i="5"/>
  <c r="K857" i="5"/>
  <c r="O857" i="5"/>
  <c r="K858" i="5"/>
  <c r="O858" i="5"/>
  <c r="K859" i="5"/>
  <c r="O859" i="5"/>
  <c r="K860" i="5"/>
  <c r="O860" i="5"/>
  <c r="K861" i="5"/>
  <c r="O861" i="5"/>
  <c r="K862" i="5"/>
  <c r="O862" i="5"/>
  <c r="K864" i="5"/>
  <c r="O864" i="5"/>
  <c r="K865" i="5"/>
  <c r="O865" i="5"/>
  <c r="K866" i="5"/>
  <c r="O866" i="5"/>
  <c r="K867" i="5"/>
  <c r="O867" i="5"/>
  <c r="K868" i="5"/>
  <c r="O868" i="5"/>
  <c r="K870" i="5"/>
  <c r="O870" i="5"/>
  <c r="K871" i="5"/>
  <c r="O871" i="5"/>
  <c r="K873" i="5"/>
  <c r="O873" i="5"/>
  <c r="K875" i="5"/>
  <c r="O875" i="5"/>
  <c r="K876" i="5"/>
  <c r="O876" i="5"/>
  <c r="K877" i="5"/>
  <c r="O877" i="5"/>
  <c r="K878" i="5"/>
  <c r="O878" i="5"/>
  <c r="K879" i="5"/>
  <c r="O879" i="5"/>
  <c r="K880" i="5"/>
  <c r="O880" i="5"/>
  <c r="K881" i="5"/>
  <c r="O881" i="5"/>
  <c r="K882" i="5"/>
  <c r="O882" i="5"/>
  <c r="K883" i="5"/>
  <c r="O883" i="5"/>
  <c r="K884" i="5"/>
  <c r="O884" i="5"/>
  <c r="K885" i="5"/>
  <c r="O885" i="5"/>
  <c r="K887" i="5"/>
  <c r="O887" i="5"/>
  <c r="K888" i="5"/>
  <c r="O888" i="5"/>
  <c r="K889" i="5"/>
  <c r="O889" i="5"/>
  <c r="K891" i="5"/>
  <c r="O891" i="5"/>
  <c r="K892" i="5"/>
  <c r="O892" i="5"/>
  <c r="K893" i="5"/>
  <c r="O893" i="5"/>
  <c r="K894" i="5"/>
  <c r="O894" i="5"/>
  <c r="K896" i="5"/>
  <c r="O896" i="5"/>
  <c r="K898" i="5"/>
  <c r="O898" i="5"/>
  <c r="K899" i="5"/>
  <c r="O899" i="5"/>
  <c r="K900" i="5"/>
  <c r="O900" i="5"/>
  <c r="K901" i="5"/>
  <c r="O901" i="5"/>
  <c r="K902" i="5"/>
  <c r="O902" i="5"/>
  <c r="K903" i="5"/>
  <c r="O903" i="5"/>
  <c r="K904" i="5"/>
  <c r="O904" i="5"/>
  <c r="K905" i="5"/>
  <c r="O905" i="5"/>
  <c r="K906" i="5"/>
  <c r="O906" i="5"/>
  <c r="K907" i="5"/>
  <c r="O907" i="5"/>
  <c r="K908" i="5"/>
  <c r="O908" i="5"/>
  <c r="K909" i="5"/>
  <c r="O909" i="5"/>
  <c r="K910" i="5"/>
  <c r="O910" i="5"/>
  <c r="K911" i="5"/>
  <c r="O911" i="5"/>
  <c r="K912" i="5"/>
  <c r="O912" i="5"/>
  <c r="K913" i="5"/>
  <c r="O913" i="5"/>
  <c r="K914" i="5"/>
  <c r="O914" i="5"/>
  <c r="K915" i="5"/>
  <c r="O915" i="5"/>
  <c r="K916" i="5"/>
  <c r="O916" i="5"/>
  <c r="K917" i="5"/>
  <c r="O917" i="5"/>
  <c r="K918" i="5"/>
  <c r="O918" i="5"/>
  <c r="K919" i="5"/>
  <c r="O919" i="5"/>
  <c r="K920" i="5"/>
  <c r="O920" i="5"/>
  <c r="K922" i="5"/>
  <c r="O922" i="5"/>
  <c r="K923" i="5"/>
  <c r="O923" i="5"/>
  <c r="K925" i="5"/>
  <c r="O925" i="5"/>
  <c r="K927" i="5"/>
  <c r="O927" i="5"/>
  <c r="K928" i="5"/>
  <c r="O928" i="5"/>
  <c r="K930" i="5"/>
  <c r="O930" i="5"/>
  <c r="K931" i="5"/>
  <c r="O931" i="5"/>
  <c r="K932" i="5"/>
  <c r="O932" i="5"/>
  <c r="K933" i="5"/>
  <c r="O933" i="5"/>
  <c r="K934" i="5"/>
  <c r="O934" i="5"/>
  <c r="K935" i="5"/>
  <c r="O935" i="5"/>
  <c r="K936" i="5"/>
  <c r="O936" i="5"/>
  <c r="K937" i="5"/>
  <c r="O937" i="5"/>
  <c r="K938" i="5"/>
  <c r="O938" i="5"/>
  <c r="K939" i="5"/>
  <c r="O939" i="5"/>
  <c r="K940" i="5"/>
  <c r="O940" i="5"/>
  <c r="K941" i="5"/>
  <c r="O941" i="5"/>
  <c r="K942" i="5"/>
  <c r="O942" i="5"/>
  <c r="K943" i="5"/>
  <c r="O943" i="5"/>
  <c r="K944" i="5"/>
  <c r="O944" i="5"/>
  <c r="K945" i="5"/>
  <c r="O945" i="5"/>
  <c r="K946" i="5"/>
  <c r="O946" i="5"/>
  <c r="K948" i="5"/>
  <c r="O948" i="5"/>
  <c r="K949" i="5"/>
  <c r="O949" i="5"/>
  <c r="K951" i="5"/>
  <c r="O951" i="5"/>
  <c r="K952" i="5"/>
  <c r="O952" i="5"/>
  <c r="K953" i="5"/>
  <c r="O953" i="5"/>
  <c r="K954" i="5"/>
  <c r="O954" i="5"/>
  <c r="K955" i="5"/>
  <c r="O955" i="5"/>
  <c r="K957" i="5"/>
  <c r="O957" i="5"/>
  <c r="K959" i="5"/>
  <c r="O959" i="5"/>
  <c r="K960" i="5"/>
  <c r="O960" i="5"/>
  <c r="K961" i="5"/>
  <c r="O961" i="5"/>
  <c r="K962" i="5"/>
  <c r="O962" i="5"/>
  <c r="K963" i="5"/>
  <c r="O963" i="5"/>
  <c r="K964" i="5"/>
  <c r="O964" i="5"/>
  <c r="K965" i="5"/>
  <c r="O965" i="5"/>
  <c r="K966" i="5"/>
  <c r="O966" i="5"/>
  <c r="K967" i="5"/>
  <c r="O967" i="5"/>
  <c r="K969" i="5"/>
  <c r="O969" i="5"/>
  <c r="K970" i="5"/>
  <c r="O970" i="5"/>
  <c r="K972" i="5"/>
  <c r="O972" i="5"/>
  <c r="K973" i="5"/>
  <c r="O973" i="5"/>
  <c r="K974" i="5"/>
  <c r="O974" i="5"/>
  <c r="K975" i="5"/>
  <c r="O975" i="5"/>
  <c r="K976" i="5"/>
  <c r="O976" i="5"/>
  <c r="K977" i="5"/>
  <c r="O977" i="5"/>
  <c r="K978" i="5"/>
  <c r="O978" i="5"/>
  <c r="K980" i="5"/>
  <c r="O980" i="5"/>
  <c r="K981" i="5"/>
  <c r="O981" i="5"/>
  <c r="K982" i="5"/>
  <c r="O982" i="5"/>
  <c r="K983" i="5"/>
  <c r="O983" i="5"/>
  <c r="K984" i="5"/>
  <c r="O984" i="5"/>
  <c r="K985" i="5"/>
  <c r="O985" i="5"/>
  <c r="K987" i="5"/>
  <c r="O987" i="5"/>
  <c r="K988" i="5"/>
  <c r="O988" i="5"/>
  <c r="K989" i="5"/>
  <c r="O989" i="5"/>
  <c r="K990" i="5"/>
  <c r="O990" i="5"/>
  <c r="K991" i="5"/>
  <c r="O991" i="5"/>
  <c r="K993" i="5"/>
  <c r="O993" i="5"/>
  <c r="K994" i="5"/>
  <c r="O994" i="5"/>
  <c r="K995" i="5"/>
  <c r="O995" i="5"/>
  <c r="K996" i="5"/>
  <c r="O996" i="5"/>
  <c r="K997" i="5"/>
  <c r="O997" i="5"/>
  <c r="K998" i="5"/>
  <c r="O998" i="5"/>
  <c r="K999" i="5"/>
  <c r="O999" i="5"/>
  <c r="K1000" i="5"/>
  <c r="O1000" i="5"/>
  <c r="K1001" i="5"/>
  <c r="O1001" i="5"/>
  <c r="K1002" i="5"/>
  <c r="O1002" i="5"/>
  <c r="K1003" i="5"/>
  <c r="O1003" i="5"/>
  <c r="K1005" i="5"/>
  <c r="O1005" i="5"/>
  <c r="K1006" i="5"/>
  <c r="O1006" i="5"/>
  <c r="K1007" i="5"/>
  <c r="O1007" i="5"/>
  <c r="K1008" i="5"/>
  <c r="O1008" i="5"/>
  <c r="K1009" i="5"/>
  <c r="O1009" i="5"/>
  <c r="K1010" i="5"/>
  <c r="O1010" i="5"/>
  <c r="K1011" i="5"/>
  <c r="O1011" i="5"/>
  <c r="K1012" i="5"/>
  <c r="O1012" i="5"/>
  <c r="K1013" i="5"/>
  <c r="O1013" i="5"/>
  <c r="K1014" i="5"/>
  <c r="O1014" i="5"/>
  <c r="K1016" i="5"/>
  <c r="O1016" i="5"/>
  <c r="K1017" i="5"/>
  <c r="O1017" i="5"/>
  <c r="K1018" i="5"/>
  <c r="O1018" i="5"/>
  <c r="O1020" i="5"/>
  <c r="K1022" i="5"/>
  <c r="O1022" i="5"/>
  <c r="K1024" i="5"/>
  <c r="O1024" i="5"/>
  <c r="L1026" i="5"/>
  <c r="K1026" i="5"/>
  <c r="M1026" i="5"/>
  <c r="O1026" i="5" s="1"/>
  <c r="L1027" i="5"/>
  <c r="K1027" i="5"/>
  <c r="M1027" i="5"/>
  <c r="O1027" i="5" s="1"/>
  <c r="L1028" i="5"/>
  <c r="K1028" i="5" s="1"/>
  <c r="M1028" i="5"/>
  <c r="O1028" i="5" s="1"/>
  <c r="L1029" i="5"/>
  <c r="K1029" i="5"/>
  <c r="M1029" i="5"/>
  <c r="O1029" i="5" s="1"/>
  <c r="L1030" i="5"/>
  <c r="K1030" i="5"/>
  <c r="M1030" i="5"/>
  <c r="O1030" i="5" s="1"/>
  <c r="L1031" i="5"/>
  <c r="K1031" i="5"/>
  <c r="M1031" i="5"/>
  <c r="O1031" i="5" s="1"/>
  <c r="L1032" i="5"/>
  <c r="M1032" i="5"/>
  <c r="O1032" i="5" s="1"/>
  <c r="L1033" i="5"/>
  <c r="M1033" i="5"/>
  <c r="K1033" i="5" s="1"/>
  <c r="L1034" i="5"/>
  <c r="K1034" i="5" s="1"/>
  <c r="M1034" i="5"/>
  <c r="O1034" i="5" s="1"/>
  <c r="L1035" i="5"/>
  <c r="M1035" i="5"/>
  <c r="K1035" i="5" s="1"/>
  <c r="L1036" i="5"/>
  <c r="M1036" i="5"/>
  <c r="O1036" i="5"/>
  <c r="L1037" i="5"/>
  <c r="M1037" i="5"/>
  <c r="K1037" i="5" s="1"/>
  <c r="O1037" i="5"/>
  <c r="L1038" i="5"/>
  <c r="K1038" i="5" s="1"/>
  <c r="M1038" i="5"/>
  <c r="O1038" i="5"/>
  <c r="L1040" i="5"/>
  <c r="L1041" i="5"/>
  <c r="K1041" i="5" s="1"/>
  <c r="M1041" i="5"/>
  <c r="O1041" i="5"/>
  <c r="L1042" i="5"/>
  <c r="K1042" i="5" s="1"/>
  <c r="M1042" i="5"/>
  <c r="O1042" i="5"/>
  <c r="L1044" i="5"/>
  <c r="K1044" i="5" s="1"/>
  <c r="M1044" i="5"/>
  <c r="O1044" i="5"/>
  <c r="L1045" i="5"/>
  <c r="K1045" i="5" s="1"/>
  <c r="M1045" i="5"/>
  <c r="O1045" i="5"/>
  <c r="L1047" i="5"/>
  <c r="K1047" i="5" s="1"/>
  <c r="O1047" i="5"/>
  <c r="K1036" i="5"/>
  <c r="O1035" i="5" l="1"/>
  <c r="O1033" i="5"/>
  <c r="K1032" i="5"/>
</calcChain>
</file>

<file path=xl/sharedStrings.xml><?xml version="1.0" encoding="utf-8"?>
<sst xmlns="http://schemas.openxmlformats.org/spreadsheetml/2006/main" count="8255" uniqueCount="3187">
  <si>
    <t>Code ISIN</t>
  </si>
  <si>
    <t>Dénomination</t>
  </si>
  <si>
    <t>Société de gestion</t>
  </si>
  <si>
    <t>Adresse internet</t>
  </si>
  <si>
    <t>Devise</t>
  </si>
  <si>
    <t>LU0273147834</t>
  </si>
  <si>
    <t>LU0256331488</t>
  </si>
  <si>
    <t>LU0171290074</t>
  </si>
  <si>
    <t>FR0010541821</t>
  </si>
  <si>
    <t>FR0000971293</t>
  </si>
  <si>
    <t>FR0010657601</t>
  </si>
  <si>
    <t>FR0011034818</t>
  </si>
  <si>
    <t>FR0010830240</t>
  </si>
  <si>
    <t>FR0011146786</t>
  </si>
  <si>
    <t>LU0109394709</t>
  </si>
  <si>
    <t>FR0011276617</t>
  </si>
  <si>
    <t>FR0010611301</t>
  </si>
  <si>
    <t>G Patrimoine</t>
  </si>
  <si>
    <t>LU0283511359</t>
  </si>
  <si>
    <t>FR0011537653</t>
  </si>
  <si>
    <t>LU0386882277</t>
  </si>
  <si>
    <t>LU0270904781</t>
  </si>
  <si>
    <t>FR0010771055</t>
  </si>
  <si>
    <t>FR0000286072</t>
  </si>
  <si>
    <t>BBM V-Flex AC</t>
  </si>
  <si>
    <t>FR0007019997</t>
  </si>
  <si>
    <t>FR0007495593</t>
  </si>
  <si>
    <t>LU0972618655</t>
  </si>
  <si>
    <t>FR0010532101</t>
  </si>
  <si>
    <t>FR0007495601</t>
  </si>
  <si>
    <t>FR0010317487</t>
  </si>
  <si>
    <t>FR0010206144</t>
  </si>
  <si>
    <t>LU0569690554</t>
  </si>
  <si>
    <t>FR0011631035</t>
  </si>
  <si>
    <t>FR0010953794</t>
  </si>
  <si>
    <t>CBT Action Eurovol 20 R</t>
  </si>
  <si>
    <t>LU0568621618</t>
  </si>
  <si>
    <t>FR0010057075</t>
  </si>
  <si>
    <t>LU0212925753</t>
  </si>
  <si>
    <t>FR0011668045</t>
  </si>
  <si>
    <t>SPPI Patrimoine R</t>
  </si>
  <si>
    <t>FR0010458190</t>
  </si>
  <si>
    <t>LU0093502762</t>
  </si>
  <si>
    <t>FR0010706960</t>
  </si>
  <si>
    <t>QS0499341469</t>
  </si>
  <si>
    <t>FR0000027609</t>
  </si>
  <si>
    <t>LU0907913460</t>
  </si>
  <si>
    <t>FR0007072160</t>
  </si>
  <si>
    <t>Trusteam Optimum A</t>
  </si>
  <si>
    <t>FR0011885797</t>
  </si>
  <si>
    <t>IE00B05QM511</t>
  </si>
  <si>
    <t>FR0011859149</t>
  </si>
  <si>
    <t>LU0562313402</t>
  </si>
  <si>
    <t>LU0851564038</t>
  </si>
  <si>
    <t>FR0011161264</t>
  </si>
  <si>
    <t>Sésame Investissement P</t>
  </si>
  <si>
    <t>FR0011276302</t>
  </si>
  <si>
    <t>LU0851564384</t>
  </si>
  <si>
    <t>LU0851564541</t>
  </si>
  <si>
    <t>Frais de gestion max (%)</t>
  </si>
  <si>
    <t>FR0011829159</t>
  </si>
  <si>
    <t>FR0010739029</t>
  </si>
  <si>
    <t>Hottinguer Patrimoine Europe</t>
  </si>
  <si>
    <t>FR0010776807</t>
  </si>
  <si>
    <t>Hottinguer Patrimoine Evolution</t>
  </si>
  <si>
    <t>FR0010689141</t>
  </si>
  <si>
    <t>FR0010153320</t>
  </si>
  <si>
    <t>FR0010668145</t>
  </si>
  <si>
    <t>LU0119110723</t>
  </si>
  <si>
    <t>LU0433182416</t>
  </si>
  <si>
    <t>First Eagle Amundi International AHE-C</t>
  </si>
  <si>
    <t>LU0564184074</t>
  </si>
  <si>
    <t>IE00B23XD337</t>
  </si>
  <si>
    <t>LU1100076550</t>
  </si>
  <si>
    <t>LU0949250376</t>
  </si>
  <si>
    <t>LU1100076808</t>
  </si>
  <si>
    <t>LU1100077442</t>
  </si>
  <si>
    <t>FR0000288946</t>
  </si>
  <si>
    <t>Monétaire EUR Court Terme</t>
  </si>
  <si>
    <t>FR0010116343</t>
  </si>
  <si>
    <t>FR0010513523</t>
  </si>
  <si>
    <t>Emprunts d'Etat EUR</t>
  </si>
  <si>
    <t>FR0010636399</t>
  </si>
  <si>
    <t>LU0461807983</t>
  </si>
  <si>
    <t>SLF (Lux) Bond Inflation Prot R</t>
  </si>
  <si>
    <t>FR0010187674</t>
  </si>
  <si>
    <t>LU0266010296</t>
  </si>
  <si>
    <t>FR0010149120</t>
  </si>
  <si>
    <t>Carmignac Sécurité A EUR Acc</t>
  </si>
  <si>
    <t>FR0010304089</t>
  </si>
  <si>
    <t>CPR Oblig 12 mois P</t>
  </si>
  <si>
    <t>FR0000982035</t>
  </si>
  <si>
    <t>FR0000971913</t>
  </si>
  <si>
    <t>FR0010697482</t>
  </si>
  <si>
    <t>FR0007386313</t>
  </si>
  <si>
    <t>FR0000971806</t>
  </si>
  <si>
    <t>FR0000971822</t>
  </si>
  <si>
    <t>FR0010707513</t>
  </si>
  <si>
    <t>LU0594300682</t>
  </si>
  <si>
    <t>FR0010156604</t>
  </si>
  <si>
    <t>FR0010230490</t>
  </si>
  <si>
    <t>LU0170474000</t>
  </si>
  <si>
    <t>LU0294219869</t>
  </si>
  <si>
    <t>LU0336083497</t>
  </si>
  <si>
    <t>LU0441493979</t>
  </si>
  <si>
    <t>SLF (Lux) Bond Euro Corporate EUR R</t>
  </si>
  <si>
    <t>FR0010491803</t>
  </si>
  <si>
    <t>FR0010697532</t>
  </si>
  <si>
    <t>FR0010752543</t>
  </si>
  <si>
    <t>FR0007008750</t>
  </si>
  <si>
    <t>LU0717900707</t>
  </si>
  <si>
    <t>Obligations Haut Rendement EUR</t>
  </si>
  <si>
    <t>LU0110060430</t>
  </si>
  <si>
    <t>FR0000981946</t>
  </si>
  <si>
    <t>FR0010505313</t>
  </si>
  <si>
    <t>FR0010560037</t>
  </si>
  <si>
    <t>FR0010460493</t>
  </si>
  <si>
    <t>LU0837062016</t>
  </si>
  <si>
    <t>SLF (Lux) Bond Global High Yield R EUR</t>
  </si>
  <si>
    <t>LU0125750504</t>
  </si>
  <si>
    <t>LU0276013249</t>
  </si>
  <si>
    <t>LU0776290842</t>
  </si>
  <si>
    <t>LU0238205289</t>
  </si>
  <si>
    <t>LU0234585437</t>
  </si>
  <si>
    <t>LU0823386163</t>
  </si>
  <si>
    <t>LU0280437830</t>
  </si>
  <si>
    <t>LU0568615057</t>
  </si>
  <si>
    <t>FR0010028761</t>
  </si>
  <si>
    <t>FR0010725499</t>
  </si>
  <si>
    <t>LU0401809073</t>
  </si>
  <si>
    <t>DNCA Invest Convertibles A EUR</t>
  </si>
  <si>
    <t>FR0000970980</t>
  </si>
  <si>
    <t>FR0007083332</t>
  </si>
  <si>
    <t>FR0010637900</t>
  </si>
  <si>
    <t>FR0010906461</t>
  </si>
  <si>
    <t>FR0000980989</t>
  </si>
  <si>
    <t>FR0007009139</t>
  </si>
  <si>
    <t>LU0179220255</t>
  </si>
  <si>
    <t>LU0210533500</t>
  </si>
  <si>
    <t>LU0823394852</t>
  </si>
  <si>
    <t>LU0572586591</t>
  </si>
  <si>
    <t>Alken Absolute Return Europe A</t>
  </si>
  <si>
    <t>LU0272941971</t>
  </si>
  <si>
    <t>FR0010174144</t>
  </si>
  <si>
    <t>IE00B4Z6HC18</t>
  </si>
  <si>
    <t>FR0010148007</t>
  </si>
  <si>
    <t>FR0010400762</t>
  </si>
  <si>
    <t>Moneta Long Short A</t>
  </si>
  <si>
    <t>FR0011024298</t>
  </si>
  <si>
    <t>Phileas L/S Europe R EUR</t>
  </si>
  <si>
    <t>FR0010363366</t>
  </si>
  <si>
    <t>Sycomore L/S Opportunities R</t>
  </si>
  <si>
    <t>FR0000438087</t>
  </si>
  <si>
    <t>HSBC Clic Euro 85 G</t>
  </si>
  <si>
    <t>FR0010308825</t>
  </si>
  <si>
    <t>LU0367327417</t>
  </si>
  <si>
    <t>FR0010083535</t>
  </si>
  <si>
    <t>LU0336084032</t>
  </si>
  <si>
    <t>FR0010626291</t>
  </si>
  <si>
    <t>FR0007389002</t>
  </si>
  <si>
    <t>FR0010097667</t>
  </si>
  <si>
    <t>FR0010611293</t>
  </si>
  <si>
    <t>FR0010434019</t>
  </si>
  <si>
    <t>FR0010487512</t>
  </si>
  <si>
    <t>FR0007051040</t>
  </si>
  <si>
    <t>Eurose C</t>
  </si>
  <si>
    <t>FR0010640029</t>
  </si>
  <si>
    <t>FR0000980427</t>
  </si>
  <si>
    <t>FR0007028907</t>
  </si>
  <si>
    <t>LU0757360457</t>
  </si>
  <si>
    <t>FR0010996629</t>
  </si>
  <si>
    <t>FR0010565515</t>
  </si>
  <si>
    <t>Tocqueville Olympe Patrimoine P</t>
  </si>
  <si>
    <t>LU0367332680</t>
  </si>
  <si>
    <t>FR0010581736</t>
  </si>
  <si>
    <t>FR0010149179</t>
  </si>
  <si>
    <t>FR0010135103</t>
  </si>
  <si>
    <t>Carmignac Patrimoine A EUR Acc</t>
  </si>
  <si>
    <t>FR0010149203</t>
  </si>
  <si>
    <t>Carmignac Profil Réactif 50 A EUR Acc</t>
  </si>
  <si>
    <t>FR0010878306</t>
  </si>
  <si>
    <t>FR0010790444</t>
  </si>
  <si>
    <t>FR0010097683</t>
  </si>
  <si>
    <t>CPR Croissance Réactive P</t>
  </si>
  <si>
    <t>FR0010268227</t>
  </si>
  <si>
    <t>FR0010041822</t>
  </si>
  <si>
    <t>EdR Patrimoine A</t>
  </si>
  <si>
    <t>FR0007495049</t>
  </si>
  <si>
    <t>FR0007003868</t>
  </si>
  <si>
    <t>FR0000971764</t>
  </si>
  <si>
    <t>LU0227384020</t>
  </si>
  <si>
    <t>FR0000992042</t>
  </si>
  <si>
    <t>FR0000981458</t>
  </si>
  <si>
    <t>FR0007078589</t>
  </si>
  <si>
    <t>Sycomore Allocation Patrimoine R</t>
  </si>
  <si>
    <t>FR0011548858</t>
  </si>
  <si>
    <t>FR0007078688</t>
  </si>
  <si>
    <t>FR0010291187</t>
  </si>
  <si>
    <t>LU0184634821</t>
  </si>
  <si>
    <t>FR0010147603</t>
  </si>
  <si>
    <t>Carmignac Investissement Lat A EUR Acc</t>
  </si>
  <si>
    <t>FR0010149211</t>
  </si>
  <si>
    <t>Carmignac Profil Réactif 100 A EUR Acc</t>
  </si>
  <si>
    <t>FR0011010016</t>
  </si>
  <si>
    <t>FR0011010057</t>
  </si>
  <si>
    <t>FR0010626853</t>
  </si>
  <si>
    <t>FR0010172437</t>
  </si>
  <si>
    <t>FR0007085691</t>
  </si>
  <si>
    <t>FR0007050190</t>
  </si>
  <si>
    <t>DNCA Evolutif C</t>
  </si>
  <si>
    <t>FR0010557967</t>
  </si>
  <si>
    <t>FR0011153014</t>
  </si>
  <si>
    <t>Ginjer Actifs 360 A</t>
  </si>
  <si>
    <t>FR0011440460</t>
  </si>
  <si>
    <t>LU0432616901</t>
  </si>
  <si>
    <t>FR0010588335</t>
  </si>
  <si>
    <t>FR0011859206</t>
  </si>
  <si>
    <t>MFD Patrimoine IC</t>
  </si>
  <si>
    <t>FR0007382965</t>
  </si>
  <si>
    <t>FR0010109165</t>
  </si>
  <si>
    <t>FR0010537423</t>
  </si>
  <si>
    <t>FR0011261197</t>
  </si>
  <si>
    <t>FR0010286013</t>
  </si>
  <si>
    <t>Sextant Grand Large A</t>
  </si>
  <si>
    <t>FR0010738120</t>
  </si>
  <si>
    <t>LU0197216558</t>
  </si>
  <si>
    <t>UBS (Lux) KSS Glbl Allc (EUR) P</t>
  </si>
  <si>
    <t>FR0010364760</t>
  </si>
  <si>
    <t>LU0072462426</t>
  </si>
  <si>
    <t>LU0367334975</t>
  </si>
  <si>
    <t>FR0010687749</t>
  </si>
  <si>
    <t>FR0010305201</t>
  </si>
  <si>
    <t>BF Evolution</t>
  </si>
  <si>
    <t>FR0010148999</t>
  </si>
  <si>
    <t>Carmignac Profil Réactif 75 A EUR Acc</t>
  </si>
  <si>
    <t>FR0010097642</t>
  </si>
  <si>
    <t>CPR Croissance Dynamique P</t>
  </si>
  <si>
    <t>FR0000971863</t>
  </si>
  <si>
    <t>MAM Optima 25-125 C</t>
  </si>
  <si>
    <t>FR0000970972</t>
  </si>
  <si>
    <t>Nouvelle Stratégie 50</t>
  </si>
  <si>
    <t>FR0000292302</t>
  </si>
  <si>
    <t>FR0010233932</t>
  </si>
  <si>
    <t>FR0010820365</t>
  </si>
  <si>
    <t>Oudart Multigestion</t>
  </si>
  <si>
    <t>FR0007025523</t>
  </si>
  <si>
    <t>FR0010408872</t>
  </si>
  <si>
    <t>Sélect-Portefeuilles Opportunités</t>
  </si>
  <si>
    <t>FR0010349977</t>
  </si>
  <si>
    <t>Tempo</t>
  </si>
  <si>
    <t>LU0068578508</t>
  </si>
  <si>
    <t>First Eagle Amundi International AU-C</t>
  </si>
  <si>
    <t>LU0592698954</t>
  </si>
  <si>
    <t>FR0000447864</t>
  </si>
  <si>
    <t>FR0000172066</t>
  </si>
  <si>
    <t>FR0007076930</t>
  </si>
  <si>
    <t>FR0010158048</t>
  </si>
  <si>
    <t>FR0010588343</t>
  </si>
  <si>
    <t>FR0010878124</t>
  </si>
  <si>
    <t>FCP Mon PEA R</t>
  </si>
  <si>
    <t>FR0010342055</t>
  </si>
  <si>
    <t>FR0010143545</t>
  </si>
  <si>
    <t>FR0000970923</t>
  </si>
  <si>
    <t>MAM France PME</t>
  </si>
  <si>
    <t>FR0010657122</t>
  </si>
  <si>
    <t>Mandarine Opportunités R</t>
  </si>
  <si>
    <t>FR0010298596</t>
  </si>
  <si>
    <t>Moneta Multi Caps C</t>
  </si>
  <si>
    <t>FR0010475772</t>
  </si>
  <si>
    <t>Oudart Actions Françaises P</t>
  </si>
  <si>
    <t>FR0010431015</t>
  </si>
  <si>
    <t>FR0010734046</t>
  </si>
  <si>
    <t>FR0010561415</t>
  </si>
  <si>
    <t>Amilton Small Caps R</t>
  </si>
  <si>
    <t>FR0000170391</t>
  </si>
  <si>
    <t>FR0010762518</t>
  </si>
  <si>
    <t>Cogefi Prospective P</t>
  </si>
  <si>
    <t>FR0010565366</t>
  </si>
  <si>
    <t>FR0010321802</t>
  </si>
  <si>
    <t>FR0011360700</t>
  </si>
  <si>
    <t>FR0000988933</t>
  </si>
  <si>
    <t>MAM Entreprises Familiales C</t>
  </si>
  <si>
    <t>FR0000989899</t>
  </si>
  <si>
    <t>FR0010166140</t>
  </si>
  <si>
    <t>Oudart Opportunités France P</t>
  </si>
  <si>
    <t>FR0000422859</t>
  </si>
  <si>
    <t>Pluvalca France Small Caps A</t>
  </si>
  <si>
    <t>FR0010111732</t>
  </si>
  <si>
    <t>Sycomore Francecap R</t>
  </si>
  <si>
    <t>FR0010546960</t>
  </si>
  <si>
    <t>FR0000973711</t>
  </si>
  <si>
    <t>Valfrance</t>
  </si>
  <si>
    <t>FR0010645515</t>
  </si>
  <si>
    <t>SLF (F) Equity Euro Zone Min Vol P</t>
  </si>
  <si>
    <t>LU0094707279</t>
  </si>
  <si>
    <t>FR0010458745</t>
  </si>
  <si>
    <t>FR0010744532</t>
  </si>
  <si>
    <t>FR0010505578</t>
  </si>
  <si>
    <t>FR0000437113</t>
  </si>
  <si>
    <t>LU0165074666</t>
  </si>
  <si>
    <t>FR0000448987</t>
  </si>
  <si>
    <t>FR0010259945</t>
  </si>
  <si>
    <t>FR0010586024</t>
  </si>
  <si>
    <t>FR0010418053</t>
  </si>
  <si>
    <t>Oudart Europe P</t>
  </si>
  <si>
    <t>LU0106235293</t>
  </si>
  <si>
    <t>FR0000978090</t>
  </si>
  <si>
    <t>FR0010546903</t>
  </si>
  <si>
    <t>FR0000990095</t>
  </si>
  <si>
    <t>FR0010137646</t>
  </si>
  <si>
    <t>BG Long Term Value Z</t>
  </si>
  <si>
    <t>FR0010058008</t>
  </si>
  <si>
    <t>DNCA Value Europe C</t>
  </si>
  <si>
    <t>LU0140363002</t>
  </si>
  <si>
    <t>FR0010554303</t>
  </si>
  <si>
    <t>Mandarine Valeur R</t>
  </si>
  <si>
    <t>FR0007078811</t>
  </si>
  <si>
    <t>FR0010546929</t>
  </si>
  <si>
    <t>FR0010307876</t>
  </si>
  <si>
    <t>Actions Europe Grandes Capitalisations Mixte</t>
  </si>
  <si>
    <t>FR0007024930</t>
  </si>
  <si>
    <t>LU0099161993</t>
  </si>
  <si>
    <t>FR0007079132</t>
  </si>
  <si>
    <t>Cogefi Europe P</t>
  </si>
  <si>
    <t>LU0145635123</t>
  </si>
  <si>
    <t>FR0000008674</t>
  </si>
  <si>
    <t>LU0048578792</t>
  </si>
  <si>
    <t>LU0164906959</t>
  </si>
  <si>
    <t>FR0011351626</t>
  </si>
  <si>
    <t>FR0000294613</t>
  </si>
  <si>
    <t>LU0246035637</t>
  </si>
  <si>
    <t>FR0010546945</t>
  </si>
  <si>
    <t>LU0154234636</t>
  </si>
  <si>
    <t>LU0870553459</t>
  </si>
  <si>
    <t>FR0010321828</t>
  </si>
  <si>
    <t>FR0000003188</t>
  </si>
  <si>
    <t>FR0000295230</t>
  </si>
  <si>
    <t>LU0524465977</t>
  </si>
  <si>
    <t>Alken European Opportunities A</t>
  </si>
  <si>
    <t>FR0010361667</t>
  </si>
  <si>
    <t>FR0007045737</t>
  </si>
  <si>
    <t>FR0000970881</t>
  </si>
  <si>
    <t>FR0007075155</t>
  </si>
  <si>
    <t>FR0010547067</t>
  </si>
  <si>
    <t>FR0007080155</t>
  </si>
  <si>
    <t>FR0010149112</t>
  </si>
  <si>
    <t>Carmignac Euro-Entrepreneurs A EUR Acc</t>
  </si>
  <si>
    <t>FR0010177998</t>
  </si>
  <si>
    <t>LU0489687243</t>
  </si>
  <si>
    <t>FR0000974149</t>
  </si>
  <si>
    <t>FR0010321810</t>
  </si>
  <si>
    <t>LU0061175625</t>
  </si>
  <si>
    <t>LU0130732364</t>
  </si>
  <si>
    <t>LU0087657150</t>
  </si>
  <si>
    <t>Actions Europe - Zones particulières</t>
  </si>
  <si>
    <t>LU0261948227</t>
  </si>
  <si>
    <t>LU0048584766</t>
  </si>
  <si>
    <t>LU0048588080</t>
  </si>
  <si>
    <t>LU0054754816</t>
  </si>
  <si>
    <t>LU0064675639</t>
  </si>
  <si>
    <t>FR0000299356</t>
  </si>
  <si>
    <t>LU0462862359</t>
  </si>
  <si>
    <t>FR0000973562</t>
  </si>
  <si>
    <t>LU0211333025</t>
  </si>
  <si>
    <t>Actions International Grandes Capitalisations Mixte</t>
  </si>
  <si>
    <t>LU0383784146</t>
  </si>
  <si>
    <t>LU0147944259</t>
  </si>
  <si>
    <t>FR0010396416</t>
  </si>
  <si>
    <t>FR0000446692</t>
  </si>
  <si>
    <t>FR0010286021</t>
  </si>
  <si>
    <t>Sextant Autour du Monde A</t>
  </si>
  <si>
    <t>FR0007062567</t>
  </si>
  <si>
    <t>Talents</t>
  </si>
  <si>
    <t>FR0000979221</t>
  </si>
  <si>
    <t>Valeur Intrinsèque P</t>
  </si>
  <si>
    <t>FR0010148981</t>
  </si>
  <si>
    <t>Carmignac Investissement A EUR Acc</t>
  </si>
  <si>
    <t>FR0000284689</t>
  </si>
  <si>
    <t>Comgest Monde C</t>
  </si>
  <si>
    <t>FR0010859769</t>
  </si>
  <si>
    <t>FR0007028287</t>
  </si>
  <si>
    <t>Fourpoints America RH EUR</t>
  </si>
  <si>
    <t>LU0316494391</t>
  </si>
  <si>
    <t>FR0011069137</t>
  </si>
  <si>
    <t>FR0000447807</t>
  </si>
  <si>
    <t>LU0140362889</t>
  </si>
  <si>
    <t>Actions US Grandes Capitalisations Mixte</t>
  </si>
  <si>
    <t>FR0010501858</t>
  </si>
  <si>
    <t>LU0251127410</t>
  </si>
  <si>
    <t>LU0109391861</t>
  </si>
  <si>
    <t>FR0011212547</t>
  </si>
  <si>
    <t>FR0010547059</t>
  </si>
  <si>
    <t>LU0275692696</t>
  </si>
  <si>
    <t>Actions Japon</t>
  </si>
  <si>
    <t>IE0031069721</t>
  </si>
  <si>
    <t>LU0611489658</t>
  </si>
  <si>
    <t>FR0000004012</t>
  </si>
  <si>
    <t>FR0010320366</t>
  </si>
  <si>
    <t>Actions Europe Emergente</t>
  </si>
  <si>
    <t>LU0062756647</t>
  </si>
  <si>
    <t>DWS Osteuropa</t>
  </si>
  <si>
    <t>LU0332315638</t>
  </si>
  <si>
    <t>LU0051759099</t>
  </si>
  <si>
    <t>FR0007085808</t>
  </si>
  <si>
    <t>LU0265293521</t>
  </si>
  <si>
    <t>LU0106817157</t>
  </si>
  <si>
    <t>LU0132412106</t>
  </si>
  <si>
    <t>Actions Marchés Emergents</t>
  </si>
  <si>
    <t>FR0010188383</t>
  </si>
  <si>
    <t>LU0327690391</t>
  </si>
  <si>
    <t>FR0010149302</t>
  </si>
  <si>
    <t>Carmignac Emergents A EUR Acc</t>
  </si>
  <si>
    <t>LU0336083810</t>
  </si>
  <si>
    <t>LU0303816887</t>
  </si>
  <si>
    <t>LU0261950470</t>
  </si>
  <si>
    <t>FR0011268705</t>
  </si>
  <si>
    <t>GemEquity R</t>
  </si>
  <si>
    <t>FR0010241240</t>
  </si>
  <si>
    <t>HMG Globetrotter C</t>
  </si>
  <si>
    <t>LU0708055370</t>
  </si>
  <si>
    <t>LU0053685615</t>
  </si>
  <si>
    <t>FR0000292278</t>
  </si>
  <si>
    <t>Magellan C</t>
  </si>
  <si>
    <t>FR0010380675</t>
  </si>
  <si>
    <t>FR0010323303</t>
  </si>
  <si>
    <t>LU0109402221</t>
  </si>
  <si>
    <t>LU0390137973</t>
  </si>
  <si>
    <t>LU0214875030</t>
  </si>
  <si>
    <t>LU0254981946</t>
  </si>
  <si>
    <t>LU0232931963</t>
  </si>
  <si>
    <t>LU0196696966</t>
  </si>
  <si>
    <t>LU0594300096</t>
  </si>
  <si>
    <t>Fidelity China Consumer A-Acc-EUR</t>
  </si>
  <si>
    <t>LU0048580855</t>
  </si>
  <si>
    <t>FR0007043781</t>
  </si>
  <si>
    <t>LU0173614495</t>
  </si>
  <si>
    <t>LU0164865239</t>
  </si>
  <si>
    <t>FR0010479931</t>
  </si>
  <si>
    <t>EdR India A</t>
  </si>
  <si>
    <t>Actions Inde</t>
  </si>
  <si>
    <t>LU0197230542</t>
  </si>
  <si>
    <t>LU0164881194</t>
  </si>
  <si>
    <t>LU0058908533</t>
  </si>
  <si>
    <t>LU0146864797</t>
  </si>
  <si>
    <t>LU0272828905</t>
  </si>
  <si>
    <t>LU0145648290</t>
  </si>
  <si>
    <t>LU0368678339</t>
  </si>
  <si>
    <t>FR0000448953</t>
  </si>
  <si>
    <t>MAM Asia</t>
  </si>
  <si>
    <t>LU0147921554</t>
  </si>
  <si>
    <t>FR0007450002</t>
  </si>
  <si>
    <t>LU0054237671</t>
  </si>
  <si>
    <t>LU0261946445</t>
  </si>
  <si>
    <t>LU0255977299</t>
  </si>
  <si>
    <t>LU0152928064</t>
  </si>
  <si>
    <t>LU0048574536</t>
  </si>
  <si>
    <t>LU0055114457</t>
  </si>
  <si>
    <t>LU0048621477</t>
  </si>
  <si>
    <t>LU0201575346</t>
  </si>
  <si>
    <t>LU0171289571</t>
  </si>
  <si>
    <t>LU0050427557</t>
  </si>
  <si>
    <t>LU0094040077</t>
  </si>
  <si>
    <t>Actions Afrique et Moyen-Orient</t>
  </si>
  <si>
    <t>Secteur Biens de Conso. &amp; Services</t>
  </si>
  <si>
    <t>LU0390857471</t>
  </si>
  <si>
    <t>LU0255977455</t>
  </si>
  <si>
    <t>LU0099575291</t>
  </si>
  <si>
    <t>Secteur Communication</t>
  </si>
  <si>
    <t>FR0000970949</t>
  </si>
  <si>
    <t>LU0347711466</t>
  </si>
  <si>
    <t>LU0171301533</t>
  </si>
  <si>
    <t>LU0123357419</t>
  </si>
  <si>
    <t>LU0823414635</t>
  </si>
  <si>
    <t>Secteur Immobilier Europe</t>
  </si>
  <si>
    <t>FR0000172041</t>
  </si>
  <si>
    <t>FR0010119917</t>
  </si>
  <si>
    <t>LU0237698757</t>
  </si>
  <si>
    <t>IE0033534995</t>
  </si>
  <si>
    <t>Secteur Infrastructure</t>
  </si>
  <si>
    <t>LU0309082799</t>
  </si>
  <si>
    <t>LU0104884860</t>
  </si>
  <si>
    <t>LU0171305526</t>
  </si>
  <si>
    <t>FR0007390174</t>
  </si>
  <si>
    <t>FR0007001581</t>
  </si>
  <si>
    <t>FR0010649772</t>
  </si>
  <si>
    <t>Tocqueville Gold P</t>
  </si>
  <si>
    <t>FR0010011171</t>
  </si>
  <si>
    <t>LU0172157280</t>
  </si>
  <si>
    <t>LU0164455502</t>
  </si>
  <si>
    <t>LU0208853274</t>
  </si>
  <si>
    <t>FR0000423527</t>
  </si>
  <si>
    <t>LU0171307068</t>
  </si>
  <si>
    <t>Secteur Santé</t>
  </si>
  <si>
    <t>LU0114720955</t>
  </si>
  <si>
    <t>LU0099574567</t>
  </si>
  <si>
    <t>Secteur Technologies</t>
  </si>
  <si>
    <t>LU0326423224</t>
  </si>
  <si>
    <t>FR0000400434</t>
  </si>
  <si>
    <t>Elan France Bear</t>
  </si>
  <si>
    <t>FR0007495460</t>
  </si>
  <si>
    <t>FR0011136563</t>
  </si>
  <si>
    <t>Proclero C</t>
  </si>
  <si>
    <t>FR0010080911</t>
  </si>
  <si>
    <t>BSO Patrimoine</t>
  </si>
  <si>
    <t>LU0740858492</t>
  </si>
  <si>
    <t>FR0011530534</t>
  </si>
  <si>
    <t>FR0007478557</t>
  </si>
  <si>
    <t>BSO France P</t>
  </si>
  <si>
    <t>FR0010501296</t>
  </si>
  <si>
    <t>FR0010501312</t>
  </si>
  <si>
    <t>FR0007472659</t>
  </si>
  <si>
    <t>BSO Europe</t>
  </si>
  <si>
    <t>FR0012316180</t>
  </si>
  <si>
    <t>FR0011465681</t>
  </si>
  <si>
    <t>IE0002122038</t>
  </si>
  <si>
    <t>FR0010813329</t>
  </si>
  <si>
    <t>FR0011236629</t>
  </si>
  <si>
    <t>LU0992632538</t>
  </si>
  <si>
    <t>FR0011057371</t>
  </si>
  <si>
    <t>Aguarena Investissement</t>
  </si>
  <si>
    <t>FR0010921502</t>
  </si>
  <si>
    <t>FR0007036942</t>
  </si>
  <si>
    <t>HSBC Select Moderate A</t>
  </si>
  <si>
    <t>FR0010191197</t>
  </si>
  <si>
    <t>Harmonis Réactif C</t>
  </si>
  <si>
    <t>Gestion Alternative</t>
  </si>
  <si>
    <t>FR0010269829</t>
  </si>
  <si>
    <t>FR0010269803</t>
  </si>
  <si>
    <t>LU1005537912</t>
  </si>
  <si>
    <t>FR0007485230</t>
  </si>
  <si>
    <t>LU0935229400</t>
  </si>
  <si>
    <t>FR0010237503</t>
  </si>
  <si>
    <t>FR0010479485</t>
  </si>
  <si>
    <t>Hottinguer Oblig</t>
  </si>
  <si>
    <t>Hottinguer Actions Europe</t>
  </si>
  <si>
    <t>Roche-Brune Europe Actions P</t>
  </si>
  <si>
    <t>LU0251807045</t>
  </si>
  <si>
    <t>FR0007054358</t>
  </si>
  <si>
    <t>FR0010429068</t>
  </si>
  <si>
    <t>LU0533033238</t>
  </si>
  <si>
    <t>LU0496786905</t>
  </si>
  <si>
    <t>LU0252633754</t>
  </si>
  <si>
    <t>FR0007056841</t>
  </si>
  <si>
    <t>FR0010245514</t>
  </si>
  <si>
    <t>FR0010361683</t>
  </si>
  <si>
    <t>FR0007451745</t>
  </si>
  <si>
    <t>LU0292585626</t>
  </si>
  <si>
    <t>FR0010858498</t>
  </si>
  <si>
    <t>FR0011845650</t>
  </si>
  <si>
    <t>IE00B84TCG88</t>
  </si>
  <si>
    <t>FR0010922963</t>
  </si>
  <si>
    <t>FR0007040712</t>
  </si>
  <si>
    <t>FR0010601971</t>
  </si>
  <si>
    <t>FR0010506071</t>
  </si>
  <si>
    <t>FR0007479316</t>
  </si>
  <si>
    <t>FR0007000351</t>
  </si>
  <si>
    <t>FR0007005764</t>
  </si>
  <si>
    <t>BSO Court Terme</t>
  </si>
  <si>
    <t>Sunny Managers F</t>
  </si>
  <si>
    <t>BSO 3000</t>
  </si>
  <si>
    <t>BSO Multigestion</t>
  </si>
  <si>
    <t>BSO Amérique</t>
  </si>
  <si>
    <t>BSO Asie</t>
  </si>
  <si>
    <t>FR0012696102</t>
  </si>
  <si>
    <t>LU1160363633</t>
  </si>
  <si>
    <t>LU1161086159</t>
  </si>
  <si>
    <t>FR0010354837</t>
  </si>
  <si>
    <t>LU1160358633</t>
  </si>
  <si>
    <t>LU1160365091</t>
  </si>
  <si>
    <t>LU1160356009</t>
  </si>
  <si>
    <t>Union Dynamique Moyen Terme C</t>
  </si>
  <si>
    <t>LU0982863069</t>
  </si>
  <si>
    <t>FR0012843266</t>
  </si>
  <si>
    <t>FR0007073788</t>
  </si>
  <si>
    <t>LU0119124781</t>
  </si>
  <si>
    <t>IE0009534169</t>
  </si>
  <si>
    <t>LU0225737302</t>
  </si>
  <si>
    <t>LM Harmony</t>
  </si>
  <si>
    <t>FR0010772129</t>
  </si>
  <si>
    <t>FR0012355139</t>
  </si>
  <si>
    <t>LU0115098948</t>
  </si>
  <si>
    <t>FR0007053111</t>
  </si>
  <si>
    <t>FR0010549360</t>
  </si>
  <si>
    <t>FR0010981175</t>
  </si>
  <si>
    <t>Elite N</t>
  </si>
  <si>
    <t>Trusteam ROC A</t>
  </si>
  <si>
    <t>Secteur Finance</t>
  </si>
  <si>
    <t>FR0007465075</t>
  </si>
  <si>
    <t>FR0011045145</t>
  </si>
  <si>
    <t>FR0010986919</t>
  </si>
  <si>
    <t>FR0010191908</t>
  </si>
  <si>
    <t>FR0007011432</t>
  </si>
  <si>
    <t>LU1093756242</t>
  </si>
  <si>
    <t>FR0010177899</t>
  </si>
  <si>
    <t>FR0011316710</t>
  </si>
  <si>
    <t>FR0010199091</t>
  </si>
  <si>
    <t>FR0000004970</t>
  </si>
  <si>
    <t>LU1240329380</t>
  </si>
  <si>
    <t>FR0010214213</t>
  </si>
  <si>
    <t>FR0010836163</t>
  </si>
  <si>
    <t>FR0007481429</t>
  </si>
  <si>
    <t>FR0010592022</t>
  </si>
  <si>
    <t>Ecofi Quant Obligations</t>
  </si>
  <si>
    <t>Ecofi High Yield</t>
  </si>
  <si>
    <t>Ecofi Convertibles Euro C</t>
  </si>
  <si>
    <t>Epargne Ethique Actions C</t>
  </si>
  <si>
    <t>Ecofi Enjeux Futurs C</t>
  </si>
  <si>
    <t>LU0563303998</t>
  </si>
  <si>
    <t>LU0798462528</t>
  </si>
  <si>
    <t>LU0394780216</t>
  </si>
  <si>
    <t>LU0718509606</t>
  </si>
  <si>
    <t>LU0256787531</t>
  </si>
  <si>
    <t>LU0049412769</t>
  </si>
  <si>
    <t>LU0161986921</t>
  </si>
  <si>
    <t>LU0690086581</t>
  </si>
  <si>
    <t>Claresco Allocation Flexible P</t>
  </si>
  <si>
    <t>FR0010357509</t>
  </si>
  <si>
    <t>LU1244893696</t>
  </si>
  <si>
    <t>LU1160351208</t>
  </si>
  <si>
    <t>LU1103207525</t>
  </si>
  <si>
    <t>LU1160353758</t>
  </si>
  <si>
    <t>FR0010286005</t>
  </si>
  <si>
    <t>LU1102959951</t>
  </si>
  <si>
    <t>LU1235104293</t>
  </si>
  <si>
    <t>LU1103303167</t>
  </si>
  <si>
    <t>Sextant PEA A</t>
  </si>
  <si>
    <t>FR0013053220</t>
  </si>
  <si>
    <t>FR0010687053</t>
  </si>
  <si>
    <t>FR0007061882</t>
  </si>
  <si>
    <t>LU0511785726</t>
  </si>
  <si>
    <t>LU1103293855</t>
  </si>
  <si>
    <t>FR0011694256</t>
  </si>
  <si>
    <t>Claresco Avenir P</t>
  </si>
  <si>
    <t>Erasmus Mid Cap Euro R</t>
  </si>
  <si>
    <t>ActionPrivée Evolutif</t>
  </si>
  <si>
    <t>FR0010952796</t>
  </si>
  <si>
    <t>FR0011169341</t>
  </si>
  <si>
    <t>Sycomore Sélection Responsable R</t>
  </si>
  <si>
    <t>FR0010986315</t>
  </si>
  <si>
    <t>LU0284393930</t>
  </si>
  <si>
    <t>FR0010526061</t>
  </si>
  <si>
    <t>FR0011261908</t>
  </si>
  <si>
    <t>LU0809674541</t>
  </si>
  <si>
    <t>LU0119195963</t>
  </si>
  <si>
    <t>FR0007071378</t>
  </si>
  <si>
    <t>FR0011146448</t>
  </si>
  <si>
    <t>FR0010223537</t>
  </si>
  <si>
    <t>LU0146257711</t>
  </si>
  <si>
    <t>FR0000985061</t>
  </si>
  <si>
    <t>DNCA Sérénité Plus C</t>
  </si>
  <si>
    <t>Euro Rendement Patrimoine</t>
  </si>
  <si>
    <t>Alienor Alter Euro A</t>
  </si>
  <si>
    <t>Alienor Optimal A</t>
  </si>
  <si>
    <t>Fastea Opportunités</t>
  </si>
  <si>
    <t>Delubac Pricing Power P</t>
  </si>
  <si>
    <t>NN (L) Global High Div P Cap EUR</t>
  </si>
  <si>
    <t>SLF (F) Bond Global Inflation P</t>
  </si>
  <si>
    <t>Athymis Patrimoine P</t>
  </si>
  <si>
    <t>Athymis Global P</t>
  </si>
  <si>
    <t>FR0013114121</t>
  </si>
  <si>
    <t>Altaïr A</t>
  </si>
  <si>
    <t>LU1215415214</t>
  </si>
  <si>
    <t>LU0533034129</t>
  </si>
  <si>
    <t>LU0533032420</t>
  </si>
  <si>
    <t>LU0533033402</t>
  </si>
  <si>
    <t>LU0533033667</t>
  </si>
  <si>
    <t>FR0007035159</t>
  </si>
  <si>
    <t>FR0012815876</t>
  </si>
  <si>
    <t>LU1379103903</t>
  </si>
  <si>
    <t>LU1379103572</t>
  </si>
  <si>
    <t>FR0011170182</t>
  </si>
  <si>
    <t>LU1287023003</t>
  </si>
  <si>
    <t>LU1287023185</t>
  </si>
  <si>
    <t>FR0010799296</t>
  </si>
  <si>
    <t>LU1303940784</t>
  </si>
  <si>
    <t>FR0011640986</t>
  </si>
  <si>
    <t>CPR Croissance Défensive P</t>
  </si>
  <si>
    <t>FR0013197472</t>
  </si>
  <si>
    <t>LU0772969993</t>
  </si>
  <si>
    <t>Fidelity Global Dividend A-Acc-USD</t>
  </si>
  <si>
    <t>LU1136399976</t>
  </si>
  <si>
    <t>LU1012219207</t>
  </si>
  <si>
    <t>FR0012326791</t>
  </si>
  <si>
    <t>FR0000988669</t>
  </si>
  <si>
    <t>FR0007047527</t>
  </si>
  <si>
    <t>LFIS Vision UCITS Premia R EUR</t>
  </si>
  <si>
    <t>LU1161527038</t>
  </si>
  <si>
    <t>FR0013203650</t>
  </si>
  <si>
    <t>FR0007468830</t>
  </si>
  <si>
    <t>FR0010626796</t>
  </si>
  <si>
    <t>FR0010510800</t>
  </si>
  <si>
    <t>FR0010411884</t>
  </si>
  <si>
    <t>LU1098217729</t>
  </si>
  <si>
    <t>LU0087656699</t>
  </si>
  <si>
    <t>LU1021349151</t>
  </si>
  <si>
    <t>Swiss Life (LUX) Bd Em Mkts Corp R EUR H</t>
  </si>
  <si>
    <t>East Capital Eastern Europe A EUR</t>
  </si>
  <si>
    <t>East Capital Russia A EUR</t>
  </si>
  <si>
    <t>JPM Global Healthcare D (acc) EUR</t>
  </si>
  <si>
    <t>FR0012144590</t>
  </si>
  <si>
    <t>FR0012817567</t>
  </si>
  <si>
    <t>FR0013211190</t>
  </si>
  <si>
    <t>Mandarine Optimal Value R</t>
  </si>
  <si>
    <t>Lazard Equity Expansion A</t>
  </si>
  <si>
    <t>Gutenberg Avenir C</t>
  </si>
  <si>
    <t>Keren Corporate C</t>
  </si>
  <si>
    <t>LU0128498267</t>
  </si>
  <si>
    <t>FR0011445436</t>
  </si>
  <si>
    <t>LU0641745681</t>
  </si>
  <si>
    <t>FR0011749613</t>
  </si>
  <si>
    <t>FR0011608421</t>
  </si>
  <si>
    <t>LU0344046312</t>
  </si>
  <si>
    <t>FR0011038785</t>
  </si>
  <si>
    <t>Candriam Patrimoine Obli-Inter C</t>
  </si>
  <si>
    <t>Cogefi Chrysalide P</t>
  </si>
  <si>
    <t>Tocqueville PME P</t>
  </si>
  <si>
    <t>SLGP Short Bonds P</t>
  </si>
  <si>
    <t>FR0011668730</t>
  </si>
  <si>
    <t>LU1526313249</t>
  </si>
  <si>
    <t>FR0013184637</t>
  </si>
  <si>
    <t>FR0010541813</t>
  </si>
  <si>
    <t>FR0011631050</t>
  </si>
  <si>
    <t>FR0010679902</t>
  </si>
  <si>
    <t>FR0013072097</t>
  </si>
  <si>
    <t>LU1490785091</t>
  </si>
  <si>
    <t>LU0868490383</t>
  </si>
  <si>
    <t>LU0318933487</t>
  </si>
  <si>
    <t>LU0914733059</t>
  </si>
  <si>
    <t>LU0340555134</t>
  </si>
  <si>
    <t>QS0000309905</t>
  </si>
  <si>
    <t>LU0289473059</t>
  </si>
  <si>
    <t>DNCA Invest Venasquo B EUR</t>
  </si>
  <si>
    <t>Océanic Opportunités Monde</t>
  </si>
  <si>
    <t>Actions 21 A</t>
  </si>
  <si>
    <t>JPM Em Mkts Small Cap D (acc) perf EUR</t>
  </si>
  <si>
    <t>Mirova Europe Environmental Eq R/A EUR</t>
  </si>
  <si>
    <t>Pictet-Digital R EUR</t>
  </si>
  <si>
    <t>JPM Income Opp D perf (acc) EURH</t>
  </si>
  <si>
    <t>ARC Skyliner C</t>
  </si>
  <si>
    <t>LU0909060385</t>
  </si>
  <si>
    <t>FR0007018239</t>
  </si>
  <si>
    <t>FR0013220605</t>
  </si>
  <si>
    <t>LU1523323860</t>
  </si>
  <si>
    <t>FR0013220621</t>
  </si>
  <si>
    <t>LU1329694266</t>
  </si>
  <si>
    <t>Belharra Club R</t>
  </si>
  <si>
    <t>LF LUX Multi-Asset Income RC EUR</t>
  </si>
  <si>
    <t>Belharra Euro R</t>
  </si>
  <si>
    <t>EdRF Big Data A EUR</t>
  </si>
  <si>
    <t>FR0013221116</t>
  </si>
  <si>
    <t>FR0011131812</t>
  </si>
  <si>
    <t>IE00B7KFL990</t>
  </si>
  <si>
    <t>FR0011513522</t>
  </si>
  <si>
    <t>LU0599946893</t>
  </si>
  <si>
    <t>FR0010010876</t>
  </si>
  <si>
    <t>FR0011092436</t>
  </si>
  <si>
    <t>FR0013254331</t>
  </si>
  <si>
    <t>FR0007028063</t>
  </si>
  <si>
    <t>Arc Flexibond C</t>
  </si>
  <si>
    <t>FR0013047412</t>
  </si>
  <si>
    <t>LU0445386369</t>
  </si>
  <si>
    <t>LU1250158166</t>
  </si>
  <si>
    <t>FR0011142272</t>
  </si>
  <si>
    <t>FR0011142199</t>
  </si>
  <si>
    <t>FR0013252483</t>
  </si>
  <si>
    <t>FR0012158848</t>
  </si>
  <si>
    <t>LU0256839944</t>
  </si>
  <si>
    <t>FR0010288308</t>
  </si>
  <si>
    <t>FR0007071931</t>
  </si>
  <si>
    <t>FR0000989410</t>
  </si>
  <si>
    <t>FR0013196722</t>
  </si>
  <si>
    <t>FR0013252459</t>
  </si>
  <si>
    <t>LU1250158919</t>
  </si>
  <si>
    <t>FR0013173374</t>
  </si>
  <si>
    <t>LU1143164405</t>
  </si>
  <si>
    <t>LU0523222866</t>
  </si>
  <si>
    <t>LU1602252113</t>
  </si>
  <si>
    <t>LU1598688189</t>
  </si>
  <si>
    <t>LU1598690169</t>
  </si>
  <si>
    <t>LU1598689153</t>
  </si>
  <si>
    <t>Hastings Rendement AC</t>
  </si>
  <si>
    <t>Hastings Patrimoine AC</t>
  </si>
  <si>
    <t>SAM Allocation Patrimoniale C</t>
  </si>
  <si>
    <t>Hastings Investissement</t>
  </si>
  <si>
    <t>Allianz Euroland Equity Growth A EUR</t>
  </si>
  <si>
    <t>Groupama Avenir Euro N</t>
  </si>
  <si>
    <t>Prévoir Perspectives C</t>
  </si>
  <si>
    <t>Athymis Millennial Europe P</t>
  </si>
  <si>
    <t>Athymis Millennial P</t>
  </si>
  <si>
    <t>Sanso Patrimoine C</t>
  </si>
  <si>
    <t>Sanso Opportunités A</t>
  </si>
  <si>
    <t>Adsens AC</t>
  </si>
  <si>
    <t>DNCA Opportunites Zone Euro C</t>
  </si>
  <si>
    <t>Amilton Premium Europe R</t>
  </si>
  <si>
    <t>LU1646359452</t>
  </si>
  <si>
    <t>LMdG Flex Croissance (EUR) R Eur</t>
  </si>
  <si>
    <t>LMdG Opportunités Monde 100 (EUR) R</t>
  </si>
  <si>
    <t>LMdG Opportunités Monde 50 (EUR) R</t>
  </si>
  <si>
    <t>Wise4</t>
  </si>
  <si>
    <t>FR0013277571</t>
  </si>
  <si>
    <t>FR0011176338</t>
  </si>
  <si>
    <t>LU1599120273</t>
  </si>
  <si>
    <t>LU0243957239</t>
  </si>
  <si>
    <t>FR0011510064</t>
  </si>
  <si>
    <t>FR0013258340</t>
  </si>
  <si>
    <t>FR0013187473</t>
  </si>
  <si>
    <t>FR0013241866</t>
  </si>
  <si>
    <t>FR0013281193</t>
  </si>
  <si>
    <t>FR0013281201</t>
  </si>
  <si>
    <t>FR0013282357</t>
  </si>
  <si>
    <t>LU0323041763</t>
  </si>
  <si>
    <t>LU1366712435</t>
  </si>
  <si>
    <t>FR0010701433</t>
  </si>
  <si>
    <t>LU0157182857</t>
  </si>
  <si>
    <t>LU0090272112</t>
  </si>
  <si>
    <t>LU1650491282</t>
  </si>
  <si>
    <t>LU1650489385</t>
  </si>
  <si>
    <t>Invesco Pan European Hi Inc A EUR Acc</t>
  </si>
  <si>
    <t>Patrimoine Multi-gestion</t>
  </si>
  <si>
    <t>Ampriam</t>
  </si>
  <si>
    <t>Wise3</t>
  </si>
  <si>
    <t>Wise5</t>
  </si>
  <si>
    <t>Wise5PEA</t>
  </si>
  <si>
    <t>Digital Stars Europe R</t>
  </si>
  <si>
    <t>DNCA Invest Archer Mid-Cap Europe A EUR</t>
  </si>
  <si>
    <t>JPM US Select Equity A (acc) EURH</t>
  </si>
  <si>
    <t>Gestion Cosmos Lux Intl Diversifie Acc</t>
  </si>
  <si>
    <t>Lazard Convertible Euro Moderato R</t>
  </si>
  <si>
    <t>Lazard Gestion Flexible R</t>
  </si>
  <si>
    <t>Lazard Patrimoine Equilibre</t>
  </si>
  <si>
    <t>Lazard Patrimoine Croissance C</t>
  </si>
  <si>
    <t>Lazard Alpha Europe A</t>
  </si>
  <si>
    <t>Mandarine Active R</t>
  </si>
  <si>
    <t>Lazard Multigestion Actions</t>
  </si>
  <si>
    <t>Lazard Japon A</t>
  </si>
  <si>
    <t>Lazard Japon Couvert</t>
  </si>
  <si>
    <t>Lazard Actions Emergentes R</t>
  </si>
  <si>
    <t>Lazard Actifs Réels C</t>
  </si>
  <si>
    <t>LU1694789535</t>
  </si>
  <si>
    <t>FR0011421197</t>
  </si>
  <si>
    <t>FR0011422294</t>
  </si>
  <si>
    <t>FR0010706747</t>
  </si>
  <si>
    <t>LU1626130220</t>
  </si>
  <si>
    <t>FR0010738153</t>
  </si>
  <si>
    <t>LU1626129727</t>
  </si>
  <si>
    <t>LU1626130063</t>
  </si>
  <si>
    <t>LU1626130816</t>
  </si>
  <si>
    <t>DNCA Invest Alpha Bonds B EUR</t>
  </si>
  <si>
    <t>Astria Equilibre</t>
  </si>
  <si>
    <t>Astria Global Flexible</t>
  </si>
  <si>
    <t>Synchrony (LU) High Dividend Eurp Stks A</t>
  </si>
  <si>
    <t>Synchrony (LU) Swiss All Caps (CHF) A</t>
  </si>
  <si>
    <t>Synchrony (LU) Silk Road Zone Stocks A</t>
  </si>
  <si>
    <t>FR0013076528</t>
  </si>
  <si>
    <t>QS0010220182</t>
  </si>
  <si>
    <t>LU1681041205</t>
  </si>
  <si>
    <t>FR0013284304</t>
  </si>
  <si>
    <t>Pluvalca Disruptive Opportunities A</t>
  </si>
  <si>
    <t>Cogefi Flex Moderate P</t>
  </si>
  <si>
    <t>Cogefi Short Term Bond P</t>
  </si>
  <si>
    <t>Nordea 1 - Alpha 10 MA BP EUR</t>
  </si>
  <si>
    <t>LU1582982283</t>
  </si>
  <si>
    <t>FR0010259424</t>
  </si>
  <si>
    <t>FR0013293552</t>
  </si>
  <si>
    <t>LU1582988058</t>
  </si>
  <si>
    <t>LU1379104208</t>
  </si>
  <si>
    <t>FR0011466093</t>
  </si>
  <si>
    <t>FR0010632364</t>
  </si>
  <si>
    <t>LU1730854608</t>
  </si>
  <si>
    <t>FR0012287381</t>
  </si>
  <si>
    <t>LU1379104976</t>
  </si>
  <si>
    <t>FR0010444992</t>
  </si>
  <si>
    <t>LU1681040652</t>
  </si>
  <si>
    <t>LU1681044647</t>
  </si>
  <si>
    <t>Emprunts d'Etat USD</t>
  </si>
  <si>
    <t>M&amp;G (Lux) Conservative Allc A EUR Acc</t>
  </si>
  <si>
    <t>Iken A</t>
  </si>
  <si>
    <t>M&amp;G (Lux) Dynamic Allocation A EUR Acc</t>
  </si>
  <si>
    <t>Claresco PME P</t>
  </si>
  <si>
    <t>Amundi IS MSCI Nordic ETF-C</t>
  </si>
  <si>
    <t>Claresco Foncier Valor P</t>
  </si>
  <si>
    <t>FR0013311248</t>
  </si>
  <si>
    <t>LU1681041114</t>
  </si>
  <si>
    <t>FR0013259181</t>
  </si>
  <si>
    <t>FR0010077917</t>
  </si>
  <si>
    <t>FR0010229187</t>
  </si>
  <si>
    <t>FR0010574434</t>
  </si>
  <si>
    <t>FR0013332418</t>
  </si>
  <si>
    <t>FR0013339512</t>
  </si>
  <si>
    <t>IE00BF2MZX67</t>
  </si>
  <si>
    <t>FR0012352524</t>
  </si>
  <si>
    <t>IE00BF2N0124</t>
  </si>
  <si>
    <t>IE00BF2MZZ81</t>
  </si>
  <si>
    <t>FR0013339520</t>
  </si>
  <si>
    <t>FR0011653815</t>
  </si>
  <si>
    <t>FR0013339538</t>
  </si>
  <si>
    <t>IE00BF2N0785</t>
  </si>
  <si>
    <t>IE00BF2N0348</t>
  </si>
  <si>
    <t>IE00BF2N0561</t>
  </si>
  <si>
    <t>FR0012127389</t>
  </si>
  <si>
    <t>LU0261948060</t>
  </si>
  <si>
    <t>FR0011271550</t>
  </si>
  <si>
    <t>FR0013261807</t>
  </si>
  <si>
    <t>LU0115143082</t>
  </si>
  <si>
    <t>SLF (F) Opportunité High Yield 2023 P C</t>
  </si>
  <si>
    <t>Keren Fleximmo C</t>
  </si>
  <si>
    <t>Septem Invest Global Macro R</t>
  </si>
  <si>
    <t>Keren Essentiels C</t>
  </si>
  <si>
    <t>FR0013318136</t>
  </si>
  <si>
    <t>FR0007082060</t>
  </si>
  <si>
    <t>FR0013333549</t>
  </si>
  <si>
    <t>LMdG Familles &amp; Entrepreneurs (EUR) P</t>
  </si>
  <si>
    <t>MAM Sustain USA C</t>
  </si>
  <si>
    <t>Echiquier Value Euro A</t>
  </si>
  <si>
    <t>Quadrige Rendement France Midcaps C</t>
  </si>
  <si>
    <t>Quadrige Multicaps Europe C</t>
  </si>
  <si>
    <t>Quadrige Europe Midcaps C</t>
  </si>
  <si>
    <t>FR0010376020</t>
  </si>
  <si>
    <t>FR0010061283</t>
  </si>
  <si>
    <t>FR0010702175</t>
  </si>
  <si>
    <t>FR0013345683</t>
  </si>
  <si>
    <t>LU0907928575</t>
  </si>
  <si>
    <t>LU1792143858</t>
  </si>
  <si>
    <t>LU1357655627</t>
  </si>
  <si>
    <t>FR0010844365</t>
  </si>
  <si>
    <t>FR0007064324</t>
  </si>
  <si>
    <t>FR0013280849</t>
  </si>
  <si>
    <t>FR0013204187</t>
  </si>
  <si>
    <t>FR0000008963</t>
  </si>
  <si>
    <t>FR0010028704</t>
  </si>
  <si>
    <t>FR0010560664</t>
  </si>
  <si>
    <t>LU0187077218</t>
  </si>
  <si>
    <t>FR0000991432</t>
  </si>
  <si>
    <t>LU1234787460</t>
  </si>
  <si>
    <t>FR0013267150</t>
  </si>
  <si>
    <t>FR0010863688</t>
  </si>
  <si>
    <t>LU1079987720</t>
  </si>
  <si>
    <t>BE0948982310</t>
  </si>
  <si>
    <t>FR0000438905</t>
  </si>
  <si>
    <t>LU1055220450</t>
  </si>
  <si>
    <t>BE0947764743</t>
  </si>
  <si>
    <t>FR0010748368</t>
  </si>
  <si>
    <t>LU0406802339</t>
  </si>
  <si>
    <t>LU0823437925</t>
  </si>
  <si>
    <t>LU0503631987</t>
  </si>
  <si>
    <t>LU0280435461</t>
  </si>
  <si>
    <t>FR0010156216</t>
  </si>
  <si>
    <t>Generali Global Multi Asset Inc DX Acc</t>
  </si>
  <si>
    <t>Amundi Actions France ISR PC</t>
  </si>
  <si>
    <t>Generali France Future Leaders C</t>
  </si>
  <si>
    <t>Mandarine Entrepreneurs R</t>
  </si>
  <si>
    <t>Lazard Equity SRI RC EUR</t>
  </si>
  <si>
    <t>LBPAM ISR Actions Euro C</t>
  </si>
  <si>
    <t>LMdG Actions Rendement Euro C</t>
  </si>
  <si>
    <t>Fourpoints Euro Global Leaders R</t>
  </si>
  <si>
    <t>Amundi Actions Europe ISR P C/D</t>
  </si>
  <si>
    <t>Generali IS SRI Ageing Population DX EUR</t>
  </si>
  <si>
    <t>Nordea 1 - Nordic Stars Equity BP EUR</t>
  </si>
  <si>
    <t>DPAM INVEST B Eqs NewGems Sust L Cap</t>
  </si>
  <si>
    <t>Swiss Life (LUX) Equity USA R USD Cap</t>
  </si>
  <si>
    <t>DPAM INVEST B Eqs Sust Food Trnds B Cap</t>
  </si>
  <si>
    <t>LBPAM ISR Actions Environnement C</t>
  </si>
  <si>
    <t>Pictet - Global Envir Opps R EUR</t>
  </si>
  <si>
    <t>Amilton Solution R</t>
  </si>
  <si>
    <t>Echiquier Major SRI Growth Europe A</t>
  </si>
  <si>
    <t>LU1670720033</t>
  </si>
  <si>
    <t>FR0012902328</t>
  </si>
  <si>
    <t>FR0012902302</t>
  </si>
  <si>
    <t>FR0012902310</t>
  </si>
  <si>
    <t>FR0012020774</t>
  </si>
  <si>
    <t>FR0012020741</t>
  </si>
  <si>
    <t>FR0011558246</t>
  </si>
  <si>
    <t>LU1811426342</t>
  </si>
  <si>
    <t>LU1829219127</t>
  </si>
  <si>
    <t>M&amp;G (Lux) Glb Macro Bd B EUR Acc</t>
  </si>
  <si>
    <t>Kirao Multicaps Alpha C</t>
  </si>
  <si>
    <t>Kirao Multicaps AC</t>
  </si>
  <si>
    <t>CPR Invest GEAR World A EUR Acc</t>
  </si>
  <si>
    <t>DNCA Invest Beyond Global Leaders B EUR</t>
  </si>
  <si>
    <t>DNCA Invest Beyond Infras &amp; Trans B EUR</t>
  </si>
  <si>
    <t>DPAM L Bonds Emerging Markets Sust L EUR</t>
  </si>
  <si>
    <t>FR0013233103</t>
  </si>
  <si>
    <t>LU1686832194</t>
  </si>
  <si>
    <t>LU1812092168</t>
  </si>
  <si>
    <t>LU1670715207</t>
  </si>
  <si>
    <t>LU1812091194</t>
  </si>
  <si>
    <t>LU1832418773</t>
  </si>
  <si>
    <t>Lyxor FTSE Epr/Nrt Glbl Dev ETF DEUR Inc</t>
  </si>
  <si>
    <t>LU1829218822</t>
  </si>
  <si>
    <t>LU1829219390</t>
  </si>
  <si>
    <t>Lyxor Euro Stoxx Banks (Dr) ETF P Acc</t>
  </si>
  <si>
    <t>AXA Court Terme AC</t>
  </si>
  <si>
    <t>MAM Short Term Bonds C</t>
  </si>
  <si>
    <t>Oddo BHF Avenir CR-EUR</t>
  </si>
  <si>
    <t>Oddo BHF Avenir Euro CR-EUR</t>
  </si>
  <si>
    <t>Oddo BHF Avenir Europe CR-EUR</t>
  </si>
  <si>
    <t>Oddo BHF Génération CR-EUR</t>
  </si>
  <si>
    <t>Oddo BHF Patrimoine CR-EUR</t>
  </si>
  <si>
    <t>Oddo BHF ProActif Europe CR-EUR</t>
  </si>
  <si>
    <t>SEI GAF Euro Aggressive EUR Wlth C Acc</t>
  </si>
  <si>
    <t>SEI GAF Euro Balanced EUR Wlth C Acc</t>
  </si>
  <si>
    <t>SEI GAF Euro Conservative EUR Wlth C Acc</t>
  </si>
  <si>
    <t>SEI GAF Euro Core EUR Wlth C Acc</t>
  </si>
  <si>
    <t>SEI GAF Euro Growth EUR Wlth C Acc</t>
  </si>
  <si>
    <t>SEI GAF Euro Moderate EUR Wlth C Acc</t>
  </si>
  <si>
    <t>DE000A2JJ1W5</t>
  </si>
  <si>
    <t>FR0013219243</t>
  </si>
  <si>
    <t>FR0012562817</t>
  </si>
  <si>
    <t>FR0010564245</t>
  </si>
  <si>
    <t>FR0013333978</t>
  </si>
  <si>
    <t>FR0011585520</t>
  </si>
  <si>
    <t>LU1670710075</t>
  </si>
  <si>
    <t>Oddo BHF Polaris Moderate CR EUR</t>
  </si>
  <si>
    <t>Olympus R</t>
  </si>
  <si>
    <t>Trekking Evolution C</t>
  </si>
  <si>
    <t>M&amp;G (Lux) Glb Dividend A EUR Acc</t>
  </si>
  <si>
    <t>LU1876460905</t>
  </si>
  <si>
    <t>FR0011037894</t>
  </si>
  <si>
    <t>LU1864504425</t>
  </si>
  <si>
    <t>LU1261432659</t>
  </si>
  <si>
    <t>LU1876459303</t>
  </si>
  <si>
    <t>FR0010956912</t>
  </si>
  <si>
    <t>LU1670724373</t>
  </si>
  <si>
    <t>LU1876460061</t>
  </si>
  <si>
    <t>LU1287023268</t>
  </si>
  <si>
    <t>LU0908500753</t>
  </si>
  <si>
    <t>LU1829221024</t>
  </si>
  <si>
    <t>LU1834983394</t>
  </si>
  <si>
    <t>LU1834988351</t>
  </si>
  <si>
    <t>LU1834988278</t>
  </si>
  <si>
    <t>Axiom Obligataire R EUR</t>
  </si>
  <si>
    <t>Fidelity World A-Acc-EUR</t>
  </si>
  <si>
    <t>SwissLife Dynapierre C</t>
  </si>
  <si>
    <t>M&amp;G (Lux) Optimal Income A EUR Acc</t>
  </si>
  <si>
    <t>Lyxor Stoxx Europe 600 Oil &amp; Gas ETF Acc</t>
  </si>
  <si>
    <t>HMG Découvertes C</t>
  </si>
  <si>
    <t>Mandarine Multi-Assets R</t>
  </si>
  <si>
    <t>Sanso Objectif Durable 2024 A</t>
  </si>
  <si>
    <t>IE00BFNXVS58</t>
  </si>
  <si>
    <t>LU0308864023</t>
  </si>
  <si>
    <t>LU0390221256</t>
  </si>
  <si>
    <t>LU1919842267</t>
  </si>
  <si>
    <t>LU0864709349</t>
  </si>
  <si>
    <t>LU1892829828</t>
  </si>
  <si>
    <t>LU1900068914</t>
  </si>
  <si>
    <t>LU1900068328</t>
  </si>
  <si>
    <t>Muzinich EmergingMktsShrtDur HEUR Acc R</t>
  </si>
  <si>
    <t>MainFirst Top European Ideas A</t>
  </si>
  <si>
    <t>MainFirst Germany A</t>
  </si>
  <si>
    <t>MainFirst Global Equities Fund A</t>
  </si>
  <si>
    <t>Fidelity Sust Water &amp; Waste A Acc EUR</t>
  </si>
  <si>
    <t>DNCA Invest Beyond European Bd Opp A EUR</t>
  </si>
  <si>
    <t>Lyxor MSCI AC AsiaPac Ex Jpn ETF Acc EUR</t>
  </si>
  <si>
    <t>Otea Actions Europe R</t>
  </si>
  <si>
    <t>Patrimoine Réactif A</t>
  </si>
  <si>
    <t>LU1900066207</t>
  </si>
  <si>
    <t>LU1923627092</t>
  </si>
  <si>
    <t>LU1900066629</t>
  </si>
  <si>
    <t>Lyxor MSCI Brazil ETF Acc</t>
  </si>
  <si>
    <t>Lyxor MSCI Russia ETF Acc</t>
  </si>
  <si>
    <t>Lyxor MSCI EM Latin America ETF Acc</t>
  </si>
  <si>
    <t>R-co Valor F EUR</t>
  </si>
  <si>
    <t>LU0660296111</t>
  </si>
  <si>
    <t>LU1165644672</t>
  </si>
  <si>
    <t>FR0011167410</t>
  </si>
  <si>
    <t>LU1920211973</t>
  </si>
  <si>
    <t>FR0007472501</t>
  </si>
  <si>
    <t>FR0000422842</t>
  </si>
  <si>
    <t>FR0013333580</t>
  </si>
  <si>
    <t>FR0013186319</t>
  </si>
  <si>
    <t>FR0000989543</t>
  </si>
  <si>
    <t>LU1616921158</t>
  </si>
  <si>
    <t>FR0010426072</t>
  </si>
  <si>
    <t>LU1920214563</t>
  </si>
  <si>
    <t>LU1819480192</t>
  </si>
  <si>
    <t>LU1430036985</t>
  </si>
  <si>
    <t>LU1683285164</t>
  </si>
  <si>
    <t>IVO Fixed Income EUR R Acc</t>
  </si>
  <si>
    <t>Eleva UCITS Eleva Abs Ret Eurp A2EUR acc</t>
  </si>
  <si>
    <t>Pluvalca Allcaps A</t>
  </si>
  <si>
    <t>Eleva UCITS Eleva Euroland Sel A2EUR acc</t>
  </si>
  <si>
    <t>Eleva UCITS Eleva Ldrs SMCap Eurp A2€acc</t>
  </si>
  <si>
    <t>LU0616241476</t>
  </si>
  <si>
    <t>Amundi Fds Euro Aggt Bd A EUR C</t>
  </si>
  <si>
    <t>LU0236502315</t>
  </si>
  <si>
    <t>LU1894683009</t>
  </si>
  <si>
    <t>FR0013228715</t>
  </si>
  <si>
    <t>Preimium B</t>
  </si>
  <si>
    <t>LU1623762843</t>
  </si>
  <si>
    <t>FR0011299379</t>
  </si>
  <si>
    <t>FR0010642280</t>
  </si>
  <si>
    <t>FR0007468798</t>
  </si>
  <si>
    <t>FR0010074914</t>
  </si>
  <si>
    <t>Ecofi Agir Pour Le Climat C</t>
  </si>
  <si>
    <t>SLF (F) Equity Europe Minimum Vol C</t>
  </si>
  <si>
    <t>Arc Actions Rendement</t>
  </si>
  <si>
    <t>MAM Transition Durable Actions C</t>
  </si>
  <si>
    <t>MAM Transition Durable Obligations C</t>
  </si>
  <si>
    <t>FR0011516830</t>
  </si>
  <si>
    <t>LU1907594748</t>
  </si>
  <si>
    <t>FR0013291937</t>
  </si>
  <si>
    <t>FR0011516848</t>
  </si>
  <si>
    <t>FR0010651224</t>
  </si>
  <si>
    <t>FR0013342045</t>
  </si>
  <si>
    <t>LU1951200481</t>
  </si>
  <si>
    <t>LU1951204046</t>
  </si>
  <si>
    <t>LU1951225553</t>
  </si>
  <si>
    <t>LU1951229035</t>
  </si>
  <si>
    <t>FR0011645670</t>
  </si>
  <si>
    <t>DNCA Invest Beyond Alterosa A</t>
  </si>
  <si>
    <t>Globale Challenge</t>
  </si>
  <si>
    <t>Eres Multigestion PME A</t>
  </si>
  <si>
    <t>Thematics Al and Robotics R/A EUR</t>
  </si>
  <si>
    <t>Thematics Meta R/A EUR</t>
  </si>
  <si>
    <t>Thematics Safety R/A EUR</t>
  </si>
  <si>
    <t>Thematics Water R/A EUR</t>
  </si>
  <si>
    <t>BNP Paribas Climate Impact Cl C</t>
  </si>
  <si>
    <t>BNP Paribas Energy Transition C C</t>
  </si>
  <si>
    <t>BNP Paribas Europe Real Estt Scs Cl C</t>
  </si>
  <si>
    <t>BNP Paribas Glbl Cnvrt Cl RH EUR C</t>
  </si>
  <si>
    <t>BNP Paribas Global Envir Cl C</t>
  </si>
  <si>
    <t>BNP Paribas Green Tigers Cl EUR Cap</t>
  </si>
  <si>
    <t>BNP Paribas Local Em Bd Cl C</t>
  </si>
  <si>
    <t>BNP Paribas Turkey Equity Classic R</t>
  </si>
  <si>
    <t>BNP Paribas US Mid Cap Classic EUR R</t>
  </si>
  <si>
    <t>FR0010609602</t>
  </si>
  <si>
    <t>FR0013403722</t>
  </si>
  <si>
    <t>FR0012633311</t>
  </si>
  <si>
    <t>LU0956005226</t>
  </si>
  <si>
    <t>Orchidée I Long/Short</t>
  </si>
  <si>
    <t>Avenir Croissance Patrimoine</t>
  </si>
  <si>
    <t>Kirao Smallcaps AC</t>
  </si>
  <si>
    <t>BNP Paribas Glb Eq Cl Cap</t>
  </si>
  <si>
    <t>FR0013384062</t>
  </si>
  <si>
    <t>FR0013367281</t>
  </si>
  <si>
    <t>LU0616900774</t>
  </si>
  <si>
    <t>LU1956157132</t>
  </si>
  <si>
    <t>FR0013433505</t>
  </si>
  <si>
    <t>Alpha Opportunities R</t>
  </si>
  <si>
    <t>R-co Valor Balanced F EUR</t>
  </si>
  <si>
    <t>BNP Paribas Mul-Ast Inc Cl Acc</t>
  </si>
  <si>
    <t>Echiquier Allocation Flexible B</t>
  </si>
  <si>
    <t>Fidelity Sust Strat Bd A-Acc-EUR H</t>
  </si>
  <si>
    <t>G Fund Crédit Euro ISR NC</t>
  </si>
  <si>
    <t>LU0465917390</t>
  </si>
  <si>
    <t>AXAWF Global Optimal Income E Cap EUR</t>
  </si>
  <si>
    <t>FR0013439403</t>
  </si>
  <si>
    <t>LU0941349275</t>
  </si>
  <si>
    <t>FR0010375600</t>
  </si>
  <si>
    <t>LU1907595398</t>
  </si>
  <si>
    <t>FR0010585281</t>
  </si>
  <si>
    <t>FR0013436664</t>
  </si>
  <si>
    <t>LU1665237704</t>
  </si>
  <si>
    <t>Pictet-Multi Asset Global Opps R EUR</t>
  </si>
  <si>
    <t>DNCA Invest Beyond Semperosa A</t>
  </si>
  <si>
    <t>Wise World ISR</t>
  </si>
  <si>
    <t>M&amp;G (Lux) Global Listed Infras A EUR Acc</t>
  </si>
  <si>
    <t>FCP</t>
  </si>
  <si>
    <t>SICAV</t>
  </si>
  <si>
    <t>www.amundi.com</t>
  </si>
  <si>
    <t>Arc Actions Santé Innovante A</t>
  </si>
  <si>
    <t>Echiquier Credit SRI Europe A</t>
  </si>
  <si>
    <t>Echiquier Positive Impact Europe A</t>
  </si>
  <si>
    <t>Richelieu Cityzen R</t>
  </si>
  <si>
    <t>EUR</t>
  </si>
  <si>
    <t>Amundi</t>
  </si>
  <si>
    <t>USD</t>
  </si>
  <si>
    <t>Lyxor</t>
  </si>
  <si>
    <t>FR0011147594</t>
  </si>
  <si>
    <t>FR0013300910</t>
  </si>
  <si>
    <t>LU1744628287</t>
  </si>
  <si>
    <t>FR0013420502</t>
  </si>
  <si>
    <t>FR0013445079</t>
  </si>
  <si>
    <t>FR0013439817</t>
  </si>
  <si>
    <t>FR0007082359</t>
  </si>
  <si>
    <t>FR0013454980</t>
  </si>
  <si>
    <t>FR0013417565</t>
  </si>
  <si>
    <t>FR0013418688</t>
  </si>
  <si>
    <t>LU2066958898</t>
  </si>
  <si>
    <t>FR0013451275</t>
  </si>
  <si>
    <t>Croissance Diversifiée R</t>
  </si>
  <si>
    <t>Carmignac Pf Patrimoine Europe A EUR Acc</t>
  </si>
  <si>
    <t>Keren Diapason C</t>
  </si>
  <si>
    <t>Opportunités Stratégiques R</t>
  </si>
  <si>
    <t>Ecofi Avenir Plus</t>
  </si>
  <si>
    <t>Dividende Durable RC</t>
  </si>
  <si>
    <t>Ecofi IA Responsable C</t>
  </si>
  <si>
    <t>CS (Lux) Small and Mid Cap Germany Eq B</t>
  </si>
  <si>
    <t>Valeurs Féminines Global R</t>
  </si>
  <si>
    <t>R-co Conviction Credit 12M Euro C EUR</t>
  </si>
  <si>
    <t>R-co Conviction Credit Euro C EUR</t>
  </si>
  <si>
    <t>Exane Funds 2 Exane Pleiade B EUR Acc</t>
  </si>
  <si>
    <t>R-co Conviction Club F EUR</t>
  </si>
  <si>
    <t>Sésame P</t>
  </si>
  <si>
    <t>R-co Thematic Family Businesses C EUR</t>
  </si>
  <si>
    <t>Tocqueville Megatrends ISR C</t>
  </si>
  <si>
    <t>R-co Thematic Real Estate F</t>
  </si>
  <si>
    <t>R-co Thematic Gold Mining C</t>
  </si>
  <si>
    <t>FR0011032754</t>
  </si>
  <si>
    <t>Invest Latitude Patrimoine A</t>
  </si>
  <si>
    <t>Dorval Manageurs Europe R C</t>
  </si>
  <si>
    <t>HSBC GIF Frontier Markets ACEUR</t>
  </si>
  <si>
    <t>DNCA Invest Miuri B EUR</t>
  </si>
  <si>
    <t>LO Funds All Roads EUR PA</t>
  </si>
  <si>
    <t>Ofi Fincl Inv Precious Metals R</t>
  </si>
  <si>
    <t>Schroder ISF Glbl MA Inc A Acc EUR H</t>
  </si>
  <si>
    <t>Ecofi Patrimoine P</t>
  </si>
  <si>
    <t>PIMCO GIS Income E USD Acc</t>
  </si>
  <si>
    <t>Russell Inv Mlt-Asst Gr Strat Euro B</t>
  </si>
  <si>
    <t>Fastea Patrimoine P</t>
  </si>
  <si>
    <t>Franklin Glbl Mlt-Asst Inc A(acc)EUR</t>
  </si>
  <si>
    <t>Synchrony (LU) World Equity (EUR) A</t>
  </si>
  <si>
    <t>Quadrige France Smallcaps C</t>
  </si>
  <si>
    <t>FR0011511773</t>
  </si>
  <si>
    <t>Invest Latitude Croissance A</t>
  </si>
  <si>
    <t>JPM Total Emerging Mkts Inc A (acc) EUR</t>
  </si>
  <si>
    <t>Echiquier Entrepreneurs A</t>
  </si>
  <si>
    <t>LU0914729966</t>
  </si>
  <si>
    <t>Mirova Global Sust Eq R/A EUR</t>
  </si>
  <si>
    <t>Seeyond Europe MinVol R/A EUR</t>
  </si>
  <si>
    <t>Synchrony (LU) Balanced (EUR) A</t>
  </si>
  <si>
    <t>Synchrony (LU) Dynamic (EUR) A</t>
  </si>
  <si>
    <t>Amplegest PME AC</t>
  </si>
  <si>
    <t>EdRF QUAM 5 A EUR</t>
  </si>
  <si>
    <t>Tiepolo PME C</t>
  </si>
  <si>
    <t>Varenne Global A-EUR</t>
  </si>
  <si>
    <t>ADN Dynamic</t>
  </si>
  <si>
    <t>EdRF Income Europe A EUR</t>
  </si>
  <si>
    <t>Franklin K2 Alt Strats A(acc)EUR-H1</t>
  </si>
  <si>
    <t>NN (L) First Cl MltAsst P Cap EUR</t>
  </si>
  <si>
    <t>Clartan Valeurs C</t>
  </si>
  <si>
    <t>Clartan Europe C</t>
  </si>
  <si>
    <t>Clartan Patrimoine C</t>
  </si>
  <si>
    <t>B &amp; G Absolute Return R EUR</t>
  </si>
  <si>
    <t>Lyxor iBoxx EUR Liq Hi Yld BB ETF C EUR</t>
  </si>
  <si>
    <t>CS (Lux) Robotics Equity BH EUR</t>
  </si>
  <si>
    <t>EdRF China A EUR</t>
  </si>
  <si>
    <t>EdRF Euro High Yield A EUR</t>
  </si>
  <si>
    <t>EdRF Healthcare A EUR</t>
  </si>
  <si>
    <t>EdRF Equity Opportunities A EUR</t>
  </si>
  <si>
    <t>Invesco Euro Equity E EUR Acc</t>
  </si>
  <si>
    <t>Echiquier QME A</t>
  </si>
  <si>
    <t>EdRF Emerging Bonds A EUR H</t>
  </si>
  <si>
    <t>EdRF Europe Convertibles A EUR</t>
  </si>
  <si>
    <t>EdRF Europe Synergy A EUR</t>
  </si>
  <si>
    <t>EdRF Global Convertibles A EUR</t>
  </si>
  <si>
    <t>EdRF US Value A EUR</t>
  </si>
  <si>
    <t>THEAM Quant-Eq Eurp Guru C EUR Cap</t>
  </si>
  <si>
    <t>LU1585265066</t>
  </si>
  <si>
    <t>Tikehau Short Duration R EUR Acc</t>
  </si>
  <si>
    <t>Erasmus Capital Plus R</t>
  </si>
  <si>
    <t>Mandarine Global Microcap R EUR</t>
  </si>
  <si>
    <t>Lyxor Euro Govt Bd 5-7Y(DR) ETF Acc</t>
  </si>
  <si>
    <t>Lyxor Euro Govt Bd 7-10Y (DR) ETF Acc</t>
  </si>
  <si>
    <t>Lyxor Euro Govt Bd 15+Y(DR) ETF Acc</t>
  </si>
  <si>
    <t>Mandarine Europe Microcap R EUR</t>
  </si>
  <si>
    <t>EdRF Bond Allocation A EUR Acc</t>
  </si>
  <si>
    <t>Amplegest Long/Short AC</t>
  </si>
  <si>
    <t>Capital Long Terme C</t>
  </si>
  <si>
    <t>Aurora Patrimoine</t>
  </si>
  <si>
    <t>LU1530899142</t>
  </si>
  <si>
    <t>CPR Invest Glbl Dsrpt Opp A EUR Acc</t>
  </si>
  <si>
    <t>Auris Diversified Beta R Cap</t>
  </si>
  <si>
    <t>FR0013213931</t>
  </si>
  <si>
    <t>Dôme Sélection C EUR</t>
  </si>
  <si>
    <t>FR0013202132</t>
  </si>
  <si>
    <t>Sextant Bond Picking A</t>
  </si>
  <si>
    <t>Synchrony (LU) Swiss S&amp;M Cps (CHF) A CHF</t>
  </si>
  <si>
    <t>Echiquier Altarocca Hybrid Bonds A</t>
  </si>
  <si>
    <t>Lyxor MSCI EMU Growth ETF DR Dist</t>
  </si>
  <si>
    <t>Lyxor MSCI EMU Small Cap DR ETF Dist</t>
  </si>
  <si>
    <t>Lyxor MSCI EMU Value DR ETF Dist</t>
  </si>
  <si>
    <t>Laffitte Risk Arbitrage UCITS A EUR Acc</t>
  </si>
  <si>
    <t>CS (Lux) Digital Health Equity B USD</t>
  </si>
  <si>
    <t>Kilimandjaro C EUR</t>
  </si>
  <si>
    <t>Lyxor Euro Govt Bd 10-15Y(DR) ETF Acc</t>
  </si>
  <si>
    <t>EdRF - Equity Euro Core A EUR</t>
  </si>
  <si>
    <t>Haussmann Patrimoine Convictions C EUR</t>
  </si>
  <si>
    <t>Echiquier Artificial Intelligence B EUR</t>
  </si>
  <si>
    <t>Panorama Patrimoine R</t>
  </si>
  <si>
    <t>LFP Opportunity Patrimoine flexible C</t>
  </si>
  <si>
    <t>Lyxor Ut Lg DurEurGovFTSEMts25+YDRETFAcc</t>
  </si>
  <si>
    <t>Lyxor STOXX Europe Sel Div 30 ETF Dist</t>
  </si>
  <si>
    <t>Lyxor Nasdaq 100 ETF Acc</t>
  </si>
  <si>
    <t>Lyxor STOXX Euro 600 Auto &amp; Prt ETF</t>
  </si>
  <si>
    <t>Lyxor STOXX Eur 600 Pnl &amp; Hhd Gd ETF</t>
  </si>
  <si>
    <t>ODDO BHF Artificial Intllgnc CR-EUR</t>
  </si>
  <si>
    <t>FR0013476678</t>
  </si>
  <si>
    <t>M Climate Solutions R</t>
  </si>
  <si>
    <t>FR0013449808</t>
  </si>
  <si>
    <t>Horusia Global C EUR</t>
  </si>
  <si>
    <t>DNCA Evolutif PEA C</t>
  </si>
  <si>
    <t>Lazard Actions Américaines PC H EUR</t>
  </si>
  <si>
    <t>PIMCO GIS Glb Bd Inv EURH Acc</t>
  </si>
  <si>
    <t>HSBC Mix Equilibre A</t>
  </si>
  <si>
    <t>Franklin Mutual European A(acc)EUR</t>
  </si>
  <si>
    <t>Franklin Biotechnology Discv A(acc)USD</t>
  </si>
  <si>
    <t>JPM Emerging Markets Equity A (dist) USD</t>
  </si>
  <si>
    <t>AXA Rosenberg Jpn Sm Cp Alpha B EUR Acc</t>
  </si>
  <si>
    <t>CPR Convex ESG PC</t>
  </si>
  <si>
    <t>EdR SICAV Tricolore Rendement A EUR</t>
  </si>
  <si>
    <t>JPM Global Macro Opps D (acc) EUR</t>
  </si>
  <si>
    <t>BGF World Gold E2 EUR Hedged</t>
  </si>
  <si>
    <t>Fidelity European Dynamic Gr A-Dis-EUR</t>
  </si>
  <si>
    <t>Fidelity Global Health Care A-Dis-EUR</t>
  </si>
  <si>
    <t>HSBC Actions Patrimoine AC</t>
  </si>
  <si>
    <t>Nordea 1 - Nordic Equity BP EUR</t>
  </si>
  <si>
    <t>BSO Convertible C</t>
  </si>
  <si>
    <t>HSBC GIF Chinese Equity AC</t>
  </si>
  <si>
    <t>HSBC GIF Indian Equity AC</t>
  </si>
  <si>
    <t>MAM Europa Growth C</t>
  </si>
  <si>
    <t>MAM Human Values C</t>
  </si>
  <si>
    <t>BNP Paribas Convertibles Europe Classic</t>
  </si>
  <si>
    <t>AXA Amérique Actions AC</t>
  </si>
  <si>
    <t>AXA France Opportunités C</t>
  </si>
  <si>
    <t>Carmignac L-S Eurp Eqs A EUR Acc</t>
  </si>
  <si>
    <t>Dorval Convictions PEA RC</t>
  </si>
  <si>
    <t>Fidelity European Growth A-Dis-EUR</t>
  </si>
  <si>
    <t>Fidelity Global Technology A-Dis-EUR</t>
  </si>
  <si>
    <t>Ecofi Entreprises C</t>
  </si>
  <si>
    <t>MAM Obli Convertibles C</t>
  </si>
  <si>
    <t>MAM Patrimoine C</t>
  </si>
  <si>
    <t>HSBC RIF SRI Euroland Equity AC</t>
  </si>
  <si>
    <t>R-co Opal Equilibre</t>
  </si>
  <si>
    <t>SG Flexible PC</t>
  </si>
  <si>
    <t>Carmignac Pf Grande Europe A EUR Acc</t>
  </si>
  <si>
    <t>La Française Multistratég Obligs R</t>
  </si>
  <si>
    <t>CG Nouvelle Asie C</t>
  </si>
  <si>
    <t>Echiquier Patrimoine A</t>
  </si>
  <si>
    <t>Echiquier Agressor A</t>
  </si>
  <si>
    <t>SG Actions Matières Premières C</t>
  </si>
  <si>
    <t>Choix Solidaire C</t>
  </si>
  <si>
    <t>Amundi Actions USA ISR P C</t>
  </si>
  <si>
    <t>Amundi Oblig Internationales EUR-P-C</t>
  </si>
  <si>
    <t>Ecofi Actions Rendement C</t>
  </si>
  <si>
    <t>CPR Euroland ESG P</t>
  </si>
  <si>
    <t>CPR USA ESG P</t>
  </si>
  <si>
    <t>Amundi Actions Euro ISR P C</t>
  </si>
  <si>
    <t>MAM Europa Select C</t>
  </si>
  <si>
    <t>Lazard Convertible Global RC EUR</t>
  </si>
  <si>
    <t>Lazard Actions Euro IC</t>
  </si>
  <si>
    <t>Epargne Ethique Obligations C</t>
  </si>
  <si>
    <t>R-co Opal Croissance</t>
  </si>
  <si>
    <t>RMM Actions USA H EUR</t>
  </si>
  <si>
    <t>RMM Actions USA C EUR</t>
  </si>
  <si>
    <t>Richelieu Pragma Europe R</t>
  </si>
  <si>
    <t>Trusteam ROC Flex A</t>
  </si>
  <si>
    <t>HSBC Euro Gvt Bond Fund HC</t>
  </si>
  <si>
    <t>BSO Bio Santé C</t>
  </si>
  <si>
    <t>AXA France Small Cap C</t>
  </si>
  <si>
    <t>AXA Indice France C</t>
  </si>
  <si>
    <t>HSBC RIF SRI Global Equity AC</t>
  </si>
  <si>
    <t>EdR SICAV Europe Midcaps A EUR</t>
  </si>
  <si>
    <t>Global Gold And Precious R</t>
  </si>
  <si>
    <t>CPR Middle-Cap France P</t>
  </si>
  <si>
    <t>Oudart Investissement</t>
  </si>
  <si>
    <t>LCL Actions Emergents C</t>
  </si>
  <si>
    <t>Ofi RS Equity Climate Change RC</t>
  </si>
  <si>
    <t>JPM India A (dist) USD</t>
  </si>
  <si>
    <t>Invesco Asia Opportunities Eq E EUR Acc</t>
  </si>
  <si>
    <t>UBS (Lux) BF Euro Hi Yld € P CHF H</t>
  </si>
  <si>
    <t>Templeton Emerging Markets N(acc)USD</t>
  </si>
  <si>
    <t>Fidelity France A-Acc-EUR</t>
  </si>
  <si>
    <t>NN (L) Pat Balanced P Cap EUR</t>
  </si>
  <si>
    <t>AXAWF Fram Italy A Cap EUR</t>
  </si>
  <si>
    <t>AXAWF Fram Switzerland A Cap CHF</t>
  </si>
  <si>
    <t>Pictet-Water P EUR</t>
  </si>
  <si>
    <t>Pictet-Short-Term Money Market CHF P</t>
  </si>
  <si>
    <t>Pictet-Family P EUR</t>
  </si>
  <si>
    <t>Franklin US Opportunities A(acc)EUR-H1</t>
  </si>
  <si>
    <t>Franklin US Opportunities A(acc)USD</t>
  </si>
  <si>
    <t>Fidelity Asian Special Sits A-Dis-USD</t>
  </si>
  <si>
    <t>Fidelity Em Mkts A-Acc-USD</t>
  </si>
  <si>
    <t>Fidelity Germany A-Acc-EUR</t>
  </si>
  <si>
    <t>Fidelity Greater China A-Dis-USD</t>
  </si>
  <si>
    <t>Fidelity Indonesia A-Dis-USD</t>
  </si>
  <si>
    <t>Fidelity Italy A-Dis-EUR</t>
  </si>
  <si>
    <t>Fidelity Latin America A-Dis-USD</t>
  </si>
  <si>
    <t>Fidelity Nordic A-Dis-SEK</t>
  </si>
  <si>
    <t>Fidelity Pacific A-Acc-EUR</t>
  </si>
  <si>
    <t>Fidelity Switzerland A-Dis-CHF</t>
  </si>
  <si>
    <t>Fidelity Thailand A-Dis-USD</t>
  </si>
  <si>
    <t>Fidelity European Hi Yld A-Dis-EUR</t>
  </si>
  <si>
    <t>Janus Henderson US Venture A2 HEUR</t>
  </si>
  <si>
    <t>Schroder ISF EURO Equity A Acc EUR</t>
  </si>
  <si>
    <t>Janus Henderson Glb Life Scn A2 HEUR</t>
  </si>
  <si>
    <t>AXA Or et Matières Premières C</t>
  </si>
  <si>
    <t>AXAWF Global High Yield Bds A Cap EUR H</t>
  </si>
  <si>
    <t>AXA Aedificandi AC</t>
  </si>
  <si>
    <t>Carmignac Pf Green Gold A EUR Acc</t>
  </si>
  <si>
    <t>Varenne Valeur A-EUR</t>
  </si>
  <si>
    <t>Franklin European Ttl Ret N(acc)EUR</t>
  </si>
  <si>
    <t>Metropole Frontière Europe A</t>
  </si>
  <si>
    <t>DWS Invest Convertibles NC</t>
  </si>
  <si>
    <t>DWS Russia LC EUR Acc</t>
  </si>
  <si>
    <t>Fidelity America A-Acc-EUR</t>
  </si>
  <si>
    <t>Harris Associates Global Eq R/A EUR</t>
  </si>
  <si>
    <t>Oddo BHF US Mid Cap CR-EUR</t>
  </si>
  <si>
    <t>Metropole Selection A</t>
  </si>
  <si>
    <t>Templeton Asian Growth N(acc)USD</t>
  </si>
  <si>
    <t>Franklin Mutual US Value N acc EUR</t>
  </si>
  <si>
    <t>BGF Global Allocation A2 EUR Hedged</t>
  </si>
  <si>
    <t>BGF Global Allocation A2</t>
  </si>
  <si>
    <t>Templeton Latin America N(acc)USD</t>
  </si>
  <si>
    <t>Fidelity Europe A</t>
  </si>
  <si>
    <t>JPM Global Convert (EUR) A (acc) EUR</t>
  </si>
  <si>
    <t>Templeton Global Bond A(acc)EUR-H1</t>
  </si>
  <si>
    <t>Pictet-Asian Equities Ex Japan R EUR</t>
  </si>
  <si>
    <t>Fidelity American Growth A-Acc-EUR</t>
  </si>
  <si>
    <t>Fidelity European Smlr Coms A-Dis-EUR</t>
  </si>
  <si>
    <t>DWS Invest European Eq Hi Convct NC</t>
  </si>
  <si>
    <t>DWS Invest Top Asia LC</t>
  </si>
  <si>
    <t>JPM Emerging Europe Equity A (dist) EUR</t>
  </si>
  <si>
    <t>Schroder ISF Emerging Europe A Acc EUR</t>
  </si>
  <si>
    <t>HSBC RIF SRI Euro Bond AC</t>
  </si>
  <si>
    <t>BNP Paribas Bond 6 M Classic C</t>
  </si>
  <si>
    <t>UBS (Lux) ES USA Growth $ EUR H P-acc</t>
  </si>
  <si>
    <t>Fidelity India Focus A-EUR</t>
  </si>
  <si>
    <t>Fidelity China Focus A-Dis-USD</t>
  </si>
  <si>
    <t>Fidelity Japan Advantage A-Dis-EUR Hdg</t>
  </si>
  <si>
    <t>Anténor C</t>
  </si>
  <si>
    <t>Metropole Convertibles A</t>
  </si>
  <si>
    <t>AXAWF Optimal Income E Cap EUR pf</t>
  </si>
  <si>
    <t>JPM Global Natural Resources A (acc) EUR</t>
  </si>
  <si>
    <t>Amundi Fds Latin Amer Eq A USD C</t>
  </si>
  <si>
    <t>HSBC GIF Brazil Equity EC</t>
  </si>
  <si>
    <t>HSBC GIF BRIC Equity M2C</t>
  </si>
  <si>
    <t>Ethna-AKTIV R-T</t>
  </si>
  <si>
    <t>Ecofi Trajectoires Durables C</t>
  </si>
  <si>
    <t>Dorval Manageurs R C</t>
  </si>
  <si>
    <t>Schroder ISF BRIC A Acc EUR</t>
  </si>
  <si>
    <t>Amundi Inflation Monde IC</t>
  </si>
  <si>
    <t>Lazard Credit Opportunities RC EUR</t>
  </si>
  <si>
    <t>Nordea 1 - Stable Return BP EUR</t>
  </si>
  <si>
    <t>Amundi Actions Emergents P C</t>
  </si>
  <si>
    <t>Keren Patrimoine C</t>
  </si>
  <si>
    <t>Amundi Fds SBI FM India Eq G USD C</t>
  </si>
  <si>
    <t>Fidelity Global Property A-Acc-EUR</t>
  </si>
  <si>
    <t>Franklin Mutual Glbl DiscvA(acc)EUR</t>
  </si>
  <si>
    <t>Mansartis Japon ISR C</t>
  </si>
  <si>
    <t>Hottinguer Obligation Court Terme Euro A</t>
  </si>
  <si>
    <t>Schroder ISF Eurp Spec Sits A Acc EUR</t>
  </si>
  <si>
    <t>Mansartis Investissements ISR C</t>
  </si>
  <si>
    <t>Prévoir Gestion Actions C</t>
  </si>
  <si>
    <t>Mansartis Asie ISR C</t>
  </si>
  <si>
    <t>Mansartis Zone Euro ISR C</t>
  </si>
  <si>
    <t>Fidelity Emerging Mkt Dbt A-Acc-EUR</t>
  </si>
  <si>
    <t>Pictet-Biotech P EUR</t>
  </si>
  <si>
    <t>Ecofi Actions Rendement Euro C</t>
  </si>
  <si>
    <t>SLF (F) Multi Asset Moderate P</t>
  </si>
  <si>
    <t>Apprécio E (EUR)</t>
  </si>
  <si>
    <t>Pictet-Emerging Local Ccy Dbt R EUR</t>
  </si>
  <si>
    <t>Schroder ISF Global Energy A Acc USD</t>
  </si>
  <si>
    <t>R-co Opal Emergents F EUR</t>
  </si>
  <si>
    <t>HSBC GIF BRIC Markets Equity AC</t>
  </si>
  <si>
    <t>Mansartis Amérique ISR C</t>
  </si>
  <si>
    <t>Lyxor DAX (DR) ETF Acc</t>
  </si>
  <si>
    <t>Pictet-Security P EUR</t>
  </si>
  <si>
    <t>Lyxor MSCI India ETF Acc EUR</t>
  </si>
  <si>
    <t>Amplegest Pricing Power AC</t>
  </si>
  <si>
    <t>AXAWF US High Yield Bonds E Cap EUR H</t>
  </si>
  <si>
    <t>Amundi Fds Volatil Euro A EUR C</t>
  </si>
  <si>
    <t>Lyxor CAC 40 Daily (-2x) Inverse ETF Acc</t>
  </si>
  <si>
    <t>AXAIMFIIS US Short Dur HY F Cap EUR H</t>
  </si>
  <si>
    <t>Gutenberg Patrimoine C</t>
  </si>
  <si>
    <t>DWS Invest Global Agribusiness FC</t>
  </si>
  <si>
    <t>Pictet-Clean Energy R EUR</t>
  </si>
  <si>
    <t>Allianz Japan Equity AT H EUR</t>
  </si>
  <si>
    <t>Fidelity Em Eurp Mdl Est&amp;Afr E-Acc-EUR</t>
  </si>
  <si>
    <t>Lyxor MSCI Emerging Markets ETF Acc EUR</t>
  </si>
  <si>
    <t>Loomis Sayles Multisector Inc R/A EUR</t>
  </si>
  <si>
    <t>Franklin Glbl Fdmtl Strats N(acc)EUR</t>
  </si>
  <si>
    <t>Tiepolo Valeurs C</t>
  </si>
  <si>
    <t>Tiepolo Rendement C</t>
  </si>
  <si>
    <t>Lyxor Euro Overnight Return ETF Acc</t>
  </si>
  <si>
    <t>HSBC GIF Global EM Local Dbt AC</t>
  </si>
  <si>
    <t>Amplegest Midcaps AC</t>
  </si>
  <si>
    <t>Immobilier 21 AC</t>
  </si>
  <si>
    <t>R-co Sérénité PEA C</t>
  </si>
  <si>
    <t>Carmignac Pf Emerg Discv A EUR Acc</t>
  </si>
  <si>
    <t>AXAWF Fram Emerging Markets E Cap EUR</t>
  </si>
  <si>
    <t>FR0010452037</t>
  </si>
  <si>
    <t>Invest Latitude Equilibre A</t>
  </si>
  <si>
    <t>Sycomore Partners P</t>
  </si>
  <si>
    <t>SLF (Lux) Multi Asset Growth R</t>
  </si>
  <si>
    <t>SLF (Lux) Multi Asset Moderate R</t>
  </si>
  <si>
    <t>BDL Convictions C</t>
  </si>
  <si>
    <t>Lazard Convertible Europe RC EUR</t>
  </si>
  <si>
    <t>Templeton Frontier Markets N(acc)EUR</t>
  </si>
  <si>
    <t>Pictet-Global Megatrend Sel P EUR</t>
  </si>
  <si>
    <t>Nordea 1 - Emerging Wealth Equity BP EUR</t>
  </si>
  <si>
    <t>Metropole Euro SRI A</t>
  </si>
  <si>
    <t>BNP Paribas Aqua Classic</t>
  </si>
  <si>
    <t>JPM Global Income D (acc) EUR</t>
  </si>
  <si>
    <t>Otea 1 R</t>
  </si>
  <si>
    <t>Hottinguer Patrimoine Monde R</t>
  </si>
  <si>
    <t>FR0010507491</t>
  </si>
  <si>
    <t>Enjeux Croissance Monde</t>
  </si>
  <si>
    <t>Lazard Euro Corp High Yield PC EUR</t>
  </si>
  <si>
    <t>Invesco Balanced-Risk Allc E EUR Acc</t>
  </si>
  <si>
    <t>Pluvalca Evolution Europe A</t>
  </si>
  <si>
    <t>BNY Mellon Glbl Rl Ret (EUR) A Acc</t>
  </si>
  <si>
    <t>LU0500231252</t>
  </si>
  <si>
    <t>Echiquier World Equity Growth A</t>
  </si>
  <si>
    <t>Lyxor Australia (S&amp;P/ASX 200) ETF D EUR</t>
  </si>
  <si>
    <t>Ciflex Allocation R</t>
  </si>
  <si>
    <t>Mandarine Unique S&amp;M Caps Europe R EUR</t>
  </si>
  <si>
    <t>FR0010909531</t>
  </si>
  <si>
    <t>R-co Thematic Silver Plus C</t>
  </si>
  <si>
    <t>Lyxor MSCI World Energy TR ETF C EUR</t>
  </si>
  <si>
    <t>Lyxor MSCI WorldIndustrials TR ETF C EUR</t>
  </si>
  <si>
    <t>Lyxor MSCI World Info Tech TR ETF C EUR</t>
  </si>
  <si>
    <t>Lyxor MSCI World TelecomSvcsTR ETF C EUR</t>
  </si>
  <si>
    <t>Lyxor MSCI World HealthCare TR ETF C EUR</t>
  </si>
  <si>
    <t>Lyxor Core STOXX Europe 600(DR) ETF Acc</t>
  </si>
  <si>
    <t>Schroder ISF Frntr Mkts Eq A Acc USD</t>
  </si>
  <si>
    <t>CBT Vol 7.5 C</t>
  </si>
  <si>
    <t>Sunny Euro Stratégic R</t>
  </si>
  <si>
    <t>DWS Concept Kaldemorgen EUR LC</t>
  </si>
  <si>
    <t>Amundi Fds Equity MENA A EUR C</t>
  </si>
  <si>
    <t>Amundi Fds Eurp Convrt Bd A EUR C</t>
  </si>
  <si>
    <t>Amundi Fds Cash USD A2 USD C</t>
  </si>
  <si>
    <t>Carmignac Pf Emerg Patrim A EUR Acc</t>
  </si>
  <si>
    <t>Secteur Matériaux et Industrie</t>
  </si>
  <si>
    <t>Actions performances inversées</t>
  </si>
  <si>
    <t>CHF</t>
  </si>
  <si>
    <t>Quotité des
rétrocessions
de commissions
(%)</t>
  </si>
  <si>
    <t xml:space="preserve">Frais de
gestion du
contrat
(C) </t>
  </si>
  <si>
    <t>Tikehau 2022 R Acc EUR</t>
  </si>
  <si>
    <t>Tikehau Credit Plus R Acc EUR</t>
  </si>
  <si>
    <t>LU0294221253</t>
  </si>
  <si>
    <t>Templeton Global Ttl Ret N(acc)EUR-H1</t>
  </si>
  <si>
    <t>LU0260870588</t>
  </si>
  <si>
    <t>Templeton Global Bond N(acc)EUR</t>
  </si>
  <si>
    <t>LU0260870745</t>
  </si>
  <si>
    <t>Templeton Global Ttl Ret N(acc)EUR</t>
  </si>
  <si>
    <t>La Française Multi-Asset Income R</t>
  </si>
  <si>
    <t>FR0011640887</t>
  </si>
  <si>
    <t>Erasmus Small Cap Euro R</t>
  </si>
  <si>
    <t>Natixis Pacific Rim Equity R/A EUR</t>
  </si>
  <si>
    <t>LU0217138725</t>
  </si>
  <si>
    <t>Pictet-Premium Brands R EUR</t>
  </si>
  <si>
    <t>LU0488317701</t>
  </si>
  <si>
    <t>LU1433232854</t>
  </si>
  <si>
    <t>Pictet TR - Atlas P EUR</t>
  </si>
  <si>
    <t>LU0496442723</t>
  </si>
  <si>
    <t>Pictet TR - Corto Europe P EUR</t>
  </si>
  <si>
    <t>FR0011449990</t>
  </si>
  <si>
    <t>Campostella</t>
  </si>
  <si>
    <t>FR0010564351</t>
  </si>
  <si>
    <t>OFI RS MultiTrack R</t>
  </si>
  <si>
    <t>FR0010738211</t>
  </si>
  <si>
    <t>Cogefi Flex Dynamic P</t>
  </si>
  <si>
    <t>FR0011668011</t>
  </si>
  <si>
    <t>MCA Entreprendre PME</t>
  </si>
  <si>
    <t>Nova Europe ISR A</t>
  </si>
  <si>
    <t>LU2095319849</t>
  </si>
  <si>
    <t>Thematics Subscription Economy R/A EUR</t>
  </si>
  <si>
    <t>LU0185495495</t>
  </si>
  <si>
    <t>OFI Invest US Equity R EUR</t>
  </si>
  <si>
    <t>LU1209226023</t>
  </si>
  <si>
    <t>LU2182441571</t>
  </si>
  <si>
    <t>Swiss Life (LUX) Bd HY Op 2026 R EUR Acc</t>
  </si>
  <si>
    <t>FR0010547869</t>
  </si>
  <si>
    <t>Sextant PME A</t>
  </si>
  <si>
    <t>SLF (LUX) Multi Asset Balanced R</t>
  </si>
  <si>
    <t>FR0013305729</t>
  </si>
  <si>
    <t>Viagénérations</t>
  </si>
  <si>
    <t>Thematics Global Alpha Consumer H-R</t>
  </si>
  <si>
    <t>DNCA Actions Global Emergents R</t>
  </si>
  <si>
    <t>EdRF Strategic Emerging A EUR</t>
  </si>
  <si>
    <t>AXAWF Global Infl Bds E Cap EUR</t>
  </si>
  <si>
    <t>FR0010599373</t>
  </si>
  <si>
    <t>Amundi Actions Euro PC</t>
  </si>
  <si>
    <t>LU1890809996</t>
  </si>
  <si>
    <t>AAF Candriam Ttl Ret Glb Eq A EUR Acc</t>
  </si>
  <si>
    <t>FR0013299047</t>
  </si>
  <si>
    <t>FR0010540385</t>
  </si>
  <si>
    <t>FR0012283406</t>
  </si>
  <si>
    <t>FR0011315696</t>
  </si>
  <si>
    <t>FR0000437576</t>
  </si>
  <si>
    <t>FR0013433067</t>
  </si>
  <si>
    <t>LU1269726953</t>
  </si>
  <si>
    <t>FR0011449602</t>
  </si>
  <si>
    <t>FR0000974685</t>
  </si>
  <si>
    <t>LU0060754529</t>
  </si>
  <si>
    <t>FR0013524253</t>
  </si>
  <si>
    <t>LU0823425839</t>
  </si>
  <si>
    <t>LU2145461757</t>
  </si>
  <si>
    <t>LU2146190835</t>
  </si>
  <si>
    <t>LU1899106907</t>
  </si>
  <si>
    <t>Sofidy Convictions Immobilières A
Frais de souscription de 2%</t>
  </si>
  <si>
    <t>SLF (F) Money Market Euro P</t>
  </si>
  <si>
    <t>Primonial Capimmo
Frais de souscription de 2%</t>
  </si>
  <si>
    <t>Pluvalca Initiatives PME A</t>
  </si>
  <si>
    <t>Palatine France Mid Cap C</t>
  </si>
  <si>
    <t>Norden SRI</t>
  </si>
  <si>
    <t>LF Philosophale 2
Frais de souscription de 1%</t>
  </si>
  <si>
    <t>HMG Découvertes PME C</t>
  </si>
  <si>
    <t>GemChina R</t>
  </si>
  <si>
    <t>GEFIP Invest Patrimoine P</t>
  </si>
  <si>
    <t>Echiquier World Next Leaders A</t>
  </si>
  <si>
    <t>Dorval Global Convictions RC</t>
  </si>
  <si>
    <t>GEFIP Dynamique P</t>
  </si>
  <si>
    <t>BNP Paribas China Eq Cl EUR C</t>
  </si>
  <si>
    <t>RobecoSAM Smart Energy Eqs D EUR</t>
  </si>
  <si>
    <t>MDPS TOBAM Anti-Benchmark Multi-Asset B1</t>
  </si>
  <si>
    <t>Turgot AM</t>
  </si>
  <si>
    <t>https://viagenerations.fr/swisslife</t>
  </si>
  <si>
    <t>Crédit Mutuel Asset Management</t>
  </si>
  <si>
    <t>UBS</t>
  </si>
  <si>
    <t>Union Bancaire</t>
  </si>
  <si>
    <t>www.ubp.com</t>
  </si>
  <si>
    <t>La Financière Tiepolo</t>
  </si>
  <si>
    <t>www.tiepolo.fr</t>
  </si>
  <si>
    <t>BNP Paribas</t>
  </si>
  <si>
    <t>www.bnpparibas-am.fr</t>
  </si>
  <si>
    <t>Franklin Templeton IF</t>
  </si>
  <si>
    <t>www.franklintempleton.fr</t>
  </si>
  <si>
    <t>Société Générale Gestion</t>
  </si>
  <si>
    <t>www.societegeneralegestion.fr</t>
  </si>
  <si>
    <t>Amiral Gestion</t>
  </si>
  <si>
    <t>www.amiralgestion.com</t>
  </si>
  <si>
    <t>Société Parisienne de Gestion</t>
  </si>
  <si>
    <t>www.parisiennedegestion.fr</t>
  </si>
  <si>
    <t>Schroder IM</t>
  </si>
  <si>
    <t>www.schroders.com</t>
  </si>
  <si>
    <t>Apicil AM</t>
  </si>
  <si>
    <t>Rothschild &amp; Co AM</t>
  </si>
  <si>
    <t>https://am.fr.rothschildandco.com/fr/</t>
  </si>
  <si>
    <t>Primonial REIM</t>
  </si>
  <si>
    <t>www.primonialreim.com</t>
  </si>
  <si>
    <t>Pimco Global Advisors</t>
  </si>
  <si>
    <t>https://www.pimco.fr/</t>
  </si>
  <si>
    <t>Pictet AM</t>
  </si>
  <si>
    <t>www.am.pictet</t>
  </si>
  <si>
    <t>Phileas AM</t>
  </si>
  <si>
    <t>www.phileas-am.fr</t>
  </si>
  <si>
    <t>Oudart Gestion</t>
  </si>
  <si>
    <t>www.oudart.com</t>
  </si>
  <si>
    <t>Natixis AM</t>
  </si>
  <si>
    <t>www.im.natixis.com</t>
  </si>
  <si>
    <t>OFI AM</t>
  </si>
  <si>
    <t>www.ofi-am.fr</t>
  </si>
  <si>
    <t>Oddo Meriten AM</t>
  </si>
  <si>
    <t>https://am.oddo-bhf.com</t>
  </si>
  <si>
    <t>Meeschaert AM</t>
  </si>
  <si>
    <t>www.meeschaert.com</t>
  </si>
  <si>
    <t>Nordea Investment Funds</t>
  </si>
  <si>
    <t>www.nordea.lu</t>
  </si>
  <si>
    <t>Metropole Gestion</t>
  </si>
  <si>
    <t>www.metropolegestion.com</t>
  </si>
  <si>
    <t>Mansartis Gestion</t>
  </si>
  <si>
    <t>www.mansartis.com</t>
  </si>
  <si>
    <t>M&amp;G Group</t>
  </si>
  <si>
    <t>www.mandg.fr</t>
  </si>
  <si>
    <t>www.lyxorfunds.com</t>
  </si>
  <si>
    <t>Lombard Odier</t>
  </si>
  <si>
    <t>UBS La Maison de Gestion</t>
  </si>
  <si>
    <t>www.lamaisondegestion.com</t>
  </si>
  <si>
    <t>La Française AM</t>
  </si>
  <si>
    <t>www.lafrancaise-am.com</t>
  </si>
  <si>
    <t>Lazard Frères Gestion</t>
  </si>
  <si>
    <t>www.lazardfreresgestion.fr</t>
  </si>
  <si>
    <t xml:space="preserve">FCP </t>
  </si>
  <si>
    <t>JPMorgan AM</t>
  </si>
  <si>
    <t>https://am.jpmorgan.com/</t>
  </si>
  <si>
    <t>Janus Henderson Investors</t>
  </si>
  <si>
    <t>www.janushenderson.com</t>
  </si>
  <si>
    <t>HSBC</t>
  </si>
  <si>
    <t>www.assetmanagement.hsbc.fr</t>
  </si>
  <si>
    <t>Messieurs Hottinguer &amp; Cie</t>
  </si>
  <si>
    <t>www.banque-hottinguer.com</t>
  </si>
  <si>
    <t>Finance SA</t>
  </si>
  <si>
    <t>www.finance-sa.fr</t>
  </si>
  <si>
    <t>Fidelity</t>
  </si>
  <si>
    <t>www.fidelity.fr</t>
  </si>
  <si>
    <t>JPY</t>
  </si>
  <si>
    <t>Exane AM</t>
  </si>
  <si>
    <t>www.exane-am.com</t>
  </si>
  <si>
    <t>Erasmus Gestion</t>
  </si>
  <si>
    <t>www.erasmusgestion.com</t>
  </si>
  <si>
    <t>Edmond de Rothschild</t>
  </si>
  <si>
    <t>http://funds.edram.com/fr/</t>
  </si>
  <si>
    <t>Ecofi Investissements</t>
  </si>
  <si>
    <t>www.ecofi.fr</t>
  </si>
  <si>
    <t>Financière de l'Echiquier</t>
  </si>
  <si>
    <t>www.lfde.com</t>
  </si>
  <si>
    <t>East Capital</t>
  </si>
  <si>
    <t>www.eastcapital.com</t>
  </si>
  <si>
    <t>DWS Investments</t>
  </si>
  <si>
    <t>https://funds.dws.com/fr</t>
  </si>
  <si>
    <t>DNCA Finance</t>
  </si>
  <si>
    <t>www.dnca-investments.com</t>
  </si>
  <si>
    <t>Credit Suisse</t>
  </si>
  <si>
    <t>www.credit-suisse.com</t>
  </si>
  <si>
    <t>CPR AM</t>
  </si>
  <si>
    <t>www.cpr-am.fr</t>
  </si>
  <si>
    <t>Palatine AM</t>
  </si>
  <si>
    <t>www.palatine-am.com</t>
  </si>
  <si>
    <t>Cogefi Gestion</t>
  </si>
  <si>
    <t>www.cogefi.fr</t>
  </si>
  <si>
    <t>SwissLife Gestion Privée</t>
  </si>
  <si>
    <t>www.swisslifebanque.fr</t>
  </si>
  <si>
    <t>Carmignac Gestion</t>
  </si>
  <si>
    <t>www.carmignac.fr</t>
  </si>
  <si>
    <t>Saint Olive Gestion</t>
  </si>
  <si>
    <t>www.banquesaintolive.com</t>
  </si>
  <si>
    <t>BlackRock</t>
  </si>
  <si>
    <t>www.blackrock.com</t>
  </si>
  <si>
    <t>Fideas Capital</t>
  </si>
  <si>
    <t>www.fideas.fr</t>
  </si>
  <si>
    <t>AXA</t>
  </si>
  <si>
    <t>www.axa-im.fr</t>
  </si>
  <si>
    <t>Athymis Gestion</t>
  </si>
  <si>
    <t>www.athymis.fr</t>
  </si>
  <si>
    <t>Aberdeen AM</t>
  </si>
  <si>
    <t>www.aberdeenstandard.com</t>
  </si>
  <si>
    <t>Financière de l'Arc</t>
  </si>
  <si>
    <t>www.financieredelarc.com</t>
  </si>
  <si>
    <t>Amplégest</t>
  </si>
  <si>
    <t>www.amplegest.com</t>
  </si>
  <si>
    <t>Allianz GI</t>
  </si>
  <si>
    <t>ABN AMRO Investment Solutions</t>
  </si>
  <si>
    <t>www.abnamroinvestmentsolutions.com</t>
  </si>
  <si>
    <t>WiseAM</t>
  </si>
  <si>
    <t>www.wiseam.fr</t>
  </si>
  <si>
    <t>Véga IM</t>
  </si>
  <si>
    <t>www.vega-im.com</t>
  </si>
  <si>
    <t>Varenne Capital Partners</t>
  </si>
  <si>
    <t>www.varennecapital.com</t>
  </si>
  <si>
    <t>Fourpoints IM</t>
  </si>
  <si>
    <t>www.fourpointsim.com</t>
  </si>
  <si>
    <t>TrusTeam Finance</t>
  </si>
  <si>
    <t>www.trusteamfinance.com</t>
  </si>
  <si>
    <t>Mirabaud AM</t>
  </si>
  <si>
    <t>www.mirabaud-am.com</t>
  </si>
  <si>
    <t>Tocqueville Finance</t>
  </si>
  <si>
    <t>www.tocquevillefinance.fr</t>
  </si>
  <si>
    <t>Tikehau IM</t>
  </si>
  <si>
    <t>www.tikehauim.com</t>
  </si>
  <si>
    <t>Gérifonds</t>
  </si>
  <si>
    <t>www.gerifonds.lu/fr</t>
  </si>
  <si>
    <t>Sycomore AM</t>
  </si>
  <si>
    <t>www.sycomore-am.com</t>
  </si>
  <si>
    <t>Swiss Life AM</t>
  </si>
  <si>
    <t>www.swisslife-am.com</t>
  </si>
  <si>
    <t>Sunny AM</t>
  </si>
  <si>
    <t>www.sunny-am.com</t>
  </si>
  <si>
    <t>SPPI</t>
  </si>
  <si>
    <t>www.sppifinance.fr</t>
  </si>
  <si>
    <t>Sofidy</t>
  </si>
  <si>
    <t>www.sofidy.com</t>
  </si>
  <si>
    <t xml:space="preserve">SICAV </t>
  </si>
  <si>
    <t>SEI Investments Global Limited</t>
  </si>
  <si>
    <t>https://seic.com/en-gb/fund-documents</t>
  </si>
  <si>
    <t>Schelcher Prince Gestion</t>
  </si>
  <si>
    <t>www.spgestion.fr</t>
  </si>
  <si>
    <t>Sanso Investment Solutions</t>
  </si>
  <si>
    <t>Auris Gestion</t>
  </si>
  <si>
    <t>www.aurisgestion.com</t>
  </si>
  <si>
    <t>Richelieu Gestion</t>
  </si>
  <si>
    <t>https://www.richelieugestion.com/</t>
  </si>
  <si>
    <t>Inocap SA</t>
  </si>
  <si>
    <t>www.inocapgestion.com</t>
  </si>
  <si>
    <t>Prévoir</t>
  </si>
  <si>
    <t>www.sgprevoir.fr</t>
  </si>
  <si>
    <t>Portzamparc Gestion</t>
  </si>
  <si>
    <t>Financière Arbevel</t>
  </si>
  <si>
    <t>www.arbevel.com</t>
  </si>
  <si>
    <t>OTEA Capital</t>
  </si>
  <si>
    <t>oteacapital.com/</t>
  </si>
  <si>
    <t>Dôm Finance</t>
  </si>
  <si>
    <t>www.dom-finance.fr</t>
  </si>
  <si>
    <t xml:space="preserve">Flornoy </t>
  </si>
  <si>
    <t>www.flornoy.com</t>
  </si>
  <si>
    <t>Eiffel Investment Group</t>
  </si>
  <si>
    <t>https://www.eiffel-ig.com/particuliers/</t>
  </si>
  <si>
    <t>NN Investment Partners</t>
  </si>
  <si>
    <t>Morgan Stanley IF</t>
  </si>
  <si>
    <t>www.morganstanleyinvestmentfunds.com</t>
  </si>
  <si>
    <t>Moneta AM</t>
  </si>
  <si>
    <t>www.moneta.fr</t>
  </si>
  <si>
    <t>MCA Finance</t>
  </si>
  <si>
    <t>www.mcafinance.fr</t>
  </si>
  <si>
    <t>Mandarine Gestion</t>
  </si>
  <si>
    <t>www.mandarine-gestion.com</t>
  </si>
  <si>
    <t>Mainfirst</t>
  </si>
  <si>
    <t>Comgest</t>
  </si>
  <si>
    <t>www.comgest.com/fr</t>
  </si>
  <si>
    <t>La Financière Responsable</t>
  </si>
  <si>
    <t>https://www.la-financiere-responsable.fr/</t>
  </si>
  <si>
    <t>La Banque Postale AM</t>
  </si>
  <si>
    <t>www.labanquepostale-am.fr</t>
  </si>
  <si>
    <t>Laffitte Capital Management</t>
  </si>
  <si>
    <t>www.laffittecapital.com</t>
  </si>
  <si>
    <t>Kirao</t>
  </si>
  <si>
    <t>http://www.kirao.fr/</t>
  </si>
  <si>
    <t>Keren Finance</t>
  </si>
  <si>
    <t>www.kerenfinance.com</t>
  </si>
  <si>
    <t>IVO Capital Partners</t>
  </si>
  <si>
    <t>http://ivocapital.com/</t>
  </si>
  <si>
    <t>Invest AM</t>
  </si>
  <si>
    <t>www.investam.fr</t>
  </si>
  <si>
    <t>Invesco</t>
  </si>
  <si>
    <t>www.invesco.fr</t>
  </si>
  <si>
    <t>HMG Finance</t>
  </si>
  <si>
    <t>www.hmgfinance.com</t>
  </si>
  <si>
    <t>www.turgot-am.fr</t>
  </si>
  <si>
    <t>Gutenberg Finance</t>
  </si>
  <si>
    <t>www.gutenbergfinance.com</t>
  </si>
  <si>
    <t>Groupama AM</t>
  </si>
  <si>
    <t>www.groupama-am.fr</t>
  </si>
  <si>
    <t>Montsegur Finance</t>
  </si>
  <si>
    <t>www.montsegurfinance.com</t>
  </si>
  <si>
    <t>Ginjer AM</t>
  </si>
  <si>
    <t>www.ginjer-am.com</t>
  </si>
  <si>
    <t>Generali</t>
  </si>
  <si>
    <t>Gemway Assets</t>
  </si>
  <si>
    <t>https://www.gemway.com/</t>
  </si>
  <si>
    <t>GEFIP</t>
  </si>
  <si>
    <t>www.gefip.fr</t>
  </si>
  <si>
    <t>Fastea Capital</t>
  </si>
  <si>
    <t>www.fastea-capital.fr</t>
  </si>
  <si>
    <t>Ethenea</t>
  </si>
  <si>
    <t>www.ethenea.com</t>
  </si>
  <si>
    <t>La Française Real Estate Managers</t>
  </si>
  <si>
    <t>www.lafrancaise-greim.com</t>
  </si>
  <si>
    <t>Eleva Capital</t>
  </si>
  <si>
    <t>www.elevacapital.com</t>
  </si>
  <si>
    <t>Degroof Petercam AM</t>
  </si>
  <si>
    <t>www.dpas.lu</t>
  </si>
  <si>
    <t>Dorval</t>
  </si>
  <si>
    <t>Delubac AM</t>
  </si>
  <si>
    <t>Clartan Associés</t>
  </si>
  <si>
    <t>http://www.clartan.com/fr</t>
  </si>
  <si>
    <t>Claresco Finance</t>
  </si>
  <si>
    <t>www.claresco.fr</t>
  </si>
  <si>
    <t>Candriam</t>
  </si>
  <si>
    <t>www.candriam.fr</t>
  </si>
  <si>
    <t>BNY Mellon</t>
  </si>
  <si>
    <t>https://www.bnymellonim.com/</t>
  </si>
  <si>
    <t>BDL Capital Management</t>
  </si>
  <si>
    <t>www.bdlcm.com</t>
  </si>
  <si>
    <t>Axiom Alternative Investments</t>
  </si>
  <si>
    <t>www.axiom-ai.com</t>
  </si>
  <si>
    <t>Atrio Gestion Privée</t>
  </si>
  <si>
    <t>www.atrio-gp.fr</t>
  </si>
  <si>
    <t>Ferrigestion</t>
  </si>
  <si>
    <t>www.ferrigestion.fr</t>
  </si>
  <si>
    <t>AFFM SA</t>
  </si>
  <si>
    <t>www.affm.lu</t>
  </si>
  <si>
    <t>Alienor Capital</t>
  </si>
  <si>
    <t>www.alienorcapital.com</t>
  </si>
  <si>
    <t>Robeco</t>
  </si>
  <si>
    <t>www.robeco.com</t>
  </si>
  <si>
    <t>Monétaire Devises</t>
  </si>
  <si>
    <t>Obligations Indexées Inflation EUR</t>
  </si>
  <si>
    <t>Obligations Diversifiés EUR - Court terme</t>
  </si>
  <si>
    <t>Obligations EUR - Long terme</t>
  </si>
  <si>
    <t>Emprunts Privés EUR</t>
  </si>
  <si>
    <t>Obligations Marchés Emergents</t>
  </si>
  <si>
    <t>Actions France Grandes Capitalisations</t>
  </si>
  <si>
    <t>Actions Zone Euro Grandes Capitalisations</t>
  </si>
  <si>
    <t>Actions Europe Rendement</t>
  </si>
  <si>
    <t>Actions Europe Petites Capitalisations</t>
  </si>
  <si>
    <t>Actions International Grandes Capitalisations Valeur</t>
  </si>
  <si>
    <t>Actions US Grandes Capitalisations Croissance</t>
  </si>
  <si>
    <t>Actions Brésil</t>
  </si>
  <si>
    <t>Actions Chine</t>
  </si>
  <si>
    <t>Actions Russie</t>
  </si>
  <si>
    <t>Actions Asie-Pacifique hors Japon</t>
  </si>
  <si>
    <t>Actions Asie Pacifique - Zones particulières</t>
  </si>
  <si>
    <t>Actions Amérique Latine</t>
  </si>
  <si>
    <t>Secteur Énergie</t>
  </si>
  <si>
    <t>Secteur Energie Alternative</t>
  </si>
  <si>
    <t>Secteur Immobilier International</t>
  </si>
  <si>
    <t>Secteur Métaux Précieux</t>
  </si>
  <si>
    <t>Montpensier Finance</t>
  </si>
  <si>
    <t>www.montpensier.com</t>
  </si>
  <si>
    <t>John Locke Investments</t>
  </si>
  <si>
    <t>www.jl-investments.com/fr</t>
  </si>
  <si>
    <t>C-Quadrat AM</t>
  </si>
  <si>
    <t>AUD</t>
  </si>
  <si>
    <t>Boussard &amp; Gavaudan Gestion</t>
  </si>
  <si>
    <t>www.boussard-gavaudan.com</t>
  </si>
  <si>
    <t>Russell Investments</t>
  </si>
  <si>
    <t>www.russell.com</t>
  </si>
  <si>
    <t>Philippe Hottinguer &amp; Cie Gestion</t>
  </si>
  <si>
    <t>https://www.philippehottinguer.com/fr</t>
  </si>
  <si>
    <t>Muzinich &amp; Co</t>
  </si>
  <si>
    <t>www.muzinich.com</t>
  </si>
  <si>
    <t>Gestion 21</t>
  </si>
  <si>
    <t>www.gestion-21.fr</t>
  </si>
  <si>
    <t>Lemanik Asset Management</t>
  </si>
  <si>
    <t>SEK</t>
  </si>
  <si>
    <t>Eres Gestion</t>
  </si>
  <si>
    <t>https://www.eres-group.com/</t>
  </si>
  <si>
    <t>J.Chahine Capital</t>
  </si>
  <si>
    <t>www.chahinecapital.com</t>
  </si>
  <si>
    <t>Uzès Gestion</t>
  </si>
  <si>
    <t>www.finuzes.fr</t>
  </si>
  <si>
    <t>TOBAM SAS</t>
  </si>
  <si>
    <t>www.tobam.fr</t>
  </si>
  <si>
    <t>Monétaire EUR</t>
  </si>
  <si>
    <t>Obligations Indexées Inflation Couverte</t>
  </si>
  <si>
    <t>Obligations Diversifiées EUR</t>
  </si>
  <si>
    <t>Obligations Autres</t>
  </si>
  <si>
    <t>Obligations Flexibles EUR</t>
  </si>
  <si>
    <t>Obligations Internationales couvertes en EUR</t>
  </si>
  <si>
    <t>Obligations Internationales couvertes en USD</t>
  </si>
  <si>
    <t>Obligations Flexibles</t>
  </si>
  <si>
    <t>Obligations Flexibles Devise</t>
  </si>
  <si>
    <t>Obligations Monde - Couvert EUR</t>
  </si>
  <si>
    <t>Obligations Monde - Dominante EUR</t>
  </si>
  <si>
    <t>Emprunts Privés EUR Hedgé</t>
  </si>
  <si>
    <t>Obligations Monde Haut Rendement</t>
  </si>
  <si>
    <t>Obligations subordonnées</t>
  </si>
  <si>
    <t>Obligations Marchés Emergents - Devise locale</t>
  </si>
  <si>
    <t>Obligations Convertibles - Europe</t>
  </si>
  <si>
    <t>Obligations Convertibles Internationales Hedgées</t>
  </si>
  <si>
    <t>Obligations Convertibles Internationales</t>
  </si>
  <si>
    <t>Obligations Convertibles Autres</t>
  </si>
  <si>
    <t>Fonds à Capital Protégé</t>
  </si>
  <si>
    <t>Mixtes EUR Prudents</t>
  </si>
  <si>
    <t>Mixtes EUR Equilibrés</t>
  </si>
  <si>
    <t>Mixtes USD Equilibrés</t>
  </si>
  <si>
    <t>Mixtes EUR Flexible</t>
  </si>
  <si>
    <t>Mixtes EUR Dynamiques</t>
  </si>
  <si>
    <t>Mixtes USD Dynamiques</t>
  </si>
  <si>
    <t>Mixtes Marchés Emergents</t>
  </si>
  <si>
    <t>Actions France Petites &amp; Moyennes Capitalisations</t>
  </si>
  <si>
    <t>Actions Europe Capitalisations Mixte</t>
  </si>
  <si>
    <t>Actions Zone Euro Moyennes Capitalisations</t>
  </si>
  <si>
    <t>Actions Zone Euro Petites Capitalisations</t>
  </si>
  <si>
    <t>Actions Europe hors R-U</t>
  </si>
  <si>
    <t>Actions Europe Grandes Capitalisations Valeur</t>
  </si>
  <si>
    <t>Actions Europe Grandes Capitalisations Croissance</t>
  </si>
  <si>
    <t>Actions Europe Toutes Capitalisations</t>
  </si>
  <si>
    <t>Actions Europe Moyennes Capitalisations</t>
  </si>
  <si>
    <t>Actions International Rendement</t>
  </si>
  <si>
    <t>Actions International Grandes Capitalisations Croissance</t>
  </si>
  <si>
    <t>Actions International Petites &amp; Moyennes Capitalisations</t>
  </si>
  <si>
    <t>Actions US Grandes Capitalisations Valeur</t>
  </si>
  <si>
    <t>Actions US Moyennes Capitalisations</t>
  </si>
  <si>
    <t>Actions BRIC</t>
  </si>
  <si>
    <t>Actions Grande Chine</t>
  </si>
  <si>
    <t>Actions Asie-Pacifique</t>
  </si>
  <si>
    <t>Actions autres</t>
  </si>
  <si>
    <t>Secteur Agricole</t>
  </si>
  <si>
    <t>Secteur Biotechnologie</t>
  </si>
  <si>
    <t>Secteur Ecologie</t>
  </si>
  <si>
    <t>Secteur Ressources Naturelles</t>
  </si>
  <si>
    <t>Autres stratégies</t>
  </si>
  <si>
    <t>FR0013351285</t>
  </si>
  <si>
    <t xml:space="preserve">Les frais de gestion de l’actif correspondent aux frais prélevés par les sociétés de gestion sur les encours sous gestion des OPC. Ces frais servent à couvrir les coûts d’exploitation des fonds y compris les coûts de commercialisation et de distribution et peuvent, éventuellement, être en partie redistribués sous forme de rétrocessions de commission au profit des distributeurs, du dépositaire ou de l'entreprise d'assurance (dernière colonne du tableau). Ils sont déjà pris en compte dans le calcul de la valeur liquidative des fonds dont ils réduisent les performances.
Les frais de gestion du contrat correspondent aux frais en cours de vie du contrat mentionnés au contrat. Ces frais viennent s’imputer sur les performances nettes du support investi au contrat et sont pris sur la base de la valorisation du support en fin d’année.
</t>
  </si>
  <si>
    <t>Date création</t>
  </si>
  <si>
    <t>Performance
brute de l'actif
2020 
(A)</t>
  </si>
  <si>
    <t>Frais de
gestion de
l'actif 2020 
(B)</t>
  </si>
  <si>
    <t>Performance
nette de l'actif
2020
(A-B)</t>
  </si>
  <si>
    <t>Performance finale 2020 (%)
[1+(A-B)]x(1-C)-1</t>
  </si>
  <si>
    <t>Sanso Essentiel A</t>
  </si>
  <si>
    <t>Arc Sustainable Future C</t>
  </si>
  <si>
    <t>Auris Evolution Europe ISR R Cap</t>
  </si>
  <si>
    <t>Auris Euro Rendement R EUR Acc</t>
  </si>
  <si>
    <t>FR0013511425</t>
  </si>
  <si>
    <t>Atlas Evimeria C EUR</t>
  </si>
  <si>
    <t>FR0013321007</t>
  </si>
  <si>
    <t>AXA IM Euro Sélection S</t>
  </si>
  <si>
    <t>LU1536921650</t>
  </si>
  <si>
    <t>AXAWF Fram Robotech A Cap EUR</t>
  </si>
  <si>
    <t>Axiom European Banks Equity Class R EUR</t>
  </si>
  <si>
    <t>Axiom Short Duration Bond Fund R EUR</t>
  </si>
  <si>
    <t>LU1684369710</t>
  </si>
  <si>
    <t>AXAWF Framlington Dgtl Ecoy A Cap EURHdg</t>
  </si>
  <si>
    <t>BDL Rempart C</t>
  </si>
  <si>
    <t>BGF European Special Situations A2</t>
  </si>
  <si>
    <t>BGF Latin American E2</t>
  </si>
  <si>
    <t>BGF Sustainable Energy E2</t>
  </si>
  <si>
    <t>BGF World Energy A2</t>
  </si>
  <si>
    <t>BGF World Gold A2</t>
  </si>
  <si>
    <t>BGF World Healthscience A2</t>
  </si>
  <si>
    <t>BGF World Mining A2</t>
  </si>
  <si>
    <t>FR0010302398</t>
  </si>
  <si>
    <t>BNP Paribas Actions Euro Responsable CC</t>
  </si>
  <si>
    <t>BNP Paribas Immobilier ISR Classic C</t>
  </si>
  <si>
    <t>FR0011693100</t>
  </si>
  <si>
    <t>BNP Paribas Actions PME ISR Classic</t>
  </si>
  <si>
    <t>Carmignac Pf Credit A EUR Acc</t>
  </si>
  <si>
    <t>Carmignac Pf Flexible Bond A EUR Acc</t>
  </si>
  <si>
    <t>Carmignac Pf Global Bond A EUR Acc</t>
  </si>
  <si>
    <t>Centifolia C</t>
  </si>
  <si>
    <t>LU1819523264</t>
  </si>
  <si>
    <t>Candriam Abs Ret Eq Mkt Netrl C EUR</t>
  </si>
  <si>
    <t>CM-AM Global Gold RC</t>
  </si>
  <si>
    <t>CM-AM Global Leaders RC</t>
  </si>
  <si>
    <t>LU1864481624</t>
  </si>
  <si>
    <t>Candriam Eqs L Onclgy Impct CH EUR Cap</t>
  </si>
  <si>
    <t>CM-AM Pierre C</t>
  </si>
  <si>
    <t>LU1644441120</t>
  </si>
  <si>
    <t>Candriam Sst Bd Glbl Hi Yld C € Acc</t>
  </si>
  <si>
    <t>FR0013515970</t>
  </si>
  <si>
    <t>Carmignac Credit 2025 A EUR Acc</t>
  </si>
  <si>
    <t>CPR Euro Gov ISR P</t>
  </si>
  <si>
    <t>LU1983293983</t>
  </si>
  <si>
    <t>Claresco Innovation P</t>
  </si>
  <si>
    <t>CPR Silver Age P</t>
  </si>
  <si>
    <t>CS (Lux) Em Mkts Corp Bd BH EUR</t>
  </si>
  <si>
    <t>FR0013140597</t>
  </si>
  <si>
    <t>Cogefi Elixir ISR P</t>
  </si>
  <si>
    <t>Florinvest Equilibre SR C</t>
  </si>
  <si>
    <t>DNCA Invest SRI Europe Gr B EUR</t>
  </si>
  <si>
    <t>DNCA Invest SRI Norden Eur A EUR</t>
  </si>
  <si>
    <t>Dorval Convictions RC</t>
  </si>
  <si>
    <t>FR0011073774</t>
  </si>
  <si>
    <t>Cyril Systematic P</t>
  </si>
  <si>
    <t>Echiquier Arty SRI A</t>
  </si>
  <si>
    <t>EdR SICAV Equity Euro Solve A EUR</t>
  </si>
  <si>
    <t>EdR SICAV Euro Sustainable Eq A EUR</t>
  </si>
  <si>
    <t>FR0013517273</t>
  </si>
  <si>
    <t>Echiquier Climate Impact Europe A</t>
  </si>
  <si>
    <t>FR0010106500</t>
  </si>
  <si>
    <t>Echiquier Excelsior A</t>
  </si>
  <si>
    <t>Fidelity Sustainable Asia Eq A-Acc-EUR</t>
  </si>
  <si>
    <t>LU2168540636</t>
  </si>
  <si>
    <t>Eleva UCITS Eleva Glb Bds Opps A2EUR Acc</t>
  </si>
  <si>
    <t>FR0010634139</t>
  </si>
  <si>
    <t>Equilibre Ecologique C</t>
  </si>
  <si>
    <t>Flexigestion Patrimoine RC</t>
  </si>
  <si>
    <t>FR0011208271</t>
  </si>
  <si>
    <t>Flornoy Allocation R</t>
  </si>
  <si>
    <t>FR0011208297</t>
  </si>
  <si>
    <t>Flornoy Valeurs Familiales R</t>
  </si>
  <si>
    <t>Flornoy Convictions R</t>
  </si>
  <si>
    <t>Global Absolue A</t>
  </si>
  <si>
    <t>Global Harmonie A</t>
  </si>
  <si>
    <t>Groupama Axiom Legacy N</t>
  </si>
  <si>
    <t>LU0251131792</t>
  </si>
  <si>
    <t>Fidelity Target™ 2025 (Euro) A-Acc-EUR</t>
  </si>
  <si>
    <t>LU0251131362</t>
  </si>
  <si>
    <t>Fidelity Target™ 2030 (Euro) A-Acc-EUR</t>
  </si>
  <si>
    <t>LU0251119078</t>
  </si>
  <si>
    <t>Fidelity Target™ 2035 (Euro) A-Acc-EUR</t>
  </si>
  <si>
    <t>LU0251120084</t>
  </si>
  <si>
    <t>Fidelity Target™ 2040 (Euro) A-Acc-EUR</t>
  </si>
  <si>
    <t>LU1025014389</t>
  </si>
  <si>
    <t>Fidelity Target™ 2045 (Euro) A-Acc-EUR</t>
  </si>
  <si>
    <t>LU1025014629</t>
  </si>
  <si>
    <t>Fidelity Target™ 2050 (Euro) A-Acc-EUR</t>
  </si>
  <si>
    <t>LU0122613655</t>
  </si>
  <si>
    <t>Franklin Technology N Acc USD</t>
  </si>
  <si>
    <t>LU0987164596</t>
  </si>
  <si>
    <t>G Fund New Deal Europe NC EUR</t>
  </si>
  <si>
    <t>Tailor Actions Avenir ISR C</t>
  </si>
  <si>
    <t>Tailor Actions Entrepreneurs C</t>
  </si>
  <si>
    <t>Tailor Allocation Defensive C</t>
  </si>
  <si>
    <t>Tailor Allocation Reactive C</t>
  </si>
  <si>
    <t>HMG Rendement D</t>
  </si>
  <si>
    <t>GEFIP Invest Euroland B Acc</t>
  </si>
  <si>
    <t>LU0300507034</t>
  </si>
  <si>
    <t>Generali IS Euro Future Leaders DX</t>
  </si>
  <si>
    <t>HSBC GIF Euroland Value AC</t>
  </si>
  <si>
    <t>HSBC GIF Europe Value AC</t>
  </si>
  <si>
    <t>Indépendant Patrimoine R</t>
  </si>
  <si>
    <t>FR0014001KV7</t>
  </si>
  <si>
    <t>Hegoa RC EUR</t>
  </si>
  <si>
    <t>LU1112771503</t>
  </si>
  <si>
    <t>Helium Fund Selection B-EUR</t>
  </si>
  <si>
    <t>FR0010702084</t>
  </si>
  <si>
    <t>Insertion Emplois Dynamique RC</t>
  </si>
  <si>
    <t>LU0853555380</t>
  </si>
  <si>
    <t>Jupiter Dynamic Bond L EUR Acc</t>
  </si>
  <si>
    <t>LU1706168710</t>
  </si>
  <si>
    <t>JPM China A-Share Opps D (acc) EUR</t>
  </si>
  <si>
    <t>Lazard Credit Fi SRI RVC EUR</t>
  </si>
  <si>
    <t>Lazard Patrimoine SRI RC EUR</t>
  </si>
  <si>
    <t>Lazard Small Caps Euro SRI R</t>
  </si>
  <si>
    <t>Lazard Small Caps France R</t>
  </si>
  <si>
    <t>LBPAM ISR Obli Entreprises L</t>
  </si>
  <si>
    <t>LFR Euro Développement Durable ISR P</t>
  </si>
  <si>
    <t>LFR Inclusion Responsable ISR P</t>
  </si>
  <si>
    <t>LMdG Flex Patrimoine (EUR) R Eur</t>
  </si>
  <si>
    <t>LU0159053015</t>
  </si>
  <si>
    <t>JPM US Technology D (acc) EUR</t>
  </si>
  <si>
    <t>FR0014000W38</t>
  </si>
  <si>
    <t>Keren Crédit ISR C</t>
  </si>
  <si>
    <t>La Française Rendement Glb 2028 RC EUR</t>
  </si>
  <si>
    <t>MAM Flexible Bonds ESG C</t>
  </si>
  <si>
    <t>FR0013520426</t>
  </si>
  <si>
    <t>Luz Global Pricing Power A</t>
  </si>
  <si>
    <t>Maxima A</t>
  </si>
  <si>
    <t>LU1854107221</t>
  </si>
  <si>
    <t>M&amp;G (Lux) Positive Impact A EUR Acc</t>
  </si>
  <si>
    <t>FR0013536240</t>
  </si>
  <si>
    <t>MAM Lauxera Healthcare Growth Fund C</t>
  </si>
  <si>
    <t>LU2257980289</t>
  </si>
  <si>
    <t>Mandarine Global Transition R</t>
  </si>
  <si>
    <t>ODDO BHF Exklusiv:PolarisBalanced CRWEUR</t>
  </si>
  <si>
    <t>Omnibond R</t>
  </si>
  <si>
    <t>LU2193677676</t>
  </si>
  <si>
    <t>Mirova Global Environmental Eq R/A EUR</t>
  </si>
  <si>
    <t>FR0010649079</t>
  </si>
  <si>
    <t>Palatine Planète R</t>
  </si>
  <si>
    <t>Patrimoine Balanzed Fund R</t>
  </si>
  <si>
    <t>FR0014000VA0</t>
  </si>
  <si>
    <t>Neo Perspectives C</t>
  </si>
  <si>
    <t>OFI FUND RS Act4 Positive Eco R C EUR</t>
  </si>
  <si>
    <t>FR0011540558</t>
  </si>
  <si>
    <t>Ouessant P</t>
  </si>
  <si>
    <t>LU0255978263</t>
  </si>
  <si>
    <t>Pictet-China Equities R EUR</t>
  </si>
  <si>
    <t>Pluvalca Health Opportunities A</t>
  </si>
  <si>
    <t>FR0010988147</t>
  </si>
  <si>
    <t>Pluvalca Multimanagers A</t>
  </si>
  <si>
    <t>Portzamparc PME ISR C</t>
  </si>
  <si>
    <t>Quadrator SRI RC</t>
  </si>
  <si>
    <t>R-co 4Change Moderate Allocation F EUR</t>
  </si>
  <si>
    <t>R-co 4Change Convertibles Europe C EUR</t>
  </si>
  <si>
    <t>FR0010035592</t>
  </si>
  <si>
    <t>R-co Opal 4Change Sustainable Trends C</t>
  </si>
  <si>
    <t>R-co Opal Modéré C EUR</t>
  </si>
  <si>
    <t>Comgest Renaissance Europe C</t>
  </si>
  <si>
    <t>SAM Opportunités Structures C</t>
  </si>
  <si>
    <t>Sanso Convictions ESG P</t>
  </si>
  <si>
    <t>Polaris Convictions RC</t>
  </si>
  <si>
    <t>Portzamparc Entrepreneurs ISR C</t>
  </si>
  <si>
    <t>Portzamparc Europe PME ISR C</t>
  </si>
  <si>
    <t>Swiss Life(LUX)-Bd ESG Gbl Crp EUR R Cap</t>
  </si>
  <si>
    <t>Swiss Life (LUX) Eq ESG € Zone EUR</t>
  </si>
  <si>
    <t>Swiss Life (LUX) Eq ESG Glb Hi Div EUR R</t>
  </si>
  <si>
    <t>Sofidy Sélection 1 P</t>
  </si>
  <si>
    <t>SPPI Multi-Oblig</t>
  </si>
  <si>
    <t>FR00140019Q7</t>
  </si>
  <si>
    <t>R-co Valor 4Change Global Eq F EUR</t>
  </si>
  <si>
    <t>Sunny Euro Crédit Opportunités R</t>
  </si>
  <si>
    <t>FR0011689330</t>
  </si>
  <si>
    <t>Richelieu Family Small Cap R</t>
  </si>
  <si>
    <t>LU1301026388</t>
  </si>
  <si>
    <t>Sycomore Fund Happy @ Work R</t>
  </si>
  <si>
    <t>RobecoSAM Sustainable Water Eqs D EUR</t>
  </si>
  <si>
    <t>FR0013505740</t>
  </si>
  <si>
    <t>Sanso ESG Market Neutral R</t>
  </si>
  <si>
    <t>FR0011759364</t>
  </si>
  <si>
    <t>Sanso Megatrends R EUR</t>
  </si>
  <si>
    <t>Tikehau Equity Selection R Acc EUR</t>
  </si>
  <si>
    <t>Tocqueville France ISR C</t>
  </si>
  <si>
    <t>Tocqueville Small Cap Euro ISR C</t>
  </si>
  <si>
    <t>Tocqueville Value Amérique ISR P</t>
  </si>
  <si>
    <t>LU1183791794</t>
  </si>
  <si>
    <t>Sycomore Fund Eco Solutions R EUR</t>
  </si>
  <si>
    <t>FR0010952432</t>
  </si>
  <si>
    <t>Tailor Crédit Rendement Cible C</t>
  </si>
  <si>
    <t>FR0011322767</t>
  </si>
  <si>
    <t>Tailor Crédit Short Duration C</t>
  </si>
  <si>
    <t>FR0013505450</t>
  </si>
  <si>
    <t>Tikehau 2027 R Acc EUR</t>
  </si>
  <si>
    <t>Uzès Boscary Sélection</t>
  </si>
  <si>
    <t>LU2147879543</t>
  </si>
  <si>
    <t>Tikehau Intl Crs Asts R EUR Acc</t>
  </si>
  <si>
    <t>FR0000446304</t>
  </si>
  <si>
    <t>Tocqueville Silver Age ISR R</t>
  </si>
  <si>
    <t>ValEuro Select R</t>
  </si>
  <si>
    <t>FR0010392225</t>
  </si>
  <si>
    <t>Vega Disruption R C EUR</t>
  </si>
  <si>
    <t>FR0011062686</t>
  </si>
  <si>
    <t>Vital Flex Dynamique</t>
  </si>
  <si>
    <t>FR0010346817</t>
  </si>
  <si>
    <t>Uzès WWW Perf C</t>
  </si>
  <si>
    <t>FR0013491032</t>
  </si>
  <si>
    <t>Uzès Sport R</t>
  </si>
  <si>
    <t>FR0007048996</t>
  </si>
  <si>
    <t>World Performers A</t>
  </si>
  <si>
    <t>LU1317704051</t>
  </si>
  <si>
    <t>Carmignac Pf L-S Eurp Eqs A EUR Acc</t>
  </si>
  <si>
    <t>FR0011227214</t>
  </si>
  <si>
    <t>Zen Capital R</t>
  </si>
  <si>
    <t>FR0013267382</t>
  </si>
  <si>
    <t>S.ytic P</t>
  </si>
  <si>
    <t>FR0014001QD2</t>
  </si>
  <si>
    <t>V Pertinence C EUR</t>
  </si>
  <si>
    <t>LU1734560003</t>
  </si>
  <si>
    <t>Vital Flex Patrimoine C EUR</t>
  </si>
  <si>
    <t>LU1313770452</t>
  </si>
  <si>
    <t>Candriam Sst Bd Euro Corp C € Acc</t>
  </si>
  <si>
    <t>LU0340559805</t>
  </si>
  <si>
    <t>Pictet-Timber R EUR</t>
  </si>
  <si>
    <t>Amundi Fds Pio US Eq Rsrch Val A USD C</t>
  </si>
  <si>
    <t>Betamax Global Smart for Climate P</t>
  </si>
  <si>
    <t>BGF Euro-Markets A2</t>
  </si>
  <si>
    <t>FR0013266624</t>
  </si>
  <si>
    <t>CM-AM Entrepreneurs Europe RC</t>
  </si>
  <si>
    <t>FR0013428927</t>
  </si>
  <si>
    <t>EdR SICAV Green New Deal A EUR</t>
  </si>
  <si>
    <t>Fidelity Global Div Pl A EUR</t>
  </si>
  <si>
    <t>LU1220932716</t>
  </si>
  <si>
    <t>Madeleine Europa One R</t>
  </si>
  <si>
    <t>Invesco Energy Trnstn Fd A Acc</t>
  </si>
  <si>
    <t>Janus Henderson Glb Rl EstEqIncClA2HEUR</t>
  </si>
  <si>
    <t>FR0010700823</t>
  </si>
  <si>
    <t>Lazard Actions Américaines RC EUR</t>
  </si>
  <si>
    <t>Lazard Capital Fi SRI RVD EUR</t>
  </si>
  <si>
    <t>Lazard Equity Recovery R EUR</t>
  </si>
  <si>
    <t>Lazard Sustainable Euro Short Dur IC</t>
  </si>
  <si>
    <t>Lazard Patrimoine Actions SRI</t>
  </si>
  <si>
    <t>LO Funds Cont Europe S&amp;M Ldrs EUR PA</t>
  </si>
  <si>
    <t>LO Funds Europe High Conviction EUR PA</t>
  </si>
  <si>
    <t>LO Funds Golden Age SH EUR PA</t>
  </si>
  <si>
    <t>M&amp;G (Lux) Glbl SustainParisAlgndEURAAcc</t>
  </si>
  <si>
    <t>LO Funds Convertible Bond Asia SH EUR PA</t>
  </si>
  <si>
    <t>LO Funds Emerging High Convict SH EUR PA</t>
  </si>
  <si>
    <t>LO Funds Euro BBB-BB Fundamental EUR PA</t>
  </si>
  <si>
    <t>LO Funds Global BBB-BB Fdmtl EUR PA</t>
  </si>
  <si>
    <t>MAM High Yield ESG C</t>
  </si>
  <si>
    <t>MAM Taux Variables ESG C</t>
  </si>
  <si>
    <t>Seeyond Euro Sustainable Minvol R</t>
  </si>
  <si>
    <t>Oddo BHF Sustain European Cnvrt CR-EUR</t>
  </si>
  <si>
    <t>Oddo BHF Best Thematics CR-EUR</t>
  </si>
  <si>
    <t>Ofi RS Ming R</t>
  </si>
  <si>
    <t>LU0725974439</t>
  </si>
  <si>
    <t>Pictet-Quest Emerg Sust Eq P EUR</t>
  </si>
  <si>
    <t>Pluvalca Credit Allocation A</t>
  </si>
  <si>
    <t>R-co Opal 4Change Equity Europe</t>
  </si>
  <si>
    <t>SG Amundi Actions France ISR C</t>
  </si>
  <si>
    <t>Tiepolo Europe C</t>
  </si>
  <si>
    <t>LU0650148660</t>
  </si>
  <si>
    <t>Pictet-Russian Equities HP EUR</t>
  </si>
  <si>
    <t>Amundi ETF iStoxx Eurp Mlt-Factr Mkt Ntr</t>
  </si>
  <si>
    <t>Amundi IS Global EmBdMrkt IBOXX DR ETF-C</t>
  </si>
  <si>
    <t>Amundi IS US Trs 7-10 ETF DR USD C</t>
  </si>
  <si>
    <t>LU1681048630</t>
  </si>
  <si>
    <t>Amundi IS S&amp;P Global Luxury ETF-C EUR</t>
  </si>
  <si>
    <t>Lyxor DJ Industrial Average ETF Dist</t>
  </si>
  <si>
    <t>Lyxor ESG Euro Corp Bd ExFcl DR ETF PAcc</t>
  </si>
  <si>
    <t>Lyxor ESG Euro Corp Bd ETF Acc</t>
  </si>
  <si>
    <t>Lyxor Cr € Govt Infl-Lnkd Bd (DR) ETFAcc</t>
  </si>
  <si>
    <t>Lyxor Euro Stoxx 50 DR ETF Acc</t>
  </si>
  <si>
    <t>Lyxor Japan Topix DR ETF Dist EUR</t>
  </si>
  <si>
    <t>Lyxor MSCI Jpn ESG Ldrs ExtrDRETF Acc</t>
  </si>
  <si>
    <t>Lyxor NYSE Arca Gold BUGS ETF</t>
  </si>
  <si>
    <t>Lyxor STOXX Europe 600 Real Est ETF Dist</t>
  </si>
  <si>
    <t>Tailor AM</t>
  </si>
  <si>
    <t>www.tailor-capital.com</t>
  </si>
  <si>
    <t>https://sanso-is.com/</t>
  </si>
  <si>
    <t>www.ubs.com/funds</t>
  </si>
  <si>
    <t>https://am.lombardodier.com/</t>
  </si>
  <si>
    <t>Jupiter AM</t>
  </si>
  <si>
    <t>www.jupiteram.com</t>
  </si>
  <si>
    <t>Degroof Petercam Asset Services</t>
  </si>
  <si>
    <t>Syquant Capital</t>
  </si>
  <si>
    <t>www.syquant-capital.fr</t>
  </si>
  <si>
    <t>LFIS Capital</t>
  </si>
  <si>
    <t>https://www.lfis.com/fra/fr/</t>
  </si>
  <si>
    <t>Fonds à Horizon</t>
  </si>
  <si>
    <t>MW Gestion</t>
  </si>
  <si>
    <t>https://mwgestion.com/</t>
  </si>
  <si>
    <t>www.generali-investments.lu</t>
  </si>
  <si>
    <t>www.advenis-im.com</t>
  </si>
  <si>
    <t>https://www.nnip.com</t>
  </si>
  <si>
    <t>www.dorval-am.com</t>
  </si>
  <si>
    <t>www.creditmutuel-am.eu</t>
  </si>
  <si>
    <t>Vivienne Investissement</t>
  </si>
  <si>
    <t>http://www.vivienne-investissement.com/FR/</t>
  </si>
  <si>
    <t>https://fr.allianzgi.com/</t>
  </si>
  <si>
    <t>www.delubac-am.fr</t>
  </si>
  <si>
    <t>Cholet Dupont AM</t>
  </si>
  <si>
    <t>www.cholet-dupont-am.fr</t>
  </si>
  <si>
    <t>https://www.mainfirst-invest.com/</t>
  </si>
  <si>
    <t>https://www.apicil-asset-management.com/</t>
  </si>
  <si>
    <t>https://funds.degroofpetercam.com/</t>
  </si>
  <si>
    <t>www.lemanikgroup.com</t>
  </si>
  <si>
    <t>Profil de risque (2)</t>
  </si>
  <si>
    <t>LU1623763221</t>
  </si>
  <si>
    <t>LU2254337632</t>
  </si>
  <si>
    <t>FR0014002VF5</t>
  </si>
  <si>
    <t>FR0014003HB1</t>
  </si>
  <si>
    <t>LU1966630706</t>
  </si>
  <si>
    <t>IE00BK0VJM79</t>
  </si>
  <si>
    <t>LU2295992320</t>
  </si>
  <si>
    <t>LU1697917083</t>
  </si>
  <si>
    <t>LU2334080343</t>
  </si>
  <si>
    <t>LU2334080772</t>
  </si>
  <si>
    <t>LU2334080426</t>
  </si>
  <si>
    <t>LU2334080855</t>
  </si>
  <si>
    <t>FR0014000F47</t>
  </si>
  <si>
    <t>Aberdeen S Em Mkts Eq A Acc USD</t>
  </si>
  <si>
    <t>Carmignac Pf EM Debt A EUR Acc</t>
  </si>
  <si>
    <t>DNCA Invest Sustainable China Eq A EUR</t>
  </si>
  <si>
    <t>Echiquier Space A</t>
  </si>
  <si>
    <t>Lazard Dividend LowVol SRI C</t>
  </si>
  <si>
    <t>MS INVF US Advantage A</t>
  </si>
  <si>
    <t>Ambition Dynamique</t>
  </si>
  <si>
    <t>Conviction Equilibre</t>
  </si>
  <si>
    <t>Profil Modéré</t>
  </si>
  <si>
    <t>Schelcher Convertible Mid Cap ESG P</t>
  </si>
  <si>
    <t>Schelcher Convertible ESG P</t>
  </si>
  <si>
    <t>Schelcher Global High Yield P</t>
  </si>
  <si>
    <t>Schelcher Flexible Short Duration ESG P</t>
  </si>
  <si>
    <t>Schelcher Optimal Income ESG P</t>
  </si>
  <si>
    <t>Swiss Life Funds (F) Multi Asset Tempo P</t>
  </si>
  <si>
    <t>Carmignac Pf Family Governed A EUR Acc</t>
  </si>
  <si>
    <t>BNY Mellon Sst Glb Rl Rt (EUR) A Acc</t>
  </si>
  <si>
    <t>Carmignac Pf China New Economy A EUR Acc</t>
  </si>
  <si>
    <t>FFG Global Flexible Sustainable R Acc</t>
  </si>
  <si>
    <t>MW Obligations Internationales CG</t>
  </si>
  <si>
    <t>SC Pythagore</t>
  </si>
  <si>
    <t>Aberdeen S EM Infras Eq S Acc H EUR</t>
  </si>
  <si>
    <t>AXAWF Fram Next Generation A Cap EUR</t>
  </si>
  <si>
    <t>UBAM European Convertible Bond AC EUR</t>
  </si>
  <si>
    <t>Forme juridique (1)</t>
  </si>
  <si>
    <t>FCP (2)</t>
  </si>
  <si>
    <t>Compagnie d'investissement de fonds ouverts</t>
  </si>
  <si>
    <t>Waystone Management Company (Lux) S.A.</t>
  </si>
  <si>
    <t>https://www.waystone.com/</t>
  </si>
  <si>
    <t>FIA (2)</t>
  </si>
  <si>
    <t>SICAV (2)</t>
  </si>
  <si>
    <t>OPCI (2)</t>
  </si>
  <si>
    <t>SCI (2)</t>
  </si>
  <si>
    <t>SCP (2)</t>
  </si>
  <si>
    <t>SC (2)</t>
  </si>
  <si>
    <t>Theoreim</t>
  </si>
  <si>
    <t>https://theoreim.com/</t>
  </si>
  <si>
    <t>Obligation Terme Fixe (3)</t>
  </si>
  <si>
    <t>Mixtes - Terme Fixe (3)</t>
  </si>
  <si>
    <t>OPCI - Organisme de Placement Collectif Immobilier - 3% de frais acquis à l'OPCI (3)</t>
  </si>
  <si>
    <t>OPCI - Organisme de Placement Collectif Immobilier - 3,5% de frais acquis à l'OPCI (3)</t>
  </si>
  <si>
    <t>SCI en Société Collective de Placement Immobilier (3)</t>
  </si>
  <si>
    <t>SCP en Société Collective de Placement Immobilier (3)</t>
  </si>
  <si>
    <t>Profil de risque (4)</t>
  </si>
  <si>
    <t>Fidelity Australian Divers Eq A-AUD</t>
  </si>
  <si>
    <t>Vega Europe Convictions ISR RC</t>
  </si>
  <si>
    <t>Multi Thematic Explorer R</t>
  </si>
  <si>
    <t>Ecureuil SRI Obli Euro C</t>
  </si>
  <si>
    <t>QS8038578469</t>
  </si>
  <si>
    <t>LF Europimmo</t>
  </si>
  <si>
    <t xml:space="preserve">SCPI </t>
  </si>
  <si>
    <t>Eur</t>
  </si>
  <si>
    <t>SCPI00003719</t>
  </si>
  <si>
    <t>Patrimmo Commerce</t>
  </si>
  <si>
    <t>QS0000135754</t>
  </si>
  <si>
    <t>Actipierre Europe</t>
  </si>
  <si>
    <t>SCPI (2)</t>
  </si>
  <si>
    <t>AEW Ciloger</t>
  </si>
  <si>
    <t>QS0000181626</t>
  </si>
  <si>
    <t>Laffitte Pierre</t>
  </si>
  <si>
    <t>FR0013529203</t>
  </si>
  <si>
    <t>Sextant France Engagement A</t>
  </si>
  <si>
    <t>Amundi Fds Euro HY Bd A EUR C</t>
  </si>
  <si>
    <t>Amundi Fds EM Blnd Bd A EUR C</t>
  </si>
  <si>
    <t>Amundi Fds EM Hrd Ccy Bd A EUR C</t>
  </si>
  <si>
    <t>QS0440388411</t>
  </si>
  <si>
    <t>Rivoli Avenir Patrimoine</t>
  </si>
  <si>
    <t>Amundi Immobilier</t>
  </si>
  <si>
    <t>FR0013261765</t>
  </si>
  <si>
    <t>Athymis Better Life P</t>
  </si>
  <si>
    <t>Candriam Eqs L Eurp Innovt N EUR Cap</t>
  </si>
  <si>
    <t>LU0284396016</t>
  </si>
  <si>
    <t>DNCA Invest Value Europe A EUR</t>
  </si>
  <si>
    <t>FR0013333838</t>
  </si>
  <si>
    <t>Dorval Global Convictions Patrimoine RC</t>
  </si>
  <si>
    <t>LU2221884310</t>
  </si>
  <si>
    <t>EdRF Human Capital A EUR</t>
  </si>
  <si>
    <t>LU2210204306</t>
  </si>
  <si>
    <t>Eleva Sustainable Impact Europe A2EURAcc</t>
  </si>
  <si>
    <t>LU0987487336</t>
  </si>
  <si>
    <t>Fidelity Glb Mlt Ast Inc A-Acc-EUR H</t>
  </si>
  <si>
    <t>FR0014005CZ6</t>
  </si>
  <si>
    <t>Alpha Convictions C</t>
  </si>
  <si>
    <t>Echiquier Agenor SRI Mid Cap Europe A</t>
  </si>
  <si>
    <t>Florilège C</t>
  </si>
  <si>
    <t>Florinvest Equilibre C</t>
  </si>
  <si>
    <t>Florinvest Opportunité C</t>
  </si>
  <si>
    <t>Florinvest Plénitude C</t>
  </si>
  <si>
    <t>Flornoy Growth C</t>
  </si>
  <si>
    <t>LU2252564898</t>
  </si>
  <si>
    <t>Ruffer Total Return Intl OI EUR Cap</t>
  </si>
  <si>
    <t>FundPartner Solutions</t>
  </si>
  <si>
    <t>Invest Horizon Europe A</t>
  </si>
  <si>
    <t>La Française Rend Glb 2028 Pls RC EUR</t>
  </si>
  <si>
    <t>QS0007945767</t>
  </si>
  <si>
    <t>Epargne Foncière</t>
  </si>
  <si>
    <t>QS0007000038</t>
  </si>
  <si>
    <t>Selectinvest1</t>
  </si>
  <si>
    <t>Lazard Alpha Euro SRI R</t>
  </si>
  <si>
    <t>MW Rendement CG-P</t>
  </si>
  <si>
    <t>MW Actions Europe CG P</t>
  </si>
  <si>
    <t>MW Multi-caps Europe CG P</t>
  </si>
  <si>
    <t>LU0935222900</t>
  </si>
  <si>
    <t>Ostrum Euro Inflation R/A EUR</t>
  </si>
  <si>
    <t>LU1435385163</t>
  </si>
  <si>
    <t>Loomis Sayles US Growth Eq R/A EUR</t>
  </si>
  <si>
    <t>LU2326557985</t>
  </si>
  <si>
    <t>Thematics Wellness R/A EUR</t>
  </si>
  <si>
    <t>FR0013202108</t>
  </si>
  <si>
    <t>NextStage Croissance</t>
  </si>
  <si>
    <t>SAS (2)</t>
  </si>
  <si>
    <t>NextStage AM</t>
  </si>
  <si>
    <t>FR0014002KE1</t>
  </si>
  <si>
    <t>Novaxia R
Frais de souscription de 1%</t>
  </si>
  <si>
    <t>Novaxia Investissement</t>
  </si>
  <si>
    <t>QS0513811638</t>
  </si>
  <si>
    <t>PFO2</t>
  </si>
  <si>
    <t>Perial</t>
  </si>
  <si>
    <t>QS0507646446</t>
  </si>
  <si>
    <t>Primopierre</t>
  </si>
  <si>
    <t>QS0752924845</t>
  </si>
  <si>
    <t>Primovie</t>
  </si>
  <si>
    <t>FR0013456845</t>
  </si>
  <si>
    <t>Richelieu America R EUR</t>
  </si>
  <si>
    <t>Robeco Sustainable Eurp Stars Eqs D EUR</t>
  </si>
  <si>
    <t>Sapienta Global Opportunités C EUR</t>
  </si>
  <si>
    <t>Sapienta Gestion</t>
  </si>
  <si>
    <t>QS0002004610</t>
  </si>
  <si>
    <t>Efimmo 1</t>
  </si>
  <si>
    <t>QS0002004602</t>
  </si>
  <si>
    <t>Immorente</t>
  </si>
  <si>
    <t>SCPI</t>
  </si>
  <si>
    <t>QS0002017190</t>
  </si>
  <si>
    <t>Pierre Capitale</t>
  </si>
  <si>
    <t>FR0014006B60</t>
  </si>
  <si>
    <t>SLGP Patrimoine R</t>
  </si>
  <si>
    <t>FR00140060U3</t>
  </si>
  <si>
    <t>SLGP Prigest Perles R</t>
  </si>
  <si>
    <t>FR00140063X1</t>
  </si>
  <si>
    <t>Income Euro Selection R</t>
  </si>
  <si>
    <t>FR0010734467</t>
  </si>
  <si>
    <t>Green Bonds Investments R</t>
  </si>
  <si>
    <t>LU2181906426</t>
  </si>
  <si>
    <t>Sycomore Sustainable Tech R EUR</t>
  </si>
  <si>
    <t>Tocqueville Dividende ISR C</t>
  </si>
  <si>
    <t>Tocqueville Value Europe ISR P</t>
  </si>
  <si>
    <t>FR0011319664</t>
  </si>
  <si>
    <t>Trecento Santé ISR R EUR</t>
  </si>
  <si>
    <t>Trecento AM</t>
  </si>
  <si>
    <t>Varenne Selection A-EUR</t>
  </si>
  <si>
    <t>Vega Euro Rendement ISR RC</t>
  </si>
  <si>
    <t>Vega France Opportunités ISR RC</t>
  </si>
  <si>
    <t>www.ciloger.fr</t>
  </si>
  <si>
    <t>www.amundi-immobilier.com</t>
  </si>
  <si>
    <t>https://www.group.pictet/fr/asset-services/fundpartner-solutions</t>
  </si>
  <si>
    <t>http://www.nextstage-am.com/</t>
  </si>
  <si>
    <t>https://www.novaxia-invest.fr/</t>
  </si>
  <si>
    <t>www.perial.com</t>
  </si>
  <si>
    <t>www.portzamparcgestion.fr</t>
  </si>
  <si>
    <t>www.sapientagestion.com</t>
  </si>
  <si>
    <t>www.trecento-am.com</t>
  </si>
  <si>
    <t>na</t>
  </si>
  <si>
    <t>ISR</t>
  </si>
  <si>
    <t>Relance</t>
  </si>
  <si>
    <t>Luxflag</t>
  </si>
  <si>
    <t>ISR ET Relance</t>
  </si>
  <si>
    <t>ISR et Finansol</t>
  </si>
  <si>
    <t>ISR ET Greenfin</t>
  </si>
  <si>
    <t>towards Sustainability</t>
  </si>
  <si>
    <t>FNG Siegel</t>
  </si>
  <si>
    <t>Greenfin</t>
  </si>
  <si>
    <t>SCPI - Société Collective de Placement Immobilier (3) (5)</t>
  </si>
  <si>
    <t>Capital Investissement (3) (7)</t>
  </si>
  <si>
    <t>SC en Société Civile (3)</t>
  </si>
  <si>
    <t>Amundi IS FltngRt€CorpESG ETF DR EUR C</t>
  </si>
  <si>
    <t>IE00BP3QZ825</t>
  </si>
  <si>
    <t>iShares Edge MSCI Wld Mom Fctr ETF $ Acc</t>
  </si>
  <si>
    <t>Lyxor MSCI Chn ESG Ldrs Extr DR ETF Acc</t>
  </si>
  <si>
    <r>
      <t>Liste des Unités de Compte au 1</t>
    </r>
    <r>
      <rPr>
        <b/>
        <vertAlign val="superscript"/>
        <sz val="20"/>
        <rFont val="ITCLegacySans LT Book"/>
      </rPr>
      <t>er</t>
    </r>
    <r>
      <rPr>
        <b/>
        <sz val="20"/>
        <rFont val="ITCLegacySans LT Book"/>
      </rPr>
      <t xml:space="preserve"> Février 2022</t>
    </r>
  </si>
  <si>
    <r>
      <t>Liste des Unités de Compte au 1</t>
    </r>
    <r>
      <rPr>
        <b/>
        <vertAlign val="superscript"/>
        <sz val="20"/>
        <rFont val="ITCLegacySans LT Book"/>
      </rPr>
      <t>er</t>
    </r>
    <r>
      <rPr>
        <b/>
        <sz val="20"/>
        <rFont val="ITCLegacySans LT Book"/>
      </rPr>
      <t>Février 2022</t>
    </r>
  </si>
  <si>
    <t>FR0013380607</t>
  </si>
  <si>
    <t>Lyxor CAC 40 (DR) ETF Acc</t>
  </si>
  <si>
    <t>FR0014002CG3</t>
  </si>
  <si>
    <t>Lyxor MSCI New Enrg ESG Fltr DR ETF Acc</t>
  </si>
  <si>
    <t>FR0014003IY1</t>
  </si>
  <si>
    <t>Lyxor MSCI World ETF Acc</t>
  </si>
  <si>
    <t>LU1135865084</t>
  </si>
  <si>
    <t>Lyxor S&amp;P 500 ETF C EUR</t>
  </si>
  <si>
    <t>LU2346257210</t>
  </si>
  <si>
    <t>Lyxor ESG Euro High Yield (DR) ETF Cap</t>
  </si>
  <si>
    <t>Création 2020</t>
  </si>
  <si>
    <t>Création 2021</t>
  </si>
  <si>
    <t>ND</t>
  </si>
  <si>
    <t>création en 2021</t>
  </si>
  <si>
    <t>crétion 2021</t>
  </si>
  <si>
    <t>création 2021</t>
  </si>
  <si>
    <t>Libellé</t>
  </si>
  <si>
    <t>Devise de cotation</t>
  </si>
  <si>
    <t>Secteur d'activité</t>
  </si>
  <si>
    <t>Pays</t>
  </si>
  <si>
    <t>Notation Emetteur</t>
  </si>
  <si>
    <t>Actions présentes dans le SBF 120</t>
  </si>
  <si>
    <t>Actions présentes dans le EuroStoxx50</t>
  </si>
  <si>
    <t>Actions présentes dans le Nasdaq 100</t>
  </si>
  <si>
    <t>BE0003470755</t>
  </si>
  <si>
    <t>Solvay Sa</t>
  </si>
  <si>
    <t>BE0974293251</t>
  </si>
  <si>
    <t>Anheuser-Busch Inbev Sa/Nv</t>
  </si>
  <si>
    <t>DE0005140008</t>
  </si>
  <si>
    <t>Deutsche Bank</t>
  </si>
  <si>
    <t>DE0005190003</t>
  </si>
  <si>
    <t>Bayerische Motoren Werke Ag</t>
  </si>
  <si>
    <t>DE0005200000</t>
  </si>
  <si>
    <t>Beiersdorf</t>
  </si>
  <si>
    <t>DE0005439004</t>
  </si>
  <si>
    <t>Continental</t>
  </si>
  <si>
    <t>DE0005552004</t>
  </si>
  <si>
    <t>Deutsche Post Ag-Reg</t>
  </si>
  <si>
    <t>DE0005557508</t>
  </si>
  <si>
    <t>Deutsche Telekom Ag-Reg</t>
  </si>
  <si>
    <t>DE0005785604</t>
  </si>
  <si>
    <t>Fresenius</t>
  </si>
  <si>
    <t>DE0005785802</t>
  </si>
  <si>
    <t>Fresenius Medical Care</t>
  </si>
  <si>
    <t>DE0005810055</t>
  </si>
  <si>
    <t>Deutsche Boerse Ag</t>
  </si>
  <si>
    <t>DE0006047004</t>
  </si>
  <si>
    <t>HeidelbergCement</t>
  </si>
  <si>
    <t>DE0006048432</t>
  </si>
  <si>
    <t>Henkel</t>
  </si>
  <si>
    <t>DE0006231004</t>
  </si>
  <si>
    <t>Infineon Technologies Ag</t>
  </si>
  <si>
    <t>DE0006599905</t>
  </si>
  <si>
    <t>Merck</t>
  </si>
  <si>
    <t>DE0007037129</t>
  </si>
  <si>
    <t>RWE</t>
  </si>
  <si>
    <t>DE0007100000</t>
  </si>
  <si>
    <t>Daimler Ag-Registered Shares</t>
  </si>
  <si>
    <t>DE0007164600</t>
  </si>
  <si>
    <t>Sap Se</t>
  </si>
  <si>
    <t>DE0007236101</t>
  </si>
  <si>
    <t>Siemens Ag-Reg</t>
  </si>
  <si>
    <t>DE0007500001</t>
  </si>
  <si>
    <t>ThyssenKrupp</t>
  </si>
  <si>
    <t>DE0007664039</t>
  </si>
  <si>
    <t>Volkswagen Ag-Pref</t>
  </si>
  <si>
    <t>DE0008232125</t>
  </si>
  <si>
    <t>Deutsche Lufthansa</t>
  </si>
  <si>
    <t>DE0008404005</t>
  </si>
  <si>
    <t>Allianz Se-Reg</t>
  </si>
  <si>
    <t>DE0008430026</t>
  </si>
  <si>
    <t>Muenchener Rueckver Ag-Reg</t>
  </si>
  <si>
    <t>DE000A1EWWW0</t>
  </si>
  <si>
    <t>Adidas Ag</t>
  </si>
  <si>
    <t>DE000A1ML7J1</t>
  </si>
  <si>
    <t>Vonovia Se</t>
  </si>
  <si>
    <t>DE000BASF111</t>
  </si>
  <si>
    <t>Basf Se</t>
  </si>
  <si>
    <t>DE000BAY0017</t>
  </si>
  <si>
    <t>Bayer Ag-Reg</t>
  </si>
  <si>
    <t>DE000CBK1001</t>
  </si>
  <si>
    <t>Commerzbank</t>
  </si>
  <si>
    <t>DE000ENAG999</t>
  </si>
  <si>
    <t>E.ON</t>
  </si>
  <si>
    <t>DE000PSM7770</t>
  </si>
  <si>
    <t>ProSiebenSat.1 Media</t>
  </si>
  <si>
    <t>ES0113211835</t>
  </si>
  <si>
    <t>Banco Bilbao Vizcaya Argenta</t>
  </si>
  <si>
    <t>ES0113900J37</t>
  </si>
  <si>
    <t>Banco Santander Sa</t>
  </si>
  <si>
    <t>ES0144580Y14</t>
  </si>
  <si>
    <t>Iberdrola Sa</t>
  </si>
  <si>
    <t>ES0148396007</t>
  </si>
  <si>
    <t>Industria De Diseno Textil</t>
  </si>
  <si>
    <t>ES0173358039</t>
  </si>
  <si>
    <t>FI0009013403</t>
  </si>
  <si>
    <t>Kone Oyj-B</t>
  </si>
  <si>
    <t>FR0000031122</t>
  </si>
  <si>
    <t>Air France-Klm</t>
  </si>
  <si>
    <t>FR0000031577</t>
  </si>
  <si>
    <t>Virbac Sa</t>
  </si>
  <si>
    <t>FR0000035081</t>
  </si>
  <si>
    <t>Icade</t>
  </si>
  <si>
    <t>FR0000039299</t>
  </si>
  <si>
    <t>Bollore</t>
  </si>
  <si>
    <t>FR0000044448</t>
  </si>
  <si>
    <t>Nexans Sa</t>
  </si>
  <si>
    <t>FR0000045072</t>
  </si>
  <si>
    <t>Credit Agricole Sa</t>
  </si>
  <si>
    <t>FR0000050809</t>
  </si>
  <si>
    <t>Sopra Steria Group</t>
  </si>
  <si>
    <t>FR0000051732</t>
  </si>
  <si>
    <t>Atos Se</t>
  </si>
  <si>
    <t>FR0000051807</t>
  </si>
  <si>
    <t>Teleperformance</t>
  </si>
  <si>
    <t>FR0000052292</t>
  </si>
  <si>
    <t>Hermes International</t>
  </si>
  <si>
    <t>FR0000053225</t>
  </si>
  <si>
    <t>M6-Metropole Television</t>
  </si>
  <si>
    <t>FR0000053381</t>
  </si>
  <si>
    <t>Derichebourg</t>
  </si>
  <si>
    <t>FR0000054470</t>
  </si>
  <si>
    <t>Ubisoft Entertainment</t>
  </si>
  <si>
    <t>FR0000054900</t>
  </si>
  <si>
    <t>Television Francaise (T.F.1)</t>
  </si>
  <si>
    <t>FR0000060402</t>
  </si>
  <si>
    <t>Albioma Sa</t>
  </si>
  <si>
    <t>FR0000064578</t>
  </si>
  <si>
    <t>Covivio</t>
  </si>
  <si>
    <t>FR0000071946</t>
  </si>
  <si>
    <t>Alten Sa</t>
  </si>
  <si>
    <t>FR0000073272</t>
  </si>
  <si>
    <t>Safran Sa</t>
  </si>
  <si>
    <t>FR0000073298</t>
  </si>
  <si>
    <t>Ipsos</t>
  </si>
  <si>
    <t>FR0000077919</t>
  </si>
  <si>
    <t>Jcdecaux Sa</t>
  </si>
  <si>
    <t>FR0000120073</t>
  </si>
  <si>
    <t>Air Liquide Sa</t>
  </si>
  <si>
    <t>FR0000120172</t>
  </si>
  <si>
    <t>Carrefour Sa</t>
  </si>
  <si>
    <t>FR0000120222</t>
  </si>
  <si>
    <t>Cnp Assurances</t>
  </si>
  <si>
    <t>FR0000120271</t>
  </si>
  <si>
    <t>Totalenergies Se</t>
  </si>
  <si>
    <t>FR0000120321</t>
  </si>
  <si>
    <t>L'Oreal</t>
  </si>
  <si>
    <t>FR0000120404</t>
  </si>
  <si>
    <t>Accor Sa</t>
  </si>
  <si>
    <t>FR0000120503</t>
  </si>
  <si>
    <t>Bouygues Sa</t>
  </si>
  <si>
    <t>FR0000120578</t>
  </si>
  <si>
    <t>Sanofi</t>
  </si>
  <si>
    <t>FR0000120628</t>
  </si>
  <si>
    <t>Axa Sa</t>
  </si>
  <si>
    <t>FR0000120644</t>
  </si>
  <si>
    <t>Danone</t>
  </si>
  <si>
    <t>FR0000120693</t>
  </si>
  <si>
    <t>Pernod Ricard Sa</t>
  </si>
  <si>
    <t>FR0000120859</t>
  </si>
  <si>
    <t>Imerys Sa</t>
  </si>
  <si>
    <t>FR0000120966</t>
  </si>
  <si>
    <t>Societe Bic Sa</t>
  </si>
  <si>
    <t>FR0000121014</t>
  </si>
  <si>
    <t>Lvmh Moet Hennessy Louis Vui</t>
  </si>
  <si>
    <t>FR0000121121</t>
  </si>
  <si>
    <t>Eurazeo Se</t>
  </si>
  <si>
    <t>FR0000121147</t>
  </si>
  <si>
    <t>Faurecia</t>
  </si>
  <si>
    <t>FR0000121204</t>
  </si>
  <si>
    <t>Wendel</t>
  </si>
  <si>
    <t>FR0000121220</t>
  </si>
  <si>
    <t>Sodexo Sa</t>
  </si>
  <si>
    <t>FR0000121261</t>
  </si>
  <si>
    <t>Michelin (Cgde)</t>
  </si>
  <si>
    <t>FR0000121329</t>
  </si>
  <si>
    <t>Thales Sa</t>
  </si>
  <si>
    <t>FR0000121485</t>
  </si>
  <si>
    <t>Kering</t>
  </si>
  <si>
    <t>FR0000121667</t>
  </si>
  <si>
    <t>Essilorluxottica</t>
  </si>
  <si>
    <t>FR0000121709</t>
  </si>
  <si>
    <t>Seb Sa</t>
  </si>
  <si>
    <t>FR0000121964</t>
  </si>
  <si>
    <t>Klepierre</t>
  </si>
  <si>
    <t>FR0000121972</t>
  </si>
  <si>
    <t>Schneider Electric Se</t>
  </si>
  <si>
    <t>FR0000124141</t>
  </si>
  <si>
    <t>Veolia Environnement</t>
  </si>
  <si>
    <t>FR0000124570</t>
  </si>
  <si>
    <t>Plastic Omnium</t>
  </si>
  <si>
    <t>FR0000125007</t>
  </si>
  <si>
    <t>Compagnie De Saint Gobain</t>
  </si>
  <si>
    <t>FR0000125338</t>
  </si>
  <si>
    <t>Capgemini Se</t>
  </si>
  <si>
    <t>FR0000125486</t>
  </si>
  <si>
    <t>Vinci Sa</t>
  </si>
  <si>
    <t>FR0000125585</t>
  </si>
  <si>
    <t>Casino Guichard Perrachon</t>
  </si>
  <si>
    <t>FR0000127771</t>
  </si>
  <si>
    <t>Vivendi</t>
  </si>
  <si>
    <t>FR0000130213</t>
  </si>
  <si>
    <t>Lagardere Sa</t>
  </si>
  <si>
    <t>FR0000130395</t>
  </si>
  <si>
    <t>Remy Cointreau</t>
  </si>
  <si>
    <t>FR0000130452</t>
  </si>
  <si>
    <t>Eiffage</t>
  </si>
  <si>
    <t>FR0000130577</t>
  </si>
  <si>
    <t>Publicis Groupe</t>
  </si>
  <si>
    <t>FR0000130809</t>
  </si>
  <si>
    <t>Societe Generale Sa</t>
  </si>
  <si>
    <t>FR0000131104</t>
  </si>
  <si>
    <t>Bnp Paribas</t>
  </si>
  <si>
    <t>FR0000131757</t>
  </si>
  <si>
    <t>Eramet</t>
  </si>
  <si>
    <t>FR0000131906</t>
  </si>
  <si>
    <t>Renault Sa</t>
  </si>
  <si>
    <t>FR0000133308</t>
  </si>
  <si>
    <t>Orange</t>
  </si>
  <si>
    <t>FR0000184798</t>
  </si>
  <si>
    <t>Orpea</t>
  </si>
  <si>
    <t>FR0004056851</t>
  </si>
  <si>
    <t>Valneva Se</t>
  </si>
  <si>
    <t>FR0004125920</t>
  </si>
  <si>
    <t>Amundi Sa</t>
  </si>
  <si>
    <t>FR0005691656</t>
  </si>
  <si>
    <t>Trigano Sa</t>
  </si>
  <si>
    <t>FR0006174348</t>
  </si>
  <si>
    <t>Bureau Veritas Sa</t>
  </si>
  <si>
    <t>FR0010040865</t>
  </si>
  <si>
    <t>Gecina Sa</t>
  </si>
  <si>
    <t>FR0010112524</t>
  </si>
  <si>
    <t>Nexity</t>
  </si>
  <si>
    <t>FR0010208488</t>
  </si>
  <si>
    <t>Engie</t>
  </si>
  <si>
    <t>FR0010220475</t>
  </si>
  <si>
    <t>Alstom</t>
  </si>
  <si>
    <t>FR0010221234</t>
  </si>
  <si>
    <t>Eutelsat Communications</t>
  </si>
  <si>
    <t>FR0010241638</t>
  </si>
  <si>
    <t>Mercialys</t>
  </si>
  <si>
    <t>FR0010242511</t>
  </si>
  <si>
    <t>Edf</t>
  </si>
  <si>
    <t>FR0010259150</t>
  </si>
  <si>
    <t>Ipsen</t>
  </si>
  <si>
    <t>FR0010307819</t>
  </si>
  <si>
    <t>Legrand Sa</t>
  </si>
  <si>
    <t>FR0010313833</t>
  </si>
  <si>
    <t>Arkema</t>
  </si>
  <si>
    <t>FR0010340141</t>
  </si>
  <si>
    <t>Adp</t>
  </si>
  <si>
    <t>FR0010386334</t>
  </si>
  <si>
    <t>Korian</t>
  </si>
  <si>
    <t>FR0010411983</t>
  </si>
  <si>
    <t>Scor Se</t>
  </si>
  <si>
    <t>FR0010451203</t>
  </si>
  <si>
    <t>Rexel Sa</t>
  </si>
  <si>
    <t>FR0010533075</t>
  </si>
  <si>
    <t>Getlink Se</t>
  </si>
  <si>
    <t>FR0010613471</t>
  </si>
  <si>
    <t>Suez</t>
  </si>
  <si>
    <t>FR0010667147</t>
  </si>
  <si>
    <t>Coface Sa</t>
  </si>
  <si>
    <t>FR0010908533</t>
  </si>
  <si>
    <t>Edenred</t>
  </si>
  <si>
    <t>FR0011476928</t>
  </si>
  <si>
    <t>Fnac Darty Sa</t>
  </si>
  <si>
    <t>FR0011675362</t>
  </si>
  <si>
    <t>Neoen Sa</t>
  </si>
  <si>
    <t>FR0011726835</t>
  </si>
  <si>
    <t>Gaztransport Et Techniga Sa</t>
  </si>
  <si>
    <t>FR0011742329</t>
  </si>
  <si>
    <t>Mcphy Energy Sa</t>
  </si>
  <si>
    <t>FR0011950732</t>
  </si>
  <si>
    <t>Elior Group</t>
  </si>
  <si>
    <t>FR0011981968</t>
  </si>
  <si>
    <t>Worldline Sa</t>
  </si>
  <si>
    <t>FR0012435121</t>
  </si>
  <si>
    <t>Elis Sa</t>
  </si>
  <si>
    <t>FR0012757854</t>
  </si>
  <si>
    <t>Spie Sa</t>
  </si>
  <si>
    <t>FR0012789949</t>
  </si>
  <si>
    <t>Europcar Mobility Group</t>
  </si>
  <si>
    <t>FR0013153541</t>
  </si>
  <si>
    <t>Maisons Du Monde Sa</t>
  </si>
  <si>
    <t>FR0013154002</t>
  </si>
  <si>
    <t>Sartorius Stedim Biotech</t>
  </si>
  <si>
    <t>FR0013176526</t>
  </si>
  <si>
    <t>Valeo</t>
  </si>
  <si>
    <t>FR0013181864</t>
  </si>
  <si>
    <t>Cgg Sa</t>
  </si>
  <si>
    <t>FR0013227113</t>
  </si>
  <si>
    <t>S.O.I.T.E.C.</t>
  </si>
  <si>
    <t>FR0013258662</t>
  </si>
  <si>
    <t>Ald Sa</t>
  </si>
  <si>
    <t>FR0013269123</t>
  </si>
  <si>
    <t>Rubis</t>
  </si>
  <si>
    <t>FR0013280286</t>
  </si>
  <si>
    <t>Biomerieux</t>
  </si>
  <si>
    <t>FR0013326246</t>
  </si>
  <si>
    <t>Unibail-Rodamco-Westfield</t>
  </si>
  <si>
    <t>FR0013379484</t>
  </si>
  <si>
    <t>Solutions 30 Se</t>
  </si>
  <si>
    <t>FR0013447729</t>
  </si>
  <si>
    <t>Verallia</t>
  </si>
  <si>
    <t>FR0013451333</t>
  </si>
  <si>
    <t>La Francaise Des Jeux Saem</t>
  </si>
  <si>
    <t>FR0013506730</t>
  </si>
  <si>
    <t>Vallourec Sa</t>
  </si>
  <si>
    <t>FR0014000MR3</t>
  </si>
  <si>
    <t>Eurofins Scientific</t>
  </si>
  <si>
    <t>FR0014003TT8</t>
  </si>
  <si>
    <t>Dassault Systemes Se</t>
  </si>
  <si>
    <t>FR0014004L86</t>
  </si>
  <si>
    <t>Dassault Aviation Sa</t>
  </si>
  <si>
    <t>FR0014005HJ9</t>
  </si>
  <si>
    <t>Ovh Groupe Sas</t>
  </si>
  <si>
    <t>GB00BDSFG982</t>
  </si>
  <si>
    <t>Technipfmc Plc</t>
  </si>
  <si>
    <t>GB00BZ09BD16</t>
  </si>
  <si>
    <t>Atlassian Corporation Plc Class A Ordinary Shares</t>
  </si>
  <si>
    <t>IE0001827041</t>
  </si>
  <si>
    <t>Crh Plc</t>
  </si>
  <si>
    <t>IE00BWT6H894</t>
  </si>
  <si>
    <t>FLUTTER ENTERTAINMENT PLC ORD</t>
  </si>
  <si>
    <t>Flutter Entertainment Plc</t>
  </si>
  <si>
    <t>IE00BZ12WP82</t>
  </si>
  <si>
    <t>Linde Plc</t>
  </si>
  <si>
    <t>IT0000072618</t>
  </si>
  <si>
    <t>Intesa Sanpaolo</t>
  </si>
  <si>
    <t>IT0003128367</t>
  </si>
  <si>
    <t>Enel Spa</t>
  </si>
  <si>
    <t>IT0003132476</t>
  </si>
  <si>
    <t>Eni Spa</t>
  </si>
  <si>
    <t>JP3242800005</t>
  </si>
  <si>
    <t>Canon</t>
  </si>
  <si>
    <t>JP3397200001</t>
  </si>
  <si>
    <t>Suzuki</t>
  </si>
  <si>
    <t>JP3435000009</t>
  </si>
  <si>
    <t>Sony</t>
  </si>
  <si>
    <t>JP3592200004</t>
  </si>
  <si>
    <t>Toshiba</t>
  </si>
  <si>
    <t>JP3633400001</t>
  </si>
  <si>
    <t>Toyota Motor</t>
  </si>
  <si>
    <t>JP3672400003</t>
  </si>
  <si>
    <t>Nissan</t>
  </si>
  <si>
    <t>JP3814000000</t>
  </si>
  <si>
    <t>Fujifilm Holding</t>
  </si>
  <si>
    <t>JP3830800003</t>
  </si>
  <si>
    <t>Bridgestone</t>
  </si>
  <si>
    <t>JP3854600008</t>
  </si>
  <si>
    <t>Honda</t>
  </si>
  <si>
    <t>JP3866800000</t>
  </si>
  <si>
    <t>Panasonic</t>
  </si>
  <si>
    <t>JP3902400005</t>
  </si>
  <si>
    <t>Mitsubishi</t>
  </si>
  <si>
    <t>KR7000270009</t>
  </si>
  <si>
    <t>Kia</t>
  </si>
  <si>
    <t>KR7005380001</t>
  </si>
  <si>
    <t>Hyundai</t>
  </si>
  <si>
    <t>KR7005930003</t>
  </si>
  <si>
    <t>Samsung Electronics</t>
  </si>
  <si>
    <t>KR7034220004</t>
  </si>
  <si>
    <t>LG</t>
  </si>
  <si>
    <t>KYG017191142</t>
  </si>
  <si>
    <t xml:space="preserve">Alibaba </t>
  </si>
  <si>
    <t>KYG875721634</t>
  </si>
  <si>
    <t>Tencent</t>
  </si>
  <si>
    <t>LU0088087324</t>
  </si>
  <si>
    <t>Ses</t>
  </si>
  <si>
    <t>LU0569974404</t>
  </si>
  <si>
    <t>Aperam</t>
  </si>
  <si>
    <t>LU1598757687</t>
  </si>
  <si>
    <t>Arcelormittal</t>
  </si>
  <si>
    <t>NL0000009538</t>
  </si>
  <si>
    <t>Koninklijke Philips Nv</t>
  </si>
  <si>
    <t>NL0000226223</t>
  </si>
  <si>
    <t>Stmicroelectronics Nv</t>
  </si>
  <si>
    <t>NL0000235190</t>
  </si>
  <si>
    <t>Airbus Se</t>
  </si>
  <si>
    <t>NL0006294274</t>
  </si>
  <si>
    <t>Euronext Nv</t>
  </si>
  <si>
    <t>NL0009538784</t>
  </si>
  <si>
    <t xml:space="preserve">NXP Semiconductors N.V. </t>
  </si>
  <si>
    <t>NL0010273215</t>
  </si>
  <si>
    <t>Asml Holding Nv</t>
  </si>
  <si>
    <t>NL0011794037</t>
  </si>
  <si>
    <t>Koninklijke Ahold Delhaize N</t>
  </si>
  <si>
    <t>NL0011821202</t>
  </si>
  <si>
    <t>Ing Groep Nv</t>
  </si>
  <si>
    <t>NL0012969182</t>
  </si>
  <si>
    <t>Adyen Nv</t>
  </si>
  <si>
    <t>NL0013654783</t>
  </si>
  <si>
    <t>Prosus Nv</t>
  </si>
  <si>
    <t>NL0014559478</t>
  </si>
  <si>
    <t>Technip Energies Nv</t>
  </si>
  <si>
    <t>NL00150001Q9</t>
  </si>
  <si>
    <t>Stellantis Nv</t>
  </si>
  <si>
    <t>NL0015000IY2</t>
  </si>
  <si>
    <t>UMG</t>
  </si>
  <si>
    <t>US00507V1098</t>
  </si>
  <si>
    <t>US00724F1012</t>
  </si>
  <si>
    <t>US0079031078</t>
  </si>
  <si>
    <t>US0162551016</t>
  </si>
  <si>
    <t>US02079K1079</t>
  </si>
  <si>
    <t>Alphabet Inc. Class C Capital Stock</t>
  </si>
  <si>
    <t>US02079K3059</t>
  </si>
  <si>
    <t>US0231351067</t>
  </si>
  <si>
    <t>US0255371017</t>
  </si>
  <si>
    <t xml:space="preserve">American Electric Power Company, Inc. </t>
  </si>
  <si>
    <t>US0258161092</t>
  </si>
  <si>
    <t>American Express Co</t>
  </si>
  <si>
    <t>US0311621009</t>
  </si>
  <si>
    <t>Amgen Inc</t>
  </si>
  <si>
    <t>US0326541051</t>
  </si>
  <si>
    <t xml:space="preserve">Analog Devices, Inc. </t>
  </si>
  <si>
    <t>US03662Q1058</t>
  </si>
  <si>
    <t xml:space="preserve">ANSYS, Inc. </t>
  </si>
  <si>
    <t>US0378331005</t>
  </si>
  <si>
    <t>Apple Inc</t>
  </si>
  <si>
    <t>US0382221051</t>
  </si>
  <si>
    <t xml:space="preserve">Applied Materials, Inc. </t>
  </si>
  <si>
    <t>US0527691069</t>
  </si>
  <si>
    <t xml:space="preserve">Autodesk, Inc. </t>
  </si>
  <si>
    <t>US0530151036</t>
  </si>
  <si>
    <t xml:space="preserve">Automatic Data Processing, Inc. </t>
  </si>
  <si>
    <t>US0567521085</t>
  </si>
  <si>
    <t>Baidu, Inc. ADS</t>
  </si>
  <si>
    <t>US09062X1037</t>
  </si>
  <si>
    <t xml:space="preserve">Biogen Inc. </t>
  </si>
  <si>
    <t>US0970231058</t>
  </si>
  <si>
    <t>Boeing Co</t>
  </si>
  <si>
    <t>US09857L1089</t>
  </si>
  <si>
    <t xml:space="preserve">Booking Holdings Inc. </t>
  </si>
  <si>
    <t>US11135F1012</t>
  </si>
  <si>
    <t>US12514G1085</t>
  </si>
  <si>
    <t xml:space="preserve">CDW Corporation </t>
  </si>
  <si>
    <t>US1264081035</t>
  </si>
  <si>
    <t xml:space="preserve">CSX Corporation </t>
  </si>
  <si>
    <t>US1273871087</t>
  </si>
  <si>
    <t xml:space="preserve">Cadence Design Systems, Inc. </t>
  </si>
  <si>
    <t>US1491231015</t>
  </si>
  <si>
    <t>Caterpillar Inc</t>
  </si>
  <si>
    <t>US1567821046</t>
  </si>
  <si>
    <t xml:space="preserve">Cerner Corporation </t>
  </si>
  <si>
    <t>US16119P1084</t>
  </si>
  <si>
    <t xml:space="preserve"> Class A  New</t>
  </si>
  <si>
    <t>US1667641005</t>
  </si>
  <si>
    <t>Chevron Corp</t>
  </si>
  <si>
    <t>US17275R1023</t>
  </si>
  <si>
    <t>Cisco Systems Inc</t>
  </si>
  <si>
    <t>US1729081059</t>
  </si>
  <si>
    <t xml:space="preserve">Cintas Corporation </t>
  </si>
  <si>
    <t>US1912161007</t>
  </si>
  <si>
    <t>Coca-Cola Co</t>
  </si>
  <si>
    <t>US1924461023</t>
  </si>
  <si>
    <t xml:space="preserve">Cognizant Technology Solutions Corporation Class A </t>
  </si>
  <si>
    <t>US20030N1019</t>
  </si>
  <si>
    <t>US2172041061</t>
  </si>
  <si>
    <t xml:space="preserve">Copart, Inc. (DE) </t>
  </si>
  <si>
    <t>US22160K1051</t>
  </si>
  <si>
    <t>US22788C1053</t>
  </si>
  <si>
    <t xml:space="preserve">CrowdStrike Holdings, Inc. Class A </t>
  </si>
  <si>
    <t>US2521311074</t>
  </si>
  <si>
    <t>US2546871060</t>
  </si>
  <si>
    <t>Walt Disney Co</t>
  </si>
  <si>
    <t>US2561631068</t>
  </si>
  <si>
    <t xml:space="preserve">DocuSign, Inc. </t>
  </si>
  <si>
    <t>US2567461080</t>
  </si>
  <si>
    <t xml:space="preserve">Dollar Tree Inc. </t>
  </si>
  <si>
    <t>US2605571031</t>
  </si>
  <si>
    <t>Dow Inc</t>
  </si>
  <si>
    <t>US2786421030</t>
  </si>
  <si>
    <t xml:space="preserve">eBay Inc. </t>
  </si>
  <si>
    <t>US2855121099</t>
  </si>
  <si>
    <t>US30161N1019</t>
  </si>
  <si>
    <t xml:space="preserve">Exelon Corporation </t>
  </si>
  <si>
    <t>US30303M1027</t>
  </si>
  <si>
    <t>US3119001044</t>
  </si>
  <si>
    <t xml:space="preserve">Fastenal Company </t>
  </si>
  <si>
    <t>US3377381088</t>
  </si>
  <si>
    <t xml:space="preserve">Fiserv, Inc. </t>
  </si>
  <si>
    <t>US35137L1052</t>
  </si>
  <si>
    <t xml:space="preserve">Fox Corporation Class A </t>
  </si>
  <si>
    <t>US35137L2043</t>
  </si>
  <si>
    <t xml:space="preserve">Fox Corporation Class B </t>
  </si>
  <si>
    <t>US3755581036</t>
  </si>
  <si>
    <t>US38141G1040</t>
  </si>
  <si>
    <t>Goldman Sachs Group Inc</t>
  </si>
  <si>
    <t>US4370761029</t>
  </si>
  <si>
    <t>Home Depot Inc</t>
  </si>
  <si>
    <t>US4385161066</t>
  </si>
  <si>
    <t>Honeywell International Inc</t>
  </si>
  <si>
    <t>US45168D1046</t>
  </si>
  <si>
    <t xml:space="preserve">IDEXX Laboratories, Inc. </t>
  </si>
  <si>
    <t>US4523271090</t>
  </si>
  <si>
    <t>US45337C1027</t>
  </si>
  <si>
    <t xml:space="preserve">Incyte Corp. </t>
  </si>
  <si>
    <t>US4581401001</t>
  </si>
  <si>
    <t>Intel Corp</t>
  </si>
  <si>
    <t>US4592001014</t>
  </si>
  <si>
    <t>International Business Machines Corp</t>
  </si>
  <si>
    <t>US4612021034</t>
  </si>
  <si>
    <t>US46120E6023</t>
  </si>
  <si>
    <t>US46625H1005</t>
  </si>
  <si>
    <t>JPMorgan Chase &amp; Co</t>
  </si>
  <si>
    <t>US47215P1066</t>
  </si>
  <si>
    <t>JD.com, Inc. American Depositary Shares</t>
  </si>
  <si>
    <t>US4781601046</t>
  </si>
  <si>
    <t>Johnson &amp; Johnson</t>
  </si>
  <si>
    <t>US4824801009</t>
  </si>
  <si>
    <t xml:space="preserve">KLA Corporation </t>
  </si>
  <si>
    <t>US49271V1008</t>
  </si>
  <si>
    <t xml:space="preserve">Keurig Dr Pepper Inc. </t>
  </si>
  <si>
    <t>US5007541064</t>
  </si>
  <si>
    <t>US5128071082</t>
  </si>
  <si>
    <t>US5500211090</t>
  </si>
  <si>
    <t>US5719032022</t>
  </si>
  <si>
    <t xml:space="preserve">Marriott International Class A </t>
  </si>
  <si>
    <t>US5738741041</t>
  </si>
  <si>
    <t xml:space="preserve">Marvell Technology, Inc. </t>
  </si>
  <si>
    <t>US57667L1070</t>
  </si>
  <si>
    <t xml:space="preserve">Match Group, Inc. </t>
  </si>
  <si>
    <t>US5801351017</t>
  </si>
  <si>
    <t>McDonald’s Corp</t>
  </si>
  <si>
    <t>US58733R1023</t>
  </si>
  <si>
    <t xml:space="preserve">MercadoLibre, Inc. </t>
  </si>
  <si>
    <t>US58933Y1055</t>
  </si>
  <si>
    <t>Merck &amp; Co Inc</t>
  </si>
  <si>
    <t>US5949181045</t>
  </si>
  <si>
    <t>Microsoft Corp</t>
  </si>
  <si>
    <t>US5950171042</t>
  </si>
  <si>
    <t xml:space="preserve">Microchip Technology Incorporated </t>
  </si>
  <si>
    <t>US5951121038</t>
  </si>
  <si>
    <t xml:space="preserve">Micron Technology, Inc. </t>
  </si>
  <si>
    <t>US60770K1079</t>
  </si>
  <si>
    <t>US6092071058</t>
  </si>
  <si>
    <t xml:space="preserve">Mondelez International, Inc. Class A </t>
  </si>
  <si>
    <t>US61174X1090</t>
  </si>
  <si>
    <t>Monster Beverage Corporation</t>
  </si>
  <si>
    <t>US64110L1061</t>
  </si>
  <si>
    <t>US64110W1027</t>
  </si>
  <si>
    <t>NetEase, Inc. American Depositary Shares</t>
  </si>
  <si>
    <t>US6541061031</t>
  </si>
  <si>
    <t>Nike Inc</t>
  </si>
  <si>
    <t>US67066G1040</t>
  </si>
  <si>
    <t>US67103H1077</t>
  </si>
  <si>
    <t xml:space="preserve">O'Reilly Automotive, Inc. </t>
  </si>
  <si>
    <t>US6792951054</t>
  </si>
  <si>
    <t xml:space="preserve">Okta, Inc. Class A </t>
  </si>
  <si>
    <t>US6937181088</t>
  </si>
  <si>
    <t xml:space="preserve">PACCAR Inc. </t>
  </si>
  <si>
    <t>US7043261079</t>
  </si>
  <si>
    <t xml:space="preserve">Paychex, Inc. </t>
  </si>
  <si>
    <t>US70450Y1038</t>
  </si>
  <si>
    <t>US70614W1009</t>
  </si>
  <si>
    <t xml:space="preserve">Peloton Interactive, Inc. Class A </t>
  </si>
  <si>
    <t>US7134481081</t>
  </si>
  <si>
    <t xml:space="preserve">PepsiCo, Inc. </t>
  </si>
  <si>
    <t>US7223041028</t>
  </si>
  <si>
    <t>Pinduoduo Inc. American Depositary Shares</t>
  </si>
  <si>
    <t>US7427181091</t>
  </si>
  <si>
    <t>Procter &amp; Gamble Co</t>
  </si>
  <si>
    <t>US7475251036</t>
  </si>
  <si>
    <t>US75886F1075</t>
  </si>
  <si>
    <t xml:space="preserve">Regeneron Pharmaceuticals, Inc. </t>
  </si>
  <si>
    <t>US7782961038</t>
  </si>
  <si>
    <t>US79466L3024</t>
  </si>
  <si>
    <t>Salesforce.Com Inc</t>
  </si>
  <si>
    <t>US81181C1045</t>
  </si>
  <si>
    <t xml:space="preserve">Seagen Inc. </t>
  </si>
  <si>
    <t>US82968B1035</t>
  </si>
  <si>
    <t xml:space="preserve">Sirius XM Holdings Inc. </t>
  </si>
  <si>
    <t>US83088M1027</t>
  </si>
  <si>
    <t xml:space="preserve">Skyworks Solutions, Inc. </t>
  </si>
  <si>
    <t>US8486371045</t>
  </si>
  <si>
    <t xml:space="preserve">Splunk Inc. </t>
  </si>
  <si>
    <t>US8552441094</t>
  </si>
  <si>
    <t>US8716071076</t>
  </si>
  <si>
    <t xml:space="preserve">Synopsys, Inc. </t>
  </si>
  <si>
    <t>US8725901040</t>
  </si>
  <si>
    <t>US88160R1014</t>
  </si>
  <si>
    <t>US8825081040</t>
  </si>
  <si>
    <t xml:space="preserve">Texas Instruments Incorporated </t>
  </si>
  <si>
    <t>US88579Y1010</t>
  </si>
  <si>
    <t>3M Co</t>
  </si>
  <si>
    <t>US89417E1091</t>
  </si>
  <si>
    <t>Travelers Companies Inc</t>
  </si>
  <si>
    <t>US91324P1021</t>
  </si>
  <si>
    <t>UnitedHealth Group Inc</t>
  </si>
  <si>
    <t>US92343E1029</t>
  </si>
  <si>
    <t xml:space="preserve">VeriSign, Inc. </t>
  </si>
  <si>
    <t>US92343V1044</t>
  </si>
  <si>
    <t>Verizon Communications Inc</t>
  </si>
  <si>
    <t>US92345Y1064</t>
  </si>
  <si>
    <t xml:space="preserve">Verisk Analytics, Inc. </t>
  </si>
  <si>
    <t>US92532F1003</t>
  </si>
  <si>
    <t xml:space="preserve">Vertex Pharmaceuticals Incorporated </t>
  </si>
  <si>
    <t>US92826C8394</t>
  </si>
  <si>
    <t>Visa Inc</t>
  </si>
  <si>
    <t>US9311421039</t>
  </si>
  <si>
    <t>Walmart Inc</t>
  </si>
  <si>
    <t>US9314271084</t>
  </si>
  <si>
    <t>Walgreens Boots Alliance Inc</t>
  </si>
  <si>
    <t>US98138H1014</t>
  </si>
  <si>
    <t>US98389B1008</t>
  </si>
  <si>
    <t xml:space="preserve">Xcel Energy Inc. </t>
  </si>
  <si>
    <t>US9839191015</t>
  </si>
  <si>
    <t xml:space="preserve">Xilinx, Inc. </t>
  </si>
  <si>
    <t>US98980L1017</t>
  </si>
  <si>
    <t>Zoom Video Communications, Inc.</t>
  </si>
  <si>
    <t>USN070592100</t>
  </si>
  <si>
    <t>ASML Holding N.V. New York Registry Shares</t>
  </si>
  <si>
    <t>Activision Blizzard, Inc.</t>
  </si>
  <si>
    <t>Adobe Inc.</t>
  </si>
  <si>
    <t>Advanced Micro Devices, Inc.</t>
  </si>
  <si>
    <t>Align Technology, Inc.</t>
  </si>
  <si>
    <t>Alphabet Inc. Class A</t>
  </si>
  <si>
    <t>Amazon.com, Inc.</t>
  </si>
  <si>
    <t>Apple Inc.</t>
  </si>
  <si>
    <t>Broadcom Inc.</t>
  </si>
  <si>
    <t>Cisco Systems, Inc. (DE)</t>
  </si>
  <si>
    <t>Comcast Corporation Class A</t>
  </si>
  <si>
    <t>Costco Wholesale Corporation</t>
  </si>
  <si>
    <t>DexCom, Inc.</t>
  </si>
  <si>
    <t>Electronic Arts Inc.</t>
  </si>
  <si>
    <t>Facebook, Inc. Class A</t>
  </si>
  <si>
    <t>Gilead Sciences, Inc.</t>
  </si>
  <si>
    <t>Illumina, Inc.</t>
  </si>
  <si>
    <t>Intel Corporation</t>
  </si>
  <si>
    <t>Intuit Inc.</t>
  </si>
  <si>
    <t>Intuitive Surgical, Inc.</t>
  </si>
  <si>
    <t>The Kraft Heinz Company</t>
  </si>
  <si>
    <t>Lam Research Corporation</t>
  </si>
  <si>
    <t>lululemon athletica inc.</t>
  </si>
  <si>
    <t>Microsoft Corporation</t>
  </si>
  <si>
    <t>Moderna, Inc.</t>
  </si>
  <si>
    <t>Netflix, Inc.</t>
  </si>
  <si>
    <t>NVIDIA Corporation</t>
  </si>
  <si>
    <t>PayPal Holdings, Inc.</t>
  </si>
  <si>
    <t>QUALCOMM Incorporated</t>
  </si>
  <si>
    <t>Ross Stores, Inc.</t>
  </si>
  <si>
    <t>Starbucks Corporation</t>
  </si>
  <si>
    <t>T-Mobile US, Inc.</t>
  </si>
  <si>
    <t>Tesla, Inc.</t>
  </si>
  <si>
    <t>Sélection - Actions complémentaires</t>
  </si>
  <si>
    <t>Renta 4 Banco</t>
  </si>
  <si>
    <t>Banques</t>
  </si>
  <si>
    <t>Espagne</t>
  </si>
  <si>
    <t xml:space="preserve">Industrie   </t>
  </si>
  <si>
    <t>Japon</t>
  </si>
  <si>
    <t>BB+</t>
  </si>
  <si>
    <t>PLACEMENT DIRECT VIE</t>
  </si>
  <si>
    <t>Fonds Socialement Responsable (5)</t>
  </si>
  <si>
    <r>
      <t xml:space="preserve">(1) FCP : Fonds commun de placement, SICAV : Société d'investissement à capital variable. (2) Valeur liquidative hebdo ou bi mensuelle. (3) Joindre l'avenant spécifique à toute souscription. (4) Le profil de risque figure dans le DICI, les fonds accessibles aux souscripteurs âgés de 85 ans révolus sont ceux ayant un profil de risque de 1 à 5. (65 Sélection Resp. : Sélection Socialement Responsable, ( "ISR" : Label ISR, "GF" : Label Greenfin, "Rel" : Label Relance,"Fsol" : Label Finansol, "LuxF" : label LuxFlag , "FNG" : Label FNG Siegel  et "Towards Sst" :Towards Sustainability).
</t>
    </r>
    <r>
      <rPr>
        <i/>
        <sz val="14"/>
        <rFont val="ITCLegacySerif LT BookIt"/>
      </rPr>
      <t>* Les performances passées ne préjugent pas des performances futures</t>
    </r>
  </si>
  <si>
    <t>(1) FCP : Fonds commun de placement, SICAV : Société d'investissement à capital variable. (2) Valeur liquidative hebdo ou bi mensuelle. (3) Joindre l'avenant spécifique à toute souscription. (4) Le profil de risque figure dans le DICI, les fonds accessibles aux souscripteurs âgés de 85 ans révolus sont ceux ayant un profil de risque de 1 à 5. (65 Sélection Resp. : Sélection Socialement Responsable, ( "ISR" : Label ISR, "GF" : Label Greenfin, "Rel" : Label Relance,"Fsol" : Label Finansol, "LuxF" : label LuxFlag , "FNG" : Label FNG Siegel  et "Towards Sst" :Towards Sustainability).
* Les performances passées ne préjugent pas des performances futures</t>
  </si>
  <si>
    <t>Tourisme et transport</t>
  </si>
  <si>
    <t>France</t>
  </si>
  <si>
    <t>Transport, Logistique, Infrastructure</t>
  </si>
  <si>
    <t>A</t>
  </si>
  <si>
    <t xml:space="preserve"> </t>
  </si>
  <si>
    <t>Chimie</t>
  </si>
  <si>
    <t>Aérospatial et Défense</t>
  </si>
  <si>
    <t>Electricité</t>
  </si>
  <si>
    <t>Services et produits supports</t>
  </si>
  <si>
    <t>BBB *+</t>
  </si>
  <si>
    <t>Electronique et équipements électriques</t>
  </si>
  <si>
    <t>NR</t>
  </si>
  <si>
    <t>Logiciels et services informatiques</t>
  </si>
  <si>
    <t>Finance / Conglomérats</t>
  </si>
  <si>
    <t>Metallurgie, sidérurgie et exploitation minière</t>
  </si>
  <si>
    <t>Luxembourg</t>
  </si>
  <si>
    <t>BBB-</t>
  </si>
  <si>
    <t>BBB+</t>
  </si>
  <si>
    <t>Assurances</t>
  </si>
  <si>
    <t>Equipements et Services Médicaux</t>
  </si>
  <si>
    <t>A+</t>
  </si>
  <si>
    <t>Bâtiment et matériaux de construction</t>
  </si>
  <si>
    <t>A- *-</t>
  </si>
  <si>
    <t>BBB</t>
  </si>
  <si>
    <t>Grande Distribution</t>
  </si>
  <si>
    <t>B</t>
  </si>
  <si>
    <t>Pétrole &amp; Gaz</t>
  </si>
  <si>
    <t>CCC+</t>
  </si>
  <si>
    <t>Immobilier</t>
  </si>
  <si>
    <t>Agro-Alimentaire</t>
  </si>
  <si>
    <t>A-</t>
  </si>
  <si>
    <t>Services aux collectivités</t>
  </si>
  <si>
    <t>BB</t>
  </si>
  <si>
    <t>BB-</t>
  </si>
  <si>
    <t>Pays -Bas</t>
  </si>
  <si>
    <t>CCC+ *+</t>
  </si>
  <si>
    <t>Télécommunications</t>
  </si>
  <si>
    <t>Automobile et équipementiers</t>
  </si>
  <si>
    <t>Biens de consommation divers</t>
  </si>
  <si>
    <t>Pharmacie/Biotechnologie</t>
  </si>
  <si>
    <t>Media</t>
  </si>
  <si>
    <t>Santé, Pharmacie et Equipements</t>
  </si>
  <si>
    <t>Equipements domestiques</t>
  </si>
  <si>
    <t>Energie</t>
  </si>
  <si>
    <t>Boissons</t>
  </si>
  <si>
    <t>Matériel et équipements informatiques</t>
  </si>
  <si>
    <t>AA</t>
  </si>
  <si>
    <t>AA-</t>
  </si>
  <si>
    <t>Belgique</t>
  </si>
  <si>
    <t>Suisse</t>
  </si>
  <si>
    <t>Royaume Uni</t>
  </si>
  <si>
    <t>BBB+ *-</t>
  </si>
  <si>
    <t>Equipements de loisirs</t>
  </si>
  <si>
    <t>Allemagne</t>
  </si>
  <si>
    <t>Irlande</t>
  </si>
  <si>
    <t>Italie</t>
  </si>
  <si>
    <t>Ingénierie industrielle</t>
  </si>
  <si>
    <t>Finlande</t>
  </si>
  <si>
    <t>Etats-Unis</t>
  </si>
  <si>
    <t>BBB- *+</t>
  </si>
  <si>
    <t>AA+</t>
  </si>
  <si>
    <t>Australie</t>
  </si>
  <si>
    <t>Chine</t>
  </si>
  <si>
    <t>BBBu</t>
  </si>
  <si>
    <t>Canada</t>
  </si>
  <si>
    <t>Argentine</t>
  </si>
  <si>
    <t>AAA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</si>
</sst>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 _€_-;\-* #,##0.00\ _€_-;_-* &quot;-&quot;??\ _€_-;_-@_-"/>
  </numFmts>
  <fonts count="20">
    <font>
      <sz val="10"/>
      <name val="Arial"/>
    </font>
    <font>
      <b/>
      <sz val="10"/>
      <name val="MS Sans Serif"/>
      <family val="2"/>
    </font>
    <font>
      <sz val="10"/>
      <name val="Arial"/>
      <family val="2"/>
    </font>
    <font>
      <sz val="10"/>
      <name val="Arial"/>
      <family val="2"/>
    </font>
    <font>
      <sz val="8"/>
      <name val="Legacy Sans ITC TT"/>
    </font>
    <font>
      <sz val="10"/>
      <name val="Legacy Sans ITC TT"/>
    </font>
    <font>
      <b/>
      <sz val="10"/>
      <name val="Legacy Sans ITC TT"/>
    </font>
    <font>
      <b/>
      <sz val="28"/>
      <name val="ITCLegacySans LT Book"/>
    </font>
    <font>
      <b/>
      <sz val="20"/>
      <name val="ITCLegacySans LT Book"/>
    </font>
    <font>
      <sz val="14"/>
      <name val="ITCLegacySerif LT BookIt"/>
    </font>
    <font>
      <i/>
      <sz val="14"/>
      <name val="ITCLegacySerif LT BookIt"/>
    </font>
    <font>
      <sz val="10"/>
      <name val="ITCLegacySerif LT Book"/>
    </font>
    <font>
      <b/>
      <sz val="10"/>
      <name val="ITCLegacySerif LT BookIt"/>
    </font>
    <font>
      <sz val="10"/>
      <name val="ITCLegacySerif LT BookIt"/>
    </font>
    <font>
      <b/>
      <vertAlign val="superscript"/>
      <sz val="20"/>
      <name val="ITCLegacySans LT Book"/>
    </font>
    <font>
      <b/>
      <sz val="8"/>
      <name val="ITCLegacySerif LT BookIt"/>
    </font>
    <font>
      <b/>
      <sz val="9"/>
      <name val="ITCLegacySerif LT BookIt"/>
    </font>
    <font>
      <sz val="11"/>
      <color theme="1"/>
      <name val="Calibri"/>
      <family val="2"/>
      <scheme val="minor"/>
    </font>
    <font>
      <sz val="10"/>
      <color theme="1"/>
      <name val="Legacy Sans ITC TT"/>
    </font>
    <font>
      <b/>
      <sz val="11"/>
      <color theme="1"/>
      <name val="ITCLegacySans LT Book"/>
    </font>
  </fonts>
  <fills count="3">
    <fill>
      <patternFill patternType="none"/>
    </fill>
    <fill>
      <patternFill patternType="gray125"/>
    </fill>
    <fill>
      <patternFill patternType="solid">
        <fgColor theme="0" tint="-0.14999847407452621"/>
        <bgColor indexed="64"/>
      </patternFill>
    </fill>
  </fills>
  <borders count="10">
    <border>
      <left/>
      <right/>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thin">
        <color rgb="FFFFC000"/>
      </bottom>
      <diagonal/>
    </border>
  </borders>
  <cellStyleXfs count="11">
    <xf numFmtId="0" fontId="0" fillId="0" borderId="0"/>
    <xf numFmtId="164" fontId="2" fillId="0" borderId="0" applyFont="0" applyFill="0" applyBorder="0" applyAlignment="0" applyProtection="0"/>
    <xf numFmtId="164" fontId="2" fillId="0" borderId="0" applyFont="0" applyFill="0" applyBorder="0" applyAlignment="0" applyProtection="0"/>
    <xf numFmtId="0" fontId="17" fillId="0" borderId="0"/>
    <xf numFmtId="0" fontId="3"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xf numFmtId="0" fontId="1" fillId="0" borderId="0" applyNumberFormat="0" applyFill="0" applyBorder="0" applyAlignment="0" applyProtection="0"/>
    <xf numFmtId="9" fontId="2" fillId="0" borderId="0" applyFont="0" applyFill="0" applyBorder="0" applyAlignment="0" applyProtection="0"/>
    <xf numFmtId="0" fontId="1" fillId="0" borderId="0" applyNumberFormat="0" applyFill="0" applyBorder="0" applyAlignment="0" applyProtection="0"/>
  </cellStyleXfs>
  <cellXfs count="78">
    <xf numFmtId="0" fontId="0" fillId="0" borderId="0" xfId="0"/>
    <xf numFmtId="0" fontId="5" fillId="0" borderId="0" xfId="0" applyFont="1" applyAlignment="1">
      <alignment vertical="top"/>
    </xf>
    <xf numFmtId="0" fontId="5" fillId="0" borderId="0" xfId="7" applyFont="1" applyAlignment="1">
      <alignment vertical="top"/>
    </xf>
    <xf numFmtId="0" fontId="5" fillId="0" borderId="0" xfId="7" applyFont="1" applyFill="1" applyAlignment="1">
      <alignment vertical="top"/>
    </xf>
    <xf numFmtId="0" fontId="5" fillId="0" borderId="0" xfId="7" applyFont="1" applyFill="1" applyAlignment="1">
      <alignment vertical="top" wrapText="1"/>
    </xf>
    <xf numFmtId="0" fontId="5" fillId="0" borderId="0" xfId="7" applyFont="1" applyAlignment="1">
      <alignment vertical="top" wrapText="1"/>
    </xf>
    <xf numFmtId="10" fontId="5" fillId="0" borderId="0" xfId="7" applyNumberFormat="1" applyFont="1" applyAlignment="1">
      <alignment horizontal="center" vertical="top"/>
    </xf>
    <xf numFmtId="0" fontId="5" fillId="0" borderId="0" xfId="7" applyFont="1" applyAlignment="1">
      <alignment horizontal="center" vertical="top"/>
    </xf>
    <xf numFmtId="0" fontId="5" fillId="0" borderId="0" xfId="7" applyFont="1" applyAlignment="1">
      <alignment horizontal="left" vertical="top" wrapText="1"/>
    </xf>
    <xf numFmtId="0" fontId="5" fillId="0" borderId="0" xfId="7" applyFont="1" applyAlignment="1">
      <alignment horizontal="center" vertical="top" wrapText="1"/>
    </xf>
    <xf numFmtId="14" fontId="5" fillId="0" borderId="0" xfId="7" applyNumberFormat="1" applyFont="1" applyAlignment="1">
      <alignment horizontal="center" vertical="top"/>
    </xf>
    <xf numFmtId="14" fontId="4" fillId="0" borderId="0" xfId="7" applyNumberFormat="1" applyFont="1" applyFill="1" applyAlignment="1">
      <alignment horizontal="center" vertical="top"/>
    </xf>
    <xf numFmtId="14" fontId="0" fillId="0" borderId="0" xfId="0" applyNumberFormat="1"/>
    <xf numFmtId="10" fontId="5" fillId="0" borderId="0" xfId="7" applyNumberFormat="1" applyFont="1" applyFill="1" applyAlignment="1">
      <alignment horizontal="center" vertical="top"/>
    </xf>
    <xf numFmtId="10" fontId="2" fillId="0" borderId="0" xfId="7" applyNumberFormat="1" applyAlignment="1">
      <alignment horizontal="center" vertical="top"/>
    </xf>
    <xf numFmtId="0" fontId="0" fillId="0" borderId="0" xfId="0" applyAlignment="1">
      <alignment vertical="top"/>
    </xf>
    <xf numFmtId="0" fontId="0" fillId="0" borderId="0" xfId="0" applyAlignment="1">
      <alignment horizontal="center" vertical="top"/>
    </xf>
    <xf numFmtId="10" fontId="2" fillId="0" borderId="0" xfId="7" applyNumberFormat="1" applyAlignment="1">
      <alignment horizontal="right" vertical="top"/>
    </xf>
    <xf numFmtId="10" fontId="5" fillId="0" borderId="0" xfId="7" applyNumberFormat="1" applyFont="1" applyAlignment="1">
      <alignment horizontal="right" vertical="top"/>
    </xf>
    <xf numFmtId="0" fontId="5" fillId="0" borderId="0" xfId="7" applyNumberFormat="1" applyFont="1" applyAlignment="1">
      <alignment horizontal="right" vertical="top"/>
    </xf>
    <xf numFmtId="0" fontId="6" fillId="0" borderId="0" xfId="7" applyFont="1" applyAlignment="1">
      <alignment vertical="top"/>
    </xf>
    <xf numFmtId="14" fontId="5" fillId="0" borderId="1" xfId="7" applyNumberFormat="1" applyFont="1" applyBorder="1" applyAlignment="1">
      <alignment horizontal="center" vertical="top"/>
    </xf>
    <xf numFmtId="14" fontId="5" fillId="0" borderId="1" xfId="7" applyNumberFormat="1" applyFont="1" applyFill="1" applyBorder="1" applyAlignment="1">
      <alignment horizontal="center" vertical="top"/>
    </xf>
    <xf numFmtId="0" fontId="2" fillId="0" borderId="0" xfId="0" applyFont="1" applyAlignment="1">
      <alignment vertical="top"/>
    </xf>
    <xf numFmtId="10" fontId="5" fillId="0" borderId="0" xfId="7" applyNumberFormat="1" applyFont="1" applyBorder="1" applyAlignment="1">
      <alignment horizontal="center" vertical="top"/>
    </xf>
    <xf numFmtId="10" fontId="5" fillId="0" borderId="0" xfId="7" applyNumberFormat="1" applyFont="1" applyFill="1" applyBorder="1" applyAlignment="1">
      <alignment horizontal="center" vertical="top"/>
    </xf>
    <xf numFmtId="0" fontId="13" fillId="0" borderId="0" xfId="7" applyFont="1" applyAlignment="1">
      <alignment vertical="top"/>
    </xf>
    <xf numFmtId="0" fontId="12" fillId="2" borderId="9" xfId="8" applyFont="1" applyFill="1" applyBorder="1" applyAlignment="1">
      <alignment vertical="center" wrapText="1"/>
    </xf>
    <xf numFmtId="0" fontId="12" fillId="2" borderId="9" xfId="8" applyNumberFormat="1" applyFont="1" applyFill="1" applyBorder="1" applyAlignment="1">
      <alignment vertical="center" wrapText="1"/>
    </xf>
    <xf numFmtId="0" fontId="12" fillId="2" borderId="9" xfId="8" applyFont="1" applyFill="1" applyBorder="1" applyAlignment="1">
      <alignment vertical="center"/>
    </xf>
    <xf numFmtId="0" fontId="13" fillId="0" borderId="0" xfId="0" applyFont="1" applyAlignment="1">
      <alignment vertical="top"/>
    </xf>
    <xf numFmtId="0" fontId="12" fillId="0" borderId="0" xfId="7" applyFont="1" applyFill="1" applyAlignment="1">
      <alignment vertical="top"/>
    </xf>
    <xf numFmtId="10" fontId="5" fillId="0" borderId="2" xfId="7" applyNumberFormat="1" applyFont="1" applyBorder="1" applyAlignment="1">
      <alignment horizontal="center" vertical="top"/>
    </xf>
    <xf numFmtId="10" fontId="5" fillId="0" borderId="2" xfId="7" applyNumberFormat="1" applyFont="1" applyFill="1" applyBorder="1" applyAlignment="1">
      <alignment horizontal="center" vertical="top"/>
    </xf>
    <xf numFmtId="0" fontId="5" fillId="0" borderId="3" xfId="7" applyFont="1" applyBorder="1" applyAlignment="1">
      <alignment horizontal="center" vertical="top"/>
    </xf>
    <xf numFmtId="10" fontId="5" fillId="0" borderId="4" xfId="7" applyNumberFormat="1" applyFont="1" applyBorder="1" applyAlignment="1">
      <alignment horizontal="center" vertical="top"/>
    </xf>
    <xf numFmtId="10" fontId="5" fillId="0" borderId="5" xfId="7" applyNumberFormat="1" applyFont="1" applyBorder="1" applyAlignment="1">
      <alignment horizontal="center" vertical="top"/>
    </xf>
    <xf numFmtId="10" fontId="12" fillId="0" borderId="0" xfId="7" applyNumberFormat="1" applyFont="1" applyFill="1" applyAlignment="1">
      <alignment vertical="top"/>
    </xf>
    <xf numFmtId="0" fontId="5" fillId="0" borderId="0" xfId="7" applyNumberFormat="1" applyFont="1" applyAlignment="1">
      <alignment horizontal="center" vertical="top"/>
    </xf>
    <xf numFmtId="0" fontId="6" fillId="0" borderId="0" xfId="7" applyNumberFormat="1" applyFont="1" applyAlignment="1">
      <alignment horizontal="center" vertical="top"/>
    </xf>
    <xf numFmtId="0" fontId="13" fillId="0" borderId="0" xfId="7" applyFont="1" applyFill="1" applyAlignment="1">
      <alignment vertical="top"/>
    </xf>
    <xf numFmtId="0" fontId="0" fillId="0" borderId="0" xfId="0" applyAlignment="1">
      <alignment horizontal="center"/>
    </xf>
    <xf numFmtId="0" fontId="18" fillId="0" borderId="0" xfId="7" applyFont="1" applyFill="1" applyAlignment="1">
      <alignment vertical="top"/>
    </xf>
    <xf numFmtId="0" fontId="18" fillId="0" borderId="0" xfId="7" applyFont="1" applyAlignment="1">
      <alignment vertical="top" wrapText="1"/>
    </xf>
    <xf numFmtId="0" fontId="18" fillId="0" borderId="0" xfId="7" applyFont="1" applyAlignment="1">
      <alignment horizontal="center" vertical="top"/>
    </xf>
    <xf numFmtId="0" fontId="18" fillId="0" borderId="0" xfId="7" applyFont="1" applyAlignment="1">
      <alignment vertical="top"/>
    </xf>
    <xf numFmtId="0" fontId="18" fillId="0" borderId="0" xfId="7" applyFont="1" applyAlignment="1">
      <alignment horizontal="left" vertical="top" wrapText="1"/>
    </xf>
    <xf numFmtId="0" fontId="18" fillId="0" borderId="0" xfId="7" applyFont="1" applyAlignment="1">
      <alignment horizontal="center" vertical="top" wrapText="1"/>
    </xf>
    <xf numFmtId="0" fontId="18" fillId="0" borderId="0" xfId="7" applyNumberFormat="1" applyFont="1" applyAlignment="1">
      <alignment horizontal="right" vertical="top"/>
    </xf>
    <xf numFmtId="0" fontId="18" fillId="0" borderId="0" xfId="7" applyNumberFormat="1" applyFont="1" applyAlignment="1">
      <alignment horizontal="center" vertical="top"/>
    </xf>
    <xf numFmtId="14" fontId="18" fillId="0" borderId="1" xfId="7" applyNumberFormat="1" applyFont="1" applyBorder="1" applyAlignment="1">
      <alignment horizontal="center" vertical="top"/>
    </xf>
    <xf numFmtId="10" fontId="18" fillId="0" borderId="0" xfId="7" applyNumberFormat="1" applyFont="1" applyBorder="1" applyAlignment="1">
      <alignment horizontal="center" vertical="top"/>
    </xf>
    <xf numFmtId="10" fontId="18" fillId="0" borderId="0" xfId="7" applyNumberFormat="1" applyFont="1" applyAlignment="1">
      <alignment horizontal="right" vertical="top"/>
    </xf>
    <xf numFmtId="10" fontId="18" fillId="0" borderId="2" xfId="7" applyNumberFormat="1" applyFont="1" applyBorder="1" applyAlignment="1">
      <alignment horizontal="center" vertical="top"/>
    </xf>
    <xf numFmtId="0" fontId="5" fillId="0" borderId="0" xfId="7" applyFont="1" applyFill="1" applyAlignment="1">
      <alignment horizontal="center" vertical="top"/>
    </xf>
    <xf numFmtId="0" fontId="5" fillId="0" borderId="0" xfId="7" applyFont="1" applyFill="1" applyAlignment="1">
      <alignment horizontal="left" vertical="top" wrapText="1"/>
    </xf>
    <xf numFmtId="0" fontId="5" fillId="0" borderId="0" xfId="7" applyFont="1" applyFill="1" applyAlignment="1">
      <alignment horizontal="center" vertical="top" wrapText="1"/>
    </xf>
    <xf numFmtId="0" fontId="5" fillId="0" borderId="0" xfId="7" applyNumberFormat="1" applyFont="1" applyFill="1" applyAlignment="1">
      <alignment horizontal="right" vertical="top"/>
    </xf>
    <xf numFmtId="0" fontId="5" fillId="0" borderId="0" xfId="7" applyNumberFormat="1" applyFont="1" applyFill="1" applyAlignment="1">
      <alignment horizontal="center" vertical="top"/>
    </xf>
    <xf numFmtId="10" fontId="5" fillId="0" borderId="0" xfId="7" applyNumberFormat="1" applyFont="1" applyFill="1" applyAlignment="1">
      <alignment horizontal="right" vertical="top"/>
    </xf>
    <xf numFmtId="0" fontId="8" fillId="0" borderId="0" xfId="0" applyFont="1" applyFill="1" applyAlignment="1">
      <alignment vertical="top"/>
    </xf>
    <xf numFmtId="0" fontId="7" fillId="0" borderId="0" xfId="0" applyFont="1" applyAlignment="1"/>
    <xf numFmtId="0" fontId="15" fillId="2" borderId="9" xfId="8" applyNumberFormat="1" applyFont="1" applyFill="1" applyBorder="1" applyAlignment="1">
      <alignment horizontal="center" vertical="center" wrapText="1"/>
    </xf>
    <xf numFmtId="0" fontId="16" fillId="2" borderId="9" xfId="8" applyNumberFormat="1" applyFont="1" applyFill="1" applyBorder="1" applyAlignment="1">
      <alignment horizontal="center" vertical="center" wrapText="1"/>
    </xf>
    <xf numFmtId="0" fontId="9" fillId="0" borderId="0" xfId="10" applyFont="1" applyFill="1" applyAlignment="1">
      <alignment horizontal="left" vertical="center" wrapText="1"/>
    </xf>
    <xf numFmtId="0" fontId="0" fillId="0" borderId="0" xfId="0" applyAlignment="1"/>
    <xf numFmtId="0" fontId="7" fillId="0" borderId="0" xfId="0" applyFont="1" applyAlignment="1">
      <alignment horizontal="center"/>
    </xf>
    <xf numFmtId="0" fontId="0" fillId="0" borderId="0" xfId="0" applyAlignment="1">
      <alignment horizontal="center"/>
    </xf>
    <xf numFmtId="0" fontId="8" fillId="0" borderId="0" xfId="0" applyFont="1" applyFill="1" applyAlignment="1">
      <alignment horizontal="center" vertical="top"/>
    </xf>
    <xf numFmtId="0" fontId="0" fillId="0" borderId="0" xfId="0" applyAlignment="1">
      <alignment horizontal="center" vertical="top"/>
    </xf>
    <xf numFmtId="10" fontId="11" fillId="0" borderId="1" xfId="0" applyNumberFormat="1" applyFont="1" applyBorder="1" applyAlignment="1">
      <alignment horizontal="left" vertical="top" wrapText="1"/>
    </xf>
    <xf numFmtId="10" fontId="11" fillId="0" borderId="0" xfId="0" applyNumberFormat="1" applyFont="1" applyBorder="1" applyAlignment="1">
      <alignment horizontal="left" vertical="top" wrapText="1"/>
    </xf>
    <xf numFmtId="10" fontId="11" fillId="0" borderId="2" xfId="0" applyNumberFormat="1" applyFont="1" applyBorder="1" applyAlignment="1">
      <alignment horizontal="left" vertical="top" wrapText="1"/>
    </xf>
    <xf numFmtId="10" fontId="11" fillId="0" borderId="6" xfId="0" applyNumberFormat="1" applyFont="1" applyBorder="1" applyAlignment="1">
      <alignment horizontal="left" vertical="top" wrapText="1"/>
    </xf>
    <xf numFmtId="10" fontId="11" fillId="0" borderId="7" xfId="0" applyNumberFormat="1" applyFont="1" applyBorder="1" applyAlignment="1">
      <alignment horizontal="left" vertical="top" wrapText="1"/>
    </xf>
    <xf numFmtId="10" fontId="11" fillId="0" borderId="8" xfId="0" applyNumberFormat="1" applyFont="1" applyBorder="1" applyAlignment="1">
      <alignment horizontal="left" vertical="top" wrapText="1"/>
    </xf>
    <xf numFmtId="0" fontId="4" fillId="0" borderId="0" xfId="7" applyFont="1" applyFill="1" applyAlignment="1">
      <alignment horizontal="center" vertical="top"/>
    </xf>
    <xf numFmtId="0" fontId="19" fillId="2" borderId="0" xfId="3" applyFont="1" applyFill="1" applyAlignment="1">
      <alignment horizontal="center" vertical="center"/>
    </xf>
  </cellXfs>
  <cellStyles count="11">
    <cellStyle name="Milliers 2" xfId="1" xr:uid="{00000000-0005-0000-0000-000000000000}"/>
    <cellStyle name="Milliers 3" xfId="2" xr:uid="{00000000-0005-0000-0000-000001000000}"/>
    <cellStyle name="Normal" xfId="0" builtinId="0"/>
    <cellStyle name="Normal 2" xfId="3" xr:uid="{00000000-0005-0000-0000-000003000000}"/>
    <cellStyle name="Normal 3" xfId="4" xr:uid="{00000000-0005-0000-0000-000004000000}"/>
    <cellStyle name="Normal 3 2" xfId="5" xr:uid="{00000000-0005-0000-0000-000005000000}"/>
    <cellStyle name="Normal 4" xfId="6" xr:uid="{00000000-0005-0000-0000-000006000000}"/>
    <cellStyle name="Normal 5" xfId="7" xr:uid="{00000000-0005-0000-0000-000007000000}"/>
    <cellStyle name="Normal_Feuil1" xfId="8" xr:uid="{00000000-0005-0000-0000-000008000000}"/>
    <cellStyle name="Pourcentage 2" xfId="9" xr:uid="{00000000-0005-0000-0000-000009000000}"/>
    <cellStyle name="Style 1" xfId="10" xr:uid="{00000000-0005-0000-0000-00000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haredStrings" Target="sharedStrings.xml"/><Relationship Id="rId5" Type="http://schemas.openxmlformats.org/officeDocument/2006/relationships/externalLink" Target="externalLinks/externalLink1.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708660</xdr:colOff>
      <xdr:row>0</xdr:row>
      <xdr:rowOff>68580</xdr:rowOff>
    </xdr:from>
    <xdr:to>
      <xdr:col>15</xdr:col>
      <xdr:colOff>632460</xdr:colOff>
      <xdr:row>1</xdr:row>
      <xdr:rowOff>579120</xdr:rowOff>
    </xdr:to>
    <xdr:pic>
      <xdr:nvPicPr>
        <xdr:cNvPr id="124075" name="Image 3">
          <a:extLst>
            <a:ext uri="{FF2B5EF4-FFF2-40B4-BE49-F238E27FC236}">
              <a16:creationId xmlns:a16="http://schemas.microsoft.com/office/drawing/2014/main" id="{455E9207-6958-4357-A629-5BED4B2F94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85420" y="68580"/>
          <a:ext cx="267462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GillesBELLOIR\AppData\Local\Microsoft\Windows\INetCache\Content.Outlook\NTEV5YMA\Liste%20Darjeeling%20Placement%20Direct%2010-202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vfriguet\Desktop\PD%20Vie\Classeur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R&#233;f&#233;rencement\Base%20UC\1Base%20de%20donn&#233;es%20UC.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233;f&#233;rencement\Titres%20vifs\titres%20vif%202014\Liste%20Titres%20Vifs%20SLF%20Premium%20-%202022%20janvier%20version%20compl&#232;te%20L&#233;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Darjeeling Gestion Libre"/>
      <sheetName val="ETF Gestion Libre"/>
      <sheetName val="Liste Darjeeling ARE"/>
    </sheetNames>
    <sheetDataSet>
      <sheetData sheetId="0" refreshError="1">
        <row r="7">
          <cell r="A7" t="str">
            <v>FR0000288946</v>
          </cell>
          <cell r="B7" t="str">
            <v>AXA Court Terme AC</v>
          </cell>
          <cell r="C7" t="str">
            <v>SICAV</v>
          </cell>
          <cell r="D7" t="str">
            <v>AXA</v>
          </cell>
          <cell r="E7" t="str">
            <v>EUR</v>
          </cell>
          <cell r="F7" t="str">
            <v>Eonia</v>
          </cell>
          <cell r="G7" t="str">
            <v>www.axa-im.fr</v>
          </cell>
          <cell r="H7">
            <v>1</v>
          </cell>
          <cell r="I7">
            <v>0.59799999999999998</v>
          </cell>
          <cell r="K7">
            <v>-5.313E-3</v>
          </cell>
          <cell r="L7">
            <v>-3.9960000000000004E-3</v>
          </cell>
          <cell r="M7">
            <v>-3.7239999999999999E-3</v>
          </cell>
          <cell r="N7">
            <v>1.8999999999999998E-4</v>
          </cell>
          <cell r="O7">
            <v>4.6999999999999999E-4</v>
          </cell>
          <cell r="P7">
            <v>30771</v>
          </cell>
          <cell r="Q7">
            <v>-3.0850000000000001E-3</v>
          </cell>
          <cell r="R7">
            <v>7.000000000000001E-4</v>
          </cell>
          <cell r="S7">
            <v>-3.7850000000000002E-3</v>
          </cell>
          <cell r="T7">
            <v>6.0000000000000001E-3</v>
          </cell>
          <cell r="U7">
            <v>-9.7622900000000623E-3</v>
          </cell>
          <cell r="V7">
            <v>2.4499999999999999E-4</v>
          </cell>
        </row>
        <row r="8">
          <cell r="A8" t="str">
            <v>Monétaire EUR</v>
          </cell>
        </row>
        <row r="9">
          <cell r="A9" t="str">
            <v>FR0010513523</v>
          </cell>
          <cell r="B9" t="str">
            <v>R-co Sérénité PEA C</v>
          </cell>
          <cell r="C9" t="str">
            <v>FCP</v>
          </cell>
          <cell r="D9" t="str">
            <v>Rothschild &amp; Co AM</v>
          </cell>
          <cell r="E9" t="str">
            <v>EUR</v>
          </cell>
          <cell r="F9" t="str">
            <v>Eonia</v>
          </cell>
          <cell r="G9" t="str">
            <v>https://am.fr.rothschildandco.com/fr/</v>
          </cell>
          <cell r="H9">
            <v>1</v>
          </cell>
          <cell r="I9">
            <v>0.5</v>
          </cell>
          <cell r="K9">
            <v>-4.372E-3</v>
          </cell>
          <cell r="L9">
            <v>-3.8900000000000002E-3</v>
          </cell>
          <cell r="M9">
            <v>-3.4069999999999999E-3</v>
          </cell>
          <cell r="N9">
            <v>1.4999999999999999E-4</v>
          </cell>
          <cell r="O9">
            <v>2.7E-4</v>
          </cell>
          <cell r="P9">
            <v>39370</v>
          </cell>
          <cell r="Q9">
            <v>-3.6639999999999997E-3</v>
          </cell>
          <cell r="R9">
            <v>1E-3</v>
          </cell>
          <cell r="S9">
            <v>-4.6639999999999997E-3</v>
          </cell>
          <cell r="T9">
            <v>6.0000000000000001E-3</v>
          </cell>
          <cell r="U9">
            <v>-1.063601599999997E-2</v>
          </cell>
          <cell r="V9">
            <v>0</v>
          </cell>
        </row>
        <row r="10">
          <cell r="A10" t="str">
            <v>Monétaire Devises</v>
          </cell>
        </row>
        <row r="11">
          <cell r="A11" t="str">
            <v>LU0568621618</v>
          </cell>
          <cell r="B11" t="str">
            <v>Amundi Fds Cash USD A2 USD C</v>
          </cell>
          <cell r="C11" t="str">
            <v>SICAV</v>
          </cell>
          <cell r="D11" t="str">
            <v>Amundi</v>
          </cell>
          <cell r="E11" t="str">
            <v>USD</v>
          </cell>
          <cell r="F11" t="str">
            <v>ICE Libor 3 Month USD</v>
          </cell>
          <cell r="G11" t="str">
            <v>www.amundi.com</v>
          </cell>
          <cell r="H11">
            <v>1</v>
          </cell>
          <cell r="I11">
            <v>0.3</v>
          </cell>
          <cell r="K11">
            <v>1.3303000000000001E-2</v>
          </cell>
          <cell r="L11">
            <v>1.3943000000000001E-2</v>
          </cell>
          <cell r="M11">
            <v>7.9019999999999993E-3</v>
          </cell>
          <cell r="N11">
            <v>6.9757E-2</v>
          </cell>
          <cell r="O11">
            <v>6.2796000000000005E-2</v>
          </cell>
          <cell r="P11">
            <v>40718</v>
          </cell>
          <cell r="Q11">
            <v>-7.4283000000000002E-2</v>
          </cell>
          <cell r="R11">
            <v>1.8E-3</v>
          </cell>
          <cell r="S11">
            <v>-7.6082999999999998E-2</v>
          </cell>
          <cell r="T11">
            <v>6.0000000000000001E-3</v>
          </cell>
          <cell r="U11">
            <v>-8.162650199999999E-2</v>
          </cell>
          <cell r="V11">
            <v>1.7500000000000003E-4</v>
          </cell>
        </row>
        <row r="12">
          <cell r="A12" t="str">
            <v>LU0128498267</v>
          </cell>
          <cell r="B12" t="str">
            <v>Pictet-Short-Term Money Market CHF P</v>
          </cell>
          <cell r="C12" t="str">
            <v>SICAV</v>
          </cell>
          <cell r="D12" t="str">
            <v>Pictet AM</v>
          </cell>
          <cell r="E12" t="str">
            <v>CHF</v>
          </cell>
          <cell r="F12" t="str">
            <v>FTSE CHF EuroDep 1 Mon CHF</v>
          </cell>
          <cell r="G12" t="str">
            <v>www.am.pictet</v>
          </cell>
          <cell r="H12">
            <v>1</v>
          </cell>
          <cell r="I12">
            <v>0.18</v>
          </cell>
          <cell r="K12">
            <v>-1.1453999999999999E-2</v>
          </cell>
          <cell r="L12">
            <v>8.3289999999999996E-3</v>
          </cell>
          <cell r="M12">
            <v>-6.5369999999999994E-3</v>
          </cell>
          <cell r="N12">
            <v>3.4588000000000001E-2</v>
          </cell>
          <cell r="O12">
            <v>3.4278000000000003E-2</v>
          </cell>
          <cell r="P12">
            <v>35738</v>
          </cell>
          <cell r="Q12">
            <v>-6.157999999999999E-4</v>
          </cell>
          <cell r="R12">
            <v>1.2551999999999999E-3</v>
          </cell>
          <cell r="S12">
            <v>-1.8709999999999998E-3</v>
          </cell>
          <cell r="T12">
            <v>6.0000000000000001E-3</v>
          </cell>
          <cell r="U12">
            <v>-7.8597739999999305E-3</v>
          </cell>
          <cell r="V12">
            <v>2.9999999999999997E-4</v>
          </cell>
        </row>
        <row r="13">
          <cell r="A13" t="str">
            <v>Emprunts d'Etat EUR</v>
          </cell>
        </row>
        <row r="14">
          <cell r="A14" t="str">
            <v>FR0010376020</v>
          </cell>
          <cell r="B14" t="str">
            <v>CPR Euro Gov ISR P</v>
          </cell>
          <cell r="C14" t="str">
            <v>FCP</v>
          </cell>
          <cell r="D14" t="str">
            <v>CPR AM</v>
          </cell>
          <cell r="E14" t="str">
            <v>EUR</v>
          </cell>
          <cell r="F14" t="str">
            <v>ICE BofA Euro Government TR EUR</v>
          </cell>
          <cell r="G14" t="str">
            <v>www.cpr-am.fr</v>
          </cell>
          <cell r="H14">
            <v>3</v>
          </cell>
          <cell r="I14">
            <v>0.45</v>
          </cell>
          <cell r="K14">
            <v>-1.0279E-2</v>
          </cell>
          <cell r="L14">
            <v>3.4352000000000001E-2</v>
          </cell>
          <cell r="M14">
            <v>1.5042999999999999E-2</v>
          </cell>
          <cell r="N14">
            <v>3.5110000000000002E-2</v>
          </cell>
          <cell r="O14">
            <v>3.9710000000000002E-2</v>
          </cell>
          <cell r="P14">
            <v>32484</v>
          </cell>
          <cell r="Q14">
            <v>4.7925000000000002E-2</v>
          </cell>
          <cell r="R14">
            <v>3.0000000000000001E-3</v>
          </cell>
          <cell r="S14">
            <v>4.4925E-2</v>
          </cell>
          <cell r="T14">
            <v>6.0000000000000001E-3</v>
          </cell>
          <cell r="U14">
            <v>3.8655450000000036E-2</v>
          </cell>
          <cell r="V14">
            <v>1.1999999999999999E-3</v>
          </cell>
        </row>
        <row r="15">
          <cell r="A15" t="str">
            <v>FR0007465075</v>
          </cell>
          <cell r="B15" t="str">
            <v>Ecofi Quant Obligations</v>
          </cell>
          <cell r="C15" t="str">
            <v>FCP</v>
          </cell>
          <cell r="D15" t="str">
            <v>Ecofi Investissements</v>
          </cell>
          <cell r="E15" t="str">
            <v>EUR</v>
          </cell>
          <cell r="F15" t="str">
            <v>FTSE MTS Ex-CNO Etrix 7-10Y TR EUR</v>
          </cell>
          <cell r="G15" t="str">
            <v>www.ecofi.fr</v>
          </cell>
          <cell r="H15">
            <v>3</v>
          </cell>
          <cell r="I15">
            <v>0.55000000000000004</v>
          </cell>
          <cell r="K15">
            <v>-2.2974999999999999E-2</v>
          </cell>
          <cell r="L15">
            <v>2.4820000000000002E-2</v>
          </cell>
          <cell r="M15">
            <v>1.2763999999999999E-2</v>
          </cell>
          <cell r="N15">
            <v>3.0299999999999997E-2</v>
          </cell>
          <cell r="O15">
            <v>3.4009999999999999E-2</v>
          </cell>
          <cell r="P15">
            <v>33380</v>
          </cell>
          <cell r="Q15">
            <v>5.1079999999999993E-2</v>
          </cell>
          <cell r="R15">
            <v>5.5000000000000005E-3</v>
          </cell>
          <cell r="S15">
            <v>4.5579999999999996E-2</v>
          </cell>
          <cell r="T15">
            <v>6.0000000000000001E-3</v>
          </cell>
          <cell r="U15">
            <v>3.9306520000000011E-2</v>
          </cell>
          <cell r="V15">
            <v>5.5000000000000003E-4</v>
          </cell>
        </row>
        <row r="16">
          <cell r="A16" t="str">
            <v>FR0000971293</v>
          </cell>
          <cell r="B16" t="str">
            <v>HSBC Euro Gvt Bond Fund HC</v>
          </cell>
          <cell r="C16" t="str">
            <v>FCP</v>
          </cell>
          <cell r="D16" t="str">
            <v>HSBC</v>
          </cell>
          <cell r="E16" t="str">
            <v>EUR</v>
          </cell>
          <cell r="F16" t="str">
            <v>FTSE EMU GBI EUR</v>
          </cell>
          <cell r="G16" t="str">
            <v>www.assetmanagement.hsbc.fr</v>
          </cell>
          <cell r="H16">
            <v>3</v>
          </cell>
          <cell r="I16">
            <v>0.6</v>
          </cell>
          <cell r="K16">
            <v>-1.9925999999999999E-2</v>
          </cell>
          <cell r="L16">
            <v>2.8496999999999998E-2</v>
          </cell>
          <cell r="M16">
            <v>1.0232000000000002E-2</v>
          </cell>
          <cell r="N16">
            <v>3.3110000000000001E-2</v>
          </cell>
          <cell r="O16">
            <v>4.0069999999999995E-2</v>
          </cell>
          <cell r="P16">
            <v>36133</v>
          </cell>
          <cell r="Q16">
            <v>4.9230000000000003E-2</v>
          </cell>
          <cell r="R16">
            <v>4.1999999999999997E-3</v>
          </cell>
          <cell r="S16">
            <v>4.5030000000000001E-2</v>
          </cell>
          <cell r="T16">
            <v>6.0000000000000001E-3</v>
          </cell>
          <cell r="U16">
            <v>3.8759819999999889E-2</v>
          </cell>
          <cell r="V16">
            <v>0</v>
          </cell>
        </row>
        <row r="17">
          <cell r="A17" t="str">
            <v>Obligations Indexées Inflation Couverte</v>
          </cell>
        </row>
        <row r="18">
          <cell r="A18" t="str">
            <v>FR0010187674</v>
          </cell>
          <cell r="B18" t="str">
            <v>Amundi Inflation Monde IC</v>
          </cell>
          <cell r="C18" t="str">
            <v>FCP</v>
          </cell>
          <cell r="D18" t="str">
            <v>Amundi</v>
          </cell>
          <cell r="E18" t="str">
            <v>EUR</v>
          </cell>
          <cell r="F18" t="str">
            <v>BBgBarc WGILB All Markets TR Hdg EUR</v>
          </cell>
          <cell r="G18" t="str">
            <v>www.amundi.com</v>
          </cell>
          <cell r="H18">
            <v>4</v>
          </cell>
          <cell r="I18">
            <v>0.75</v>
          </cell>
          <cell r="K18">
            <v>8.8719999999999997E-3</v>
          </cell>
          <cell r="L18">
            <v>1.3269E-2</v>
          </cell>
          <cell r="M18">
            <v>9.5699999999999995E-4</v>
          </cell>
          <cell r="N18">
            <v>4.1550000000000004E-2</v>
          </cell>
          <cell r="O18">
            <v>5.8779999999999999E-2</v>
          </cell>
          <cell r="P18">
            <v>38495</v>
          </cell>
          <cell r="Q18">
            <v>5.9864000000000001E-2</v>
          </cell>
          <cell r="R18">
            <v>8.199999999999999E-3</v>
          </cell>
          <cell r="S18">
            <v>5.1664000000000002E-2</v>
          </cell>
          <cell r="T18">
            <v>6.0000000000000001E-3</v>
          </cell>
          <cell r="U18">
            <v>4.5354015999999886E-2</v>
          </cell>
          <cell r="V18">
            <v>2.5000000000000001E-3</v>
          </cell>
        </row>
        <row r="19">
          <cell r="A19" t="str">
            <v>LU0266010296</v>
          </cell>
          <cell r="B19" t="str">
            <v>AXAWF Global Infl Bds E Cap EUR</v>
          </cell>
          <cell r="C19" t="str">
            <v>SICAV</v>
          </cell>
          <cell r="D19" t="str">
            <v>AXA</v>
          </cell>
          <cell r="E19" t="str">
            <v>EUR</v>
          </cell>
          <cell r="F19" t="str">
            <v>BBgBarc Wld Govt Infl Lkd TR Hdg EUR</v>
          </cell>
          <cell r="G19" t="str">
            <v>www.axa-im.fr</v>
          </cell>
          <cell r="H19">
            <v>4</v>
          </cell>
          <cell r="I19">
            <v>0.6</v>
          </cell>
          <cell r="K19">
            <v>1.5087999999999999E-2</v>
          </cell>
          <cell r="L19">
            <v>3.6180999999999998E-2</v>
          </cell>
          <cell r="M19">
            <v>8.2120000000000005E-3</v>
          </cell>
          <cell r="N19">
            <v>5.4629999999999998E-2</v>
          </cell>
          <cell r="O19">
            <v>5.509E-2</v>
          </cell>
          <cell r="P19">
            <v>38965</v>
          </cell>
          <cell r="Q19">
            <v>8.6019999999999999E-2</v>
          </cell>
          <cell r="R19">
            <v>1.49E-2</v>
          </cell>
          <cell r="S19">
            <v>7.1120000000000003E-2</v>
          </cell>
          <cell r="T19">
            <v>6.0000000000000001E-3</v>
          </cell>
          <cell r="U19">
            <v>6.4693279999999964E-2</v>
          </cell>
          <cell r="V19">
            <v>8.8999999999999999E-3</v>
          </cell>
        </row>
        <row r="20">
          <cell r="A20" t="str">
            <v>FR0010636399</v>
          </cell>
          <cell r="B20" t="str">
            <v>SLF (F) Bond Global Inflation P</v>
          </cell>
          <cell r="C20" t="str">
            <v>FCP</v>
          </cell>
          <cell r="D20" t="str">
            <v>Swiss Life AM</v>
          </cell>
          <cell r="E20" t="str">
            <v>EUR</v>
          </cell>
          <cell r="F20" t="str">
            <v>BBgBarc Gbl Infl Linked TR Hdg EUR</v>
          </cell>
          <cell r="G20" t="str">
            <v>www.swisslife-am.com</v>
          </cell>
          <cell r="H20">
            <v>3</v>
          </cell>
          <cell r="I20">
            <v>1</v>
          </cell>
          <cell r="K20">
            <v>1.9222E-2</v>
          </cell>
          <cell r="L20">
            <v>2.4763E-2</v>
          </cell>
          <cell r="M20">
            <v>1.1226E-2</v>
          </cell>
          <cell r="N20">
            <v>5.4640000000000001E-2</v>
          </cell>
          <cell r="O20">
            <v>4.8829999999999998E-2</v>
          </cell>
          <cell r="P20">
            <v>39666</v>
          </cell>
          <cell r="Q20">
            <v>7.5940000000000007E-2</v>
          </cell>
          <cell r="R20">
            <v>8.8000000000000005E-3</v>
          </cell>
          <cell r="S20">
            <v>6.7140000000000005E-2</v>
          </cell>
          <cell r="T20">
            <v>6.0000000000000001E-3</v>
          </cell>
          <cell r="U20">
            <v>6.0737159999999957E-2</v>
          </cell>
          <cell r="V20">
            <v>2.7000000000000001E-3</v>
          </cell>
        </row>
        <row r="21">
          <cell r="A21" t="str">
            <v>LU0461807983</v>
          </cell>
          <cell r="B21" t="str">
            <v>SLF (Lux) Bond Inflation Prot R</v>
          </cell>
          <cell r="C21" t="str">
            <v>SICAV</v>
          </cell>
          <cell r="D21" t="str">
            <v>Swiss Life AM</v>
          </cell>
          <cell r="E21" t="str">
            <v>EUR</v>
          </cell>
          <cell r="F21" t="str">
            <v>Pas d'indice de référence</v>
          </cell>
          <cell r="G21" t="str">
            <v>www.swisslife-am.com</v>
          </cell>
          <cell r="H21">
            <v>4</v>
          </cell>
          <cell r="I21">
            <v>1</v>
          </cell>
          <cell r="K21">
            <v>9.0312000000000003E-2</v>
          </cell>
          <cell r="L21">
            <v>-7.4999999999999997E-3</v>
          </cell>
          <cell r="M21">
            <v>-8.0100000000000006E-4</v>
          </cell>
          <cell r="N21">
            <v>2.9270000000000001E-2</v>
          </cell>
          <cell r="O21">
            <v>5.6520000000000001E-2</v>
          </cell>
          <cell r="P21">
            <v>40127</v>
          </cell>
          <cell r="Q21">
            <v>-1.4419999999999988E-3</v>
          </cell>
          <cell r="R21">
            <v>1.3100000000000001E-2</v>
          </cell>
          <cell r="S21">
            <v>-1.4541999999999999E-2</v>
          </cell>
          <cell r="T21">
            <v>6.0000000000000001E-3</v>
          </cell>
          <cell r="U21">
            <v>-2.0454748000000023E-2</v>
          </cell>
          <cell r="V21">
            <v>7.1999999999999998E-3</v>
          </cell>
        </row>
        <row r="22">
          <cell r="A22" t="str">
            <v>Obligations Diversifiés EUR - Court terme</v>
          </cell>
        </row>
        <row r="23">
          <cell r="A23" t="str">
            <v>FR0010116343</v>
          </cell>
          <cell r="B23" t="str">
            <v>BNP Paribas Bond 6 M Classic C</v>
          </cell>
          <cell r="C23" t="str">
            <v>FCP</v>
          </cell>
          <cell r="D23" t="str">
            <v>BNP Paribas</v>
          </cell>
          <cell r="E23" t="str">
            <v>EUR</v>
          </cell>
          <cell r="F23" t="str">
            <v>(Eonia) 80% + ( BBgBarc Euro Agg 1-3 Yr TR EUR) 20%</v>
          </cell>
          <cell r="G23" t="str">
            <v>www.bnpparibas-am.fr</v>
          </cell>
          <cell r="H23">
            <v>2</v>
          </cell>
          <cell r="I23">
            <v>0.5</v>
          </cell>
          <cell r="K23">
            <v>3.7180000000000004E-3</v>
          </cell>
          <cell r="L23">
            <v>2.1160000000000003E-3</v>
          </cell>
          <cell r="M23">
            <v>9.0000000000000002E-6</v>
          </cell>
          <cell r="N23">
            <v>2.8999999999999998E-3</v>
          </cell>
          <cell r="O23">
            <v>1.0329999999999999E-2</v>
          </cell>
          <cell r="P23">
            <v>38252</v>
          </cell>
          <cell r="Q23">
            <v>4.1480000000000006E-3</v>
          </cell>
          <cell r="R23">
            <v>1.1000000000000001E-3</v>
          </cell>
          <cell r="S23">
            <v>3.0480000000000004E-3</v>
          </cell>
          <cell r="T23">
            <v>6.0000000000000001E-3</v>
          </cell>
          <cell r="U23">
            <v>-2.9702880000000986E-3</v>
          </cell>
          <cell r="V23">
            <v>5.0000000000000001E-4</v>
          </cell>
        </row>
        <row r="24">
          <cell r="A24" t="str">
            <v>FR0007451745</v>
          </cell>
          <cell r="B24" t="str">
            <v>BSO Court Terme</v>
          </cell>
          <cell r="C24" t="str">
            <v>FCP</v>
          </cell>
          <cell r="D24" t="str">
            <v>Saint Olive Gestion</v>
          </cell>
          <cell r="E24" t="str">
            <v>EUR</v>
          </cell>
          <cell r="F24" t="str">
            <v>Eonia</v>
          </cell>
          <cell r="G24" t="str">
            <v>www.banquesaintolive.com</v>
          </cell>
          <cell r="H24">
            <v>2</v>
          </cell>
          <cell r="I24">
            <v>1</v>
          </cell>
          <cell r="K24">
            <v>1.5325E-2</v>
          </cell>
          <cell r="L24">
            <v>4.7549999999999997E-3</v>
          </cell>
          <cell r="M24">
            <v>3.5859999999999998E-3</v>
          </cell>
          <cell r="N24">
            <v>5.2599999999999999E-3</v>
          </cell>
          <cell r="O24">
            <v>1.0780000000000001E-2</v>
          </cell>
          <cell r="P24">
            <v>38694</v>
          </cell>
          <cell r="Q24">
            <v>3.0330000000000001E-3</v>
          </cell>
          <cell r="R24">
            <v>5.0000000000000001E-4</v>
          </cell>
          <cell r="S24">
            <v>2.5330000000000001E-3</v>
          </cell>
          <cell r="T24">
            <v>6.0000000000000001E-3</v>
          </cell>
          <cell r="U24">
            <v>-3.4821980000001584E-3</v>
          </cell>
          <cell r="V24">
            <v>0</v>
          </cell>
        </row>
        <row r="25">
          <cell r="A25" t="str">
            <v>FR0010149120</v>
          </cell>
          <cell r="B25" t="str">
            <v>Carmignac Sécurité A EUR Acc</v>
          </cell>
          <cell r="C25" t="str">
            <v>FCP</v>
          </cell>
          <cell r="D25" t="str">
            <v>Carmignac Gestion</v>
          </cell>
          <cell r="E25" t="str">
            <v>EUR</v>
          </cell>
          <cell r="F25" t="str">
            <v>FTSE MTS Ex-CNO Etrix 1-3Y TR EUR</v>
          </cell>
          <cell r="G25" t="str">
            <v>www.carmignac.fr</v>
          </cell>
          <cell r="H25">
            <v>2</v>
          </cell>
          <cell r="I25">
            <v>1</v>
          </cell>
          <cell r="K25">
            <v>2.6074E-2</v>
          </cell>
          <cell r="L25">
            <v>1.4921E-2</v>
          </cell>
          <cell r="M25">
            <v>6.8400000000000006E-3</v>
          </cell>
          <cell r="N25">
            <v>1.2490000000000001E-2</v>
          </cell>
          <cell r="O25">
            <v>3.1110000000000002E-2</v>
          </cell>
          <cell r="P25">
            <v>32534</v>
          </cell>
          <cell r="Q25">
            <v>2.9973E-2</v>
          </cell>
          <cell r="R25">
            <v>9.4999999999999998E-3</v>
          </cell>
          <cell r="S25">
            <v>2.0472999999999998E-2</v>
          </cell>
          <cell r="T25">
            <v>6.0000000000000001E-3</v>
          </cell>
          <cell r="U25">
            <v>1.4350161999999944E-2</v>
          </cell>
          <cell r="V25">
            <v>4.0000000000000001E-3</v>
          </cell>
        </row>
        <row r="26">
          <cell r="A26" t="str">
            <v>FR0010304089</v>
          </cell>
          <cell r="B26" t="str">
            <v>CPR Oblig 12 mois P</v>
          </cell>
          <cell r="C26" t="str">
            <v>FCP</v>
          </cell>
          <cell r="D26" t="str">
            <v>CPR AM</v>
          </cell>
          <cell r="E26" t="str">
            <v>EUR</v>
          </cell>
          <cell r="F26" t="str">
            <v>Eonia</v>
          </cell>
          <cell r="G26" t="str">
            <v>www.cpr-am.fr</v>
          </cell>
          <cell r="H26">
            <v>2</v>
          </cell>
          <cell r="I26">
            <v>0.7</v>
          </cell>
          <cell r="J26" t="str">
            <v>SR</v>
          </cell>
          <cell r="K26">
            <v>1.276E-3</v>
          </cell>
          <cell r="L26">
            <v>-2.9420000000000002E-3</v>
          </cell>
          <cell r="M26">
            <v>-2.8670000000000002E-3</v>
          </cell>
          <cell r="N26">
            <v>2.4199999999999998E-3</v>
          </cell>
          <cell r="O26">
            <v>1.8870000000000001E-2</v>
          </cell>
          <cell r="P26">
            <v>33088</v>
          </cell>
          <cell r="Q26">
            <v>-9.3700000000000033E-4</v>
          </cell>
          <cell r="R26">
            <v>4.0000000000000001E-3</v>
          </cell>
          <cell r="S26">
            <v>-4.9370000000000004E-3</v>
          </cell>
          <cell r="T26">
            <v>6.0000000000000001E-3</v>
          </cell>
          <cell r="U26">
            <v>-1.0907377999999968E-2</v>
          </cell>
          <cell r="V26">
            <v>1.7000000000000001E-3</v>
          </cell>
        </row>
        <row r="27">
          <cell r="A27" t="str">
            <v>FR0010269829</v>
          </cell>
          <cell r="B27" t="str">
            <v>Hottinguer Obligation Court Terme Euro A</v>
          </cell>
          <cell r="C27" t="str">
            <v>SICAV</v>
          </cell>
          <cell r="D27" t="str">
            <v>Messieurs Hottinguer &amp; Cie</v>
          </cell>
          <cell r="E27" t="str">
            <v>EUR</v>
          </cell>
          <cell r="F27" t="str">
            <v>(Eonia) 80% + ( BBgBarc Pan Euro Agg 1-3 Yr TR EUR) 20%</v>
          </cell>
          <cell r="G27" t="str">
            <v>www.banque-hottinguer.com</v>
          </cell>
          <cell r="H27">
            <v>2</v>
          </cell>
          <cell r="I27">
            <v>0.9</v>
          </cell>
          <cell r="K27">
            <v>1.6848999999999999E-2</v>
          </cell>
          <cell r="L27">
            <v>4.9849999999999998E-3</v>
          </cell>
          <cell r="M27">
            <v>1.807E-3</v>
          </cell>
          <cell r="N27">
            <v>6.1900000000000002E-3</v>
          </cell>
          <cell r="O27">
            <v>1.5339999999999999E-2</v>
          </cell>
          <cell r="P27">
            <v>38170</v>
          </cell>
          <cell r="Q27">
            <v>8.3540000000000003E-3</v>
          </cell>
          <cell r="R27">
            <v>1.6000000000000001E-3</v>
          </cell>
          <cell r="S27">
            <v>6.7539999999999996E-3</v>
          </cell>
          <cell r="T27">
            <v>6.0000000000000001E-3</v>
          </cell>
          <cell r="U27">
            <v>7.1347599999982414E-4</v>
          </cell>
          <cell r="V27">
            <v>0</v>
          </cell>
        </row>
        <row r="28">
          <cell r="A28" t="str">
            <v>FR0000027609</v>
          </cell>
          <cell r="B28" t="str">
            <v>Lazard Sustainable Euro Short Dur IC</v>
          </cell>
          <cell r="C28" t="str">
            <v>SICAV</v>
          </cell>
          <cell r="D28" t="str">
            <v>Lazard Frères Gestion</v>
          </cell>
          <cell r="E28" t="str">
            <v>EUR</v>
          </cell>
          <cell r="F28" t="str">
            <v>ICE BofA 1-3Y EUR Corp TR EUR</v>
          </cell>
          <cell r="G28" t="str">
            <v>www.lazardfreresgestion.fr</v>
          </cell>
          <cell r="H28">
            <v>2</v>
          </cell>
          <cell r="I28">
            <v>0.435</v>
          </cell>
          <cell r="K28">
            <v>1.7160999999999999E-2</v>
          </cell>
          <cell r="L28">
            <v>7.5429999999999994E-3</v>
          </cell>
          <cell r="M28">
            <v>1.7799999999999999E-3</v>
          </cell>
          <cell r="N28">
            <v>8.1000000000000013E-3</v>
          </cell>
          <cell r="O28">
            <v>3.1030000000000002E-2</v>
          </cell>
          <cell r="P28">
            <v>33381</v>
          </cell>
          <cell r="Q28">
            <v>9.2460000000000007E-3</v>
          </cell>
          <cell r="R28">
            <v>2E-3</v>
          </cell>
          <cell r="S28">
            <v>7.2459999999999998E-3</v>
          </cell>
          <cell r="T28">
            <v>6.0000000000000001E-3</v>
          </cell>
          <cell r="U28">
            <v>1.2025239999999826E-3</v>
          </cell>
          <cell r="V28">
            <v>0</v>
          </cell>
        </row>
        <row r="29">
          <cell r="A29" t="str">
            <v>FR0000982035</v>
          </cell>
          <cell r="B29" t="str">
            <v>MAM Short Term Bonds C</v>
          </cell>
          <cell r="C29" t="str">
            <v>FCP</v>
          </cell>
          <cell r="D29" t="str">
            <v>Meeschaert AM</v>
          </cell>
          <cell r="E29" t="str">
            <v>EUR</v>
          </cell>
          <cell r="F29" t="str">
            <v>€STR + 8.5 bps</v>
          </cell>
          <cell r="G29" t="str">
            <v>www.meeschaert.com</v>
          </cell>
          <cell r="H29">
            <v>2</v>
          </cell>
          <cell r="I29">
            <v>0.5</v>
          </cell>
          <cell r="K29">
            <v>1.1169E-2</v>
          </cell>
          <cell r="L29">
            <v>1.97E-3</v>
          </cell>
          <cell r="M29">
            <v>7.7700000000000002E-4</v>
          </cell>
          <cell r="N29">
            <v>5.8299999999999992E-3</v>
          </cell>
          <cell r="O29">
            <v>3.4230000000000003E-2</v>
          </cell>
          <cell r="P29">
            <v>32696</v>
          </cell>
          <cell r="Q29">
            <v>1.5990000000000002E-3</v>
          </cell>
          <cell r="R29">
            <v>5.0000000000000001E-3</v>
          </cell>
          <cell r="S29">
            <v>-3.4009999999999999E-3</v>
          </cell>
          <cell r="T29">
            <v>6.0000000000000001E-3</v>
          </cell>
          <cell r="U29">
            <v>-9.3805940000000199E-3</v>
          </cell>
          <cell r="V29">
            <v>2E-3</v>
          </cell>
        </row>
        <row r="30">
          <cell r="A30" t="str">
            <v>FR0010697482</v>
          </cell>
          <cell r="B30" t="str">
            <v>R-co Conviction Credit 12M Euro C EUR</v>
          </cell>
          <cell r="C30" t="str">
            <v>SICAV</v>
          </cell>
          <cell r="D30" t="str">
            <v>Rothschild &amp; Co AM</v>
          </cell>
          <cell r="E30" t="str">
            <v>EUR</v>
          </cell>
          <cell r="F30" t="str">
            <v>(Markit iBoxx EUR Corp 1-3 TR) 25% + ( Eonia) 75%</v>
          </cell>
          <cell r="G30" t="str">
            <v>https://am.fr.rothschildandco.com/fr/</v>
          </cell>
          <cell r="H30">
            <v>2</v>
          </cell>
          <cell r="I30">
            <v>0.5</v>
          </cell>
          <cell r="K30">
            <v>-1.3750000000000001E-3</v>
          </cell>
          <cell r="L30">
            <v>-2.4360000000000002E-3</v>
          </cell>
          <cell r="M30">
            <v>-2.6259999999999999E-3</v>
          </cell>
          <cell r="N30">
            <v>1.9500000000000001E-3</v>
          </cell>
          <cell r="O30">
            <v>1.1169999999999999E-2</v>
          </cell>
          <cell r="P30">
            <v>39805</v>
          </cell>
          <cell r="Q30">
            <v>4.3609999999999994E-3</v>
          </cell>
          <cell r="R30">
            <v>5.1999999999999998E-3</v>
          </cell>
          <cell r="S30">
            <v>-8.3900000000000001E-4</v>
          </cell>
          <cell r="T30">
            <v>6.0000000000000001E-3</v>
          </cell>
          <cell r="U30">
            <v>-6.8339660000000801E-3</v>
          </cell>
          <cell r="V30">
            <v>2.5000000000000001E-3</v>
          </cell>
        </row>
        <row r="31">
          <cell r="A31" t="str">
            <v>FR0007386313</v>
          </cell>
          <cell r="B31" t="str">
            <v>SLGP Short Bonds P</v>
          </cell>
          <cell r="C31" t="str">
            <v>FCP</v>
          </cell>
          <cell r="D31" t="str">
            <v>SwissLife Gestion Privée</v>
          </cell>
          <cell r="E31" t="str">
            <v>EUR</v>
          </cell>
          <cell r="F31" t="str">
            <v>(FTSE MTS 1-3Yr TR EUR) 20% + ( Eonia) 80%</v>
          </cell>
          <cell r="G31" t="str">
            <v>www.swisslifebanque.fr</v>
          </cell>
          <cell r="H31">
            <v>2</v>
          </cell>
          <cell r="I31">
            <v>0.38</v>
          </cell>
          <cell r="K31">
            <v>7.5349999999999992E-3</v>
          </cell>
          <cell r="L31">
            <v>-2.7810999999999999E-2</v>
          </cell>
          <cell r="M31">
            <v>-1.5328E-2</v>
          </cell>
          <cell r="N31">
            <v>3.64E-3</v>
          </cell>
          <cell r="O31" t="str">
            <v>ND</v>
          </cell>
          <cell r="P31">
            <v>32619</v>
          </cell>
          <cell r="Q31">
            <v>-6.6030000000000012E-3</v>
          </cell>
          <cell r="R31">
            <v>3.8E-3</v>
          </cell>
          <cell r="S31">
            <v>-1.0403000000000001E-2</v>
          </cell>
          <cell r="T31">
            <v>6.0000000000000001E-3</v>
          </cell>
          <cell r="U31">
            <v>-1.6340582000000103E-2</v>
          </cell>
          <cell r="V31">
            <v>1.8500000000000001E-3</v>
          </cell>
        </row>
        <row r="32">
          <cell r="A32" t="str">
            <v>FR0011322767</v>
          </cell>
          <cell r="B32" t="str">
            <v>Tailor Crédit Short Duration C</v>
          </cell>
          <cell r="C32" t="str">
            <v>FCP</v>
          </cell>
          <cell r="D32" t="str">
            <v>Tailor AM</v>
          </cell>
          <cell r="E32" t="str">
            <v>EUR</v>
          </cell>
          <cell r="F32" t="str">
            <v>Not Benchmarked</v>
          </cell>
          <cell r="G32" t="str">
            <v>www.tailor-capital.com</v>
          </cell>
          <cell r="H32">
            <v>2</v>
          </cell>
          <cell r="I32">
            <v>1.1499999999999999</v>
          </cell>
          <cell r="K32">
            <v>3.2097000000000001E-2</v>
          </cell>
          <cell r="L32">
            <v>1.3535999999999999E-2</v>
          </cell>
          <cell r="M32">
            <v>1.4312999999999999E-2</v>
          </cell>
          <cell r="N32">
            <v>6.5300000000000002E-3</v>
          </cell>
          <cell r="O32">
            <v>2.835E-2</v>
          </cell>
          <cell r="P32">
            <v>41193</v>
          </cell>
          <cell r="Q32">
            <v>2.2289000000000003E-2</v>
          </cell>
          <cell r="R32">
            <v>1.1000000000000001E-2</v>
          </cell>
          <cell r="S32">
            <v>1.1289E-2</v>
          </cell>
          <cell r="T32">
            <v>6.0000000000000001E-3</v>
          </cell>
          <cell r="U32">
            <v>5.2212660000001687E-3</v>
          </cell>
          <cell r="V32">
            <v>5.0000000000000001E-3</v>
          </cell>
        </row>
        <row r="33">
          <cell r="A33" t="str">
            <v>LU1585265066</v>
          </cell>
          <cell r="B33" t="str">
            <v>Tikehau Short Duration R EUR Acc</v>
          </cell>
          <cell r="C33" t="str">
            <v>SICAV</v>
          </cell>
          <cell r="D33" t="str">
            <v>Tikehau IM</v>
          </cell>
          <cell r="E33" t="str">
            <v>EUR</v>
          </cell>
          <cell r="F33" t="str">
            <v>Euribor 3M + 150bps</v>
          </cell>
          <cell r="G33" t="str">
            <v>www.tikehauim.com</v>
          </cell>
          <cell r="H33">
            <v>2</v>
          </cell>
          <cell r="I33">
            <v>1</v>
          </cell>
          <cell r="K33">
            <v>1.4319E-2</v>
          </cell>
          <cell r="L33">
            <v>2.2260000000000001E-3</v>
          </cell>
          <cell r="M33">
            <v>2.7139999999999998E-3</v>
          </cell>
          <cell r="N33">
            <v>7.4700000000000001E-3</v>
          </cell>
          <cell r="O33">
            <v>2.1909999999999999E-2</v>
          </cell>
          <cell r="P33">
            <v>44075</v>
          </cell>
          <cell r="Q33">
            <v>2.0590999999999998E-2</v>
          </cell>
          <cell r="R33">
            <v>0.01</v>
          </cell>
          <cell r="S33">
            <v>1.0591E-2</v>
          </cell>
          <cell r="T33">
            <v>6.0000000000000001E-3</v>
          </cell>
          <cell r="U33">
            <v>4.5274539999999863E-3</v>
          </cell>
          <cell r="V33">
            <v>5.0000000000000001E-3</v>
          </cell>
        </row>
        <row r="34">
          <cell r="A34" t="str">
            <v>Obligations Diversifiées EUR</v>
          </cell>
        </row>
        <row r="35">
          <cell r="A35" t="str">
            <v>LU0616241476</v>
          </cell>
          <cell r="B35" t="str">
            <v>Amundi Fds Euro Aggt Bd A EUR C</v>
          </cell>
          <cell r="C35" t="str">
            <v>SICAV</v>
          </cell>
          <cell r="D35" t="str">
            <v>Amundi</v>
          </cell>
          <cell r="E35" t="str">
            <v>EUR</v>
          </cell>
          <cell r="F35" t="str">
            <v>BBgBarc Euro Agg Bond TR EUR</v>
          </cell>
          <cell r="G35" t="str">
            <v>www.amundi.com</v>
          </cell>
          <cell r="H35">
            <v>3</v>
          </cell>
          <cell r="I35">
            <v>0.8</v>
          </cell>
          <cell r="K35">
            <v>-1.4580000000000001E-3</v>
          </cell>
          <cell r="L35">
            <v>2.4413000000000001E-2</v>
          </cell>
          <cell r="M35">
            <v>1.3172999999999999E-2</v>
          </cell>
          <cell r="N35">
            <v>2.997E-2</v>
          </cell>
          <cell r="O35">
            <v>5.2450000000000004E-2</v>
          </cell>
          <cell r="P35">
            <v>40718</v>
          </cell>
          <cell r="Q35">
            <v>4.4784000000000004E-2</v>
          </cell>
          <cell r="R35">
            <v>1.0500000000000001E-2</v>
          </cell>
          <cell r="S35">
            <v>3.4284000000000002E-2</v>
          </cell>
          <cell r="T35">
            <v>6.0000000000000001E-3</v>
          </cell>
          <cell r="U35">
            <v>2.8078295999999892E-2</v>
          </cell>
          <cell r="V35">
            <v>6.5000000000000006E-3</v>
          </cell>
        </row>
        <row r="36">
          <cell r="A36" t="str">
            <v>LU0284393930</v>
          </cell>
          <cell r="B36" t="str">
            <v>DNCA Invest Beyond European Bd Opp A EUR</v>
          </cell>
          <cell r="C36" t="str">
            <v>SICAV</v>
          </cell>
          <cell r="D36" t="str">
            <v>DNCA Finance</v>
          </cell>
          <cell r="E36" t="str">
            <v>EUR</v>
          </cell>
          <cell r="F36" t="str">
            <v>FTSE MTS Global TR EUR</v>
          </cell>
          <cell r="G36" t="str">
            <v>www.dnca-investments.com</v>
          </cell>
          <cell r="H36">
            <v>3</v>
          </cell>
          <cell r="I36">
            <v>1</v>
          </cell>
          <cell r="J36" t="str">
            <v>SR</v>
          </cell>
          <cell r="K36">
            <v>3.5497000000000001E-2</v>
          </cell>
          <cell r="L36">
            <v>9.4149999999999998E-3</v>
          </cell>
          <cell r="M36">
            <v>1.2942E-2</v>
          </cell>
          <cell r="N36">
            <v>1.7440000000000001E-2</v>
          </cell>
          <cell r="O36">
            <v>5.3129999999999997E-2</v>
          </cell>
          <cell r="P36">
            <v>39552</v>
          </cell>
          <cell r="Q36">
            <v>1.0969999999999999E-2</v>
          </cell>
          <cell r="R36">
            <v>1.2199999999999999E-2</v>
          </cell>
          <cell r="S36">
            <v>-1.23E-3</v>
          </cell>
          <cell r="T36">
            <v>6.0000000000000001E-3</v>
          </cell>
          <cell r="U36">
            <v>-7.2226199999999574E-3</v>
          </cell>
          <cell r="V36">
            <v>3.4999999999999996E-3</v>
          </cell>
        </row>
        <row r="37">
          <cell r="A37" t="str">
            <v>FR0010057075</v>
          </cell>
          <cell r="B37" t="str">
            <v>Ecureuil Obli Euro C</v>
          </cell>
          <cell r="C37" t="str">
            <v>FCP</v>
          </cell>
          <cell r="D37" t="str">
            <v>Natixis AM</v>
          </cell>
          <cell r="E37" t="str">
            <v>EUR</v>
          </cell>
          <cell r="F37" t="str">
            <v>BBgBarc Euro Agg 500MM TR EUR</v>
          </cell>
          <cell r="G37" t="str">
            <v>www.im.natixis.com</v>
          </cell>
          <cell r="H37">
            <v>3</v>
          </cell>
          <cell r="I37">
            <v>0.7</v>
          </cell>
          <cell r="K37">
            <v>-9.5569999999999995E-3</v>
          </cell>
          <cell r="L37">
            <v>2.0938999999999999E-2</v>
          </cell>
          <cell r="M37">
            <v>6.3600000000000002E-3</v>
          </cell>
          <cell r="N37">
            <v>3.0040000000000001E-2</v>
          </cell>
          <cell r="O37">
            <v>4.3299999999999998E-2</v>
          </cell>
          <cell r="P37">
            <v>32696</v>
          </cell>
          <cell r="Q37">
            <v>3.9223999999999995E-2</v>
          </cell>
          <cell r="R37">
            <v>1.01E-2</v>
          </cell>
          <cell r="S37">
            <v>2.9123999999999997E-2</v>
          </cell>
          <cell r="T37">
            <v>6.0000000000000001E-3</v>
          </cell>
          <cell r="U37">
            <v>2.2949255999999973E-2</v>
          </cell>
          <cell r="V37">
            <v>0</v>
          </cell>
        </row>
        <row r="38">
          <cell r="A38" t="str">
            <v>LU0170474000</v>
          </cell>
          <cell r="B38" t="str">
            <v>Franklin European Ttl Ret N(acc)EUR</v>
          </cell>
          <cell r="C38" t="str">
            <v>SICAV</v>
          </cell>
          <cell r="D38" t="str">
            <v>Franklin Templeton IF</v>
          </cell>
          <cell r="E38" t="str">
            <v>EUR</v>
          </cell>
          <cell r="F38" t="str">
            <v>BBgBarc Euro Agg Bond TR EUR</v>
          </cell>
          <cell r="G38" t="str">
            <v>www.franklintempleton.fr</v>
          </cell>
          <cell r="H38">
            <v>3</v>
          </cell>
          <cell r="I38">
            <v>0.4</v>
          </cell>
          <cell r="K38">
            <v>4.8040000000000001E-3</v>
          </cell>
          <cell r="L38">
            <v>2.7136999999999998E-2</v>
          </cell>
          <cell r="M38">
            <v>9.2689999999999995E-3</v>
          </cell>
          <cell r="N38">
            <v>3.9309999999999998E-2</v>
          </cell>
          <cell r="O38">
            <v>4.7480000000000001E-2</v>
          </cell>
          <cell r="P38">
            <v>37862</v>
          </cell>
          <cell r="Q38">
            <v>8.4345000000000003E-2</v>
          </cell>
          <cell r="R38">
            <v>1.6500000000000001E-2</v>
          </cell>
          <cell r="S38">
            <v>6.7845000000000003E-2</v>
          </cell>
          <cell r="T38">
            <v>6.0000000000000001E-3</v>
          </cell>
          <cell r="U38">
            <v>6.1437929999999863E-2</v>
          </cell>
          <cell r="V38">
            <v>1.15E-2</v>
          </cell>
        </row>
        <row r="39">
          <cell r="A39" t="str">
            <v>FR0010061283</v>
          </cell>
          <cell r="B39" t="str">
            <v>HSBC RIF SRI Euro Bond AC</v>
          </cell>
          <cell r="C39" t="str">
            <v>FCP</v>
          </cell>
          <cell r="D39" t="str">
            <v>HSBC</v>
          </cell>
          <cell r="E39" t="str">
            <v>EUR</v>
          </cell>
          <cell r="F39" t="str">
            <v>BBgBarc Euro Agg 500MM TR EUR</v>
          </cell>
          <cell r="G39" t="str">
            <v>www.assetmanagement.hsbc.fr</v>
          </cell>
          <cell r="H39">
            <v>3</v>
          </cell>
          <cell r="I39">
            <v>1</v>
          </cell>
          <cell r="J39" t="str">
            <v>SR</v>
          </cell>
          <cell r="K39">
            <v>-1.0307E-2</v>
          </cell>
          <cell r="L39">
            <v>2.2963000000000001E-2</v>
          </cell>
          <cell r="M39">
            <v>7.9050000000000006E-3</v>
          </cell>
          <cell r="N39">
            <v>2.9580000000000002E-2</v>
          </cell>
          <cell r="O39">
            <v>4.2290000000000001E-2</v>
          </cell>
          <cell r="P39">
            <v>38058</v>
          </cell>
          <cell r="Q39">
            <v>3.9668000000000002E-2</v>
          </cell>
          <cell r="R39">
            <v>8.5000000000000006E-3</v>
          </cell>
          <cell r="S39">
            <v>3.1168000000000001E-2</v>
          </cell>
          <cell r="T39">
            <v>6.0000000000000001E-3</v>
          </cell>
          <cell r="U39">
            <v>2.4980992000000146E-2</v>
          </cell>
          <cell r="V39">
            <v>4.0000000000000001E-3</v>
          </cell>
        </row>
        <row r="40">
          <cell r="A40" t="str">
            <v>FR0000971806</v>
          </cell>
          <cell r="B40" t="str">
            <v>MAM Flexible Bonds ESG C</v>
          </cell>
          <cell r="C40" t="str">
            <v>FCP</v>
          </cell>
          <cell r="D40" t="str">
            <v>Meeschaert AM</v>
          </cell>
          <cell r="E40" t="str">
            <v>EUR</v>
          </cell>
          <cell r="F40" t="str">
            <v>ICE BofA 3-5Y EUR Govt TR EUR</v>
          </cell>
          <cell r="G40" t="str">
            <v>www.meeschaert.com</v>
          </cell>
          <cell r="H40">
            <v>4</v>
          </cell>
          <cell r="I40">
            <v>0.9</v>
          </cell>
          <cell r="K40">
            <v>7.5453000000000006E-2</v>
          </cell>
          <cell r="L40">
            <v>2.9077000000000002E-2</v>
          </cell>
          <cell r="M40">
            <v>3.2579999999999998E-2</v>
          </cell>
          <cell r="N40">
            <v>3.7510000000000002E-2</v>
          </cell>
          <cell r="O40">
            <v>8.4730000000000014E-2</v>
          </cell>
          <cell r="P40">
            <v>33480</v>
          </cell>
          <cell r="Q40">
            <v>3.5084000000000004E-2</v>
          </cell>
          <cell r="R40">
            <v>1.24E-2</v>
          </cell>
          <cell r="S40">
            <v>2.2684000000000003E-2</v>
          </cell>
          <cell r="T40">
            <v>6.0000000000000001E-3</v>
          </cell>
          <cell r="U40">
            <v>1.654789599999984E-2</v>
          </cell>
          <cell r="V40">
            <v>3.5999999999999999E-3</v>
          </cell>
        </row>
        <row r="41">
          <cell r="A41" t="str">
            <v>FR0011147594</v>
          </cell>
          <cell r="B41" t="str">
            <v>Omnibond R</v>
          </cell>
          <cell r="C41" t="str">
            <v>FCP</v>
          </cell>
          <cell r="D41" t="str">
            <v xml:space="preserve">Flornoy </v>
          </cell>
          <cell r="E41" t="str">
            <v>EUR</v>
          </cell>
          <cell r="F41" t="str">
            <v>Markit iBoxx EUR Corp 3-5 TR</v>
          </cell>
          <cell r="G41" t="str">
            <v>www.flornoy.com</v>
          </cell>
          <cell r="H41">
            <v>3</v>
          </cell>
          <cell r="I41">
            <v>1</v>
          </cell>
          <cell r="K41">
            <v>0.147374</v>
          </cell>
          <cell r="L41">
            <v>4.0740999999999999E-2</v>
          </cell>
          <cell r="M41">
            <v>3.3974000000000004E-2</v>
          </cell>
          <cell r="N41">
            <v>4.7750000000000001E-2</v>
          </cell>
          <cell r="O41">
            <v>8.6510000000000004E-2</v>
          </cell>
          <cell r="P41">
            <v>40893</v>
          </cell>
          <cell r="Q41">
            <v>4.5248999999999998E-2</v>
          </cell>
          <cell r="R41">
            <v>1.0800000000000001E-2</v>
          </cell>
          <cell r="S41">
            <v>3.4449E-2</v>
          </cell>
          <cell r="T41">
            <v>6.0000000000000001E-3</v>
          </cell>
          <cell r="U41">
            <v>2.8242305999999884E-2</v>
          </cell>
          <cell r="V41">
            <v>4.0000000000000001E-3</v>
          </cell>
        </row>
        <row r="42">
          <cell r="A42" t="str">
            <v>FR0011034818</v>
          </cell>
          <cell r="B42" t="str">
            <v>Schelcher Optimal Income ESG P</v>
          </cell>
          <cell r="C42" t="str">
            <v>FCP</v>
          </cell>
          <cell r="D42" t="str">
            <v>Schelcher Prince Gestion</v>
          </cell>
          <cell r="E42" t="str">
            <v>EUR</v>
          </cell>
          <cell r="F42" t="str">
            <v>Eonia</v>
          </cell>
          <cell r="G42" t="str">
            <v>www.spgestion.fr</v>
          </cell>
          <cell r="H42">
            <v>3</v>
          </cell>
          <cell r="I42">
            <v>1.2</v>
          </cell>
          <cell r="K42">
            <v>8.9814000000000005E-2</v>
          </cell>
          <cell r="L42">
            <v>2.6448999999999997E-2</v>
          </cell>
          <cell r="M42">
            <v>2.8088000000000002E-2</v>
          </cell>
          <cell r="N42">
            <v>3.6610000000000004E-2</v>
          </cell>
          <cell r="O42">
            <v>4.8029999999999996E-2</v>
          </cell>
          <cell r="P42">
            <v>40648</v>
          </cell>
          <cell r="Q42">
            <v>6.3289999999999999E-2</v>
          </cell>
          <cell r="R42">
            <v>1.34E-2</v>
          </cell>
          <cell r="S42">
            <v>4.9889999999999997E-2</v>
          </cell>
          <cell r="T42">
            <v>6.0000000000000001E-3</v>
          </cell>
          <cell r="U42">
            <v>4.3590660000000003E-2</v>
          </cell>
          <cell r="V42">
            <v>6.0000000000000001E-3</v>
          </cell>
        </row>
        <row r="43">
          <cell r="A43" t="str">
            <v>Obligation Terme Fixe (3)</v>
          </cell>
        </row>
        <row r="44">
          <cell r="A44" t="str">
            <v>FR0013515970</v>
          </cell>
          <cell r="B44" t="str">
            <v>Carmignac Credit 2025 A EUR Acc</v>
          </cell>
          <cell r="C44" t="str">
            <v>FCP</v>
          </cell>
          <cell r="D44" t="str">
            <v>Carmignac Gestion</v>
          </cell>
          <cell r="E44" t="str">
            <v>EUR</v>
          </cell>
          <cell r="F44" t="str">
            <v>Not Benchmarked</v>
          </cell>
          <cell r="G44" t="str">
            <v>www.carmignac.fr</v>
          </cell>
          <cell r="H44">
            <v>3</v>
          </cell>
          <cell r="I44">
            <v>0.95</v>
          </cell>
          <cell r="P44">
            <v>44134</v>
          </cell>
          <cell r="Q44" t="str">
            <v>Création 2020</v>
          </cell>
          <cell r="R44">
            <v>9.4999999999999998E-3</v>
          </cell>
          <cell r="S44" t="str">
            <v>Création 2020</v>
          </cell>
          <cell r="T44">
            <v>6.0000000000000001E-3</v>
          </cell>
          <cell r="U44" t="str">
            <v>Création 2020</v>
          </cell>
          <cell r="V44">
            <v>4.5000000000000005E-3</v>
          </cell>
        </row>
        <row r="45">
          <cell r="A45" t="str">
            <v>FR0013439403</v>
          </cell>
          <cell r="B45" t="str">
            <v>La Française Rendement Glb 2028 RC EUR</v>
          </cell>
          <cell r="C45" t="str">
            <v>SICAV</v>
          </cell>
          <cell r="D45" t="str">
            <v>La Française AM</v>
          </cell>
          <cell r="E45" t="str">
            <v>EUR</v>
          </cell>
          <cell r="F45" t="str">
            <v>Pas d'indice de référence</v>
          </cell>
          <cell r="G45" t="str">
            <v>www.lafrancaise-am.com</v>
          </cell>
          <cell r="H45">
            <v>3</v>
          </cell>
          <cell r="I45">
            <v>1.111</v>
          </cell>
          <cell r="K45">
            <v>0.12268900000000001</v>
          </cell>
          <cell r="N45">
            <v>5.5160000000000001E-2</v>
          </cell>
          <cell r="P45">
            <v>43860</v>
          </cell>
          <cell r="Q45" t="str">
            <v>Création 2020</v>
          </cell>
          <cell r="R45">
            <v>1.5800000000000002E-2</v>
          </cell>
          <cell r="S45" t="str">
            <v>Création 2020</v>
          </cell>
          <cell r="T45">
            <v>6.0000000000000001E-3</v>
          </cell>
          <cell r="U45" t="str">
            <v>Création 2020</v>
          </cell>
          <cell r="V45">
            <v>6.2500000000000003E-3</v>
          </cell>
        </row>
        <row r="46">
          <cell r="A46" t="str">
            <v>LU1916458802</v>
          </cell>
          <cell r="B46" t="str">
            <v>LF LUX JKC Asia Bond 2023 R EURH Acc</v>
          </cell>
          <cell r="C46" t="str">
            <v>SICAV</v>
          </cell>
          <cell r="D46" t="str">
            <v>La Française AM</v>
          </cell>
          <cell r="E46" t="str">
            <v>EUR</v>
          </cell>
          <cell r="F46" t="str">
            <v>US Treasury Note 2.25%</v>
          </cell>
          <cell r="G46" t="str">
            <v>www.lafrancaise-am.com</v>
          </cell>
          <cell r="H46">
            <v>4</v>
          </cell>
          <cell r="I46">
            <v>1.1000000000000001</v>
          </cell>
          <cell r="K46">
            <v>-1.0407E-2</v>
          </cell>
          <cell r="N46">
            <v>5.8760000000000007E-2</v>
          </cell>
          <cell r="P46">
            <v>43571</v>
          </cell>
          <cell r="Q46">
            <v>3.9841000000000001E-2</v>
          </cell>
          <cell r="R46">
            <v>1.55E-2</v>
          </cell>
          <cell r="S46">
            <v>2.4340999999999998E-2</v>
          </cell>
          <cell r="T46">
            <v>6.0000000000000001E-3</v>
          </cell>
          <cell r="U46">
            <v>1.819495399999993E-2</v>
          </cell>
          <cell r="V46">
            <v>7.3499999999999998E-3</v>
          </cell>
        </row>
        <row r="47">
          <cell r="A47" t="str">
            <v>FR0010813329</v>
          </cell>
          <cell r="B47" t="str">
            <v>Sanso Objectif Durable 2024 A</v>
          </cell>
          <cell r="C47" t="str">
            <v>FCP</v>
          </cell>
          <cell r="D47" t="str">
            <v>Sanso Investment Solutions</v>
          </cell>
          <cell r="E47" t="str">
            <v>EUR</v>
          </cell>
          <cell r="F47" t="str">
            <v>Pas d'indice de référence</v>
          </cell>
          <cell r="G47" t="str">
            <v>https://sanso-is.com/</v>
          </cell>
          <cell r="H47">
            <v>4</v>
          </cell>
          <cell r="I47">
            <v>1.2</v>
          </cell>
          <cell r="J47" t="str">
            <v>SR</v>
          </cell>
          <cell r="K47">
            <v>9.0336E-2</v>
          </cell>
          <cell r="L47">
            <v>1.2173E-2</v>
          </cell>
          <cell r="M47">
            <v>8.5540000000000008E-3</v>
          </cell>
          <cell r="N47">
            <v>3.7510000000000002E-2</v>
          </cell>
          <cell r="O47">
            <v>9.4979999999999995E-2</v>
          </cell>
          <cell r="P47">
            <v>40088</v>
          </cell>
          <cell r="Q47">
            <v>-1.6701000000000001E-2</v>
          </cell>
          <cell r="R47">
            <v>1.2500000000000001E-2</v>
          </cell>
          <cell r="S47">
            <v>-2.9201000000000001E-2</v>
          </cell>
          <cell r="T47">
            <v>6.0000000000000001E-3</v>
          </cell>
          <cell r="U47">
            <v>-3.5025794000000054E-2</v>
          </cell>
          <cell r="V47">
            <v>4.7499999999999999E-3</v>
          </cell>
        </row>
        <row r="48">
          <cell r="A48" t="str">
            <v>FR0013332418</v>
          </cell>
          <cell r="B48" t="str">
            <v>SLF (F) Opportunité High Yield 2023 P C</v>
          </cell>
          <cell r="C48" t="str">
            <v>FCP</v>
          </cell>
          <cell r="D48" t="str">
            <v>Swiss Life AM</v>
          </cell>
          <cell r="E48" t="str">
            <v>EUR</v>
          </cell>
          <cell r="F48" t="str">
            <v>Pas d'indice de référence</v>
          </cell>
          <cell r="G48" t="str">
            <v>www.swisslife-am.com</v>
          </cell>
          <cell r="H48">
            <v>4</v>
          </cell>
          <cell r="I48">
            <v>1</v>
          </cell>
          <cell r="K48">
            <v>0.14482</v>
          </cell>
          <cell r="L48">
            <v>2.9586999999999999E-2</v>
          </cell>
          <cell r="N48">
            <v>6.6170000000000007E-2</v>
          </cell>
          <cell r="O48">
            <v>0.14249999999999999</v>
          </cell>
          <cell r="P48">
            <v>43299</v>
          </cell>
          <cell r="Q48">
            <v>-8.5169999999999985E-3</v>
          </cell>
          <cell r="R48">
            <v>0.01</v>
          </cell>
          <cell r="S48">
            <v>-1.8516999999999999E-2</v>
          </cell>
          <cell r="T48">
            <v>6.0000000000000001E-3</v>
          </cell>
          <cell r="U48">
            <v>-2.4405898000000037E-2</v>
          </cell>
          <cell r="V48">
            <v>6.9999999999999993E-3</v>
          </cell>
        </row>
        <row r="49">
          <cell r="A49" t="str">
            <v>LU2182441571</v>
          </cell>
          <cell r="B49" t="str">
            <v>Swiss Life (LUX) Bd HY Op 2026 R EUR Acc</v>
          </cell>
          <cell r="C49" t="str">
            <v>SICAV</v>
          </cell>
          <cell r="D49" t="str">
            <v>Swiss Life AM</v>
          </cell>
          <cell r="E49" t="str">
            <v>EUR</v>
          </cell>
          <cell r="F49" t="str">
            <v>Pas d'indice de référence</v>
          </cell>
          <cell r="G49" t="str">
            <v>www.swisslife-am.com</v>
          </cell>
          <cell r="H49">
            <v>4</v>
          </cell>
          <cell r="I49">
            <v>1.5</v>
          </cell>
          <cell r="K49">
            <v>0.108208</v>
          </cell>
          <cell r="N49">
            <v>5.8499999999999996E-2</v>
          </cell>
          <cell r="P49">
            <v>44028</v>
          </cell>
          <cell r="Q49" t="str">
            <v>Création 2020</v>
          </cell>
          <cell r="R49">
            <v>1.3500000000000002E-2</v>
          </cell>
          <cell r="S49" t="str">
            <v>Création 2020</v>
          </cell>
          <cell r="T49">
            <v>6.0000000000000001E-3</v>
          </cell>
          <cell r="U49" t="str">
            <v>Création 2020</v>
          </cell>
          <cell r="V49">
            <v>8.0000000000000002E-3</v>
          </cell>
        </row>
        <row r="50">
          <cell r="A50" t="str">
            <v>FR0011131812</v>
          </cell>
          <cell r="B50" t="str">
            <v>Tikehau 2022 R Acc EUR</v>
          </cell>
          <cell r="C50" t="str">
            <v xml:space="preserve">FCP </v>
          </cell>
          <cell r="D50" t="str">
            <v>Tikehau IM</v>
          </cell>
          <cell r="E50" t="str">
            <v>EUR</v>
          </cell>
          <cell r="F50" t="str">
            <v>Pas d'indice de référence</v>
          </cell>
          <cell r="G50" t="str">
            <v>www.tikehauim.com</v>
          </cell>
          <cell r="H50">
            <v>4</v>
          </cell>
          <cell r="I50">
            <v>1.3</v>
          </cell>
          <cell r="J50" t="str">
            <v>SR</v>
          </cell>
          <cell r="K50">
            <v>6.2057000000000001E-2</v>
          </cell>
          <cell r="L50">
            <v>2.8060000000000002E-2</v>
          </cell>
          <cell r="M50">
            <v>4.4322E-2</v>
          </cell>
          <cell r="N50">
            <v>3.6080000000000001E-2</v>
          </cell>
          <cell r="O50">
            <v>0.10414999999999999</v>
          </cell>
          <cell r="P50">
            <v>40884</v>
          </cell>
          <cell r="Q50">
            <v>1.6256E-2</v>
          </cell>
          <cell r="R50">
            <v>1.3000000000000001E-2</v>
          </cell>
          <cell r="S50">
            <v>3.2560000000000002E-3</v>
          </cell>
          <cell r="T50">
            <v>6.0000000000000001E-3</v>
          </cell>
          <cell r="U50">
            <v>-2.7635360000001219E-3</v>
          </cell>
          <cell r="V50">
            <v>6.5000000000000006E-3</v>
          </cell>
        </row>
        <row r="51">
          <cell r="A51" t="str">
            <v>FR0013505450</v>
          </cell>
          <cell r="B51" t="str">
            <v>Tikehau 2027 R Acc EUR</v>
          </cell>
          <cell r="C51" t="str">
            <v>FCP</v>
          </cell>
          <cell r="D51" t="str">
            <v>Tikehau IM</v>
          </cell>
          <cell r="E51" t="str">
            <v>EUR</v>
          </cell>
          <cell r="F51" t="str">
            <v>Not Benchmarked</v>
          </cell>
          <cell r="G51" t="str">
            <v>www.tikehauim.com</v>
          </cell>
          <cell r="H51">
            <v>4</v>
          </cell>
          <cell r="I51">
            <v>1.3</v>
          </cell>
          <cell r="K51">
            <v>9.5297999999999994E-2</v>
          </cell>
          <cell r="N51">
            <v>4.0989999999999999E-2</v>
          </cell>
          <cell r="P51">
            <v>43980</v>
          </cell>
          <cell r="Q51" t="str">
            <v>Création 2020</v>
          </cell>
          <cell r="R51">
            <v>1.3000000000000001E-2</v>
          </cell>
          <cell r="S51" t="str">
            <v>Création 2020</v>
          </cell>
          <cell r="T51">
            <v>6.0000000000000001E-3</v>
          </cell>
          <cell r="U51" t="str">
            <v>Création 2020</v>
          </cell>
          <cell r="V51">
            <v>6.5000000000000006E-3</v>
          </cell>
        </row>
        <row r="52">
          <cell r="A52" t="str">
            <v>Obligations Autres</v>
          </cell>
        </row>
        <row r="53">
          <cell r="A53" t="str">
            <v>LU0292585626</v>
          </cell>
          <cell r="B53" t="str">
            <v>AXAIMFIIS US Short Dur HY F Cap EUR H</v>
          </cell>
          <cell r="C53" t="str">
            <v>FCP</v>
          </cell>
          <cell r="D53" t="str">
            <v>AXA</v>
          </cell>
          <cell r="E53" t="str">
            <v>EUR</v>
          </cell>
          <cell r="F53" t="str">
            <v>Pas d'indice de référence</v>
          </cell>
          <cell r="G53" t="str">
            <v>www.axa-im.fr</v>
          </cell>
          <cell r="H53">
            <v>4</v>
          </cell>
          <cell r="I53">
            <v>1</v>
          </cell>
          <cell r="K53">
            <v>3.2522999999999996E-2</v>
          </cell>
          <cell r="L53">
            <v>1.4819000000000001E-2</v>
          </cell>
          <cell r="M53">
            <v>9.5940000000000001E-3</v>
          </cell>
          <cell r="N53">
            <v>1.2716E-2</v>
          </cell>
          <cell r="O53">
            <v>4.7855000000000002E-2</v>
          </cell>
          <cell r="P53">
            <v>39171</v>
          </cell>
          <cell r="Q53">
            <v>2.5464000000000001E-2</v>
          </cell>
          <cell r="R53">
            <v>1.23E-2</v>
          </cell>
          <cell r="S53">
            <v>1.3164E-2</v>
          </cell>
          <cell r="T53">
            <v>6.0000000000000001E-3</v>
          </cell>
          <cell r="U53">
            <v>7.0850159999999995E-3</v>
          </cell>
          <cell r="V53">
            <v>2.5000000000000001E-3</v>
          </cell>
        </row>
        <row r="54">
          <cell r="A54" t="str">
            <v>LU0276013249</v>
          </cell>
          <cell r="B54" t="str">
            <v>AXAWF US High Yield Bonds E Cap EUR H</v>
          </cell>
          <cell r="C54" t="str">
            <v>SICAV</v>
          </cell>
          <cell r="D54" t="str">
            <v>AXA</v>
          </cell>
          <cell r="E54" t="str">
            <v>EUR</v>
          </cell>
          <cell r="F54" t="str">
            <v>ICE BofA US High Yield TR USD</v>
          </cell>
          <cell r="G54" t="str">
            <v>www.axa-im.fr</v>
          </cell>
          <cell r="H54">
            <v>4</v>
          </cell>
          <cell r="I54">
            <v>1.5</v>
          </cell>
          <cell r="K54">
            <v>6.1567999999999998E-2</v>
          </cell>
          <cell r="L54">
            <v>2.5666000000000001E-2</v>
          </cell>
          <cell r="M54">
            <v>2.5245000000000004E-2</v>
          </cell>
          <cell r="N54">
            <v>2.8197E-2</v>
          </cell>
          <cell r="O54">
            <v>7.6687000000000005E-2</v>
          </cell>
          <cell r="P54">
            <v>39500</v>
          </cell>
          <cell r="Q54">
            <v>5.7791999999999996E-2</v>
          </cell>
          <cell r="R54">
            <v>1.9699999999999999E-2</v>
          </cell>
          <cell r="S54">
            <v>3.8092000000000001E-2</v>
          </cell>
          <cell r="T54">
            <v>6.0000000000000001E-3</v>
          </cell>
          <cell r="U54">
            <v>3.1863447999999961E-2</v>
          </cell>
          <cell r="V54">
            <v>9.7999999999999997E-3</v>
          </cell>
        </row>
        <row r="55">
          <cell r="A55" t="str">
            <v>LU1876460061</v>
          </cell>
          <cell r="B55" t="str">
            <v>Axiom Short Duration Bond Fund R EUR</v>
          </cell>
          <cell r="C55" t="str">
            <v>FCP</v>
          </cell>
          <cell r="D55" t="str">
            <v>Axiom Alternative Investments</v>
          </cell>
          <cell r="E55" t="str">
            <v>EUR</v>
          </cell>
          <cell r="F55" t="str">
            <v>Pas d'indice de référence</v>
          </cell>
          <cell r="G55" t="str">
            <v>www.axiom-ai.com</v>
          </cell>
          <cell r="H55">
            <v>3</v>
          </cell>
          <cell r="I55">
            <v>1.5</v>
          </cell>
          <cell r="K55">
            <v>3.7386000000000003E-2</v>
          </cell>
          <cell r="L55">
            <v>1.6662E-2</v>
          </cell>
          <cell r="M55">
            <v>1.5533999999999999E-2</v>
          </cell>
          <cell r="N55">
            <v>1.0377000000000001E-2</v>
          </cell>
          <cell r="O55">
            <v>3.9653000000000001E-2</v>
          </cell>
          <cell r="P55">
            <v>43479</v>
          </cell>
          <cell r="Q55">
            <v>3.3849999999999998E-2</v>
          </cell>
          <cell r="R55">
            <v>1.6299999999999999E-2</v>
          </cell>
          <cell r="S55">
            <v>1.755E-2</v>
          </cell>
          <cell r="T55">
            <v>6.0000000000000001E-3</v>
          </cell>
          <cell r="U55">
            <v>1.1444699999999974E-2</v>
          </cell>
          <cell r="V55">
            <v>6.0000000000000001E-3</v>
          </cell>
        </row>
        <row r="56">
          <cell r="A56" t="str">
            <v>FR0013259181</v>
          </cell>
          <cell r="B56" t="str">
            <v>Groupama Axiom Legacy N</v>
          </cell>
          <cell r="C56" t="str">
            <v>FCP</v>
          </cell>
          <cell r="D56" t="str">
            <v>Groupama AM</v>
          </cell>
          <cell r="E56" t="str">
            <v>EUR</v>
          </cell>
          <cell r="F56" t="str">
            <v>Euribor 3M + 3%</v>
          </cell>
          <cell r="G56" t="str">
            <v>www.groupama-am.fr</v>
          </cell>
          <cell r="H56">
            <v>4</v>
          </cell>
          <cell r="I56">
            <v>1.5</v>
          </cell>
          <cell r="K56">
            <v>7.2565999999999992E-2</v>
          </cell>
          <cell r="L56">
            <v>2.4916000000000001E-2</v>
          </cell>
          <cell r="N56">
            <v>1.5668999999999999E-2</v>
          </cell>
          <cell r="O56">
            <v>7.2484999999999994E-2</v>
          </cell>
          <cell r="P56">
            <v>42886</v>
          </cell>
          <cell r="Q56">
            <v>2.6182E-2</v>
          </cell>
          <cell r="R56">
            <v>1.4999999999999999E-2</v>
          </cell>
          <cell r="S56">
            <v>1.1182000000000001E-2</v>
          </cell>
          <cell r="T56">
            <v>6.0000000000000001E-3</v>
          </cell>
          <cell r="U56">
            <v>5.1149079999999181E-3</v>
          </cell>
          <cell r="V56">
            <v>7.4999999999999997E-3</v>
          </cell>
        </row>
        <row r="57">
          <cell r="A57" t="str">
            <v>LU0289473059</v>
          </cell>
          <cell r="B57" t="str">
            <v>JPM Income Opp D perf (acc) EURH</v>
          </cell>
          <cell r="C57" t="str">
            <v>SICAV</v>
          </cell>
          <cell r="D57" t="str">
            <v>JPMorgan AM</v>
          </cell>
          <cell r="E57" t="str">
            <v>EUR</v>
          </cell>
          <cell r="F57" t="str">
            <v>ICE Overnight USD Libor</v>
          </cell>
          <cell r="G57" t="str">
            <v>https://am.jpmorgan.com/</v>
          </cell>
          <cell r="H57">
            <v>3</v>
          </cell>
          <cell r="I57">
            <v>1</v>
          </cell>
          <cell r="K57">
            <v>3.0600000000000001E-4</v>
          </cell>
          <cell r="L57">
            <v>-9.861E-3</v>
          </cell>
          <cell r="M57">
            <v>-4.908E-3</v>
          </cell>
          <cell r="N57">
            <v>4.7590000000000002E-3</v>
          </cell>
          <cell r="O57">
            <v>2.9609E-2</v>
          </cell>
          <cell r="P57">
            <v>39282</v>
          </cell>
          <cell r="Q57">
            <v>1.0858999999999999E-2</v>
          </cell>
          <cell r="R57">
            <v>1.4499999999999999E-2</v>
          </cell>
          <cell r="S57">
            <v>-3.6409999999999997E-3</v>
          </cell>
          <cell r="T57">
            <v>6.0000000000000001E-3</v>
          </cell>
          <cell r="U57">
            <v>-9.6191540000000186E-3</v>
          </cell>
          <cell r="V57">
            <v>6.2500000000000003E-3</v>
          </cell>
        </row>
        <row r="58">
          <cell r="A58" t="str">
            <v>LU0776290842</v>
          </cell>
          <cell r="B58" t="str">
            <v>UBS (Lux) BF Euro Hi Yld € P CHF H</v>
          </cell>
          <cell r="C58" t="str">
            <v>FCP</v>
          </cell>
          <cell r="D58" t="str">
            <v>UBS</v>
          </cell>
          <cell r="E58" t="str">
            <v>CHF</v>
          </cell>
          <cell r="F58" t="str">
            <v>BofAML Euro HY 3% Constrained</v>
          </cell>
          <cell r="G58" t="str">
            <v>www.ubs.com/funds</v>
          </cell>
          <cell r="H58">
            <v>4</v>
          </cell>
          <cell r="I58">
            <v>1.05</v>
          </cell>
          <cell r="K58">
            <v>8.0504999999999993E-2</v>
          </cell>
          <cell r="L58">
            <v>4.6852999999999999E-2</v>
          </cell>
          <cell r="M58">
            <v>3.3551000000000004E-2</v>
          </cell>
          <cell r="N58">
            <v>3.7574999999999997E-2</v>
          </cell>
          <cell r="O58">
            <v>0.10101</v>
          </cell>
          <cell r="P58">
            <v>41050</v>
          </cell>
          <cell r="Q58">
            <v>2.7978999999999997E-2</v>
          </cell>
          <cell r="R58">
            <v>1.38E-2</v>
          </cell>
          <cell r="S58">
            <v>1.4178999999999999E-2</v>
          </cell>
          <cell r="T58">
            <v>6.0000000000000001E-3</v>
          </cell>
          <cell r="U58">
            <v>8.093925999999918E-3</v>
          </cell>
          <cell r="V58">
            <v>0</v>
          </cell>
        </row>
        <row r="59">
          <cell r="A59" t="str">
            <v>Obligations Flexibles EUR</v>
          </cell>
        </row>
        <row r="60">
          <cell r="A60" t="str">
            <v>LU1623762843</v>
          </cell>
          <cell r="B60" t="str">
            <v>Carmignac Pf Credit A EUR Acc</v>
          </cell>
          <cell r="C60" t="str">
            <v>SICAV</v>
          </cell>
          <cell r="D60" t="str">
            <v>Carmignac Gestion</v>
          </cell>
          <cell r="E60" t="str">
            <v>EUR</v>
          </cell>
          <cell r="F60" t="str">
            <v>(The BofA Merrill Lynch Euro Corp Index) 75% + ( The BofA Merrill Lynch Euro Hi Yld Index) 25%</v>
          </cell>
          <cell r="G60" t="str">
            <v>www.carmignac.fr</v>
          </cell>
          <cell r="H60">
            <v>4</v>
          </cell>
          <cell r="I60">
            <v>1</v>
          </cell>
          <cell r="K60">
            <v>9.4675999999999996E-2</v>
          </cell>
          <cell r="L60">
            <v>0.10744300000000001</v>
          </cell>
          <cell r="N60">
            <v>4.1820000000000003E-2</v>
          </cell>
          <cell r="O60">
            <v>0.10692</v>
          </cell>
          <cell r="P60">
            <v>42947</v>
          </cell>
          <cell r="Q60">
            <v>0.115839</v>
          </cell>
          <cell r="R60">
            <v>1.1899999999999999E-2</v>
          </cell>
          <cell r="S60">
            <v>0.103939</v>
          </cell>
          <cell r="T60">
            <v>6.0000000000000001E-3</v>
          </cell>
          <cell r="U60">
            <v>9.7315365999999903E-2</v>
          </cell>
          <cell r="V60">
            <v>5.0000000000000001E-3</v>
          </cell>
        </row>
        <row r="61">
          <cell r="A61" t="str">
            <v>LU0336084032</v>
          </cell>
          <cell r="B61" t="str">
            <v>Carmignac Pf Flexible Bond A EUR Acc</v>
          </cell>
          <cell r="C61" t="str">
            <v>SICAV</v>
          </cell>
          <cell r="D61" t="str">
            <v>Carmignac Gestion</v>
          </cell>
          <cell r="E61" t="str">
            <v>EUR</v>
          </cell>
          <cell r="F61" t="str">
            <v>ICE BofA EUR Brd Mkt TR EUR</v>
          </cell>
          <cell r="G61" t="str">
            <v>www.carmignac.fr</v>
          </cell>
          <cell r="H61">
            <v>3</v>
          </cell>
          <cell r="I61">
            <v>1</v>
          </cell>
          <cell r="J61" t="str">
            <v>SR</v>
          </cell>
          <cell r="K61">
            <v>4.3540000000000002E-2</v>
          </cell>
          <cell r="L61">
            <v>4.1516000000000004E-2</v>
          </cell>
          <cell r="M61">
            <v>2.7181E-2</v>
          </cell>
          <cell r="N61">
            <v>3.0030000000000001E-2</v>
          </cell>
          <cell r="O61">
            <v>5.1929999999999997E-2</v>
          </cell>
          <cell r="P61">
            <v>39430</v>
          </cell>
          <cell r="Q61">
            <v>0.104424</v>
          </cell>
          <cell r="R61">
            <v>1.2E-2</v>
          </cell>
          <cell r="S61">
            <v>9.2424000000000006E-2</v>
          </cell>
          <cell r="T61">
            <v>6.0000000000000001E-3</v>
          </cell>
          <cell r="U61">
            <v>8.5869455999999955E-2</v>
          </cell>
          <cell r="V61">
            <v>5.0000000000000001E-3</v>
          </cell>
        </row>
        <row r="62">
          <cell r="A62" t="str">
            <v>FR0010986315</v>
          </cell>
          <cell r="B62" t="str">
            <v>DNCA Sérénité Plus C</v>
          </cell>
          <cell r="C62" t="str">
            <v>FCP</v>
          </cell>
          <cell r="D62" t="str">
            <v>DNCA Finance</v>
          </cell>
          <cell r="E62" t="str">
            <v>EUR</v>
          </cell>
          <cell r="F62" t="str">
            <v>FTSE MTS Ex-CNO Etrix 1-3Y TR EUR</v>
          </cell>
          <cell r="G62" t="str">
            <v>www.dnca-investments.com</v>
          </cell>
          <cell r="H62">
            <v>2</v>
          </cell>
          <cell r="I62">
            <v>0.7</v>
          </cell>
          <cell r="K62">
            <v>1.5566999999999999E-2</v>
          </cell>
          <cell r="L62">
            <v>8.3650000000000009E-3</v>
          </cell>
          <cell r="M62">
            <v>4.6719999999999999E-3</v>
          </cell>
          <cell r="N62">
            <v>6.9199999999999991E-3</v>
          </cell>
          <cell r="O62">
            <v>2.247E-2</v>
          </cell>
          <cell r="P62">
            <v>40561</v>
          </cell>
          <cell r="Q62">
            <v>1.1039E-2</v>
          </cell>
          <cell r="R62">
            <v>7.0999999999999995E-3</v>
          </cell>
          <cell r="S62">
            <v>3.9389999999999998E-3</v>
          </cell>
          <cell r="T62">
            <v>6.0000000000000001E-3</v>
          </cell>
          <cell r="U62">
            <v>-2.0846340000001407E-3</v>
          </cell>
          <cell r="V62">
            <v>2.8000000000000004E-3</v>
          </cell>
        </row>
        <row r="63">
          <cell r="A63" t="str">
            <v>LU1161527038</v>
          </cell>
          <cell r="B63" t="str">
            <v>EdRF Bond Allocation A EUR Acc</v>
          </cell>
          <cell r="C63" t="str">
            <v>SICAV</v>
          </cell>
          <cell r="D63" t="str">
            <v>Edmond de Rothschild</v>
          </cell>
          <cell r="E63" t="str">
            <v>EUR</v>
          </cell>
          <cell r="F63" t="str">
            <v>(BBgBarc Euro Agg Corps TR EUR) 50% + ( BBgBarc Euro Agg Treasury TR EUR) 50%</v>
          </cell>
          <cell r="G63" t="str">
            <v>http://funds.edram.com/fr/</v>
          </cell>
          <cell r="H63">
            <v>3</v>
          </cell>
          <cell r="I63">
            <v>0.8</v>
          </cell>
          <cell r="K63">
            <v>4.4652999999999998E-2</v>
          </cell>
          <cell r="L63">
            <v>2.2513000000000002E-2</v>
          </cell>
          <cell r="M63">
            <v>1.8128999999999999E-2</v>
          </cell>
          <cell r="N63">
            <v>3.039E-2</v>
          </cell>
          <cell r="O63">
            <v>5.0509999999999999E-2</v>
          </cell>
          <cell r="P63">
            <v>38351</v>
          </cell>
          <cell r="Q63">
            <v>7.0745000000000002E-2</v>
          </cell>
          <cell r="R63">
            <v>1.34E-2</v>
          </cell>
          <cell r="S63">
            <v>5.7345E-2</v>
          </cell>
          <cell r="T63">
            <v>6.0000000000000001E-3</v>
          </cell>
          <cell r="U63">
            <v>5.1000930000000055E-2</v>
          </cell>
          <cell r="V63">
            <v>4.0000000000000001E-3</v>
          </cell>
        </row>
        <row r="64">
          <cell r="A64" t="str">
            <v>FR0010697532</v>
          </cell>
          <cell r="B64" t="str">
            <v>Keren Corporate C</v>
          </cell>
          <cell r="C64" t="str">
            <v>SICAV</v>
          </cell>
          <cell r="D64" t="str">
            <v>Keren Finance</v>
          </cell>
          <cell r="E64" t="str">
            <v>EUR</v>
          </cell>
          <cell r="F64" t="str">
            <v>BBgBarc Euro Agg Treasury 3-5 Yr TR EUR</v>
          </cell>
          <cell r="G64" t="str">
            <v>www.kerenfinance.com</v>
          </cell>
          <cell r="H64">
            <v>4</v>
          </cell>
          <cell r="I64">
            <v>1.2</v>
          </cell>
          <cell r="K64">
            <v>8.5518999999999998E-2</v>
          </cell>
          <cell r="L64">
            <v>1.6789999999999999E-2</v>
          </cell>
          <cell r="M64">
            <v>2.2561000000000001E-2</v>
          </cell>
          <cell r="N64">
            <v>3.9570000000000001E-2</v>
          </cell>
          <cell r="O64">
            <v>0.10371999999999999</v>
          </cell>
          <cell r="P64">
            <v>39812</v>
          </cell>
          <cell r="Q64">
            <v>1.9369999999999998E-2</v>
          </cell>
          <cell r="R64">
            <v>1.2199999999999999E-2</v>
          </cell>
          <cell r="S64">
            <v>7.1699999999999993E-3</v>
          </cell>
          <cell r="T64">
            <v>6.0000000000000001E-3</v>
          </cell>
          <cell r="U64">
            <v>1.1269799999999996E-3</v>
          </cell>
          <cell r="V64">
            <v>4.7999999999999996E-3</v>
          </cell>
        </row>
        <row r="65">
          <cell r="A65" t="str">
            <v>FR0014000W38</v>
          </cell>
          <cell r="B65" t="str">
            <v>Keren Crédit ISR C</v>
          </cell>
          <cell r="C65" t="str">
            <v>FCP</v>
          </cell>
          <cell r="D65" t="str">
            <v>Keren Finance</v>
          </cell>
          <cell r="E65" t="str">
            <v>EUR</v>
          </cell>
          <cell r="F65" t="str">
            <v>BBgBarc Capital Euro Agg Corp TR EUR</v>
          </cell>
          <cell r="G65" t="str">
            <v>www.kerenfinance.com</v>
          </cell>
          <cell r="H65">
            <v>3</v>
          </cell>
          <cell r="I65">
            <v>1</v>
          </cell>
          <cell r="J65" t="str">
            <v>SR</v>
          </cell>
          <cell r="P65">
            <v>44243</v>
          </cell>
          <cell r="Q65" t="str">
            <v>Création 2021</v>
          </cell>
          <cell r="R65">
            <v>4.8999999999999998E-3</v>
          </cell>
          <cell r="S65" t="str">
            <v>Création 2021</v>
          </cell>
          <cell r="T65">
            <v>6.0000000000000001E-3</v>
          </cell>
          <cell r="U65" t="str">
            <v>Création 2021</v>
          </cell>
          <cell r="V65">
            <v>0</v>
          </cell>
        </row>
        <row r="66">
          <cell r="A66" t="str">
            <v>FR0010657601</v>
          </cell>
          <cell r="B66" t="str">
            <v>La Française Multistratég Obligs R</v>
          </cell>
          <cell r="C66" t="str">
            <v>FCP</v>
          </cell>
          <cell r="D66" t="str">
            <v>La Française AM</v>
          </cell>
          <cell r="E66" t="str">
            <v>EUR</v>
          </cell>
          <cell r="F66" t="str">
            <v>Euribor 3M + 3.5%</v>
          </cell>
          <cell r="G66" t="str">
            <v>www.lafrancaise-am.com</v>
          </cell>
          <cell r="H66">
            <v>3</v>
          </cell>
          <cell r="I66">
            <v>1.2</v>
          </cell>
          <cell r="K66">
            <v>3.8569999999999998E-3</v>
          </cell>
          <cell r="L66">
            <v>-1.6042000000000001E-2</v>
          </cell>
          <cell r="M66">
            <v>-5.8979999999999996E-3</v>
          </cell>
          <cell r="N66">
            <v>1.7469999999999999E-2</v>
          </cell>
          <cell r="O66">
            <v>4.9880000000000008E-2</v>
          </cell>
          <cell r="P66">
            <v>39713</v>
          </cell>
          <cell r="Q66">
            <v>-8.0429999999999981E-3</v>
          </cell>
          <cell r="R66">
            <v>1.3500000000000002E-2</v>
          </cell>
          <cell r="S66">
            <v>-2.1543E-2</v>
          </cell>
          <cell r="T66">
            <v>6.0000000000000001E-3</v>
          </cell>
          <cell r="U66">
            <v>-2.7413742000000019E-2</v>
          </cell>
          <cell r="V66">
            <v>5.7999999999999996E-3</v>
          </cell>
        </row>
        <row r="67">
          <cell r="A67" t="str">
            <v>FR0010230490</v>
          </cell>
          <cell r="B67" t="str">
            <v>Lazard Credit Opportunities RC EUR</v>
          </cell>
          <cell r="C67" t="str">
            <v>SICAV</v>
          </cell>
          <cell r="D67" t="str">
            <v>Lazard Frères Gestion</v>
          </cell>
          <cell r="E67" t="str">
            <v>EUR</v>
          </cell>
          <cell r="F67" t="str">
            <v>Eonia</v>
          </cell>
          <cell r="G67" t="str">
            <v>www.lazardfreresgestion.fr</v>
          </cell>
          <cell r="H67">
            <v>4</v>
          </cell>
          <cell r="I67">
            <v>1.75</v>
          </cell>
          <cell r="K67">
            <v>9.9097000000000005E-2</v>
          </cell>
          <cell r="L67">
            <v>6.4463999999999994E-2</v>
          </cell>
          <cell r="M67">
            <v>4.5952E-2</v>
          </cell>
          <cell r="N67">
            <v>6.2890000000000001E-2</v>
          </cell>
          <cell r="O67">
            <v>6.6140000000000004E-2</v>
          </cell>
          <cell r="P67">
            <v>38653</v>
          </cell>
          <cell r="Q67">
            <v>0.14323499999999997</v>
          </cell>
          <cell r="R67">
            <v>1.67E-2</v>
          </cell>
          <cell r="S67">
            <v>0.12653499999999998</v>
          </cell>
          <cell r="T67">
            <v>6.0000000000000001E-3</v>
          </cell>
          <cell r="U67">
            <v>0.11977579000000005</v>
          </cell>
          <cell r="V67">
            <v>8.575000000000001E-3</v>
          </cell>
        </row>
        <row r="68">
          <cell r="A68" t="str">
            <v>LU0563303998</v>
          </cell>
          <cell r="B68" t="str">
            <v>LO Funds Euro BBB-BB Fundamental EUR PA</v>
          </cell>
          <cell r="C68" t="str">
            <v>SICAV</v>
          </cell>
          <cell r="D68" t="str">
            <v>Lombard Odier</v>
          </cell>
          <cell r="E68" t="str">
            <v>EUR</v>
          </cell>
          <cell r="F68" t="str">
            <v>BBgBarc Euro Agg Corps 500MM TR Hdg EUR</v>
          </cell>
          <cell r="G68" t="str">
            <v>https://am.lombardodier.com/</v>
          </cell>
          <cell r="H68">
            <v>3</v>
          </cell>
          <cell r="I68">
            <v>0.5</v>
          </cell>
          <cell r="K68">
            <v>4.1413999999999999E-2</v>
          </cell>
          <cell r="L68">
            <v>2.8519000000000003E-2</v>
          </cell>
          <cell r="M68">
            <v>1.8029E-2</v>
          </cell>
          <cell r="N68">
            <v>2.8479999999999998E-2</v>
          </cell>
          <cell r="O68">
            <v>7.3419999999999999E-2</v>
          </cell>
          <cell r="P68">
            <v>40513</v>
          </cell>
          <cell r="Q68">
            <v>4.2129E-2</v>
          </cell>
          <cell r="R68">
            <v>1.2800000000000001E-2</v>
          </cell>
          <cell r="S68">
            <v>2.9329000000000001E-2</v>
          </cell>
          <cell r="T68">
            <v>6.0000000000000001E-3</v>
          </cell>
          <cell r="U68">
            <v>2.315302599999991E-2</v>
          </cell>
          <cell r="V68">
            <v>0</v>
          </cell>
        </row>
        <row r="69">
          <cell r="A69" t="str">
            <v>FR0000971913</v>
          </cell>
          <cell r="B69" t="str">
            <v>MAM Taux Variables ESG C</v>
          </cell>
          <cell r="C69" t="str">
            <v>FCP</v>
          </cell>
          <cell r="D69" t="str">
            <v>Meeschaert AM</v>
          </cell>
          <cell r="E69" t="str">
            <v>EUR</v>
          </cell>
          <cell r="F69" t="str">
            <v>€STR + 8,5 bp + 250 bp</v>
          </cell>
          <cell r="G69" t="str">
            <v>www.meeschaert.com</v>
          </cell>
          <cell r="H69">
            <v>4</v>
          </cell>
          <cell r="I69">
            <v>0.9</v>
          </cell>
          <cell r="K69">
            <v>0.115395</v>
          </cell>
          <cell r="L69">
            <v>2.7896000000000001E-2</v>
          </cell>
          <cell r="M69">
            <v>5.4211000000000002E-2</v>
          </cell>
          <cell r="N69">
            <v>3.9660000000000001E-2</v>
          </cell>
          <cell r="O69">
            <v>9.1569999999999999E-2</v>
          </cell>
          <cell r="P69">
            <v>30701</v>
          </cell>
          <cell r="Q69">
            <v>3.1132E-2</v>
          </cell>
          <cell r="R69">
            <v>1.1000000000000001E-2</v>
          </cell>
          <cell r="S69">
            <v>2.0131999999999997E-2</v>
          </cell>
          <cell r="T69">
            <v>6.0000000000000001E-3</v>
          </cell>
          <cell r="U69">
            <v>1.4011208000000108E-2</v>
          </cell>
          <cell r="V69">
            <v>3.5999999999999999E-3</v>
          </cell>
        </row>
        <row r="70">
          <cell r="A70" t="str">
            <v>FR0013047412</v>
          </cell>
          <cell r="B70" t="str">
            <v>Pluvalca Credit Allocation A</v>
          </cell>
          <cell r="C70" t="str">
            <v>FCP</v>
          </cell>
          <cell r="D70" t="str">
            <v>Financière Arbevel</v>
          </cell>
          <cell r="E70" t="str">
            <v>EUR</v>
          </cell>
          <cell r="F70" t="str">
            <v>Euribor 3 Month EUR</v>
          </cell>
          <cell r="G70" t="str">
            <v>www.arbevel.com</v>
          </cell>
          <cell r="H70">
            <v>6</v>
          </cell>
          <cell r="I70">
            <v>1.2</v>
          </cell>
          <cell r="K70">
            <v>5.0317000000000001E-2</v>
          </cell>
          <cell r="L70">
            <v>1.6431000000000001E-2</v>
          </cell>
          <cell r="M70">
            <v>1.3413E-2</v>
          </cell>
          <cell r="N70">
            <v>2.802E-2</v>
          </cell>
          <cell r="O70">
            <v>6.7560000000000009E-2</v>
          </cell>
          <cell r="P70">
            <v>42342</v>
          </cell>
          <cell r="Q70">
            <v>2.2720000000000001E-2</v>
          </cell>
          <cell r="R70">
            <v>1.2E-2</v>
          </cell>
          <cell r="S70">
            <v>1.072E-2</v>
          </cell>
          <cell r="T70">
            <v>6.0000000000000001E-3</v>
          </cell>
          <cell r="U70">
            <v>4.6556800000001619E-3</v>
          </cell>
          <cell r="V70">
            <v>4.7999999999999996E-3</v>
          </cell>
        </row>
        <row r="71">
          <cell r="A71" t="str">
            <v>FR0010707513</v>
          </cell>
          <cell r="B71" t="str">
            <v>Schelcher Flexible Short Duration ESG P</v>
          </cell>
          <cell r="C71" t="str">
            <v>FCP</v>
          </cell>
          <cell r="D71" t="str">
            <v>Schelcher Prince Gestion</v>
          </cell>
          <cell r="E71" t="str">
            <v>EUR</v>
          </cell>
          <cell r="F71" t="str">
            <v>Eonia</v>
          </cell>
          <cell r="G71" t="str">
            <v>www.spgestion.fr</v>
          </cell>
          <cell r="H71">
            <v>3</v>
          </cell>
          <cell r="I71">
            <v>0.8</v>
          </cell>
          <cell r="K71">
            <v>4.5728999999999999E-2</v>
          </cell>
          <cell r="L71">
            <v>1.8870000000000001E-2</v>
          </cell>
          <cell r="M71">
            <v>1.3173999999999998E-2</v>
          </cell>
          <cell r="N71">
            <v>2.2429999999999999E-2</v>
          </cell>
          <cell r="O71">
            <v>3.721E-2</v>
          </cell>
          <cell r="P71">
            <v>39843</v>
          </cell>
          <cell r="Q71">
            <v>4.4098999999999999E-2</v>
          </cell>
          <cell r="R71">
            <v>8.6999999999999994E-3</v>
          </cell>
          <cell r="S71">
            <v>3.5399E-2</v>
          </cell>
          <cell r="T71">
            <v>6.0000000000000001E-3</v>
          </cell>
          <cell r="U71">
            <v>2.9186605999999893E-2</v>
          </cell>
          <cell r="V71">
            <v>5.0000000000000001E-3</v>
          </cell>
        </row>
        <row r="72">
          <cell r="A72" t="str">
            <v>FR0012696102</v>
          </cell>
          <cell r="B72" t="str">
            <v>SPPI Multi-Oblig</v>
          </cell>
          <cell r="C72" t="str">
            <v>FCP</v>
          </cell>
          <cell r="D72" t="str">
            <v>SPPI</v>
          </cell>
          <cell r="E72" t="str">
            <v>EUR</v>
          </cell>
          <cell r="F72" t="str">
            <v>(FTSE MTS Ex-CNO Etrix 3-5Y TR EUR) 75.000% + ( Markit iBoxx EUR Liquid High Yield Index) 25.000%</v>
          </cell>
          <cell r="G72" t="str">
            <v>www.sppifinance.fr</v>
          </cell>
          <cell r="H72">
            <v>3</v>
          </cell>
          <cell r="I72">
            <v>0.8</v>
          </cell>
          <cell r="K72">
            <v>6.1935000000000004E-2</v>
          </cell>
          <cell r="L72">
            <v>2.2357999999999999E-2</v>
          </cell>
          <cell r="M72">
            <v>1.8550000000000001E-2</v>
          </cell>
          <cell r="N72">
            <v>2.359E-2</v>
          </cell>
          <cell r="O72">
            <v>5.1970000000000002E-2</v>
          </cell>
          <cell r="P72">
            <v>42163</v>
          </cell>
          <cell r="Q72">
            <v>4.4066999999999995E-2</v>
          </cell>
          <cell r="R72">
            <v>1.04E-2</v>
          </cell>
          <cell r="S72">
            <v>3.3666999999999996E-2</v>
          </cell>
          <cell r="T72">
            <v>6.0000000000000001E-3</v>
          </cell>
          <cell r="U72">
            <v>2.7464997999999907E-2</v>
          </cell>
          <cell r="V72">
            <v>0</v>
          </cell>
        </row>
        <row r="73">
          <cell r="A73" t="str">
            <v>FR0010460493</v>
          </cell>
          <cell r="B73" t="str">
            <v>Tikehau Credit Plus R Acc EUR</v>
          </cell>
          <cell r="C73" t="str">
            <v xml:space="preserve">FCP </v>
          </cell>
          <cell r="D73" t="str">
            <v>Tikehau IM</v>
          </cell>
          <cell r="E73" t="str">
            <v>EUR</v>
          </cell>
          <cell r="F73" t="str">
            <v>Euribor 3 Month EUR</v>
          </cell>
          <cell r="G73" t="str">
            <v>www.tikehauim.com</v>
          </cell>
          <cell r="H73">
            <v>4</v>
          </cell>
          <cell r="I73">
            <v>1</v>
          </cell>
          <cell r="J73" t="str">
            <v>SR</v>
          </cell>
          <cell r="K73">
            <v>7.8612000000000001E-2</v>
          </cell>
          <cell r="L73">
            <v>2.5825999999999998E-2</v>
          </cell>
          <cell r="M73">
            <v>2.4570999999999999E-2</v>
          </cell>
          <cell r="N73">
            <v>3.288E-2</v>
          </cell>
          <cell r="O73">
            <v>7.0059999999999997E-2</v>
          </cell>
          <cell r="P73">
            <v>39260</v>
          </cell>
          <cell r="Q73">
            <v>2.3030000000000002E-2</v>
          </cell>
          <cell r="R73">
            <v>0.01</v>
          </cell>
          <cell r="S73">
            <v>1.303E-2</v>
          </cell>
          <cell r="T73">
            <v>6.0000000000000001E-3</v>
          </cell>
          <cell r="U73">
            <v>6.951820000000053E-3</v>
          </cell>
          <cell r="V73">
            <v>5.0000000000000001E-3</v>
          </cell>
        </row>
        <row r="74">
          <cell r="A74" t="str">
            <v>Obligations Internationales couvertes en EUR</v>
          </cell>
        </row>
        <row r="75">
          <cell r="A75" t="str">
            <v>LU2168540636</v>
          </cell>
          <cell r="B75" t="str">
            <v>Eleva UCITS Eleva Glb Bds Opps A2EUR Acc</v>
          </cell>
          <cell r="C75" t="str">
            <v>SICAV</v>
          </cell>
          <cell r="D75" t="str">
            <v>Eleva Capital</v>
          </cell>
          <cell r="E75" t="str">
            <v>EUR</v>
          </cell>
          <cell r="F75" t="str">
            <v>N/A</v>
          </cell>
          <cell r="G75" t="str">
            <v>www.elevacapital.com</v>
          </cell>
          <cell r="H75">
            <v>3</v>
          </cell>
          <cell r="I75">
            <v>1.2</v>
          </cell>
          <cell r="P75">
            <v>44110</v>
          </cell>
          <cell r="Q75" t="str">
            <v>Création 2020</v>
          </cell>
          <cell r="R75">
            <v>1.3000000000000001E-2</v>
          </cell>
          <cell r="S75" t="str">
            <v>Création 2020</v>
          </cell>
          <cell r="T75">
            <v>6.0000000000000001E-3</v>
          </cell>
          <cell r="U75" t="str">
            <v>Création 2020</v>
          </cell>
          <cell r="V75">
            <v>6.0000000000000001E-3</v>
          </cell>
        </row>
        <row r="76">
          <cell r="A76" t="str">
            <v>LU0594300682</v>
          </cell>
          <cell r="B76" t="str">
            <v>Fidelity Sust Strat Bd A-Acc-EUR H</v>
          </cell>
          <cell r="C76" t="str">
            <v>SICAV</v>
          </cell>
          <cell r="D76" t="str">
            <v>Fidelity</v>
          </cell>
          <cell r="E76" t="str">
            <v>EUR</v>
          </cell>
          <cell r="F76" t="str">
            <v>ICE BofA Q944 Custom Hdg TR USD</v>
          </cell>
          <cell r="G76" t="str">
            <v>www.fidelity.fr</v>
          </cell>
          <cell r="H76">
            <v>3</v>
          </cell>
          <cell r="I76">
            <v>1</v>
          </cell>
          <cell r="J76" t="str">
            <v>SR</v>
          </cell>
          <cell r="K76">
            <v>1.0869999999999999E-2</v>
          </cell>
          <cell r="L76">
            <v>3.0748000000000001E-2</v>
          </cell>
          <cell r="M76">
            <v>1.3786E-2</v>
          </cell>
          <cell r="N76">
            <v>2.4910000000000002E-2</v>
          </cell>
          <cell r="O76">
            <v>4.1540000000000001E-2</v>
          </cell>
          <cell r="P76">
            <v>40610</v>
          </cell>
          <cell r="Q76">
            <v>6.7941000000000001E-2</v>
          </cell>
          <cell r="R76">
            <v>1.44E-2</v>
          </cell>
          <cell r="S76">
            <v>5.3540999999999998E-2</v>
          </cell>
          <cell r="T76">
            <v>6.0000000000000001E-3</v>
          </cell>
          <cell r="U76">
            <v>4.7219754000000114E-2</v>
          </cell>
          <cell r="V76">
            <v>5.0000000000000001E-3</v>
          </cell>
        </row>
        <row r="77">
          <cell r="A77" t="str">
            <v>LU0853555380</v>
          </cell>
          <cell r="B77" t="str">
            <v>Jupiter Dynamic Bond L EUR Acc</v>
          </cell>
          <cell r="C77" t="str">
            <v>SICAV</v>
          </cell>
          <cell r="D77" t="str">
            <v>Jupiter AM</v>
          </cell>
          <cell r="E77" t="str">
            <v>EUR</v>
          </cell>
          <cell r="F77" t="str">
            <v>Pas d'indice de référence</v>
          </cell>
          <cell r="G77" t="str">
            <v>www.jupiteram.com</v>
          </cell>
          <cell r="H77">
            <v>3</v>
          </cell>
          <cell r="I77">
            <v>1.25</v>
          </cell>
          <cell r="K77">
            <v>1.8341E-2</v>
          </cell>
          <cell r="L77">
            <v>4.1300999999999997E-2</v>
          </cell>
          <cell r="M77">
            <v>1.9053E-2</v>
          </cell>
          <cell r="N77">
            <v>3.3869999999999997E-2</v>
          </cell>
          <cell r="O77">
            <v>4.743E-2</v>
          </cell>
          <cell r="P77">
            <v>41404</v>
          </cell>
          <cell r="Q77">
            <v>7.0977999999999999E-2</v>
          </cell>
          <cell r="R77">
            <v>1.4499999999999999E-2</v>
          </cell>
          <cell r="S77">
            <v>5.6478E-2</v>
          </cell>
          <cell r="T77">
            <v>6.0000000000000001E-3</v>
          </cell>
          <cell r="U77">
            <v>5.0139131999999975E-2</v>
          </cell>
          <cell r="V77">
            <v>6.3E-3</v>
          </cell>
        </row>
        <row r="78">
          <cell r="A78" t="str">
            <v>FR0010952432</v>
          </cell>
          <cell r="B78" t="str">
            <v>Tailor Crédit Rendement Cible C</v>
          </cell>
          <cell r="C78" t="str">
            <v>FCP</v>
          </cell>
          <cell r="D78" t="str">
            <v>Tailor AM</v>
          </cell>
          <cell r="E78" t="str">
            <v>EUR</v>
          </cell>
          <cell r="F78" t="str">
            <v>Markit iBoxx EUR Corp BBB TR</v>
          </cell>
          <cell r="G78" t="str">
            <v>www.tailor-capital.com</v>
          </cell>
          <cell r="H78">
            <v>3</v>
          </cell>
          <cell r="I78">
            <v>1.36</v>
          </cell>
          <cell r="K78">
            <v>4.0411000000000002E-2</v>
          </cell>
          <cell r="L78">
            <v>3.6042999999999999E-2</v>
          </cell>
          <cell r="M78">
            <v>2.9245999999999998E-2</v>
          </cell>
          <cell r="N78">
            <v>3.0609999999999998E-2</v>
          </cell>
          <cell r="O78">
            <v>6.8360000000000004E-2</v>
          </cell>
          <cell r="P78">
            <v>40508</v>
          </cell>
          <cell r="Q78">
            <v>6.5988000000000005E-2</v>
          </cell>
          <cell r="R78">
            <v>1.32E-2</v>
          </cell>
          <cell r="S78">
            <v>5.2788000000000002E-2</v>
          </cell>
          <cell r="T78">
            <v>6.0000000000000001E-3</v>
          </cell>
          <cell r="U78">
            <v>4.6471272000000008E-2</v>
          </cell>
          <cell r="V78">
            <v>6.0000000000000001E-3</v>
          </cell>
        </row>
        <row r="79">
          <cell r="A79" t="str">
            <v>LU0294219869</v>
          </cell>
          <cell r="B79" t="str">
            <v>Templeton Global Bond A(acc)EUR-H1</v>
          </cell>
          <cell r="C79" t="str">
            <v>SICAV</v>
          </cell>
          <cell r="D79" t="str">
            <v>Franklin Templeton IF</v>
          </cell>
          <cell r="E79" t="str">
            <v>EUR</v>
          </cell>
          <cell r="F79" t="str">
            <v>JPM GBI Global TR USD</v>
          </cell>
          <cell r="G79" t="str">
            <v>www.franklintempleton.fr</v>
          </cell>
          <cell r="H79">
            <v>4</v>
          </cell>
          <cell r="I79">
            <v>0.75</v>
          </cell>
          <cell r="J79" t="str">
            <v>SR</v>
          </cell>
          <cell r="K79">
            <v>-4.0170999999999998E-2</v>
          </cell>
          <cell r="L79">
            <v>-3.7704000000000001E-2</v>
          </cell>
          <cell r="M79">
            <v>-1.1948E-2</v>
          </cell>
          <cell r="N79">
            <v>2.9649999999999999E-2</v>
          </cell>
          <cell r="O79">
            <v>5.2009999999999994E-2</v>
          </cell>
          <cell r="P79">
            <v>39182</v>
          </cell>
          <cell r="Q79">
            <v>-3.5649E-2</v>
          </cell>
          <cell r="R79">
            <v>1.41E-2</v>
          </cell>
          <cell r="S79">
            <v>-4.9749000000000002E-2</v>
          </cell>
          <cell r="T79">
            <v>6.0000000000000001E-3</v>
          </cell>
          <cell r="U79">
            <v>-5.5450506000000011E-2</v>
          </cell>
          <cell r="V79">
            <v>4.5000000000000005E-3</v>
          </cell>
        </row>
        <row r="80">
          <cell r="A80" t="str">
            <v>LU0294221253</v>
          </cell>
          <cell r="B80" t="str">
            <v>Templeton Global Ttl Ret N(acc)EUR-H1</v>
          </cell>
          <cell r="C80" t="str">
            <v>SICAV</v>
          </cell>
          <cell r="D80" t="str">
            <v>Franklin Templeton IF</v>
          </cell>
          <cell r="E80" t="str">
            <v>EUR</v>
          </cell>
          <cell r="F80" t="str">
            <v>BBgBarc Multiverse TR USD</v>
          </cell>
          <cell r="G80" t="str">
            <v>www.franklintempleton.fr</v>
          </cell>
          <cell r="H80">
            <v>4</v>
          </cell>
          <cell r="I80">
            <v>0.75</v>
          </cell>
          <cell r="K80">
            <v>-4.2084999999999997E-2</v>
          </cell>
          <cell r="L80">
            <v>-5.3062999999999999E-2</v>
          </cell>
          <cell r="M80">
            <v>-2.6591999999999998E-2</v>
          </cell>
          <cell r="N80">
            <v>4.4039999999999996E-2</v>
          </cell>
          <cell r="O80">
            <v>6.9690000000000002E-2</v>
          </cell>
          <cell r="P80">
            <v>39182</v>
          </cell>
          <cell r="Q80">
            <v>-6.2708000000000014E-2</v>
          </cell>
          <cell r="R80">
            <v>2.1099999999999997E-2</v>
          </cell>
          <cell r="S80">
            <v>-8.3808000000000007E-2</v>
          </cell>
          <cell r="T80">
            <v>6.0000000000000001E-3</v>
          </cell>
          <cell r="U80">
            <v>-8.9305151999999999E-2</v>
          </cell>
          <cell r="V80">
            <v>1.15E-2</v>
          </cell>
        </row>
        <row r="81">
          <cell r="A81" t="str">
            <v>Obligations Internationales couvertes en USD</v>
          </cell>
        </row>
        <row r="82">
          <cell r="A82" t="str">
            <v>IE00B7KFL990</v>
          </cell>
          <cell r="B82" t="str">
            <v>PIMCO GIS Income E USD Acc</v>
          </cell>
          <cell r="C82" t="str">
            <v>SICAV</v>
          </cell>
          <cell r="D82" t="str">
            <v>Pimco Global Advisors</v>
          </cell>
          <cell r="E82" t="str">
            <v>USD</v>
          </cell>
          <cell r="F82" t="str">
            <v>BBgBarc US Agg Bond TR USD</v>
          </cell>
          <cell r="G82" t="str">
            <v>https://www.pimco.fr/</v>
          </cell>
          <cell r="H82">
            <v>4</v>
          </cell>
          <cell r="I82">
            <v>1.45</v>
          </cell>
          <cell r="K82">
            <v>8.1011E-2</v>
          </cell>
          <cell r="L82">
            <v>5.3384999999999995E-2</v>
          </cell>
          <cell r="M82">
            <v>3.7644999999999998E-2</v>
          </cell>
          <cell r="N82">
            <v>5.3010000000000002E-2</v>
          </cell>
          <cell r="O82">
            <v>7.1014999999999995E-2</v>
          </cell>
          <cell r="P82">
            <v>41243</v>
          </cell>
          <cell r="Q82">
            <v>-1.6188000000000001E-2</v>
          </cell>
          <cell r="R82">
            <v>1.4499999999999999E-2</v>
          </cell>
          <cell r="S82">
            <v>-3.0688E-2</v>
          </cell>
          <cell r="T82">
            <v>6.0000000000000001E-3</v>
          </cell>
          <cell r="U82">
            <v>-3.6503872000000048E-2</v>
          </cell>
          <cell r="V82">
            <v>0</v>
          </cell>
        </row>
        <row r="83">
          <cell r="A83" t="str">
            <v>Obligations Flexibles</v>
          </cell>
        </row>
        <row r="84">
          <cell r="A84" t="str">
            <v>FR0010156604</v>
          </cell>
          <cell r="B84" t="str">
            <v>Amundi Oblig Internationales EUR-P-C</v>
          </cell>
          <cell r="C84" t="str">
            <v>SICAV</v>
          </cell>
          <cell r="D84" t="str">
            <v>Amundi</v>
          </cell>
          <cell r="E84" t="str">
            <v>EUR</v>
          </cell>
          <cell r="F84" t="str">
            <v>JPM GBI Broad TR EUR</v>
          </cell>
          <cell r="G84" t="str">
            <v>www.amundi.com</v>
          </cell>
          <cell r="H84">
            <v>4</v>
          </cell>
          <cell r="I84">
            <v>1</v>
          </cell>
          <cell r="K84">
            <v>4.8992000000000008E-2</v>
          </cell>
          <cell r="L84">
            <v>4.2786999999999999E-2</v>
          </cell>
          <cell r="M84">
            <v>1.2929999999999999E-2</v>
          </cell>
          <cell r="N84">
            <v>4.9847000000000002E-2</v>
          </cell>
          <cell r="O84">
            <v>9.1447000000000001E-2</v>
          </cell>
          <cell r="P84">
            <v>38467</v>
          </cell>
          <cell r="Q84">
            <v>-5.0748999999999996E-2</v>
          </cell>
          <cell r="R84">
            <v>1.1000000000000001E-2</v>
          </cell>
          <cell r="S84">
            <v>-6.1748999999999998E-2</v>
          </cell>
          <cell r="T84">
            <v>6.0000000000000001E-3</v>
          </cell>
          <cell r="U84">
            <v>-6.737850600000006E-2</v>
          </cell>
          <cell r="V84">
            <v>4.7499999999999999E-3</v>
          </cell>
        </row>
        <row r="85">
          <cell r="A85" t="str">
            <v>LU0798462528</v>
          </cell>
          <cell r="B85" t="str">
            <v>LO Funds Global BBB-BB Fdmtl EUR PA</v>
          </cell>
          <cell r="C85" t="str">
            <v>SICAV</v>
          </cell>
          <cell r="D85" t="str">
            <v>Lombard Odier</v>
          </cell>
          <cell r="E85" t="str">
            <v>EUR</v>
          </cell>
          <cell r="F85" t="str">
            <v>BBgBarc Gbl Agg 500 MM Corp TR Hdg EUR</v>
          </cell>
          <cell r="G85" t="str">
            <v>https://am.lombardodier.com/</v>
          </cell>
          <cell r="H85">
            <v>4</v>
          </cell>
          <cell r="I85">
            <v>0.65</v>
          </cell>
          <cell r="K85">
            <v>4.7140000000000001E-2</v>
          </cell>
          <cell r="L85">
            <v>4.3048000000000003E-2</v>
          </cell>
          <cell r="M85">
            <v>2.3088000000000001E-2</v>
          </cell>
          <cell r="N85">
            <v>4.1218000000000005E-2</v>
          </cell>
          <cell r="O85">
            <v>8.6132000000000014E-2</v>
          </cell>
          <cell r="P85">
            <v>41106</v>
          </cell>
          <cell r="Q85">
            <v>1.6504000000000001E-2</v>
          </cell>
          <cell r="R85">
            <v>1.61E-2</v>
          </cell>
          <cell r="S85">
            <v>4.0400000000000001E-4</v>
          </cell>
          <cell r="T85">
            <v>6.0000000000000001E-3</v>
          </cell>
          <cell r="U85">
            <v>-5.5984239999998797E-3</v>
          </cell>
          <cell r="V85">
            <v>0</v>
          </cell>
        </row>
        <row r="86">
          <cell r="A86" t="str">
            <v>LU1670720033</v>
          </cell>
          <cell r="B86" t="str">
            <v>M&amp;G (Lux) Glb Macro Bd B EUR Acc</v>
          </cell>
          <cell r="C86" t="str">
            <v>SICAV</v>
          </cell>
          <cell r="D86" t="str">
            <v>M&amp;G Group</v>
          </cell>
          <cell r="E86" t="str">
            <v>EUR</v>
          </cell>
          <cell r="F86" t="str">
            <v>BBgBarc Global Aggregate TR USD</v>
          </cell>
          <cell r="G86" t="str">
            <v>www.mandg.fr</v>
          </cell>
          <cell r="H86">
            <v>4</v>
          </cell>
          <cell r="I86">
            <v>1.75</v>
          </cell>
          <cell r="K86">
            <v>-1.2907E-2</v>
          </cell>
          <cell r="L86">
            <v>4.5008999999999993E-2</v>
          </cell>
          <cell r="M86">
            <v>1.6618000000000001E-2</v>
          </cell>
          <cell r="N86">
            <v>4.5613000000000001E-2</v>
          </cell>
          <cell r="O86">
            <v>4.6376999999999995E-2</v>
          </cell>
          <cell r="P86">
            <v>43399</v>
          </cell>
          <cell r="Q86">
            <v>4.4178999999999996E-2</v>
          </cell>
          <cell r="R86">
            <v>1.9799999999999998E-2</v>
          </cell>
          <cell r="S86">
            <v>2.4378999999999998E-2</v>
          </cell>
          <cell r="T86">
            <v>6.0000000000000001E-3</v>
          </cell>
          <cell r="U86">
            <v>1.8232725999999921E-2</v>
          </cell>
          <cell r="V86">
            <v>8.7500000000000008E-3</v>
          </cell>
        </row>
        <row r="87">
          <cell r="A87" t="str">
            <v>LU2334080343</v>
          </cell>
          <cell r="B87" t="str">
            <v>MW Obligations Internationales CG</v>
          </cell>
          <cell r="C87" t="str">
            <v>SICAV</v>
          </cell>
          <cell r="D87" t="str">
            <v>MW Gestion</v>
          </cell>
          <cell r="E87" t="str">
            <v>EUR</v>
          </cell>
          <cell r="F87" t="str">
            <v>Bloomberg Barclays Euro Aggregate 3-5Y</v>
          </cell>
          <cell r="G87" t="str">
            <v>https://mwgestion.com/</v>
          </cell>
          <cell r="H87">
            <v>3</v>
          </cell>
          <cell r="I87">
            <v>1</v>
          </cell>
          <cell r="Q87" t="str">
            <v>Création 2021</v>
          </cell>
          <cell r="R87">
            <v>1.26E-2</v>
          </cell>
          <cell r="S87" t="str">
            <v>Création 2021</v>
          </cell>
          <cell r="T87">
            <v>6.0000000000000001E-3</v>
          </cell>
          <cell r="U87" t="str">
            <v>Création 2021</v>
          </cell>
          <cell r="V87">
            <v>0</v>
          </cell>
        </row>
        <row r="88">
          <cell r="A88" t="str">
            <v>FR0013202132</v>
          </cell>
          <cell r="B88" t="str">
            <v>Sextant Bond Picking A</v>
          </cell>
          <cell r="C88" t="str">
            <v>FCP</v>
          </cell>
          <cell r="D88" t="str">
            <v>Amiral Gestion</v>
          </cell>
          <cell r="E88" t="str">
            <v>EUR</v>
          </cell>
          <cell r="F88" t="str">
            <v>Euro Constant Maturity Treasury cash 3Y</v>
          </cell>
          <cell r="G88" t="str">
            <v>www.amiralgestion.com</v>
          </cell>
          <cell r="H88">
            <v>3</v>
          </cell>
          <cell r="I88">
            <v>1.3</v>
          </cell>
          <cell r="K88">
            <v>0.14508499999999999</v>
          </cell>
          <cell r="L88">
            <v>4.4048999999999998E-2</v>
          </cell>
          <cell r="N88">
            <v>5.6300999999999997E-2</v>
          </cell>
          <cell r="O88">
            <v>7.9810999999999993E-2</v>
          </cell>
          <cell r="P88">
            <v>42824</v>
          </cell>
          <cell r="Q88">
            <v>5.2387999999999997E-2</v>
          </cell>
          <cell r="R88">
            <v>6.0000000000000001E-3</v>
          </cell>
          <cell r="S88">
            <v>4.6387999999999999E-2</v>
          </cell>
          <cell r="T88">
            <v>6.0000000000000001E-3</v>
          </cell>
          <cell r="U88">
            <v>4.0109672000000041E-2</v>
          </cell>
          <cell r="V88">
            <v>5.0000000000000001E-3</v>
          </cell>
        </row>
        <row r="89">
          <cell r="A89" t="str">
            <v>LU0260870588</v>
          </cell>
          <cell r="B89" t="str">
            <v>Templeton Global Bond N(acc)EUR</v>
          </cell>
          <cell r="C89" t="str">
            <v>SICAV</v>
          </cell>
          <cell r="D89" t="str">
            <v>Franklin Templeton IF</v>
          </cell>
          <cell r="E89" t="str">
            <v>EUR</v>
          </cell>
          <cell r="F89" t="str">
            <v>JPM GBI Global TR USD</v>
          </cell>
          <cell r="G89" t="str">
            <v>www.franklintempleton.fr</v>
          </cell>
          <cell r="H89">
            <v>5</v>
          </cell>
          <cell r="I89">
            <v>0.75</v>
          </cell>
          <cell r="K89">
            <v>-2.4967000000000003E-2</v>
          </cell>
          <cell r="L89">
            <v>-2.4232999999999998E-2</v>
          </cell>
          <cell r="M89">
            <v>-4.3449999999999999E-3</v>
          </cell>
          <cell r="N89">
            <v>5.3353999999999999E-2</v>
          </cell>
          <cell r="O89">
            <v>7.4272999999999992E-2</v>
          </cell>
          <cell r="P89">
            <v>38961</v>
          </cell>
          <cell r="Q89">
            <v>-0.10103400000000001</v>
          </cell>
          <cell r="R89">
            <v>2.1099999999999997E-2</v>
          </cell>
          <cell r="S89">
            <v>-0.12213400000000001</v>
          </cell>
          <cell r="T89">
            <v>6.0000000000000001E-3</v>
          </cell>
          <cell r="U89">
            <v>-0.12740119599999999</v>
          </cell>
          <cell r="V89">
            <v>1.15E-2</v>
          </cell>
        </row>
        <row r="90">
          <cell r="A90" t="str">
            <v>LU0260870745</v>
          </cell>
          <cell r="B90" t="str">
            <v>Templeton Global Ttl Ret N(acc)EUR</v>
          </cell>
          <cell r="C90" t="str">
            <v>SICAV</v>
          </cell>
          <cell r="D90" t="str">
            <v>Franklin Templeton IF</v>
          </cell>
          <cell r="E90" t="str">
            <v>EUR</v>
          </cell>
          <cell r="F90" t="str">
            <v>BBgBarc Multiverse TR USD</v>
          </cell>
          <cell r="G90" t="str">
            <v>www.franklintempleton.fr</v>
          </cell>
          <cell r="H90">
            <v>5</v>
          </cell>
          <cell r="I90">
            <v>0.75</v>
          </cell>
          <cell r="K90">
            <v>-2.0535000000000001E-2</v>
          </cell>
          <cell r="L90">
            <v>-3.3394E-2</v>
          </cell>
          <cell r="M90">
            <v>-1.2306999999999998E-2</v>
          </cell>
          <cell r="N90">
            <v>4.6642000000000003E-2</v>
          </cell>
          <cell r="O90">
            <v>8.4001000000000006E-2</v>
          </cell>
          <cell r="P90">
            <v>38961</v>
          </cell>
          <cell r="Q90">
            <v>-0.12714099999999998</v>
          </cell>
          <cell r="R90">
            <v>2.1099999999999997E-2</v>
          </cell>
          <cell r="S90">
            <v>-0.14824099999999998</v>
          </cell>
          <cell r="T90">
            <v>6.0000000000000001E-3</v>
          </cell>
          <cell r="U90">
            <v>-0.153351554</v>
          </cell>
          <cell r="V90">
            <v>1.15E-2</v>
          </cell>
        </row>
        <row r="91">
          <cell r="A91" t="str">
            <v>Obligations Flexibles Devise</v>
          </cell>
        </row>
        <row r="92">
          <cell r="A92" t="str">
            <v>IE00B23XD337</v>
          </cell>
          <cell r="B92" t="str">
            <v>Loomis Sayles Multisector Inc R/A EUR</v>
          </cell>
          <cell r="C92" t="str">
            <v>SICAV</v>
          </cell>
          <cell r="D92" t="str">
            <v>Natixis AM</v>
          </cell>
          <cell r="E92" t="str">
            <v>EUR</v>
          </cell>
          <cell r="F92" t="str">
            <v>BBgBarc US Govt/Credit TR USD</v>
          </cell>
          <cell r="G92" t="str">
            <v>www.im.natixis.com</v>
          </cell>
          <cell r="H92">
            <v>4</v>
          </cell>
          <cell r="I92">
            <v>1.5</v>
          </cell>
          <cell r="K92">
            <v>8.1411999999999998E-2</v>
          </cell>
          <cell r="L92">
            <v>4.4261999999999996E-2</v>
          </cell>
          <cell r="M92">
            <v>2.9716999999999997E-2</v>
          </cell>
          <cell r="N92">
            <v>5.7789E-2</v>
          </cell>
          <cell r="O92">
            <v>7.3341000000000003E-2</v>
          </cell>
          <cell r="P92">
            <v>39344</v>
          </cell>
          <cell r="Q92">
            <v>-2.4228999999999997E-2</v>
          </cell>
          <cell r="R92">
            <v>1.37E-2</v>
          </cell>
          <cell r="S92">
            <v>-3.7928999999999997E-2</v>
          </cell>
          <cell r="T92">
            <v>6.0000000000000001E-3</v>
          </cell>
          <cell r="U92">
            <v>-4.3701426000000043E-2</v>
          </cell>
          <cell r="V92">
            <v>6.2500000000000003E-3</v>
          </cell>
        </row>
        <row r="93">
          <cell r="A93" t="str">
            <v>Obligations Monde - Couvert EUR</v>
          </cell>
        </row>
        <row r="94">
          <cell r="A94" t="str">
            <v>LU0336083497</v>
          </cell>
          <cell r="B94" t="str">
            <v>Carmignac Pf Global Bond A EUR Acc</v>
          </cell>
          <cell r="C94" t="str">
            <v>SICAV</v>
          </cell>
          <cell r="D94" t="str">
            <v>Carmignac Gestion</v>
          </cell>
          <cell r="E94" t="str">
            <v>EUR</v>
          </cell>
          <cell r="F94" t="str">
            <v>JPM GBI Global TR EUR</v>
          </cell>
          <cell r="G94" t="str">
            <v>www.carmignac.fr</v>
          </cell>
          <cell r="H94">
            <v>3</v>
          </cell>
          <cell r="I94">
            <v>1</v>
          </cell>
          <cell r="K94">
            <v>1.5835999999999999E-2</v>
          </cell>
          <cell r="L94">
            <v>4.0172999999999993E-2</v>
          </cell>
          <cell r="M94">
            <v>2.0560999999999999E-2</v>
          </cell>
          <cell r="N94">
            <v>3.9806000000000001E-2</v>
          </cell>
          <cell r="O94">
            <v>6.2375999999999994E-2</v>
          </cell>
          <cell r="P94">
            <v>39430</v>
          </cell>
          <cell r="Q94">
            <v>5.8900000000000001E-2</v>
          </cell>
          <cell r="R94">
            <v>1.1899999999999999E-2</v>
          </cell>
          <cell r="S94">
            <v>4.7E-2</v>
          </cell>
          <cell r="T94">
            <v>6.0000000000000001E-3</v>
          </cell>
          <cell r="U94">
            <v>4.0718000000000032E-2</v>
          </cell>
          <cell r="V94">
            <v>5.0000000000000001E-3</v>
          </cell>
        </row>
        <row r="95">
          <cell r="A95" t="str">
            <v>IE00B05QM511</v>
          </cell>
          <cell r="B95" t="str">
            <v>PIMCO GIS Glb Bd Inv EURH Acc</v>
          </cell>
          <cell r="C95" t="str">
            <v>SICAV</v>
          </cell>
          <cell r="D95" t="str">
            <v>Pimco Global Advisors</v>
          </cell>
          <cell r="E95" t="str">
            <v>EUR</v>
          </cell>
          <cell r="F95" t="str">
            <v>BBgBarc Global Aggregate TR Hdg EUR</v>
          </cell>
          <cell r="G95" t="str">
            <v>https://www.pimco.fr/</v>
          </cell>
          <cell r="H95">
            <v>3</v>
          </cell>
          <cell r="I95">
            <v>0.49</v>
          </cell>
          <cell r="K95">
            <v>-5.0619999999999997E-3</v>
          </cell>
          <cell r="L95">
            <v>2.6811999999999999E-2</v>
          </cell>
          <cell r="M95">
            <v>1.2599000000000001E-2</v>
          </cell>
          <cell r="N95">
            <v>2.563E-2</v>
          </cell>
          <cell r="O95">
            <v>3.347E-2</v>
          </cell>
          <cell r="P95">
            <v>38385</v>
          </cell>
          <cell r="Q95">
            <v>6.4791000000000001E-2</v>
          </cell>
          <cell r="R95">
            <v>8.3999999999999995E-3</v>
          </cell>
          <cell r="S95">
            <v>5.6390999999999997E-2</v>
          </cell>
          <cell r="T95">
            <v>6.0000000000000001E-3</v>
          </cell>
          <cell r="U95">
            <v>5.0052654000000141E-2</v>
          </cell>
          <cell r="V95">
            <v>3.4999999999999996E-3</v>
          </cell>
        </row>
        <row r="96">
          <cell r="A96" t="str">
            <v>Obligations Monde - Dominante EUR</v>
          </cell>
        </row>
        <row r="97">
          <cell r="A97" t="str">
            <v>FR0011513522</v>
          </cell>
          <cell r="B97" t="str">
            <v>Arc Flexibond C</v>
          </cell>
          <cell r="C97" t="str">
            <v>FCP</v>
          </cell>
          <cell r="D97" t="str">
            <v>Financière de l'Arc</v>
          </cell>
          <cell r="E97" t="str">
            <v>EUR</v>
          </cell>
          <cell r="F97" t="str">
            <v>€STR capitalisé</v>
          </cell>
          <cell r="G97" t="str">
            <v>www.financieredelarc.com</v>
          </cell>
          <cell r="H97">
            <v>3</v>
          </cell>
          <cell r="I97">
            <v>1</v>
          </cell>
          <cell r="K97">
            <v>-1.393E-2</v>
          </cell>
          <cell r="L97">
            <v>-1.4197999999999999E-2</v>
          </cell>
          <cell r="M97">
            <v>-5.7809999999999997E-3</v>
          </cell>
          <cell r="N97">
            <v>1.3979999999999999E-2</v>
          </cell>
          <cell r="O97">
            <v>3.465E-2</v>
          </cell>
          <cell r="P97">
            <v>41491</v>
          </cell>
          <cell r="Q97">
            <v>7.3559999999999997E-3</v>
          </cell>
          <cell r="R97">
            <v>1.01E-2</v>
          </cell>
          <cell r="S97">
            <v>-2.7439999999999999E-3</v>
          </cell>
          <cell r="T97">
            <v>6.0000000000000001E-3</v>
          </cell>
          <cell r="U97">
            <v>-8.7275359999999802E-3</v>
          </cell>
          <cell r="V97">
            <v>5.0000000000000001E-3</v>
          </cell>
        </row>
        <row r="98">
          <cell r="A98" t="str">
            <v>Emprunts Privés EUR</v>
          </cell>
        </row>
        <row r="99">
          <cell r="A99" t="str">
            <v>LU1313770452</v>
          </cell>
          <cell r="B99" t="str">
            <v>Candriam Sst Bd Euro Corp C € Acc</v>
          </cell>
          <cell r="C99" t="str">
            <v>SICAV</v>
          </cell>
          <cell r="D99" t="str">
            <v>Candriam</v>
          </cell>
          <cell r="E99" t="str">
            <v>EUR</v>
          </cell>
          <cell r="F99" t="str">
            <v>Markit iBoxx EUR Corporates TR</v>
          </cell>
          <cell r="G99" t="str">
            <v>www.candriam.fr</v>
          </cell>
          <cell r="H99">
            <v>3</v>
          </cell>
          <cell r="I99">
            <v>0.75</v>
          </cell>
          <cell r="J99" t="str">
            <v>SR</v>
          </cell>
          <cell r="K99">
            <v>1.4274999999999999E-2</v>
          </cell>
          <cell r="L99">
            <v>2.0297999999999997E-2</v>
          </cell>
          <cell r="M99">
            <v>1.1164E-2</v>
          </cell>
          <cell r="N99">
            <v>2.5760000000000002E-2</v>
          </cell>
          <cell r="O99">
            <v>5.4130000000000005E-2</v>
          </cell>
          <cell r="P99">
            <v>42507</v>
          </cell>
          <cell r="Q99">
            <v>2.8095000000000002E-2</v>
          </cell>
          <cell r="R99">
            <v>8.1000000000000013E-3</v>
          </cell>
          <cell r="S99">
            <v>1.9994999999999999E-2</v>
          </cell>
          <cell r="T99">
            <v>6.0000000000000001E-3</v>
          </cell>
          <cell r="U99">
            <v>1.3875029999999899E-2</v>
          </cell>
          <cell r="V99">
            <v>0</v>
          </cell>
        </row>
        <row r="100">
          <cell r="A100" t="str">
            <v>FR0010491803</v>
          </cell>
          <cell r="B100" t="str">
            <v>Echiquier Credit SRI Europe A</v>
          </cell>
          <cell r="C100" t="str">
            <v>FCP</v>
          </cell>
          <cell r="D100" t="str">
            <v>Financière de l'Echiquier</v>
          </cell>
          <cell r="E100" t="str">
            <v>EUR</v>
          </cell>
          <cell r="F100" t="str">
            <v>Markit iBoxx EUR Corp 3-5 TR</v>
          </cell>
          <cell r="G100" t="str">
            <v>www.lfde.com</v>
          </cell>
          <cell r="H100">
            <v>3</v>
          </cell>
          <cell r="I100">
            <v>1</v>
          </cell>
          <cell r="J100" t="str">
            <v>SR</v>
          </cell>
          <cell r="K100">
            <v>1.6116999999999999E-2</v>
          </cell>
          <cell r="L100">
            <v>8.1100000000000009E-3</v>
          </cell>
          <cell r="M100">
            <v>1.0224E-2</v>
          </cell>
          <cell r="N100">
            <v>1.1479999999999999E-2</v>
          </cell>
          <cell r="O100">
            <v>4.3700000000000003E-2</v>
          </cell>
          <cell r="P100">
            <v>39283</v>
          </cell>
          <cell r="Q100">
            <v>1.2012999999999999E-2</v>
          </cell>
          <cell r="R100">
            <v>0.01</v>
          </cell>
          <cell r="S100">
            <v>2.013E-3</v>
          </cell>
          <cell r="T100">
            <v>6.0000000000000001E-3</v>
          </cell>
          <cell r="U100">
            <v>-3.9990779999999893E-3</v>
          </cell>
          <cell r="V100">
            <v>3.0000000000000001E-3</v>
          </cell>
        </row>
        <row r="101">
          <cell r="A101" t="str">
            <v>FR0011045145</v>
          </cell>
          <cell r="B101" t="str">
            <v>Epargne Ethique Obligations C</v>
          </cell>
          <cell r="C101" t="str">
            <v>SICAV</v>
          </cell>
          <cell r="D101" t="str">
            <v>Ecofi Investissements</v>
          </cell>
          <cell r="E101" t="str">
            <v>EUR</v>
          </cell>
          <cell r="F101" t="str">
            <v>BBgBarc Euro Agg 3-5 Yr TR EUR</v>
          </cell>
          <cell r="G101" t="str">
            <v>www.ecofi.fr</v>
          </cell>
          <cell r="H101">
            <v>3</v>
          </cell>
          <cell r="I101">
            <v>0.83</v>
          </cell>
          <cell r="J101" t="str">
            <v>SR</v>
          </cell>
          <cell r="K101">
            <v>2.1224E-2</v>
          </cell>
          <cell r="L101">
            <v>1.8675000000000001E-2</v>
          </cell>
          <cell r="M101">
            <v>1.1099000000000001E-2</v>
          </cell>
          <cell r="N101">
            <v>1.401E-2</v>
          </cell>
          <cell r="O101">
            <v>3.4780000000000005E-2</v>
          </cell>
          <cell r="P101">
            <v>40674</v>
          </cell>
          <cell r="Q101">
            <v>2.4137000000000002E-2</v>
          </cell>
          <cell r="R101">
            <v>4.0000000000000001E-3</v>
          </cell>
          <cell r="S101">
            <v>2.0137000000000002E-2</v>
          </cell>
          <cell r="T101">
            <v>6.0000000000000001E-3</v>
          </cell>
          <cell r="U101">
            <v>1.4016178000000101E-2</v>
          </cell>
          <cell r="V101">
            <v>1.8E-3</v>
          </cell>
        </row>
        <row r="102">
          <cell r="A102" t="str">
            <v>FR0010702175</v>
          </cell>
          <cell r="B102" t="str">
            <v>G Fund Crédit Euro ISR NC</v>
          </cell>
          <cell r="C102" t="str">
            <v>FCP</v>
          </cell>
          <cell r="D102" t="str">
            <v>Groupama AM</v>
          </cell>
          <cell r="E102" t="str">
            <v>EUR</v>
          </cell>
          <cell r="F102" t="str">
            <v>BBgBarc Euro Agg Credit Corporate</v>
          </cell>
          <cell r="G102" t="str">
            <v>www.groupama-am.fr</v>
          </cell>
          <cell r="H102">
            <v>3</v>
          </cell>
          <cell r="I102">
            <v>1.2</v>
          </cell>
          <cell r="J102" t="str">
            <v>SR</v>
          </cell>
          <cell r="K102">
            <v>1.2284E-2</v>
          </cell>
          <cell r="L102">
            <v>1.9281E-2</v>
          </cell>
          <cell r="M102">
            <v>1.0204999999999999E-2</v>
          </cell>
          <cell r="N102">
            <v>2.2090000000000002E-2</v>
          </cell>
          <cell r="O102">
            <v>5.5259999999999997E-2</v>
          </cell>
          <cell r="P102">
            <v>39917</v>
          </cell>
          <cell r="Q102">
            <v>2.9012000000000003E-2</v>
          </cell>
          <cell r="R102">
            <v>0.01</v>
          </cell>
          <cell r="S102">
            <v>1.9012000000000001E-2</v>
          </cell>
          <cell r="T102">
            <v>6.0000000000000001E-3</v>
          </cell>
          <cell r="U102">
            <v>1.2897928000000114E-2</v>
          </cell>
          <cell r="V102">
            <v>1E-3</v>
          </cell>
        </row>
        <row r="103">
          <cell r="A103" t="str">
            <v>FR0013345683</v>
          </cell>
          <cell r="B103" t="str">
            <v>LBPAM ISR Obli Entreprises L</v>
          </cell>
          <cell r="C103" t="str">
            <v>FCP</v>
          </cell>
          <cell r="D103" t="str">
            <v>La Banque Postale AM</v>
          </cell>
          <cell r="E103" t="str">
            <v>EUR</v>
          </cell>
          <cell r="F103" t="str">
            <v>BBgBarc Euro Agg Corp 500MM TR EUR</v>
          </cell>
          <cell r="G103" t="str">
            <v>www.labanquepostale-am.fr</v>
          </cell>
          <cell r="H103">
            <v>3</v>
          </cell>
          <cell r="I103">
            <v>1.2</v>
          </cell>
          <cell r="J103" t="str">
            <v>SR</v>
          </cell>
          <cell r="K103">
            <v>1.3309E-2</v>
          </cell>
          <cell r="L103">
            <v>2.1602999999999997E-2</v>
          </cell>
          <cell r="N103">
            <v>2.2959999999999998E-2</v>
          </cell>
          <cell r="O103">
            <v>5.6349999999999997E-2</v>
          </cell>
          <cell r="P103">
            <v>43280</v>
          </cell>
          <cell r="Q103">
            <v>2.7385999999999997E-2</v>
          </cell>
          <cell r="R103">
            <v>9.3999999999999986E-3</v>
          </cell>
          <cell r="S103">
            <v>1.7985999999999999E-2</v>
          </cell>
          <cell r="T103">
            <v>6.0000000000000001E-3</v>
          </cell>
          <cell r="U103">
            <v>1.1878084000000122E-2</v>
          </cell>
          <cell r="V103">
            <v>0</v>
          </cell>
        </row>
        <row r="104">
          <cell r="A104" t="str">
            <v>FR0000971822</v>
          </cell>
          <cell r="B104" t="str">
            <v>MAM Transition Durable Obligations C</v>
          </cell>
          <cell r="C104" t="str">
            <v>FCP</v>
          </cell>
          <cell r="D104" t="str">
            <v>Meeschaert AM</v>
          </cell>
          <cell r="E104" t="str">
            <v>EUR</v>
          </cell>
          <cell r="F104" t="str">
            <v>ICE BofA 1-10Y EUR LC TR USD</v>
          </cell>
          <cell r="G104" t="str">
            <v>www.meeschaert.com</v>
          </cell>
          <cell r="H104">
            <v>3</v>
          </cell>
          <cell r="I104">
            <v>0.85</v>
          </cell>
          <cell r="K104">
            <v>1.2735000000000002E-2</v>
          </cell>
          <cell r="L104">
            <v>1.3413E-2</v>
          </cell>
          <cell r="M104">
            <v>3.9090000000000001E-3</v>
          </cell>
          <cell r="N104">
            <v>2.3780000000000003E-2</v>
          </cell>
          <cell r="O104">
            <v>4.6349999999999995E-2</v>
          </cell>
          <cell r="P104">
            <v>30309</v>
          </cell>
          <cell r="Q104">
            <v>3.8649000000000003E-2</v>
          </cell>
          <cell r="R104">
            <v>1.1299999999999999E-2</v>
          </cell>
          <cell r="S104">
            <v>2.7349000000000002E-2</v>
          </cell>
          <cell r="T104">
            <v>6.0000000000000001E-3</v>
          </cell>
          <cell r="U104">
            <v>2.1184906000000003E-2</v>
          </cell>
          <cell r="V104">
            <v>3.4000000000000002E-3</v>
          </cell>
        </row>
        <row r="105">
          <cell r="A105" t="str">
            <v>FR0007008750</v>
          </cell>
          <cell r="B105" t="str">
            <v>R-co Conviction Credit Euro C EUR</v>
          </cell>
          <cell r="C105" t="str">
            <v>FCP</v>
          </cell>
          <cell r="D105" t="str">
            <v>Rothschild &amp; Co AM</v>
          </cell>
          <cell r="E105" t="str">
            <v>EUR</v>
          </cell>
          <cell r="F105" t="str">
            <v>Markit iBoxx EUR Corp TR</v>
          </cell>
          <cell r="G105" t="str">
            <v>https://am.fr.rothschildandco.com/fr/</v>
          </cell>
          <cell r="H105">
            <v>3</v>
          </cell>
          <cell r="I105">
            <v>0.71</v>
          </cell>
          <cell r="K105">
            <v>5.2252E-2</v>
          </cell>
          <cell r="L105">
            <v>2.2964000000000002E-2</v>
          </cell>
          <cell r="M105">
            <v>2.1922000000000001E-2</v>
          </cell>
          <cell r="N105">
            <v>2.6040000000000001E-2</v>
          </cell>
          <cell r="O105">
            <v>5.638E-2</v>
          </cell>
          <cell r="P105">
            <v>36889</v>
          </cell>
          <cell r="Q105">
            <v>3.4411999999999998E-2</v>
          </cell>
          <cell r="R105">
            <v>7.1999999999999998E-3</v>
          </cell>
          <cell r="S105">
            <v>2.7212E-2</v>
          </cell>
          <cell r="T105">
            <v>6.0000000000000001E-3</v>
          </cell>
          <cell r="U105">
            <v>2.1048728000000017E-2</v>
          </cell>
          <cell r="V105">
            <v>3.4999999999999996E-3</v>
          </cell>
        </row>
        <row r="106">
          <cell r="A106" t="str">
            <v>LU0441493979</v>
          </cell>
          <cell r="B106" t="str">
            <v>SLF (Lux) Bond Euro Corporate EUR R</v>
          </cell>
          <cell r="C106" t="str">
            <v>SICAV</v>
          </cell>
          <cell r="D106" t="str">
            <v>Swiss Life AM</v>
          </cell>
          <cell r="E106" t="str">
            <v>EUR</v>
          </cell>
          <cell r="F106" t="str">
            <v>BBgBarc Euro Agg Corps TR EUR</v>
          </cell>
          <cell r="G106" t="str">
            <v>www.swisslife-am.com</v>
          </cell>
          <cell r="H106">
            <v>3</v>
          </cell>
          <cell r="I106">
            <v>1</v>
          </cell>
          <cell r="K106">
            <v>1.0363000000000001E-2</v>
          </cell>
          <cell r="L106">
            <v>1.5619000000000001E-2</v>
          </cell>
          <cell r="M106">
            <v>9.4540000000000006E-3</v>
          </cell>
          <cell r="N106">
            <v>1.9710000000000002E-2</v>
          </cell>
          <cell r="O106">
            <v>5.042E-2</v>
          </cell>
          <cell r="P106">
            <v>40025</v>
          </cell>
          <cell r="Q106">
            <v>2.9247999999999996E-2</v>
          </cell>
          <cell r="R106">
            <v>1.1399999999999999E-2</v>
          </cell>
          <cell r="S106">
            <v>1.7847999999999999E-2</v>
          </cell>
          <cell r="T106">
            <v>6.0000000000000001E-3</v>
          </cell>
          <cell r="U106">
            <v>1.1740912000000048E-2</v>
          </cell>
          <cell r="V106">
            <v>7.1999999999999998E-3</v>
          </cell>
        </row>
        <row r="107">
          <cell r="A107" t="str">
            <v>FR0010734442</v>
          </cell>
          <cell r="B107" t="str">
            <v>SLGP Corporate Bonds C</v>
          </cell>
          <cell r="C107" t="str">
            <v>FCP</v>
          </cell>
          <cell r="D107" t="str">
            <v>SwissLife Gestion Privée</v>
          </cell>
          <cell r="E107" t="str">
            <v>EUR</v>
          </cell>
          <cell r="F107" t="str">
            <v>FTSE MTS Ex-CNO Etrix 1-3Y TR EUR</v>
          </cell>
          <cell r="G107" t="str">
            <v>www.swisslifebanque.fr</v>
          </cell>
          <cell r="H107">
            <v>4</v>
          </cell>
          <cell r="I107">
            <v>0.75</v>
          </cell>
          <cell r="K107">
            <v>8.7460999999999997E-2</v>
          </cell>
          <cell r="L107">
            <v>1.7047E-2</v>
          </cell>
          <cell r="M107">
            <v>2.3762999999999999E-2</v>
          </cell>
          <cell r="N107">
            <v>4.7100000000000003E-2</v>
          </cell>
          <cell r="O107">
            <v>8.6850000000000011E-2</v>
          </cell>
          <cell r="P107">
            <v>39890</v>
          </cell>
          <cell r="Q107">
            <v>-3.6639999999999989E-3</v>
          </cell>
          <cell r="R107">
            <v>8.5000000000000006E-3</v>
          </cell>
          <cell r="S107">
            <v>-1.2163999999999999E-2</v>
          </cell>
          <cell r="T107">
            <v>6.0000000000000001E-3</v>
          </cell>
          <cell r="U107">
            <v>-1.809101599999996E-2</v>
          </cell>
          <cell r="V107">
            <v>3.8E-3</v>
          </cell>
        </row>
        <row r="108">
          <cell r="A108" t="str">
            <v>Emprunts Privés EUR Hedgé</v>
          </cell>
        </row>
        <row r="109">
          <cell r="A109" t="str">
            <v>LU0717900707</v>
          </cell>
          <cell r="B109" t="str">
            <v>Swiss Life(LUX)-Bd ESG Gbl Crp EUR R Cap</v>
          </cell>
          <cell r="C109" t="str">
            <v>SICAV</v>
          </cell>
          <cell r="D109" t="str">
            <v>Swiss Life AM</v>
          </cell>
          <cell r="E109" t="str">
            <v>EUR</v>
          </cell>
          <cell r="F109" t="str">
            <v>BBgBarc Gbl Agg Corp TR USD</v>
          </cell>
          <cell r="G109" t="str">
            <v>www.swisslife-am.com</v>
          </cell>
          <cell r="H109">
            <v>4</v>
          </cell>
          <cell r="I109">
            <v>1</v>
          </cell>
          <cell r="K109">
            <v>-2.5779999999999996E-3</v>
          </cell>
          <cell r="L109">
            <v>4.165E-2</v>
          </cell>
          <cell r="M109">
            <v>1.5952000000000001E-2</v>
          </cell>
          <cell r="N109">
            <v>3.6680000000000004E-2</v>
          </cell>
          <cell r="O109">
            <v>5.6489999999999999E-2</v>
          </cell>
          <cell r="P109">
            <v>40892</v>
          </cell>
          <cell r="Q109">
            <v>8.1719999999999987E-2</v>
          </cell>
          <cell r="R109">
            <v>1.04E-2</v>
          </cell>
          <cell r="S109">
            <v>7.1319999999999995E-2</v>
          </cell>
          <cell r="T109">
            <v>6.0000000000000001E-3</v>
          </cell>
          <cell r="U109">
            <v>6.489208000000013E-2</v>
          </cell>
          <cell r="V109">
            <v>7.1999999999999998E-3</v>
          </cell>
        </row>
        <row r="110">
          <cell r="A110" t="str">
            <v>Obligations Haut Rendement EUR</v>
          </cell>
        </row>
        <row r="111">
          <cell r="A111" t="str">
            <v>LU0119110723</v>
          </cell>
          <cell r="B111" t="str">
            <v>Amundi Fds Bd Euro High Yield AE-C</v>
          </cell>
          <cell r="C111" t="str">
            <v>SICAV</v>
          </cell>
          <cell r="D111" t="str">
            <v>Amundi</v>
          </cell>
          <cell r="E111" t="str">
            <v>EUR</v>
          </cell>
          <cell r="F111" t="str">
            <v>ICE BofA BB-B Euran Ccy HY Cstd TR EUR</v>
          </cell>
          <cell r="G111" t="str">
            <v>www.amundi.com</v>
          </cell>
          <cell r="H111">
            <v>4</v>
          </cell>
          <cell r="I111">
            <v>1.2</v>
          </cell>
          <cell r="K111">
            <v>7.5558E-2</v>
          </cell>
          <cell r="L111">
            <v>3.0234999999999998E-2</v>
          </cell>
          <cell r="M111">
            <v>2.8525000000000002E-2</v>
          </cell>
          <cell r="N111">
            <v>4.1399999999999999E-2</v>
          </cell>
          <cell r="O111">
            <v>9.2490000000000003E-2</v>
          </cell>
          <cell r="P111">
            <v>37046</v>
          </cell>
          <cell r="Q111">
            <v>2.5430999999999999E-2</v>
          </cell>
          <cell r="R111">
            <v>1.4499999999999999E-2</v>
          </cell>
          <cell r="S111">
            <v>1.0931E-2</v>
          </cell>
          <cell r="T111">
            <v>6.0000000000000001E-3</v>
          </cell>
          <cell r="U111">
            <v>4.8654139999999568E-3</v>
          </cell>
          <cell r="V111">
            <v>6.3E-3</v>
          </cell>
        </row>
        <row r="112">
          <cell r="A112" t="str">
            <v>FR0010986919</v>
          </cell>
          <cell r="B112" t="str">
            <v>Ecofi High Yield</v>
          </cell>
          <cell r="C112" t="str">
            <v>FCP</v>
          </cell>
          <cell r="D112" t="str">
            <v>Ecofi Investissements</v>
          </cell>
          <cell r="E112" t="str">
            <v>EUR</v>
          </cell>
          <cell r="F112" t="str">
            <v>ICE BofA BB-B EUR NFincl HY Ctd TR EUR</v>
          </cell>
          <cell r="G112" t="str">
            <v>www.ecofi.fr</v>
          </cell>
          <cell r="H112">
            <v>4</v>
          </cell>
          <cell r="I112">
            <v>1</v>
          </cell>
          <cell r="K112">
            <v>7.5552000000000008E-2</v>
          </cell>
          <cell r="L112">
            <v>3.0792E-2</v>
          </cell>
          <cell r="M112">
            <v>3.1394000000000005E-2</v>
          </cell>
          <cell r="N112">
            <v>3.3439999999999998E-2</v>
          </cell>
          <cell r="O112">
            <v>8.0799999999999997E-2</v>
          </cell>
          <cell r="P112">
            <v>40604</v>
          </cell>
          <cell r="Q112">
            <v>2.2670999999999997E-2</v>
          </cell>
          <cell r="R112">
            <v>0.01</v>
          </cell>
          <cell r="S112">
            <v>1.2670999999999998E-2</v>
          </cell>
          <cell r="T112">
            <v>6.0000000000000001E-3</v>
          </cell>
          <cell r="U112">
            <v>6.5949740000001977E-3</v>
          </cell>
          <cell r="V112">
            <v>4.5000000000000005E-3</v>
          </cell>
        </row>
        <row r="113">
          <cell r="A113" t="str">
            <v>LU1160363633</v>
          </cell>
          <cell r="B113" t="str">
            <v>EdRF Euro High Yield A EUR</v>
          </cell>
          <cell r="C113" t="str">
            <v>SICAV</v>
          </cell>
          <cell r="D113" t="str">
            <v>Edmond de Rothschild</v>
          </cell>
          <cell r="E113" t="str">
            <v>EUR</v>
          </cell>
          <cell r="F113" t="str">
            <v>ICE BofA BB-B EUR NFincl HY Ctd TR EUR</v>
          </cell>
          <cell r="G113" t="str">
            <v>http://funds.edram.com/fr/</v>
          </cell>
          <cell r="H113">
            <v>4</v>
          </cell>
          <cell r="I113">
            <v>1</v>
          </cell>
          <cell r="K113">
            <v>9.265000000000001E-2</v>
          </cell>
          <cell r="L113">
            <v>2.9201999999999999E-2</v>
          </cell>
          <cell r="M113">
            <v>2.8610000000000003E-2</v>
          </cell>
          <cell r="N113">
            <v>4.3920000000000001E-2</v>
          </cell>
          <cell r="O113">
            <v>9.4869999999999996E-2</v>
          </cell>
          <cell r="P113">
            <v>42187</v>
          </cell>
          <cell r="Q113">
            <v>2.4807000000000003E-2</v>
          </cell>
          <cell r="R113">
            <v>1.3100000000000001E-2</v>
          </cell>
          <cell r="S113">
            <v>1.1707E-2</v>
          </cell>
          <cell r="T113">
            <v>6.0000000000000001E-3</v>
          </cell>
          <cell r="U113">
            <v>5.6367579999998529E-3</v>
          </cell>
          <cell r="V113">
            <v>5.0000000000000001E-3</v>
          </cell>
        </row>
        <row r="114">
          <cell r="A114" t="str">
            <v>LU0110060430</v>
          </cell>
          <cell r="B114" t="str">
            <v>Fidelity European Hi Yld A-Dis-EUR</v>
          </cell>
          <cell r="C114" t="str">
            <v>SICAV</v>
          </cell>
          <cell r="D114" t="str">
            <v>Fidelity</v>
          </cell>
          <cell r="E114" t="str">
            <v>EUR</v>
          </cell>
          <cell r="F114" t="str">
            <v>ICE BofAML G HY Eur IsCstd Lv4 20%C HEUR</v>
          </cell>
          <cell r="G114" t="str">
            <v>www.fidelity.fr</v>
          </cell>
          <cell r="H114">
            <v>4</v>
          </cell>
          <cell r="I114">
            <v>1</v>
          </cell>
          <cell r="K114">
            <v>9.1788000000000008E-2</v>
          </cell>
          <cell r="L114">
            <v>4.6443999999999999E-2</v>
          </cell>
          <cell r="M114">
            <v>3.7602000000000003E-2</v>
          </cell>
          <cell r="N114">
            <v>4.4189999999999993E-2</v>
          </cell>
          <cell r="O114">
            <v>0.10340999999999999</v>
          </cell>
          <cell r="P114">
            <v>36703</v>
          </cell>
          <cell r="Q114">
            <v>2.9608999999999996E-2</v>
          </cell>
          <cell r="R114">
            <v>1.3999999999999999E-2</v>
          </cell>
          <cell r="S114">
            <v>1.5609E-2</v>
          </cell>
          <cell r="T114">
            <v>6.0000000000000001E-3</v>
          </cell>
          <cell r="U114">
            <v>9.5153459999999246E-3</v>
          </cell>
          <cell r="V114">
            <v>5.0000000000000001E-3</v>
          </cell>
        </row>
        <row r="115">
          <cell r="A115" t="str">
            <v>FR0010505313</v>
          </cell>
          <cell r="B115" t="str">
            <v>Lazard Euro Corp High Yield PC EUR</v>
          </cell>
          <cell r="C115" t="str">
            <v xml:space="preserve">FCP </v>
          </cell>
          <cell r="D115" t="str">
            <v>Lazard Frères Gestion</v>
          </cell>
          <cell r="E115" t="str">
            <v>EUR</v>
          </cell>
          <cell r="F115" t="str">
            <v>ICE BofA BB-B EUR HY NF FxFl Rt TR EUR</v>
          </cell>
          <cell r="G115" t="str">
            <v>www.lazardfreresgestion.fr</v>
          </cell>
          <cell r="H115">
            <v>4</v>
          </cell>
          <cell r="I115">
            <v>0.75</v>
          </cell>
          <cell r="K115">
            <v>9.0873000000000009E-2</v>
          </cell>
          <cell r="L115">
            <v>4.7313999999999995E-2</v>
          </cell>
          <cell r="M115">
            <v>4.3319000000000003E-2</v>
          </cell>
          <cell r="N115">
            <v>3.9309999999999998E-2</v>
          </cell>
          <cell r="O115">
            <v>8.5809999999999997E-2</v>
          </cell>
          <cell r="P115">
            <v>39346</v>
          </cell>
          <cell r="Q115">
            <v>5.0551999999999993E-2</v>
          </cell>
          <cell r="R115">
            <v>7.7000000000000002E-3</v>
          </cell>
          <cell r="S115">
            <v>4.2851999999999994E-2</v>
          </cell>
          <cell r="T115">
            <v>6.0000000000000001E-3</v>
          </cell>
          <cell r="U115">
            <v>3.6594887999999992E-2</v>
          </cell>
          <cell r="V115">
            <v>0</v>
          </cell>
        </row>
        <row r="116">
          <cell r="A116" t="str">
            <v>FR0000981946</v>
          </cell>
          <cell r="B116" t="str">
            <v>MAM High Yield ESG C</v>
          </cell>
          <cell r="C116" t="str">
            <v>FCP</v>
          </cell>
          <cell r="D116" t="str">
            <v>Meeschaert AM</v>
          </cell>
          <cell r="E116" t="str">
            <v>EUR</v>
          </cell>
          <cell r="F116" t="str">
            <v>BofAML 0-5Y Euro DM HY 2% Constnd TR EUR</v>
          </cell>
          <cell r="G116" t="str">
            <v>www.meeschaert.com</v>
          </cell>
          <cell r="H116">
            <v>4</v>
          </cell>
          <cell r="I116">
            <v>1.6146</v>
          </cell>
          <cell r="K116">
            <v>9.1395999999999991E-2</v>
          </cell>
          <cell r="L116">
            <v>2.9689999999999998E-2</v>
          </cell>
          <cell r="M116">
            <v>3.0983E-2</v>
          </cell>
          <cell r="N116">
            <v>4.9109999999999994E-2</v>
          </cell>
          <cell r="O116">
            <v>9.6630000000000008E-2</v>
          </cell>
          <cell r="P116">
            <v>33913</v>
          </cell>
          <cell r="Q116">
            <v>3.9926000000000003E-2</v>
          </cell>
          <cell r="R116">
            <v>2.3300000000000001E-2</v>
          </cell>
          <cell r="S116">
            <v>1.6626000000000002E-2</v>
          </cell>
          <cell r="T116">
            <v>6.0000000000000001E-3</v>
          </cell>
          <cell r="U116">
            <v>1.0526244000000018E-2</v>
          </cell>
          <cell r="V116">
            <v>6.4000000000000003E-3</v>
          </cell>
        </row>
        <row r="117">
          <cell r="A117" t="str">
            <v>FR0010560037</v>
          </cell>
          <cell r="B117" t="str">
            <v>Schelcher Global High Yield P</v>
          </cell>
          <cell r="C117" t="str">
            <v>FCP</v>
          </cell>
          <cell r="D117" t="str">
            <v>Schelcher Prince Gestion</v>
          </cell>
          <cell r="E117" t="str">
            <v>EUR</v>
          </cell>
          <cell r="F117" t="str">
            <v>Markit iBoxx Liquid High Yield TR EUR</v>
          </cell>
          <cell r="G117" t="str">
            <v>www.spgestion.fr</v>
          </cell>
          <cell r="H117">
            <v>4</v>
          </cell>
          <cell r="I117">
            <v>1.4</v>
          </cell>
          <cell r="K117">
            <v>0.11199999999999999</v>
          </cell>
          <cell r="L117">
            <v>4.3476999999999995E-2</v>
          </cell>
          <cell r="M117">
            <v>4.1188000000000002E-2</v>
          </cell>
          <cell r="N117">
            <v>5.0359999999999995E-2</v>
          </cell>
          <cell r="O117">
            <v>9.079000000000001E-2</v>
          </cell>
          <cell r="P117">
            <v>39462</v>
          </cell>
          <cell r="Q117">
            <v>7.576999999999999E-2</v>
          </cell>
          <cell r="R117">
            <v>1.44E-2</v>
          </cell>
          <cell r="S117">
            <v>6.1369999999999994E-2</v>
          </cell>
          <cell r="T117">
            <v>6.0000000000000001E-3</v>
          </cell>
          <cell r="U117">
            <v>5.500178E-2</v>
          </cell>
          <cell r="V117">
            <v>6.7000000000000002E-3</v>
          </cell>
        </row>
        <row r="118">
          <cell r="A118" t="str">
            <v>Obligations Monde Haut Rendement</v>
          </cell>
        </row>
        <row r="119">
          <cell r="A119" t="str">
            <v>LU0125750504</v>
          </cell>
          <cell r="B119" t="str">
            <v>AXAWF Global High Yield Bds A Cap EUR H</v>
          </cell>
          <cell r="C119" t="str">
            <v>SICAV</v>
          </cell>
          <cell r="D119" t="str">
            <v>AXA</v>
          </cell>
          <cell r="E119" t="str">
            <v>EUR</v>
          </cell>
          <cell r="F119" t="str">
            <v>ICE BofA Gbl HY TR HUSD</v>
          </cell>
          <cell r="G119" t="str">
            <v>www.axa-im.fr</v>
          </cell>
          <cell r="H119">
            <v>4</v>
          </cell>
          <cell r="I119">
            <v>1.25</v>
          </cell>
          <cell r="K119">
            <v>6.5903000000000003E-2</v>
          </cell>
          <cell r="L119">
            <v>2.4689000000000003E-2</v>
          </cell>
          <cell r="M119">
            <v>2.6178E-2</v>
          </cell>
          <cell r="N119">
            <v>2.8719999999999999E-2</v>
          </cell>
          <cell r="O119">
            <v>8.6760000000000004E-2</v>
          </cell>
          <cell r="P119">
            <v>36962</v>
          </cell>
          <cell r="Q119">
            <v>3.8318000000000005E-2</v>
          </cell>
          <cell r="R119">
            <v>1.5300000000000001E-2</v>
          </cell>
          <cell r="S119">
            <v>2.3018E-2</v>
          </cell>
          <cell r="T119">
            <v>6.0000000000000001E-3</v>
          </cell>
          <cell r="U119">
            <v>1.6879891999999952E-2</v>
          </cell>
          <cell r="V119">
            <v>5.0000000000000001E-3</v>
          </cell>
        </row>
        <row r="120">
          <cell r="A120" t="str">
            <v>LU1644441120</v>
          </cell>
          <cell r="B120" t="str">
            <v>Candriam Sst Bd Glbl Hi Yld C € Acc</v>
          </cell>
          <cell r="C120" t="str">
            <v>SICAV</v>
          </cell>
          <cell r="D120" t="str">
            <v>Candriam</v>
          </cell>
          <cell r="E120" t="str">
            <v>EUR</v>
          </cell>
          <cell r="F120" t="str">
            <v>ICE BofA BB-B Gbl HY NFincl Ctd TR USD</v>
          </cell>
          <cell r="G120" t="str">
            <v>www.candriam.fr</v>
          </cell>
          <cell r="H120">
            <v>4</v>
          </cell>
          <cell r="I120">
            <v>1.2</v>
          </cell>
          <cell r="J120" t="str">
            <v>SR</v>
          </cell>
          <cell r="K120">
            <v>5.4238000000000001E-2</v>
          </cell>
          <cell r="L120">
            <v>4.7191000000000004E-2</v>
          </cell>
          <cell r="N120">
            <v>2.7459999999999998E-2</v>
          </cell>
          <cell r="O120">
            <v>5.0799999999999998E-2</v>
          </cell>
          <cell r="P120">
            <v>43018</v>
          </cell>
          <cell r="Q120">
            <v>7.3165000000000008E-2</v>
          </cell>
          <cell r="R120">
            <v>1.3100000000000001E-2</v>
          </cell>
          <cell r="S120">
            <v>6.0065E-2</v>
          </cell>
          <cell r="T120">
            <v>6.0000000000000001E-3</v>
          </cell>
          <cell r="U120">
            <v>5.3704610000000041E-2</v>
          </cell>
          <cell r="V120">
            <v>6.0000000000000001E-3</v>
          </cell>
        </row>
        <row r="121">
          <cell r="A121" t="str">
            <v>LU0837062016</v>
          </cell>
          <cell r="B121" t="str">
            <v>SLF (Lux) Bond Global High Yield R EUR</v>
          </cell>
          <cell r="C121" t="str">
            <v>SICAV</v>
          </cell>
          <cell r="D121" t="str">
            <v>Swiss Life AM</v>
          </cell>
          <cell r="E121" t="str">
            <v>EUR</v>
          </cell>
          <cell r="F121" t="str">
            <v>(ICE BofA EUR NonFincl HY Constd TR EUR) 50% + ( ICE BofAML US Non-Fin HY Cstd TR USD) 50%</v>
          </cell>
          <cell r="G121" t="str">
            <v>www.swisslife-am.com</v>
          </cell>
          <cell r="H121">
            <v>4</v>
          </cell>
          <cell r="I121">
            <v>1.5</v>
          </cell>
          <cell r="K121">
            <v>0.107989</v>
          </cell>
          <cell r="L121">
            <v>3.1563000000000001E-2</v>
          </cell>
          <cell r="M121">
            <v>2.9662000000000001E-2</v>
          </cell>
          <cell r="N121">
            <v>4.7739999999999998E-2</v>
          </cell>
          <cell r="O121">
            <v>0.10726000000000001</v>
          </cell>
          <cell r="P121">
            <v>41180</v>
          </cell>
          <cell r="Q121">
            <v>2.3901000000000002E-2</v>
          </cell>
          <cell r="R121">
            <v>1.3300000000000001E-2</v>
          </cell>
          <cell r="S121">
            <v>1.0601000000000001E-2</v>
          </cell>
          <cell r="T121">
            <v>6.0000000000000001E-3</v>
          </cell>
          <cell r="U121">
            <v>4.5373939999999724E-3</v>
          </cell>
          <cell r="V121">
            <v>9.5999999999999992E-3</v>
          </cell>
        </row>
        <row r="122">
          <cell r="A122" t="str">
            <v>Obligations subordonnées</v>
          </cell>
        </row>
        <row r="123">
          <cell r="A123" t="str">
            <v>LU1876460905</v>
          </cell>
          <cell r="B123" t="str">
            <v>Axiom Obligataire R EUR</v>
          </cell>
          <cell r="C123" t="str">
            <v>SICAV</v>
          </cell>
          <cell r="D123" t="str">
            <v>Axiom Alternative Investments</v>
          </cell>
          <cell r="E123" t="str">
            <v>EUR</v>
          </cell>
          <cell r="F123" t="str">
            <v>(ICE BofA Contingent Captl TR USD) 20% + ( ICE BofA Euro Financial TR USD) 40% + (ICE BofA Euro Corporate TR USD) 40%</v>
          </cell>
          <cell r="G123" t="str">
            <v>www.axiom-ai.com</v>
          </cell>
          <cell r="H123">
            <v>4</v>
          </cell>
          <cell r="I123">
            <v>2.5</v>
          </cell>
          <cell r="K123">
            <v>8.7401000000000006E-2</v>
          </cell>
          <cell r="L123">
            <v>4.0582E-2</v>
          </cell>
          <cell r="M123">
            <v>4.0999999999999995E-2</v>
          </cell>
          <cell r="N123">
            <v>3.0790000000000001E-2</v>
          </cell>
          <cell r="O123">
            <v>6.7150000000000001E-2</v>
          </cell>
          <cell r="P123">
            <v>43493</v>
          </cell>
          <cell r="Q123">
            <v>6.9107000000000002E-2</v>
          </cell>
          <cell r="R123">
            <v>2.6099999999999998E-2</v>
          </cell>
          <cell r="S123">
            <v>4.3006999999999997E-2</v>
          </cell>
          <cell r="T123">
            <v>6.0000000000000001E-3</v>
          </cell>
          <cell r="U123">
            <v>3.6748957999999998E-2</v>
          </cell>
          <cell r="V123">
            <v>0.01</v>
          </cell>
        </row>
        <row r="124">
          <cell r="A124" t="str">
            <v>FR0013277571</v>
          </cell>
          <cell r="B124" t="str">
            <v>Echiquier Altarocca Hybrid Bonds A</v>
          </cell>
          <cell r="C124" t="str">
            <v>FCP</v>
          </cell>
          <cell r="D124" t="str">
            <v>Financière de l'Echiquier</v>
          </cell>
          <cell r="E124" t="str">
            <v>EUR</v>
          </cell>
          <cell r="F124" t="str">
            <v>Markit iBoxx EUR Non-Fin Subordinated TR</v>
          </cell>
          <cell r="G124" t="str">
            <v>www.lfde.com</v>
          </cell>
          <cell r="H124">
            <v>4</v>
          </cell>
          <cell r="I124">
            <v>1.3</v>
          </cell>
          <cell r="K124">
            <v>3.3838E-2</v>
          </cell>
          <cell r="L124">
            <v>1.9148999999999999E-2</v>
          </cell>
          <cell r="N124">
            <v>2.444E-2</v>
          </cell>
          <cell r="O124">
            <v>6.1069999999999999E-2</v>
          </cell>
          <cell r="P124">
            <v>42990</v>
          </cell>
          <cell r="Q124">
            <v>9.1540000000000007E-3</v>
          </cell>
          <cell r="R124">
            <v>1.3000000000000001E-2</v>
          </cell>
          <cell r="S124">
            <v>-3.846E-3</v>
          </cell>
          <cell r="T124">
            <v>6.0000000000000001E-3</v>
          </cell>
          <cell r="U124">
            <v>-9.8229240000000662E-3</v>
          </cell>
          <cell r="V124">
            <v>6.5000000000000006E-3</v>
          </cell>
        </row>
        <row r="125">
          <cell r="A125" t="str">
            <v>FR0010952796</v>
          </cell>
          <cell r="B125" t="str">
            <v>Lazard Capital Fi SRI RVD EUR</v>
          </cell>
          <cell r="C125" t="str">
            <v>FCP</v>
          </cell>
          <cell r="D125" t="str">
            <v>Lazard Frères Gestion</v>
          </cell>
          <cell r="E125" t="str">
            <v>EUR</v>
          </cell>
          <cell r="F125" t="str">
            <v>BBgBarc Glb Contingent Cap Hdg EUR</v>
          </cell>
          <cell r="G125" t="str">
            <v>www.lazardfreresgestion.fr</v>
          </cell>
          <cell r="H125">
            <v>5</v>
          </cell>
          <cell r="I125">
            <v>1.75</v>
          </cell>
          <cell r="J125" t="str">
            <v>SR</v>
          </cell>
          <cell r="K125">
            <v>0.15699199999999999</v>
          </cell>
          <cell r="L125">
            <v>8.3244000000000012E-2</v>
          </cell>
          <cell r="M125">
            <v>6.9789000000000004E-2</v>
          </cell>
          <cell r="N125">
            <v>7.4759999999999993E-2</v>
          </cell>
          <cell r="O125">
            <v>0.13247</v>
          </cell>
          <cell r="P125">
            <v>40512</v>
          </cell>
          <cell r="Q125">
            <v>9.8679000000000003E-2</v>
          </cell>
          <cell r="R125">
            <v>1.7500000000000002E-2</v>
          </cell>
          <cell r="S125">
            <v>8.1179000000000001E-2</v>
          </cell>
          <cell r="T125">
            <v>6.0000000000000001E-3</v>
          </cell>
          <cell r="U125">
            <v>7.4691926000000075E-2</v>
          </cell>
          <cell r="V125">
            <v>8.575000000000001E-3</v>
          </cell>
        </row>
        <row r="126">
          <cell r="A126" t="str">
            <v>FR0010752543</v>
          </cell>
          <cell r="B126" t="str">
            <v>Lazard Credit Fi SRI RVC EUR</v>
          </cell>
          <cell r="C126" t="str">
            <v>FCP</v>
          </cell>
          <cell r="D126" t="str">
            <v>Lazard Frères Gestion</v>
          </cell>
          <cell r="E126" t="str">
            <v>EUR</v>
          </cell>
          <cell r="F126" t="str">
            <v>ICE BofA Euro Financial TR EUR</v>
          </cell>
          <cell r="G126" t="str">
            <v>www.lazardfreresgestion.fr</v>
          </cell>
          <cell r="H126">
            <v>4</v>
          </cell>
          <cell r="I126">
            <v>1</v>
          </cell>
          <cell r="J126" t="str">
            <v>SR</v>
          </cell>
          <cell r="K126">
            <v>8.8041999999999995E-2</v>
          </cell>
          <cell r="L126">
            <v>4.8853000000000001E-2</v>
          </cell>
          <cell r="M126">
            <v>4.2276999999999995E-2</v>
          </cell>
          <cell r="N126">
            <v>3.7740000000000003E-2</v>
          </cell>
          <cell r="O126">
            <v>9.3900000000000011E-2</v>
          </cell>
          <cell r="P126">
            <v>39997</v>
          </cell>
          <cell r="Q126">
            <v>4.9267000000000005E-2</v>
          </cell>
          <cell r="R126">
            <v>9.4999999999999998E-3</v>
          </cell>
          <cell r="S126">
            <v>3.9767000000000004E-2</v>
          </cell>
          <cell r="T126">
            <v>6.0000000000000001E-3</v>
          </cell>
          <cell r="U126">
            <v>3.352839800000007E-2</v>
          </cell>
          <cell r="V126">
            <v>4.8249999999999994E-3</v>
          </cell>
        </row>
        <row r="127">
          <cell r="A127" t="str">
            <v>Obligations Marchés Emergents</v>
          </cell>
        </row>
        <row r="128">
          <cell r="A128" t="str">
            <v>LU1161086159</v>
          </cell>
          <cell r="B128" t="str">
            <v>Amundi Fds Bd Global Emg Blended AE-C</v>
          </cell>
          <cell r="C128" t="str">
            <v>SICAV</v>
          </cell>
          <cell r="D128" t="str">
            <v>Amundi</v>
          </cell>
          <cell r="E128" t="str">
            <v>EUR</v>
          </cell>
          <cell r="F128" t="str">
            <v>(JPM ELMI+ TR USD) 50% + ( JPM EMBI Global Diversified Hedge TR EUR) 50%</v>
          </cell>
          <cell r="G128" t="str">
            <v>www.amundi.com</v>
          </cell>
          <cell r="H128">
            <v>4</v>
          </cell>
          <cell r="I128">
            <v>0.9</v>
          </cell>
          <cell r="K128">
            <v>4.2205000000000006E-2</v>
          </cell>
          <cell r="L128">
            <v>2.2086000000000001E-2</v>
          </cell>
          <cell r="M128">
            <v>7.607E-3</v>
          </cell>
          <cell r="N128">
            <v>5.2539999999999996E-2</v>
          </cell>
          <cell r="O128">
            <v>0.10446</v>
          </cell>
          <cell r="P128">
            <v>42195</v>
          </cell>
          <cell r="Q128">
            <v>1.2259999999999998E-2</v>
          </cell>
          <cell r="R128">
            <v>1.4499999999999999E-2</v>
          </cell>
          <cell r="S128">
            <v>-2.2400000000000002E-3</v>
          </cell>
          <cell r="T128">
            <v>6.0000000000000001E-3</v>
          </cell>
          <cell r="U128">
            <v>-8.2265599999999939E-3</v>
          </cell>
          <cell r="V128">
            <v>4.0000000000000001E-3</v>
          </cell>
        </row>
        <row r="129">
          <cell r="A129" t="str">
            <v>LU0907913460</v>
          </cell>
          <cell r="B129" t="str">
            <v>Amundi Fds Bd Global Emg Hard Curr AE-C</v>
          </cell>
          <cell r="C129" t="str">
            <v>SICAV</v>
          </cell>
          <cell r="D129" t="str">
            <v>Amundi</v>
          </cell>
          <cell r="E129" t="str">
            <v>EUR</v>
          </cell>
          <cell r="F129" t="str">
            <v>JPM EMBI Global Diversified Hedge TR EUR</v>
          </cell>
          <cell r="G129" t="str">
            <v>www.amundi.com</v>
          </cell>
          <cell r="H129">
            <v>5</v>
          </cell>
          <cell r="I129">
            <v>1.4</v>
          </cell>
          <cell r="K129">
            <v>4.0743999999999995E-2</v>
          </cell>
          <cell r="L129">
            <v>2.5371999999999999E-2</v>
          </cell>
          <cell r="M129">
            <v>8.4840000000000002E-3</v>
          </cell>
          <cell r="N129">
            <v>7.0819999999999994E-2</v>
          </cell>
          <cell r="O129">
            <v>0.12523000000000001</v>
          </cell>
          <cell r="P129">
            <v>41786</v>
          </cell>
          <cell r="Q129">
            <v>5.0251999999999998E-2</v>
          </cell>
          <cell r="R129">
            <v>1.55E-2</v>
          </cell>
          <cell r="S129">
            <v>3.4751999999999998E-2</v>
          </cell>
          <cell r="T129">
            <v>6.0000000000000001E-3</v>
          </cell>
          <cell r="U129">
            <v>2.854348799999995E-2</v>
          </cell>
          <cell r="V129">
            <v>6.3E-3</v>
          </cell>
        </row>
        <row r="130">
          <cell r="A130" t="str">
            <v>LU1623763221</v>
          </cell>
          <cell r="B130" t="str">
            <v>Carmignac Pf EM Debt A EUR Acc</v>
          </cell>
          <cell r="C130" t="str">
            <v>SICAV</v>
          </cell>
          <cell r="D130" t="str">
            <v>Carmignac Gestion</v>
          </cell>
          <cell r="E130" t="str">
            <v>EUR</v>
          </cell>
          <cell r="F130" t="str">
            <v>JPM GBI-EM Global Diversified TR EUR</v>
          </cell>
          <cell r="G130" t="str">
            <v>www.carmignac.fr</v>
          </cell>
          <cell r="H130">
            <v>4</v>
          </cell>
          <cell r="I130">
            <v>1.2</v>
          </cell>
          <cell r="K130">
            <v>0.145731</v>
          </cell>
          <cell r="L130">
            <v>0.13290199999999999</v>
          </cell>
          <cell r="N130">
            <v>7.5937000000000004E-2</v>
          </cell>
          <cell r="O130">
            <v>0.12387000000000001</v>
          </cell>
          <cell r="P130">
            <v>42947</v>
          </cell>
          <cell r="Q130">
            <v>0.11242599999999998</v>
          </cell>
          <cell r="R130">
            <v>1.3999999999999999E-2</v>
          </cell>
          <cell r="S130">
            <v>9.8425999999999986E-2</v>
          </cell>
          <cell r="T130">
            <v>6.0000000000000001E-3</v>
          </cell>
          <cell r="U130">
            <v>9.1835443999999988E-2</v>
          </cell>
          <cell r="V130">
            <v>0</v>
          </cell>
        </row>
        <row r="131">
          <cell r="A131" t="str">
            <v>LU0660296111</v>
          </cell>
          <cell r="B131" t="str">
            <v>CS (Lux) Em Mkts Corp Bd BH EUR</v>
          </cell>
          <cell r="C131" t="str">
            <v>SICAV</v>
          </cell>
          <cell r="D131" t="str">
            <v>Credit Suisse</v>
          </cell>
          <cell r="E131" t="str">
            <v>EUR</v>
          </cell>
          <cell r="F131" t="str">
            <v>JPM CEMBI Broad Diversified TR USD</v>
          </cell>
          <cell r="G131" t="str">
            <v>www.credit-suisse.com</v>
          </cell>
          <cell r="H131">
            <v>4</v>
          </cell>
          <cell r="I131">
            <v>1.2</v>
          </cell>
          <cell r="K131">
            <v>3.1055000000000003E-2</v>
          </cell>
          <cell r="L131">
            <v>5.0231999999999999E-2</v>
          </cell>
          <cell r="M131">
            <v>2.7111999999999997E-2</v>
          </cell>
          <cell r="N131">
            <v>5.885E-2</v>
          </cell>
          <cell r="O131">
            <v>0.11135</v>
          </cell>
          <cell r="P131">
            <v>40786</v>
          </cell>
          <cell r="Q131">
            <v>8.4584000000000006E-2</v>
          </cell>
          <cell r="R131">
            <v>1.47E-2</v>
          </cell>
          <cell r="S131">
            <v>6.9884000000000002E-2</v>
          </cell>
          <cell r="T131">
            <v>6.0000000000000001E-3</v>
          </cell>
          <cell r="U131">
            <v>6.3464696000000043E-2</v>
          </cell>
          <cell r="V131">
            <v>0</v>
          </cell>
        </row>
        <row r="132">
          <cell r="A132" t="str">
            <v>LU1160351208</v>
          </cell>
          <cell r="B132" t="str">
            <v>EdRF Emerging Bonds A EUR H</v>
          </cell>
          <cell r="C132" t="str">
            <v>SICAV</v>
          </cell>
          <cell r="D132" t="str">
            <v>Edmond de Rothschild</v>
          </cell>
          <cell r="E132" t="str">
            <v>EUR</v>
          </cell>
          <cell r="F132" t="str">
            <v>JPM EMBI Global TR USD</v>
          </cell>
          <cell r="G132" t="str">
            <v>http://funds.edram.com/fr/</v>
          </cell>
          <cell r="H132">
            <v>5</v>
          </cell>
          <cell r="I132">
            <v>1.2</v>
          </cell>
          <cell r="K132">
            <v>7.6106999999999994E-2</v>
          </cell>
          <cell r="L132">
            <v>-6.8696000000000007E-2</v>
          </cell>
          <cell r="M132">
            <v>-8.3943999999999991E-2</v>
          </cell>
          <cell r="N132">
            <v>0.12279999999999999</v>
          </cell>
          <cell r="O132">
            <v>0.15471000000000001</v>
          </cell>
          <cell r="P132">
            <v>42398</v>
          </cell>
          <cell r="Q132">
            <v>-5.6975999999999999E-2</v>
          </cell>
          <cell r="R132">
            <v>1.83E-2</v>
          </cell>
          <cell r="S132">
            <v>-7.5275999999999996E-2</v>
          </cell>
          <cell r="T132">
            <v>6.0000000000000001E-3</v>
          </cell>
          <cell r="U132">
            <v>-8.0824344000000048E-2</v>
          </cell>
          <cell r="V132">
            <v>6.0000000000000001E-3</v>
          </cell>
        </row>
        <row r="133">
          <cell r="A133" t="str">
            <v>LU0238205289</v>
          </cell>
          <cell r="B133" t="str">
            <v>Fidelity Emerging Mkt Dbt A-Acc-EUR</v>
          </cell>
          <cell r="C133" t="str">
            <v>SICAV</v>
          </cell>
          <cell r="D133" t="str">
            <v>Fidelity</v>
          </cell>
          <cell r="E133" t="str">
            <v>EUR</v>
          </cell>
          <cell r="F133" t="str">
            <v>JPM EMBI Global Diversified TR USD</v>
          </cell>
          <cell r="G133" t="str">
            <v>www.fidelity.fr</v>
          </cell>
          <cell r="H133">
            <v>4</v>
          </cell>
          <cell r="I133">
            <v>1.5</v>
          </cell>
          <cell r="K133">
            <v>9.6733E-2</v>
          </cell>
          <cell r="L133">
            <v>6.1467000000000001E-2</v>
          </cell>
          <cell r="M133">
            <v>3.1080999999999998E-2</v>
          </cell>
          <cell r="N133">
            <v>6.0774000000000002E-2</v>
          </cell>
          <cell r="O133">
            <v>0.14487700000000001</v>
          </cell>
          <cell r="P133">
            <v>38740</v>
          </cell>
          <cell r="Q133">
            <v>-5.7539999999999987E-3</v>
          </cell>
          <cell r="R133">
            <v>1.61E-2</v>
          </cell>
          <cell r="S133">
            <v>-2.1853999999999998E-2</v>
          </cell>
          <cell r="T133">
            <v>6.0000000000000001E-3</v>
          </cell>
          <cell r="U133">
            <v>-2.7722876000000007E-2</v>
          </cell>
          <cell r="V133">
            <v>6.0000000000000001E-3</v>
          </cell>
        </row>
        <row r="134">
          <cell r="A134" t="str">
            <v>LU1165644672</v>
          </cell>
          <cell r="B134" t="str">
            <v>IVO Fixed Income EUR R Acc</v>
          </cell>
          <cell r="C134" t="str">
            <v>SICAV</v>
          </cell>
          <cell r="D134" t="str">
            <v>IVO Capital Partners</v>
          </cell>
          <cell r="E134" t="str">
            <v>EUR</v>
          </cell>
          <cell r="F134" t="str">
            <v>Euribor 3 Month EUR</v>
          </cell>
          <cell r="G134" t="str">
            <v>http://ivocapital.com/</v>
          </cell>
          <cell r="H134">
            <v>5</v>
          </cell>
          <cell r="I134">
            <v>1.5</v>
          </cell>
          <cell r="K134">
            <v>0.22783799999999998</v>
          </cell>
          <cell r="L134">
            <v>4.1009000000000004E-2</v>
          </cell>
          <cell r="M134">
            <v>5.1203000000000005E-2</v>
          </cell>
          <cell r="N134">
            <v>7.8960000000000002E-2</v>
          </cell>
          <cell r="O134">
            <v>0.21079999999999999</v>
          </cell>
          <cell r="P134">
            <v>42132</v>
          </cell>
          <cell r="Q134">
            <v>-4.5100000000000001E-3</v>
          </cell>
          <cell r="R134">
            <v>1.6899999999999998E-2</v>
          </cell>
          <cell r="S134">
            <v>-2.1409999999999998E-2</v>
          </cell>
          <cell r="T134">
            <v>6.0000000000000001E-3</v>
          </cell>
          <cell r="U134">
            <v>-2.7281540000000049E-2</v>
          </cell>
          <cell r="V134">
            <v>0</v>
          </cell>
        </row>
        <row r="135">
          <cell r="A135" t="str">
            <v>IE00BFNXVS58</v>
          </cell>
          <cell r="B135" t="str">
            <v>Muzinich EmergingMktsShrtDur HEUR Acc R</v>
          </cell>
          <cell r="C135" t="str">
            <v>SICAV</v>
          </cell>
          <cell r="D135" t="str">
            <v>Muzinich &amp; Co</v>
          </cell>
          <cell r="E135" t="str">
            <v>EUR</v>
          </cell>
          <cell r="F135" t="str">
            <v>Pas d'indice de référence</v>
          </cell>
          <cell r="G135" t="str">
            <v>www.muzinich.com</v>
          </cell>
          <cell r="H135">
            <v>3</v>
          </cell>
          <cell r="I135">
            <v>1.1000000000000001</v>
          </cell>
          <cell r="K135">
            <v>3.6110000000000003E-2</v>
          </cell>
          <cell r="L135">
            <v>2.3363000000000002E-2</v>
          </cell>
          <cell r="M135">
            <v>1.1742999999999998E-2</v>
          </cell>
          <cell r="N135">
            <v>2.0039999999999999E-2</v>
          </cell>
          <cell r="O135">
            <v>7.1150000000000005E-2</v>
          </cell>
          <cell r="P135">
            <v>41810</v>
          </cell>
          <cell r="Q135">
            <v>3.9400999999999999E-2</v>
          </cell>
          <cell r="R135">
            <v>1.29E-2</v>
          </cell>
          <cell r="S135">
            <v>2.6501E-2</v>
          </cell>
          <cell r="T135">
            <v>6.0000000000000001E-3</v>
          </cell>
          <cell r="U135">
            <v>2.034199400000003E-2</v>
          </cell>
          <cell r="V135">
            <v>0</v>
          </cell>
        </row>
        <row r="136">
          <cell r="A136" t="str">
            <v>LU1098217729</v>
          </cell>
          <cell r="B136" t="str">
            <v>Swiss Life (LUX) Bd Em Mkts Corp R EUR H</v>
          </cell>
          <cell r="C136" t="str">
            <v>SICAV</v>
          </cell>
          <cell r="D136" t="str">
            <v>Swiss Life AM</v>
          </cell>
          <cell r="E136" t="str">
            <v>EUR</v>
          </cell>
          <cell r="F136" t="str">
            <v>JPM CEMBI Broad Diversified IG TR USD</v>
          </cell>
          <cell r="G136" t="str">
            <v>www.swisslife-am.com</v>
          </cell>
          <cell r="H136">
            <v>3</v>
          </cell>
          <cell r="I136">
            <v>1.5</v>
          </cell>
          <cell r="K136">
            <v>1.0889999999999999E-3</v>
          </cell>
          <cell r="L136">
            <v>3.0772000000000001E-2</v>
          </cell>
          <cell r="M136">
            <v>1.0839000000000001E-2</v>
          </cell>
          <cell r="N136">
            <v>2.351E-2</v>
          </cell>
          <cell r="O136">
            <v>5.7220000000000007E-2</v>
          </cell>
          <cell r="P136">
            <v>41943</v>
          </cell>
          <cell r="Q136">
            <v>5.9620999999999993E-2</v>
          </cell>
          <cell r="R136">
            <v>1.4199999999999999E-2</v>
          </cell>
          <cell r="S136">
            <v>4.5420999999999996E-2</v>
          </cell>
          <cell r="T136">
            <v>6.0000000000000001E-3</v>
          </cell>
          <cell r="U136">
            <v>3.9148473999999878E-2</v>
          </cell>
          <cell r="V136">
            <v>1.0500000000000001E-2</v>
          </cell>
        </row>
        <row r="137">
          <cell r="A137" t="str">
            <v>Obligations Marchés Emergents - Devise locale</v>
          </cell>
        </row>
        <row r="138">
          <cell r="A138" t="str">
            <v>LU0823386163</v>
          </cell>
          <cell r="B138" t="str">
            <v>BNP Paribas Local Em Bd Cl C</v>
          </cell>
          <cell r="C138" t="str">
            <v>SICAV</v>
          </cell>
          <cell r="D138" t="str">
            <v>BNP Paribas</v>
          </cell>
          <cell r="E138" t="str">
            <v>USD</v>
          </cell>
          <cell r="F138" t="str">
            <v>JPM GBI-EM Global Diversified TR EUR</v>
          </cell>
          <cell r="G138" t="str">
            <v>www.bnpparibas-am.fr</v>
          </cell>
          <cell r="H138">
            <v>5</v>
          </cell>
          <cell r="I138">
            <v>1.4</v>
          </cell>
          <cell r="K138">
            <v>3.2163999999999998E-2</v>
          </cell>
          <cell r="L138">
            <v>1.1131E-2</v>
          </cell>
          <cell r="M138">
            <v>-1.0858000000000001E-2</v>
          </cell>
          <cell r="N138">
            <v>5.7069000000000002E-2</v>
          </cell>
          <cell r="O138">
            <v>9.8993999999999999E-2</v>
          </cell>
          <cell r="P138">
            <v>41411</v>
          </cell>
          <cell r="Q138">
            <v>-5.5163999999999998E-2</v>
          </cell>
          <cell r="R138">
            <v>1.77E-2</v>
          </cell>
          <cell r="S138">
            <v>-7.2863999999999998E-2</v>
          </cell>
          <cell r="T138">
            <v>6.0000000000000001E-3</v>
          </cell>
          <cell r="U138">
            <v>-7.842681600000001E-2</v>
          </cell>
          <cell r="V138">
            <v>0</v>
          </cell>
        </row>
        <row r="139">
          <cell r="A139" t="str">
            <v>LU0907928575</v>
          </cell>
          <cell r="B139" t="str">
            <v>DPAM L Bonds Emerging Markets Sust L EUR</v>
          </cell>
          <cell r="C139" t="str">
            <v>SICAV</v>
          </cell>
          <cell r="D139" t="str">
            <v>Degroof Petercam Asset Services</v>
          </cell>
          <cell r="E139" t="str">
            <v>EUR</v>
          </cell>
          <cell r="F139" t="str">
            <v>Pas d'indice de référence</v>
          </cell>
          <cell r="G139" t="str">
            <v>www.dpas.lu</v>
          </cell>
          <cell r="H139">
            <v>4</v>
          </cell>
          <cell r="I139">
            <v>1.2</v>
          </cell>
          <cell r="J139" t="str">
            <v>SR</v>
          </cell>
          <cell r="K139">
            <v>2.6892999999999997E-2</v>
          </cell>
          <cell r="L139">
            <v>2.7063E-2</v>
          </cell>
          <cell r="M139" t="str">
            <v>NA</v>
          </cell>
          <cell r="N139">
            <v>5.2144000000000003E-2</v>
          </cell>
          <cell r="O139">
            <v>8.3979999999999999E-2</v>
          </cell>
          <cell r="P139">
            <v>41351</v>
          </cell>
          <cell r="Q139">
            <v>-1.0921000000000004E-2</v>
          </cell>
          <cell r="R139">
            <v>1.3999999999999999E-2</v>
          </cell>
          <cell r="S139">
            <v>-2.4921000000000002E-2</v>
          </cell>
          <cell r="T139">
            <v>6.0000000000000001E-3</v>
          </cell>
          <cell r="U139">
            <v>-3.0771474000000021E-2</v>
          </cell>
          <cell r="V139">
            <v>4.0000000000000001E-3</v>
          </cell>
        </row>
        <row r="140">
          <cell r="A140" t="str">
            <v>LU0234585437</v>
          </cell>
          <cell r="B140" t="str">
            <v>HSBC GIF Global EM Local Dbt AC</v>
          </cell>
          <cell r="C140" t="str">
            <v>SICAV</v>
          </cell>
          <cell r="D140" t="str">
            <v>HSBC</v>
          </cell>
          <cell r="E140" t="str">
            <v>USD</v>
          </cell>
          <cell r="F140" t="str">
            <v>(JPM GBI-EM Global Diversified TR USD) 50% + ( JPM ELMI+ TR USD) 50%</v>
          </cell>
          <cell r="G140" t="str">
            <v>www.assetmanagement.hsbc.fr</v>
          </cell>
          <cell r="H140">
            <v>4</v>
          </cell>
          <cell r="I140">
            <v>1.25</v>
          </cell>
          <cell r="K140">
            <v>4.4755999999999997E-2</v>
          </cell>
          <cell r="L140">
            <v>2.0783999999999997E-2</v>
          </cell>
          <cell r="M140">
            <v>-3.382E-3</v>
          </cell>
          <cell r="N140">
            <v>4.1045999999999999E-2</v>
          </cell>
          <cell r="O140">
            <v>8.1419999999999992E-2</v>
          </cell>
          <cell r="P140">
            <v>39325</v>
          </cell>
          <cell r="Q140">
            <v>-5.0618999999999997E-2</v>
          </cell>
          <cell r="R140">
            <v>1.6E-2</v>
          </cell>
          <cell r="S140">
            <v>-6.6618999999999998E-2</v>
          </cell>
          <cell r="T140">
            <v>6.0000000000000001E-3</v>
          </cell>
          <cell r="U140">
            <v>-7.2219285999999938E-2</v>
          </cell>
          <cell r="V140">
            <v>5.6000000000000008E-3</v>
          </cell>
        </row>
        <row r="141">
          <cell r="A141" t="str">
            <v>LU0280437830</v>
          </cell>
          <cell r="B141" t="str">
            <v>Pictet-Emerging Local Ccy Dbt R EUR</v>
          </cell>
          <cell r="C141" t="str">
            <v>SICAV</v>
          </cell>
          <cell r="D141" t="str">
            <v>Pictet AM</v>
          </cell>
          <cell r="E141" t="str">
            <v>EUR</v>
          </cell>
          <cell r="F141" t="str">
            <v>JPM GBI-EM Global Diversified TR USD</v>
          </cell>
          <cell r="G141" t="str">
            <v>www.am.pictet</v>
          </cell>
          <cell r="H141">
            <v>4</v>
          </cell>
          <cell r="I141">
            <v>1.6</v>
          </cell>
          <cell r="K141">
            <v>3.3384999999999998E-2</v>
          </cell>
          <cell r="L141">
            <v>2.0905E-2</v>
          </cell>
          <cell r="M141">
            <v>-5.8760000000000001E-3</v>
          </cell>
          <cell r="N141">
            <v>6.1769999999999999E-2</v>
          </cell>
          <cell r="O141">
            <v>9.9210999999999994E-2</v>
          </cell>
          <cell r="P141">
            <v>39105</v>
          </cell>
          <cell r="Q141">
            <v>-2.3442000000000005E-2</v>
          </cell>
          <cell r="R141">
            <v>1.9400000000000001E-2</v>
          </cell>
          <cell r="S141">
            <v>-4.2842000000000005E-2</v>
          </cell>
          <cell r="T141">
            <v>6.0000000000000001E-3</v>
          </cell>
          <cell r="U141">
            <v>-4.8584948000000017E-2</v>
          </cell>
          <cell r="V141">
            <v>8.0000000000000002E-3</v>
          </cell>
        </row>
        <row r="142">
          <cell r="A142" t="str">
            <v>Obligations Convertibles - Europe</v>
          </cell>
        </row>
        <row r="143">
          <cell r="A143" t="str">
            <v>LU0568615057</v>
          </cell>
          <cell r="B143" t="str">
            <v>Amundi Fds Eurp Convrt Bd A EUR C</v>
          </cell>
          <cell r="C143" t="str">
            <v>SICAV</v>
          </cell>
          <cell r="D143" t="str">
            <v>Amundi</v>
          </cell>
          <cell r="E143" t="str">
            <v>EUR</v>
          </cell>
          <cell r="F143" t="str">
            <v>Refinitiv Europe Focus Hgd CB TR EUR</v>
          </cell>
          <cell r="G143" t="str">
            <v>www.amundi.com</v>
          </cell>
          <cell r="H143">
            <v>4</v>
          </cell>
          <cell r="I143">
            <v>1.2</v>
          </cell>
          <cell r="K143">
            <v>3.7919000000000001E-2</v>
          </cell>
          <cell r="L143">
            <v>9.8569999999999994E-3</v>
          </cell>
          <cell r="M143">
            <v>6.0040000000000007E-3</v>
          </cell>
          <cell r="N143">
            <v>7.5620000000000007E-2</v>
          </cell>
          <cell r="O143">
            <v>7.6909999999999992E-2</v>
          </cell>
          <cell r="P143">
            <v>40718</v>
          </cell>
          <cell r="Q143">
            <v>0.10202599999999999</v>
          </cell>
          <cell r="R143">
            <v>1.4499999999999999E-2</v>
          </cell>
          <cell r="S143">
            <v>8.7525999999999993E-2</v>
          </cell>
          <cell r="T143">
            <v>6.0000000000000001E-3</v>
          </cell>
          <cell r="U143">
            <v>8.1000844000000072E-2</v>
          </cell>
          <cell r="V143">
            <v>5.4000000000000003E-3</v>
          </cell>
        </row>
        <row r="144">
          <cell r="A144" t="str">
            <v>FR0010028761</v>
          </cell>
          <cell r="B144" t="str">
            <v>BNP Paribas Convertibles Europe Classic</v>
          </cell>
          <cell r="C144" t="str">
            <v>FCP</v>
          </cell>
          <cell r="D144" t="str">
            <v>BNP Paribas</v>
          </cell>
          <cell r="E144" t="str">
            <v>EUR</v>
          </cell>
          <cell r="F144" t="str">
            <v>Refinitiv Europe Hgd CB TR EUR</v>
          </cell>
          <cell r="G144" t="str">
            <v>www.bnpparibas-am.fr</v>
          </cell>
          <cell r="H144">
            <v>4</v>
          </cell>
          <cell r="I144">
            <v>1.2</v>
          </cell>
          <cell r="K144">
            <v>5.3906999999999997E-2</v>
          </cell>
          <cell r="L144">
            <v>1.9567000000000001E-2</v>
          </cell>
          <cell r="M144">
            <v>5.6040000000000005E-3</v>
          </cell>
          <cell r="N144">
            <v>6.0319999999999999E-2</v>
          </cell>
          <cell r="O144">
            <v>7.4690000000000006E-2</v>
          </cell>
          <cell r="P144">
            <v>32352</v>
          </cell>
          <cell r="Q144">
            <v>6.9905999999999996E-2</v>
          </cell>
          <cell r="R144">
            <v>1.21E-2</v>
          </cell>
          <cell r="S144">
            <v>5.7805999999999996E-2</v>
          </cell>
          <cell r="T144">
            <v>6.0000000000000001E-3</v>
          </cell>
          <cell r="U144">
            <v>5.1459163999999946E-2</v>
          </cell>
          <cell r="V144">
            <v>6.0000000000000001E-3</v>
          </cell>
        </row>
        <row r="145">
          <cell r="A145" t="str">
            <v>FR0007495460</v>
          </cell>
          <cell r="B145" t="str">
            <v>BSO Convertible C</v>
          </cell>
          <cell r="C145" t="str">
            <v>FCP</v>
          </cell>
          <cell r="D145" t="str">
            <v>Saint Olive Gestion</v>
          </cell>
          <cell r="E145" t="str">
            <v>EUR</v>
          </cell>
          <cell r="F145" t="str">
            <v>Exane ECI Euro TR</v>
          </cell>
          <cell r="G145" t="str">
            <v>www.banquesaintolive.com</v>
          </cell>
          <cell r="H145">
            <v>3</v>
          </cell>
          <cell r="I145">
            <v>1.2</v>
          </cell>
          <cell r="K145">
            <v>4.6386000000000004E-2</v>
          </cell>
          <cell r="L145">
            <v>5.3109999999999997E-3</v>
          </cell>
          <cell r="M145">
            <v>1.1042000000000001E-2</v>
          </cell>
          <cell r="N145">
            <v>4.5850000000000002E-2</v>
          </cell>
          <cell r="O145">
            <v>6.8710000000000007E-2</v>
          </cell>
          <cell r="P145">
            <v>35124</v>
          </cell>
          <cell r="Q145">
            <v>3.6844999999999996E-2</v>
          </cell>
          <cell r="R145">
            <v>1.52E-2</v>
          </cell>
          <cell r="S145">
            <v>2.1644999999999998E-2</v>
          </cell>
          <cell r="T145">
            <v>6.0000000000000001E-3</v>
          </cell>
          <cell r="U145">
            <v>1.5515129999999822E-2</v>
          </cell>
          <cell r="V145">
            <v>0</v>
          </cell>
        </row>
        <row r="146">
          <cell r="A146" t="str">
            <v>FR0010725499</v>
          </cell>
          <cell r="B146" t="str">
            <v>CPR Convex ESG PC</v>
          </cell>
          <cell r="C146" t="str">
            <v>SICAV</v>
          </cell>
          <cell r="D146" t="str">
            <v>CPR AM</v>
          </cell>
          <cell r="E146" t="str">
            <v>EUR</v>
          </cell>
          <cell r="F146" t="str">
            <v>Refinitiv Europe Focus Hgd CB TR EUR</v>
          </cell>
          <cell r="G146" t="str">
            <v>www.cpr-am.fr</v>
          </cell>
          <cell r="H146">
            <v>4</v>
          </cell>
          <cell r="I146">
            <v>1.196</v>
          </cell>
          <cell r="K146">
            <v>3.3871000000000005E-2</v>
          </cell>
          <cell r="L146">
            <v>1.5879000000000001E-2</v>
          </cell>
          <cell r="M146">
            <v>1.4098999999999999E-2</v>
          </cell>
          <cell r="N146">
            <v>5.926E-2</v>
          </cell>
          <cell r="O146">
            <v>6.6489999999999994E-2</v>
          </cell>
          <cell r="P146">
            <v>33022</v>
          </cell>
          <cell r="Q146">
            <v>8.2476999999999995E-2</v>
          </cell>
          <cell r="R146">
            <v>1.1899999999999999E-2</v>
          </cell>
          <cell r="S146">
            <v>7.0577000000000001E-2</v>
          </cell>
          <cell r="T146">
            <v>6.0000000000000001E-3</v>
          </cell>
          <cell r="U146">
            <v>6.415353800000001E-2</v>
          </cell>
          <cell r="V146">
            <v>4.5000000000000005E-3</v>
          </cell>
        </row>
        <row r="147">
          <cell r="A147" t="str">
            <v>LU0401809073</v>
          </cell>
          <cell r="B147" t="str">
            <v>DNCA Invest Convertibles A EUR</v>
          </cell>
          <cell r="C147" t="str">
            <v>SICAV</v>
          </cell>
          <cell r="D147" t="str">
            <v>DNCA Finance</v>
          </cell>
          <cell r="E147" t="str">
            <v>EUR</v>
          </cell>
          <cell r="F147" t="str">
            <v>Exane ECI Euro TR</v>
          </cell>
          <cell r="G147" t="str">
            <v>www.dnca-investments.com</v>
          </cell>
          <cell r="H147">
            <v>4</v>
          </cell>
          <cell r="I147">
            <v>1.58</v>
          </cell>
          <cell r="K147">
            <v>6.6271999999999998E-2</v>
          </cell>
          <cell r="L147">
            <v>4.1330000000000004E-3</v>
          </cell>
          <cell r="M147">
            <v>9.781999999999999E-3</v>
          </cell>
          <cell r="N147">
            <v>7.1309999999999998E-2</v>
          </cell>
          <cell r="O147">
            <v>8.0890000000000004E-2</v>
          </cell>
          <cell r="P147">
            <v>39799</v>
          </cell>
          <cell r="Q147">
            <v>3.1574999999999999E-2</v>
          </cell>
          <cell r="R147">
            <v>1.66E-2</v>
          </cell>
          <cell r="S147">
            <v>1.4975E-2</v>
          </cell>
          <cell r="T147">
            <v>6.0000000000000001E-3</v>
          </cell>
          <cell r="U147">
            <v>8.8851500000000083E-3</v>
          </cell>
          <cell r="V147">
            <v>8.0000000000000002E-3</v>
          </cell>
        </row>
        <row r="148">
          <cell r="A148" t="str">
            <v>FR0010191908</v>
          </cell>
          <cell r="B148" t="str">
            <v>Ecofi Convertibles Euro C</v>
          </cell>
          <cell r="C148" t="str">
            <v>FCP</v>
          </cell>
          <cell r="D148" t="str">
            <v>Ecofi Investissements</v>
          </cell>
          <cell r="E148" t="str">
            <v>EUR</v>
          </cell>
          <cell r="F148" t="str">
            <v>Exane ECI Euro TR</v>
          </cell>
          <cell r="G148" t="str">
            <v>www.ecofi.fr</v>
          </cell>
          <cell r="H148">
            <v>4</v>
          </cell>
          <cell r="I148">
            <v>1.05</v>
          </cell>
          <cell r="K148">
            <v>7.4659000000000003E-2</v>
          </cell>
          <cell r="L148">
            <v>1.3802000000000002E-2</v>
          </cell>
          <cell r="M148">
            <v>1.7846000000000001E-2</v>
          </cell>
          <cell r="N148">
            <v>7.084E-2</v>
          </cell>
          <cell r="O148">
            <v>7.8100000000000003E-2</v>
          </cell>
          <cell r="P148">
            <v>31062</v>
          </cell>
          <cell r="Q148">
            <v>5.2843000000000001E-2</v>
          </cell>
          <cell r="R148">
            <v>1.0500000000000001E-2</v>
          </cell>
          <cell r="S148">
            <v>4.2342999999999999E-2</v>
          </cell>
          <cell r="T148">
            <v>6.0000000000000001E-3</v>
          </cell>
          <cell r="U148">
            <v>3.6088942000000124E-2</v>
          </cell>
          <cell r="V148">
            <v>5.2500000000000003E-3</v>
          </cell>
        </row>
        <row r="149">
          <cell r="A149" t="str">
            <v>FR0007011432</v>
          </cell>
          <cell r="B149" t="str">
            <v>Ecofi Entreprises C</v>
          </cell>
          <cell r="C149" t="str">
            <v>FCP</v>
          </cell>
          <cell r="D149" t="str">
            <v>Ecofi Investissements</v>
          </cell>
          <cell r="E149" t="str">
            <v>EUR</v>
          </cell>
          <cell r="F149" t="str">
            <v>Eonia + 2,5%</v>
          </cell>
          <cell r="G149" t="str">
            <v>www.ecofi.fr</v>
          </cell>
          <cell r="H149">
            <v>3</v>
          </cell>
          <cell r="I149">
            <v>0.65</v>
          </cell>
          <cell r="K149">
            <v>7.6241000000000003E-2</v>
          </cell>
          <cell r="L149">
            <v>1.8033E-2</v>
          </cell>
          <cell r="M149">
            <v>1.7239999999999998E-2</v>
          </cell>
          <cell r="N149">
            <v>5.5480000000000002E-2</v>
          </cell>
          <cell r="O149">
            <v>7.0120000000000002E-2</v>
          </cell>
          <cell r="P149">
            <v>35597</v>
          </cell>
          <cell r="Q149">
            <v>4.0139999999999995E-2</v>
          </cell>
          <cell r="R149">
            <v>6.5000000000000006E-3</v>
          </cell>
          <cell r="S149">
            <v>3.3639999999999996E-2</v>
          </cell>
          <cell r="T149">
            <v>6.0000000000000001E-3</v>
          </cell>
          <cell r="U149">
            <v>2.7438159999999989E-2</v>
          </cell>
          <cell r="V149">
            <v>3.2500000000000003E-3</v>
          </cell>
        </row>
        <row r="150">
          <cell r="A150" t="str">
            <v>LU1103207525</v>
          </cell>
          <cell r="B150" t="str">
            <v>EdRF Europe Convertibles A EUR</v>
          </cell>
          <cell r="C150" t="str">
            <v>SICAV</v>
          </cell>
          <cell r="D150" t="str">
            <v>Edmond de Rothschild</v>
          </cell>
          <cell r="E150" t="str">
            <v>EUR</v>
          </cell>
          <cell r="F150" t="str">
            <v>Refinitiv Europe Focus Hgd CB TR EUR</v>
          </cell>
          <cell r="G150" t="str">
            <v>http://funds.edram.com/fr/</v>
          </cell>
          <cell r="H150">
            <v>4</v>
          </cell>
          <cell r="I150">
            <v>1</v>
          </cell>
          <cell r="K150">
            <v>2.5569000000000001E-2</v>
          </cell>
          <cell r="L150">
            <v>9.8480000000000009E-3</v>
          </cell>
          <cell r="M150">
            <v>6.7579999999999993E-3</v>
          </cell>
          <cell r="N150">
            <v>6.2740000000000004E-2</v>
          </cell>
          <cell r="O150">
            <v>6.9459999999999994E-2</v>
          </cell>
          <cell r="P150">
            <v>42398</v>
          </cell>
          <cell r="Q150">
            <v>0.11125699999999999</v>
          </cell>
          <cell r="R150">
            <v>1.54E-2</v>
          </cell>
          <cell r="S150">
            <v>9.5856999999999998E-2</v>
          </cell>
          <cell r="T150">
            <v>6.0000000000000001E-3</v>
          </cell>
          <cell r="U150">
            <v>8.9281858000000103E-2</v>
          </cell>
          <cell r="V150">
            <v>5.0000000000000001E-3</v>
          </cell>
        </row>
        <row r="151">
          <cell r="A151" t="str">
            <v>FR0010906461</v>
          </cell>
          <cell r="B151" t="str">
            <v>Lazard Convertible Euro Moderato R</v>
          </cell>
          <cell r="C151" t="str">
            <v>FCP</v>
          </cell>
          <cell r="D151" t="str">
            <v>Lazard Frères Gestion</v>
          </cell>
          <cell r="E151" t="str">
            <v>EUR</v>
          </cell>
          <cell r="F151" t="str">
            <v>€STR capitalisé + 2.5%</v>
          </cell>
          <cell r="G151" t="str">
            <v>www.lazardfreresgestion.fr</v>
          </cell>
          <cell r="H151">
            <v>3</v>
          </cell>
          <cell r="I151">
            <v>1.5</v>
          </cell>
          <cell r="K151">
            <v>1.7908E-2</v>
          </cell>
          <cell r="L151">
            <v>4.0260000000000001E-3</v>
          </cell>
          <cell r="M151">
            <v>1.068E-2</v>
          </cell>
          <cell r="N151">
            <v>4.7199999999999999E-2</v>
          </cell>
          <cell r="O151">
            <v>5.4900000000000004E-2</v>
          </cell>
          <cell r="P151">
            <v>40359</v>
          </cell>
          <cell r="Q151">
            <v>6.2724000000000002E-2</v>
          </cell>
          <cell r="R151">
            <v>1.8700000000000001E-2</v>
          </cell>
          <cell r="S151">
            <v>4.4024000000000001E-2</v>
          </cell>
          <cell r="T151">
            <v>6.0000000000000001E-3</v>
          </cell>
          <cell r="U151">
            <v>3.7759856000000092E-2</v>
          </cell>
          <cell r="V151">
            <v>7.3250000000000008E-3</v>
          </cell>
        </row>
        <row r="152">
          <cell r="A152" t="str">
            <v>FR0010637900</v>
          </cell>
          <cell r="B152" t="str">
            <v>Lazard Convertible Europe RC EUR</v>
          </cell>
          <cell r="C152" t="str">
            <v>FCP</v>
          </cell>
          <cell r="D152" t="str">
            <v>Lazard Frères Gestion</v>
          </cell>
          <cell r="E152" t="str">
            <v>EUR</v>
          </cell>
          <cell r="F152" t="str">
            <v>Refinitiv Europe Focus CB TR EUR</v>
          </cell>
          <cell r="G152" t="str">
            <v>www.lazardfreresgestion.fr</v>
          </cell>
          <cell r="H152">
            <v>4</v>
          </cell>
          <cell r="I152">
            <v>1.5</v>
          </cell>
          <cell r="K152">
            <v>2.41E-2</v>
          </cell>
          <cell r="L152">
            <v>2.5571999999999998E-2</v>
          </cell>
          <cell r="M152">
            <v>2.6377000000000001E-2</v>
          </cell>
          <cell r="N152">
            <v>6.3410000000000008E-2</v>
          </cell>
          <cell r="O152">
            <v>7.0499999999999993E-2</v>
          </cell>
          <cell r="P152">
            <v>39701</v>
          </cell>
          <cell r="Q152">
            <v>9.0902000000000011E-2</v>
          </cell>
          <cell r="R152">
            <v>1.8700000000000001E-2</v>
          </cell>
          <cell r="S152">
            <v>7.2202000000000002E-2</v>
          </cell>
          <cell r="T152">
            <v>6.0000000000000001E-3</v>
          </cell>
          <cell r="U152">
            <v>6.5768788000000189E-2</v>
          </cell>
          <cell r="V152">
            <v>7.3250000000000008E-3</v>
          </cell>
        </row>
        <row r="153">
          <cell r="A153" t="str">
            <v>FR0000970980</v>
          </cell>
          <cell r="B153" t="str">
            <v>MAM Obli Convertibles C</v>
          </cell>
          <cell r="C153" t="str">
            <v>FCP</v>
          </cell>
          <cell r="D153" t="str">
            <v>Meeschaert AM</v>
          </cell>
          <cell r="E153" t="str">
            <v>EUR</v>
          </cell>
          <cell r="F153" t="str">
            <v>Exane ECI Euro TR</v>
          </cell>
          <cell r="G153" t="str">
            <v>www.meeschaert.com</v>
          </cell>
          <cell r="H153">
            <v>4</v>
          </cell>
          <cell r="I153">
            <v>1.6146</v>
          </cell>
          <cell r="K153">
            <v>4.7092999999999996E-2</v>
          </cell>
          <cell r="L153">
            <v>1.0289E-2</v>
          </cell>
          <cell r="M153">
            <v>1.1682999999999999E-2</v>
          </cell>
          <cell r="N153">
            <v>6.2210000000000001E-2</v>
          </cell>
          <cell r="O153">
            <v>7.1790000000000007E-2</v>
          </cell>
          <cell r="P153">
            <v>35538</v>
          </cell>
          <cell r="Q153">
            <v>6.9543000000000008E-2</v>
          </cell>
          <cell r="R153">
            <v>1.9400000000000001E-2</v>
          </cell>
          <cell r="S153">
            <v>5.0143000000000007E-2</v>
          </cell>
          <cell r="T153">
            <v>6.0000000000000001E-3</v>
          </cell>
          <cell r="U153">
            <v>4.3842142000000139E-2</v>
          </cell>
          <cell r="V153">
            <v>6.4000000000000003E-3</v>
          </cell>
        </row>
        <row r="154">
          <cell r="A154" t="str">
            <v>FR0007083332</v>
          </cell>
          <cell r="B154" t="str">
            <v>Metropole Convertibles A</v>
          </cell>
          <cell r="C154" t="str">
            <v>FCP</v>
          </cell>
          <cell r="D154" t="str">
            <v>Metropole Gestion</v>
          </cell>
          <cell r="E154" t="str">
            <v>EUR</v>
          </cell>
          <cell r="F154" t="str">
            <v>Exane ECI Euro TR</v>
          </cell>
          <cell r="G154" t="str">
            <v>www.metropolegestion.com</v>
          </cell>
          <cell r="H154">
            <v>4</v>
          </cell>
          <cell r="I154">
            <v>1.4</v>
          </cell>
          <cell r="K154">
            <v>0.15578799999999998</v>
          </cell>
          <cell r="L154">
            <v>3.6227000000000002E-2</v>
          </cell>
          <cell r="M154">
            <v>2.1395000000000001E-2</v>
          </cell>
          <cell r="N154">
            <v>0.109</v>
          </cell>
          <cell r="O154">
            <v>7.9770000000000008E-2</v>
          </cell>
          <cell r="P154">
            <v>37741</v>
          </cell>
          <cell r="Q154">
            <v>8.8502999999999998E-2</v>
          </cell>
          <cell r="R154">
            <v>1.3000000000000001E-2</v>
          </cell>
          <cell r="S154">
            <v>7.5503000000000001E-2</v>
          </cell>
          <cell r="T154">
            <v>6.0000000000000001E-3</v>
          </cell>
          <cell r="U154">
            <v>6.9049982000000121E-2</v>
          </cell>
          <cell r="V154">
            <v>4.0000000000000001E-3</v>
          </cell>
        </row>
        <row r="155">
          <cell r="A155" t="str">
            <v>FR0000980989</v>
          </cell>
          <cell r="B155" t="str">
            <v>Oddo BHF Sustain European Cnvrt CR-EUR</v>
          </cell>
          <cell r="C155" t="str">
            <v>FCP</v>
          </cell>
          <cell r="D155" t="str">
            <v>Oddo Meriten AM</v>
          </cell>
          <cell r="E155" t="str">
            <v>EUR</v>
          </cell>
          <cell r="F155" t="str">
            <v>Exane ECI Euro TR</v>
          </cell>
          <cell r="G155" t="str">
            <v>https://am.oddo-bhf.com</v>
          </cell>
          <cell r="H155">
            <v>4</v>
          </cell>
          <cell r="I155">
            <v>1</v>
          </cell>
          <cell r="J155" t="str">
            <v>SR</v>
          </cell>
          <cell r="K155">
            <v>3.4254E-2</v>
          </cell>
          <cell r="L155">
            <v>9.3760000000000007E-3</v>
          </cell>
          <cell r="M155">
            <v>5.3800000000000002E-3</v>
          </cell>
          <cell r="N155">
            <v>5.4699999999999999E-2</v>
          </cell>
          <cell r="O155">
            <v>6.6540000000000002E-2</v>
          </cell>
          <cell r="P155">
            <v>36783</v>
          </cell>
          <cell r="Q155">
            <v>5.2495000000000007E-2</v>
          </cell>
          <cell r="R155">
            <v>0.01</v>
          </cell>
          <cell r="S155">
            <v>4.2495000000000005E-2</v>
          </cell>
          <cell r="T155">
            <v>6.0000000000000001E-3</v>
          </cell>
          <cell r="U155">
            <v>3.6240029999999868E-2</v>
          </cell>
          <cell r="V155">
            <v>6.0000000000000001E-3</v>
          </cell>
        </row>
        <row r="156">
          <cell r="A156" t="str">
            <v>FR0007009139</v>
          </cell>
          <cell r="B156" t="str">
            <v>R-co 4Change Convertibles Europe C EUR</v>
          </cell>
          <cell r="C156" t="str">
            <v>FCP</v>
          </cell>
          <cell r="D156" t="str">
            <v>Rothschild &amp; Co AM</v>
          </cell>
          <cell r="E156" t="str">
            <v>EUR</v>
          </cell>
          <cell r="F156" t="str">
            <v>Exane ECI Europe TR</v>
          </cell>
          <cell r="G156" t="str">
            <v>https://am.fr.rothschildandco.com/fr/</v>
          </cell>
          <cell r="H156">
            <v>4</v>
          </cell>
          <cell r="I156">
            <v>1.4</v>
          </cell>
          <cell r="J156" t="str">
            <v>SR</v>
          </cell>
          <cell r="K156">
            <v>5.9462000000000001E-2</v>
          </cell>
          <cell r="L156">
            <v>1.0102E-2</v>
          </cell>
          <cell r="M156">
            <v>1.8249999999999999E-2</v>
          </cell>
          <cell r="N156">
            <v>6.1710000000000001E-2</v>
          </cell>
          <cell r="O156">
            <v>7.3109999999999994E-2</v>
          </cell>
          <cell r="P156">
            <v>35521</v>
          </cell>
          <cell r="Q156">
            <v>2.6061999999999998E-2</v>
          </cell>
          <cell r="R156">
            <v>1.4199999999999999E-2</v>
          </cell>
          <cell r="S156">
            <v>1.1861999999999999E-2</v>
          </cell>
          <cell r="T156">
            <v>6.0000000000000001E-3</v>
          </cell>
          <cell r="U156">
            <v>5.7908280000000811E-3</v>
          </cell>
          <cell r="V156">
            <v>6.9999999999999993E-3</v>
          </cell>
        </row>
        <row r="157">
          <cell r="A157" t="str">
            <v>FR0010771055</v>
          </cell>
          <cell r="B157" t="str">
            <v>Schelcher Convertible ESG P</v>
          </cell>
          <cell r="C157" t="str">
            <v>SICAV</v>
          </cell>
          <cell r="D157" t="str">
            <v>Schelcher Prince Gestion</v>
          </cell>
          <cell r="E157" t="str">
            <v>EUR</v>
          </cell>
          <cell r="F157" t="str">
            <v>Refinitiv Europe Focus Hgd CB TR EUR</v>
          </cell>
          <cell r="G157" t="str">
            <v>www.spgestion.fr</v>
          </cell>
          <cell r="H157">
            <v>4</v>
          </cell>
          <cell r="I157">
            <v>1.4</v>
          </cell>
          <cell r="J157" t="str">
            <v>SR</v>
          </cell>
          <cell r="K157">
            <v>4.8132000000000001E-2</v>
          </cell>
          <cell r="L157">
            <v>1.2698000000000001E-2</v>
          </cell>
          <cell r="M157">
            <v>1.4295E-2</v>
          </cell>
          <cell r="N157">
            <v>6.9550000000000001E-2</v>
          </cell>
          <cell r="O157">
            <v>8.3309999999999995E-2</v>
          </cell>
          <cell r="P157">
            <v>39994</v>
          </cell>
          <cell r="Q157">
            <v>0.11264</v>
          </cell>
          <cell r="R157">
            <v>1.55E-2</v>
          </cell>
          <cell r="S157">
            <v>9.7140000000000004E-2</v>
          </cell>
          <cell r="T157">
            <v>6.0000000000000001E-3</v>
          </cell>
          <cell r="U157">
            <v>9.0557159999999914E-2</v>
          </cell>
          <cell r="V157">
            <v>6.9999999999999993E-3</v>
          </cell>
        </row>
        <row r="158">
          <cell r="A158" t="str">
            <v>FR0011167410</v>
          </cell>
          <cell r="B158" t="str">
            <v>Schelcher Convertible Mid Cap ESG P</v>
          </cell>
          <cell r="C158" t="str">
            <v xml:space="preserve">FCP </v>
          </cell>
          <cell r="D158" t="str">
            <v>Schelcher Prince Gestion</v>
          </cell>
          <cell r="E158" t="str">
            <v>EUR</v>
          </cell>
          <cell r="F158" t="str">
            <v>Exane ECI Euro MC TR</v>
          </cell>
          <cell r="G158" t="str">
            <v>www.spgestion.fr</v>
          </cell>
          <cell r="H158">
            <v>4</v>
          </cell>
          <cell r="I158">
            <v>1.4</v>
          </cell>
          <cell r="J158" t="str">
            <v>SR</v>
          </cell>
          <cell r="K158">
            <v>0.102571</v>
          </cell>
          <cell r="L158">
            <v>4.0453000000000003E-2</v>
          </cell>
          <cell r="M158">
            <v>4.4691000000000002E-2</v>
          </cell>
          <cell r="N158">
            <v>8.43E-2</v>
          </cell>
          <cell r="O158">
            <v>8.6660000000000001E-2</v>
          </cell>
          <cell r="P158">
            <v>40907</v>
          </cell>
          <cell r="Q158">
            <v>0.136604</v>
          </cell>
          <cell r="R158">
            <v>1.6500000000000001E-2</v>
          </cell>
          <cell r="S158">
            <v>0.120104</v>
          </cell>
          <cell r="T158">
            <v>6.0000000000000001E-3</v>
          </cell>
          <cell r="U158">
            <v>0.11338337600000004</v>
          </cell>
          <cell r="V158">
            <v>6.9999999999999993E-3</v>
          </cell>
        </row>
        <row r="159">
          <cell r="A159" t="str">
            <v>LU0500231252</v>
          </cell>
          <cell r="B159" t="str">
            <v>UBAM European Convertible Bond AC EUR</v>
          </cell>
          <cell r="C159" t="str">
            <v>SICAV</v>
          </cell>
          <cell r="D159" t="str">
            <v>Union Bancaire</v>
          </cell>
          <cell r="E159" t="str">
            <v>EUR</v>
          </cell>
          <cell r="F159" t="str">
            <v>Refinitiv Europe Focus Hgd CB TR EUR</v>
          </cell>
          <cell r="G159" t="str">
            <v>www.ubp.com</v>
          </cell>
          <cell r="H159">
            <v>4</v>
          </cell>
          <cell r="I159">
            <v>0.9</v>
          </cell>
          <cell r="K159">
            <v>6.1867999999999999E-2</v>
          </cell>
          <cell r="L159">
            <v>2.6413000000000002E-2</v>
          </cell>
          <cell r="M159">
            <v>1.1829000000000001E-2</v>
          </cell>
          <cell r="N159">
            <v>6.2549999999999994E-2</v>
          </cell>
          <cell r="O159">
            <v>6.9199999999999998E-2</v>
          </cell>
          <cell r="P159">
            <v>40274</v>
          </cell>
          <cell r="Q159">
            <v>8.1369999999999998E-2</v>
          </cell>
          <cell r="R159">
            <v>1.4199999999999999E-2</v>
          </cell>
          <cell r="S159">
            <v>6.7169999999999994E-2</v>
          </cell>
          <cell r="T159">
            <v>6.0000000000000001E-3</v>
          </cell>
          <cell r="U159">
            <v>6.0766979999999915E-2</v>
          </cell>
          <cell r="V159">
            <v>0</v>
          </cell>
        </row>
        <row r="160">
          <cell r="A160" t="str">
            <v>Obligations Convertibles Internationales Hedgées</v>
          </cell>
        </row>
        <row r="161">
          <cell r="A161" t="str">
            <v>LU0823394852</v>
          </cell>
          <cell r="B161" t="str">
            <v>BNP Paribas Glbl Cnvrt Cl RH EUR C</v>
          </cell>
          <cell r="C161" t="str">
            <v>SICAV</v>
          </cell>
          <cell r="D161" t="str">
            <v>BNP Paribas</v>
          </cell>
          <cell r="E161" t="str">
            <v>EUR</v>
          </cell>
          <cell r="F161" t="str">
            <v>Refinitiv Global Focus Hgd CB TR EUR</v>
          </cell>
          <cell r="G161" t="str">
            <v>www.bnpparibas-am.fr</v>
          </cell>
          <cell r="H161">
            <v>4</v>
          </cell>
          <cell r="I161">
            <v>1.2</v>
          </cell>
          <cell r="K161">
            <v>0.15470499999999998</v>
          </cell>
          <cell r="L161">
            <v>8.7691999999999992E-2</v>
          </cell>
          <cell r="M161">
            <v>6.1984999999999998E-2</v>
          </cell>
          <cell r="N161">
            <v>0.11069000000000001</v>
          </cell>
          <cell r="O161">
            <v>0.11696999999999999</v>
          </cell>
          <cell r="P161">
            <v>41411</v>
          </cell>
          <cell r="Q161">
            <v>0.30351899999999998</v>
          </cell>
          <cell r="R161">
            <v>1.6299999999999999E-2</v>
          </cell>
          <cell r="S161">
            <v>0.287219</v>
          </cell>
          <cell r="T161">
            <v>6.0000000000000001E-3</v>
          </cell>
          <cell r="U161">
            <v>0.27949568599999997</v>
          </cell>
          <cell r="V161">
            <v>6.0000000000000001E-3</v>
          </cell>
        </row>
        <row r="162">
          <cell r="A162" t="str">
            <v>LU0179220255</v>
          </cell>
          <cell r="B162" t="str">
            <v>DWS Invest Convertibles NC</v>
          </cell>
          <cell r="C162" t="str">
            <v>SICAV</v>
          </cell>
          <cell r="D162" t="str">
            <v>DWS Investments</v>
          </cell>
          <cell r="E162" t="str">
            <v>EUR</v>
          </cell>
          <cell r="F162" t="str">
            <v>Pas d'indice de référence</v>
          </cell>
          <cell r="G162" t="str">
            <v>https://funds.dws.com/fr</v>
          </cell>
          <cell r="H162">
            <v>4</v>
          </cell>
          <cell r="I162">
            <v>1.5</v>
          </cell>
          <cell r="K162">
            <v>7.4785000000000004E-2</v>
          </cell>
          <cell r="L162">
            <v>5.6382000000000002E-2</v>
          </cell>
          <cell r="M162">
            <v>4.0062E-2</v>
          </cell>
          <cell r="N162">
            <v>8.0009999999999998E-2</v>
          </cell>
          <cell r="O162">
            <v>9.9839999999999998E-2</v>
          </cell>
          <cell r="P162">
            <v>37998</v>
          </cell>
          <cell r="Q162">
            <v>0.21044599999999999</v>
          </cell>
          <cell r="R162">
            <v>1.67E-2</v>
          </cell>
          <cell r="S162">
            <v>0.193746</v>
          </cell>
          <cell r="T162">
            <v>6.0000000000000001E-3</v>
          </cell>
          <cell r="U162">
            <v>0.186583524</v>
          </cell>
          <cell r="V162">
            <v>7.4999999999999997E-3</v>
          </cell>
        </row>
        <row r="163">
          <cell r="A163" t="str">
            <v>LU1160353758</v>
          </cell>
          <cell r="B163" t="str">
            <v>EdRF Global Convertibles A EUR</v>
          </cell>
          <cell r="C163" t="str">
            <v>SICAV</v>
          </cell>
          <cell r="D163" t="str">
            <v>Edmond de Rothschild</v>
          </cell>
          <cell r="E163" t="str">
            <v>EUR</v>
          </cell>
          <cell r="F163" t="str">
            <v>Refinitiv Global Focus Hgd CB TR EUR</v>
          </cell>
          <cell r="G163" t="str">
            <v>http://funds.edram.com/fr/</v>
          </cell>
          <cell r="H163">
            <v>4</v>
          </cell>
          <cell r="I163">
            <v>1.1499999999999999</v>
          </cell>
          <cell r="K163">
            <v>7.6201999999999992E-2</v>
          </cell>
          <cell r="L163">
            <v>5.6661000000000003E-2</v>
          </cell>
          <cell r="M163">
            <v>4.3429000000000002E-2</v>
          </cell>
          <cell r="N163">
            <v>7.7359999999999998E-2</v>
          </cell>
          <cell r="O163">
            <v>9.7029999999999991E-2</v>
          </cell>
          <cell r="P163">
            <v>42398</v>
          </cell>
          <cell r="Q163">
            <v>0.23244499999999998</v>
          </cell>
          <cell r="R163">
            <v>1.84E-2</v>
          </cell>
          <cell r="S163">
            <v>0.21404499999999999</v>
          </cell>
          <cell r="T163">
            <v>6.0000000000000001E-3</v>
          </cell>
          <cell r="U163">
            <v>0.20676073000000006</v>
          </cell>
          <cell r="V163">
            <v>5.7999999999999996E-3</v>
          </cell>
        </row>
        <row r="164">
          <cell r="A164" t="str">
            <v>LU0210533500</v>
          </cell>
          <cell r="B164" t="str">
            <v>JPM Global Convert (EUR) A (acc) EUR</v>
          </cell>
          <cell r="C164" t="str">
            <v>SICAV</v>
          </cell>
          <cell r="D164" t="str">
            <v>JPMorgan AM</v>
          </cell>
          <cell r="E164" t="str">
            <v>EUR</v>
          </cell>
          <cell r="F164" t="str">
            <v>Refinitiv Global Focus Hgd CB TR EUR</v>
          </cell>
          <cell r="G164" t="str">
            <v>https://am.jpmorgan.com/</v>
          </cell>
          <cell r="H164">
            <v>5</v>
          </cell>
          <cell r="I164">
            <v>1.25</v>
          </cell>
          <cell r="K164">
            <v>0.16765799999999997</v>
          </cell>
          <cell r="L164">
            <v>0.11156100000000001</v>
          </cell>
          <cell r="M164">
            <v>8.0939999999999998E-2</v>
          </cell>
          <cell r="N164">
            <v>0.11867000000000001</v>
          </cell>
          <cell r="O164">
            <v>0.12911</v>
          </cell>
          <cell r="P164">
            <v>38442</v>
          </cell>
          <cell r="Q164">
            <v>0.32889599999999997</v>
          </cell>
          <cell r="R164">
            <v>1.47E-2</v>
          </cell>
          <cell r="S164">
            <v>0.31419599999999998</v>
          </cell>
          <cell r="T164">
            <v>6.0000000000000001E-3</v>
          </cell>
          <cell r="U164">
            <v>0.30631082399999987</v>
          </cell>
          <cell r="V164">
            <v>5.0000000000000001E-3</v>
          </cell>
        </row>
        <row r="165">
          <cell r="A165" t="str">
            <v>Obligations Convertibles Internationales</v>
          </cell>
        </row>
        <row r="166">
          <cell r="A166" t="str">
            <v>FR0010858498</v>
          </cell>
          <cell r="B166" t="str">
            <v>Lazard Convertible Global RC EUR</v>
          </cell>
          <cell r="C166" t="str">
            <v>SICAV</v>
          </cell>
          <cell r="D166" t="str">
            <v>Lazard Frères Gestion</v>
          </cell>
          <cell r="E166" t="str">
            <v>EUR</v>
          </cell>
          <cell r="F166" t="str">
            <v>Refinitiv Global Focus CB TR EUR</v>
          </cell>
          <cell r="G166" t="str">
            <v>www.lazardfreresgestion.fr</v>
          </cell>
          <cell r="H166">
            <v>5</v>
          </cell>
          <cell r="I166">
            <v>1.5</v>
          </cell>
          <cell r="K166">
            <v>0.151337</v>
          </cell>
          <cell r="L166">
            <v>0.12211</v>
          </cell>
          <cell r="M166">
            <v>0.11318099999999999</v>
          </cell>
          <cell r="N166">
            <v>9.5901E-2</v>
          </cell>
          <cell r="O166">
            <v>0.106753</v>
          </cell>
          <cell r="P166">
            <v>40238</v>
          </cell>
          <cell r="Q166">
            <v>0.27221699999999999</v>
          </cell>
          <cell r="R166">
            <v>1.8700000000000001E-2</v>
          </cell>
          <cell r="S166">
            <v>0.25351699999999999</v>
          </cell>
          <cell r="T166">
            <v>6.0000000000000001E-3</v>
          </cell>
          <cell r="U166">
            <v>0.24599589799999988</v>
          </cell>
          <cell r="V166">
            <v>7.3250000000000008E-3</v>
          </cell>
        </row>
        <row r="167">
          <cell r="A167" t="str">
            <v>Obligations Convertibles Autres</v>
          </cell>
        </row>
        <row r="168">
          <cell r="A168" t="str">
            <v>LU0394780216</v>
          </cell>
          <cell r="B168" t="str">
            <v>LO Funds Convertible Bond Asia SH EUR PA</v>
          </cell>
          <cell r="C168" t="str">
            <v>SICAV</v>
          </cell>
          <cell r="D168" t="str">
            <v>Lombard Odier</v>
          </cell>
          <cell r="E168" t="str">
            <v>EUR</v>
          </cell>
          <cell r="F168" t="str">
            <v>Refinitiv Asia ex-Japan CB TR USD</v>
          </cell>
          <cell r="G168" t="str">
            <v>https://am.lombardodier.com/</v>
          </cell>
          <cell r="H168">
            <v>4</v>
          </cell>
          <cell r="I168">
            <v>0.75</v>
          </cell>
          <cell r="K168">
            <v>5.9452999999999999E-2</v>
          </cell>
          <cell r="L168">
            <v>3.1834000000000001E-2</v>
          </cell>
          <cell r="M168">
            <v>1.83E-2</v>
          </cell>
          <cell r="N168">
            <v>9.3710000000000002E-2</v>
          </cell>
          <cell r="O168">
            <v>9.7199000000000008E-2</v>
          </cell>
          <cell r="P168">
            <v>39797</v>
          </cell>
          <cell r="Q168">
            <v>0.16466799999999998</v>
          </cell>
          <cell r="R168">
            <v>1.8700000000000001E-2</v>
          </cell>
          <cell r="S168">
            <v>0.14596799999999999</v>
          </cell>
          <cell r="T168">
            <v>6.0000000000000001E-3</v>
          </cell>
          <cell r="U168">
            <v>0.13909219199999989</v>
          </cell>
          <cell r="V168">
            <v>0</v>
          </cell>
        </row>
        <row r="169">
          <cell r="A169" t="str">
            <v>Gestion Alternative</v>
          </cell>
        </row>
        <row r="170">
          <cell r="A170" t="str">
            <v>LU0572586591</v>
          </cell>
          <cell r="B170" t="str">
            <v>Alken Absolute Return Europe A</v>
          </cell>
          <cell r="C170" t="str">
            <v>SICAV</v>
          </cell>
          <cell r="D170" t="str">
            <v>AFFM SA</v>
          </cell>
          <cell r="E170" t="str">
            <v>EUR</v>
          </cell>
          <cell r="F170" t="str">
            <v>HFRX Equity Hedge EUR</v>
          </cell>
          <cell r="G170" t="str">
            <v>www.affm.lu</v>
          </cell>
          <cell r="H170">
            <v>6</v>
          </cell>
          <cell r="I170">
            <v>2.25</v>
          </cell>
          <cell r="K170">
            <v>5.7289000000000007E-2</v>
          </cell>
          <cell r="L170">
            <v>-4.3018000000000001E-2</v>
          </cell>
          <cell r="M170">
            <v>1.21E-2</v>
          </cell>
          <cell r="N170">
            <v>5.1269999999999996E-2</v>
          </cell>
          <cell r="O170">
            <v>9.196E-2</v>
          </cell>
          <cell r="P170">
            <v>41088</v>
          </cell>
          <cell r="Q170">
            <v>-6.9782999999999984E-2</v>
          </cell>
          <cell r="R170">
            <v>2.64E-2</v>
          </cell>
          <cell r="S170">
            <v>-9.6182999999999991E-2</v>
          </cell>
          <cell r="T170">
            <v>6.0000000000000001E-3</v>
          </cell>
          <cell r="U170">
            <v>-0.10160590199999997</v>
          </cell>
          <cell r="V170">
            <v>0.01</v>
          </cell>
        </row>
        <row r="171">
          <cell r="A171" t="str">
            <v>FR0011243336</v>
          </cell>
          <cell r="B171" t="str">
            <v>Altimeo Optimum R</v>
          </cell>
          <cell r="C171" t="str">
            <v>FCP (2)</v>
          </cell>
          <cell r="D171" t="str">
            <v>Altimeo AM</v>
          </cell>
          <cell r="E171" t="str">
            <v>EUR</v>
          </cell>
          <cell r="F171" t="str">
            <v>Eonia</v>
          </cell>
          <cell r="G171" t="str">
            <v>www.altimeo-am.com</v>
          </cell>
          <cell r="H171">
            <v>5</v>
          </cell>
          <cell r="I171">
            <v>2</v>
          </cell>
          <cell r="K171">
            <v>0.23368</v>
          </cell>
          <cell r="L171">
            <v>2.147E-3</v>
          </cell>
          <cell r="M171">
            <v>-1.0264000000000001E-2</v>
          </cell>
          <cell r="N171">
            <v>0.34151500000000001</v>
          </cell>
          <cell r="O171">
            <v>0.31757099999999999</v>
          </cell>
          <cell r="P171">
            <v>41075</v>
          </cell>
          <cell r="Q171">
            <v>0.44726199999999999</v>
          </cell>
          <cell r="R171">
            <v>0.02</v>
          </cell>
          <cell r="S171">
            <v>0.42726199999999998</v>
          </cell>
          <cell r="T171">
            <v>6.0000000000000001E-3</v>
          </cell>
          <cell r="U171">
            <v>0.41869842800000012</v>
          </cell>
          <cell r="V171">
            <v>6.9999999999999993E-3</v>
          </cell>
        </row>
        <row r="172">
          <cell r="A172" t="str">
            <v>FR0013203650</v>
          </cell>
          <cell r="B172" t="str">
            <v>Amplegest Long/Short AC</v>
          </cell>
          <cell r="C172" t="str">
            <v>SICAV</v>
          </cell>
          <cell r="D172" t="str">
            <v>Amplégest</v>
          </cell>
          <cell r="E172" t="str">
            <v>EUR</v>
          </cell>
          <cell r="F172" t="str">
            <v>(Stoxx Europe 600 NR EUR) 30% + ( Eonia) 70%</v>
          </cell>
          <cell r="G172" t="str">
            <v>www.amplegest.com</v>
          </cell>
          <cell r="H172">
            <v>5</v>
          </cell>
          <cell r="I172">
            <v>2</v>
          </cell>
          <cell r="K172">
            <v>0.20552000000000001</v>
          </cell>
          <cell r="L172">
            <v>2.9451000000000001E-2</v>
          </cell>
          <cell r="M172">
            <v>1.8962E-2</v>
          </cell>
          <cell r="N172">
            <v>0.14634</v>
          </cell>
          <cell r="O172">
            <v>0.12204000000000001</v>
          </cell>
          <cell r="P172">
            <v>42690</v>
          </cell>
          <cell r="Q172">
            <v>6.4443E-2</v>
          </cell>
          <cell r="R172">
            <v>2.3300000000000001E-2</v>
          </cell>
          <cell r="S172">
            <v>4.1142999999999999E-2</v>
          </cell>
          <cell r="T172">
            <v>6.0000000000000001E-3</v>
          </cell>
          <cell r="U172">
            <v>3.4896142000000019E-2</v>
          </cell>
          <cell r="V172">
            <v>0.01</v>
          </cell>
        </row>
        <row r="173">
          <cell r="A173" t="str">
            <v>LU0272941971</v>
          </cell>
          <cell r="B173" t="str">
            <v>Amundi Fds Volatil Euro A EUR C</v>
          </cell>
          <cell r="C173" t="str">
            <v>SICAV</v>
          </cell>
          <cell r="D173" t="str">
            <v>Amundi</v>
          </cell>
          <cell r="E173" t="str">
            <v>EUR</v>
          </cell>
          <cell r="F173" t="str">
            <v>Eonia</v>
          </cell>
          <cell r="G173" t="str">
            <v>www.amundi.com</v>
          </cell>
          <cell r="H173">
            <v>6</v>
          </cell>
          <cell r="I173">
            <v>1.2</v>
          </cell>
          <cell r="K173">
            <v>-3.7092E-2</v>
          </cell>
          <cell r="L173">
            <v>4.4096999999999997E-2</v>
          </cell>
          <cell r="M173">
            <v>-3.3189999999999997E-2</v>
          </cell>
          <cell r="N173">
            <v>6.5945000000000004E-2</v>
          </cell>
          <cell r="O173">
            <v>9.9389000000000005E-2</v>
          </cell>
          <cell r="P173">
            <v>39035</v>
          </cell>
          <cell r="Q173">
            <v>0.21689200000000003</v>
          </cell>
          <cell r="R173">
            <v>1.4499999999999999E-2</v>
          </cell>
          <cell r="S173">
            <v>0.20239200000000002</v>
          </cell>
          <cell r="T173">
            <v>6.0000000000000001E-3</v>
          </cell>
          <cell r="U173">
            <v>0.19517764800000004</v>
          </cell>
          <cell r="V173">
            <v>3.5999999999999999E-3</v>
          </cell>
        </row>
        <row r="174">
          <cell r="A174" t="str">
            <v>LU1136399976</v>
          </cell>
          <cell r="B174" t="str">
            <v>B &amp; G Absolute Return R EUR</v>
          </cell>
          <cell r="C174" t="str">
            <v>SICAV</v>
          </cell>
          <cell r="D174" t="str">
            <v>Boussard &amp; Gavaudan Gestion</v>
          </cell>
          <cell r="E174" t="str">
            <v>EUR</v>
          </cell>
          <cell r="F174" t="str">
            <v>Pas d'indice de référence</v>
          </cell>
          <cell r="G174" t="str">
            <v>www.boussard-gavaudan.com</v>
          </cell>
          <cell r="H174">
            <v>4</v>
          </cell>
          <cell r="I174">
            <v>2</v>
          </cell>
          <cell r="K174">
            <v>7.4729000000000004E-2</v>
          </cell>
          <cell r="L174">
            <v>1.5748999999999999E-2</v>
          </cell>
          <cell r="M174">
            <v>3.5499999999999998E-3</v>
          </cell>
          <cell r="N174">
            <v>5.7000000000000002E-2</v>
          </cell>
          <cell r="O174">
            <v>8.2110000000000002E-2</v>
          </cell>
          <cell r="P174">
            <v>42107</v>
          </cell>
          <cell r="Q174">
            <v>7.6152999999999998E-2</v>
          </cell>
          <cell r="R174">
            <v>2.23E-2</v>
          </cell>
          <cell r="S174">
            <v>5.3852999999999998E-2</v>
          </cell>
          <cell r="T174">
            <v>6.0000000000000001E-3</v>
          </cell>
          <cell r="U174">
            <v>4.7529881999999857E-2</v>
          </cell>
          <cell r="V174">
            <v>0</v>
          </cell>
        </row>
        <row r="175">
          <cell r="A175" t="str">
            <v>FR0010174144</v>
          </cell>
          <cell r="B175" t="str">
            <v>BDL Rempart C</v>
          </cell>
          <cell r="C175" t="str">
            <v>FCP (2)</v>
          </cell>
          <cell r="D175" t="str">
            <v>BDL Capital Management</v>
          </cell>
          <cell r="E175" t="str">
            <v>EUR</v>
          </cell>
          <cell r="F175" t="str">
            <v>Pas d'indice de référence</v>
          </cell>
          <cell r="G175" t="str">
            <v>www.bdlcm.com</v>
          </cell>
          <cell r="H175">
            <v>6</v>
          </cell>
          <cell r="I175">
            <v>2.25</v>
          </cell>
          <cell r="K175">
            <v>0.379963</v>
          </cell>
          <cell r="L175">
            <v>3.6334999999999999E-2</v>
          </cell>
          <cell r="M175">
            <v>1.9491000000000001E-2</v>
          </cell>
          <cell r="N175">
            <v>0.22637000000000002</v>
          </cell>
          <cell r="O175">
            <v>0.20032</v>
          </cell>
          <cell r="P175">
            <v>38602</v>
          </cell>
          <cell r="Q175">
            <v>-4.122E-2</v>
          </cell>
          <cell r="R175">
            <v>2.2499999999999999E-2</v>
          </cell>
          <cell r="S175">
            <v>-6.3719999999999999E-2</v>
          </cell>
          <cell r="T175">
            <v>6.0000000000000001E-3</v>
          </cell>
          <cell r="U175">
            <v>-6.9337679999999957E-2</v>
          </cell>
          <cell r="V175">
            <v>8.0000000000000002E-3</v>
          </cell>
        </row>
        <row r="176">
          <cell r="A176" t="str">
            <v>IE00B4Z6HC18</v>
          </cell>
          <cell r="B176" t="str">
            <v>BNY Mellon Glbl Rl Ret (EUR) A Acc</v>
          </cell>
          <cell r="C176" t="str">
            <v>SICAV</v>
          </cell>
          <cell r="D176" t="str">
            <v>BNY Mellon</v>
          </cell>
          <cell r="E176" t="str">
            <v>EUR</v>
          </cell>
          <cell r="F176" t="str">
            <v>1 Month Euribor + 4%</v>
          </cell>
          <cell r="G176" t="str">
            <v>https://www.bnymellonim.com/</v>
          </cell>
          <cell r="H176">
            <v>4</v>
          </cell>
          <cell r="I176">
            <v>1.5</v>
          </cell>
          <cell r="K176">
            <v>8.9822000000000013E-2</v>
          </cell>
          <cell r="L176">
            <v>5.8865999999999995E-2</v>
          </cell>
          <cell r="M176">
            <v>2.5510999999999999E-2</v>
          </cell>
          <cell r="N176">
            <v>5.9509999999999993E-2</v>
          </cell>
          <cell r="O176">
            <v>7.467E-2</v>
          </cell>
          <cell r="P176">
            <v>40245</v>
          </cell>
          <cell r="Q176">
            <v>8.0075000000000007E-2</v>
          </cell>
          <cell r="R176">
            <v>1.6200000000000003E-2</v>
          </cell>
          <cell r="S176">
            <v>6.3875000000000001E-2</v>
          </cell>
          <cell r="T176">
            <v>6.0000000000000001E-3</v>
          </cell>
          <cell r="U176">
            <v>5.7491749999999842E-2</v>
          </cell>
          <cell r="V176">
            <v>7.4999999999999997E-3</v>
          </cell>
        </row>
        <row r="177">
          <cell r="A177" t="str">
            <v>LU1819523264</v>
          </cell>
          <cell r="B177" t="str">
            <v>Candriam Abs Ret Eq Mkt Netrl C EUR</v>
          </cell>
          <cell r="C177" t="str">
            <v>SICAV</v>
          </cell>
          <cell r="D177" t="str">
            <v>Candriam</v>
          </cell>
          <cell r="E177" t="str">
            <v>EUR</v>
          </cell>
          <cell r="F177" t="str">
            <v>Eonia</v>
          </cell>
          <cell r="G177" t="str">
            <v>www.candriam.fr</v>
          </cell>
          <cell r="H177">
            <v>7</v>
          </cell>
          <cell r="I177">
            <v>1.5</v>
          </cell>
          <cell r="K177">
            <v>0.12592200000000001</v>
          </cell>
          <cell r="L177">
            <v>7.8296000000000004E-2</v>
          </cell>
          <cell r="M177">
            <v>6.3452000000000008E-2</v>
          </cell>
          <cell r="N177">
            <v>4.1489999999999999E-2</v>
          </cell>
          <cell r="O177">
            <v>6.7530000000000007E-2</v>
          </cell>
          <cell r="P177">
            <v>43483</v>
          </cell>
          <cell r="Q177">
            <v>0.16036300000000001</v>
          </cell>
          <cell r="R177">
            <v>1.7299999999999999E-2</v>
          </cell>
          <cell r="S177">
            <v>0.143063</v>
          </cell>
          <cell r="T177">
            <v>6.0000000000000001E-3</v>
          </cell>
          <cell r="U177">
            <v>0.13620462199999994</v>
          </cell>
          <cell r="V177">
            <v>7.1999999999999998E-3</v>
          </cell>
        </row>
        <row r="178">
          <cell r="A178" t="str">
            <v>FR0011445436</v>
          </cell>
          <cell r="B178" t="str">
            <v>Candriam Patrimoine Obli-Inter C</v>
          </cell>
          <cell r="C178" t="str">
            <v>SICAV</v>
          </cell>
          <cell r="D178" t="str">
            <v>Candriam</v>
          </cell>
          <cell r="E178" t="str">
            <v>EUR</v>
          </cell>
          <cell r="F178" t="str">
            <v>Pas d'indice de référence</v>
          </cell>
          <cell r="G178" t="str">
            <v>www.candriam.fr</v>
          </cell>
          <cell r="H178">
            <v>3</v>
          </cell>
          <cell r="I178">
            <v>2</v>
          </cell>
          <cell r="K178">
            <v>2.1687999999999999E-2</v>
          </cell>
          <cell r="L178">
            <v>1.3468000000000001E-2</v>
          </cell>
          <cell r="M178">
            <v>1.0303E-2</v>
          </cell>
          <cell r="N178">
            <v>8.6300000000000005E-3</v>
          </cell>
          <cell r="O178">
            <v>2.597E-2</v>
          </cell>
          <cell r="P178">
            <v>41358</v>
          </cell>
          <cell r="Q178">
            <v>1.5355000000000001E-2</v>
          </cell>
          <cell r="R178">
            <v>1.03E-2</v>
          </cell>
          <cell r="S178">
            <v>5.0549999999999996E-3</v>
          </cell>
          <cell r="T178">
            <v>6.0000000000000001E-3</v>
          </cell>
          <cell r="U178">
            <v>-9.7532999999994097E-4</v>
          </cell>
          <cell r="V178">
            <v>3.4000000000000002E-3</v>
          </cell>
        </row>
        <row r="179">
          <cell r="A179" t="str">
            <v>FR0010149179</v>
          </cell>
          <cell r="B179" t="str">
            <v>Carmignac L-S Eurp Eqs A EUR Acc</v>
          </cell>
          <cell r="C179" t="str">
            <v>FCP</v>
          </cell>
          <cell r="D179" t="str">
            <v>Carmignac Gestion</v>
          </cell>
          <cell r="E179" t="str">
            <v>EUR</v>
          </cell>
          <cell r="F179" t="str">
            <v>(Eonia +1%) 75% + ( Stoxx Europe 600 NR EUR) 25%</v>
          </cell>
          <cell r="G179" t="str">
            <v>www.carmignac.fr</v>
          </cell>
          <cell r="H179">
            <v>4</v>
          </cell>
          <cell r="I179">
            <v>1.5</v>
          </cell>
          <cell r="K179">
            <v>0.170819</v>
          </cell>
          <cell r="L179">
            <v>5.5274999999999998E-2</v>
          </cell>
          <cell r="M179">
            <v>7.3479000000000003E-2</v>
          </cell>
          <cell r="N179">
            <v>7.6009999999999994E-2</v>
          </cell>
          <cell r="O179">
            <v>8.158E-2</v>
          </cell>
          <cell r="P179">
            <v>35464</v>
          </cell>
          <cell r="Q179">
            <v>7.9289999999999999E-2</v>
          </cell>
          <cell r="R179">
            <v>2.75E-2</v>
          </cell>
          <cell r="S179">
            <v>5.1790000000000003E-2</v>
          </cell>
          <cell r="T179">
            <v>6.0000000000000001E-3</v>
          </cell>
          <cell r="U179">
            <v>4.5479260000000021E-2</v>
          </cell>
          <cell r="V179">
            <v>7.4999999999999997E-3</v>
          </cell>
        </row>
        <row r="180">
          <cell r="A180" t="str">
            <v>LU1317704051</v>
          </cell>
          <cell r="B180" t="str">
            <v>Carmignac Pf L-S Eurp Eqs A EUR Acc</v>
          </cell>
          <cell r="C180" t="str">
            <v>SICAV</v>
          </cell>
          <cell r="D180" t="str">
            <v>Carmignac Gestion</v>
          </cell>
          <cell r="E180" t="str">
            <v>EUR</v>
          </cell>
          <cell r="F180" t="str">
            <v>(STOXX Europe 600 NR EUR) 15.000% + ( EONIA Capitalisé Jour TR EUR) 85.000%</v>
          </cell>
          <cell r="G180" t="str">
            <v>www.carmignac.fr</v>
          </cell>
          <cell r="H180">
            <v>4</v>
          </cell>
          <cell r="I180">
            <v>1.5</v>
          </cell>
          <cell r="K180">
            <v>0.17686800000000003</v>
          </cell>
          <cell r="L180">
            <v>6.7415000000000003E-2</v>
          </cell>
          <cell r="M180">
            <v>8.1550999999999985E-2</v>
          </cell>
          <cell r="N180">
            <v>7.6109999999999997E-2</v>
          </cell>
          <cell r="O180">
            <v>8.2919999999999994E-2</v>
          </cell>
          <cell r="P180">
            <v>42327</v>
          </cell>
          <cell r="Q180">
            <v>8.7146000000000001E-2</v>
          </cell>
          <cell r="R180">
            <v>1.7899999999999999E-2</v>
          </cell>
          <cell r="S180">
            <v>6.9246000000000002E-2</v>
          </cell>
          <cell r="T180">
            <v>6.0000000000000001E-3</v>
          </cell>
          <cell r="U180">
            <v>6.2830523999999999E-2</v>
          </cell>
          <cell r="V180">
            <v>0</v>
          </cell>
        </row>
        <row r="181">
          <cell r="A181" t="str">
            <v>FR0011073774</v>
          </cell>
          <cell r="B181" t="str">
            <v>Cyril Systematic P</v>
          </cell>
          <cell r="C181" t="str">
            <v>FCP</v>
          </cell>
          <cell r="D181" t="str">
            <v>John Locke Investments</v>
          </cell>
          <cell r="E181" t="str">
            <v>EUR</v>
          </cell>
          <cell r="F181" t="str">
            <v>EONIA Capitalisé Jour TR EUR</v>
          </cell>
          <cell r="G181" t="str">
            <v>www.jl-investments.com/fr</v>
          </cell>
          <cell r="H181">
            <v>5</v>
          </cell>
          <cell r="I181">
            <v>3.4</v>
          </cell>
          <cell r="K181">
            <v>-8.3179000000000003E-2</v>
          </cell>
          <cell r="L181">
            <v>1.5491999999999999E-2</v>
          </cell>
          <cell r="M181">
            <v>4.233E-2</v>
          </cell>
          <cell r="N181">
            <v>0.12816</v>
          </cell>
          <cell r="O181">
            <v>0.12375</v>
          </cell>
          <cell r="P181">
            <v>41106</v>
          </cell>
          <cell r="Q181">
            <v>2.4199000000000002E-2</v>
          </cell>
          <cell r="R181">
            <v>2.4E-2</v>
          </cell>
          <cell r="S181">
            <v>1.9900000000000001E-4</v>
          </cell>
          <cell r="T181">
            <v>6.0000000000000001E-3</v>
          </cell>
          <cell r="U181">
            <v>-5.8021939999999272E-3</v>
          </cell>
          <cell r="V181">
            <v>0</v>
          </cell>
        </row>
        <row r="182">
          <cell r="A182" t="str">
            <v>LU1694789535</v>
          </cell>
          <cell r="B182" t="str">
            <v>DNCA Invest Alpha Bonds B EUR</v>
          </cell>
          <cell r="C182" t="str">
            <v>SICAV</v>
          </cell>
          <cell r="D182" t="str">
            <v>DNCA Finance</v>
          </cell>
          <cell r="E182" t="str">
            <v>EUR</v>
          </cell>
          <cell r="F182" t="str">
            <v>Eonia + 2,5%</v>
          </cell>
          <cell r="G182" t="str">
            <v>www.dnca-investments.com</v>
          </cell>
          <cell r="H182">
            <v>3</v>
          </cell>
          <cell r="I182">
            <v>1.4</v>
          </cell>
          <cell r="K182">
            <v>5.5438999999999995E-2</v>
          </cell>
          <cell r="L182">
            <v>1.2163E-2</v>
          </cell>
          <cell r="N182">
            <v>2.9310999999999997E-2</v>
          </cell>
          <cell r="O182">
            <v>4.9149000000000005E-2</v>
          </cell>
          <cell r="P182">
            <v>43083</v>
          </cell>
          <cell r="Q182">
            <v>7.5849999999999997E-3</v>
          </cell>
          <cell r="R182">
            <v>1.47E-2</v>
          </cell>
          <cell r="S182">
            <v>-7.1149999999999998E-3</v>
          </cell>
          <cell r="T182">
            <v>6.0000000000000001E-3</v>
          </cell>
          <cell r="U182">
            <v>-1.3072309999999976E-2</v>
          </cell>
          <cell r="V182">
            <v>6.9999999999999993E-3</v>
          </cell>
        </row>
        <row r="183">
          <cell r="A183" t="str">
            <v>LU0641745681</v>
          </cell>
          <cell r="B183" t="str">
            <v>DNCA Invest Miuri B EUR</v>
          </cell>
          <cell r="C183" t="str">
            <v>SICAV</v>
          </cell>
          <cell r="D183" t="str">
            <v>DNCA Finance</v>
          </cell>
          <cell r="E183" t="str">
            <v>EUR</v>
          </cell>
          <cell r="F183" t="str">
            <v>Eonia EUR</v>
          </cell>
          <cell r="G183" t="str">
            <v>www.dnca-investments.com</v>
          </cell>
          <cell r="H183">
            <v>4</v>
          </cell>
          <cell r="I183">
            <v>1.85</v>
          </cell>
          <cell r="K183">
            <v>0.105157</v>
          </cell>
          <cell r="L183">
            <v>1.5498000000000001E-2</v>
          </cell>
          <cell r="M183">
            <v>-5.3020000000000003E-3</v>
          </cell>
          <cell r="N183">
            <v>5.6590000000000001E-2</v>
          </cell>
          <cell r="O183">
            <v>5.4440000000000002E-2</v>
          </cell>
          <cell r="P183">
            <v>40891</v>
          </cell>
          <cell r="Q183">
            <v>8.1258999999999998E-2</v>
          </cell>
          <cell r="R183">
            <v>2.06E-2</v>
          </cell>
          <cell r="S183">
            <v>6.0658999999999998E-2</v>
          </cell>
          <cell r="T183">
            <v>6.0000000000000001E-3</v>
          </cell>
          <cell r="U183">
            <v>5.4295046000000013E-2</v>
          </cell>
          <cell r="V183">
            <v>8.0000000000000002E-3</v>
          </cell>
        </row>
        <row r="184">
          <cell r="A184" t="str">
            <v>LU0599946893</v>
          </cell>
          <cell r="B184" t="str">
            <v>DWS Concept Kaldemorgen EUR LC</v>
          </cell>
          <cell r="C184" t="str">
            <v>SICAV</v>
          </cell>
          <cell r="D184" t="str">
            <v>DWS Investments</v>
          </cell>
          <cell r="E184" t="str">
            <v>EUR</v>
          </cell>
          <cell r="F184" t="str">
            <v>Pas d'indice de référence</v>
          </cell>
          <cell r="G184" t="str">
            <v>https://funds.dws.com/fr</v>
          </cell>
          <cell r="H184">
            <v>4</v>
          </cell>
          <cell r="I184">
            <v>1.5</v>
          </cell>
          <cell r="K184">
            <v>0.10473399999999999</v>
          </cell>
          <cell r="L184">
            <v>4.2450000000000002E-2</v>
          </cell>
          <cell r="M184">
            <v>3.7118999999999999E-2</v>
          </cell>
          <cell r="N184">
            <v>6.0560000000000003E-2</v>
          </cell>
          <cell r="O184">
            <v>7.1330000000000005E-2</v>
          </cell>
          <cell r="P184">
            <v>40665</v>
          </cell>
          <cell r="Q184">
            <v>-3.4329999999999986E-3</v>
          </cell>
          <cell r="R184">
            <v>1.5300000000000001E-2</v>
          </cell>
          <cell r="S184">
            <v>-1.8733E-2</v>
          </cell>
          <cell r="T184">
            <v>6.0000000000000001E-3</v>
          </cell>
          <cell r="U184">
            <v>-2.4620602000000047E-2</v>
          </cell>
          <cell r="V184">
            <v>7.4999999999999997E-3</v>
          </cell>
        </row>
        <row r="185">
          <cell r="A185" t="str">
            <v>FR0012815876</v>
          </cell>
          <cell r="B185" t="str">
            <v>Echiquier QME A</v>
          </cell>
          <cell r="C185" t="str">
            <v>FCP</v>
          </cell>
          <cell r="D185" t="str">
            <v>Financière de l'Echiquier</v>
          </cell>
          <cell r="E185" t="str">
            <v>EUR</v>
          </cell>
          <cell r="F185" t="str">
            <v>Eonia</v>
          </cell>
          <cell r="G185" t="str">
            <v>www.lfde.com</v>
          </cell>
          <cell r="H185">
            <v>4</v>
          </cell>
          <cell r="I185">
            <v>1.5</v>
          </cell>
          <cell r="K185">
            <v>9.4600000000000001E-4</v>
          </cell>
          <cell r="L185">
            <v>2.6023000000000001E-2</v>
          </cell>
          <cell r="M185">
            <v>1.4419999999999999E-3</v>
          </cell>
          <cell r="N185">
            <v>5.3490000000000003E-2</v>
          </cell>
          <cell r="O185">
            <v>7.1180000000000007E-2</v>
          </cell>
          <cell r="P185">
            <v>42314</v>
          </cell>
          <cell r="Q185">
            <v>5.475E-2</v>
          </cell>
          <cell r="R185">
            <v>1.4999999999999999E-2</v>
          </cell>
          <cell r="S185">
            <v>3.9750000000000001E-2</v>
          </cell>
          <cell r="T185">
            <v>6.0000000000000001E-3</v>
          </cell>
          <cell r="U185">
            <v>3.3511499999999916E-2</v>
          </cell>
          <cell r="V185">
            <v>4.5000000000000005E-3</v>
          </cell>
        </row>
        <row r="186">
          <cell r="A186" t="str">
            <v>LU1920211973</v>
          </cell>
          <cell r="B186" t="str">
            <v>Eleva UCITS Eleva Abs Ret Eurp A2EUR acc</v>
          </cell>
          <cell r="C186" t="str">
            <v>SICAV</v>
          </cell>
          <cell r="D186" t="str">
            <v>Eleva Capital</v>
          </cell>
          <cell r="E186" t="str">
            <v>EUR</v>
          </cell>
          <cell r="F186" t="str">
            <v>Pas d'indice de référence</v>
          </cell>
          <cell r="G186" t="str">
            <v>www.elevacapital.com</v>
          </cell>
          <cell r="H186">
            <v>4</v>
          </cell>
          <cell r="I186">
            <v>2.2000000000000002</v>
          </cell>
          <cell r="K186">
            <v>3.0815000000000002E-2</v>
          </cell>
          <cell r="N186">
            <v>2.9830000000000002E-2</v>
          </cell>
          <cell r="P186">
            <v>43493</v>
          </cell>
          <cell r="Q186">
            <v>0.101325</v>
          </cell>
          <cell r="R186">
            <v>2.3199999999999998E-2</v>
          </cell>
          <cell r="S186">
            <v>7.8125E-2</v>
          </cell>
          <cell r="T186">
            <v>6.0000000000000001E-3</v>
          </cell>
          <cell r="U186">
            <v>7.1656249999999977E-2</v>
          </cell>
          <cell r="V186">
            <v>1.1000000000000001E-2</v>
          </cell>
        </row>
        <row r="187">
          <cell r="A187" t="str">
            <v>LU0616900774</v>
          </cell>
          <cell r="B187" t="str">
            <v>Exane Funds 2 Exane Pleiade B EUR Acc</v>
          </cell>
          <cell r="C187" t="str">
            <v>SICAV</v>
          </cell>
          <cell r="D187" t="str">
            <v>Exane AM</v>
          </cell>
          <cell r="E187" t="str">
            <v>EUR</v>
          </cell>
          <cell r="F187" t="str">
            <v>Eonia</v>
          </cell>
          <cell r="G187" t="str">
            <v>www.exane-am.com</v>
          </cell>
          <cell r="H187">
            <v>3</v>
          </cell>
          <cell r="I187">
            <v>2</v>
          </cell>
          <cell r="K187">
            <v>3.9885000000000004E-2</v>
          </cell>
          <cell r="L187">
            <v>3.2642999999999998E-2</v>
          </cell>
          <cell r="M187">
            <v>1.4641E-2</v>
          </cell>
          <cell r="N187">
            <v>5.2499999999999998E-2</v>
          </cell>
          <cell r="O187">
            <v>4.1340000000000002E-2</v>
          </cell>
          <cell r="P187">
            <v>40693</v>
          </cell>
          <cell r="Q187">
            <v>0.13433700000000001</v>
          </cell>
          <cell r="R187">
            <v>1.37E-2</v>
          </cell>
          <cell r="S187">
            <v>0.12063700000000001</v>
          </cell>
          <cell r="T187">
            <v>6.0000000000000001E-3</v>
          </cell>
          <cell r="U187">
            <v>0.113913178</v>
          </cell>
          <cell r="V187">
            <v>5.0000000000000001E-3</v>
          </cell>
        </row>
        <row r="188">
          <cell r="A188" t="str">
            <v>LU1093756242</v>
          </cell>
          <cell r="B188" t="str">
            <v>Franklin K2 Alt Strats A(acc)EUR-H1</v>
          </cell>
          <cell r="C188" t="str">
            <v>SICAV</v>
          </cell>
          <cell r="D188" t="str">
            <v>Franklin Templeton IF</v>
          </cell>
          <cell r="E188" t="str">
            <v>EUR</v>
          </cell>
          <cell r="F188" t="str">
            <v>ICE BofA US 3M Trsy Bill TR USD</v>
          </cell>
          <cell r="G188" t="str">
            <v>www.franklintempleton.fr</v>
          </cell>
          <cell r="H188">
            <v>3</v>
          </cell>
          <cell r="I188">
            <v>2.0499999999999998</v>
          </cell>
          <cell r="K188">
            <v>5.7804000000000001E-2</v>
          </cell>
          <cell r="L188">
            <v>7.7070000000000003E-3</v>
          </cell>
          <cell r="M188">
            <v>1.0331E-2</v>
          </cell>
          <cell r="N188">
            <v>5.151E-2</v>
          </cell>
          <cell r="O188">
            <v>6.1839999999999999E-2</v>
          </cell>
          <cell r="P188">
            <v>41897</v>
          </cell>
          <cell r="Q188">
            <v>6.8531000000000009E-2</v>
          </cell>
          <cell r="R188">
            <v>2.75E-2</v>
          </cell>
          <cell r="S188">
            <v>4.1031000000000005E-2</v>
          </cell>
          <cell r="T188">
            <v>6.0000000000000001E-3</v>
          </cell>
          <cell r="U188">
            <v>3.4784813999999997E-2</v>
          </cell>
          <cell r="V188">
            <v>7.4999999999999997E-3</v>
          </cell>
        </row>
        <row r="189">
          <cell r="A189" t="str">
            <v>LU1112771503</v>
          </cell>
          <cell r="B189" t="str">
            <v>Helium Fund Selection B-EUR</v>
          </cell>
          <cell r="C189" t="str">
            <v xml:space="preserve">SICAV </v>
          </cell>
          <cell r="D189" t="str">
            <v>Syquant Capital</v>
          </cell>
          <cell r="E189" t="str">
            <v>EUR</v>
          </cell>
          <cell r="F189" t="str">
            <v>Euribor 1 Month EUR</v>
          </cell>
          <cell r="G189" t="str">
            <v>www.syquant-capital.fr</v>
          </cell>
          <cell r="H189">
            <v>4</v>
          </cell>
          <cell r="I189">
            <v>1.75</v>
          </cell>
          <cell r="K189">
            <v>0.17213000000000001</v>
          </cell>
          <cell r="L189">
            <v>6.6035999999999997E-2</v>
          </cell>
          <cell r="M189">
            <v>4.1252000000000004E-2</v>
          </cell>
          <cell r="N189">
            <v>6.6672000000000009E-2</v>
          </cell>
          <cell r="O189">
            <v>0.104421</v>
          </cell>
          <cell r="P189">
            <v>41908</v>
          </cell>
          <cell r="Q189">
            <v>8.6007E-2</v>
          </cell>
          <cell r="R189">
            <v>2.07E-2</v>
          </cell>
          <cell r="S189">
            <v>6.5307000000000004E-2</v>
          </cell>
          <cell r="T189">
            <v>6.0000000000000001E-3</v>
          </cell>
          <cell r="U189">
            <v>5.8915158000000023E-2</v>
          </cell>
          <cell r="V189">
            <v>6.9999999999999993E-3</v>
          </cell>
        </row>
        <row r="190">
          <cell r="A190" t="str">
            <v>FR0011584390</v>
          </cell>
          <cell r="B190" t="str">
            <v>JL Equity Market Neutral P</v>
          </cell>
          <cell r="C190" t="str">
            <v>FCP</v>
          </cell>
          <cell r="D190" t="str">
            <v>John Locke Investments</v>
          </cell>
          <cell r="E190" t="str">
            <v>EUR</v>
          </cell>
          <cell r="F190" t="str">
            <v>Eonia</v>
          </cell>
          <cell r="G190" t="str">
            <v>www.jl-investments.com/fr</v>
          </cell>
          <cell r="H190">
            <v>4</v>
          </cell>
          <cell r="I190">
            <v>2.4</v>
          </cell>
          <cell r="K190">
            <v>-1.2843E-2</v>
          </cell>
          <cell r="L190">
            <v>-1.8631999999999999E-2</v>
          </cell>
          <cell r="M190">
            <v>-2.6720000000000001E-2</v>
          </cell>
          <cell r="N190">
            <v>8.6750000000000008E-2</v>
          </cell>
          <cell r="O190">
            <v>6.8959999999999994E-2</v>
          </cell>
          <cell r="P190">
            <v>41572</v>
          </cell>
          <cell r="Q190">
            <v>1.0495000000000001E-2</v>
          </cell>
          <cell r="R190">
            <v>2.4E-2</v>
          </cell>
          <cell r="S190">
            <v>-1.3505E-2</v>
          </cell>
          <cell r="T190">
            <v>6.0000000000000001E-3</v>
          </cell>
          <cell r="U190">
            <v>-1.9423969999999957E-2</v>
          </cell>
          <cell r="V190">
            <v>0.01</v>
          </cell>
        </row>
        <row r="191">
          <cell r="A191" t="str">
            <v>LU0115098948</v>
          </cell>
          <cell r="B191" t="str">
            <v>JPM Global Macro Opps D (acc) EUR</v>
          </cell>
          <cell r="C191" t="str">
            <v>SICAV</v>
          </cell>
          <cell r="D191" t="str">
            <v>JPMorgan AM</v>
          </cell>
          <cell r="E191" t="str">
            <v>EUR</v>
          </cell>
          <cell r="F191" t="str">
            <v>ICE Libor 1 Month EUR</v>
          </cell>
          <cell r="G191" t="str">
            <v>https://am.jpmorgan.com/</v>
          </cell>
          <cell r="H191">
            <v>5</v>
          </cell>
          <cell r="I191">
            <v>1.25</v>
          </cell>
          <cell r="K191">
            <v>8.9036000000000004E-2</v>
          </cell>
          <cell r="L191">
            <v>4.6612999999999995E-2</v>
          </cell>
          <cell r="M191">
            <v>3.5189999999999999E-2</v>
          </cell>
          <cell r="N191">
            <v>4.6020000000000005E-2</v>
          </cell>
          <cell r="O191">
            <v>4.5970000000000004E-2</v>
          </cell>
          <cell r="P191">
            <v>37237</v>
          </cell>
          <cell r="Q191">
            <v>0.13012800000000002</v>
          </cell>
          <cell r="R191">
            <v>2.18E-2</v>
          </cell>
          <cell r="S191">
            <v>0.10832800000000001</v>
          </cell>
          <cell r="T191">
            <v>6.0000000000000001E-3</v>
          </cell>
          <cell r="U191">
            <v>0.10167803199999992</v>
          </cell>
          <cell r="V191">
            <v>8.5000000000000006E-3</v>
          </cell>
        </row>
        <row r="192">
          <cell r="A192" t="str">
            <v>FR0011176338</v>
          </cell>
          <cell r="B192" t="str">
            <v>La Française Multi-Asset Income R</v>
          </cell>
          <cell r="C192" t="str">
            <v>FCP</v>
          </cell>
          <cell r="D192" t="str">
            <v>La Française AM</v>
          </cell>
          <cell r="E192" t="str">
            <v>EUR</v>
          </cell>
          <cell r="F192" t="str">
            <v>Euribor 3M + 3%</v>
          </cell>
          <cell r="G192" t="str">
            <v>www.lafrancaise-am.com</v>
          </cell>
          <cell r="H192">
            <v>3</v>
          </cell>
          <cell r="I192">
            <v>1.4</v>
          </cell>
          <cell r="K192">
            <v>9.3116000000000004E-2</v>
          </cell>
          <cell r="L192">
            <v>1.7051E-2</v>
          </cell>
          <cell r="M192">
            <v>-3.8290000000000004E-3</v>
          </cell>
          <cell r="N192">
            <v>6.6989999999999994E-2</v>
          </cell>
          <cell r="O192">
            <v>5.7790000000000001E-2</v>
          </cell>
          <cell r="P192">
            <v>40911</v>
          </cell>
          <cell r="Q192">
            <v>5.5585000000000009E-2</v>
          </cell>
          <cell r="R192">
            <v>1.54E-2</v>
          </cell>
          <cell r="S192">
            <v>4.0185000000000005E-2</v>
          </cell>
          <cell r="T192">
            <v>6.0000000000000001E-3</v>
          </cell>
          <cell r="U192">
            <v>3.3943889999999977E-2</v>
          </cell>
          <cell r="V192">
            <v>6.3E-3</v>
          </cell>
        </row>
        <row r="193">
          <cell r="A193" t="str">
            <v>LU1602252113</v>
          </cell>
          <cell r="B193" t="str">
            <v>Laffitte Risk Arbitrage UCITS A EUR Acc</v>
          </cell>
          <cell r="C193" t="str">
            <v>FCP</v>
          </cell>
          <cell r="D193" t="str">
            <v>Laffitte Capital Management</v>
          </cell>
          <cell r="E193" t="str">
            <v>EUR</v>
          </cell>
          <cell r="F193" t="str">
            <v>Pas d'indice de référence</v>
          </cell>
          <cell r="G193" t="str">
            <v>www.laffittecapital.com</v>
          </cell>
          <cell r="H193">
            <v>3</v>
          </cell>
          <cell r="I193">
            <v>2</v>
          </cell>
          <cell r="K193">
            <v>6.2812999999999994E-2</v>
          </cell>
          <cell r="L193">
            <v>-3.725E-3</v>
          </cell>
          <cell r="M193">
            <v>-7.4060000000000003E-3</v>
          </cell>
          <cell r="N193">
            <v>3.5594000000000001E-2</v>
          </cell>
          <cell r="O193">
            <v>6.1216E-2</v>
          </cell>
          <cell r="P193">
            <v>43010</v>
          </cell>
          <cell r="Q193">
            <v>-3.7062999999999999E-2</v>
          </cell>
          <cell r="R193">
            <v>2.6499999999999999E-2</v>
          </cell>
          <cell r="S193">
            <v>-6.3562999999999995E-2</v>
          </cell>
          <cell r="T193">
            <v>6.0000000000000001E-3</v>
          </cell>
          <cell r="U193">
            <v>-6.9181621999999998E-2</v>
          </cell>
          <cell r="V193">
            <v>8.0000000000000002E-3</v>
          </cell>
        </row>
        <row r="194">
          <cell r="A194" t="str">
            <v>FR0011530534</v>
          </cell>
          <cell r="B194" t="str">
            <v>Lazard Gestion Flexible R</v>
          </cell>
          <cell r="C194" t="str">
            <v>FCP</v>
          </cell>
          <cell r="D194" t="str">
            <v>Lazard Frères Gestion</v>
          </cell>
          <cell r="E194" t="str">
            <v>EUR</v>
          </cell>
          <cell r="F194" t="str">
            <v>Eonia +3%</v>
          </cell>
          <cell r="G194" t="str">
            <v>www.lazardfreresgestion.fr</v>
          </cell>
          <cell r="H194">
            <v>4</v>
          </cell>
          <cell r="I194">
            <v>1.7</v>
          </cell>
          <cell r="K194">
            <v>9.9528999999999992E-2</v>
          </cell>
          <cell r="L194">
            <v>3.5118000000000003E-2</v>
          </cell>
          <cell r="M194">
            <v>3.5768000000000001E-2</v>
          </cell>
          <cell r="N194">
            <v>5.2619999999999993E-2</v>
          </cell>
          <cell r="O194">
            <v>6.0789999999999997E-2</v>
          </cell>
          <cell r="P194">
            <v>41465</v>
          </cell>
          <cell r="Q194">
            <v>5.9855999999999999E-2</v>
          </cell>
          <cell r="R194">
            <v>1.7000000000000001E-2</v>
          </cell>
          <cell r="S194">
            <v>4.2855999999999998E-2</v>
          </cell>
          <cell r="T194">
            <v>6.0000000000000001E-3</v>
          </cell>
          <cell r="U194">
            <v>3.6598863999999898E-2</v>
          </cell>
          <cell r="V194">
            <v>8.5000000000000006E-3</v>
          </cell>
        </row>
        <row r="195">
          <cell r="A195" t="str">
            <v>LU1012219207</v>
          </cell>
          <cell r="B195" t="str">
            <v>LFIS Vision UCITS Premia R EUR</v>
          </cell>
          <cell r="C195" t="str">
            <v xml:space="preserve">SICAV </v>
          </cell>
          <cell r="D195" t="str">
            <v>LFIS Capital</v>
          </cell>
          <cell r="E195" t="str">
            <v>EUR</v>
          </cell>
          <cell r="F195" t="str">
            <v>Pas d'indice de référence</v>
          </cell>
          <cell r="G195" t="str">
            <v>https://www.lfis.com/fra/fr/</v>
          </cell>
          <cell r="H195">
            <v>4</v>
          </cell>
          <cell r="I195">
            <v>3</v>
          </cell>
          <cell r="K195">
            <v>9.3999999999999997E-4</v>
          </cell>
          <cell r="L195">
            <v>-3.1510999999999997E-2</v>
          </cell>
          <cell r="M195">
            <v>-1.8166999999999999E-2</v>
          </cell>
          <cell r="N195">
            <v>3.5470000000000002E-2</v>
          </cell>
          <cell r="O195">
            <v>6.8049999999999999E-2</v>
          </cell>
          <cell r="P195">
            <v>42417</v>
          </cell>
          <cell r="Q195">
            <v>-7.2947999999999999E-2</v>
          </cell>
          <cell r="R195">
            <v>2.1899999999999999E-2</v>
          </cell>
          <cell r="S195">
            <v>-9.4848000000000002E-2</v>
          </cell>
          <cell r="T195">
            <v>6.0000000000000001E-3</v>
          </cell>
          <cell r="U195">
            <v>-0.10027891200000005</v>
          </cell>
          <cell r="V195">
            <v>0.01</v>
          </cell>
        </row>
        <row r="196">
          <cell r="A196" t="str">
            <v>LU0982863069</v>
          </cell>
          <cell r="B196" t="str">
            <v>Mandarine Multi-Assets R</v>
          </cell>
          <cell r="C196" t="str">
            <v>SICAV</v>
          </cell>
          <cell r="D196" t="str">
            <v>Mandarine Gestion</v>
          </cell>
          <cell r="E196" t="str">
            <v>EUR</v>
          </cell>
          <cell r="F196" t="str">
            <v>Capitalised EONIA + 300bps</v>
          </cell>
          <cell r="G196" t="str">
            <v>www.mandarine-gestion.com</v>
          </cell>
          <cell r="H196">
            <v>5</v>
          </cell>
          <cell r="I196">
            <v>1.6</v>
          </cell>
          <cell r="K196">
            <v>0.160854</v>
          </cell>
          <cell r="L196">
            <v>3.1570000000000001E-2</v>
          </cell>
          <cell r="M196">
            <v>3.1985E-2</v>
          </cell>
          <cell r="N196">
            <v>0.11170999999999999</v>
          </cell>
          <cell r="O196">
            <v>0.11843999999999999</v>
          </cell>
          <cell r="P196">
            <v>41607</v>
          </cell>
          <cell r="Q196">
            <v>-1.5255999999999999E-2</v>
          </cell>
          <cell r="R196">
            <v>1.9599999999999999E-2</v>
          </cell>
          <cell r="S196">
            <v>-3.4855999999999998E-2</v>
          </cell>
          <cell r="T196">
            <v>6.0000000000000001E-3</v>
          </cell>
          <cell r="U196">
            <v>-4.0646863999999949E-2</v>
          </cell>
          <cell r="V196">
            <v>8.0000000000000002E-3</v>
          </cell>
        </row>
        <row r="197">
          <cell r="A197" t="str">
            <v>FR0010400762</v>
          </cell>
          <cell r="B197" t="str">
            <v>Moneta Long Short A</v>
          </cell>
          <cell r="C197" t="str">
            <v>FCP</v>
          </cell>
          <cell r="D197" t="str">
            <v>Moneta AM</v>
          </cell>
          <cell r="E197" t="str">
            <v>EUR</v>
          </cell>
          <cell r="F197" t="str">
            <v>(€STR capitalisé) 60% + ( Stoxx Europe 600 NR EUR) 40%</v>
          </cell>
          <cell r="G197" t="str">
            <v>www.moneta.fr</v>
          </cell>
          <cell r="H197">
            <v>4</v>
          </cell>
          <cell r="I197">
            <v>1.5</v>
          </cell>
          <cell r="K197">
            <v>0.17988099999999999</v>
          </cell>
          <cell r="L197">
            <v>3.3771000000000002E-2</v>
          </cell>
          <cell r="M197">
            <v>3.4258999999999998E-2</v>
          </cell>
          <cell r="N197">
            <v>0.10489000000000001</v>
          </cell>
          <cell r="O197">
            <v>0.10476000000000001</v>
          </cell>
          <cell r="P197">
            <v>39072</v>
          </cell>
          <cell r="Q197">
            <v>3.2547999999999994E-2</v>
          </cell>
          <cell r="R197">
            <v>1.4999999999999999E-2</v>
          </cell>
          <cell r="S197">
            <v>1.7547999999999998E-2</v>
          </cell>
          <cell r="T197">
            <v>6.0000000000000001E-3</v>
          </cell>
          <cell r="U197">
            <v>1.1442711999999799E-2</v>
          </cell>
          <cell r="V197">
            <v>6.9999999999999993E-3</v>
          </cell>
        </row>
        <row r="198">
          <cell r="A198" t="str">
            <v>LU0445386369</v>
          </cell>
          <cell r="B198" t="str">
            <v>Nordea 1 - Alpha 10 MA BP EUR</v>
          </cell>
          <cell r="C198" t="str">
            <v>SICAV</v>
          </cell>
          <cell r="D198" t="str">
            <v>Nordea Investment Funds</v>
          </cell>
          <cell r="E198" t="str">
            <v>EUR</v>
          </cell>
          <cell r="F198" t="str">
            <v>Euribor 1 Month EUR</v>
          </cell>
          <cell r="G198" t="str">
            <v>www.nordea.lu</v>
          </cell>
          <cell r="H198">
            <v>4</v>
          </cell>
          <cell r="I198">
            <v>1.7</v>
          </cell>
          <cell r="K198">
            <v>0.08</v>
          </cell>
          <cell r="L198">
            <v>5.3436000000000004E-2</v>
          </cell>
          <cell r="M198">
            <v>3.3279999999999997E-2</v>
          </cell>
          <cell r="N198">
            <v>7.2929999999999995E-2</v>
          </cell>
          <cell r="O198">
            <v>6.7990000000000009E-2</v>
          </cell>
          <cell r="P198">
            <v>40086</v>
          </cell>
          <cell r="Q198">
            <v>9.0689000000000006E-2</v>
          </cell>
          <cell r="R198">
            <v>1.9900000000000001E-2</v>
          </cell>
          <cell r="S198">
            <v>7.0789000000000005E-2</v>
          </cell>
          <cell r="T198">
            <v>6.0000000000000001E-3</v>
          </cell>
          <cell r="U198">
            <v>6.4364265999999892E-2</v>
          </cell>
          <cell r="V198">
            <v>6.8000000000000005E-3</v>
          </cell>
        </row>
        <row r="199">
          <cell r="A199" t="str">
            <v>FR0010609602</v>
          </cell>
          <cell r="B199" t="str">
            <v>Orchidée I Long/Short</v>
          </cell>
          <cell r="C199" t="str">
            <v>FCP</v>
          </cell>
          <cell r="D199" t="str">
            <v>Dôm Finance</v>
          </cell>
          <cell r="E199" t="str">
            <v>EUR</v>
          </cell>
          <cell r="F199" t="str">
            <v>Eonia</v>
          </cell>
          <cell r="G199" t="str">
            <v>www.dom-finance.fr</v>
          </cell>
          <cell r="H199">
            <v>2</v>
          </cell>
          <cell r="I199">
            <v>1.6</v>
          </cell>
          <cell r="K199">
            <v>3.4620000000000002E-3</v>
          </cell>
          <cell r="L199">
            <v>3.6700000000000003E-4</v>
          </cell>
          <cell r="M199">
            <v>3.9519999999999998E-3</v>
          </cell>
          <cell r="N199" t="str">
            <v>ND</v>
          </cell>
          <cell r="O199" t="str">
            <v>ND</v>
          </cell>
          <cell r="P199">
            <v>39584</v>
          </cell>
          <cell r="Q199">
            <v>2.4500999999999998E-2</v>
          </cell>
          <cell r="R199">
            <v>1.61E-2</v>
          </cell>
          <cell r="S199">
            <v>8.4009999999999987E-3</v>
          </cell>
          <cell r="T199">
            <v>6.0000000000000001E-3</v>
          </cell>
          <cell r="U199">
            <v>2.3505940000001502E-3</v>
          </cell>
          <cell r="V199">
            <v>0</v>
          </cell>
        </row>
        <row r="200">
          <cell r="A200" t="str">
            <v>FR0011024298</v>
          </cell>
          <cell r="B200" t="str">
            <v>Phileas L/S Europe R EUR</v>
          </cell>
          <cell r="C200" t="str">
            <v>FCP</v>
          </cell>
          <cell r="D200" t="str">
            <v>Phileas AM</v>
          </cell>
          <cell r="E200" t="str">
            <v>EUR</v>
          </cell>
          <cell r="F200" t="str">
            <v>Eonia</v>
          </cell>
          <cell r="G200" t="str">
            <v>www.phileas-am.fr</v>
          </cell>
          <cell r="H200">
            <v>3</v>
          </cell>
          <cell r="I200">
            <v>2</v>
          </cell>
          <cell r="K200">
            <v>9.1940000000000008E-3</v>
          </cell>
          <cell r="L200">
            <v>-2.7039999999999998E-3</v>
          </cell>
          <cell r="M200">
            <v>4.17E-4</v>
          </cell>
          <cell r="N200">
            <v>5.2569999999999999E-2</v>
          </cell>
          <cell r="O200">
            <v>4.0810000000000006E-2</v>
          </cell>
          <cell r="P200">
            <v>40648</v>
          </cell>
          <cell r="Q200">
            <v>4.4215000000000004E-2</v>
          </cell>
          <cell r="R200">
            <v>0.02</v>
          </cell>
          <cell r="S200">
            <v>2.4215E-2</v>
          </cell>
          <cell r="T200">
            <v>6.0000000000000001E-3</v>
          </cell>
          <cell r="U200">
            <v>1.8069710000000017E-2</v>
          </cell>
          <cell r="V200">
            <v>0.01</v>
          </cell>
        </row>
        <row r="201">
          <cell r="A201" t="str">
            <v>LU1433232854</v>
          </cell>
          <cell r="B201" t="str">
            <v>Pictet TR - Atlas P EUR</v>
          </cell>
          <cell r="C201" t="str">
            <v>SICAV</v>
          </cell>
          <cell r="D201" t="str">
            <v>Pictet AM</v>
          </cell>
          <cell r="E201" t="str">
            <v>EUR</v>
          </cell>
          <cell r="F201" t="str">
            <v>MSCI ACWI NR USD</v>
          </cell>
          <cell r="G201" t="str">
            <v>www.am.pictet</v>
          </cell>
          <cell r="H201">
            <v>3</v>
          </cell>
          <cell r="I201">
            <v>2.2999999999999998</v>
          </cell>
          <cell r="K201">
            <v>5.4442000000000004E-2</v>
          </cell>
          <cell r="L201">
            <v>4.9317E-2</v>
          </cell>
          <cell r="N201">
            <v>2.2734999999999998E-2</v>
          </cell>
          <cell r="O201">
            <v>3.0121999999999999E-2</v>
          </cell>
          <cell r="P201">
            <v>42689</v>
          </cell>
          <cell r="Q201">
            <v>0.12758999999999998</v>
          </cell>
          <cell r="R201">
            <v>1.9799999999999998E-2</v>
          </cell>
          <cell r="S201">
            <v>0.10779</v>
          </cell>
          <cell r="T201">
            <v>6.0000000000000001E-3</v>
          </cell>
          <cell r="U201">
            <v>0.10114325999999996</v>
          </cell>
          <cell r="V201">
            <v>8.0000000000000002E-3</v>
          </cell>
        </row>
        <row r="202">
          <cell r="A202" t="str">
            <v>LU0496442723</v>
          </cell>
          <cell r="B202" t="str">
            <v>Pictet TR - Corto Europe P EUR</v>
          </cell>
          <cell r="C202" t="str">
            <v>SICAV</v>
          </cell>
          <cell r="D202" t="str">
            <v>Pictet AM</v>
          </cell>
          <cell r="E202" t="str">
            <v>EUR</v>
          </cell>
          <cell r="F202" t="str">
            <v>MSCI Europe 100% Hdg NR USD</v>
          </cell>
          <cell r="G202" t="str">
            <v>www.am.pictet</v>
          </cell>
          <cell r="H202">
            <v>4</v>
          </cell>
          <cell r="I202">
            <v>2.2999999999999998</v>
          </cell>
          <cell r="K202">
            <v>4.2512999999999995E-2</v>
          </cell>
          <cell r="L202">
            <v>1.6345000000000002E-2</v>
          </cell>
          <cell r="M202">
            <v>2.0653000000000001E-2</v>
          </cell>
          <cell r="N202">
            <v>4.4219999999999995E-2</v>
          </cell>
          <cell r="O202">
            <v>3.8670000000000003E-2</v>
          </cell>
          <cell r="P202">
            <v>40277</v>
          </cell>
          <cell r="Q202">
            <v>6.9739999999999996E-2</v>
          </cell>
          <cell r="R202">
            <v>1.9699999999999999E-2</v>
          </cell>
          <cell r="S202">
            <v>5.0039999999999994E-2</v>
          </cell>
          <cell r="T202">
            <v>6.0000000000000001E-3</v>
          </cell>
          <cell r="U202">
            <v>4.3739760000000016E-2</v>
          </cell>
          <cell r="V202">
            <v>8.0000000000000002E-3</v>
          </cell>
        </row>
        <row r="203">
          <cell r="A203" t="str">
            <v>FR0013505740</v>
          </cell>
          <cell r="B203" t="str">
            <v>Sanso ESG Market Neutral R</v>
          </cell>
          <cell r="C203" t="str">
            <v>FCP</v>
          </cell>
          <cell r="D203" t="str">
            <v>Sanso Investment Solutions</v>
          </cell>
          <cell r="E203" t="str">
            <v>EUR</v>
          </cell>
          <cell r="F203" t="str">
            <v>€STR Capitalisé + 1.4%</v>
          </cell>
          <cell r="G203" t="str">
            <v>https://sanso-is.com/</v>
          </cell>
          <cell r="H203">
            <v>3</v>
          </cell>
          <cell r="I203">
            <v>1.4</v>
          </cell>
          <cell r="J203" t="str">
            <v>SR</v>
          </cell>
          <cell r="K203">
            <v>-4.6573999999999997E-2</v>
          </cell>
          <cell r="N203">
            <v>3.7960000000000001E-2</v>
          </cell>
          <cell r="P203">
            <v>44034</v>
          </cell>
          <cell r="Q203" t="str">
            <v>Création 2020</v>
          </cell>
          <cell r="R203">
            <v>1.2E-2</v>
          </cell>
          <cell r="S203" t="str">
            <v>Création 2020</v>
          </cell>
          <cell r="T203">
            <v>6.0000000000000001E-3</v>
          </cell>
          <cell r="U203" t="str">
            <v>Création 2020</v>
          </cell>
          <cell r="V203">
            <v>0</v>
          </cell>
        </row>
        <row r="204">
          <cell r="A204" t="str">
            <v>FR0010363366</v>
          </cell>
          <cell r="B204" t="str">
            <v>Sycomore L/S Opportunities R</v>
          </cell>
          <cell r="C204" t="str">
            <v>FCP</v>
          </cell>
          <cell r="D204" t="str">
            <v>Sycomore AM</v>
          </cell>
          <cell r="E204" t="str">
            <v>EUR</v>
          </cell>
          <cell r="F204" t="str">
            <v>Eonia</v>
          </cell>
          <cell r="G204" t="str">
            <v>www.sycomore-am.com</v>
          </cell>
          <cell r="H204">
            <v>4</v>
          </cell>
          <cell r="I204">
            <v>2</v>
          </cell>
          <cell r="K204">
            <v>0.15391299999999999</v>
          </cell>
          <cell r="L204">
            <v>3.3986999999999996E-2</v>
          </cell>
          <cell r="M204">
            <v>2.9256999999999998E-2</v>
          </cell>
          <cell r="N204">
            <v>0.12529000000000001</v>
          </cell>
          <cell r="O204">
            <v>0.11987</v>
          </cell>
          <cell r="P204">
            <v>38271</v>
          </cell>
          <cell r="Q204">
            <v>9.9649999999999989E-2</v>
          </cell>
          <cell r="R204">
            <v>2.0099999999999996E-2</v>
          </cell>
          <cell r="S204">
            <v>7.9549999999999996E-2</v>
          </cell>
          <cell r="T204">
            <v>6.0000000000000001E-3</v>
          </cell>
          <cell r="U204">
            <v>7.307269999999999E-2</v>
          </cell>
          <cell r="V204">
            <v>0.01</v>
          </cell>
        </row>
        <row r="205">
          <cell r="A205" t="str">
            <v>FR0011227214</v>
          </cell>
          <cell r="B205" t="str">
            <v>Zen Capital R</v>
          </cell>
          <cell r="C205" t="str">
            <v>FCP (2)</v>
          </cell>
          <cell r="D205" t="str">
            <v>OTEA Capital</v>
          </cell>
          <cell r="E205" t="str">
            <v>EUR</v>
          </cell>
          <cell r="F205" t="str">
            <v>€STR capitalisé + 1%</v>
          </cell>
          <cell r="G205" t="str">
            <v>oteacapital.com/</v>
          </cell>
          <cell r="H205">
            <v>3</v>
          </cell>
          <cell r="I205">
            <v>1.6</v>
          </cell>
          <cell r="K205">
            <v>7.4275000000000008E-2</v>
          </cell>
          <cell r="L205">
            <v>-1.774E-3</v>
          </cell>
          <cell r="M205">
            <v>-3.6489999999999999E-3</v>
          </cell>
          <cell r="N205">
            <v>8.0489999999999992E-2</v>
          </cell>
          <cell r="O205">
            <v>5.5419999999999997E-2</v>
          </cell>
          <cell r="P205">
            <v>41096</v>
          </cell>
          <cell r="Q205">
            <v>6.4523999999999998E-2</v>
          </cell>
          <cell r="R205">
            <v>1.6200000000000003E-2</v>
          </cell>
          <cell r="S205">
            <v>4.8323999999999999E-2</v>
          </cell>
          <cell r="T205">
            <v>6.0000000000000001E-3</v>
          </cell>
          <cell r="U205">
            <v>4.2034056000000097E-2</v>
          </cell>
          <cell r="V205">
            <v>0</v>
          </cell>
        </row>
        <row r="206">
          <cell r="A206" t="str">
            <v>Fonds à Capital Protégé</v>
          </cell>
        </row>
        <row r="207">
          <cell r="A207" t="str">
            <v>FR0000438087</v>
          </cell>
          <cell r="B207" t="str">
            <v>HSBC Clic Euro 85 G</v>
          </cell>
          <cell r="C207" t="str">
            <v>FCP</v>
          </cell>
          <cell r="D207" t="str">
            <v>HSBC</v>
          </cell>
          <cell r="E207" t="str">
            <v>EUR</v>
          </cell>
          <cell r="F207" t="str">
            <v>Pas d'indice de référence</v>
          </cell>
          <cell r="G207" t="str">
            <v>www.assetmanagement.hsbc.fr</v>
          </cell>
          <cell r="H207">
            <v>6</v>
          </cell>
          <cell r="I207">
            <v>1.3</v>
          </cell>
          <cell r="K207">
            <v>6.8430000000000005E-2</v>
          </cell>
          <cell r="L207">
            <v>-2.4909999999999997E-3</v>
          </cell>
          <cell r="M207">
            <v>7.3050000000000007E-3</v>
          </cell>
          <cell r="N207">
            <v>5.6100000000000004E-2</v>
          </cell>
          <cell r="O207">
            <v>7.3139999999999997E-2</v>
          </cell>
          <cell r="P207">
            <v>36451</v>
          </cell>
          <cell r="Q207">
            <v>-8.5727999999999999E-2</v>
          </cell>
          <cell r="R207">
            <v>1.7899999999999999E-2</v>
          </cell>
          <cell r="S207">
            <v>-0.103628</v>
          </cell>
          <cell r="T207">
            <v>6.0000000000000001E-3</v>
          </cell>
          <cell r="U207">
            <v>-0.10900623200000004</v>
          </cell>
          <cell r="V207">
            <v>1.1000000000000001E-2</v>
          </cell>
        </row>
        <row r="208">
          <cell r="A208" t="str">
            <v>Fonds à Horizon</v>
          </cell>
        </row>
        <row r="209">
          <cell r="A209" t="str">
            <v>LU0251131792</v>
          </cell>
          <cell r="B209" t="str">
            <v>Fidelity Target™ 2025 (Euro) A-Acc-EUR</v>
          </cell>
          <cell r="C209" t="str">
            <v>SICAV</v>
          </cell>
          <cell r="D209" t="str">
            <v>Fidelity</v>
          </cell>
          <cell r="E209" t="str">
            <v>EUR</v>
          </cell>
          <cell r="F209" t="str">
            <v>Fidelity Target 2025 Composite Index</v>
          </cell>
          <cell r="G209" t="str">
            <v>www.fidelity.fr</v>
          </cell>
          <cell r="H209">
            <v>4</v>
          </cell>
          <cell r="I209">
            <v>1.5</v>
          </cell>
          <cell r="K209">
            <v>0.12347200000000001</v>
          </cell>
          <cell r="L209">
            <v>5.9364E-2</v>
          </cell>
          <cell r="M209">
            <v>5.6706000000000006E-2</v>
          </cell>
          <cell r="N209">
            <v>6.0909999999999999E-2</v>
          </cell>
          <cell r="O209">
            <v>9.7119999999999998E-2</v>
          </cell>
          <cell r="P209">
            <v>38901</v>
          </cell>
          <cell r="Q209">
            <v>4.5730000000000007E-2</v>
          </cell>
          <cell r="R209">
            <v>1.5300000000000001E-2</v>
          </cell>
          <cell r="S209">
            <v>3.0430000000000002E-2</v>
          </cell>
          <cell r="T209">
            <v>6.0000000000000001E-3</v>
          </cell>
          <cell r="U209">
            <v>2.424742000000002E-2</v>
          </cell>
          <cell r="V209">
            <v>7.4999999999999997E-3</v>
          </cell>
        </row>
        <row r="210">
          <cell r="A210" t="str">
            <v>LU0251131362</v>
          </cell>
          <cell r="B210" t="str">
            <v>Fidelity Target™ 2030 (Euro) A-Acc-EUR</v>
          </cell>
          <cell r="C210" t="str">
            <v>SICAV</v>
          </cell>
          <cell r="D210" t="str">
            <v>Fidelity</v>
          </cell>
          <cell r="E210" t="str">
            <v>EUR</v>
          </cell>
          <cell r="F210" t="str">
            <v>Fidelity Target 2030 Composite Index</v>
          </cell>
          <cell r="G210" t="str">
            <v>www.fidelity.fr</v>
          </cell>
          <cell r="H210">
            <v>5</v>
          </cell>
          <cell r="I210">
            <v>1.5</v>
          </cell>
          <cell r="K210">
            <v>0.18363700000000002</v>
          </cell>
          <cell r="L210">
            <v>7.0559999999999998E-2</v>
          </cell>
          <cell r="M210">
            <v>7.0271E-2</v>
          </cell>
          <cell r="N210">
            <v>8.2970000000000002E-2</v>
          </cell>
          <cell r="O210">
            <v>0.12545999999999999</v>
          </cell>
          <cell r="P210">
            <v>38901</v>
          </cell>
          <cell r="Q210">
            <v>4.1211999999999999E-2</v>
          </cell>
          <cell r="R210">
            <v>1.9400000000000001E-2</v>
          </cell>
          <cell r="S210">
            <v>2.1812000000000002E-2</v>
          </cell>
          <cell r="T210">
            <v>6.0000000000000001E-3</v>
          </cell>
          <cell r="U210">
            <v>1.5681127999999989E-2</v>
          </cell>
          <cell r="V210">
            <v>7.4999999999999997E-3</v>
          </cell>
        </row>
        <row r="211">
          <cell r="A211" t="str">
            <v>LU0251119078</v>
          </cell>
          <cell r="B211" t="str">
            <v>Fidelity Target™ 2035 (Euro) A-Acc-EUR</v>
          </cell>
          <cell r="C211" t="str">
            <v>SICAV</v>
          </cell>
          <cell r="D211" t="str">
            <v>Fidelity</v>
          </cell>
          <cell r="E211" t="str">
            <v>EUR</v>
          </cell>
          <cell r="F211" t="str">
            <v>Fidelity Target 2035 Composite Index</v>
          </cell>
          <cell r="G211" t="str">
            <v>www.fidelity.fr</v>
          </cell>
          <cell r="H211">
            <v>6</v>
          </cell>
          <cell r="I211">
            <v>1.5</v>
          </cell>
          <cell r="K211">
            <v>0.23277799999999998</v>
          </cell>
          <cell r="L211">
            <v>7.8372999999999998E-2</v>
          </cell>
          <cell r="M211">
            <v>7.9815999999999998E-2</v>
          </cell>
          <cell r="N211">
            <v>9.8930000000000004E-2</v>
          </cell>
          <cell r="O211">
            <v>0.14740999999999999</v>
          </cell>
          <cell r="P211">
            <v>38894</v>
          </cell>
          <cell r="Q211">
            <v>1.993E-2</v>
          </cell>
          <cell r="R211">
            <v>9.1000000000000004E-3</v>
          </cell>
          <cell r="S211">
            <v>1.0829999999999999E-2</v>
          </cell>
          <cell r="T211">
            <v>6.0000000000000001E-3</v>
          </cell>
          <cell r="U211">
            <v>4.7650199999997866E-3</v>
          </cell>
          <cell r="V211">
            <v>7.4999999999999997E-3</v>
          </cell>
        </row>
        <row r="212">
          <cell r="A212" t="str">
            <v>LU0251120084</v>
          </cell>
          <cell r="B212" t="str">
            <v>Fidelity Target™ 2040 (Euro) A-Acc-EUR</v>
          </cell>
          <cell r="C212" t="str">
            <v>SICAV</v>
          </cell>
          <cell r="D212" t="str">
            <v>Fidelity</v>
          </cell>
          <cell r="E212" t="str">
            <v>EUR</v>
          </cell>
          <cell r="F212" t="str">
            <v>Fidelity Target 2040 Composite Index</v>
          </cell>
          <cell r="G212" t="str">
            <v>www.fidelity.fr</v>
          </cell>
          <cell r="H212">
            <v>5</v>
          </cell>
          <cell r="I212">
            <v>1.5</v>
          </cell>
          <cell r="K212">
            <v>0.26507400000000003</v>
          </cell>
          <cell r="L212">
            <v>8.4552000000000002E-2</v>
          </cell>
          <cell r="M212">
            <v>8.5355000000000014E-2</v>
          </cell>
          <cell r="N212">
            <v>0.1116</v>
          </cell>
          <cell r="O212">
            <v>0.16098999999999999</v>
          </cell>
          <cell r="P212">
            <v>38894</v>
          </cell>
          <cell r="Q212">
            <v>2.5250999999999999E-2</v>
          </cell>
          <cell r="R212">
            <v>1.9400000000000001E-2</v>
          </cell>
          <cell r="S212">
            <v>5.8509999999999994E-3</v>
          </cell>
          <cell r="T212">
            <v>6.0000000000000001E-3</v>
          </cell>
          <cell r="U212">
            <v>-1.8410599999996169E-4</v>
          </cell>
          <cell r="V212">
            <v>7.4999999999999997E-3</v>
          </cell>
        </row>
        <row r="213">
          <cell r="A213" t="str">
            <v>LU1025014389</v>
          </cell>
          <cell r="B213" t="str">
            <v>Fidelity Target™ 2045 (Euro) A-Acc-EUR</v>
          </cell>
          <cell r="C213" t="str">
            <v>SICAV</v>
          </cell>
          <cell r="D213" t="str">
            <v>Fidelity</v>
          </cell>
          <cell r="E213" t="str">
            <v>EUR</v>
          </cell>
          <cell r="F213" t="str">
            <v>Fidelity Target 2045 Composite Index</v>
          </cell>
          <cell r="G213" t="str">
            <v>www.fidelity.fr</v>
          </cell>
          <cell r="H213">
            <v>6</v>
          </cell>
          <cell r="I213">
            <v>1.5</v>
          </cell>
          <cell r="K213">
            <v>0.27157999999999999</v>
          </cell>
          <cell r="L213">
            <v>8.6031999999999997E-2</v>
          </cell>
          <cell r="M213">
            <v>8.612199999999999E-2</v>
          </cell>
          <cell r="N213">
            <v>0.11336</v>
          </cell>
          <cell r="O213">
            <v>0.16233</v>
          </cell>
          <cell r="P213">
            <v>41701</v>
          </cell>
          <cell r="Q213">
            <v>2.4961000000000001E-2</v>
          </cell>
          <cell r="R213">
            <v>1.95E-2</v>
          </cell>
          <cell r="S213">
            <v>5.4610000000000006E-3</v>
          </cell>
          <cell r="T213">
            <v>6.0000000000000001E-3</v>
          </cell>
          <cell r="U213">
            <v>-5.717660000000846E-4</v>
          </cell>
          <cell r="V213">
            <v>7.4999999999999997E-3</v>
          </cell>
        </row>
        <row r="214">
          <cell r="A214" t="str">
            <v>LU1025014629</v>
          </cell>
          <cell r="B214" t="str">
            <v>Fidelity Target™ 2050 (Euro) A-Acc-EUR</v>
          </cell>
          <cell r="C214" t="str">
            <v>SICAV</v>
          </cell>
          <cell r="D214" t="str">
            <v>Fidelity</v>
          </cell>
          <cell r="E214" t="str">
            <v>EUR</v>
          </cell>
          <cell r="F214" t="str">
            <v>Fidelity Target 2050 Composite Index</v>
          </cell>
          <cell r="G214" t="str">
            <v>www.fidelity.fr</v>
          </cell>
          <cell r="H214">
            <v>6</v>
          </cell>
          <cell r="I214">
            <v>1.5</v>
          </cell>
          <cell r="K214">
            <v>0.27176100000000003</v>
          </cell>
          <cell r="L214">
            <v>8.5843000000000003E-2</v>
          </cell>
          <cell r="M214">
            <v>8.5836999999999997E-2</v>
          </cell>
          <cell r="N214">
            <v>0.11344</v>
          </cell>
          <cell r="O214">
            <v>0.16245000000000001</v>
          </cell>
          <cell r="P214">
            <v>41701</v>
          </cell>
          <cell r="Q214">
            <v>2.5063999999999999E-2</v>
          </cell>
          <cell r="R214">
            <v>1.9599999999999999E-2</v>
          </cell>
          <cell r="S214">
            <v>5.4640000000000001E-3</v>
          </cell>
          <cell r="T214">
            <v>6.0000000000000001E-3</v>
          </cell>
          <cell r="U214">
            <v>-5.6878400000004437E-4</v>
          </cell>
          <cell r="V214">
            <v>7.4999999999999997E-3</v>
          </cell>
        </row>
        <row r="215">
          <cell r="A215" t="str">
            <v>Mixtes EUR Prudents</v>
          </cell>
        </row>
        <row r="216">
          <cell r="A216" t="str">
            <v>FR0010526061</v>
          </cell>
          <cell r="B216" t="str">
            <v>Alienor Alter Euro A</v>
          </cell>
          <cell r="C216" t="str">
            <v>FCP</v>
          </cell>
          <cell r="D216" t="str">
            <v>Alienor Capital</v>
          </cell>
          <cell r="E216" t="str">
            <v>EUR</v>
          </cell>
          <cell r="F216" t="str">
            <v>Eonia</v>
          </cell>
          <cell r="G216" t="str">
            <v>www.alienorcapital.com</v>
          </cell>
          <cell r="H216">
            <v>4</v>
          </cell>
          <cell r="I216">
            <v>1.2</v>
          </cell>
          <cell r="K216">
            <v>0.117012</v>
          </cell>
          <cell r="L216">
            <v>2.0112999999999999E-2</v>
          </cell>
          <cell r="M216">
            <v>3.2251000000000002E-2</v>
          </cell>
          <cell r="N216">
            <v>5.4900000000000004E-2</v>
          </cell>
          <cell r="O216">
            <v>5.2420000000000001E-2</v>
          </cell>
          <cell r="P216">
            <v>39386</v>
          </cell>
          <cell r="Q216">
            <v>4.8444000000000001E-2</v>
          </cell>
          <cell r="R216">
            <v>1.5700000000000002E-2</v>
          </cell>
          <cell r="S216">
            <v>3.2744000000000002E-2</v>
          </cell>
          <cell r="T216">
            <v>6.0000000000000001E-3</v>
          </cell>
          <cell r="U216">
            <v>2.6547536000000038E-2</v>
          </cell>
          <cell r="V216">
            <v>6.0000000000000001E-3</v>
          </cell>
        </row>
        <row r="217">
          <cell r="A217" t="str">
            <v>FR0011668730</v>
          </cell>
          <cell r="B217" t="str">
            <v>Amilton Solution R</v>
          </cell>
          <cell r="C217" t="str">
            <v>FCP</v>
          </cell>
          <cell r="D217" t="str">
            <v>Meeschaert AM</v>
          </cell>
          <cell r="E217" t="str">
            <v>EUR</v>
          </cell>
          <cell r="F217" t="str">
            <v>Pas d'indice de référence</v>
          </cell>
          <cell r="G217" t="str">
            <v>www.meeschaert.com</v>
          </cell>
          <cell r="H217">
            <v>5</v>
          </cell>
          <cell r="I217">
            <v>1.75</v>
          </cell>
          <cell r="K217">
            <v>9.7782999999999995E-2</v>
          </cell>
          <cell r="L217">
            <v>3.8405999999999996E-2</v>
          </cell>
          <cell r="M217">
            <v>3.4923000000000003E-2</v>
          </cell>
          <cell r="N217">
            <v>3.9369999999999995E-2</v>
          </cell>
          <cell r="O217">
            <v>0.10697</v>
          </cell>
          <cell r="P217">
            <v>41696</v>
          </cell>
          <cell r="Q217">
            <v>2.0929999999999994E-3</v>
          </cell>
          <cell r="R217">
            <v>1.66E-2</v>
          </cell>
          <cell r="S217">
            <v>-1.4507000000000001E-2</v>
          </cell>
          <cell r="T217">
            <v>6.0000000000000001E-3</v>
          </cell>
          <cell r="U217">
            <v>-2.0419958000000071E-2</v>
          </cell>
          <cell r="V217">
            <v>7.3000000000000001E-3</v>
          </cell>
        </row>
        <row r="218">
          <cell r="A218" t="str">
            <v>FR0010772129</v>
          </cell>
          <cell r="B218" t="str">
            <v>Athymis Patrimoine P</v>
          </cell>
          <cell r="C218" t="str">
            <v>FCP</v>
          </cell>
          <cell r="D218" t="str">
            <v>Athymis Gestion</v>
          </cell>
          <cell r="E218" t="str">
            <v>EUR</v>
          </cell>
          <cell r="F218" t="str">
            <v>Eonia</v>
          </cell>
          <cell r="G218" t="str">
            <v>www.athymis.fr</v>
          </cell>
          <cell r="H218">
            <v>4</v>
          </cell>
          <cell r="I218">
            <v>1.4</v>
          </cell>
          <cell r="K218">
            <v>6.8439E-2</v>
          </cell>
          <cell r="L218">
            <v>2.9211999999999998E-2</v>
          </cell>
          <cell r="M218">
            <v>3.1739000000000003E-2</v>
          </cell>
          <cell r="N218">
            <v>4.2859999999999995E-2</v>
          </cell>
          <cell r="O218">
            <v>6.1940000000000002E-2</v>
          </cell>
          <cell r="P218">
            <v>40057</v>
          </cell>
          <cell r="Q218">
            <v>5.3884000000000001E-2</v>
          </cell>
          <cell r="R218">
            <v>2.2599999999999999E-2</v>
          </cell>
          <cell r="S218">
            <v>3.1283999999999999E-2</v>
          </cell>
          <cell r="T218">
            <v>6.0000000000000001E-3</v>
          </cell>
          <cell r="U218">
            <v>2.5096296000000073E-2</v>
          </cell>
          <cell r="V218">
            <v>6.9999999999999993E-3</v>
          </cell>
        </row>
        <row r="219">
          <cell r="A219" t="str">
            <v>LU1250158166</v>
          </cell>
          <cell r="B219" t="str">
            <v>Auris Diversified Beta R Cap</v>
          </cell>
          <cell r="C219" t="str">
            <v>SICAV</v>
          </cell>
          <cell r="D219" t="str">
            <v>Auris Gestion</v>
          </cell>
          <cell r="E219" t="str">
            <v>EUR</v>
          </cell>
          <cell r="F219" t="str">
            <v>(Euro MTS 1-3 Yr TR EUR) 50% + ( Eonia) 25% + (Euro Stoxx 50 NR USD) 25%</v>
          </cell>
          <cell r="G219" t="str">
            <v>www.aurisgestion.com</v>
          </cell>
          <cell r="H219">
            <v>4</v>
          </cell>
          <cell r="I219">
            <v>1.5</v>
          </cell>
          <cell r="K219">
            <v>0.10734500000000001</v>
          </cell>
          <cell r="L219">
            <v>3.4428E-2</v>
          </cell>
          <cell r="M219">
            <v>3.1844999999999998E-2</v>
          </cell>
          <cell r="N219">
            <v>7.8170000000000003E-2</v>
          </cell>
          <cell r="O219">
            <v>9.4450000000000006E-2</v>
          </cell>
          <cell r="P219">
            <v>42809</v>
          </cell>
          <cell r="Q219">
            <v>3.6220000000000002E-2</v>
          </cell>
          <cell r="R219">
            <v>1.9799999999999998E-2</v>
          </cell>
          <cell r="S219">
            <v>1.6420000000000001E-2</v>
          </cell>
          <cell r="T219">
            <v>6.0000000000000001E-3</v>
          </cell>
          <cell r="U219">
            <v>1.0321479999999994E-2</v>
          </cell>
          <cell r="V219">
            <v>9.4999999999999998E-3</v>
          </cell>
        </row>
        <row r="220">
          <cell r="A220" t="str">
            <v>LU1599120273</v>
          </cell>
          <cell r="B220" t="str">
            <v>Auris Euro Rendement R EUR Acc</v>
          </cell>
          <cell r="C220" t="str">
            <v>SICAV</v>
          </cell>
          <cell r="D220" t="str">
            <v>Auris Gestion</v>
          </cell>
          <cell r="E220" t="str">
            <v>EUR</v>
          </cell>
          <cell r="F220" t="str">
            <v>Eonia + 200 bps</v>
          </cell>
          <cell r="G220" t="str">
            <v>www.aurisgestion.com</v>
          </cell>
          <cell r="H220">
            <v>4</v>
          </cell>
          <cell r="I220">
            <v>1.4</v>
          </cell>
          <cell r="K220">
            <v>8.6204000000000003E-2</v>
          </cell>
          <cell r="L220">
            <v>1.5755999999999999E-2</v>
          </cell>
          <cell r="M220">
            <v>1.5221E-2</v>
          </cell>
          <cell r="N220">
            <v>6.0119999999999993E-2</v>
          </cell>
          <cell r="O220">
            <v>7.0690000000000003E-2</v>
          </cell>
          <cell r="P220">
            <v>43039</v>
          </cell>
          <cell r="Q220">
            <v>3.5382999999999998E-2</v>
          </cell>
          <cell r="R220">
            <v>1.7100000000000001E-2</v>
          </cell>
          <cell r="S220">
            <v>1.8283000000000001E-2</v>
          </cell>
          <cell r="T220">
            <v>6.0000000000000001E-3</v>
          </cell>
          <cell r="U220">
            <v>1.2173302000000108E-2</v>
          </cell>
          <cell r="V220">
            <v>6.9999999999999993E-3</v>
          </cell>
        </row>
        <row r="221">
          <cell r="A221" t="str">
            <v>FR0010080911</v>
          </cell>
          <cell r="B221" t="str">
            <v>BSO Patrimoine</v>
          </cell>
          <cell r="C221" t="str">
            <v>FCP</v>
          </cell>
          <cell r="D221" t="str">
            <v>Saint Olive Gestion</v>
          </cell>
          <cell r="E221" t="str">
            <v>EUR</v>
          </cell>
          <cell r="F221" t="str">
            <v>(Euro Stoxx Large NR EUR) 25% + ( Eonia) 75%</v>
          </cell>
          <cell r="G221" t="str">
            <v>www.banquesaintolive.com</v>
          </cell>
          <cell r="H221">
            <v>3</v>
          </cell>
          <cell r="I221">
            <v>1.5</v>
          </cell>
          <cell r="K221">
            <v>8.592000000000001E-2</v>
          </cell>
          <cell r="L221">
            <v>8.992E-3</v>
          </cell>
          <cell r="M221">
            <v>1.7896000000000002E-2</v>
          </cell>
          <cell r="N221">
            <v>4.2720000000000001E-2</v>
          </cell>
          <cell r="O221">
            <v>7.5420000000000001E-2</v>
          </cell>
          <cell r="P221">
            <v>38124</v>
          </cell>
          <cell r="Q221">
            <v>-3.6749000000000004E-2</v>
          </cell>
          <cell r="R221">
            <v>1.6200000000000003E-2</v>
          </cell>
          <cell r="S221">
            <v>-5.2949000000000003E-2</v>
          </cell>
          <cell r="T221">
            <v>6.0000000000000001E-3</v>
          </cell>
          <cell r="U221">
            <v>-5.8631305999999994E-2</v>
          </cell>
          <cell r="V221">
            <v>0</v>
          </cell>
        </row>
        <row r="222">
          <cell r="A222" t="str">
            <v>FR0010177899</v>
          </cell>
          <cell r="B222" t="str">
            <v>Choix Solidaire C</v>
          </cell>
          <cell r="C222" t="str">
            <v>SICAV</v>
          </cell>
          <cell r="D222" t="str">
            <v>Ecofi Investissements</v>
          </cell>
          <cell r="E222" t="str">
            <v>EUR</v>
          </cell>
          <cell r="F222" t="str">
            <v>(Euro Stoxx 50 NR EUR) 25% + ( Eonia) 75%</v>
          </cell>
          <cell r="G222" t="str">
            <v>www.ecofi.fr</v>
          </cell>
          <cell r="H222">
            <v>4</v>
          </cell>
          <cell r="I222">
            <v>0.9</v>
          </cell>
          <cell r="J222" t="str">
            <v>SR</v>
          </cell>
          <cell r="K222">
            <v>7.5584999999999999E-2</v>
          </cell>
          <cell r="L222">
            <v>2.8185999999999999E-2</v>
          </cell>
          <cell r="M222">
            <v>2.1347000000000001E-2</v>
          </cell>
          <cell r="N222">
            <v>5.0770000000000003E-2</v>
          </cell>
          <cell r="O222">
            <v>6.0240000000000002E-2</v>
          </cell>
          <cell r="P222">
            <v>36557</v>
          </cell>
          <cell r="Q222">
            <v>2.5406000000000001E-2</v>
          </cell>
          <cell r="R222">
            <v>9.1999999999999998E-3</v>
          </cell>
          <cell r="S222">
            <v>1.6206000000000002E-2</v>
          </cell>
          <cell r="T222">
            <v>6.0000000000000001E-3</v>
          </cell>
          <cell r="U222">
            <v>1.0108763999999937E-2</v>
          </cell>
          <cell r="V222">
            <v>4.0500000000000006E-3</v>
          </cell>
        </row>
        <row r="223">
          <cell r="A223" t="str">
            <v>LU1100077442</v>
          </cell>
          <cell r="B223" t="str">
            <v>Clartan Patrimoine C</v>
          </cell>
          <cell r="C223" t="str">
            <v>SICAV</v>
          </cell>
          <cell r="D223" t="str">
            <v>Clartan Associés</v>
          </cell>
          <cell r="E223" t="str">
            <v>EUR</v>
          </cell>
          <cell r="F223" t="str">
            <v>EMTX 1-3 Ans</v>
          </cell>
          <cell r="G223" t="str">
            <v>http://www.clartan.com/fr</v>
          </cell>
          <cell r="H223">
            <v>3</v>
          </cell>
          <cell r="I223">
            <v>0.9</v>
          </cell>
          <cell r="K223">
            <v>4.1840000000000002E-2</v>
          </cell>
          <cell r="L223">
            <v>-5.5589999999999997E-3</v>
          </cell>
          <cell r="M223">
            <v>4.3680000000000004E-3</v>
          </cell>
          <cell r="N223">
            <v>5.9020000000000003E-2</v>
          </cell>
          <cell r="O223">
            <v>5.0819999999999997E-2</v>
          </cell>
          <cell r="P223">
            <v>42013</v>
          </cell>
          <cell r="Q223">
            <v>-2.6008999999999997E-2</v>
          </cell>
          <cell r="R223">
            <v>1.0500000000000001E-2</v>
          </cell>
          <cell r="S223">
            <v>-3.6509E-2</v>
          </cell>
          <cell r="T223">
            <v>6.0000000000000001E-3</v>
          </cell>
          <cell r="U223">
            <v>-4.2289946000000023E-2</v>
          </cell>
          <cell r="V223">
            <v>4.5000000000000005E-3</v>
          </cell>
        </row>
        <row r="224">
          <cell r="A224" t="str">
            <v>FR0007389002</v>
          </cell>
          <cell r="B224" t="str">
            <v>Cogefi Short Term Bond P</v>
          </cell>
          <cell r="C224" t="str">
            <v>FCP</v>
          </cell>
          <cell r="D224" t="str">
            <v>Cogefi Gestion</v>
          </cell>
          <cell r="E224" t="str">
            <v>EUR</v>
          </cell>
          <cell r="F224" t="str">
            <v>Eonia +1%</v>
          </cell>
          <cell r="G224" t="str">
            <v>www.cogefi.fr</v>
          </cell>
          <cell r="H224">
            <v>3</v>
          </cell>
          <cell r="I224">
            <v>1.1000000000000001</v>
          </cell>
          <cell r="K224">
            <v>0.131992</v>
          </cell>
          <cell r="L224">
            <v>1.6278000000000001E-2</v>
          </cell>
          <cell r="M224">
            <v>1.3153999999999999E-2</v>
          </cell>
          <cell r="N224">
            <v>4.2009999999999999E-2</v>
          </cell>
          <cell r="O224">
            <v>8.3100000000000007E-2</v>
          </cell>
          <cell r="P224">
            <v>35842</v>
          </cell>
          <cell r="Q224">
            <v>2.6224000000000001E-2</v>
          </cell>
          <cell r="R224">
            <v>1.04E-2</v>
          </cell>
          <cell r="S224">
            <v>1.5824000000000001E-2</v>
          </cell>
          <cell r="T224">
            <v>6.0000000000000001E-3</v>
          </cell>
          <cell r="U224">
            <v>9.7290560000000692E-3</v>
          </cell>
          <cell r="V224">
            <v>4.0000000000000001E-3</v>
          </cell>
        </row>
        <row r="225">
          <cell r="A225" t="str">
            <v>FR0010097667</v>
          </cell>
          <cell r="B225" t="str">
            <v>CPR Croissance Défensive P</v>
          </cell>
          <cell r="C225" t="str">
            <v>FCP</v>
          </cell>
          <cell r="D225" t="str">
            <v>CPR AM</v>
          </cell>
          <cell r="E225" t="str">
            <v>EUR</v>
          </cell>
          <cell r="F225" t="str">
            <v>(JPM GBI Global TR Hdg EUR) 80% + ( MSCI World NR EUR) 20%</v>
          </cell>
          <cell r="G225" t="str">
            <v>www.cpr-am.fr</v>
          </cell>
          <cell r="H225">
            <v>3</v>
          </cell>
          <cell r="I225">
            <v>1.1499999999999999</v>
          </cell>
          <cell r="K225">
            <v>4.4814E-2</v>
          </cell>
          <cell r="L225">
            <v>3.424E-3</v>
          </cell>
          <cell r="M225">
            <v>-1.0349999999999999E-3</v>
          </cell>
          <cell r="N225">
            <v>2.4239999999999998E-2</v>
          </cell>
          <cell r="O225">
            <v>4.9450000000000001E-2</v>
          </cell>
          <cell r="P225">
            <v>35986</v>
          </cell>
          <cell r="Q225">
            <v>6.9810000000000002E-3</v>
          </cell>
          <cell r="R225">
            <v>1.38E-2</v>
          </cell>
          <cell r="S225">
            <v>-6.8189999999999995E-3</v>
          </cell>
          <cell r="T225">
            <v>6.0000000000000001E-3</v>
          </cell>
          <cell r="U225">
            <v>-1.2778086000000077E-2</v>
          </cell>
          <cell r="V225">
            <v>8.6999999999999994E-3</v>
          </cell>
        </row>
        <row r="226">
          <cell r="A226" t="str">
            <v>FR0013300910</v>
          </cell>
          <cell r="B226" t="str">
            <v>Croissance Diversifiée R</v>
          </cell>
          <cell r="C226" t="str">
            <v>FCP</v>
          </cell>
          <cell r="D226" t="str">
            <v>Natixis AM</v>
          </cell>
          <cell r="E226" t="str">
            <v>EUR</v>
          </cell>
          <cell r="F226" t="str">
            <v>(MSCI World Ex Europe NR EUR) 10% + ( BBgBarc Euro Agg 500MM TR EUR) 80% + (MSCI Europe NR EUR) 10%</v>
          </cell>
          <cell r="G226" t="str">
            <v>www.im.natixis.com</v>
          </cell>
          <cell r="H226">
            <v>3</v>
          </cell>
          <cell r="I226">
            <v>1.1000000000000001</v>
          </cell>
          <cell r="K226">
            <v>5.9222000000000004E-2</v>
          </cell>
          <cell r="L226">
            <v>3.8566999999999997E-2</v>
          </cell>
          <cell r="N226">
            <v>4.4589999999999998E-2</v>
          </cell>
          <cell r="O226">
            <v>5.1790000000000003E-2</v>
          </cell>
          <cell r="P226">
            <v>43131</v>
          </cell>
          <cell r="Q226">
            <v>3.5116000000000001E-2</v>
          </cell>
          <cell r="R226">
            <v>1.1299999999999999E-2</v>
          </cell>
          <cell r="S226">
            <v>2.3816E-2</v>
          </cell>
          <cell r="T226">
            <v>6.0000000000000001E-3</v>
          </cell>
          <cell r="U226">
            <v>1.7673103999999995E-2</v>
          </cell>
          <cell r="V226">
            <v>5.5000000000000005E-3</v>
          </cell>
        </row>
        <row r="227">
          <cell r="A227" t="str">
            <v>FR0010611293</v>
          </cell>
          <cell r="B227" t="str">
            <v>Echiquier Arty SRI A</v>
          </cell>
          <cell r="C227" t="str">
            <v>FCP</v>
          </cell>
          <cell r="D227" t="str">
            <v>Financière de l'Echiquier</v>
          </cell>
          <cell r="E227" t="str">
            <v>EUR</v>
          </cell>
          <cell r="F227" t="str">
            <v>(Markit iBoxx EUR Corp 3-5 TR) 50% + ( Eonia) 25% + (MSCI Europe NR EUR) 25%</v>
          </cell>
          <cell r="G227" t="str">
            <v>www.lfde.com</v>
          </cell>
          <cell r="H227">
            <v>4</v>
          </cell>
          <cell r="I227">
            <v>1.5</v>
          </cell>
          <cell r="J227" t="str">
            <v>SR</v>
          </cell>
          <cell r="K227">
            <v>8.6425000000000002E-2</v>
          </cell>
          <cell r="L227">
            <v>3.6025999999999996E-2</v>
          </cell>
          <cell r="M227">
            <v>2.9359000000000003E-2</v>
          </cell>
          <cell r="N227">
            <v>5.586E-2</v>
          </cell>
          <cell r="O227">
            <v>7.4700000000000003E-2</v>
          </cell>
          <cell r="P227">
            <v>39598</v>
          </cell>
          <cell r="Q227">
            <v>4.9980999999999998E-2</v>
          </cell>
          <cell r="R227">
            <v>1.4999999999999999E-2</v>
          </cell>
          <cell r="S227">
            <v>3.4980999999999998E-2</v>
          </cell>
          <cell r="T227">
            <v>6.0000000000000001E-3</v>
          </cell>
          <cell r="U227">
            <v>2.8771113999999987E-2</v>
          </cell>
          <cell r="V227">
            <v>4.5000000000000005E-3</v>
          </cell>
        </row>
        <row r="228">
          <cell r="A228" t="str">
            <v>FR0010434019</v>
          </cell>
          <cell r="B228" t="str">
            <v>Echiquier Patrimoine A</v>
          </cell>
          <cell r="C228" t="str">
            <v>FCP</v>
          </cell>
          <cell r="D228" t="str">
            <v>Financière de l'Echiquier</v>
          </cell>
          <cell r="E228" t="str">
            <v>EUR</v>
          </cell>
          <cell r="F228" t="str">
            <v>(€STR capitalisé) 20.000% + ( Markit iBoxx EUR Corp 1-3 TR) 67.500% + (MSCI Europe NR EUR) 12.500%</v>
          </cell>
          <cell r="G228" t="str">
            <v>www.lfde.com</v>
          </cell>
          <cell r="H228">
            <v>4</v>
          </cell>
          <cell r="I228">
            <v>1</v>
          </cell>
          <cell r="K228">
            <v>9.9228999999999998E-2</v>
          </cell>
          <cell r="L228">
            <v>-3.4260000000000002E-3</v>
          </cell>
          <cell r="M228">
            <v>2.0119999999999999E-3</v>
          </cell>
          <cell r="N228">
            <v>6.8559999999999996E-2</v>
          </cell>
          <cell r="O228">
            <v>7.7499999999999999E-2</v>
          </cell>
          <cell r="P228">
            <v>34705</v>
          </cell>
          <cell r="Q228">
            <v>-7.7499999999999982E-3</v>
          </cell>
          <cell r="R228">
            <v>0.01</v>
          </cell>
          <cell r="S228">
            <v>-1.7749999999999998E-2</v>
          </cell>
          <cell r="T228">
            <v>6.0000000000000001E-3</v>
          </cell>
          <cell r="U228">
            <v>-2.3643500000000039E-2</v>
          </cell>
          <cell r="V228">
            <v>5.4000000000000003E-3</v>
          </cell>
        </row>
        <row r="229">
          <cell r="A229" t="str">
            <v>FR0010041822</v>
          </cell>
          <cell r="B229" t="str">
            <v>EdR Patrimoine A</v>
          </cell>
          <cell r="C229" t="str">
            <v>FCP</v>
          </cell>
          <cell r="D229" t="str">
            <v>Edmond de Rothschild</v>
          </cell>
          <cell r="E229" t="str">
            <v>EUR</v>
          </cell>
          <cell r="F229" t="str">
            <v>Pas d'indice de référence</v>
          </cell>
          <cell r="G229" t="str">
            <v>http://funds.edram.com/fr/</v>
          </cell>
          <cell r="H229">
            <v>4</v>
          </cell>
          <cell r="I229">
            <v>1.4</v>
          </cell>
          <cell r="K229">
            <v>7.4851000000000001E-2</v>
          </cell>
          <cell r="L229">
            <v>5.7169999999999999E-3</v>
          </cell>
          <cell r="M229">
            <v>1.3765000000000001E-2</v>
          </cell>
          <cell r="N229">
            <v>5.2930000000000005E-2</v>
          </cell>
          <cell r="O229">
            <v>8.523E-2</v>
          </cell>
          <cell r="P229">
            <v>37767</v>
          </cell>
          <cell r="Q229">
            <v>-1.2409E-2</v>
          </cell>
          <cell r="R229">
            <v>1.95E-2</v>
          </cell>
          <cell r="S229">
            <v>-3.1909E-2</v>
          </cell>
          <cell r="T229">
            <v>6.0000000000000001E-3</v>
          </cell>
          <cell r="U229">
            <v>-3.7717545999999991E-2</v>
          </cell>
          <cell r="V229">
            <v>6.9999999999999993E-3</v>
          </cell>
        </row>
        <row r="230">
          <cell r="A230" t="str">
            <v>LU0992632538</v>
          </cell>
          <cell r="B230" t="str">
            <v>EdRF Income Europe A EUR</v>
          </cell>
          <cell r="C230" t="str">
            <v>SICAV</v>
          </cell>
          <cell r="D230" t="str">
            <v>Edmond de Rothschild</v>
          </cell>
          <cell r="E230" t="str">
            <v>EUR</v>
          </cell>
          <cell r="F230" t="str">
            <v>Pas d'indice de référence</v>
          </cell>
          <cell r="G230" t="str">
            <v>http://funds.edram.com/fr/</v>
          </cell>
          <cell r="H230">
            <v>4</v>
          </cell>
          <cell r="I230">
            <v>1.3</v>
          </cell>
          <cell r="J230" t="str">
            <v>SR</v>
          </cell>
          <cell r="K230">
            <v>7.7104000000000006E-2</v>
          </cell>
          <cell r="L230">
            <v>7.3429999999999997E-3</v>
          </cell>
          <cell r="M230">
            <v>1.7813000000000002E-2</v>
          </cell>
          <cell r="N230">
            <v>5.3350000000000002E-2</v>
          </cell>
          <cell r="O230">
            <v>8.5709999999999995E-2</v>
          </cell>
          <cell r="P230">
            <v>41639</v>
          </cell>
          <cell r="Q230">
            <v>-1.2917000000000001E-2</v>
          </cell>
          <cell r="R230">
            <v>1.7899999999999999E-2</v>
          </cell>
          <cell r="S230">
            <v>-3.0817000000000001E-2</v>
          </cell>
          <cell r="T230">
            <v>6.0000000000000001E-3</v>
          </cell>
          <cell r="U230">
            <v>-3.6632098000000002E-2</v>
          </cell>
          <cell r="V230">
            <v>6.5000000000000006E-3</v>
          </cell>
        </row>
        <row r="231">
          <cell r="A231" t="str">
            <v>LU1005537912</v>
          </cell>
          <cell r="B231" t="str">
            <v>EdRF QUAM 5 A EUR</v>
          </cell>
          <cell r="C231" t="str">
            <v>SICAV</v>
          </cell>
          <cell r="D231" t="str">
            <v>Edmond de Rothschild</v>
          </cell>
          <cell r="E231" t="str">
            <v>EUR</v>
          </cell>
          <cell r="F231" t="str">
            <v>ICE Libor 1 Month EUR</v>
          </cell>
          <cell r="G231" t="str">
            <v>http://funds.edram.com/fr/</v>
          </cell>
          <cell r="H231">
            <v>4</v>
          </cell>
          <cell r="I231">
            <v>1</v>
          </cell>
          <cell r="K231">
            <v>2.1440000000000001E-3</v>
          </cell>
          <cell r="L231">
            <v>-1.9743E-2</v>
          </cell>
          <cell r="M231">
            <v>-1.6504000000000001E-2</v>
          </cell>
          <cell r="N231">
            <v>4.0469999999999999E-2</v>
          </cell>
          <cell r="O231">
            <v>5.7990000000000007E-2</v>
          </cell>
          <cell r="P231">
            <v>41659</v>
          </cell>
          <cell r="Q231">
            <v>-3.3999000000000001E-2</v>
          </cell>
          <cell r="R231">
            <v>0.02</v>
          </cell>
          <cell r="S231">
            <v>-5.3998999999999998E-2</v>
          </cell>
          <cell r="T231">
            <v>6.0000000000000001E-3</v>
          </cell>
          <cell r="U231">
            <v>-5.9675005999999975E-2</v>
          </cell>
          <cell r="V231">
            <v>5.0000000000000001E-3</v>
          </cell>
        </row>
        <row r="232">
          <cell r="A232" t="str">
            <v>FR0013053220</v>
          </cell>
          <cell r="B232" t="str">
            <v>Erasmus Capital Plus R</v>
          </cell>
          <cell r="C232" t="str">
            <v>FCP</v>
          </cell>
          <cell r="D232" t="str">
            <v>Erasmus Gestion</v>
          </cell>
          <cell r="E232" t="str">
            <v>EUR</v>
          </cell>
          <cell r="F232" t="str">
            <v>Eonia + 2%</v>
          </cell>
          <cell r="G232" t="str">
            <v>www.erasmusgestion.com</v>
          </cell>
          <cell r="H232">
            <v>4</v>
          </cell>
          <cell r="I232">
            <v>1.5</v>
          </cell>
          <cell r="K232">
            <v>0.10316399999999999</v>
          </cell>
          <cell r="L232">
            <v>7.0989999999999994E-3</v>
          </cell>
          <cell r="M232">
            <v>9.3559999999999997E-3</v>
          </cell>
          <cell r="N232">
            <v>5.321E-2</v>
          </cell>
          <cell r="O232">
            <v>7.6689999999999994E-2</v>
          </cell>
          <cell r="P232">
            <v>42353</v>
          </cell>
          <cell r="Q232">
            <v>3.6977000000000003E-2</v>
          </cell>
          <cell r="R232">
            <v>2.63E-2</v>
          </cell>
          <cell r="S232">
            <v>1.0677000000000001E-2</v>
          </cell>
          <cell r="T232">
            <v>6.0000000000000001E-3</v>
          </cell>
          <cell r="U232">
            <v>4.6129379999999554E-3</v>
          </cell>
          <cell r="V232">
            <v>7.4999999999999997E-3</v>
          </cell>
        </row>
        <row r="233">
          <cell r="A233" t="str">
            <v>LU0564184074</v>
          </cell>
          <cell r="B233" t="str">
            <v>Ethna-AKTIV R-T</v>
          </cell>
          <cell r="C233" t="str">
            <v>FCP</v>
          </cell>
          <cell r="D233" t="str">
            <v>Ethenea</v>
          </cell>
          <cell r="E233" t="str">
            <v>EUR</v>
          </cell>
          <cell r="F233" t="str">
            <v>Pas d'indice de référence</v>
          </cell>
          <cell r="G233" t="str">
            <v>www.ethenea.com</v>
          </cell>
          <cell r="H233">
            <v>4</v>
          </cell>
          <cell r="I233">
            <v>1.9</v>
          </cell>
          <cell r="K233">
            <v>4.87E-2</v>
          </cell>
          <cell r="L233">
            <v>2.3424E-2</v>
          </cell>
          <cell r="M233">
            <v>1.3250999999999999E-2</v>
          </cell>
          <cell r="N233">
            <v>3.7909999999999999E-2</v>
          </cell>
          <cell r="O233">
            <v>6.8699999999999997E-2</v>
          </cell>
          <cell r="P233">
            <v>41024</v>
          </cell>
          <cell r="Q233">
            <v>3.0051999999999995E-2</v>
          </cell>
          <cell r="R233">
            <v>2.2799999999999997E-2</v>
          </cell>
          <cell r="S233">
            <v>7.2519999999999998E-3</v>
          </cell>
          <cell r="T233">
            <v>6.0000000000000001E-3</v>
          </cell>
          <cell r="U233">
            <v>1.2084880000000631E-3</v>
          </cell>
          <cell r="V233">
            <v>1.0500000000000001E-2</v>
          </cell>
        </row>
        <row r="234">
          <cell r="A234" t="str">
            <v>FR0010083535</v>
          </cell>
          <cell r="B234" t="str">
            <v>Euro Rendement Patrimoine</v>
          </cell>
          <cell r="C234" t="str">
            <v>FCP</v>
          </cell>
          <cell r="D234" t="str">
            <v>Sunny AM</v>
          </cell>
          <cell r="E234" t="str">
            <v>EUR</v>
          </cell>
          <cell r="F234" t="str">
            <v>BBgBarc Series-E Euro Gov 3-5y TR EUR</v>
          </cell>
          <cell r="G234" t="str">
            <v>www.sunny-am.com</v>
          </cell>
          <cell r="H234">
            <v>4</v>
          </cell>
          <cell r="I234">
            <v>1.95</v>
          </cell>
          <cell r="K234">
            <v>0.10008599999999999</v>
          </cell>
          <cell r="L234">
            <v>1.0308999999999999E-2</v>
          </cell>
          <cell r="M234">
            <v>1.2749999999999999E-2</v>
          </cell>
          <cell r="N234">
            <v>5.3190000000000001E-2</v>
          </cell>
          <cell r="O234">
            <v>0.11045999999999999</v>
          </cell>
          <cell r="P234">
            <v>38124</v>
          </cell>
          <cell r="Q234">
            <v>7.1169999999999983E-3</v>
          </cell>
          <cell r="R234">
            <v>2.0199999999999999E-2</v>
          </cell>
          <cell r="S234">
            <v>-1.3083000000000001E-2</v>
          </cell>
          <cell r="T234">
            <v>6.0000000000000001E-3</v>
          </cell>
          <cell r="U234">
            <v>-1.9004501999999923E-2</v>
          </cell>
          <cell r="V234">
            <v>6.9999999999999993E-3</v>
          </cell>
        </row>
        <row r="235">
          <cell r="A235" t="str">
            <v>FR0007051040</v>
          </cell>
          <cell r="B235" t="str">
            <v>Eurose C</v>
          </cell>
          <cell r="C235" t="str">
            <v>FCP</v>
          </cell>
          <cell r="D235" t="str">
            <v>DNCA Finance</v>
          </cell>
          <cell r="E235" t="str">
            <v>EUR</v>
          </cell>
          <cell r="F235" t="str">
            <v>(FTSE MTS Ex-CNO Etrix TR EUR) 80% + ( Euro Stoxx 50 NR EUR) 20%</v>
          </cell>
          <cell r="G235" t="str">
            <v>www.dnca-investments.com</v>
          </cell>
          <cell r="H235">
            <v>4</v>
          </cell>
          <cell r="I235">
            <v>1.4</v>
          </cell>
          <cell r="J235" t="str">
            <v>SR</v>
          </cell>
          <cell r="K235">
            <v>0.12748200000000001</v>
          </cell>
          <cell r="L235">
            <v>1.3146999999999999E-2</v>
          </cell>
          <cell r="M235">
            <v>2.0851999999999999E-2</v>
          </cell>
          <cell r="N235">
            <v>7.2919999999999999E-2</v>
          </cell>
          <cell r="O235">
            <v>8.7179999999999994E-2</v>
          </cell>
          <cell r="P235">
            <v>36840</v>
          </cell>
          <cell r="Q235">
            <v>-2.8556000000000005E-2</v>
          </cell>
          <cell r="R235">
            <v>1.3999999999999999E-2</v>
          </cell>
          <cell r="S235">
            <v>-4.2556000000000004E-2</v>
          </cell>
          <cell r="T235">
            <v>6.0000000000000001E-3</v>
          </cell>
          <cell r="U235">
            <v>-4.8300663999999993E-2</v>
          </cell>
          <cell r="V235">
            <v>6.9999999999999993E-3</v>
          </cell>
        </row>
        <row r="236">
          <cell r="A236" t="str">
            <v>FR0011261908</v>
          </cell>
          <cell r="B236" t="str">
            <v>Fastea Patrimoine P</v>
          </cell>
          <cell r="C236" t="str">
            <v>FCP</v>
          </cell>
          <cell r="D236" t="str">
            <v>Fastea Capital</v>
          </cell>
          <cell r="E236" t="str">
            <v>EUR</v>
          </cell>
          <cell r="F236" t="str">
            <v>(FTSE MTS Ex-CNO Etrix 1-3Y TR EUR) 70% + ( Euronext Paris CAC 40 NR EUR) 30%</v>
          </cell>
          <cell r="G236" t="str">
            <v>www.fastea-capital.fr</v>
          </cell>
          <cell r="H236">
            <v>4</v>
          </cell>
          <cell r="I236">
            <v>1.5</v>
          </cell>
          <cell r="K236">
            <v>0.17305599999999999</v>
          </cell>
          <cell r="L236">
            <v>2.5194999999999999E-2</v>
          </cell>
          <cell r="M236">
            <v>2.4910999999999999E-2</v>
          </cell>
          <cell r="N236">
            <v>6.608E-2</v>
          </cell>
          <cell r="O236">
            <v>8.2439999999999999E-2</v>
          </cell>
          <cell r="P236">
            <v>41264</v>
          </cell>
          <cell r="Q236">
            <v>1.5300000000000001E-2</v>
          </cell>
          <cell r="R236">
            <v>1.5300000000000001E-2</v>
          </cell>
          <cell r="S236">
            <v>0</v>
          </cell>
          <cell r="T236">
            <v>6.0000000000000001E-3</v>
          </cell>
          <cell r="U236">
            <v>-6.0000000000000053E-3</v>
          </cell>
          <cell r="V236">
            <v>7.4999999999999997E-3</v>
          </cell>
        </row>
        <row r="237">
          <cell r="A237" t="str">
            <v>FR0010752956</v>
          </cell>
          <cell r="B237" t="str">
            <v>FDE Patrimoine AC</v>
          </cell>
          <cell r="C237" t="str">
            <v>FCP</v>
          </cell>
          <cell r="D237" t="str">
            <v>MW Gestion</v>
          </cell>
          <cell r="E237" t="str">
            <v>EUR</v>
          </cell>
          <cell r="F237" t="str">
            <v>(FTSE MTS Ex-CNO Etrix 3-5Y TR EUR) 80% + ( Euro Stoxx 50 NR EUR) 20%</v>
          </cell>
          <cell r="G237" t="str">
            <v>https://mwgestion.com/</v>
          </cell>
          <cell r="H237">
            <v>4</v>
          </cell>
          <cell r="I237">
            <v>1.8</v>
          </cell>
          <cell r="K237">
            <v>9.8704E-2</v>
          </cell>
          <cell r="L237">
            <v>-1.3091999999999999E-2</v>
          </cell>
          <cell r="M237">
            <v>-6.6319999999999999E-3</v>
          </cell>
          <cell r="N237">
            <v>5.6529999999999997E-2</v>
          </cell>
          <cell r="O237">
            <v>0.1013</v>
          </cell>
          <cell r="P237">
            <v>39990</v>
          </cell>
          <cell r="Q237">
            <v>-2.4724999999999997E-2</v>
          </cell>
          <cell r="R237">
            <v>1.9799999999999998E-2</v>
          </cell>
          <cell r="S237">
            <v>-4.4524999999999995E-2</v>
          </cell>
          <cell r="T237">
            <v>6.0000000000000001E-3</v>
          </cell>
          <cell r="U237">
            <v>-5.0257850000000048E-2</v>
          </cell>
          <cell r="V237">
            <v>0</v>
          </cell>
        </row>
        <row r="238">
          <cell r="A238" t="str">
            <v>FR0012902328</v>
          </cell>
          <cell r="B238" t="str">
            <v>Florinvest Sérénité R</v>
          </cell>
          <cell r="C238" t="str">
            <v>FCP</v>
          </cell>
          <cell r="D238" t="str">
            <v xml:space="preserve">Flornoy </v>
          </cell>
          <cell r="E238" t="str">
            <v>EUR</v>
          </cell>
          <cell r="F238" t="str">
            <v>(Stoxx Europe 50 NR EUR) 30% + ( Eonia) 70%</v>
          </cell>
          <cell r="G238" t="str">
            <v>www.flornoy.com</v>
          </cell>
          <cell r="H238">
            <v>3</v>
          </cell>
          <cell r="I238">
            <v>1.35</v>
          </cell>
          <cell r="K238">
            <v>8.942399999999999E-2</v>
          </cell>
          <cell r="L238">
            <v>7.9509999999999997E-3</v>
          </cell>
          <cell r="M238">
            <v>1.1412E-2</v>
          </cell>
          <cell r="N238">
            <v>4.2140000000000004E-2</v>
          </cell>
          <cell r="O238">
            <v>4.7230000000000001E-2</v>
          </cell>
          <cell r="P238">
            <v>42352</v>
          </cell>
          <cell r="Q238">
            <v>2.4005000000000002E-2</v>
          </cell>
          <cell r="R238">
            <v>1.8700000000000001E-2</v>
          </cell>
          <cell r="S238">
            <v>5.3049999999999998E-3</v>
          </cell>
          <cell r="T238">
            <v>6.0000000000000001E-3</v>
          </cell>
          <cell r="U238">
            <v>-7.2683000000006714E-4</v>
          </cell>
          <cell r="V238">
            <v>7.4999999999999997E-3</v>
          </cell>
        </row>
        <row r="239">
          <cell r="A239" t="str">
            <v>FR0011516830</v>
          </cell>
          <cell r="B239" t="str">
            <v>Global Absolue A</v>
          </cell>
          <cell r="C239" t="str">
            <v xml:space="preserve">FCP </v>
          </cell>
          <cell r="D239" t="str">
            <v>Montsegur Finance</v>
          </cell>
          <cell r="E239" t="str">
            <v>EUR</v>
          </cell>
          <cell r="F239" t="str">
            <v>(FTSE MTS Ex-CNO Etrix TR EUR) 35% + ( Euronext Paris CAC 40 NR EUR) 5% + (Euro Stoxx NR EUR) 5% + (Eonia) 30% + (MSCI World NR EUR)10% + (FTSE WGBI USD) 15%</v>
          </cell>
          <cell r="G239" t="str">
            <v>www.montsegurfinance.com</v>
          </cell>
          <cell r="H239">
            <v>3</v>
          </cell>
          <cell r="I239">
            <v>1.4</v>
          </cell>
          <cell r="K239">
            <v>4.7055999999999994E-2</v>
          </cell>
          <cell r="L239">
            <v>1.2198000000000001E-2</v>
          </cell>
          <cell r="M239">
            <v>8.1110000000000002E-3</v>
          </cell>
          <cell r="N239">
            <v>3.0289999999999997E-2</v>
          </cell>
          <cell r="O239">
            <v>4.1840000000000002E-2</v>
          </cell>
          <cell r="P239">
            <v>41677</v>
          </cell>
          <cell r="Q239">
            <v>4.1475999999999999E-2</v>
          </cell>
          <cell r="R239">
            <v>1.8600000000000002E-2</v>
          </cell>
          <cell r="S239">
            <v>2.2875999999999997E-2</v>
          </cell>
          <cell r="T239">
            <v>6.0000000000000001E-3</v>
          </cell>
          <cell r="U239">
            <v>1.6738743999999972E-2</v>
          </cell>
          <cell r="V239">
            <v>6.3249999999999999E-3</v>
          </cell>
        </row>
        <row r="240">
          <cell r="A240" t="str">
            <v>FR0011142272</v>
          </cell>
          <cell r="B240" t="str">
            <v>Hastings Rendement AC</v>
          </cell>
          <cell r="C240" t="str">
            <v>FCP</v>
          </cell>
          <cell r="D240" t="str">
            <v>Turgot AM</v>
          </cell>
          <cell r="E240" t="str">
            <v>EUR</v>
          </cell>
          <cell r="F240" t="str">
            <v>€STR Capitalisé + 200 Bps</v>
          </cell>
          <cell r="G240" t="str">
            <v>www.turgot-am.fr</v>
          </cell>
          <cell r="H240">
            <v>3</v>
          </cell>
          <cell r="I240">
            <v>1.25</v>
          </cell>
          <cell r="K240">
            <v>3.0798000000000002E-2</v>
          </cell>
          <cell r="L240">
            <v>1.3779999999999999E-2</v>
          </cell>
          <cell r="M240">
            <v>5.8799999999999998E-3</v>
          </cell>
          <cell r="N240">
            <v>2.0590000000000001E-2</v>
          </cell>
          <cell r="O240">
            <v>5.5210000000000002E-2</v>
          </cell>
          <cell r="P240">
            <v>40934</v>
          </cell>
          <cell r="Q240">
            <v>4.3765999999999999E-2</v>
          </cell>
          <cell r="R240">
            <v>2.9900000000000003E-2</v>
          </cell>
          <cell r="S240">
            <v>1.3866E-2</v>
          </cell>
          <cell r="T240">
            <v>6.0000000000000001E-3</v>
          </cell>
          <cell r="U240">
            <v>7.7828039999998655E-3</v>
          </cell>
          <cell r="V240">
            <v>6.2500000000000003E-3</v>
          </cell>
        </row>
        <row r="241">
          <cell r="A241" t="str">
            <v>FR0010269803</v>
          </cell>
          <cell r="B241" t="str">
            <v>Hottinguer Oblig</v>
          </cell>
          <cell r="C241" t="str">
            <v>SICAV</v>
          </cell>
          <cell r="D241" t="str">
            <v>Messieurs Hottinguer &amp; Cie</v>
          </cell>
          <cell r="E241" t="str">
            <v>EUR</v>
          </cell>
          <cell r="F241" t="str">
            <v>Eonia +1%</v>
          </cell>
          <cell r="G241" t="str">
            <v>www.banque-hottinguer.com</v>
          </cell>
          <cell r="H241">
            <v>3</v>
          </cell>
          <cell r="I241">
            <v>0.96</v>
          </cell>
          <cell r="K241">
            <v>6.7337999999999995E-2</v>
          </cell>
          <cell r="L241">
            <v>2.2008999999999997E-2</v>
          </cell>
          <cell r="M241">
            <v>1.6632000000000001E-2</v>
          </cell>
          <cell r="N241">
            <v>2.051E-2</v>
          </cell>
          <cell r="O241">
            <v>5.0450000000000002E-2</v>
          </cell>
          <cell r="P241">
            <v>35409</v>
          </cell>
          <cell r="Q241">
            <v>1.2328E-2</v>
          </cell>
          <cell r="R241">
            <v>1.1000000000000001E-2</v>
          </cell>
          <cell r="S241">
            <v>1.328E-3</v>
          </cell>
          <cell r="T241">
            <v>6.0000000000000001E-3</v>
          </cell>
          <cell r="U241">
            <v>-4.6799680000000343E-3</v>
          </cell>
          <cell r="V241">
            <v>4.7999999999999996E-3</v>
          </cell>
        </row>
        <row r="242">
          <cell r="A242" t="str">
            <v>FR0010739029</v>
          </cell>
          <cell r="B242" t="str">
            <v>Hottinguer Patrimoine Europe</v>
          </cell>
          <cell r="C242" t="str">
            <v>SICAV</v>
          </cell>
          <cell r="D242" t="str">
            <v>Messieurs Hottinguer &amp; Cie</v>
          </cell>
          <cell r="E242" t="str">
            <v>EUR</v>
          </cell>
          <cell r="F242" t="str">
            <v>Eonia + 2.5%</v>
          </cell>
          <cell r="G242" t="str">
            <v>www.banque-hottinguer.com</v>
          </cell>
          <cell r="H242">
            <v>4</v>
          </cell>
          <cell r="I242">
            <v>2</v>
          </cell>
          <cell r="K242">
            <v>9.2546000000000003E-2</v>
          </cell>
          <cell r="L242">
            <v>1.5820000000000001E-2</v>
          </cell>
          <cell r="M242">
            <v>2.1054E-2</v>
          </cell>
          <cell r="N242">
            <v>7.4529999999999999E-2</v>
          </cell>
          <cell r="O242">
            <v>8.4429999999999991E-2</v>
          </cell>
          <cell r="P242">
            <v>39976</v>
          </cell>
          <cell r="Q242">
            <v>1.5135999999999997E-2</v>
          </cell>
          <cell r="R242">
            <v>1.9299999999999998E-2</v>
          </cell>
          <cell r="S242">
            <v>-4.1640000000000002E-3</v>
          </cell>
          <cell r="T242">
            <v>6.0000000000000001E-3</v>
          </cell>
          <cell r="U242">
            <v>-1.0139016000000001E-2</v>
          </cell>
          <cell r="V242">
            <v>9.0000000000000011E-3</v>
          </cell>
        </row>
        <row r="243">
          <cell r="A243" t="str">
            <v>FR0007036942</v>
          </cell>
          <cell r="B243" t="str">
            <v>HSBC Select Moderate A</v>
          </cell>
          <cell r="C243" t="str">
            <v>FCP</v>
          </cell>
          <cell r="D243" t="str">
            <v>HSBC</v>
          </cell>
          <cell r="E243" t="str">
            <v>EUR</v>
          </cell>
          <cell r="F243" t="str">
            <v>Pas d'indice de référence</v>
          </cell>
          <cell r="G243" t="str">
            <v>www.assetmanagement.hsbc.fr</v>
          </cell>
          <cell r="H243">
            <v>4</v>
          </cell>
          <cell r="I243">
            <v>1.1000000000000001</v>
          </cell>
          <cell r="K243">
            <v>2.9420000000000002E-2</v>
          </cell>
          <cell r="L243">
            <v>2.1903000000000002E-2</v>
          </cell>
          <cell r="M243">
            <v>1.1177999999999999E-2</v>
          </cell>
          <cell r="N243">
            <v>2.6869999999999998E-2</v>
          </cell>
          <cell r="O243">
            <v>4.1939999999999998E-2</v>
          </cell>
          <cell r="P243">
            <v>39820</v>
          </cell>
          <cell r="Q243">
            <v>3.9625E-2</v>
          </cell>
          <cell r="R243">
            <v>0.01</v>
          </cell>
          <cell r="S243">
            <v>2.9624999999999999E-2</v>
          </cell>
          <cell r="T243">
            <v>6.0000000000000001E-3</v>
          </cell>
          <cell r="U243">
            <v>2.3447250000000031E-2</v>
          </cell>
          <cell r="V243">
            <v>4.0000000000000001E-3</v>
          </cell>
        </row>
        <row r="244">
          <cell r="A244" t="str">
            <v>FR0010077917</v>
          </cell>
          <cell r="B244" t="str">
            <v>Indépendant Patrimoine R</v>
          </cell>
          <cell r="C244" t="str">
            <v>FCP</v>
          </cell>
          <cell r="D244" t="str">
            <v>Meeschaert AM</v>
          </cell>
          <cell r="E244" t="str">
            <v>EUR</v>
          </cell>
          <cell r="F244" t="str">
            <v>(FTSE MTS Ex-CNO Etrix 5-7Y TR EUR) 65% + ( MSCI World PR EUR) 35%</v>
          </cell>
          <cell r="G244" t="str">
            <v>www.meeschaert.com</v>
          </cell>
          <cell r="H244">
            <v>4</v>
          </cell>
          <cell r="I244">
            <v>2</v>
          </cell>
          <cell r="K244">
            <v>3.6796999999999996E-2</v>
          </cell>
          <cell r="L244">
            <v>-6.3549999999999995E-3</v>
          </cell>
          <cell r="M244">
            <v>5.6259999999999999E-3</v>
          </cell>
          <cell r="N244">
            <v>5.987E-2</v>
          </cell>
          <cell r="O244">
            <v>7.7789999999999998E-2</v>
          </cell>
          <cell r="P244">
            <v>37498</v>
          </cell>
          <cell r="Q244">
            <v>6.8541000000000005E-2</v>
          </cell>
          <cell r="R244">
            <v>3.1800000000000002E-2</v>
          </cell>
          <cell r="S244">
            <v>3.6741000000000003E-2</v>
          </cell>
          <cell r="T244">
            <v>6.0000000000000001E-3</v>
          </cell>
          <cell r="U244">
            <v>3.0520553999999978E-2</v>
          </cell>
          <cell r="V244">
            <v>8.0000000000000002E-3</v>
          </cell>
        </row>
        <row r="245">
          <cell r="A245" t="str">
            <v>LU0243957239</v>
          </cell>
          <cell r="B245" t="str">
            <v>Invesco Pan European Hi Inc A EUR Acc</v>
          </cell>
          <cell r="C245" t="str">
            <v>SICAV</v>
          </cell>
          <cell r="D245" t="str">
            <v>Invesco</v>
          </cell>
          <cell r="E245" t="str">
            <v>EUR</v>
          </cell>
          <cell r="F245" t="str">
            <v>(MSCI Europe Ex UK NR EUR) 20% + ( BBgBarc Pan Euro Agg Hdg TR EUR) 35% + (ICE BofA Euro High Yield TR EUR) 45%</v>
          </cell>
          <cell r="G245" t="str">
            <v>www.invesco.fr</v>
          </cell>
          <cell r="H245">
            <v>4</v>
          </cell>
          <cell r="I245">
            <v>1.25</v>
          </cell>
          <cell r="K245">
            <v>9.7134999999999999E-2</v>
          </cell>
          <cell r="L245">
            <v>4.4482000000000001E-2</v>
          </cell>
          <cell r="M245">
            <v>3.8514E-2</v>
          </cell>
          <cell r="N245">
            <v>5.602E-2</v>
          </cell>
          <cell r="O245">
            <v>9.2920000000000003E-2</v>
          </cell>
          <cell r="P245">
            <v>38807</v>
          </cell>
          <cell r="Q245">
            <v>3.6526000000000003E-2</v>
          </cell>
          <cell r="R245">
            <v>1.61E-2</v>
          </cell>
          <cell r="S245">
            <v>2.0426000000000003E-2</v>
          </cell>
          <cell r="T245">
            <v>6.0000000000000001E-3</v>
          </cell>
          <cell r="U245">
            <v>1.4303444000000054E-2</v>
          </cell>
          <cell r="V245">
            <v>6.1999999999999998E-3</v>
          </cell>
        </row>
        <row r="246">
          <cell r="A246" t="str">
            <v>FR0011032754</v>
          </cell>
          <cell r="B246" t="str">
            <v>Invest Latitude Patrimoine A</v>
          </cell>
          <cell r="C246" t="str">
            <v>FCP</v>
          </cell>
          <cell r="D246" t="str">
            <v>Invest AM</v>
          </cell>
          <cell r="E246" t="str">
            <v>EUR</v>
          </cell>
          <cell r="F246" t="str">
            <v>(MSCI ACWI NR EUR) 30% + ( BBgBarc Euro Agg Bond TR EUR) 70%</v>
          </cell>
          <cell r="G246" t="str">
            <v>www.investam.fr</v>
          </cell>
          <cell r="H246">
            <v>3</v>
          </cell>
          <cell r="I246">
            <v>1.2</v>
          </cell>
          <cell r="K246">
            <v>3.1040999999999999E-2</v>
          </cell>
          <cell r="L246">
            <v>3.9380999999999999E-2</v>
          </cell>
          <cell r="M246">
            <v>2.8961000000000001E-2</v>
          </cell>
          <cell r="N246">
            <v>3.6400000000000002E-2</v>
          </cell>
          <cell r="O246">
            <v>4.9249999999999995E-2</v>
          </cell>
          <cell r="P246">
            <v>40694</v>
          </cell>
          <cell r="Q246">
            <v>3.3242000000000001E-2</v>
          </cell>
          <cell r="R246">
            <v>1.8200000000000001E-2</v>
          </cell>
          <cell r="S246">
            <v>1.5042E-2</v>
          </cell>
          <cell r="T246">
            <v>6.0000000000000001E-3</v>
          </cell>
          <cell r="U246">
            <v>8.9517480000000926E-3</v>
          </cell>
          <cell r="V246">
            <v>6.0000000000000001E-3</v>
          </cell>
        </row>
        <row r="247">
          <cell r="A247" t="str">
            <v>FR0000980427</v>
          </cell>
          <cell r="B247" t="str">
            <v>Keren Patrimoine C</v>
          </cell>
          <cell r="C247" t="str">
            <v>SICAV</v>
          </cell>
          <cell r="D247" t="str">
            <v>Keren Finance</v>
          </cell>
          <cell r="E247" t="str">
            <v>EUR</v>
          </cell>
          <cell r="F247" t="str">
            <v>(Euronext Paris CAC 40 NR EUR) 35% + ( Eonia) 15% + (BBgBarc Euro Agg Treasury 3-5 Yr TR EUR) 50%</v>
          </cell>
          <cell r="G247" t="str">
            <v>www.kerenfinance.com</v>
          </cell>
          <cell r="H247">
            <v>4</v>
          </cell>
          <cell r="I247">
            <v>1.5</v>
          </cell>
          <cell r="K247">
            <v>0.15115800000000001</v>
          </cell>
          <cell r="L247">
            <v>2.2860999999999999E-2</v>
          </cell>
          <cell r="M247">
            <v>2.9253999999999999E-2</v>
          </cell>
          <cell r="N247">
            <v>7.4029999999999999E-2</v>
          </cell>
          <cell r="O247">
            <v>0.12665999999999999</v>
          </cell>
          <cell r="P247">
            <v>37260</v>
          </cell>
          <cell r="Q247">
            <v>-7.6519999999999991E-3</v>
          </cell>
          <cell r="R247">
            <v>2.0299999999999999E-2</v>
          </cell>
          <cell r="S247">
            <v>-2.7951999999999998E-2</v>
          </cell>
          <cell r="T247">
            <v>6.0000000000000001E-3</v>
          </cell>
          <cell r="U247">
            <v>-3.3784287999999996E-2</v>
          </cell>
          <cell r="V247">
            <v>6.0000000000000001E-3</v>
          </cell>
        </row>
        <row r="248">
          <cell r="A248" t="str">
            <v>FR0012355139</v>
          </cell>
          <cell r="B248" t="str">
            <v>Lazard Patrimoine SRI RC EUR</v>
          </cell>
          <cell r="C248" t="str">
            <v>FCP</v>
          </cell>
          <cell r="D248" t="str">
            <v>Lazard Frères Gestion</v>
          </cell>
          <cell r="E248" t="str">
            <v>EUR</v>
          </cell>
          <cell r="F248" t="str">
            <v>(MSCI ACWI NR EUR) 20% + ( ICE BofA EUR Brd Mkt TR EUR) 80%</v>
          </cell>
          <cell r="G248" t="str">
            <v>www.lazardfreresgestion.fr</v>
          </cell>
          <cell r="H248">
            <v>4</v>
          </cell>
          <cell r="I248">
            <v>1.415</v>
          </cell>
          <cell r="J248" t="str">
            <v>SR</v>
          </cell>
          <cell r="K248">
            <v>0.121118</v>
          </cell>
          <cell r="L248">
            <v>4.1276E-2</v>
          </cell>
          <cell r="M248">
            <v>4.8250000000000001E-2</v>
          </cell>
          <cell r="N248">
            <v>5.4779999999999995E-2</v>
          </cell>
          <cell r="O248">
            <v>7.1169999999999997E-2</v>
          </cell>
          <cell r="P248">
            <v>42004</v>
          </cell>
          <cell r="Q248">
            <v>3.8377999999999995E-2</v>
          </cell>
          <cell r="R248">
            <v>1.3600000000000001E-2</v>
          </cell>
          <cell r="S248">
            <v>2.4777999999999998E-2</v>
          </cell>
          <cell r="T248">
            <v>6.0000000000000001E-3</v>
          </cell>
          <cell r="U248">
            <v>1.8629331999999943E-2</v>
          </cell>
          <cell r="V248">
            <v>6.8999999999999999E-3</v>
          </cell>
        </row>
        <row r="249">
          <cell r="A249" t="str">
            <v>LU1792143858</v>
          </cell>
          <cell r="B249" t="str">
            <v>LFP Opportunity Patrimoine flexible C</v>
          </cell>
          <cell r="C249" t="str">
            <v>FCP</v>
          </cell>
          <cell r="D249" t="str">
            <v>La Française AM</v>
          </cell>
          <cell r="E249" t="str">
            <v>EUR</v>
          </cell>
          <cell r="F249" t="str">
            <v>(MSCI ACWI NR EUR) 20% + ( Eonia) 80%</v>
          </cell>
          <cell r="G249" t="str">
            <v>www.lafrancaise-am.com</v>
          </cell>
          <cell r="H249">
            <v>4</v>
          </cell>
          <cell r="I249">
            <v>1.45</v>
          </cell>
          <cell r="K249">
            <v>4.8174999999999996E-2</v>
          </cell>
          <cell r="L249">
            <v>3.14E-3</v>
          </cell>
          <cell r="M249">
            <v>5.3119999999999999E-3</v>
          </cell>
          <cell r="N249">
            <v>3.2620000000000003E-2</v>
          </cell>
          <cell r="O249">
            <v>7.1180000000000007E-2</v>
          </cell>
          <cell r="P249">
            <v>43348</v>
          </cell>
          <cell r="Q249">
            <v>2.0267E-2</v>
          </cell>
          <cell r="R249">
            <v>1.95E-2</v>
          </cell>
          <cell r="S249">
            <v>7.67E-4</v>
          </cell>
          <cell r="T249">
            <v>6.0000000000000001E-3</v>
          </cell>
          <cell r="U249">
            <v>-5.2376020000000079E-3</v>
          </cell>
          <cell r="V249">
            <v>7.4999999999999997E-3</v>
          </cell>
        </row>
        <row r="250">
          <cell r="A250" t="str">
            <v>FR0010626291</v>
          </cell>
          <cell r="B250" t="str">
            <v>LMdG Flex Patrimoine (EUR) R Eur</v>
          </cell>
          <cell r="C250" t="str">
            <v>FCP</v>
          </cell>
          <cell r="D250" t="str">
            <v>UBS La Maison de Gestion</v>
          </cell>
          <cell r="E250" t="str">
            <v>EUR</v>
          </cell>
          <cell r="F250" t="str">
            <v>Pas d'indice de référence</v>
          </cell>
          <cell r="G250" t="str">
            <v>www.lamaisondegestion.com</v>
          </cell>
          <cell r="H250">
            <v>4</v>
          </cell>
          <cell r="I250">
            <v>1.25</v>
          </cell>
          <cell r="K250">
            <v>7.2066000000000005E-2</v>
          </cell>
          <cell r="L250">
            <v>2.9496999999999999E-2</v>
          </cell>
          <cell r="M250">
            <v>2.6293E-2</v>
          </cell>
          <cell r="N250">
            <v>4.4039999999999996E-2</v>
          </cell>
          <cell r="O250">
            <v>5.6420000000000005E-2</v>
          </cell>
          <cell r="P250">
            <v>39640</v>
          </cell>
          <cell r="Q250">
            <v>3.1976999999999998E-2</v>
          </cell>
          <cell r="R250">
            <v>2.64E-2</v>
          </cell>
          <cell r="S250">
            <v>5.5769999999999995E-3</v>
          </cell>
          <cell r="T250">
            <v>6.0000000000000001E-3</v>
          </cell>
          <cell r="U250">
            <v>-4.5646200000004633E-4</v>
          </cell>
          <cell r="V250">
            <v>5.5000000000000005E-3</v>
          </cell>
        </row>
        <row r="251">
          <cell r="A251" t="str">
            <v>LU1582982283</v>
          </cell>
          <cell r="B251" t="str">
            <v>M&amp;G (Lux) Conservative Allc A EUR Acc</v>
          </cell>
          <cell r="C251" t="str">
            <v>SICAV</v>
          </cell>
          <cell r="D251" t="str">
            <v>M&amp;G Group</v>
          </cell>
          <cell r="E251" t="str">
            <v>EUR</v>
          </cell>
          <cell r="F251" t="str">
            <v>Pas d'indice de référence</v>
          </cell>
          <cell r="G251" t="str">
            <v>www.mandg.fr</v>
          </cell>
          <cell r="H251">
            <v>4</v>
          </cell>
          <cell r="I251">
            <v>1.4</v>
          </cell>
          <cell r="K251">
            <v>7.5134999999999993E-2</v>
          </cell>
          <cell r="L251">
            <v>4.8679999999999999E-3</v>
          </cell>
          <cell r="M251">
            <v>2.0320999999999999E-2</v>
          </cell>
          <cell r="N251">
            <v>6.6790000000000002E-2</v>
          </cell>
          <cell r="O251">
            <v>9.1310000000000002E-2</v>
          </cell>
          <cell r="P251">
            <v>43116</v>
          </cell>
          <cell r="Q251">
            <v>-7.3000000000000148E-5</v>
          </cell>
          <cell r="R251">
            <v>1.5900000000000001E-2</v>
          </cell>
          <cell r="S251">
            <v>-1.5973000000000001E-2</v>
          </cell>
          <cell r="T251">
            <v>6.0000000000000001E-3</v>
          </cell>
          <cell r="U251">
            <v>-2.1877162000000006E-2</v>
          </cell>
          <cell r="V251">
            <v>6.9999999999999993E-3</v>
          </cell>
        </row>
        <row r="252">
          <cell r="A252" t="str">
            <v>LU1670724373</v>
          </cell>
          <cell r="B252" t="str">
            <v>M&amp;G (Lux) Optimal Income A EUR Acc</v>
          </cell>
          <cell r="C252" t="str">
            <v>SICAV</v>
          </cell>
          <cell r="D252" t="str">
            <v>M&amp;G Group</v>
          </cell>
          <cell r="E252" t="str">
            <v>EUR</v>
          </cell>
          <cell r="F252" t="str">
            <v>Pas d'indice de référence</v>
          </cell>
          <cell r="G252" t="str">
            <v>www.mandg.fr</v>
          </cell>
          <cell r="H252">
            <v>4</v>
          </cell>
          <cell r="I252">
            <v>1.25</v>
          </cell>
          <cell r="K252">
            <v>6.6052E-2</v>
          </cell>
          <cell r="L252">
            <v>2.6918000000000001E-2</v>
          </cell>
          <cell r="M252">
            <v>2.4597999999999998E-2</v>
          </cell>
          <cell r="N252">
            <v>2.8910000000000002E-2</v>
          </cell>
          <cell r="O252">
            <v>7.1660000000000001E-2</v>
          </cell>
          <cell r="P252">
            <v>43350</v>
          </cell>
          <cell r="Q252">
            <v>2.7765999999999999E-2</v>
          </cell>
          <cell r="R252">
            <v>1.34E-2</v>
          </cell>
          <cell r="S252">
            <v>1.4366E-2</v>
          </cell>
          <cell r="T252">
            <v>6.0000000000000001E-3</v>
          </cell>
          <cell r="U252">
            <v>8.2798040000000572E-3</v>
          </cell>
          <cell r="V252">
            <v>6.2500000000000003E-3</v>
          </cell>
        </row>
        <row r="253">
          <cell r="A253" t="str">
            <v>FR0000971764</v>
          </cell>
          <cell r="B253" t="str">
            <v>MAM Patrimoine C</v>
          </cell>
          <cell r="C253" t="str">
            <v>FCP</v>
          </cell>
          <cell r="D253" t="str">
            <v>Meeschaert AM</v>
          </cell>
          <cell r="E253" t="str">
            <v>EUR</v>
          </cell>
          <cell r="F253" t="str">
            <v>(MSCI EMU NR EUR) 15% + ( ICE BofA 1-3Y EUR Govt TR EUR) 85%</v>
          </cell>
          <cell r="G253" t="str">
            <v>www.meeschaert.com</v>
          </cell>
          <cell r="H253">
            <v>4</v>
          </cell>
          <cell r="I253">
            <v>1.5</v>
          </cell>
          <cell r="K253">
            <v>8.0481999999999998E-2</v>
          </cell>
          <cell r="L253">
            <v>2.3888E-2</v>
          </cell>
          <cell r="M253">
            <v>2.3500999999999998E-2</v>
          </cell>
          <cell r="N253">
            <v>4.7880000000000006E-2</v>
          </cell>
          <cell r="O253">
            <v>8.7680000000000008E-2</v>
          </cell>
          <cell r="P253">
            <v>32696</v>
          </cell>
          <cell r="Q253">
            <v>3.3237999999999997E-2</v>
          </cell>
          <cell r="R253">
            <v>1.6799999999999999E-2</v>
          </cell>
          <cell r="S253">
            <v>1.6437999999999998E-2</v>
          </cell>
          <cell r="T253">
            <v>6.0000000000000001E-3</v>
          </cell>
          <cell r="U253">
            <v>1.0339372000000013E-2</v>
          </cell>
          <cell r="V253">
            <v>7.4999999999999997E-3</v>
          </cell>
        </row>
        <row r="254">
          <cell r="A254" t="str">
            <v>DE000A2JJ1W5</v>
          </cell>
          <cell r="B254" t="str">
            <v>Oddo BHF Polaris Moderate CR EUR</v>
          </cell>
          <cell r="C254" t="str">
            <v>FCP</v>
          </cell>
          <cell r="D254" t="str">
            <v>Oddo Meriten AM</v>
          </cell>
          <cell r="E254" t="str">
            <v>EUR</v>
          </cell>
          <cell r="F254" t="str">
            <v>(JPM EMU IG 1-10) 60% + ( JPM Euro 1M Cash) 20% + (Stoxx Europe 50 NR EUR) 20%</v>
          </cell>
          <cell r="G254" t="str">
            <v>https://am.oddo-bhf.com</v>
          </cell>
          <cell r="H254">
            <v>4</v>
          </cell>
          <cell r="I254">
            <v>1.5</v>
          </cell>
          <cell r="K254">
            <v>5.2104999999999999E-2</v>
          </cell>
          <cell r="L254">
            <v>4.1218000000000005E-2</v>
          </cell>
          <cell r="M254">
            <v>2.9162E-2</v>
          </cell>
          <cell r="N254">
            <v>3.3739999999999999E-2</v>
          </cell>
          <cell r="O254">
            <v>5.194E-2</v>
          </cell>
          <cell r="P254">
            <v>43374</v>
          </cell>
          <cell r="Q254">
            <v>4.6501000000000001E-2</v>
          </cell>
          <cell r="R254">
            <v>1.1599999999999999E-2</v>
          </cell>
          <cell r="S254">
            <v>3.4901000000000001E-2</v>
          </cell>
          <cell r="T254">
            <v>6.0000000000000001E-3</v>
          </cell>
          <cell r="U254">
            <v>2.8691594000000098E-2</v>
          </cell>
          <cell r="V254">
            <v>5.7499999999999999E-3</v>
          </cell>
        </row>
        <row r="255">
          <cell r="A255" t="str">
            <v>LU0941349275</v>
          </cell>
          <cell r="B255" t="str">
            <v>Pictet-Multi Asset Global Opps R EUR</v>
          </cell>
          <cell r="C255" t="str">
            <v>SICAV</v>
          </cell>
          <cell r="D255" t="str">
            <v>Pictet AM</v>
          </cell>
          <cell r="E255" t="str">
            <v>EUR</v>
          </cell>
          <cell r="F255" t="str">
            <v>ICE BofA SOFR Overnight Offer TR USD</v>
          </cell>
          <cell r="G255" t="str">
            <v>www.am.pictet</v>
          </cell>
          <cell r="H255">
            <v>3</v>
          </cell>
          <cell r="I255">
            <v>1.6</v>
          </cell>
          <cell r="K255">
            <v>6.1498999999999998E-2</v>
          </cell>
          <cell r="L255">
            <v>2.7724000000000002E-2</v>
          </cell>
          <cell r="M255">
            <v>1.8776999999999999E-2</v>
          </cell>
          <cell r="N255">
            <v>3.2549999999999996E-2</v>
          </cell>
          <cell r="O255">
            <v>4.5839999999999999E-2</v>
          </cell>
          <cell r="P255">
            <v>41507</v>
          </cell>
          <cell r="Q255">
            <v>5.6666999999999995E-2</v>
          </cell>
          <cell r="R255">
            <v>1.7399999999999999E-2</v>
          </cell>
          <cell r="S255">
            <v>3.9266999999999996E-2</v>
          </cell>
          <cell r="T255">
            <v>6.0000000000000001E-3</v>
          </cell>
          <cell r="U255">
            <v>3.3031397999999879E-2</v>
          </cell>
          <cell r="V255">
            <v>8.0000000000000002E-3</v>
          </cell>
        </row>
        <row r="256">
          <cell r="A256" t="str">
            <v>FR0011136563</v>
          </cell>
          <cell r="B256" t="str">
            <v>Proclero C</v>
          </cell>
          <cell r="C256" t="str">
            <v>FCP</v>
          </cell>
          <cell r="D256" t="str">
            <v>Meeschaert AM</v>
          </cell>
          <cell r="E256" t="str">
            <v>EUR</v>
          </cell>
          <cell r="F256" t="str">
            <v>(MSCI EMU NR EUR) 20% + ( ICE BofA 1-3Y EUR Govt TR EUR) 80%</v>
          </cell>
          <cell r="G256" t="str">
            <v>www.meeschaert.com</v>
          </cell>
          <cell r="H256">
            <v>4</v>
          </cell>
          <cell r="I256">
            <v>1</v>
          </cell>
          <cell r="K256">
            <v>8.6395E-2</v>
          </cell>
          <cell r="L256">
            <v>3.6610000000000004E-2</v>
          </cell>
          <cell r="M256">
            <v>3.8152999999999999E-2</v>
          </cell>
          <cell r="N256">
            <v>5.5780000000000003E-2</v>
          </cell>
          <cell r="O256">
            <v>8.3199999999999996E-2</v>
          </cell>
          <cell r="P256">
            <v>41103</v>
          </cell>
          <cell r="Q256">
            <v>4.0492E-2</v>
          </cell>
          <cell r="R256">
            <v>1.1000000000000001E-2</v>
          </cell>
          <cell r="S256">
            <v>2.9491999999999997E-2</v>
          </cell>
          <cell r="T256">
            <v>6.0000000000000001E-3</v>
          </cell>
          <cell r="U256">
            <v>2.3315048000000171E-2</v>
          </cell>
          <cell r="V256">
            <v>2E-3</v>
          </cell>
        </row>
        <row r="257">
          <cell r="A257" t="str">
            <v>FR0013339512</v>
          </cell>
          <cell r="B257" t="str">
            <v>Profil Modéré</v>
          </cell>
          <cell r="C257" t="str">
            <v>FCP</v>
          </cell>
          <cell r="D257" t="str">
            <v>La Française AM</v>
          </cell>
          <cell r="E257" t="str">
            <v>EUR</v>
          </cell>
          <cell r="F257" t="str">
            <v>(FTSE MTS Ex-CNO Etrix TR EUR) 50% + ( Eonia) 35% + (MSCI Europe NR EUR) 15%</v>
          </cell>
          <cell r="G257" t="str">
            <v>www.lafrancaise-am.com</v>
          </cell>
          <cell r="H257">
            <v>4</v>
          </cell>
          <cell r="I257">
            <v>1.4</v>
          </cell>
          <cell r="K257">
            <v>4.6273999999999996E-2</v>
          </cell>
          <cell r="L257">
            <v>2.3805999999999997E-2</v>
          </cell>
          <cell r="N257">
            <v>2.9049999999999999E-2</v>
          </cell>
          <cell r="O257">
            <v>5.2450000000000004E-2</v>
          </cell>
          <cell r="P257">
            <v>43300</v>
          </cell>
          <cell r="Q257">
            <v>4.9987000000000004E-2</v>
          </cell>
          <cell r="R257">
            <v>2.2000000000000002E-2</v>
          </cell>
          <cell r="S257">
            <v>2.7987000000000001E-2</v>
          </cell>
          <cell r="T257">
            <v>6.0000000000000001E-3</v>
          </cell>
          <cell r="U257">
            <v>2.1819078000000047E-2</v>
          </cell>
          <cell r="V257">
            <v>5.0000000000000001E-3</v>
          </cell>
        </row>
        <row r="258">
          <cell r="A258" t="str">
            <v>FR0011276617</v>
          </cell>
          <cell r="B258" t="str">
            <v>R-co 4Change Moderate Allocation F EUR</v>
          </cell>
          <cell r="C258" t="str">
            <v>FCP</v>
          </cell>
          <cell r="D258" t="str">
            <v>Rothschild &amp; Co AM</v>
          </cell>
          <cell r="E258" t="str">
            <v>EUR</v>
          </cell>
          <cell r="F258" t="str">
            <v>(MSCI World Ex EMU NR EUR) 10% + ( Eonia) 20% + (MSCI EMU NR EUR) 10% + (BBgBarc Euro Agg Bond TR EUR) 60%</v>
          </cell>
          <cell r="G258" t="str">
            <v>https://am.fr.rothschildandco.com/fr/</v>
          </cell>
          <cell r="H258">
            <v>4</v>
          </cell>
          <cell r="I258">
            <v>1.4</v>
          </cell>
          <cell r="K258">
            <v>6.8044999999999994E-2</v>
          </cell>
          <cell r="L258">
            <v>2.6690000000000004E-3</v>
          </cell>
          <cell r="M258">
            <v>1.4482E-2</v>
          </cell>
          <cell r="N258">
            <v>6.4759999999999998E-2</v>
          </cell>
          <cell r="O258">
            <v>7.621E-2</v>
          </cell>
          <cell r="P258">
            <v>41117</v>
          </cell>
          <cell r="Q258">
            <v>-9.3379999999999991E-3</v>
          </cell>
          <cell r="R258">
            <v>1.3899999999999999E-2</v>
          </cell>
          <cell r="S258">
            <v>-2.3237999999999998E-2</v>
          </cell>
          <cell r="T258">
            <v>6.0000000000000001E-3</v>
          </cell>
          <cell r="U258">
            <v>-2.9098571999999989E-2</v>
          </cell>
          <cell r="V258">
            <v>7.7000000000000002E-3</v>
          </cell>
        </row>
        <row r="259">
          <cell r="A259" t="str">
            <v>FR0007028907</v>
          </cell>
          <cell r="B259" t="str">
            <v>R-co Opal Modéré C EUR</v>
          </cell>
          <cell r="C259" t="str">
            <v>FCP</v>
          </cell>
          <cell r="D259" t="str">
            <v>Rothschild &amp; Co AM</v>
          </cell>
          <cell r="E259" t="str">
            <v>EUR</v>
          </cell>
          <cell r="F259" t="str">
            <v>(MSCI World Ex Europe NR EUR) 5.000% + ( Markit iBoxx € Euroz Sov Overall TR) 50.000% + (STOXX Europe 600 NR EUR) 15.000% + (EONIA Capitalisé Jour TR EUR) 30.000%</v>
          </cell>
          <cell r="G259" t="str">
            <v>https://am.fr.rothschildandco.com/fr/</v>
          </cell>
          <cell r="H259">
            <v>4</v>
          </cell>
          <cell r="I259">
            <v>1.1399999999999999</v>
          </cell>
          <cell r="K259">
            <v>0.12321600000000001</v>
          </cell>
          <cell r="L259">
            <v>5.7264000000000002E-2</v>
          </cell>
          <cell r="M259">
            <v>5.0246000000000006E-2</v>
          </cell>
          <cell r="N259">
            <v>6.9019999999999998E-2</v>
          </cell>
          <cell r="O259">
            <v>8.8169999999999998E-2</v>
          </cell>
          <cell r="P259">
            <v>36146</v>
          </cell>
          <cell r="Q259">
            <v>0.11860999999999999</v>
          </cell>
          <cell r="R259">
            <v>2.0299999999999999E-2</v>
          </cell>
          <cell r="S259">
            <v>9.8309999999999995E-2</v>
          </cell>
          <cell r="T259">
            <v>6.0000000000000001E-3</v>
          </cell>
          <cell r="U259">
            <v>9.1720139999999839E-2</v>
          </cell>
          <cell r="V259">
            <v>5.6999999999999993E-3</v>
          </cell>
        </row>
        <row r="260">
          <cell r="A260" t="str">
            <v>FR0010640029</v>
          </cell>
          <cell r="B260" t="str">
            <v>Sanso Patrimoine C</v>
          </cell>
          <cell r="C260" t="str">
            <v>FCP</v>
          </cell>
          <cell r="D260" t="str">
            <v>Sanso Investment Solutions</v>
          </cell>
          <cell r="E260" t="str">
            <v>EUR</v>
          </cell>
          <cell r="F260" t="str">
            <v>(FTSE MTS Ex-CNO Etrix 3-5Y TR EUR) 60% + ( Euro Stoxx 50 NR EUR) 20% + (Eonia) 20%</v>
          </cell>
          <cell r="G260" t="str">
            <v>https://sanso-is.com/</v>
          </cell>
          <cell r="H260">
            <v>4</v>
          </cell>
          <cell r="I260">
            <v>1.4</v>
          </cell>
          <cell r="K260">
            <v>0.10692399999999999</v>
          </cell>
          <cell r="L260">
            <v>9.6850000000000009E-3</v>
          </cell>
          <cell r="M260">
            <v>1.7118000000000001E-2</v>
          </cell>
          <cell r="N260">
            <v>3.857E-2</v>
          </cell>
          <cell r="O260">
            <v>7.2969999999999993E-2</v>
          </cell>
          <cell r="P260">
            <v>39710</v>
          </cell>
          <cell r="Q260">
            <v>-6.739999999999996E-3</v>
          </cell>
          <cell r="R260">
            <v>1.5900000000000001E-2</v>
          </cell>
          <cell r="S260">
            <v>-2.2639999999999997E-2</v>
          </cell>
          <cell r="T260">
            <v>6.0000000000000001E-3</v>
          </cell>
          <cell r="U260">
            <v>-2.8504160000000001E-2</v>
          </cell>
          <cell r="V260">
            <v>6.0000000000000001E-3</v>
          </cell>
        </row>
        <row r="261">
          <cell r="A261" t="str">
            <v>LU0757360457</v>
          </cell>
          <cell r="B261" t="str">
            <v>Schroder ISF Glbl MA Inc A Acc EUR H</v>
          </cell>
          <cell r="C261" t="str">
            <v>SICAV</v>
          </cell>
          <cell r="D261" t="str">
            <v>Schroder IM</v>
          </cell>
          <cell r="E261" t="str">
            <v>EUR</v>
          </cell>
          <cell r="F261" t="str">
            <v>Pas d'indice de référence</v>
          </cell>
          <cell r="G261" t="str">
            <v>www.schroders.com</v>
          </cell>
          <cell r="H261">
            <v>4</v>
          </cell>
          <cell r="I261">
            <v>1.25</v>
          </cell>
          <cell r="J261" t="str">
            <v>SR</v>
          </cell>
          <cell r="K261">
            <v>9.4724000000000003E-2</v>
          </cell>
          <cell r="L261">
            <v>2.0318999999999997E-2</v>
          </cell>
          <cell r="M261">
            <v>1.4541999999999999E-2</v>
          </cell>
          <cell r="N261">
            <v>6.6869999999999999E-2</v>
          </cell>
          <cell r="O261">
            <v>0.11257</v>
          </cell>
          <cell r="P261">
            <v>41017</v>
          </cell>
          <cell r="Q261">
            <v>2.3462E-2</v>
          </cell>
          <cell r="R261">
            <v>1.5800000000000002E-2</v>
          </cell>
          <cell r="S261">
            <v>7.6619999999999995E-3</v>
          </cell>
          <cell r="T261">
            <v>6.0000000000000001E-3</v>
          </cell>
          <cell r="U261">
            <v>1.6160280000001581E-3</v>
          </cell>
          <cell r="V261">
            <v>6.1999999999999998E-3</v>
          </cell>
        </row>
        <row r="262">
          <cell r="A262" t="str">
            <v>IE00BF2MZX67</v>
          </cell>
          <cell r="B262" t="str">
            <v>SEI GAF Euro Conservative EUR Wlth C Acc</v>
          </cell>
          <cell r="C262" t="str">
            <v>SICAV</v>
          </cell>
          <cell r="D262" t="str">
            <v>SEI Investments Global Limited</v>
          </cell>
          <cell r="E262" t="str">
            <v>EUR</v>
          </cell>
          <cell r="F262" t="str">
            <v>Pas d'indice de référence</v>
          </cell>
          <cell r="G262" t="str">
            <v>https://seic.com/en-gb/fund-documents</v>
          </cell>
          <cell r="H262">
            <v>3</v>
          </cell>
          <cell r="I262">
            <v>2</v>
          </cell>
          <cell r="K262">
            <v>3.3536999999999997E-2</v>
          </cell>
          <cell r="L262">
            <v>3.2990000000000003E-3</v>
          </cell>
          <cell r="N262">
            <v>3.0299999999999997E-2</v>
          </cell>
          <cell r="O262">
            <v>4.5890000000000007E-2</v>
          </cell>
          <cell r="P262">
            <v>43007</v>
          </cell>
          <cell r="Q262">
            <v>-3.8000000000003309E-5</v>
          </cell>
          <cell r="R262">
            <v>2.3399999999999997E-2</v>
          </cell>
          <cell r="S262">
            <v>-2.3438000000000001E-2</v>
          </cell>
          <cell r="T262">
            <v>6.0000000000000001E-3</v>
          </cell>
          <cell r="U262">
            <v>-2.9297371999999933E-2</v>
          </cell>
          <cell r="V262">
            <v>1.15E-2</v>
          </cell>
        </row>
        <row r="263">
          <cell r="A263" t="str">
            <v>FR0007468830</v>
          </cell>
          <cell r="B263" t="str">
            <v>SG Flexible PC</v>
          </cell>
          <cell r="C263" t="str">
            <v>FCP</v>
          </cell>
          <cell r="D263" t="str">
            <v>Société Générale Gestion</v>
          </cell>
          <cell r="E263" t="str">
            <v>EUR</v>
          </cell>
          <cell r="F263" t="str">
            <v>Pas d'indice de référence</v>
          </cell>
          <cell r="G263" t="str">
            <v>www.societegeneralegestion.fr</v>
          </cell>
          <cell r="H263">
            <v>4</v>
          </cell>
          <cell r="I263">
            <v>1.2</v>
          </cell>
          <cell r="K263">
            <v>6.1577E-2</v>
          </cell>
          <cell r="L263">
            <v>4.0164999999999999E-2</v>
          </cell>
          <cell r="M263">
            <v>2.4784999999999998E-2</v>
          </cell>
          <cell r="N263">
            <v>3.8769999999999999E-2</v>
          </cell>
          <cell r="O263">
            <v>5.0549999999999998E-2</v>
          </cell>
          <cell r="P263">
            <v>33542</v>
          </cell>
          <cell r="Q263">
            <v>8.0690999999999999E-2</v>
          </cell>
          <cell r="R263">
            <v>1.1399999999999999E-2</v>
          </cell>
          <cell r="S263">
            <v>6.9291000000000005E-2</v>
          </cell>
          <cell r="T263">
            <v>6.0000000000000001E-3</v>
          </cell>
          <cell r="U263">
            <v>6.2875253999999936E-2</v>
          </cell>
          <cell r="V263">
            <v>5.4000000000000003E-3</v>
          </cell>
        </row>
        <row r="264">
          <cell r="A264" t="str">
            <v>FR0010308825</v>
          </cell>
          <cell r="B264" t="str">
            <v>SLF (F) Multi Asset Moderate P</v>
          </cell>
          <cell r="C264" t="str">
            <v>FCP</v>
          </cell>
          <cell r="D264" t="str">
            <v>Swiss Life AM</v>
          </cell>
          <cell r="E264" t="str">
            <v>EUR</v>
          </cell>
          <cell r="F264" t="str">
            <v>(JPM GBI broad hedged TR EUR) 70% + ( Euro Stoxx 50 NR EUR) 30%</v>
          </cell>
          <cell r="G264" t="str">
            <v>www.swisslife-am.com</v>
          </cell>
          <cell r="H264">
            <v>4</v>
          </cell>
          <cell r="I264">
            <v>1.2</v>
          </cell>
          <cell r="K264">
            <v>5.1645999999999997E-2</v>
          </cell>
          <cell r="L264">
            <v>2.6615000000000003E-2</v>
          </cell>
          <cell r="M264">
            <v>2.0211999999999997E-2</v>
          </cell>
          <cell r="N264">
            <v>4.8090000000000001E-2</v>
          </cell>
          <cell r="O264">
            <v>5.8840000000000003E-2</v>
          </cell>
          <cell r="P264">
            <v>38817</v>
          </cell>
          <cell r="Q264">
            <v>2.5599E-2</v>
          </cell>
          <cell r="R264">
            <v>1.47E-2</v>
          </cell>
          <cell r="S264">
            <v>1.0899000000000001E-2</v>
          </cell>
          <cell r="T264">
            <v>6.0000000000000001E-3</v>
          </cell>
          <cell r="U264">
            <v>4.8336060000000458E-3</v>
          </cell>
          <cell r="V264">
            <v>8.0000000000000002E-3</v>
          </cell>
        </row>
        <row r="265">
          <cell r="A265" t="str">
            <v>LU0367327417</v>
          </cell>
          <cell r="B265" t="str">
            <v>SLF (Lux) Multi Asset Moderate R</v>
          </cell>
          <cell r="C265" t="str">
            <v>SICAV</v>
          </cell>
          <cell r="D265" t="str">
            <v>Swiss Life AM</v>
          </cell>
          <cell r="E265" t="str">
            <v>EUR</v>
          </cell>
          <cell r="F265" t="str">
            <v>(JPM GBI broad hedged TR EUR) 70% + ( Euro Stoxx 50 NR EUR) 30%</v>
          </cell>
          <cell r="G265" t="str">
            <v>www.swisslife-am.com</v>
          </cell>
          <cell r="H265">
            <v>4</v>
          </cell>
          <cell r="I265">
            <v>1.2</v>
          </cell>
          <cell r="K265">
            <v>5.3162000000000001E-2</v>
          </cell>
          <cell r="L265">
            <v>2.7216000000000001E-2</v>
          </cell>
          <cell r="M265">
            <v>2.1118000000000001E-2</v>
          </cell>
          <cell r="N265">
            <v>4.5919999999999996E-2</v>
          </cell>
          <cell r="O265">
            <v>6.132E-2</v>
          </cell>
          <cell r="P265">
            <v>39637</v>
          </cell>
          <cell r="Q265">
            <v>2.3532999999999998E-2</v>
          </cell>
          <cell r="R265">
            <v>1.4199999999999999E-2</v>
          </cell>
          <cell r="S265">
            <v>9.333000000000001E-3</v>
          </cell>
          <cell r="T265">
            <v>6.0000000000000001E-3</v>
          </cell>
          <cell r="U265">
            <v>3.2770020000001399E-3</v>
          </cell>
          <cell r="V265">
            <v>8.0000000000000002E-3</v>
          </cell>
        </row>
        <row r="266">
          <cell r="A266" t="str">
            <v>FR0010363648</v>
          </cell>
          <cell r="B266" t="str">
            <v>SLGP Income Convertible</v>
          </cell>
          <cell r="C266" t="str">
            <v>FCP</v>
          </cell>
          <cell r="D266" t="str">
            <v>SwissLife Gestion Privée</v>
          </cell>
          <cell r="E266" t="str">
            <v>EUR</v>
          </cell>
          <cell r="F266" t="str">
            <v>(FTSE MTS Ex-CNO Etrix 1-3Y TR EUR) 90% + ( Euro Stoxx 50 NR EUR) 10%</v>
          </cell>
          <cell r="G266" t="str">
            <v>www.swisslifebanque.fr</v>
          </cell>
          <cell r="H266">
            <v>4</v>
          </cell>
          <cell r="I266">
            <v>0.9</v>
          </cell>
          <cell r="K266">
            <v>0.106457</v>
          </cell>
          <cell r="L266">
            <v>1.5880999999999999E-2</v>
          </cell>
          <cell r="M266">
            <v>2.5991E-2</v>
          </cell>
          <cell r="N266">
            <v>6.6519999999999996E-2</v>
          </cell>
          <cell r="O266">
            <v>9.7470000000000001E-2</v>
          </cell>
          <cell r="P266">
            <v>39073</v>
          </cell>
          <cell r="Q266">
            <v>1.7700000000000007E-3</v>
          </cell>
          <cell r="R266">
            <v>0.02</v>
          </cell>
          <cell r="S266">
            <v>-1.823E-2</v>
          </cell>
          <cell r="T266">
            <v>6.0000000000000001E-3</v>
          </cell>
          <cell r="U266">
            <v>-2.4120619999999926E-2</v>
          </cell>
          <cell r="V266">
            <v>4.5000000000000005E-3</v>
          </cell>
        </row>
        <row r="267">
          <cell r="A267" t="str">
            <v>FR0013188257</v>
          </cell>
          <cell r="B267" t="str">
            <v>SLGP Quantera</v>
          </cell>
          <cell r="C267" t="str">
            <v>FCP</v>
          </cell>
          <cell r="D267" t="str">
            <v>SwissLife Gestion Privée</v>
          </cell>
          <cell r="E267" t="str">
            <v>EUR</v>
          </cell>
          <cell r="F267" t="str">
            <v>Pas d'indice de référence</v>
          </cell>
          <cell r="G267" t="str">
            <v>www.swisslifebanque.fr</v>
          </cell>
          <cell r="H267">
            <v>3</v>
          </cell>
          <cell r="I267">
            <v>0.3</v>
          </cell>
          <cell r="K267">
            <v>5.219E-2</v>
          </cell>
          <cell r="L267">
            <v>1.1909000000000001E-2</v>
          </cell>
          <cell r="M267">
            <v>7.953E-3</v>
          </cell>
          <cell r="N267">
            <v>2.435E-2</v>
          </cell>
          <cell r="O267">
            <v>4.1149999999999999E-2</v>
          </cell>
          <cell r="P267">
            <v>42628</v>
          </cell>
          <cell r="Q267">
            <v>8.7900000000000009E-3</v>
          </cell>
          <cell r="R267">
            <v>8.1000000000000013E-3</v>
          </cell>
          <cell r="S267">
            <v>6.9000000000000008E-4</v>
          </cell>
          <cell r="T267">
            <v>6.0000000000000001E-3</v>
          </cell>
          <cell r="U267">
            <v>-5.3141399999999672E-3</v>
          </cell>
          <cell r="V267">
            <v>1.5E-3</v>
          </cell>
        </row>
        <row r="268">
          <cell r="A268" t="str">
            <v>FR0011299379</v>
          </cell>
          <cell r="B268" t="str">
            <v>Sunny Euro Crédit Opportunités R</v>
          </cell>
          <cell r="C268" t="str">
            <v>FCP</v>
          </cell>
          <cell r="D268" t="str">
            <v>Sunny AM</v>
          </cell>
          <cell r="E268" t="str">
            <v>EUR</v>
          </cell>
          <cell r="F268" t="str">
            <v>BBgBarc Series-E Euro Gov 3-5y TR EUR</v>
          </cell>
          <cell r="G268" t="str">
            <v>www.sunny-am.com</v>
          </cell>
          <cell r="H268">
            <v>4</v>
          </cell>
          <cell r="I268">
            <v>1.5</v>
          </cell>
          <cell r="K268">
            <v>0.11403000000000001</v>
          </cell>
          <cell r="L268">
            <v>2.2972000000000003E-2</v>
          </cell>
          <cell r="M268">
            <v>2.0593E-2</v>
          </cell>
          <cell r="N268">
            <v>5.7030000000000004E-2</v>
          </cell>
          <cell r="O268">
            <v>0.12257</v>
          </cell>
          <cell r="P268">
            <v>41191</v>
          </cell>
          <cell r="Q268">
            <v>2.0374E-2</v>
          </cell>
          <cell r="R268">
            <v>1.5600000000000001E-2</v>
          </cell>
          <cell r="S268">
            <v>4.7739999999999996E-3</v>
          </cell>
          <cell r="T268">
            <v>6.0000000000000001E-3</v>
          </cell>
          <cell r="U268">
            <v>-1.2546439999999714E-3</v>
          </cell>
          <cell r="V268">
            <v>7.4999999999999997E-3</v>
          </cell>
        </row>
        <row r="269">
          <cell r="A269" t="str">
            <v>FR0010996629</v>
          </cell>
          <cell r="B269" t="str">
            <v>Sunny Euro Stratégic R</v>
          </cell>
          <cell r="C269" t="str">
            <v>FCP</v>
          </cell>
          <cell r="D269" t="str">
            <v>Sunny AM</v>
          </cell>
          <cell r="E269" t="str">
            <v>EUR</v>
          </cell>
          <cell r="F269" t="str">
            <v>BBgBarc Series-E Euro Govt 1-3Y TR EUR</v>
          </cell>
          <cell r="G269" t="str">
            <v>www.sunny-am.com</v>
          </cell>
          <cell r="H269">
            <v>4</v>
          </cell>
          <cell r="I269">
            <v>1.5</v>
          </cell>
          <cell r="K269">
            <v>7.4082999999999996E-2</v>
          </cell>
          <cell r="L269">
            <v>1.2272E-2</v>
          </cell>
          <cell r="M269">
            <v>1.3302000000000001E-2</v>
          </cell>
          <cell r="N269">
            <v>3.8390000000000001E-2</v>
          </cell>
          <cell r="O269">
            <v>8.7209999999999996E-2</v>
          </cell>
          <cell r="P269">
            <v>40612</v>
          </cell>
          <cell r="Q269">
            <v>1.5248000000000001E-2</v>
          </cell>
          <cell r="R269">
            <v>1.54E-2</v>
          </cell>
          <cell r="S269">
            <v>-1.5200000000000001E-4</v>
          </cell>
          <cell r="T269">
            <v>6.0000000000000001E-3</v>
          </cell>
          <cell r="U269">
            <v>-6.1510880000000823E-3</v>
          </cell>
          <cell r="V269">
            <v>7.4999999999999997E-3</v>
          </cell>
        </row>
        <row r="270">
          <cell r="A270" t="str">
            <v>FR0014003HB1</v>
          </cell>
          <cell r="B270" t="str">
            <v>Swiss Life Funds (F) Multi Asset Tempo P</v>
          </cell>
          <cell r="C270" t="str">
            <v>FCP</v>
          </cell>
          <cell r="D270" t="str">
            <v>Swiss Life AM</v>
          </cell>
          <cell r="E270" t="str">
            <v>EUR</v>
          </cell>
          <cell r="F270" t="str">
            <v>(JPM GBI broad hedged TR EUR) 85.000% + ( DJ EURO STOXX 50 TR EUR) 15.000%</v>
          </cell>
          <cell r="G270" t="str">
            <v>www.swisslife-am.com</v>
          </cell>
          <cell r="H270">
            <v>3</v>
          </cell>
          <cell r="I270">
            <v>1.2</v>
          </cell>
          <cell r="Q270" t="str">
            <v>Création 2021</v>
          </cell>
          <cell r="R270">
            <v>1.2E-2</v>
          </cell>
          <cell r="S270" t="str">
            <v>Création 2021</v>
          </cell>
          <cell r="T270">
            <v>6.0000000000000001E-3</v>
          </cell>
          <cell r="U270" t="str">
            <v>Création 2021</v>
          </cell>
          <cell r="V270">
            <v>0</v>
          </cell>
        </row>
        <row r="271">
          <cell r="A271" t="str">
            <v>FR0010487512</v>
          </cell>
          <cell r="B271" t="str">
            <v>Tailor Allocation Defensive C</v>
          </cell>
          <cell r="C271" t="str">
            <v>FCP</v>
          </cell>
          <cell r="D271" t="str">
            <v>Tailor AM</v>
          </cell>
          <cell r="E271" t="str">
            <v>EUR</v>
          </cell>
          <cell r="F271" t="str">
            <v>(Markit iBoxx EUR Eurozone 3-5 TR) 80% + ( Euro Stoxx 50 NR EUR) 20%</v>
          </cell>
          <cell r="G271" t="str">
            <v>www.tailor-capital.com</v>
          </cell>
          <cell r="H271">
            <v>3</v>
          </cell>
          <cell r="I271">
            <v>1.7</v>
          </cell>
          <cell r="K271">
            <v>6.4562999999999995E-2</v>
          </cell>
          <cell r="L271">
            <v>5.9899999999999997E-3</v>
          </cell>
          <cell r="M271">
            <v>1.0647999999999999E-2</v>
          </cell>
          <cell r="N271">
            <v>3.6260000000000001E-2</v>
          </cell>
          <cell r="O271">
            <v>5.3360000000000005E-2</v>
          </cell>
          <cell r="P271">
            <v>38807</v>
          </cell>
          <cell r="Q271">
            <v>3.0263999999999999E-2</v>
          </cell>
          <cell r="R271">
            <v>2.29E-2</v>
          </cell>
          <cell r="S271">
            <v>7.3640000000000008E-3</v>
          </cell>
          <cell r="T271">
            <v>6.0000000000000001E-3</v>
          </cell>
          <cell r="U271">
            <v>1.3198159999998627E-3</v>
          </cell>
          <cell r="V271">
            <v>8.0000000000000002E-3</v>
          </cell>
        </row>
        <row r="272">
          <cell r="A272" t="str">
            <v>FR0010565515</v>
          </cell>
          <cell r="B272" t="str">
            <v>Tocqueville Olympe Patrimoine P</v>
          </cell>
          <cell r="C272" t="str">
            <v>FCP</v>
          </cell>
          <cell r="D272" t="str">
            <v>Tocqueville Finance</v>
          </cell>
          <cell r="E272" t="str">
            <v>EUR</v>
          </cell>
          <cell r="F272" t="str">
            <v>Eonia</v>
          </cell>
          <cell r="G272" t="str">
            <v>www.tocquevillefinance.fr</v>
          </cell>
          <cell r="H272">
            <v>3</v>
          </cell>
          <cell r="I272">
            <v>1.2</v>
          </cell>
          <cell r="K272">
            <v>5.3320999999999993E-2</v>
          </cell>
          <cell r="L272">
            <v>1.2775000000000002E-2</v>
          </cell>
          <cell r="M272">
            <v>1.1803999999999999E-2</v>
          </cell>
          <cell r="N272">
            <v>3.6520000000000004E-2</v>
          </cell>
          <cell r="O272">
            <v>4.5789999999999997E-2</v>
          </cell>
          <cell r="P272">
            <v>39514</v>
          </cell>
          <cell r="Q272">
            <v>3.5306000000000004E-2</v>
          </cell>
          <cell r="R272">
            <v>1.26E-2</v>
          </cell>
          <cell r="S272">
            <v>2.2706E-2</v>
          </cell>
          <cell r="T272">
            <v>6.0000000000000001E-3</v>
          </cell>
          <cell r="U272">
            <v>1.6569763999999987E-2</v>
          </cell>
          <cell r="V272">
            <v>5.4000000000000003E-3</v>
          </cell>
        </row>
        <row r="273">
          <cell r="A273" t="str">
            <v>FR0007072160</v>
          </cell>
          <cell r="B273" t="str">
            <v>Trusteam Optimum A</v>
          </cell>
          <cell r="C273" t="str">
            <v>FCP</v>
          </cell>
          <cell r="D273" t="str">
            <v>TrusTeam Finance</v>
          </cell>
          <cell r="E273" t="str">
            <v>EUR</v>
          </cell>
          <cell r="F273" t="str">
            <v>Eonia</v>
          </cell>
          <cell r="G273" t="str">
            <v>www.trusteamfinance.com</v>
          </cell>
          <cell r="H273">
            <v>3</v>
          </cell>
          <cell r="I273">
            <v>1.2</v>
          </cell>
          <cell r="J273" t="str">
            <v>SR</v>
          </cell>
          <cell r="K273">
            <v>6.3252000000000003E-2</v>
          </cell>
          <cell r="L273">
            <v>1.5945000000000001E-2</v>
          </cell>
          <cell r="M273">
            <v>1.1661999999999999E-2</v>
          </cell>
          <cell r="N273">
            <v>3.2070000000000001E-2</v>
          </cell>
          <cell r="O273">
            <v>5.1569999999999998E-2</v>
          </cell>
          <cell r="P273">
            <v>37407</v>
          </cell>
          <cell r="Q273">
            <v>2.1051E-2</v>
          </cell>
          <cell r="R273">
            <v>1.2199999999999999E-2</v>
          </cell>
          <cell r="S273">
            <v>8.8509999999999995E-3</v>
          </cell>
          <cell r="T273">
            <v>6.0000000000000001E-3</v>
          </cell>
          <cell r="U273">
            <v>2.7978939999999675E-3</v>
          </cell>
          <cell r="V273">
            <v>6.0000000000000001E-3</v>
          </cell>
        </row>
        <row r="274">
          <cell r="A274" t="str">
            <v>FR0011037894</v>
          </cell>
          <cell r="B274" t="str">
            <v>Vega Euro Rendement RC</v>
          </cell>
          <cell r="C274" t="str">
            <v>FCP</v>
          </cell>
          <cell r="D274" t="str">
            <v>Véga IM</v>
          </cell>
          <cell r="E274" t="str">
            <v>EUR</v>
          </cell>
          <cell r="F274" t="str">
            <v>(Euro Stoxx 50 NR EUR) 15% + ( BBgBarc Euro Agg Treasury 3-5 Yr TR EUR) 42.500% + (BBgBarc Euro Agg Treasury 5-7 Yr TR EUR) 42.500%</v>
          </cell>
          <cell r="G274" t="str">
            <v>www.vega-im.com</v>
          </cell>
          <cell r="H274">
            <v>4</v>
          </cell>
          <cell r="I274">
            <v>1.2</v>
          </cell>
          <cell r="J274" t="str">
            <v>SR</v>
          </cell>
          <cell r="K274">
            <v>6.3202999999999995E-2</v>
          </cell>
          <cell r="L274">
            <v>3.1498999999999999E-2</v>
          </cell>
          <cell r="M274">
            <v>2.426E-2</v>
          </cell>
          <cell r="N274">
            <v>3.9050000000000001E-2</v>
          </cell>
          <cell r="O274">
            <v>6.0090000000000005E-2</v>
          </cell>
          <cell r="P274">
            <v>40701</v>
          </cell>
          <cell r="Q274">
            <v>4.8306000000000002E-2</v>
          </cell>
          <cell r="R274">
            <v>1.67E-2</v>
          </cell>
          <cell r="S274">
            <v>3.1606000000000002E-2</v>
          </cell>
          <cell r="T274">
            <v>6.0000000000000001E-3</v>
          </cell>
          <cell r="U274">
            <v>2.5416364000000025E-2</v>
          </cell>
          <cell r="V274">
            <v>6.0000000000000001E-3</v>
          </cell>
        </row>
        <row r="275">
          <cell r="A275" t="str">
            <v>LU1734560003</v>
          </cell>
          <cell r="B275" t="str">
            <v>Vital Flex Patrimoine C EUR</v>
          </cell>
          <cell r="C275" t="str">
            <v>SICAV</v>
          </cell>
          <cell r="D275" t="str">
            <v>Rothschild &amp; Co AM</v>
          </cell>
          <cell r="E275" t="str">
            <v>EUR</v>
          </cell>
          <cell r="F275" t="str">
            <v>(MSCI World Ex Europe NR EUR) 5.000% + ( FTSE MTS EZ Govt Bond TR EUR) 50.000% + (STOXX Europe 600 NR EUR) 15.000% + (EONIA EUR) 30.000%</v>
          </cell>
          <cell r="G275" t="str">
            <v>https://am.fr.rothschildandco.com/fr/</v>
          </cell>
          <cell r="H275">
            <v>4</v>
          </cell>
          <cell r="I275">
            <v>2</v>
          </cell>
          <cell r="K275">
            <v>9.0426000000000006E-2</v>
          </cell>
          <cell r="L275">
            <v>2.3008000000000001E-2</v>
          </cell>
          <cell r="N275">
            <v>6.2400000000000004E-2</v>
          </cell>
          <cell r="O275">
            <v>8.5459999999999994E-2</v>
          </cell>
          <cell r="P275">
            <v>43159</v>
          </cell>
          <cell r="Q275">
            <v>6.2899999999999998E-2</v>
          </cell>
          <cell r="R275">
            <v>2.4199999999999999E-2</v>
          </cell>
          <cell r="S275">
            <v>3.8699999999999998E-2</v>
          </cell>
          <cell r="T275">
            <v>6.0000000000000001E-3</v>
          </cell>
          <cell r="U275">
            <v>3.2467800000000047E-2</v>
          </cell>
          <cell r="V275">
            <v>0</v>
          </cell>
        </row>
        <row r="276">
          <cell r="A276" t="str">
            <v>Mixtes EUR Equilibrés</v>
          </cell>
        </row>
        <row r="277">
          <cell r="A277" t="str">
            <v>FR0011548858</v>
          </cell>
          <cell r="B277" t="str">
            <v>Adsens AC</v>
          </cell>
          <cell r="C277" t="str">
            <v>FCP</v>
          </cell>
          <cell r="D277" t="str">
            <v>Turgot AM</v>
          </cell>
          <cell r="E277" t="str">
            <v>EUR</v>
          </cell>
          <cell r="F277" t="str">
            <v>Pas d'indice de référence</v>
          </cell>
          <cell r="G277" t="str">
            <v>www.turgot-am.fr</v>
          </cell>
          <cell r="H277">
            <v>4</v>
          </cell>
          <cell r="I277">
            <v>1.75</v>
          </cell>
          <cell r="K277">
            <v>7.9862000000000002E-2</v>
          </cell>
          <cell r="L277">
            <v>2.4861000000000001E-2</v>
          </cell>
          <cell r="M277">
            <v>2.1789999999999997E-2</v>
          </cell>
          <cell r="N277">
            <v>4.2130000000000001E-2</v>
          </cell>
          <cell r="O277">
            <v>8.0860000000000001E-2</v>
          </cell>
          <cell r="P277">
            <v>41617</v>
          </cell>
          <cell r="Q277">
            <v>8.1991000000000008E-2</v>
          </cell>
          <cell r="R277">
            <v>3.6600000000000001E-2</v>
          </cell>
          <cell r="S277">
            <v>4.5391000000000001E-2</v>
          </cell>
          <cell r="T277">
            <v>6.0000000000000001E-3</v>
          </cell>
          <cell r="U277">
            <v>3.9118653999999919E-2</v>
          </cell>
          <cell r="V277">
            <v>6.9999999999999993E-3</v>
          </cell>
        </row>
        <row r="278">
          <cell r="A278" t="str">
            <v>FR0010010876</v>
          </cell>
          <cell r="B278" t="str">
            <v>Arc Sustainable Future C</v>
          </cell>
          <cell r="C278" t="str">
            <v>FCP</v>
          </cell>
          <cell r="D278" t="str">
            <v>Financière de l'Arc</v>
          </cell>
          <cell r="E278" t="str">
            <v>EUR</v>
          </cell>
          <cell r="F278" t="str">
            <v>(FTSE MTS Ex-CNO Etrix 3-5Y TR EUR) 33% + ( €STR capitalisé) 33% + (MSCI World NR EUR) 34%</v>
          </cell>
          <cell r="G278" t="str">
            <v>www.financieredelarc.com</v>
          </cell>
          <cell r="H278">
            <v>4</v>
          </cell>
          <cell r="I278">
            <v>1.9</v>
          </cell>
          <cell r="K278">
            <v>9.8279999999999992E-2</v>
          </cell>
          <cell r="L278">
            <v>-3.5373000000000002E-2</v>
          </cell>
          <cell r="M278">
            <v>-1.6995E-2</v>
          </cell>
          <cell r="N278">
            <v>7.0230000000000001E-2</v>
          </cell>
          <cell r="O278">
            <v>0.12272999999999999</v>
          </cell>
          <cell r="P278">
            <v>37916</v>
          </cell>
          <cell r="Q278">
            <v>-8.5578999999999988E-2</v>
          </cell>
          <cell r="R278">
            <v>2.53E-2</v>
          </cell>
          <cell r="S278">
            <v>-0.11087899999999999</v>
          </cell>
          <cell r="T278">
            <v>6.0000000000000001E-3</v>
          </cell>
          <cell r="U278">
            <v>-0.11621372599999991</v>
          </cell>
          <cell r="V278">
            <v>9.4999999999999998E-3</v>
          </cell>
        </row>
        <row r="279">
          <cell r="A279" t="str">
            <v>FR0011421197</v>
          </cell>
          <cell r="B279" t="str">
            <v>Astria Equilibre</v>
          </cell>
          <cell r="C279" t="str">
            <v>FCP (2)</v>
          </cell>
          <cell r="D279" t="str">
            <v>Atrio Gestion Privée</v>
          </cell>
          <cell r="E279" t="str">
            <v>EUR</v>
          </cell>
          <cell r="F279" t="str">
            <v>Pas d'indice de référence</v>
          </cell>
          <cell r="G279" t="str">
            <v>www.atrio-gp.fr</v>
          </cell>
          <cell r="H279">
            <v>4</v>
          </cell>
          <cell r="I279">
            <v>1.8</v>
          </cell>
          <cell r="K279">
            <v>0.12656900000000001</v>
          </cell>
          <cell r="L279">
            <v>2.3959000000000001E-2</v>
          </cell>
          <cell r="M279">
            <v>1.8998999999999999E-2</v>
          </cell>
          <cell r="N279">
            <v>6.8729999999999999E-2</v>
          </cell>
          <cell r="O279">
            <v>9.2509999999999995E-2</v>
          </cell>
          <cell r="P279">
            <v>41376</v>
          </cell>
          <cell r="Q279">
            <v>3.4145999999999996E-2</v>
          </cell>
          <cell r="R279">
            <v>2.8999999999999998E-2</v>
          </cell>
          <cell r="S279">
            <v>5.1459999999999995E-3</v>
          </cell>
          <cell r="T279">
            <v>6.0000000000000001E-3</v>
          </cell>
          <cell r="U279">
            <v>-8.8487599999986788E-4</v>
          </cell>
          <cell r="V279">
            <v>1E-3</v>
          </cell>
        </row>
        <row r="280">
          <cell r="A280" t="str">
            <v>LU0212925753</v>
          </cell>
          <cell r="B280" t="str">
            <v>BGF Global Allocation A2 EUR Hedged</v>
          </cell>
          <cell r="C280" t="str">
            <v>SICAV</v>
          </cell>
          <cell r="D280" t="str">
            <v>BlackRock</v>
          </cell>
          <cell r="E280" t="str">
            <v>EUR</v>
          </cell>
          <cell r="F280" t="str">
            <v>(FTSE World Ex US TR USD) 24% + ( BofAML US Treasury Current 5Y TR EUR) 24% + (FTSE WGBI NonUSD USD) 16% + (S&amp;P 500 TR USD) 36%</v>
          </cell>
          <cell r="G280" t="str">
            <v>www.blackrock.com</v>
          </cell>
          <cell r="H280">
            <v>5</v>
          </cell>
          <cell r="I280">
            <v>1.5</v>
          </cell>
          <cell r="K280">
            <v>0.14932800000000002</v>
          </cell>
          <cell r="L280">
            <v>7.9599000000000003E-2</v>
          </cell>
          <cell r="M280">
            <v>6.0666999999999999E-2</v>
          </cell>
          <cell r="N280">
            <v>0.11703</v>
          </cell>
          <cell r="O280">
            <v>0.12506999999999999</v>
          </cell>
          <cell r="P280">
            <v>38464</v>
          </cell>
          <cell r="Q280">
            <v>0.19178499999999998</v>
          </cell>
          <cell r="R280">
            <v>1.77E-2</v>
          </cell>
          <cell r="S280">
            <v>0.17408499999999999</v>
          </cell>
          <cell r="T280">
            <v>6.0000000000000001E-3</v>
          </cell>
          <cell r="U280">
            <v>0.16704048999999999</v>
          </cell>
          <cell r="V280">
            <v>7.4999999999999997E-3</v>
          </cell>
        </row>
        <row r="281">
          <cell r="A281" t="str">
            <v>LU1956157132</v>
          </cell>
          <cell r="B281" t="str">
            <v>BNP Paribas Mul-Ast Inc Cl Acc</v>
          </cell>
          <cell r="C281" t="str">
            <v>SICAV</v>
          </cell>
          <cell r="D281" t="str">
            <v>BNP Paribas</v>
          </cell>
          <cell r="E281" t="str">
            <v>EUR</v>
          </cell>
          <cell r="F281" t="str">
            <v>Pas d'indice de référence</v>
          </cell>
          <cell r="G281" t="str">
            <v>www.bnpparibas-am.fr</v>
          </cell>
          <cell r="H281">
            <v>4</v>
          </cell>
          <cell r="I281">
            <v>1.25</v>
          </cell>
          <cell r="K281">
            <v>9.1652999999999998E-2</v>
          </cell>
          <cell r="L281">
            <v>-8.3650000000000009E-3</v>
          </cell>
          <cell r="M281">
            <v>-9.0460000000000002E-3</v>
          </cell>
          <cell r="N281">
            <v>7.6039999999999996E-2</v>
          </cell>
          <cell r="O281">
            <v>0.12988</v>
          </cell>
          <cell r="P281">
            <v>43791</v>
          </cell>
          <cell r="Q281">
            <v>-9.2963000000000004E-2</v>
          </cell>
          <cell r="R281">
            <v>1.5900000000000001E-2</v>
          </cell>
          <cell r="S281">
            <v>-0.108863</v>
          </cell>
          <cell r="T281">
            <v>6.0000000000000001E-3</v>
          </cell>
          <cell r="U281">
            <v>-0.11420982200000007</v>
          </cell>
          <cell r="V281">
            <v>5.5000000000000005E-3</v>
          </cell>
        </row>
        <row r="282">
          <cell r="A282" t="str">
            <v>FR0010135103</v>
          </cell>
          <cell r="B282" t="str">
            <v>Carmignac Patrimoine A EUR Acc</v>
          </cell>
          <cell r="C282" t="str">
            <v>FCP</v>
          </cell>
          <cell r="D282" t="str">
            <v>Carmignac Gestion</v>
          </cell>
          <cell r="E282" t="str">
            <v>EUR</v>
          </cell>
          <cell r="F282" t="str">
            <v>(FTSE WGBI EUR) 50% + ( MSCI ACWI NR USD) 50%</v>
          </cell>
          <cell r="G282" t="str">
            <v>www.carmignac.fr</v>
          </cell>
          <cell r="H282">
            <v>4</v>
          </cell>
          <cell r="I282">
            <v>1.5</v>
          </cell>
          <cell r="K282">
            <v>8.6836999999999998E-2</v>
          </cell>
          <cell r="L282">
            <v>5.1702000000000005E-2</v>
          </cell>
          <cell r="M282">
            <v>2.6371000000000002E-2</v>
          </cell>
          <cell r="N282">
            <v>6.7030000000000006E-2</v>
          </cell>
          <cell r="O282">
            <v>7.3630000000000001E-2</v>
          </cell>
          <cell r="P282">
            <v>32819</v>
          </cell>
          <cell r="Q282">
            <v>0.142766</v>
          </cell>
          <cell r="R282">
            <v>1.8799999999999997E-2</v>
          </cell>
          <cell r="S282">
            <v>0.12396599999999999</v>
          </cell>
          <cell r="T282">
            <v>6.0000000000000001E-3</v>
          </cell>
          <cell r="U282">
            <v>0.11722220399999994</v>
          </cell>
          <cell r="V282">
            <v>7.4999999999999997E-3</v>
          </cell>
        </row>
        <row r="283">
          <cell r="A283" t="str">
            <v>LU1744628287</v>
          </cell>
          <cell r="B283" t="str">
            <v>Carmignac Pf Patrimoine Europe A EUR Acc</v>
          </cell>
          <cell r="C283" t="str">
            <v>SICAV</v>
          </cell>
          <cell r="D283" t="str">
            <v>Carmignac Gestion</v>
          </cell>
          <cell r="E283" t="str">
            <v>EUR</v>
          </cell>
          <cell r="F283" t="str">
            <v>(ICE BofAML All Maturity G7 Govt TR USD) 50% + ( Stoxx Europe 600 NR EUR) 50%</v>
          </cell>
          <cell r="G283" t="str">
            <v>www.carmignac.fr</v>
          </cell>
          <cell r="H283">
            <v>4</v>
          </cell>
          <cell r="I283">
            <v>1.5</v>
          </cell>
          <cell r="J283" t="str">
            <v>SR</v>
          </cell>
          <cell r="K283">
            <v>0.13186100000000001</v>
          </cell>
          <cell r="L283">
            <v>0.10514900000000001</v>
          </cell>
          <cell r="N283">
            <v>7.6369999999999993E-2</v>
          </cell>
          <cell r="O283">
            <v>6.8650000000000003E-2</v>
          </cell>
          <cell r="P283">
            <v>43098</v>
          </cell>
          <cell r="Q283">
            <v>0.156472</v>
          </cell>
          <cell r="R283">
            <v>1.7899999999999999E-2</v>
          </cell>
          <cell r="S283">
            <v>0.138572</v>
          </cell>
          <cell r="T283">
            <v>6.0000000000000001E-3</v>
          </cell>
          <cell r="U283">
            <v>0.13174056799999989</v>
          </cell>
          <cell r="V283">
            <v>7.4999999999999997E-3</v>
          </cell>
        </row>
        <row r="284">
          <cell r="A284" t="str">
            <v>FR0010149203</v>
          </cell>
          <cell r="B284" t="str">
            <v>Carmignac Profil Réactif 50 A EUR Acc</v>
          </cell>
          <cell r="C284" t="str">
            <v>FCP</v>
          </cell>
          <cell r="D284" t="str">
            <v>Carmignac Gestion</v>
          </cell>
          <cell r="E284" t="str">
            <v>EUR</v>
          </cell>
          <cell r="F284" t="str">
            <v>(FTSE WGBI All Maturities EUR) 50% + ( MSCI ACWI NR USD) 50%</v>
          </cell>
          <cell r="G284" t="str">
            <v>www.carmignac.fr</v>
          </cell>
          <cell r="H284">
            <v>4</v>
          </cell>
          <cell r="I284">
            <v>1.5</v>
          </cell>
          <cell r="K284">
            <v>7.9146999999999995E-2</v>
          </cell>
          <cell r="L284">
            <v>4.5959E-2</v>
          </cell>
          <cell r="M284">
            <v>4.5896999999999993E-2</v>
          </cell>
          <cell r="N284">
            <v>6.0739999999999995E-2</v>
          </cell>
          <cell r="O284">
            <v>7.1820000000000009E-2</v>
          </cell>
          <cell r="P284">
            <v>37258</v>
          </cell>
          <cell r="Q284">
            <v>0.11449100000000001</v>
          </cell>
          <cell r="R284">
            <v>1.9699999999999999E-2</v>
          </cell>
          <cell r="S284">
            <v>9.4791000000000014E-2</v>
          </cell>
          <cell r="T284">
            <v>6.0000000000000001E-3</v>
          </cell>
          <cell r="U284">
            <v>8.8222254000000166E-2</v>
          </cell>
          <cell r="V284">
            <v>1.3000000000000001E-2</v>
          </cell>
        </row>
        <row r="285">
          <cell r="A285" t="str">
            <v>FR0010878306</v>
          </cell>
          <cell r="B285" t="str">
            <v>Ciflex Allocation R</v>
          </cell>
          <cell r="C285" t="str">
            <v>FCP</v>
          </cell>
          <cell r="D285" t="str">
            <v>Sycomore AM</v>
          </cell>
          <cell r="E285" t="str">
            <v>EUR</v>
          </cell>
          <cell r="F285" t="str">
            <v>Pas d'indice de référence</v>
          </cell>
          <cell r="G285" t="str">
            <v>www.sycomore-am.com</v>
          </cell>
          <cell r="H285">
            <v>3</v>
          </cell>
          <cell r="I285">
            <v>2</v>
          </cell>
          <cell r="K285">
            <v>7.0368E-2</v>
          </cell>
          <cell r="L285">
            <v>2.1101999999999999E-2</v>
          </cell>
          <cell r="M285">
            <v>2.2242999999999999E-2</v>
          </cell>
          <cell r="N285">
            <v>5.8390000000000004E-2</v>
          </cell>
          <cell r="O285">
            <v>8.5260000000000002E-2</v>
          </cell>
          <cell r="P285">
            <v>40347</v>
          </cell>
          <cell r="Q285">
            <v>7.8438000000000008E-2</v>
          </cell>
          <cell r="R285">
            <v>2.6499999999999999E-2</v>
          </cell>
          <cell r="S285">
            <v>5.1938000000000005E-2</v>
          </cell>
          <cell r="T285">
            <v>6.0000000000000001E-3</v>
          </cell>
          <cell r="U285">
            <v>4.5626372000000082E-2</v>
          </cell>
          <cell r="V285">
            <v>0.01</v>
          </cell>
        </row>
        <row r="286">
          <cell r="A286" t="str">
            <v>FR0010790444</v>
          </cell>
          <cell r="B286" t="str">
            <v>Cogefi Flex Moderate P</v>
          </cell>
          <cell r="C286" t="str">
            <v xml:space="preserve">FCP </v>
          </cell>
          <cell r="D286" t="str">
            <v>Cogefi Gestion</v>
          </cell>
          <cell r="E286" t="str">
            <v>EUR</v>
          </cell>
          <cell r="F286" t="str">
            <v>(FTSE MTS Ex-CNO Etrix 3-5Y TR EUR) 60% + ( Euro Stoxx 50 NR EUR) 40%</v>
          </cell>
          <cell r="G286" t="str">
            <v>www.cogefi.fr</v>
          </cell>
          <cell r="H286">
            <v>4</v>
          </cell>
          <cell r="I286">
            <v>1.196</v>
          </cell>
          <cell r="K286">
            <v>0.12182900000000001</v>
          </cell>
          <cell r="L286">
            <v>2.3807999999999999E-2</v>
          </cell>
          <cell r="M286">
            <v>2.9286E-2</v>
          </cell>
          <cell r="N286">
            <v>7.1539999999999992E-2</v>
          </cell>
          <cell r="O286">
            <v>0.105</v>
          </cell>
          <cell r="P286">
            <v>40086</v>
          </cell>
          <cell r="Q286">
            <v>3.5459000000000004E-2</v>
          </cell>
          <cell r="R286">
            <v>1.55E-2</v>
          </cell>
          <cell r="S286">
            <v>1.9959000000000001E-2</v>
          </cell>
          <cell r="T286">
            <v>6.0000000000000001E-3</v>
          </cell>
          <cell r="U286">
            <v>1.3839246000000083E-2</v>
          </cell>
          <cell r="V286">
            <v>5.0000000000000001E-3</v>
          </cell>
        </row>
        <row r="287">
          <cell r="A287" t="str">
            <v>FR0010097683</v>
          </cell>
          <cell r="B287" t="str">
            <v>CPR Croissance Réactive P</v>
          </cell>
          <cell r="C287" t="str">
            <v>FCP</v>
          </cell>
          <cell r="D287" t="str">
            <v>CPR AM</v>
          </cell>
          <cell r="E287" t="str">
            <v>EUR</v>
          </cell>
          <cell r="F287" t="str">
            <v>(JPM GBI Global TR Hdg EUR) 50% + ( MSCI World NR EUR) 50%</v>
          </cell>
          <cell r="G287" t="str">
            <v>www.cpr-am.fr</v>
          </cell>
          <cell r="H287">
            <v>5</v>
          </cell>
          <cell r="I287">
            <v>1.35</v>
          </cell>
          <cell r="K287">
            <v>9.2772000000000007E-2</v>
          </cell>
          <cell r="L287">
            <v>1.8710999999999998E-2</v>
          </cell>
          <cell r="M287">
            <v>2.7512999999999999E-2</v>
          </cell>
          <cell r="N287">
            <v>4.5449999999999997E-2</v>
          </cell>
          <cell r="O287">
            <v>6.6559999999999994E-2</v>
          </cell>
          <cell r="P287">
            <v>35538</v>
          </cell>
          <cell r="Q287">
            <v>4.7079000000000003E-2</v>
          </cell>
          <cell r="R287">
            <v>1.6200000000000003E-2</v>
          </cell>
          <cell r="S287">
            <v>3.0879E-2</v>
          </cell>
          <cell r="T287">
            <v>6.0000000000000001E-3</v>
          </cell>
          <cell r="U287">
            <v>2.4693726000000193E-2</v>
          </cell>
          <cell r="V287">
            <v>9.7000000000000003E-3</v>
          </cell>
        </row>
        <row r="288">
          <cell r="A288" t="str">
            <v>LU1907594748</v>
          </cell>
          <cell r="B288" t="str">
            <v>DNCA Invest Beyond Alterosa A</v>
          </cell>
          <cell r="C288" t="str">
            <v>SICAV</v>
          </cell>
          <cell r="D288" t="str">
            <v>DNCA Finance</v>
          </cell>
          <cell r="E288" t="str">
            <v>EUR</v>
          </cell>
          <cell r="F288" t="str">
            <v>(EuroStoxx 50 TR EUR) 30% + ( FTSE MTS Global TR EUR) 70%</v>
          </cell>
          <cell r="G288" t="str">
            <v>www.dnca-investments.com</v>
          </cell>
          <cell r="H288">
            <v>4</v>
          </cell>
          <cell r="I288">
            <v>1.4</v>
          </cell>
          <cell r="J288" t="str">
            <v>SR</v>
          </cell>
          <cell r="K288">
            <v>4.9688999999999997E-2</v>
          </cell>
          <cell r="N288">
            <v>5.9490000000000001E-2</v>
          </cell>
          <cell r="P288">
            <v>43451</v>
          </cell>
          <cell r="Q288">
            <v>2.2258E-2</v>
          </cell>
          <cell r="R288">
            <v>1.5600000000000001E-2</v>
          </cell>
          <cell r="S288">
            <v>6.6579999999999999E-3</v>
          </cell>
          <cell r="T288">
            <v>6.0000000000000001E-3</v>
          </cell>
          <cell r="U288">
            <v>6.1805200000009108E-4</v>
          </cell>
          <cell r="V288">
            <v>6.9999999999999993E-3</v>
          </cell>
        </row>
        <row r="289">
          <cell r="A289" t="str">
            <v>LU0080749848</v>
          </cell>
          <cell r="B289" t="str">
            <v>Fidelity Patrimoine A-Acc-EUR</v>
          </cell>
          <cell r="C289" t="str">
            <v>SICAV</v>
          </cell>
          <cell r="D289" t="str">
            <v>Fidelity</v>
          </cell>
          <cell r="E289" t="str">
            <v>EUR</v>
          </cell>
          <cell r="F289" t="str">
            <v>(Bloomberg Commodity TR EUR) 10% + ( 1 Week EUR LIBID) 10% + (MSCI Europe NR EUR) 15% + (ICE BofA Euro Large Cap TR EUR) 50% + (MSCI ACWI Ex Europe NR EUR)15%</v>
          </cell>
          <cell r="G289" t="str">
            <v>www.fidelity.fr</v>
          </cell>
          <cell r="H289">
            <v>4</v>
          </cell>
          <cell r="I289">
            <v>1.4</v>
          </cell>
          <cell r="K289">
            <v>0.10347899999999999</v>
          </cell>
          <cell r="L289">
            <v>-7.9559999999999995E-3</v>
          </cell>
          <cell r="M289">
            <v>1.7879999999999999E-3</v>
          </cell>
          <cell r="N289">
            <v>8.0280000000000004E-2</v>
          </cell>
          <cell r="O289">
            <v>0.11125</v>
          </cell>
          <cell r="P289">
            <v>35795</v>
          </cell>
          <cell r="Q289">
            <v>-4.1945000000000003E-2</v>
          </cell>
          <cell r="R289">
            <v>1.84E-2</v>
          </cell>
          <cell r="S289">
            <v>-6.0345000000000003E-2</v>
          </cell>
          <cell r="T289">
            <v>6.0000000000000001E-3</v>
          </cell>
          <cell r="U289">
            <v>-6.5982929999999995E-2</v>
          </cell>
          <cell r="V289">
            <v>6.9999999999999993E-3</v>
          </cell>
        </row>
        <row r="290">
          <cell r="A290" t="str">
            <v>FR0012902302</v>
          </cell>
          <cell r="B290" t="str">
            <v>Florinvest Equilibré R</v>
          </cell>
          <cell r="C290" t="str">
            <v>FCP</v>
          </cell>
          <cell r="D290" t="str">
            <v xml:space="preserve">Flornoy </v>
          </cell>
          <cell r="E290" t="str">
            <v>EUR</v>
          </cell>
          <cell r="F290" t="str">
            <v>(Stoxx Europe 50 NR EUR) 50% + ( Eonia) 50%</v>
          </cell>
          <cell r="G290" t="str">
            <v>www.flornoy.com</v>
          </cell>
          <cell r="H290">
            <v>4</v>
          </cell>
          <cell r="I290">
            <v>1.8</v>
          </cell>
          <cell r="K290">
            <v>0.13580100000000001</v>
          </cell>
          <cell r="L290">
            <v>1.6930000000000001E-2</v>
          </cell>
          <cell r="M290">
            <v>1.917E-2</v>
          </cell>
          <cell r="N290">
            <v>6.2890000000000001E-2</v>
          </cell>
          <cell r="O290">
            <v>8.0909999999999996E-2</v>
          </cell>
          <cell r="P290">
            <v>42352</v>
          </cell>
          <cell r="Q290">
            <v>8.6500000000000032E-3</v>
          </cell>
          <cell r="R290">
            <v>1.8700000000000001E-2</v>
          </cell>
          <cell r="S290">
            <v>-1.0049999999999998E-2</v>
          </cell>
          <cell r="T290">
            <v>6.0000000000000001E-3</v>
          </cell>
          <cell r="U290">
            <v>-1.5989699999999996E-2</v>
          </cell>
          <cell r="V290">
            <v>8.5000000000000006E-3</v>
          </cell>
        </row>
        <row r="291">
          <cell r="A291" t="str">
            <v>FR0010268227</v>
          </cell>
          <cell r="B291" t="str">
            <v>Florinvest Equilibre SR C</v>
          </cell>
          <cell r="C291" t="str">
            <v>FCP</v>
          </cell>
          <cell r="D291" t="str">
            <v xml:space="preserve">Flornoy </v>
          </cell>
          <cell r="E291" t="str">
            <v>EUR</v>
          </cell>
          <cell r="F291" t="str">
            <v>(Stoxx Europe 50 NR EUR) 50% + ( Eonia) 50%</v>
          </cell>
          <cell r="G291" t="str">
            <v>www.flornoy.com</v>
          </cell>
          <cell r="H291">
            <v>4</v>
          </cell>
          <cell r="I291">
            <v>2.3919999999999999</v>
          </cell>
          <cell r="K291">
            <v>0.12177500000000001</v>
          </cell>
          <cell r="L291">
            <v>1.1611E-2</v>
          </cell>
          <cell r="M291">
            <v>1.6012999999999999E-2</v>
          </cell>
          <cell r="N291">
            <v>5.7079999999999999E-2</v>
          </cell>
          <cell r="O291">
            <v>8.2619999999999999E-2</v>
          </cell>
          <cell r="P291">
            <v>38758</v>
          </cell>
          <cell r="Q291">
            <v>1.7579999999999998E-2</v>
          </cell>
          <cell r="R291">
            <v>3.2199999999999999E-2</v>
          </cell>
          <cell r="S291">
            <v>-1.4619999999999999E-2</v>
          </cell>
          <cell r="T291">
            <v>6.0000000000000001E-3</v>
          </cell>
          <cell r="U291">
            <v>-2.0532279999999958E-2</v>
          </cell>
          <cell r="V291">
            <v>1.1000000000000001E-2</v>
          </cell>
        </row>
        <row r="292">
          <cell r="A292" t="str">
            <v>FR0011208271</v>
          </cell>
          <cell r="B292" t="str">
            <v>Flornoy Allocation R</v>
          </cell>
          <cell r="C292" t="str">
            <v xml:space="preserve">FCP </v>
          </cell>
          <cell r="D292" t="str">
            <v xml:space="preserve">Flornoy </v>
          </cell>
          <cell r="E292" t="str">
            <v>EUR</v>
          </cell>
          <cell r="F292" t="str">
            <v>inflation zone Euro hors tabac + 2%</v>
          </cell>
          <cell r="G292" t="str">
            <v>www.flornoy.com</v>
          </cell>
          <cell r="H292">
            <v>4</v>
          </cell>
          <cell r="I292">
            <v>2.35</v>
          </cell>
          <cell r="K292">
            <v>0.10974100000000001</v>
          </cell>
          <cell r="L292">
            <v>2.6408000000000001E-2</v>
          </cell>
          <cell r="M292">
            <v>2.1332E-2</v>
          </cell>
          <cell r="N292">
            <v>6.1790000000000005E-2</v>
          </cell>
          <cell r="O292">
            <v>9.111000000000001E-2</v>
          </cell>
          <cell r="P292">
            <v>40984</v>
          </cell>
          <cell r="Q292">
            <v>5.8455999999999994E-2</v>
          </cell>
          <cell r="R292">
            <v>3.0299999999999997E-2</v>
          </cell>
          <cell r="S292">
            <v>2.8156E-2</v>
          </cell>
          <cell r="T292">
            <v>6.0000000000000001E-3</v>
          </cell>
          <cell r="U292">
            <v>2.1987064000000167E-2</v>
          </cell>
          <cell r="V292">
            <v>0.01</v>
          </cell>
        </row>
        <row r="293">
          <cell r="A293" t="str">
            <v>LU0987164596</v>
          </cell>
          <cell r="B293" t="str">
            <v>G Fund New Deal Europe NC EUR</v>
          </cell>
          <cell r="C293" t="str">
            <v>SICAV</v>
          </cell>
          <cell r="D293" t="str">
            <v>Groupama AM</v>
          </cell>
          <cell r="E293" t="str">
            <v>EUR</v>
          </cell>
          <cell r="F293" t="str">
            <v>Not Benchmarked</v>
          </cell>
          <cell r="G293" t="str">
            <v>www.groupama-am.fr</v>
          </cell>
          <cell r="H293">
            <v>4</v>
          </cell>
          <cell r="I293">
            <v>1.7</v>
          </cell>
          <cell r="K293" t="str">
            <v>ND</v>
          </cell>
          <cell r="L293" t="str">
            <v>ND</v>
          </cell>
          <cell r="M293" t="str">
            <v>ND</v>
          </cell>
          <cell r="N293" t="str">
            <v>ND</v>
          </cell>
          <cell r="O293" t="str">
            <v>ND</v>
          </cell>
          <cell r="P293">
            <v>41621</v>
          </cell>
          <cell r="Q293" t="str">
            <v>ND</v>
          </cell>
          <cell r="R293">
            <v>1.1299999999999999E-2</v>
          </cell>
          <cell r="S293" t="str">
            <v>ND</v>
          </cell>
          <cell r="T293">
            <v>6.0000000000000001E-3</v>
          </cell>
          <cell r="U293" t="str">
            <v>ND</v>
          </cell>
          <cell r="V293">
            <v>0</v>
          </cell>
        </row>
        <row r="294">
          <cell r="A294" t="str">
            <v>LU1269726953</v>
          </cell>
          <cell r="B294" t="str">
            <v>GEFIP Invest Patrimoine P</v>
          </cell>
          <cell r="C294" t="str">
            <v>SICAV</v>
          </cell>
          <cell r="D294" t="str">
            <v>GEFIP</v>
          </cell>
          <cell r="E294" t="str">
            <v>EUR</v>
          </cell>
          <cell r="F294" t="str">
            <v>Pas d'indice de référence</v>
          </cell>
          <cell r="G294" t="str">
            <v>www.gefip.fr</v>
          </cell>
          <cell r="H294">
            <v>4</v>
          </cell>
          <cell r="I294">
            <v>1.5</v>
          </cell>
          <cell r="K294">
            <v>0.108635</v>
          </cell>
          <cell r="L294">
            <v>1.2461999999999999E-2</v>
          </cell>
          <cell r="M294">
            <v>1.6250000000000001E-2</v>
          </cell>
          <cell r="N294">
            <v>7.5789999999999996E-2</v>
          </cell>
          <cell r="O294">
            <v>8.6859999999999993E-2</v>
          </cell>
          <cell r="P294">
            <v>42482</v>
          </cell>
          <cell r="Q294">
            <v>2.4639999999999974E-3</v>
          </cell>
          <cell r="R294">
            <v>2.1099999999999997E-2</v>
          </cell>
          <cell r="S294">
            <v>-1.8636E-2</v>
          </cell>
          <cell r="T294">
            <v>6.0000000000000001E-3</v>
          </cell>
          <cell r="U294">
            <v>-2.4524184000000004E-2</v>
          </cell>
          <cell r="V294">
            <v>0</v>
          </cell>
        </row>
        <row r="295">
          <cell r="A295" t="str">
            <v>LU1357655627</v>
          </cell>
          <cell r="B295" t="str">
            <v>Generali Global Multi Asset Inc DX Acc</v>
          </cell>
          <cell r="C295" t="str">
            <v>SICAV</v>
          </cell>
          <cell r="D295" t="str">
            <v>Generali</v>
          </cell>
          <cell r="E295" t="str">
            <v>EUR</v>
          </cell>
          <cell r="F295" t="str">
            <v>Pas d'indice de référence</v>
          </cell>
          <cell r="G295" t="str">
            <v>www.generali-investments.lu</v>
          </cell>
          <cell r="H295">
            <v>4</v>
          </cell>
          <cell r="I295">
            <v>1.25</v>
          </cell>
          <cell r="K295">
            <v>0.18507599999999999</v>
          </cell>
          <cell r="L295">
            <v>1.8225999999999999E-2</v>
          </cell>
          <cell r="N295">
            <v>9.4969999999999999E-2</v>
          </cell>
          <cell r="O295">
            <v>0.12867000000000001</v>
          </cell>
          <cell r="P295">
            <v>42725</v>
          </cell>
          <cell r="Q295">
            <v>-1.7788000000000002E-2</v>
          </cell>
          <cell r="R295">
            <v>1.5700000000000002E-2</v>
          </cell>
          <cell r="S295">
            <v>-3.3488000000000004E-2</v>
          </cell>
          <cell r="T295">
            <v>6.0000000000000001E-3</v>
          </cell>
          <cell r="U295">
            <v>-3.9287071999999923E-2</v>
          </cell>
          <cell r="V295">
            <v>0</v>
          </cell>
        </row>
        <row r="296">
          <cell r="A296" t="str">
            <v>FR0010357509</v>
          </cell>
          <cell r="B296" t="str">
            <v>Gutenberg Patrimoine C</v>
          </cell>
          <cell r="C296" t="str">
            <v>FCP</v>
          </cell>
          <cell r="D296" t="str">
            <v>Gutenberg Finance</v>
          </cell>
          <cell r="E296" t="str">
            <v>EUR</v>
          </cell>
          <cell r="F296" t="str">
            <v>(Euro Stoxx 50 NR EUR) 50% + ( Eonia) 50%</v>
          </cell>
          <cell r="G296" t="str">
            <v>www.gutenbergfinance.com</v>
          </cell>
          <cell r="H296">
            <v>4</v>
          </cell>
          <cell r="I296">
            <v>1.8</v>
          </cell>
          <cell r="K296">
            <v>3.5980999999999999E-2</v>
          </cell>
          <cell r="L296">
            <v>-5.829E-3</v>
          </cell>
          <cell r="M296">
            <v>2.3099999999999998E-4</v>
          </cell>
          <cell r="N296">
            <v>6.9970000000000004E-2</v>
          </cell>
          <cell r="O296">
            <v>0.11544</v>
          </cell>
          <cell r="P296">
            <v>38968</v>
          </cell>
          <cell r="Q296">
            <v>5.6444999999999995E-2</v>
          </cell>
          <cell r="R296">
            <v>2.9600000000000001E-2</v>
          </cell>
          <cell r="S296">
            <v>2.6844999999999997E-2</v>
          </cell>
          <cell r="T296">
            <v>6.0000000000000001E-3</v>
          </cell>
          <cell r="U296">
            <v>2.0683929999999906E-2</v>
          </cell>
          <cell r="V296">
            <v>9.0000000000000011E-3</v>
          </cell>
        </row>
        <row r="297">
          <cell r="A297" t="str">
            <v>FR0010191197</v>
          </cell>
          <cell r="B297" t="str">
            <v>Harmonis Réactif C</v>
          </cell>
          <cell r="C297" t="str">
            <v>FCP</v>
          </cell>
          <cell r="D297" t="str">
            <v>C-Quadrat AM</v>
          </cell>
          <cell r="E297" t="str">
            <v>EUR</v>
          </cell>
          <cell r="F297" t="str">
            <v>(MSCI World NR EUR) 50% + ( ICE BofA Gbl Govt TR HEUR) 50%</v>
          </cell>
          <cell r="G297" t="str">
            <v>www.advenis-im.com</v>
          </cell>
          <cell r="H297">
            <v>5</v>
          </cell>
          <cell r="I297">
            <v>1.75</v>
          </cell>
          <cell r="K297">
            <v>0.13051500000000002</v>
          </cell>
          <cell r="L297">
            <v>5.1935000000000002E-2</v>
          </cell>
          <cell r="M297">
            <v>3.3203000000000003E-2</v>
          </cell>
          <cell r="N297">
            <v>7.9009999999999997E-2</v>
          </cell>
          <cell r="O297">
            <v>0.10235</v>
          </cell>
          <cell r="P297">
            <v>38541</v>
          </cell>
          <cell r="Q297">
            <v>0.14819599999999999</v>
          </cell>
          <cell r="R297">
            <v>3.3399999999999999E-2</v>
          </cell>
          <cell r="S297">
            <v>0.114796</v>
          </cell>
          <cell r="T297">
            <v>6.0000000000000001E-3</v>
          </cell>
          <cell r="U297">
            <v>0.10810722399999984</v>
          </cell>
          <cell r="V297">
            <v>1.15E-2</v>
          </cell>
        </row>
        <row r="298">
          <cell r="A298" t="str">
            <v>FR0011142199</v>
          </cell>
          <cell r="B298" t="str">
            <v>Hastings Patrimoine AC</v>
          </cell>
          <cell r="C298" t="str">
            <v>FCP</v>
          </cell>
          <cell r="D298" t="str">
            <v>Turgot AM</v>
          </cell>
          <cell r="E298" t="str">
            <v>EUR</v>
          </cell>
          <cell r="F298" t="str">
            <v>Pas d'indice de référence</v>
          </cell>
          <cell r="G298" t="str">
            <v>www.turgot-am.fr</v>
          </cell>
          <cell r="H298">
            <v>4</v>
          </cell>
          <cell r="I298">
            <v>1.75</v>
          </cell>
          <cell r="K298">
            <v>7.8133999999999995E-2</v>
          </cell>
          <cell r="L298">
            <v>3.8885000000000003E-2</v>
          </cell>
          <cell r="M298">
            <v>2.9335E-2</v>
          </cell>
          <cell r="N298">
            <v>4.2439999999999999E-2</v>
          </cell>
          <cell r="O298">
            <v>7.6050000000000006E-2</v>
          </cell>
          <cell r="P298">
            <v>40934</v>
          </cell>
          <cell r="Q298">
            <v>0.101296</v>
          </cell>
          <cell r="R298">
            <v>3.7999999999999999E-2</v>
          </cell>
          <cell r="S298">
            <v>6.3296000000000005E-2</v>
          </cell>
          <cell r="T298">
            <v>6.0000000000000001E-3</v>
          </cell>
          <cell r="U298">
            <v>5.6916224000000071E-2</v>
          </cell>
          <cell r="V298">
            <v>8.7500000000000008E-3</v>
          </cell>
        </row>
        <row r="299">
          <cell r="A299" t="str">
            <v>FR0007495049</v>
          </cell>
          <cell r="B299" t="str">
            <v>HMG Rendement D</v>
          </cell>
          <cell r="C299" t="str">
            <v>FCP</v>
          </cell>
          <cell r="D299" t="str">
            <v>HMG Finance</v>
          </cell>
          <cell r="E299" t="str">
            <v>EUR</v>
          </cell>
          <cell r="F299" t="str">
            <v>(Stoxx Europe 600 NR EUR) 50% + ( BBgBarc Euro Agg Corps TR EUR) 50%</v>
          </cell>
          <cell r="G299" t="str">
            <v>www.hmgfinance.com</v>
          </cell>
          <cell r="H299">
            <v>5</v>
          </cell>
          <cell r="I299">
            <v>2.3919999999999999</v>
          </cell>
          <cell r="K299">
            <v>0.41684300000000002</v>
          </cell>
          <cell r="L299">
            <v>6.2690000000000003E-3</v>
          </cell>
          <cell r="M299">
            <v>3.1999E-2</v>
          </cell>
          <cell r="N299">
            <v>0.24379000000000001</v>
          </cell>
          <cell r="O299">
            <v>0.21284</v>
          </cell>
          <cell r="P299">
            <v>34976</v>
          </cell>
          <cell r="Q299">
            <v>-0.139793</v>
          </cell>
          <cell r="R299">
            <v>2.7099999999999999E-2</v>
          </cell>
          <cell r="S299">
            <v>-0.16689299999999999</v>
          </cell>
          <cell r="T299">
            <v>6.0000000000000001E-3</v>
          </cell>
          <cell r="U299">
            <v>-0.17189164199999996</v>
          </cell>
          <cell r="V299">
            <v>1.2E-2</v>
          </cell>
        </row>
        <row r="300">
          <cell r="A300" t="str">
            <v>FR0010479485</v>
          </cell>
          <cell r="B300" t="str">
            <v>Hottinguer Patrimoine Monde R</v>
          </cell>
          <cell r="C300" t="str">
            <v>SICAV</v>
          </cell>
          <cell r="D300" t="str">
            <v>Messieurs Hottinguer &amp; Cie</v>
          </cell>
          <cell r="E300" t="str">
            <v>EUR</v>
          </cell>
          <cell r="F300" t="str">
            <v>Eonia</v>
          </cell>
          <cell r="G300" t="str">
            <v>www.banque-hottinguer.com</v>
          </cell>
          <cell r="H300">
            <v>5</v>
          </cell>
          <cell r="I300">
            <v>2</v>
          </cell>
          <cell r="K300">
            <v>0.15943599999999999</v>
          </cell>
          <cell r="L300">
            <v>1.7097999999999999E-2</v>
          </cell>
          <cell r="M300">
            <v>2.1092E-2</v>
          </cell>
          <cell r="N300">
            <v>0.10152</v>
          </cell>
          <cell r="O300">
            <v>0.13242999999999999</v>
          </cell>
          <cell r="P300">
            <v>39276</v>
          </cell>
          <cell r="Q300">
            <v>1.3573999999999999E-2</v>
          </cell>
          <cell r="R300">
            <v>2.53E-2</v>
          </cell>
          <cell r="S300">
            <v>-1.1726E-2</v>
          </cell>
          <cell r="T300">
            <v>6.0000000000000001E-3</v>
          </cell>
          <cell r="U300">
            <v>-1.765564399999997E-2</v>
          </cell>
          <cell r="V300">
            <v>0.01</v>
          </cell>
        </row>
        <row r="301">
          <cell r="A301" t="str">
            <v>FR0007003868</v>
          </cell>
          <cell r="B301" t="str">
            <v>HSBC Mix Equilibre A</v>
          </cell>
          <cell r="C301" t="str">
            <v>FCP</v>
          </cell>
          <cell r="D301" t="str">
            <v>HSBC</v>
          </cell>
          <cell r="E301" t="str">
            <v>EUR</v>
          </cell>
          <cell r="F301" t="str">
            <v>(MSCI World Ex EMU NR EUR) 15% + ( Eonia) 10% + (MSCI EMU NR EUR) 35% + (BBgBarc Euro Agg Bond TR EUR) 40%</v>
          </cell>
          <cell r="G301" t="str">
            <v>www.assetmanagement.hsbc.fr</v>
          </cell>
          <cell r="H301">
            <v>5</v>
          </cell>
          <cell r="I301">
            <v>1.8</v>
          </cell>
          <cell r="K301">
            <v>0.1469</v>
          </cell>
          <cell r="L301">
            <v>3.7385000000000002E-2</v>
          </cell>
          <cell r="M301">
            <v>3.7568999999999998E-2</v>
          </cell>
          <cell r="N301">
            <v>9.1300000000000006E-2</v>
          </cell>
          <cell r="O301">
            <v>0.10920999999999999</v>
          </cell>
          <cell r="P301">
            <v>35328</v>
          </cell>
          <cell r="Q301">
            <v>1.0471000000000001E-2</v>
          </cell>
          <cell r="R301">
            <v>1.7299999999999999E-2</v>
          </cell>
          <cell r="S301">
            <v>-6.8289999999999991E-3</v>
          </cell>
          <cell r="T301">
            <v>6.0000000000000001E-3</v>
          </cell>
          <cell r="U301">
            <v>-1.2788025999999952E-2</v>
          </cell>
          <cell r="V301">
            <v>8.5000000000000006E-3</v>
          </cell>
        </row>
        <row r="302">
          <cell r="A302" t="str">
            <v>LU0740858492</v>
          </cell>
          <cell r="B302" t="str">
            <v>JPM Global Income D (acc) EUR</v>
          </cell>
          <cell r="C302" t="str">
            <v>SICAV</v>
          </cell>
          <cell r="D302" t="str">
            <v>JPMorgan AM</v>
          </cell>
          <cell r="E302" t="str">
            <v>EUR</v>
          </cell>
          <cell r="F302" t="str">
            <v>(MSCI World 100% Hdg NR EUR) 35% + ( BBgBarc US HY 2% Issuer Cap TR Hdg EUR) 40% + (BBgBarc Global Credit TR Hdg USD) 25%</v>
          </cell>
          <cell r="G302" t="str">
            <v>https://am.jpmorgan.com/</v>
          </cell>
          <cell r="H302">
            <v>4</v>
          </cell>
          <cell r="I302">
            <v>1.25</v>
          </cell>
          <cell r="K302">
            <v>0.13603699999999999</v>
          </cell>
          <cell r="L302">
            <v>3.7679999999999998E-2</v>
          </cell>
          <cell r="M302">
            <v>3.1888E-2</v>
          </cell>
          <cell r="N302">
            <v>7.059E-2</v>
          </cell>
          <cell r="O302">
            <v>9.8059999999999994E-2</v>
          </cell>
          <cell r="P302">
            <v>40969</v>
          </cell>
          <cell r="Q302">
            <v>2.9831999999999997E-2</v>
          </cell>
          <cell r="R302">
            <v>1.7399999999999999E-2</v>
          </cell>
          <cell r="S302">
            <v>1.2432E-2</v>
          </cell>
          <cell r="T302">
            <v>6.0000000000000001E-3</v>
          </cell>
          <cell r="U302">
            <v>6.3574079999999533E-3</v>
          </cell>
          <cell r="V302">
            <v>8.0000000000000002E-3</v>
          </cell>
        </row>
        <row r="303">
          <cell r="A303" t="str">
            <v>FR0012352524</v>
          </cell>
          <cell r="B303" t="str">
            <v>Keren Fleximmo C</v>
          </cell>
          <cell r="C303" t="str">
            <v>SICAV</v>
          </cell>
          <cell r="D303" t="str">
            <v>Keren Finance</v>
          </cell>
          <cell r="E303" t="str">
            <v>EUR</v>
          </cell>
          <cell r="F303" t="str">
            <v>(Eonia) 10% + ( BBgBarc Euro Agg Treasury 3-5 Yr TR EUR) 65% + (IEIF Europe TR EUR) 25%</v>
          </cell>
          <cell r="G303" t="str">
            <v>www.kerenfinance.com</v>
          </cell>
          <cell r="H303">
            <v>4</v>
          </cell>
          <cell r="I303">
            <v>1.6</v>
          </cell>
          <cell r="K303">
            <v>5.8710000000000005E-2</v>
          </cell>
          <cell r="L303">
            <v>1.0262E-2</v>
          </cell>
          <cell r="M303">
            <v>1.3524000000000001E-2</v>
          </cell>
          <cell r="N303">
            <v>4.6020000000000005E-2</v>
          </cell>
          <cell r="O303">
            <v>7.5190000000000007E-2</v>
          </cell>
          <cell r="P303">
            <v>41992</v>
          </cell>
          <cell r="Q303">
            <v>-9.4000000000000333E-5</v>
          </cell>
          <cell r="R303">
            <v>1.7399999999999999E-2</v>
          </cell>
          <cell r="S303">
            <v>-1.7493999999999999E-2</v>
          </cell>
          <cell r="T303">
            <v>6.0000000000000001E-3</v>
          </cell>
          <cell r="U303">
            <v>-2.3389035999999974E-2</v>
          </cell>
          <cell r="V303">
            <v>6.4000000000000003E-3</v>
          </cell>
        </row>
        <row r="304">
          <cell r="A304" t="str">
            <v>FR0007019997</v>
          </cell>
          <cell r="B304" t="str">
            <v>LMdG Opportunités Monde 100 (EUR) R</v>
          </cell>
          <cell r="C304" t="str">
            <v>FCP</v>
          </cell>
          <cell r="D304" t="str">
            <v>UBS La Maison de Gestion</v>
          </cell>
          <cell r="E304" t="str">
            <v>EUR</v>
          </cell>
          <cell r="F304" t="str">
            <v>(FTSE MTS Ex-CNO Etrix 3-5Y TR EUR) 40% + ( Euro Stoxx 50 NR EUR) 50% + (JPM GBI Global TR Hdg EUR) 10%</v>
          </cell>
          <cell r="G304" t="str">
            <v>www.lamaisondegestion.com</v>
          </cell>
          <cell r="H304">
            <v>5</v>
          </cell>
          <cell r="I304">
            <v>1.7</v>
          </cell>
          <cell r="K304">
            <v>0.19545999999999999</v>
          </cell>
          <cell r="L304">
            <v>6.8199999999999997E-2</v>
          </cell>
          <cell r="M304">
            <v>6.3250000000000001E-2</v>
          </cell>
          <cell r="N304">
            <v>0.12010999999999999</v>
          </cell>
          <cell r="O304">
            <v>0.15590999999999999</v>
          </cell>
          <cell r="P304">
            <v>35894</v>
          </cell>
          <cell r="Q304">
            <v>7.6728000000000005E-2</v>
          </cell>
          <cell r="R304">
            <v>2.1600000000000001E-2</v>
          </cell>
          <cell r="S304">
            <v>5.5128000000000003E-2</v>
          </cell>
          <cell r="T304">
            <v>6.0000000000000001E-3</v>
          </cell>
          <cell r="U304">
            <v>4.8797232000000079E-2</v>
          </cell>
          <cell r="V304">
            <v>7.4999999999999997E-3</v>
          </cell>
        </row>
        <row r="305">
          <cell r="A305" t="str">
            <v>LU1899106907</v>
          </cell>
          <cell r="B305" t="str">
            <v>MDPS TOBAM Anti-Benchmark Multi-Asset B1</v>
          </cell>
          <cell r="C305" t="str">
            <v>SICAV</v>
          </cell>
          <cell r="D305" t="str">
            <v>TOBAM SAS</v>
          </cell>
          <cell r="E305" t="str">
            <v>EUR</v>
          </cell>
          <cell r="F305" t="str">
            <v>N/A</v>
          </cell>
          <cell r="G305" t="str">
            <v>www.tobam.fr</v>
          </cell>
          <cell r="H305">
            <v>4</v>
          </cell>
          <cell r="I305">
            <v>1.85</v>
          </cell>
          <cell r="J305" t="str">
            <v>SR</v>
          </cell>
          <cell r="K305">
            <v>5.5717999999999997E-2</v>
          </cell>
          <cell r="N305">
            <v>6.7659999999999998E-2</v>
          </cell>
          <cell r="P305">
            <v>43601</v>
          </cell>
          <cell r="Q305">
            <v>9.6719000000000013E-2</v>
          </cell>
          <cell r="R305">
            <v>2.1000000000000001E-2</v>
          </cell>
          <cell r="S305">
            <v>7.5719000000000009E-2</v>
          </cell>
          <cell r="T305">
            <v>6.0000000000000001E-3</v>
          </cell>
          <cell r="U305">
            <v>6.9264686000000131E-2</v>
          </cell>
          <cell r="V305">
            <v>9.2500000000000013E-3</v>
          </cell>
        </row>
        <row r="306">
          <cell r="A306" t="str">
            <v>LU0809674541</v>
          </cell>
          <cell r="B306" t="str">
            <v>NN (L) First Cl MltAsst P Cap EUR</v>
          </cell>
          <cell r="C306" t="str">
            <v>SICAV</v>
          </cell>
          <cell r="D306" t="str">
            <v>NN Investment Partners</v>
          </cell>
          <cell r="E306" t="str">
            <v>EUR</v>
          </cell>
          <cell r="F306" t="str">
            <v>Euribor 1 Month EUR</v>
          </cell>
          <cell r="G306" t="str">
            <v>https://www.nnip.com</v>
          </cell>
          <cell r="H306">
            <v>4</v>
          </cell>
          <cell r="I306">
            <v>1</v>
          </cell>
          <cell r="K306">
            <v>5.4930000000000007E-2</v>
          </cell>
          <cell r="L306">
            <v>1.3244000000000001E-2</v>
          </cell>
          <cell r="M306">
            <v>1.0195000000000001E-2</v>
          </cell>
          <cell r="N306">
            <v>3.1579999999999997E-2</v>
          </cell>
          <cell r="O306">
            <v>4.3639999999999998E-2</v>
          </cell>
          <cell r="P306">
            <v>41974</v>
          </cell>
          <cell r="Q306">
            <v>2.0319E-2</v>
          </cell>
          <cell r="R306">
            <v>1.26E-2</v>
          </cell>
          <cell r="S306">
            <v>7.7190000000000002E-3</v>
          </cell>
          <cell r="T306">
            <v>6.0000000000000001E-3</v>
          </cell>
          <cell r="U306">
            <v>1.6726860000000343E-3</v>
          </cell>
          <cell r="V306">
            <v>0</v>
          </cell>
        </row>
        <row r="307">
          <cell r="A307" t="str">
            <v>LU0119195963</v>
          </cell>
          <cell r="B307" t="str">
            <v>NN (L) Pat Balanced P Cap EUR</v>
          </cell>
          <cell r="C307" t="str">
            <v>SICAV</v>
          </cell>
          <cell r="D307" t="str">
            <v>NN Investment Partners</v>
          </cell>
          <cell r="E307" t="str">
            <v>EUR</v>
          </cell>
          <cell r="F307" t="str">
            <v>(MSCI AC World NR USD) 50% + ( Bloomberg Barclays Euro Aggregate) 50%</v>
          </cell>
          <cell r="G307" t="str">
            <v>https://www.nnip.com</v>
          </cell>
          <cell r="H307">
            <v>4</v>
          </cell>
          <cell r="I307">
            <v>1.2</v>
          </cell>
          <cell r="K307">
            <v>0.12943099999999999</v>
          </cell>
          <cell r="L307">
            <v>7.3224999999999998E-2</v>
          </cell>
          <cell r="M307">
            <v>6.0338000000000003E-2</v>
          </cell>
          <cell r="N307">
            <v>5.654E-2</v>
          </cell>
          <cell r="O307">
            <v>9.1300000000000006E-2</v>
          </cell>
          <cell r="P307">
            <v>28482</v>
          </cell>
          <cell r="Q307">
            <v>7.8306000000000001E-2</v>
          </cell>
          <cell r="R307">
            <v>1.44E-2</v>
          </cell>
          <cell r="S307">
            <v>6.3906000000000004E-2</v>
          </cell>
          <cell r="T307">
            <v>6.0000000000000001E-3</v>
          </cell>
          <cell r="U307">
            <v>5.7522564000000109E-2</v>
          </cell>
          <cell r="V307">
            <v>6.0000000000000001E-3</v>
          </cell>
        </row>
        <row r="308">
          <cell r="A308" t="str">
            <v>LU0227384020</v>
          </cell>
          <cell r="B308" t="str">
            <v>Nordea 1 - Stable Return BP EUR</v>
          </cell>
          <cell r="C308" t="str">
            <v>SICAV</v>
          </cell>
          <cell r="D308" t="str">
            <v>Nordea Investment Funds</v>
          </cell>
          <cell r="E308" t="str">
            <v>EUR</v>
          </cell>
          <cell r="F308" t="str">
            <v>Euribor 1 Month EUR</v>
          </cell>
          <cell r="G308" t="str">
            <v>www.nordea.lu</v>
          </cell>
          <cell r="H308">
            <v>3</v>
          </cell>
          <cell r="I308">
            <v>1.5</v>
          </cell>
          <cell r="K308">
            <v>9.0418999999999999E-2</v>
          </cell>
          <cell r="L308">
            <v>3.4672000000000001E-2</v>
          </cell>
          <cell r="M308">
            <v>1.6249E-2</v>
          </cell>
          <cell r="N308">
            <v>6.8409999999999999E-2</v>
          </cell>
          <cell r="O308">
            <v>5.9760000000000001E-2</v>
          </cell>
          <cell r="P308">
            <v>38658</v>
          </cell>
          <cell r="Q308">
            <v>1.2052E-2</v>
          </cell>
          <cell r="R308">
            <v>1.7899999999999999E-2</v>
          </cell>
          <cell r="S308">
            <v>-5.8479999999999999E-3</v>
          </cell>
          <cell r="T308">
            <v>6.0000000000000001E-3</v>
          </cell>
          <cell r="U308">
            <v>-1.1812912000000009E-2</v>
          </cell>
          <cell r="V308">
            <v>6.0000000000000001E-3</v>
          </cell>
        </row>
        <row r="309">
          <cell r="A309" t="str">
            <v>LU1864504425</v>
          </cell>
          <cell r="B309" t="str">
            <v>ODDO BHF Exklusiv:PolarisBalanced CRWEUR</v>
          </cell>
          <cell r="C309" t="str">
            <v>FCP</v>
          </cell>
          <cell r="D309" t="str">
            <v>Oddo Meriten AM</v>
          </cell>
          <cell r="E309" t="str">
            <v>EUR</v>
          </cell>
          <cell r="F309" t="str">
            <v>(JPM EMU 1-10 Yr TR EUR) 40% + ( MSCI USA NR EUR) 5% + (JPM Euro Cash 1Month) 10% + (Stoxx Europe 50 NR EUR) 45%</v>
          </cell>
          <cell r="G309" t="str">
            <v>https://am.oddo-bhf.com</v>
          </cell>
          <cell r="H309">
            <v>4</v>
          </cell>
          <cell r="I309">
            <v>1.4</v>
          </cell>
          <cell r="K309">
            <v>0.11665800000000001</v>
          </cell>
          <cell r="L309">
            <v>5.4972E-2</v>
          </cell>
          <cell r="M309">
            <v>5.3017000000000002E-2</v>
          </cell>
          <cell r="N309">
            <v>6.991E-2</v>
          </cell>
          <cell r="O309">
            <v>0.10695</v>
          </cell>
          <cell r="P309">
            <v>43437</v>
          </cell>
          <cell r="Q309">
            <v>2.0678000000000002E-2</v>
          </cell>
          <cell r="R309">
            <v>1.5700000000000002E-2</v>
          </cell>
          <cell r="S309">
            <v>4.9779999999999998E-3</v>
          </cell>
          <cell r="T309">
            <v>6.0000000000000001E-3</v>
          </cell>
          <cell r="U309">
            <v>-1.0518680000001224E-3</v>
          </cell>
          <cell r="V309">
            <v>6.9999999999999993E-3</v>
          </cell>
        </row>
        <row r="310">
          <cell r="A310" t="str">
            <v>FR0000992042</v>
          </cell>
          <cell r="B310" t="str">
            <v>Oddo BHF Patrimoine CR-EUR</v>
          </cell>
          <cell r="C310" t="str">
            <v>FCP</v>
          </cell>
          <cell r="D310" t="str">
            <v>Oddo Meriten AM</v>
          </cell>
          <cell r="E310" t="str">
            <v>EUR</v>
          </cell>
          <cell r="F310" t="str">
            <v>Pas d'indice de référence</v>
          </cell>
          <cell r="G310" t="str">
            <v>https://am.oddo-bhf.com</v>
          </cell>
          <cell r="H310">
            <v>4</v>
          </cell>
          <cell r="I310">
            <v>1.5</v>
          </cell>
          <cell r="K310">
            <v>0.13172599999999998</v>
          </cell>
          <cell r="L310">
            <v>3.8545999999999997E-2</v>
          </cell>
          <cell r="M310">
            <v>3.1349999999999996E-2</v>
          </cell>
          <cell r="N310">
            <v>5.4919999999999997E-2</v>
          </cell>
          <cell r="O310">
            <v>8.9689999999999992E-2</v>
          </cell>
          <cell r="P310">
            <v>39818</v>
          </cell>
          <cell r="Q310">
            <v>8.7614000000000011E-2</v>
          </cell>
          <cell r="R310">
            <v>1.8500000000000003E-2</v>
          </cell>
          <cell r="S310">
            <v>6.9114000000000009E-2</v>
          </cell>
          <cell r="T310">
            <v>6.0000000000000001E-3</v>
          </cell>
          <cell r="U310">
            <v>6.2699315999999783E-2</v>
          </cell>
          <cell r="V310">
            <v>9.0000000000000011E-3</v>
          </cell>
        </row>
        <row r="311">
          <cell r="A311" t="str">
            <v>FR0011510064</v>
          </cell>
          <cell r="B311" t="str">
            <v>Patrimoine Multi-gestion</v>
          </cell>
          <cell r="C311" t="str">
            <v>FCP</v>
          </cell>
          <cell r="D311" t="str">
            <v>SwissLife Gestion Privée</v>
          </cell>
          <cell r="E311" t="str">
            <v>EUR</v>
          </cell>
          <cell r="F311" t="str">
            <v>(FTSE MTS Ex-CNO Etrix TR EUR) 50% + ( MSCI World NR EUR) 50%</v>
          </cell>
          <cell r="G311" t="str">
            <v>www.swisslifebanque.fr</v>
          </cell>
          <cell r="H311">
            <v>4</v>
          </cell>
          <cell r="I311">
            <v>2</v>
          </cell>
          <cell r="K311">
            <v>7.2117000000000001E-2</v>
          </cell>
          <cell r="L311">
            <v>1.5529999999999999E-2</v>
          </cell>
          <cell r="M311">
            <v>1.9612000000000001E-2</v>
          </cell>
          <cell r="N311">
            <v>3.9900000000000005E-2</v>
          </cell>
          <cell r="O311">
            <v>7.7880000000000005E-2</v>
          </cell>
          <cell r="P311">
            <v>41570</v>
          </cell>
          <cell r="Q311">
            <v>4.1919999999999999E-2</v>
          </cell>
          <cell r="R311">
            <v>2.7900000000000001E-2</v>
          </cell>
          <cell r="S311">
            <v>1.4019999999999999E-2</v>
          </cell>
          <cell r="T311">
            <v>6.0000000000000001E-3</v>
          </cell>
          <cell r="U311">
            <v>7.9358800000000063E-3</v>
          </cell>
          <cell r="V311">
            <v>7.4999999999999997E-3</v>
          </cell>
        </row>
        <row r="312">
          <cell r="A312" t="str">
            <v>FR0010799296</v>
          </cell>
          <cell r="B312" t="str">
            <v>Pluvalca Evolution Europe A</v>
          </cell>
          <cell r="C312" t="str">
            <v xml:space="preserve">FCP </v>
          </cell>
          <cell r="D312" t="str">
            <v>Financière Arbevel</v>
          </cell>
          <cell r="E312" t="str">
            <v>EUR</v>
          </cell>
          <cell r="F312" t="str">
            <v>(Euribor 3 M + 200 bps) 50% + ( Euro Stoxx 50 NR EUR) 25% + (Eonia) 25%</v>
          </cell>
          <cell r="G312" t="str">
            <v>www.arbevel.com</v>
          </cell>
          <cell r="H312">
            <v>4</v>
          </cell>
          <cell r="I312">
            <v>1.5</v>
          </cell>
          <cell r="K312">
            <v>8.2407999999999995E-2</v>
          </cell>
          <cell r="L312">
            <v>1.9889E-2</v>
          </cell>
          <cell r="M312">
            <v>3.2288000000000004E-2</v>
          </cell>
          <cell r="N312">
            <v>6.9599999999999995E-2</v>
          </cell>
          <cell r="O312">
            <v>7.9170000000000004E-2</v>
          </cell>
          <cell r="P312">
            <v>40116</v>
          </cell>
          <cell r="Q312">
            <v>5.8935000000000001E-2</v>
          </cell>
          <cell r="R312">
            <v>1.77E-2</v>
          </cell>
          <cell r="S312">
            <v>4.1235000000000001E-2</v>
          </cell>
          <cell r="T312">
            <v>6.0000000000000001E-3</v>
          </cell>
          <cell r="U312">
            <v>3.4987589999999846E-2</v>
          </cell>
          <cell r="V312">
            <v>6.5000000000000006E-3</v>
          </cell>
        </row>
        <row r="313">
          <cell r="A313" t="str">
            <v>FR0000981458</v>
          </cell>
          <cell r="B313" t="str">
            <v>R-co Opal Equilibre</v>
          </cell>
          <cell r="C313" t="str">
            <v>FCP</v>
          </cell>
          <cell r="D313" t="str">
            <v>Rothschild &amp; Co AM</v>
          </cell>
          <cell r="E313" t="str">
            <v>EUR</v>
          </cell>
          <cell r="F313" t="str">
            <v>(MSCI World Ex Europe NR EUR) 25% + ( Markit iBoxx € Euroz Sov Overall TR) 35% + (Stoxx Europe 600 NR EUR) 25% + (Eonia) 15%</v>
          </cell>
          <cell r="G313" t="str">
            <v>https://am.fr.rothschildandco.com/fr/</v>
          </cell>
          <cell r="H313">
            <v>5</v>
          </cell>
          <cell r="I313">
            <v>1.77</v>
          </cell>
          <cell r="K313">
            <v>0.24309999999999998</v>
          </cell>
          <cell r="L313">
            <v>5.2266000000000007E-2</v>
          </cell>
          <cell r="M313">
            <v>5.9522000000000005E-2</v>
          </cell>
          <cell r="N313">
            <v>0.12461</v>
          </cell>
          <cell r="O313">
            <v>0.16422</v>
          </cell>
          <cell r="P313">
            <v>36046</v>
          </cell>
          <cell r="Q313">
            <v>4.1195000000000002E-2</v>
          </cell>
          <cell r="R313">
            <v>2.6200000000000001E-2</v>
          </cell>
          <cell r="S313">
            <v>1.4995000000000001E-2</v>
          </cell>
          <cell r="T313">
            <v>6.0000000000000001E-3</v>
          </cell>
          <cell r="U313">
            <v>8.9050299999999805E-3</v>
          </cell>
          <cell r="V313">
            <v>9.7000000000000003E-3</v>
          </cell>
        </row>
        <row r="314">
          <cell r="A314" t="str">
            <v>IE00B84TCG88</v>
          </cell>
          <cell r="B314" t="str">
            <v>Russell Inv Mlt-Asst Gr Strat Euro B</v>
          </cell>
          <cell r="C314" t="str">
            <v>SICAV</v>
          </cell>
          <cell r="D314" t="str">
            <v>Russell Investments</v>
          </cell>
          <cell r="E314" t="str">
            <v>EUR</v>
          </cell>
          <cell r="F314" t="str">
            <v>(DJ UBS Commodity Index) 4% + ( Others) 10.250% + (BBgBarc Euro Agg Credit TR EUR) 10% + (BBgBarc Euro Agg Treasury TR EUR) 10% + (ICE LIBOR 3 Month EUR)10% + (Russell Global LC NR EUR) 33% + (BBgBarc US Credit TR USD) 3.500%</v>
          </cell>
          <cell r="G314" t="str">
            <v>www.russell.com</v>
          </cell>
          <cell r="H314">
            <v>4</v>
          </cell>
          <cell r="I314">
            <v>1.6</v>
          </cell>
          <cell r="K314">
            <v>0.10602399999999999</v>
          </cell>
          <cell r="L314">
            <v>4.7220999999999999E-2</v>
          </cell>
          <cell r="M314">
            <v>3.4002999999999999E-2</v>
          </cell>
          <cell r="N314">
            <v>6.0979999999999999E-2</v>
          </cell>
          <cell r="O314">
            <v>8.0649999999999999E-2</v>
          </cell>
          <cell r="P314">
            <v>41254</v>
          </cell>
          <cell r="Q314">
            <v>6.4676999999999998E-2</v>
          </cell>
          <cell r="R314">
            <v>1.8000000000000002E-2</v>
          </cell>
          <cell r="S314">
            <v>4.6676999999999996E-2</v>
          </cell>
          <cell r="T314">
            <v>6.0000000000000001E-3</v>
          </cell>
          <cell r="U314">
            <v>4.0396937999999993E-2</v>
          </cell>
          <cell r="V314">
            <v>8.8000000000000005E-3</v>
          </cell>
        </row>
        <row r="315">
          <cell r="A315" t="str">
            <v>FR0010581736</v>
          </cell>
          <cell r="B315" t="str">
            <v>Sanso Opportunités A</v>
          </cell>
          <cell r="C315" t="str">
            <v>FCP</v>
          </cell>
          <cell r="D315" t="str">
            <v>Sanso Investment Solutions</v>
          </cell>
          <cell r="E315" t="str">
            <v>EUR</v>
          </cell>
          <cell r="F315" t="str">
            <v>Eonia</v>
          </cell>
          <cell r="G315" t="str">
            <v>https://sanso-is.com/</v>
          </cell>
          <cell r="H315">
            <v>5</v>
          </cell>
          <cell r="I315">
            <v>2</v>
          </cell>
          <cell r="K315">
            <v>9.8598000000000005E-2</v>
          </cell>
          <cell r="L315">
            <v>2.5826999999999999E-2</v>
          </cell>
          <cell r="M315">
            <v>2.7736E-2</v>
          </cell>
          <cell r="N315">
            <v>5.0599999999999999E-2</v>
          </cell>
          <cell r="O315">
            <v>0.10285999999999999</v>
          </cell>
          <cell r="P315">
            <v>39514</v>
          </cell>
          <cell r="Q315">
            <v>4.4970000000000003E-2</v>
          </cell>
          <cell r="R315">
            <v>3.04E-2</v>
          </cell>
          <cell r="S315">
            <v>1.4570000000000001E-2</v>
          </cell>
          <cell r="T315">
            <v>6.0000000000000001E-3</v>
          </cell>
          <cell r="U315">
            <v>8.4825799999999063E-3</v>
          </cell>
          <cell r="V315">
            <v>9.0000000000000011E-3</v>
          </cell>
        </row>
        <row r="316">
          <cell r="A316" t="str">
            <v>IE00BF2N0124</v>
          </cell>
          <cell r="B316" t="str">
            <v>SEI GAF Euro Core EUR Wlth C Acc</v>
          </cell>
          <cell r="C316" t="str">
            <v>SICAV</v>
          </cell>
          <cell r="D316" t="str">
            <v>SEI Investments Global Limited</v>
          </cell>
          <cell r="E316" t="str">
            <v>EUR</v>
          </cell>
          <cell r="F316" t="str">
            <v>Pas d'indice de référence</v>
          </cell>
          <cell r="G316" t="str">
            <v>https://seic.com/en-gb/fund-documents</v>
          </cell>
          <cell r="H316">
            <v>4</v>
          </cell>
          <cell r="I316">
            <v>2.25</v>
          </cell>
          <cell r="K316">
            <v>0.14199999999999999</v>
          </cell>
          <cell r="L316">
            <v>3.8039000000000003E-2</v>
          </cell>
          <cell r="N316">
            <v>6.7339999999999997E-2</v>
          </cell>
          <cell r="O316">
            <v>0.10103999999999999</v>
          </cell>
          <cell r="P316">
            <v>43007</v>
          </cell>
          <cell r="Q316">
            <v>2.4778000000000001E-2</v>
          </cell>
          <cell r="R316">
            <v>2.76E-2</v>
          </cell>
          <cell r="S316">
            <v>-2.8219999999999999E-3</v>
          </cell>
          <cell r="T316">
            <v>6.0000000000000001E-3</v>
          </cell>
          <cell r="U316">
            <v>-8.805068000000027E-3</v>
          </cell>
          <cell r="V316">
            <v>1.3500000000000002E-2</v>
          </cell>
        </row>
        <row r="317">
          <cell r="A317" t="str">
            <v>IE00BF2MZZ81</v>
          </cell>
          <cell r="B317" t="str">
            <v>SEI GAF Euro Moderate EUR Wlth C Acc</v>
          </cell>
          <cell r="C317" t="str">
            <v>SICAV</v>
          </cell>
          <cell r="D317" t="str">
            <v>SEI Investments Global Limited</v>
          </cell>
          <cell r="E317" t="str">
            <v>EUR</v>
          </cell>
          <cell r="F317" t="str">
            <v>Pas d'indice de référence</v>
          </cell>
          <cell r="G317" t="str">
            <v>https://seic.com/en-gb/fund-documents</v>
          </cell>
          <cell r="H317">
            <v>4</v>
          </cell>
          <cell r="I317">
            <v>2.2000000000000002</v>
          </cell>
          <cell r="K317">
            <v>7.2301000000000004E-2</v>
          </cell>
          <cell r="L317">
            <v>1.2992999999999999E-2</v>
          </cell>
          <cell r="N317">
            <v>5.0069999999999996E-2</v>
          </cell>
          <cell r="O317">
            <v>7.1230000000000002E-2</v>
          </cell>
          <cell r="P317">
            <v>43007</v>
          </cell>
          <cell r="Q317">
            <v>-6.2400000000000025E-3</v>
          </cell>
          <cell r="R317">
            <v>2.5399999999999999E-2</v>
          </cell>
          <cell r="S317">
            <v>-3.1640000000000001E-2</v>
          </cell>
          <cell r="T317">
            <v>6.0000000000000001E-3</v>
          </cell>
          <cell r="U317">
            <v>-3.745016000000001E-2</v>
          </cell>
          <cell r="V317">
            <v>1.3000000000000001E-2</v>
          </cell>
        </row>
        <row r="318">
          <cell r="A318" t="str">
            <v>LU0367332680</v>
          </cell>
          <cell r="B318" t="str">
            <v>SLF (LUX) Multi Asset Balanced R</v>
          </cell>
          <cell r="C318" t="str">
            <v>SICAV</v>
          </cell>
          <cell r="D318" t="str">
            <v>Swiss Life AM</v>
          </cell>
          <cell r="E318" t="str">
            <v>EUR</v>
          </cell>
          <cell r="F318" t="str">
            <v>(JPM GBI broad hedged TR EUR) 50% + ( DJ Euro Stoxx 50 TR EUR) 50%</v>
          </cell>
          <cell r="G318" t="str">
            <v>www.swisslife-am.com</v>
          </cell>
          <cell r="H318">
            <v>4</v>
          </cell>
          <cell r="I318">
            <v>1.45</v>
          </cell>
          <cell r="K318">
            <v>0.10685399999999999</v>
          </cell>
          <cell r="L318">
            <v>4.0133999999999996E-2</v>
          </cell>
          <cell r="M318">
            <v>3.6173999999999998E-2</v>
          </cell>
          <cell r="N318">
            <v>7.1919999999999998E-2</v>
          </cell>
          <cell r="O318">
            <v>8.9099999999999999E-2</v>
          </cell>
          <cell r="P318">
            <v>39637</v>
          </cell>
          <cell r="Q318">
            <v>2.6192E-2</v>
          </cell>
          <cell r="R318">
            <v>1.7000000000000001E-2</v>
          </cell>
          <cell r="S318">
            <v>9.1920000000000005E-3</v>
          </cell>
          <cell r="T318">
            <v>6.0000000000000001E-3</v>
          </cell>
          <cell r="U318">
            <v>3.1368480000000254E-3</v>
          </cell>
          <cell r="V318">
            <v>0.01</v>
          </cell>
        </row>
        <row r="319">
          <cell r="A319" t="str">
            <v>FR0011668045</v>
          </cell>
          <cell r="B319" t="str">
            <v>SPPI Patrimoine R</v>
          </cell>
          <cell r="C319" t="str">
            <v>FCP</v>
          </cell>
          <cell r="D319" t="str">
            <v>SPPI</v>
          </cell>
          <cell r="E319" t="str">
            <v>EUR</v>
          </cell>
          <cell r="F319" t="str">
            <v>(FTSE MTS Ex-CNO Etrix 3-5Y TR EUR) 75% + ( Euro Stoxx NR EUR) 25%</v>
          </cell>
          <cell r="G319" t="str">
            <v>www.sppifinance.fr</v>
          </cell>
          <cell r="H319">
            <v>4</v>
          </cell>
          <cell r="I319">
            <v>1.5</v>
          </cell>
          <cell r="K319">
            <v>0.142987</v>
          </cell>
          <cell r="L319">
            <v>1.5368E-2</v>
          </cell>
          <cell r="M319">
            <v>1.3583000000000001E-2</v>
          </cell>
          <cell r="N319">
            <v>8.5459999999999994E-2</v>
          </cell>
          <cell r="O319">
            <v>9.6379999999999993E-2</v>
          </cell>
          <cell r="P319">
            <v>41652</v>
          </cell>
          <cell r="Q319">
            <v>-1.0853999999999999E-2</v>
          </cell>
          <cell r="R319">
            <v>1.6500000000000001E-2</v>
          </cell>
          <cell r="S319">
            <v>-2.7354E-2</v>
          </cell>
          <cell r="T319">
            <v>6.0000000000000001E-3</v>
          </cell>
          <cell r="U319">
            <v>-3.3189876000000007E-2</v>
          </cell>
          <cell r="V319">
            <v>7.4999999999999997E-3</v>
          </cell>
        </row>
        <row r="320">
          <cell r="A320" t="str">
            <v>FR0007078589</v>
          </cell>
          <cell r="B320" t="str">
            <v>Sycomore Allocation Patrimoine R</v>
          </cell>
          <cell r="C320" t="str">
            <v>FCP</v>
          </cell>
          <cell r="D320" t="str">
            <v>Sycomore AM</v>
          </cell>
          <cell r="E320" t="str">
            <v>EUR</v>
          </cell>
          <cell r="F320" t="str">
            <v>Eonia + 2%</v>
          </cell>
          <cell r="G320" t="str">
            <v>www.sycomore-am.com</v>
          </cell>
          <cell r="H320">
            <v>3</v>
          </cell>
          <cell r="I320">
            <v>1.6</v>
          </cell>
          <cell r="K320">
            <v>0.107269</v>
          </cell>
          <cell r="L320">
            <v>1.7937000000000002E-2</v>
          </cell>
          <cell r="M320">
            <v>2.0823000000000001E-2</v>
          </cell>
          <cell r="N320">
            <v>6.480000000000001E-2</v>
          </cell>
          <cell r="O320">
            <v>8.4909999999999999E-2</v>
          </cell>
          <cell r="P320">
            <v>37587</v>
          </cell>
          <cell r="Q320">
            <v>2.0018999999999999E-2</v>
          </cell>
          <cell r="R320">
            <v>1.6899999999999998E-2</v>
          </cell>
          <cell r="S320">
            <v>3.1190000000000002E-3</v>
          </cell>
          <cell r="T320">
            <v>6.0000000000000001E-3</v>
          </cell>
          <cell r="U320">
            <v>-2.8997139999998867E-3</v>
          </cell>
          <cell r="V320">
            <v>9.0000000000000011E-3</v>
          </cell>
        </row>
        <row r="321">
          <cell r="A321" t="str">
            <v>LU0851564038</v>
          </cell>
          <cell r="B321" t="str">
            <v>Synchrony (LU) Balanced (EUR) A</v>
          </cell>
          <cell r="C321" t="str">
            <v>FCP</v>
          </cell>
          <cell r="D321" t="str">
            <v>Gérifonds</v>
          </cell>
          <cell r="E321" t="str">
            <v>EUR</v>
          </cell>
          <cell r="F321" t="str">
            <v>(MSCI World GDP NR LCL) 40% + ( CGBI WGBI EU) 50% + (ICE LIBOR 3 Month EUR) 10%</v>
          </cell>
          <cell r="G321" t="str">
            <v>www.gerifonds.lu/fr</v>
          </cell>
          <cell r="H321">
            <v>4</v>
          </cell>
          <cell r="I321">
            <v>0.44</v>
          </cell>
          <cell r="K321">
            <v>0.110043</v>
          </cell>
          <cell r="L321">
            <v>4.1623E-2</v>
          </cell>
          <cell r="M321">
            <v>3.7371000000000001E-2</v>
          </cell>
          <cell r="N321">
            <v>4.7560000000000005E-2</v>
          </cell>
          <cell r="O321">
            <v>7.6240000000000002E-2</v>
          </cell>
          <cell r="P321">
            <v>41228</v>
          </cell>
          <cell r="Q321">
            <v>3.8789000000000004E-2</v>
          </cell>
          <cell r="R321">
            <v>1.9400000000000001E-2</v>
          </cell>
          <cell r="S321">
            <v>1.9389E-2</v>
          </cell>
          <cell r="T321">
            <v>6.0000000000000001E-3</v>
          </cell>
          <cell r="U321">
            <v>1.3272665999999989E-2</v>
          </cell>
          <cell r="V321">
            <v>6.3E-3</v>
          </cell>
        </row>
        <row r="322">
          <cell r="A322" t="str">
            <v>FR0011845650</v>
          </cell>
          <cell r="B322" t="str">
            <v>Tailor Allocation Reactive C</v>
          </cell>
          <cell r="C322" t="str">
            <v>FCP</v>
          </cell>
          <cell r="D322" t="str">
            <v>Tailor AM</v>
          </cell>
          <cell r="E322" t="str">
            <v>EUR</v>
          </cell>
          <cell r="F322" t="str">
            <v>(EURO STOXX 600) 40.000% + ( €STR capitalisé) 50.000% + (MSCI World NR EUR) 10.000%</v>
          </cell>
          <cell r="G322" t="str">
            <v>www.tailor-capital.com</v>
          </cell>
          <cell r="H322">
            <v>4</v>
          </cell>
          <cell r="I322">
            <v>1.9</v>
          </cell>
          <cell r="K322">
            <v>0.15044199999999999</v>
          </cell>
          <cell r="L322">
            <v>2.5853000000000001E-2</v>
          </cell>
          <cell r="M322">
            <v>3.3029000000000003E-2</v>
          </cell>
          <cell r="N322">
            <v>7.4290000000000009E-2</v>
          </cell>
          <cell r="O322">
            <v>9.8580000000000001E-2</v>
          </cell>
          <cell r="P322">
            <v>41778</v>
          </cell>
          <cell r="Q322">
            <v>2.1580000000000002E-2</v>
          </cell>
          <cell r="R322">
            <v>2.7400000000000001E-2</v>
          </cell>
          <cell r="S322">
            <v>-5.8199999999999997E-3</v>
          </cell>
          <cell r="T322">
            <v>6.0000000000000001E-3</v>
          </cell>
          <cell r="U322">
            <v>-1.1785080000000003E-2</v>
          </cell>
          <cell r="V322">
            <v>9.4999999999999998E-3</v>
          </cell>
        </row>
        <row r="323">
          <cell r="A323" t="str">
            <v>FR0007018239</v>
          </cell>
          <cell r="B323" t="str">
            <v>Trusteam ROC Flex A</v>
          </cell>
          <cell r="C323" t="str">
            <v xml:space="preserve">FCP </v>
          </cell>
          <cell r="D323" t="str">
            <v>TrusTeam Finance</v>
          </cell>
          <cell r="E323" t="str">
            <v>EUR</v>
          </cell>
          <cell r="F323" t="str">
            <v>(FTSE MTS Ex-CNO Etrix 3-5Y TR EUR) 50% + ( Euro Stoxx 50 NR EUR) 25% + (Eonia) 25%</v>
          </cell>
          <cell r="G323" t="str">
            <v>www.trusteamfinance.com</v>
          </cell>
          <cell r="H323">
            <v>4</v>
          </cell>
          <cell r="I323">
            <v>1.2</v>
          </cell>
          <cell r="J323" t="str">
            <v>SR</v>
          </cell>
          <cell r="K323">
            <v>0.101288</v>
          </cell>
          <cell r="L323">
            <v>3.4596000000000002E-2</v>
          </cell>
          <cell r="M323">
            <v>2.7631000000000003E-2</v>
          </cell>
          <cell r="N323">
            <v>6.0279999999999993E-2</v>
          </cell>
          <cell r="O323">
            <v>7.2999999999999995E-2</v>
          </cell>
          <cell r="P323">
            <v>35825</v>
          </cell>
          <cell r="Q323">
            <v>7.3362999999999998E-2</v>
          </cell>
          <cell r="R323">
            <v>1.29E-2</v>
          </cell>
          <cell r="S323">
            <v>6.0462999999999996E-2</v>
          </cell>
          <cell r="T323">
            <v>6.0000000000000001E-3</v>
          </cell>
          <cell r="U323">
            <v>5.4100221999999976E-2</v>
          </cell>
          <cell r="V323">
            <v>6.0000000000000001E-3</v>
          </cell>
        </row>
        <row r="324">
          <cell r="A324" t="str">
            <v>FR0007048996</v>
          </cell>
          <cell r="B324" t="str">
            <v>World Performers A</v>
          </cell>
          <cell r="C324" t="str">
            <v>FCP</v>
          </cell>
          <cell r="D324" t="str">
            <v>Meeschaert AM</v>
          </cell>
          <cell r="E324" t="str">
            <v>EUR</v>
          </cell>
          <cell r="F324" t="str">
            <v>(MSCI ACWI NR EUR) 75.000% + ( €STR capitalisé) 25.000%</v>
          </cell>
          <cell r="G324" t="str">
            <v>www.meeschaert.com</v>
          </cell>
          <cell r="H324">
            <v>5</v>
          </cell>
          <cell r="I324">
            <v>2.1</v>
          </cell>
          <cell r="K324">
            <v>0.131554</v>
          </cell>
          <cell r="L324">
            <v>2.6880999999999999E-2</v>
          </cell>
          <cell r="M324">
            <v>2.1564E-2</v>
          </cell>
          <cell r="N324">
            <v>8.054E-2</v>
          </cell>
          <cell r="O324">
            <v>9.078E-2</v>
          </cell>
          <cell r="P324">
            <v>36773</v>
          </cell>
          <cell r="Q324">
            <v>7.6426999999999995E-2</v>
          </cell>
          <cell r="R324">
            <v>4.2099999999999999E-2</v>
          </cell>
          <cell r="S324">
            <v>3.4327000000000003E-2</v>
          </cell>
          <cell r="T324">
            <v>6.0000000000000001E-3</v>
          </cell>
          <cell r="U324">
            <v>2.8121038000000098E-2</v>
          </cell>
          <cell r="V324">
            <v>0</v>
          </cell>
        </row>
        <row r="325">
          <cell r="A325" t="str">
            <v>Mixtes USD Equilibrés</v>
          </cell>
        </row>
        <row r="326">
          <cell r="A326" t="str">
            <v>LU0072462426</v>
          </cell>
          <cell r="B326" t="str">
            <v>BGF Global Allocation A2</v>
          </cell>
          <cell r="C326" t="str">
            <v>SICAV</v>
          </cell>
          <cell r="D326" t="str">
            <v>BlackRock</v>
          </cell>
          <cell r="E326" t="str">
            <v>USD</v>
          </cell>
          <cell r="F326" t="str">
            <v>(FTSE World Ex US TR USD) 24% + ( BofAML US Treasury Current 5Y TR EUR) 24% + (FTSE WGBI NonUSD USD) 16% + (S&amp;P 500 TR USD) 36%</v>
          </cell>
          <cell r="G326" t="str">
            <v>www.blackrock.com</v>
          </cell>
          <cell r="H326">
            <v>5</v>
          </cell>
          <cell r="I326">
            <v>1.5</v>
          </cell>
          <cell r="K326">
            <v>0.174404</v>
          </cell>
          <cell r="L326">
            <v>0.104117</v>
          </cell>
          <cell r="M326">
            <v>7.7769000000000005E-2</v>
          </cell>
          <cell r="N326">
            <v>8.4522999999999987E-2</v>
          </cell>
          <cell r="O326">
            <v>0.104141</v>
          </cell>
          <cell r="P326">
            <v>35433</v>
          </cell>
          <cell r="Q326">
            <v>0.11605499999999999</v>
          </cell>
          <cell r="R326">
            <v>1.77E-2</v>
          </cell>
          <cell r="S326">
            <v>9.8354999999999998E-2</v>
          </cell>
          <cell r="T326">
            <v>6.0000000000000001E-3</v>
          </cell>
          <cell r="U326">
            <v>9.1764869999999998E-2</v>
          </cell>
          <cell r="V326">
            <v>7.4999999999999997E-3</v>
          </cell>
        </row>
        <row r="327">
          <cell r="A327" t="str">
            <v>LU0784385840</v>
          </cell>
          <cell r="B327" t="str">
            <v>BGF Global Multi-Asset Inc A2</v>
          </cell>
          <cell r="C327" t="str">
            <v>SICAV</v>
          </cell>
          <cell r="D327" t="str">
            <v>BlackRock</v>
          </cell>
          <cell r="E327" t="str">
            <v>USD</v>
          </cell>
          <cell r="F327" t="str">
            <v>Pas d'indice de référence</v>
          </cell>
          <cell r="G327" t="str">
            <v>www.blackrock.com</v>
          </cell>
          <cell r="H327">
            <v>4</v>
          </cell>
          <cell r="I327">
            <v>1.5</v>
          </cell>
          <cell r="K327">
            <v>0.12400800000000001</v>
          </cell>
          <cell r="L327">
            <v>6.1605999999999994E-2</v>
          </cell>
          <cell r="M327">
            <v>4.7348999999999995E-2</v>
          </cell>
          <cell r="N327">
            <v>5.7329999999999999E-2</v>
          </cell>
          <cell r="O327">
            <v>8.5581999999999991E-2</v>
          </cell>
          <cell r="P327">
            <v>41088</v>
          </cell>
          <cell r="Q327">
            <v>-1.3813000000000002E-2</v>
          </cell>
          <cell r="R327">
            <v>1.7600000000000001E-2</v>
          </cell>
          <cell r="S327">
            <v>-3.1413000000000003E-2</v>
          </cell>
          <cell r="T327">
            <v>6.0000000000000001E-3</v>
          </cell>
          <cell r="U327">
            <v>-3.7224522000000038E-2</v>
          </cell>
          <cell r="V327">
            <v>7.4999999999999997E-3</v>
          </cell>
        </row>
        <row r="328">
          <cell r="A328" t="str">
            <v>LU0949250376</v>
          </cell>
          <cell r="B328" t="str">
            <v>Franklin Glbl Fdmtl Strats N(acc)EUR</v>
          </cell>
          <cell r="C328" t="str">
            <v>SICAV</v>
          </cell>
          <cell r="D328" t="str">
            <v>Franklin Templeton IF</v>
          </cell>
          <cell r="E328" t="str">
            <v>EUR</v>
          </cell>
          <cell r="F328" t="str">
            <v>(JPM GBI Global TR USD) 33.300% + ( MSCI World NR EUR) 66.700%</v>
          </cell>
          <cell r="G328" t="str">
            <v>www.franklintempleton.fr</v>
          </cell>
          <cell r="H328">
            <v>5</v>
          </cell>
          <cell r="I328">
            <v>1</v>
          </cell>
          <cell r="K328">
            <v>0.187108</v>
          </cell>
          <cell r="L328">
            <v>1.4487000000000002E-2</v>
          </cell>
          <cell r="M328">
            <v>2.5524000000000002E-2</v>
          </cell>
          <cell r="N328">
            <v>0.102161</v>
          </cell>
          <cell r="O328">
            <v>0.132187</v>
          </cell>
          <cell r="P328">
            <v>41470</v>
          </cell>
          <cell r="Q328">
            <v>-7.1506000000000014E-2</v>
          </cell>
          <cell r="R328">
            <v>2.6000000000000002E-2</v>
          </cell>
          <cell r="S328">
            <v>-9.7506000000000009E-2</v>
          </cell>
          <cell r="T328">
            <v>6.0000000000000001E-3</v>
          </cell>
          <cell r="U328">
            <v>-0.10292096399999995</v>
          </cell>
          <cell r="V328">
            <v>1.4999999999999999E-2</v>
          </cell>
        </row>
        <row r="329">
          <cell r="A329" t="str">
            <v>Mixtes EUR Flexible</v>
          </cell>
        </row>
        <row r="330">
          <cell r="A330" t="str">
            <v>LU1890809996</v>
          </cell>
          <cell r="B330" t="str">
            <v>AAF Candriam Ttl Ret Glb Eq A EUR Acc</v>
          </cell>
          <cell r="C330" t="str">
            <v>SICAV</v>
          </cell>
          <cell r="D330" t="str">
            <v>ABN AMRO Investment Solutions</v>
          </cell>
          <cell r="E330" t="str">
            <v>EUR</v>
          </cell>
          <cell r="F330">
            <v>0</v>
          </cell>
          <cell r="G330" t="str">
            <v>www.abnamroinvestmentsolutions.com</v>
          </cell>
          <cell r="H330">
            <v>4</v>
          </cell>
          <cell r="I330">
            <v>1.75</v>
          </cell>
          <cell r="K330">
            <v>0.14772299999999999</v>
          </cell>
          <cell r="L330">
            <v>5.3303000000000003E-2</v>
          </cell>
          <cell r="M330">
            <v>4.2610000000000002E-2</v>
          </cell>
          <cell r="N330">
            <v>5.5510000000000004E-2</v>
          </cell>
          <cell r="O330">
            <v>0.10095999999999999</v>
          </cell>
          <cell r="P330">
            <v>44161</v>
          </cell>
          <cell r="Q330">
            <v>3.6377E-2</v>
          </cell>
          <cell r="R330">
            <v>1.7100000000000001E-2</v>
          </cell>
          <cell r="S330">
            <v>1.9276999999999999E-2</v>
          </cell>
          <cell r="T330">
            <v>6.0000000000000001E-3</v>
          </cell>
          <cell r="U330">
            <v>1.3161337999999967E-2</v>
          </cell>
          <cell r="V330">
            <v>0</v>
          </cell>
        </row>
        <row r="331">
          <cell r="A331" t="str">
            <v>FR0010307876</v>
          </cell>
          <cell r="B331" t="str">
            <v>ActionPrivée Evolutif</v>
          </cell>
          <cell r="C331" t="str">
            <v>FCP</v>
          </cell>
          <cell r="D331" t="str">
            <v>Meeschaert AM</v>
          </cell>
          <cell r="E331" t="str">
            <v>EUR</v>
          </cell>
          <cell r="F331" t="str">
            <v>(Euro Stoxx 50 NR EUR) 50% + ( Eonia) 50%</v>
          </cell>
          <cell r="G331" t="str">
            <v>www.meeschaert.com</v>
          </cell>
          <cell r="H331">
            <v>5</v>
          </cell>
          <cell r="I331">
            <v>1.9</v>
          </cell>
          <cell r="K331">
            <v>0.18387300000000001</v>
          </cell>
          <cell r="L331">
            <v>4.4574999999999997E-2</v>
          </cell>
          <cell r="M331">
            <v>3.8952000000000001E-2</v>
          </cell>
          <cell r="N331">
            <v>8.8020000000000001E-2</v>
          </cell>
          <cell r="O331">
            <v>0.13384000000000001</v>
          </cell>
          <cell r="P331">
            <v>38874</v>
          </cell>
          <cell r="Q331">
            <v>8.2588999999999996E-2</v>
          </cell>
          <cell r="R331">
            <v>2.6499999999999999E-2</v>
          </cell>
          <cell r="S331">
            <v>5.6089E-2</v>
          </cell>
          <cell r="T331">
            <v>6.0000000000000001E-3</v>
          </cell>
          <cell r="U331">
            <v>4.975246599999994E-2</v>
          </cell>
          <cell r="V331">
            <v>9.4999999999999998E-3</v>
          </cell>
        </row>
        <row r="332">
          <cell r="A332" t="str">
            <v>FR0011829159</v>
          </cell>
          <cell r="B332" t="str">
            <v>ADN Dynamic</v>
          </cell>
          <cell r="C332" t="str">
            <v>FCP</v>
          </cell>
          <cell r="D332" t="str">
            <v>Erasmus Gestion</v>
          </cell>
          <cell r="E332" t="str">
            <v>EUR</v>
          </cell>
          <cell r="F332" t="str">
            <v>Pas d'indice de référence</v>
          </cell>
          <cell r="G332" t="str">
            <v>www.erasmusgestion.com</v>
          </cell>
          <cell r="H332">
            <v>5</v>
          </cell>
          <cell r="I332">
            <v>2</v>
          </cell>
          <cell r="K332">
            <v>0.191464</v>
          </cell>
          <cell r="L332">
            <v>1.1452E-2</v>
          </cell>
          <cell r="M332">
            <v>1.2459999999999999E-3</v>
          </cell>
          <cell r="N332">
            <v>7.2999999999999995E-2</v>
          </cell>
          <cell r="O332">
            <v>0.16183</v>
          </cell>
          <cell r="P332">
            <v>41782</v>
          </cell>
          <cell r="Q332">
            <v>0.11272399999999999</v>
          </cell>
          <cell r="R332">
            <v>3.1300000000000001E-2</v>
          </cell>
          <cell r="S332">
            <v>8.1423999999999996E-2</v>
          </cell>
          <cell r="T332">
            <v>6.0000000000000001E-3</v>
          </cell>
          <cell r="U332">
            <v>7.4935455999999956E-2</v>
          </cell>
          <cell r="V332">
            <v>0.01</v>
          </cell>
        </row>
        <row r="333">
          <cell r="A333" t="str">
            <v>FR0011057371</v>
          </cell>
          <cell r="B333" t="str">
            <v>Aguarena Investissement</v>
          </cell>
          <cell r="C333" t="str">
            <v>FCP</v>
          </cell>
          <cell r="D333" t="str">
            <v>Lazard Frères Gestion</v>
          </cell>
          <cell r="E333" t="str">
            <v>EUR</v>
          </cell>
          <cell r="F333" t="str">
            <v>(MSCI ACWI NR EUR) 50% + ( ICE BofAML Euro 1-10) 50%</v>
          </cell>
          <cell r="G333" t="str">
            <v>www.lazardfreresgestion.fr</v>
          </cell>
          <cell r="H333">
            <v>4</v>
          </cell>
          <cell r="I333">
            <v>0.75</v>
          </cell>
          <cell r="K333">
            <v>0.16187499999999999</v>
          </cell>
          <cell r="L333">
            <v>5.0956000000000001E-2</v>
          </cell>
          <cell r="M333">
            <v>5.4896E-2</v>
          </cell>
          <cell r="N333">
            <v>7.8990000000000005E-2</v>
          </cell>
          <cell r="O333">
            <v>9.3179999999999999E-2</v>
          </cell>
          <cell r="P333">
            <v>40722</v>
          </cell>
          <cell r="Q333">
            <v>3.2639000000000001E-2</v>
          </cell>
          <cell r="R333">
            <v>1.2699999999999999E-2</v>
          </cell>
          <cell r="S333">
            <v>1.9938999999999998E-2</v>
          </cell>
          <cell r="T333">
            <v>6.0000000000000001E-3</v>
          </cell>
          <cell r="U333">
            <v>1.3819365999999889E-2</v>
          </cell>
          <cell r="V333">
            <v>0</v>
          </cell>
        </row>
        <row r="334">
          <cell r="A334" t="str">
            <v>FR0007071378</v>
          </cell>
          <cell r="B334" t="str">
            <v>Alienor Optimal A</v>
          </cell>
          <cell r="C334" t="str">
            <v>FCP</v>
          </cell>
          <cell r="D334" t="str">
            <v>Alienor Capital</v>
          </cell>
          <cell r="E334" t="str">
            <v>EUR</v>
          </cell>
          <cell r="F334" t="str">
            <v>(FTSE MTS Ex-CNO Etrix 5-7Y TR EUR) 50% + ( Euronext Paris CAC 40 NR EUR) 25% + (MSCI World NR EUR) 25%</v>
          </cell>
          <cell r="G334" t="str">
            <v>www.alienorcapital.com</v>
          </cell>
          <cell r="H334">
            <v>5</v>
          </cell>
          <cell r="I334">
            <v>2</v>
          </cell>
          <cell r="K334">
            <v>0.13986100000000001</v>
          </cell>
          <cell r="L334">
            <v>3.56E-2</v>
          </cell>
          <cell r="M334">
            <v>4.3541999999999997E-2</v>
          </cell>
          <cell r="N334">
            <v>0.10876</v>
          </cell>
          <cell r="O334">
            <v>0.10518000000000001</v>
          </cell>
          <cell r="P334">
            <v>37434</v>
          </cell>
          <cell r="Q334">
            <v>0.105558</v>
          </cell>
          <cell r="R334">
            <v>2.9399999999999999E-2</v>
          </cell>
          <cell r="S334">
            <v>7.6158000000000003E-2</v>
          </cell>
          <cell r="T334">
            <v>6.0000000000000001E-3</v>
          </cell>
          <cell r="U334">
            <v>6.9701051999999875E-2</v>
          </cell>
          <cell r="V334">
            <v>0.01</v>
          </cell>
        </row>
        <row r="335">
          <cell r="A335" t="str">
            <v>FR0013384062</v>
          </cell>
          <cell r="B335" t="str">
            <v>Alpha Opportunities R</v>
          </cell>
          <cell r="C335" t="str">
            <v>FCP</v>
          </cell>
          <cell r="D335" t="str">
            <v>Meeschaert AM</v>
          </cell>
          <cell r="E335" t="str">
            <v>EUR</v>
          </cell>
          <cell r="F335" t="str">
            <v>Pas d'indice de référence</v>
          </cell>
          <cell r="G335" t="str">
            <v>www.meeschaert.com</v>
          </cell>
          <cell r="H335">
            <v>4</v>
          </cell>
          <cell r="I335">
            <v>1.8</v>
          </cell>
          <cell r="K335">
            <v>6.3294000000000003E-2</v>
          </cell>
          <cell r="N335">
            <v>2.9399999999999999E-2</v>
          </cell>
          <cell r="P335">
            <v>43696</v>
          </cell>
          <cell r="Q335">
            <v>-7.245299999999999E-2</v>
          </cell>
          <cell r="R335">
            <v>2.3E-2</v>
          </cell>
          <cell r="S335">
            <v>-9.5452999999999996E-2</v>
          </cell>
          <cell r="T335">
            <v>6.0000000000000001E-3</v>
          </cell>
          <cell r="U335">
            <v>-0.10088028199999999</v>
          </cell>
          <cell r="V335">
            <v>7.4999999999999997E-3</v>
          </cell>
        </row>
        <row r="336">
          <cell r="A336" t="str">
            <v>FR0013114121</v>
          </cell>
          <cell r="B336" t="str">
            <v>Altaïr A</v>
          </cell>
          <cell r="C336" t="str">
            <v>FCP</v>
          </cell>
          <cell r="D336" t="str">
            <v>Finance SA</v>
          </cell>
          <cell r="E336" t="str">
            <v>EUR</v>
          </cell>
          <cell r="F336" t="str">
            <v>Pas d'indice de référence</v>
          </cell>
          <cell r="G336" t="str">
            <v>www.finance-sa.fr</v>
          </cell>
          <cell r="H336">
            <v>5</v>
          </cell>
          <cell r="I336">
            <v>2.5</v>
          </cell>
          <cell r="K336">
            <v>0.13358900000000001</v>
          </cell>
          <cell r="L336">
            <v>1.8193000000000001E-2</v>
          </cell>
          <cell r="M336">
            <v>1.8367999999999999E-2</v>
          </cell>
          <cell r="N336">
            <v>7.1330000000000005E-2</v>
          </cell>
          <cell r="O336">
            <v>0.11570999999999999</v>
          </cell>
          <cell r="P336">
            <v>42472</v>
          </cell>
          <cell r="Q336">
            <v>7.3764999999999997E-2</v>
          </cell>
          <cell r="R336">
            <v>3.78E-2</v>
          </cell>
          <cell r="S336">
            <v>3.5964999999999997E-2</v>
          </cell>
          <cell r="T336">
            <v>6.0000000000000001E-3</v>
          </cell>
          <cell r="U336">
            <v>2.9749210000000081E-2</v>
          </cell>
          <cell r="V336">
            <v>1.2500000000000001E-2</v>
          </cell>
        </row>
        <row r="337">
          <cell r="A337" t="str">
            <v>FR0013258340</v>
          </cell>
          <cell r="B337" t="str">
            <v>Ampriam</v>
          </cell>
          <cell r="C337" t="str">
            <v>FCP</v>
          </cell>
          <cell r="D337" t="str">
            <v>La Française AM</v>
          </cell>
          <cell r="E337" t="str">
            <v>EUR</v>
          </cell>
          <cell r="F337" t="str">
            <v>(BBgBarc Euro Agg Treasury TR EUR) 40% + ( MSCI World NR EUR) 20% + (MSCI Europe NR EUR) 40%</v>
          </cell>
          <cell r="G337" t="str">
            <v>www.lafrancaise-am.com</v>
          </cell>
          <cell r="H337">
            <v>5</v>
          </cell>
          <cell r="I337">
            <v>2</v>
          </cell>
          <cell r="K337">
            <v>9.6258999999999997E-2</v>
          </cell>
          <cell r="L337">
            <v>-4.6089999999999994E-3</v>
          </cell>
          <cell r="N337">
            <v>7.3050000000000004E-2</v>
          </cell>
          <cell r="O337">
            <v>0.10424</v>
          </cell>
          <cell r="P337">
            <v>42913</v>
          </cell>
          <cell r="Q337">
            <v>-2.8170000000000001E-2</v>
          </cell>
          <cell r="R337">
            <v>2.5899999999999999E-2</v>
          </cell>
          <cell r="S337">
            <v>-5.407E-2</v>
          </cell>
          <cell r="T337">
            <v>6.0000000000000001E-3</v>
          </cell>
          <cell r="U337">
            <v>-5.9745579999999965E-2</v>
          </cell>
          <cell r="V337">
            <v>9.5999999999999992E-3</v>
          </cell>
        </row>
        <row r="338">
          <cell r="A338" t="str">
            <v>FR0007078688</v>
          </cell>
          <cell r="B338" t="str">
            <v>Anténor C</v>
          </cell>
          <cell r="C338" t="str">
            <v xml:space="preserve">FCP </v>
          </cell>
          <cell r="D338" t="str">
            <v>Ferrigestion</v>
          </cell>
          <cell r="E338" t="str">
            <v>EUR</v>
          </cell>
          <cell r="F338" t="str">
            <v>(FTSE MTS Ex-CNO Etrix 5-7Y TR EUR) 25% + ( Euro Stoxx 50 NR EUR) 50% + (Eonia) 25%</v>
          </cell>
          <cell r="G338" t="str">
            <v>www.ferrigestion.fr</v>
          </cell>
          <cell r="H338">
            <v>4</v>
          </cell>
          <cell r="I338">
            <v>2.5</v>
          </cell>
          <cell r="K338">
            <v>0.126662</v>
          </cell>
          <cell r="L338">
            <v>2.5119999999999999E-3</v>
          </cell>
          <cell r="M338">
            <v>1.6795999999999998E-2</v>
          </cell>
          <cell r="N338">
            <v>8.2119999999999999E-2</v>
          </cell>
          <cell r="O338">
            <v>0.13800000000000001</v>
          </cell>
          <cell r="P338">
            <v>37638</v>
          </cell>
          <cell r="Q338">
            <v>3.710999999999999E-3</v>
          </cell>
          <cell r="R338">
            <v>3.6600000000000001E-2</v>
          </cell>
          <cell r="S338">
            <v>-3.2889000000000002E-2</v>
          </cell>
          <cell r="T338">
            <v>6.0000000000000001E-3</v>
          </cell>
          <cell r="U338">
            <v>-3.8691665999999958E-2</v>
          </cell>
          <cell r="V338">
            <v>1.1000000000000001E-2</v>
          </cell>
        </row>
        <row r="339">
          <cell r="A339" t="str">
            <v>FR0013233103</v>
          </cell>
          <cell r="B339" t="str">
            <v>APC Global Opportunités C EUR</v>
          </cell>
          <cell r="C339" t="str">
            <v>FCP</v>
          </cell>
          <cell r="D339" t="str">
            <v>Rothschild &amp; Co AM</v>
          </cell>
          <cell r="E339" t="str">
            <v>EUR</v>
          </cell>
          <cell r="F339" t="str">
            <v>(JPM GBI EMU TR EUR) 25% + ( Eonia) 25% + (MSCI World GR EUR) 50%</v>
          </cell>
          <cell r="G339" t="str">
            <v>https://am.fr.rothschildandco.com/fr/</v>
          </cell>
          <cell r="H339">
            <v>4</v>
          </cell>
          <cell r="I339">
            <v>1.6</v>
          </cell>
          <cell r="K339">
            <v>0.10753500000000001</v>
          </cell>
          <cell r="L339">
            <v>3.0713000000000001E-2</v>
          </cell>
          <cell r="N339">
            <v>5.0689999999999999E-2</v>
          </cell>
          <cell r="O339">
            <v>0.10201</v>
          </cell>
          <cell r="P339">
            <v>42825</v>
          </cell>
          <cell r="Q339">
            <v>4.2754E-2</v>
          </cell>
          <cell r="R339">
            <v>2.53E-2</v>
          </cell>
          <cell r="S339">
            <v>1.7454000000000001E-2</v>
          </cell>
          <cell r="T339">
            <v>6.0000000000000001E-3</v>
          </cell>
          <cell r="U339">
            <v>1.1349276000000019E-2</v>
          </cell>
          <cell r="V339">
            <v>8.0000000000000002E-3</v>
          </cell>
        </row>
        <row r="340">
          <cell r="A340" t="str">
            <v>FR0010291187</v>
          </cell>
          <cell r="B340" t="str">
            <v>Apprécio E (EUR)</v>
          </cell>
          <cell r="C340" t="str">
            <v>FCP</v>
          </cell>
          <cell r="D340" t="str">
            <v>WiseAM</v>
          </cell>
          <cell r="E340" t="str">
            <v>EUR</v>
          </cell>
          <cell r="F340" t="str">
            <v>(FTSE MTS Ex-CNO Etrix TR EUR) 33% + ( Eonia) 33% + (MSCI World GR EUR) 34%</v>
          </cell>
          <cell r="G340" t="str">
            <v>www.wiseam.fr</v>
          </cell>
          <cell r="H340">
            <v>4</v>
          </cell>
          <cell r="I340">
            <v>1.7</v>
          </cell>
          <cell r="K340">
            <v>0.17468</v>
          </cell>
          <cell r="L340">
            <v>3.1515000000000001E-2</v>
          </cell>
          <cell r="M340">
            <v>1.3856E-2</v>
          </cell>
          <cell r="N340">
            <v>6.2380000000000005E-2</v>
          </cell>
          <cell r="O340">
            <v>0.12452000000000001</v>
          </cell>
          <cell r="P340">
            <v>38835</v>
          </cell>
          <cell r="Q340">
            <v>6.783900000000001E-2</v>
          </cell>
          <cell r="R340">
            <v>2.86E-2</v>
          </cell>
          <cell r="S340">
            <v>3.9239000000000003E-2</v>
          </cell>
          <cell r="T340">
            <v>6.0000000000000001E-3</v>
          </cell>
          <cell r="U340">
            <v>3.3003566000000095E-2</v>
          </cell>
          <cell r="V340">
            <v>8.5000000000000006E-3</v>
          </cell>
        </row>
        <row r="341">
          <cell r="A341" t="str">
            <v>FR0011440460</v>
          </cell>
          <cell r="B341" t="str">
            <v>ARC Skyliner C</v>
          </cell>
          <cell r="C341" t="str">
            <v xml:space="preserve">FCP </v>
          </cell>
          <cell r="D341" t="str">
            <v>Financière de l'Arc</v>
          </cell>
          <cell r="E341" t="str">
            <v>EUR</v>
          </cell>
          <cell r="F341" t="str">
            <v>(FTSE MTS Ex-CNO Etrix 3-5Y TR EUR) 33% + ( Eonia) 34% + (MSCI World NR EUR) 33%</v>
          </cell>
          <cell r="G341" t="str">
            <v>www.financieredelarc.com</v>
          </cell>
          <cell r="H341">
            <v>4</v>
          </cell>
          <cell r="I341">
            <v>1.55</v>
          </cell>
          <cell r="K341">
            <v>0.141071</v>
          </cell>
          <cell r="L341">
            <v>-1.4166000000000002E-2</v>
          </cell>
          <cell r="M341">
            <v>-3.2650000000000001E-3</v>
          </cell>
          <cell r="N341">
            <v>7.6819999999999999E-2</v>
          </cell>
          <cell r="O341">
            <v>0.10997</v>
          </cell>
          <cell r="P341">
            <v>41376</v>
          </cell>
          <cell r="Q341">
            <v>-4.113E-2</v>
          </cell>
          <cell r="R341">
            <v>2.1899999999999999E-2</v>
          </cell>
          <cell r="S341">
            <v>-6.3030000000000003E-2</v>
          </cell>
          <cell r="T341">
            <v>6.0000000000000001E-3</v>
          </cell>
          <cell r="U341">
            <v>-6.865182000000003E-2</v>
          </cell>
          <cell r="V341">
            <v>9.300000000000001E-3</v>
          </cell>
        </row>
        <row r="342">
          <cell r="A342" t="str">
            <v>FR0011422294</v>
          </cell>
          <cell r="B342" t="str">
            <v>Astria Global Flexible</v>
          </cell>
          <cell r="C342" t="str">
            <v>FCP (2)</v>
          </cell>
          <cell r="D342" t="str">
            <v>Atrio Gestion Privée</v>
          </cell>
          <cell r="E342" t="str">
            <v>EUR</v>
          </cell>
          <cell r="F342" t="str">
            <v>Pas d'indice de référence</v>
          </cell>
          <cell r="G342" t="str">
            <v>www.atrio-gp.fr</v>
          </cell>
          <cell r="H342">
            <v>5</v>
          </cell>
          <cell r="I342">
            <v>2.4</v>
          </cell>
          <cell r="K342">
            <v>0.28528799999999999</v>
          </cell>
          <cell r="L342">
            <v>2.2766999999999999E-2</v>
          </cell>
          <cell r="M342">
            <v>1.0455000000000001E-2</v>
          </cell>
          <cell r="N342">
            <v>0.2024</v>
          </cell>
          <cell r="O342">
            <v>0.18959000000000001</v>
          </cell>
          <cell r="P342">
            <v>41383</v>
          </cell>
          <cell r="Q342">
            <v>-1.4739000000000006E-2</v>
          </cell>
          <cell r="R342">
            <v>2.75E-2</v>
          </cell>
          <cell r="S342">
            <v>-4.2239000000000006E-2</v>
          </cell>
          <cell r="T342">
            <v>6.0000000000000001E-3</v>
          </cell>
          <cell r="U342">
            <v>-4.7985566000000035E-2</v>
          </cell>
          <cell r="V342">
            <v>1E-3</v>
          </cell>
        </row>
        <row r="343">
          <cell r="A343" t="str">
            <v>FR0013511425</v>
          </cell>
          <cell r="B343" t="str">
            <v>Atlas Evimeria C EUR</v>
          </cell>
          <cell r="C343" t="str">
            <v>FCP</v>
          </cell>
          <cell r="D343" t="str">
            <v>Rothschild &amp; Co AM</v>
          </cell>
          <cell r="E343" t="str">
            <v>EUR</v>
          </cell>
          <cell r="F343" t="str">
            <v>(JPM GBI EMU TR EUR) 40.000% + ( EONIA Capitalisé Jour TR EUR) 20.000% + (MSCI World NR USD) 40.000%</v>
          </cell>
          <cell r="G343" t="str">
            <v>https://am.fr.rothschildandco.com/fr/</v>
          </cell>
          <cell r="H343">
            <v>4</v>
          </cell>
          <cell r="I343">
            <v>1.6</v>
          </cell>
          <cell r="K343">
            <v>0.11415699999999999</v>
          </cell>
          <cell r="N343">
            <v>6.7500000000000004E-2</v>
          </cell>
          <cell r="P343">
            <v>44012</v>
          </cell>
          <cell r="Q343" t="str">
            <v>Création 2020</v>
          </cell>
          <cell r="R343">
            <v>2.1099999999999997E-2</v>
          </cell>
          <cell r="S343" t="str">
            <v>Création 2020</v>
          </cell>
          <cell r="T343">
            <v>6.0000000000000001E-3</v>
          </cell>
          <cell r="U343" t="str">
            <v>Création 2020</v>
          </cell>
          <cell r="V343">
            <v>8.0000000000000002E-3</v>
          </cell>
        </row>
        <row r="344">
          <cell r="A344" t="str">
            <v>FR0013187473</v>
          </cell>
          <cell r="B344" t="str">
            <v>Aurora Patrimoine</v>
          </cell>
          <cell r="C344" t="str">
            <v>FCP</v>
          </cell>
          <cell r="D344" t="str">
            <v>SwissLife Gestion Privée</v>
          </cell>
          <cell r="E344" t="str">
            <v>EUR</v>
          </cell>
          <cell r="F344" t="str">
            <v>(FTSE MTS Ex-CNO Etrix TR EUR) 50% + ( MSCI World NR EUR) 50%</v>
          </cell>
          <cell r="G344" t="str">
            <v>www.swisslifebanque.fr</v>
          </cell>
          <cell r="H344">
            <v>4</v>
          </cell>
          <cell r="I344">
            <v>1.2</v>
          </cell>
          <cell r="K344">
            <v>5.2002E-2</v>
          </cell>
          <cell r="L344">
            <v>-9.9660000000000009E-3</v>
          </cell>
          <cell r="M344">
            <v>-1.0639999999999998E-3</v>
          </cell>
          <cell r="N344">
            <v>2.257E-2</v>
          </cell>
          <cell r="O344">
            <v>5.9820000000000005E-2</v>
          </cell>
          <cell r="P344">
            <v>42604</v>
          </cell>
          <cell r="Q344">
            <v>-7.8660000000000015E-3</v>
          </cell>
          <cell r="R344">
            <v>2.63E-2</v>
          </cell>
          <cell r="S344">
            <v>-3.4166000000000002E-2</v>
          </cell>
          <cell r="T344">
            <v>6.0000000000000001E-3</v>
          </cell>
          <cell r="U344">
            <v>-3.9961004000000022E-2</v>
          </cell>
          <cell r="V344">
            <v>0.01</v>
          </cell>
        </row>
        <row r="345">
          <cell r="A345" t="str">
            <v>FR0013403722</v>
          </cell>
          <cell r="B345" t="str">
            <v>Avenir Croissance Patrimoine</v>
          </cell>
          <cell r="C345" t="str">
            <v>FCP</v>
          </cell>
          <cell r="D345" t="str">
            <v>La Française AM</v>
          </cell>
          <cell r="E345" t="str">
            <v>EUR</v>
          </cell>
          <cell r="F345" t="str">
            <v>(BBgBarc Euro Agg 3-5 Yr TR EUR) 50% + ( MSCI Europe NR EUR) 50%</v>
          </cell>
          <cell r="G345" t="str">
            <v>www.lafrancaise-am.com</v>
          </cell>
          <cell r="H345">
            <v>4</v>
          </cell>
          <cell r="I345">
            <v>1.8</v>
          </cell>
          <cell r="K345">
            <v>0.11389200000000001</v>
          </cell>
          <cell r="N345">
            <v>7.0690000000000003E-2</v>
          </cell>
          <cell r="P345">
            <v>43629</v>
          </cell>
          <cell r="Q345">
            <v>3.9875000000000001E-2</v>
          </cell>
          <cell r="R345">
            <v>2.64E-2</v>
          </cell>
          <cell r="S345">
            <v>1.3474999999999999E-2</v>
          </cell>
          <cell r="T345">
            <v>6.0000000000000001E-3</v>
          </cell>
          <cell r="U345">
            <v>7.3941499999998772E-3</v>
          </cell>
          <cell r="V345">
            <v>9.0000000000000011E-3</v>
          </cell>
        </row>
        <row r="346">
          <cell r="A346" t="str">
            <v>LU0465917390</v>
          </cell>
          <cell r="B346" t="str">
            <v>AXAWF Global Optimal Income E Cap EUR</v>
          </cell>
          <cell r="C346" t="str">
            <v>SICAV</v>
          </cell>
          <cell r="D346" t="str">
            <v>AXA</v>
          </cell>
          <cell r="E346" t="str">
            <v>EUR</v>
          </cell>
          <cell r="F346" t="str">
            <v>Pas d'indice de référence</v>
          </cell>
          <cell r="G346" t="str">
            <v>www.axa-im.fr</v>
          </cell>
          <cell r="H346">
            <v>5</v>
          </cell>
          <cell r="I346">
            <v>1.2</v>
          </cell>
          <cell r="K346">
            <v>8.8743000000000002E-2</v>
          </cell>
          <cell r="L346">
            <v>2.6093000000000002E-2</v>
          </cell>
          <cell r="M346">
            <v>4.6501000000000001E-2</v>
          </cell>
          <cell r="N346">
            <v>8.0109999999999987E-2</v>
          </cell>
          <cell r="O346">
            <v>0.10340999999999999</v>
          </cell>
          <cell r="P346">
            <v>41341</v>
          </cell>
          <cell r="Q346">
            <v>4.2091000000000003E-2</v>
          </cell>
          <cell r="R346">
            <v>1.95E-2</v>
          </cell>
          <cell r="S346">
            <v>2.2591E-2</v>
          </cell>
          <cell r="T346">
            <v>6.0000000000000001E-3</v>
          </cell>
          <cell r="U346">
            <v>1.6455453999999925E-2</v>
          </cell>
          <cell r="V346">
            <v>9.7999999999999997E-3</v>
          </cell>
        </row>
        <row r="347">
          <cell r="A347" t="str">
            <v>LU0184634821</v>
          </cell>
          <cell r="B347" t="str">
            <v>AXAWF Optimal Income E Cap EUR pf</v>
          </cell>
          <cell r="C347" t="str">
            <v>SICAV</v>
          </cell>
          <cell r="D347" t="str">
            <v>AXA</v>
          </cell>
          <cell r="E347" t="str">
            <v>EUR</v>
          </cell>
          <cell r="F347" t="str">
            <v>Eonia + 2%</v>
          </cell>
          <cell r="G347" t="str">
            <v>www.axa-im.fr</v>
          </cell>
          <cell r="H347">
            <v>5</v>
          </cell>
          <cell r="I347">
            <v>1.2</v>
          </cell>
          <cell r="K347">
            <v>0.127445</v>
          </cell>
          <cell r="L347">
            <v>2.8681000000000002E-2</v>
          </cell>
          <cell r="M347">
            <v>3.2877999999999998E-2</v>
          </cell>
          <cell r="N347">
            <v>7.5920000000000001E-2</v>
          </cell>
          <cell r="O347">
            <v>0.10234</v>
          </cell>
          <cell r="P347">
            <v>38050</v>
          </cell>
          <cell r="Q347">
            <v>3.6812999999999999E-2</v>
          </cell>
          <cell r="R347">
            <v>2.2000000000000002E-2</v>
          </cell>
          <cell r="S347">
            <v>1.4813E-2</v>
          </cell>
          <cell r="T347">
            <v>6.0000000000000001E-3</v>
          </cell>
          <cell r="U347">
            <v>8.7241220000000563E-3</v>
          </cell>
          <cell r="V347">
            <v>1.23E-2</v>
          </cell>
        </row>
        <row r="348">
          <cell r="A348" t="str">
            <v>FR0000286072</v>
          </cell>
          <cell r="B348" t="str">
            <v>BBM V-Flex AC</v>
          </cell>
          <cell r="C348" t="str">
            <v>SICAV</v>
          </cell>
          <cell r="D348" t="str">
            <v>Montpensier Finance</v>
          </cell>
          <cell r="E348" t="str">
            <v>EUR</v>
          </cell>
          <cell r="F348" t="str">
            <v>(Euro Stoxx 50 NR EUR) 50% + ( Eonia) 50%</v>
          </cell>
          <cell r="G348" t="str">
            <v>www.montpensier.com</v>
          </cell>
          <cell r="H348">
            <v>5</v>
          </cell>
          <cell r="I348">
            <v>1.794</v>
          </cell>
          <cell r="K348">
            <v>0.123421</v>
          </cell>
          <cell r="L348">
            <v>1.1361000000000001E-2</v>
          </cell>
          <cell r="M348">
            <v>1.2257000000000001E-2</v>
          </cell>
          <cell r="N348">
            <v>0.11436</v>
          </cell>
          <cell r="O348">
            <v>0.10138</v>
          </cell>
          <cell r="P348">
            <v>35951</v>
          </cell>
          <cell r="Q348">
            <v>8.0420000000000005E-3</v>
          </cell>
          <cell r="R348">
            <v>1.95E-2</v>
          </cell>
          <cell r="S348">
            <v>-1.1457999999999999E-2</v>
          </cell>
          <cell r="T348">
            <v>6.0000000000000001E-3</v>
          </cell>
          <cell r="U348">
            <v>-1.7389251999999966E-2</v>
          </cell>
          <cell r="V348">
            <v>6.9999999999999993E-3</v>
          </cell>
        </row>
        <row r="349">
          <cell r="A349" t="str">
            <v>FR0013220605</v>
          </cell>
          <cell r="B349" t="str">
            <v>Belharra Club R</v>
          </cell>
          <cell r="C349" t="str">
            <v>FCP</v>
          </cell>
          <cell r="D349" t="str">
            <v>SPPI</v>
          </cell>
          <cell r="E349" t="str">
            <v>EUR</v>
          </cell>
          <cell r="F349" t="str">
            <v>(FTSE MTS Ex-CNO Etrix 3-5Y TR EUR) 50% + ( Euro Stoxx NR EUR) 25% + (MSCI World NR EUR) 25%</v>
          </cell>
          <cell r="G349" t="str">
            <v>www.sppifinance.fr</v>
          </cell>
          <cell r="H349">
            <v>6</v>
          </cell>
          <cell r="I349">
            <v>2</v>
          </cell>
          <cell r="K349">
            <v>0.505942</v>
          </cell>
          <cell r="L349">
            <v>6.4084000000000002E-2</v>
          </cell>
          <cell r="N349">
            <v>0.24565000000000001</v>
          </cell>
          <cell r="O349">
            <v>0.24292000000000002</v>
          </cell>
          <cell r="P349">
            <v>42731</v>
          </cell>
          <cell r="Q349">
            <v>1.6056000000000001E-2</v>
          </cell>
          <cell r="R349">
            <v>2.0400000000000001E-2</v>
          </cell>
          <cell r="S349">
            <v>-4.3439999999999998E-3</v>
          </cell>
          <cell r="T349">
            <v>6.0000000000000001E-3</v>
          </cell>
          <cell r="U349">
            <v>-1.0317935999999972E-2</v>
          </cell>
          <cell r="V349">
            <v>0.01</v>
          </cell>
        </row>
        <row r="350">
          <cell r="A350" t="str">
            <v>FR0010921502</v>
          </cell>
          <cell r="B350" t="str">
            <v>Betamax Global Smart for Climate P</v>
          </cell>
          <cell r="C350" t="str">
            <v>FCP</v>
          </cell>
          <cell r="D350" t="str">
            <v>Fideas Capital</v>
          </cell>
          <cell r="E350" t="str">
            <v>EUR</v>
          </cell>
          <cell r="F350" t="str">
            <v>Pas d'indice de référence</v>
          </cell>
          <cell r="G350" t="str">
            <v>www.fideas.fr</v>
          </cell>
          <cell r="H350">
            <v>4</v>
          </cell>
          <cell r="I350">
            <v>1.5</v>
          </cell>
          <cell r="K350">
            <v>8.6972000000000008E-2</v>
          </cell>
          <cell r="L350">
            <v>3.3744999999999997E-2</v>
          </cell>
          <cell r="M350">
            <v>3.3383999999999997E-2</v>
          </cell>
          <cell r="N350">
            <v>5.6529999999999997E-2</v>
          </cell>
          <cell r="O350">
            <v>8.5800000000000001E-2</v>
          </cell>
          <cell r="P350">
            <v>40389</v>
          </cell>
          <cell r="Q350">
            <v>2.4173E-2</v>
          </cell>
          <cell r="R350">
            <v>1.5300000000000001E-2</v>
          </cell>
          <cell r="S350">
            <v>8.8729999999999989E-3</v>
          </cell>
          <cell r="T350">
            <v>6.0000000000000001E-3</v>
          </cell>
          <cell r="U350">
            <v>2.8197619999998924E-3</v>
          </cell>
          <cell r="V350">
            <v>7.4999999999999997E-3</v>
          </cell>
        </row>
        <row r="351">
          <cell r="A351" t="str">
            <v>FR0010305201</v>
          </cell>
          <cell r="B351" t="str">
            <v>BF Evolution</v>
          </cell>
          <cell r="C351" t="str">
            <v>FCP</v>
          </cell>
          <cell r="D351" t="str">
            <v>Meeschaert AM</v>
          </cell>
          <cell r="E351" t="str">
            <v>EUR</v>
          </cell>
          <cell r="F351" t="str">
            <v>Eonia +3%</v>
          </cell>
          <cell r="G351" t="str">
            <v>www.meeschaert.com</v>
          </cell>
          <cell r="H351">
            <v>4</v>
          </cell>
          <cell r="I351">
            <v>2</v>
          </cell>
          <cell r="K351">
            <v>1.5271999999999999E-2</v>
          </cell>
          <cell r="L351">
            <v>1.0933999999999999E-2</v>
          </cell>
          <cell r="M351">
            <v>-5.9200000000000008E-4</v>
          </cell>
          <cell r="N351">
            <v>3.0210000000000001E-2</v>
          </cell>
          <cell r="O351">
            <v>5.219E-2</v>
          </cell>
          <cell r="P351">
            <v>38831</v>
          </cell>
          <cell r="Q351">
            <v>5.0123000000000001E-2</v>
          </cell>
          <cell r="R351">
            <v>2.6699999999999998E-2</v>
          </cell>
          <cell r="S351">
            <v>2.3422999999999999E-2</v>
          </cell>
          <cell r="T351">
            <v>6.0000000000000001E-3</v>
          </cell>
          <cell r="U351">
            <v>1.7282462000000054E-2</v>
          </cell>
          <cell r="V351">
            <v>0.01</v>
          </cell>
        </row>
        <row r="352">
          <cell r="A352" t="str">
            <v>IE00BK0VJM79</v>
          </cell>
          <cell r="B352" t="str">
            <v>BNY Mellon Sst Glb Rl Rt (EUR) A Acc</v>
          </cell>
          <cell r="C352" t="str">
            <v>Compagnie d'investissement de fonds ouverts</v>
          </cell>
          <cell r="D352" t="str">
            <v>BNY Mellon</v>
          </cell>
          <cell r="E352" t="str">
            <v>EUR</v>
          </cell>
          <cell r="F352" t="str">
            <v>1 Month EURIBOR + 4%</v>
          </cell>
          <cell r="G352" t="str">
            <v>https://www.bnymellonim.com/</v>
          </cell>
          <cell r="H352">
            <v>4</v>
          </cell>
          <cell r="I352">
            <v>1.5</v>
          </cell>
          <cell r="K352">
            <v>8.1016999999999992E-2</v>
          </cell>
          <cell r="N352">
            <v>5.7830000000000006E-2</v>
          </cell>
          <cell r="P352">
            <v>43867</v>
          </cell>
          <cell r="Q352" t="str">
            <v>Création 2020</v>
          </cell>
          <cell r="R352">
            <v>1.6399999999999998E-2</v>
          </cell>
          <cell r="S352" t="str">
            <v>Création 2020</v>
          </cell>
          <cell r="T352">
            <v>6.0000000000000001E-3</v>
          </cell>
          <cell r="U352" t="str">
            <v>Création 2020</v>
          </cell>
          <cell r="V352">
            <v>7.4999999999999997E-3</v>
          </cell>
        </row>
        <row r="353">
          <cell r="A353" t="str">
            <v>FR0011449990</v>
          </cell>
          <cell r="B353" t="str">
            <v>Campostella</v>
          </cell>
          <cell r="C353" t="str">
            <v>FCP</v>
          </cell>
          <cell r="D353" t="str">
            <v>Sanso Investment Solutions</v>
          </cell>
          <cell r="E353" t="str">
            <v>EUR</v>
          </cell>
          <cell r="F353" t="str">
            <v>Pas d'indice de référence</v>
          </cell>
          <cell r="G353" t="str">
            <v>https://sanso-is.com/</v>
          </cell>
          <cell r="H353">
            <v>4</v>
          </cell>
          <cell r="I353">
            <v>1.5</v>
          </cell>
          <cell r="K353">
            <v>6.5859000000000001E-2</v>
          </cell>
          <cell r="L353">
            <v>3.2296999999999999E-2</v>
          </cell>
          <cell r="M353">
            <v>2.4761999999999999E-2</v>
          </cell>
          <cell r="N353">
            <v>4.6280000000000002E-2</v>
          </cell>
          <cell r="O353">
            <v>0.10192</v>
          </cell>
          <cell r="P353">
            <v>41450</v>
          </cell>
          <cell r="Q353">
            <v>9.2932999999999988E-2</v>
          </cell>
          <cell r="R353">
            <v>2.64E-2</v>
          </cell>
          <cell r="S353">
            <v>6.6532999999999995E-2</v>
          </cell>
          <cell r="T353">
            <v>6.0000000000000001E-3</v>
          </cell>
          <cell r="U353">
            <v>6.0133801999999958E-2</v>
          </cell>
          <cell r="V353">
            <v>5.7499999999999999E-3</v>
          </cell>
        </row>
        <row r="354">
          <cell r="A354" t="str">
            <v>FR0013197472</v>
          </cell>
          <cell r="B354" t="str">
            <v>Capital Long Terme C</v>
          </cell>
          <cell r="C354" t="str">
            <v>FCP</v>
          </cell>
          <cell r="D354" t="str">
            <v>WiseAM</v>
          </cell>
          <cell r="E354" t="str">
            <v>EUR</v>
          </cell>
          <cell r="F354" t="str">
            <v>(EFFAS Euro Government 3-5 Yrs) 50% + ( MSCI World NR EUR) 50%</v>
          </cell>
          <cell r="G354" t="str">
            <v>www.wiseam.fr</v>
          </cell>
          <cell r="H354">
            <v>4</v>
          </cell>
          <cell r="I354">
            <v>1.7</v>
          </cell>
          <cell r="K354">
            <v>0.10325799999999999</v>
          </cell>
          <cell r="L354">
            <v>5.1630000000000001E-3</v>
          </cell>
          <cell r="M354">
            <v>1.0123E-2</v>
          </cell>
          <cell r="N354">
            <v>6.0629999999999996E-2</v>
          </cell>
          <cell r="O354">
            <v>0.1114</v>
          </cell>
          <cell r="P354">
            <v>42632</v>
          </cell>
          <cell r="Q354">
            <v>1.7503999999999999E-2</v>
          </cell>
          <cell r="R354">
            <v>1.9799999999999998E-2</v>
          </cell>
          <cell r="S354">
            <v>-2.2959999999999999E-3</v>
          </cell>
          <cell r="T354">
            <v>6.0000000000000001E-3</v>
          </cell>
          <cell r="U354">
            <v>-8.2822240000000047E-3</v>
          </cell>
          <cell r="V354">
            <v>0</v>
          </cell>
        </row>
        <row r="355">
          <cell r="A355" t="str">
            <v>FR0010147603</v>
          </cell>
          <cell r="B355" t="str">
            <v>Carmignac Investissement Lat A EUR Acc</v>
          </cell>
          <cell r="C355" t="str">
            <v>FCP</v>
          </cell>
          <cell r="D355" t="str">
            <v>Carmignac Gestion</v>
          </cell>
          <cell r="E355" t="str">
            <v>EUR</v>
          </cell>
          <cell r="F355" t="str">
            <v>MSCI ACWI NR USD</v>
          </cell>
          <cell r="G355" t="str">
            <v>www.carmignac.fr</v>
          </cell>
          <cell r="H355">
            <v>5</v>
          </cell>
          <cell r="I355">
            <v>0.5</v>
          </cell>
          <cell r="K355">
            <v>0.166017</v>
          </cell>
          <cell r="L355">
            <v>6.3478000000000007E-2</v>
          </cell>
          <cell r="M355">
            <v>4.5603999999999999E-2</v>
          </cell>
          <cell r="N355">
            <v>0.11430999999999999</v>
          </cell>
          <cell r="O355">
            <v>0.11284000000000001</v>
          </cell>
          <cell r="P355">
            <v>38355</v>
          </cell>
          <cell r="Q355">
            <v>0.29515600000000003</v>
          </cell>
          <cell r="R355">
            <v>2.5600000000000001E-2</v>
          </cell>
          <cell r="S355">
            <v>0.26955600000000002</v>
          </cell>
          <cell r="T355">
            <v>6.0000000000000001E-3</v>
          </cell>
          <cell r="U355">
            <v>0.2619386640000001</v>
          </cell>
          <cell r="V355">
            <v>0.01</v>
          </cell>
        </row>
        <row r="356">
          <cell r="A356" t="str">
            <v>FR0010149211</v>
          </cell>
          <cell r="B356" t="str">
            <v>Carmignac Profil Réactif 100 A EUR Acc</v>
          </cell>
          <cell r="C356" t="str">
            <v>FCP</v>
          </cell>
          <cell r="D356" t="str">
            <v>Carmignac Gestion</v>
          </cell>
          <cell r="E356" t="str">
            <v>EUR</v>
          </cell>
          <cell r="F356" t="str">
            <v>MSCI ACWI NR USD</v>
          </cell>
          <cell r="G356" t="str">
            <v>www.carmignac.fr</v>
          </cell>
          <cell r="H356">
            <v>5</v>
          </cell>
          <cell r="I356">
            <v>1.5</v>
          </cell>
          <cell r="K356">
            <v>0.15778800000000001</v>
          </cell>
          <cell r="L356">
            <v>7.9668000000000003E-2</v>
          </cell>
          <cell r="M356">
            <v>7.7144000000000004E-2</v>
          </cell>
          <cell r="N356">
            <v>0.10521000000000001</v>
          </cell>
          <cell r="O356">
            <v>0.11439000000000001</v>
          </cell>
          <cell r="P356">
            <v>37258</v>
          </cell>
          <cell r="Q356">
            <v>0.17960400000000001</v>
          </cell>
          <cell r="R356">
            <v>2.6200000000000001E-2</v>
          </cell>
          <cell r="S356">
            <v>0.15340400000000001</v>
          </cell>
          <cell r="T356">
            <v>6.0000000000000001E-3</v>
          </cell>
          <cell r="U356">
            <v>0.14648357600000006</v>
          </cell>
          <cell r="V356">
            <v>1.3000000000000001E-2</v>
          </cell>
        </row>
        <row r="357">
          <cell r="A357" t="str">
            <v>FR0011010016</v>
          </cell>
          <cell r="B357" t="str">
            <v>CBT Vol 15 C</v>
          </cell>
          <cell r="C357" t="str">
            <v xml:space="preserve">FCP </v>
          </cell>
          <cell r="D357" t="str">
            <v>SwissLife Gestion Privée</v>
          </cell>
          <cell r="E357" t="str">
            <v>EUR</v>
          </cell>
          <cell r="F357" t="str">
            <v>(MSCI ACWI IMI NR EUR) 65% + ( Eonia) 35%</v>
          </cell>
          <cell r="G357" t="str">
            <v>www.swisslifebanque.fr</v>
          </cell>
          <cell r="H357">
            <v>5</v>
          </cell>
          <cell r="I357">
            <v>1.9</v>
          </cell>
          <cell r="K357">
            <v>0.14321200000000001</v>
          </cell>
          <cell r="L357">
            <v>3.5020999999999997E-2</v>
          </cell>
          <cell r="M357">
            <v>3.7949000000000004E-2</v>
          </cell>
          <cell r="N357">
            <v>0.10182000000000001</v>
          </cell>
          <cell r="O357">
            <v>0.12983</v>
          </cell>
          <cell r="P357">
            <v>40634</v>
          </cell>
          <cell r="Q357">
            <v>4.0098000000000002E-2</v>
          </cell>
          <cell r="R357">
            <v>3.2300000000000002E-2</v>
          </cell>
          <cell r="S357">
            <v>7.7980000000000002E-3</v>
          </cell>
          <cell r="T357">
            <v>6.0000000000000001E-3</v>
          </cell>
          <cell r="U357">
            <v>1.7512120000000575E-3</v>
          </cell>
          <cell r="V357">
            <v>9.4999999999999998E-3</v>
          </cell>
        </row>
        <row r="358">
          <cell r="A358" t="str">
            <v>FR0011010057</v>
          </cell>
          <cell r="B358" t="str">
            <v>CBT Vol 7.5 C</v>
          </cell>
          <cell r="C358" t="str">
            <v>FCP</v>
          </cell>
          <cell r="D358" t="str">
            <v>SwissLife Gestion Privée</v>
          </cell>
          <cell r="E358" t="str">
            <v>EUR</v>
          </cell>
          <cell r="F358" t="str">
            <v>(MSCI ACWI IMI NR EUR) 30% + ( Eonia) 70%</v>
          </cell>
          <cell r="G358" t="str">
            <v>www.swisslifebanque.fr</v>
          </cell>
          <cell r="H358">
            <v>4</v>
          </cell>
          <cell r="I358">
            <v>1.7</v>
          </cell>
          <cell r="K358">
            <v>0.16334599999999999</v>
          </cell>
          <cell r="L358">
            <v>3.4159000000000002E-2</v>
          </cell>
          <cell r="M358">
            <v>2.5268000000000002E-2</v>
          </cell>
          <cell r="N358">
            <v>0.10833</v>
          </cell>
          <cell r="O358">
            <v>0.11734</v>
          </cell>
          <cell r="P358">
            <v>40634</v>
          </cell>
          <cell r="Q358">
            <v>2.3560999999999999E-2</v>
          </cell>
          <cell r="R358">
            <v>2.86E-2</v>
          </cell>
          <cell r="S358">
            <v>-5.0390000000000001E-3</v>
          </cell>
          <cell r="T358">
            <v>6.0000000000000001E-3</v>
          </cell>
          <cell r="U358">
            <v>-1.1008766000000003E-2</v>
          </cell>
          <cell r="V358">
            <v>8.5000000000000006E-3</v>
          </cell>
        </row>
        <row r="359">
          <cell r="A359" t="str">
            <v>LU1379103903</v>
          </cell>
          <cell r="B359" t="str">
            <v>Claresco Allocation Flexible P</v>
          </cell>
          <cell r="C359" t="str">
            <v>SICAV</v>
          </cell>
          <cell r="D359" t="str">
            <v>Claresco Finance</v>
          </cell>
          <cell r="E359" t="str">
            <v>EUR</v>
          </cell>
          <cell r="F359" t="str">
            <v>(Euro MTS 3-5) 50% + ( DJ Euro Stoxx 50 TR EUR) 50%</v>
          </cell>
          <cell r="G359" t="str">
            <v>www.claresco.fr</v>
          </cell>
          <cell r="H359">
            <v>5</v>
          </cell>
          <cell r="I359">
            <v>1.7</v>
          </cell>
          <cell r="K359">
            <v>0.23177700000000001</v>
          </cell>
          <cell r="L359">
            <v>5.0679000000000002E-2</v>
          </cell>
          <cell r="M359">
            <v>4.5248999999999998E-2</v>
          </cell>
          <cell r="N359">
            <v>0.14993000000000001</v>
          </cell>
          <cell r="O359">
            <v>0.14679999999999999</v>
          </cell>
          <cell r="P359">
            <v>42559</v>
          </cell>
          <cell r="Q359">
            <v>3.2168999999999996E-2</v>
          </cell>
          <cell r="R359">
            <v>2.3399999999999997E-2</v>
          </cell>
          <cell r="S359">
            <v>8.7690000000000008E-3</v>
          </cell>
          <cell r="T359">
            <v>6.0000000000000001E-3</v>
          </cell>
          <cell r="U359">
            <v>2.7163860000001261E-3</v>
          </cell>
          <cell r="V359">
            <v>8.5000000000000006E-3</v>
          </cell>
        </row>
        <row r="360">
          <cell r="A360" t="str">
            <v>LU1100076550</v>
          </cell>
          <cell r="B360" t="str">
            <v>Clartan Valeurs C</v>
          </cell>
          <cell r="C360" t="str">
            <v>SICAV</v>
          </cell>
          <cell r="D360" t="str">
            <v>Clartan Associés</v>
          </cell>
          <cell r="E360" t="str">
            <v>EUR</v>
          </cell>
          <cell r="F360" t="str">
            <v>MSCI World NR EUR</v>
          </cell>
          <cell r="G360" t="str">
            <v>http://www.clartan.com/fr</v>
          </cell>
          <cell r="H360">
            <v>6</v>
          </cell>
          <cell r="I360">
            <v>1.8</v>
          </cell>
          <cell r="K360">
            <v>0.22637099999999999</v>
          </cell>
          <cell r="L360">
            <v>9.469E-3</v>
          </cell>
          <cell r="M360">
            <v>5.0799000000000004E-2</v>
          </cell>
          <cell r="N360">
            <v>0.21772</v>
          </cell>
          <cell r="O360">
            <v>0.1923</v>
          </cell>
          <cell r="P360">
            <v>42013</v>
          </cell>
          <cell r="Q360">
            <v>-0.100579</v>
          </cell>
          <cell r="R360">
            <v>0.02</v>
          </cell>
          <cell r="S360">
            <v>-0.12057900000000001</v>
          </cell>
          <cell r="T360">
            <v>6.0000000000000001E-3</v>
          </cell>
          <cell r="U360">
            <v>-0.12585552600000005</v>
          </cell>
          <cell r="V360">
            <v>9.0000000000000011E-3</v>
          </cell>
        </row>
        <row r="361">
          <cell r="A361" t="str">
            <v>FR0013339520</v>
          </cell>
          <cell r="B361" t="str">
            <v>Conviction Equilibre</v>
          </cell>
          <cell r="C361" t="str">
            <v>FCP</v>
          </cell>
          <cell r="D361" t="str">
            <v>La Française AM</v>
          </cell>
          <cell r="E361" t="str">
            <v>EUR</v>
          </cell>
          <cell r="F361" t="str">
            <v>(FTSE MTS Ex-CNO Etrix TR EUR) 50% + ( MSCI Europe NR EUR) 50%</v>
          </cell>
          <cell r="G361" t="str">
            <v>www.lafrancaise-am.com</v>
          </cell>
          <cell r="H361">
            <v>4</v>
          </cell>
          <cell r="I361">
            <v>1.9</v>
          </cell>
          <cell r="K361">
            <v>0.10707499999999999</v>
          </cell>
          <cell r="L361">
            <v>3.5543999999999999E-2</v>
          </cell>
          <cell r="N361">
            <v>5.1589999999999997E-2</v>
          </cell>
          <cell r="O361">
            <v>8.0380000000000007E-2</v>
          </cell>
          <cell r="P361">
            <v>43300</v>
          </cell>
          <cell r="Q361">
            <v>6.4127000000000003E-2</v>
          </cell>
          <cell r="R361">
            <v>2.9300000000000003E-2</v>
          </cell>
          <cell r="S361">
            <v>3.4826999999999997E-2</v>
          </cell>
          <cell r="T361">
            <v>6.0000000000000001E-3</v>
          </cell>
          <cell r="U361">
            <v>2.8618037999999846E-2</v>
          </cell>
          <cell r="V361">
            <v>6.2500000000000003E-3</v>
          </cell>
        </row>
        <row r="362">
          <cell r="A362" t="str">
            <v>FR0007050190</v>
          </cell>
          <cell r="B362" t="str">
            <v>DNCA Evolutif C</v>
          </cell>
          <cell r="C362" t="str">
            <v>FCP</v>
          </cell>
          <cell r="D362" t="str">
            <v>DNCA Finance</v>
          </cell>
          <cell r="E362" t="str">
            <v>EUR</v>
          </cell>
          <cell r="F362" t="str">
            <v>(FTSE MTS Ex-CNO Etrix 1-3Y TR EUR) 30% + ( Euro Stoxx 50 NR EUR) 60% + (Eonia) 10%</v>
          </cell>
          <cell r="G362" t="str">
            <v>www.dnca-investments.com</v>
          </cell>
          <cell r="H362">
            <v>4</v>
          </cell>
          <cell r="I362">
            <v>2.39</v>
          </cell>
          <cell r="K362">
            <v>0.10061299999999999</v>
          </cell>
          <cell r="L362">
            <v>2.8086000000000003E-2</v>
          </cell>
          <cell r="M362">
            <v>2.8374E-2</v>
          </cell>
          <cell r="N362">
            <v>7.2389999999999996E-2</v>
          </cell>
          <cell r="O362">
            <v>9.4369999999999996E-2</v>
          </cell>
          <cell r="P362">
            <v>36815</v>
          </cell>
          <cell r="Q362">
            <v>5.4228999999999999E-2</v>
          </cell>
          <cell r="R362">
            <v>4.1599999999999998E-2</v>
          </cell>
          <cell r="S362">
            <v>1.2629E-2</v>
          </cell>
          <cell r="T362">
            <v>6.0000000000000001E-3</v>
          </cell>
          <cell r="U362">
            <v>6.5532260000000786E-3</v>
          </cell>
          <cell r="V362">
            <v>1.2E-2</v>
          </cell>
        </row>
        <row r="363">
          <cell r="A363" t="str">
            <v>FR0010354837</v>
          </cell>
          <cell r="B363" t="str">
            <v>DNCA Evolutif PEA C</v>
          </cell>
          <cell r="C363" t="str">
            <v>FCP</v>
          </cell>
          <cell r="D363" t="str">
            <v>DNCA Finance</v>
          </cell>
          <cell r="E363" t="str">
            <v>EUR</v>
          </cell>
          <cell r="F363" t="str">
            <v>(Stoxx Europe 600 NR EUR) 75% + ( Eonia) 25%</v>
          </cell>
          <cell r="G363" t="str">
            <v>www.dnca-investments.com</v>
          </cell>
          <cell r="H363">
            <v>5</v>
          </cell>
          <cell r="I363">
            <v>2.39</v>
          </cell>
          <cell r="K363">
            <v>0.13006700000000002</v>
          </cell>
          <cell r="L363">
            <v>3.6808E-2</v>
          </cell>
          <cell r="M363">
            <v>3.5251000000000005E-2</v>
          </cell>
          <cell r="N363">
            <v>8.6969999999999992E-2</v>
          </cell>
          <cell r="O363">
            <v>0.10253999999999999</v>
          </cell>
          <cell r="P363">
            <v>38932</v>
          </cell>
          <cell r="Q363">
            <v>5.2634E-2</v>
          </cell>
          <cell r="R363">
            <v>3.95E-2</v>
          </cell>
          <cell r="S363">
            <v>1.3134E-2</v>
          </cell>
          <cell r="T363">
            <v>6.0000000000000001E-3</v>
          </cell>
          <cell r="U363">
            <v>7.0551960000000413E-3</v>
          </cell>
          <cell r="V363">
            <v>1.2E-2</v>
          </cell>
        </row>
        <row r="364">
          <cell r="A364" t="str">
            <v>LU1526313249</v>
          </cell>
          <cell r="B364" t="str">
            <v>DNCA Invest Venasquo B EUR</v>
          </cell>
          <cell r="C364" t="str">
            <v>SICAV</v>
          </cell>
          <cell r="D364" t="str">
            <v>DNCA Finance</v>
          </cell>
          <cell r="E364" t="str">
            <v>EUR</v>
          </cell>
          <cell r="F364" t="str">
            <v>(Eonia EUR) 50% + ( Euro Stoxx 50 NR USD) 50%</v>
          </cell>
          <cell r="G364" t="str">
            <v>www.dnca-investments.com</v>
          </cell>
          <cell r="H364">
            <v>4</v>
          </cell>
          <cell r="I364">
            <v>2</v>
          </cell>
          <cell r="K364">
            <v>0.24605299999999999</v>
          </cell>
          <cell r="L364">
            <v>6.0862999999999993E-2</v>
          </cell>
          <cell r="N364">
            <v>0.14635000000000001</v>
          </cell>
          <cell r="O364">
            <v>0.13585</v>
          </cell>
          <cell r="P364">
            <v>42732</v>
          </cell>
          <cell r="Q364">
            <v>9.5292000000000016E-2</v>
          </cell>
          <cell r="R364">
            <v>2.1600000000000001E-2</v>
          </cell>
          <cell r="S364">
            <v>7.3692000000000007E-2</v>
          </cell>
          <cell r="T364">
            <v>6.0000000000000001E-3</v>
          </cell>
          <cell r="U364">
            <v>6.7249848000000112E-2</v>
          </cell>
          <cell r="V364">
            <v>0.01</v>
          </cell>
        </row>
        <row r="365">
          <cell r="A365" t="str">
            <v>FR0013213931</v>
          </cell>
          <cell r="B365" t="str">
            <v>Dôme Sélection C EUR</v>
          </cell>
          <cell r="C365" t="str">
            <v>FCP</v>
          </cell>
          <cell r="D365" t="str">
            <v>Rothschild &amp; Co AM</v>
          </cell>
          <cell r="E365" t="str">
            <v>EUR</v>
          </cell>
          <cell r="F365" t="str">
            <v>(JPM GBI EMU TR EUR) 40% + ( Eonia) 30% + (MSCI World GR EUR) 30%</v>
          </cell>
          <cell r="G365" t="str">
            <v>https://am.fr.rothschildandco.com/fr/</v>
          </cell>
          <cell r="H365">
            <v>4</v>
          </cell>
          <cell r="I365">
            <v>1.75</v>
          </cell>
          <cell r="K365">
            <v>4.8479999999999995E-2</v>
          </cell>
          <cell r="L365">
            <v>-4.326E-3</v>
          </cell>
          <cell r="N365">
            <v>4.2079999999999999E-2</v>
          </cell>
          <cell r="O365">
            <v>7.084E-2</v>
          </cell>
          <cell r="P365">
            <v>42787</v>
          </cell>
          <cell r="Q365">
            <v>1.2423999999999998E-2</v>
          </cell>
          <cell r="R365">
            <v>2.2599999999999999E-2</v>
          </cell>
          <cell r="S365">
            <v>-1.0176000000000001E-2</v>
          </cell>
          <cell r="T365">
            <v>6.0000000000000001E-3</v>
          </cell>
          <cell r="U365">
            <v>-1.611494400000002E-2</v>
          </cell>
          <cell r="V365">
            <v>8.6999999999999994E-3</v>
          </cell>
        </row>
        <row r="366">
          <cell r="A366" t="str">
            <v>FR0010229187</v>
          </cell>
          <cell r="B366" t="str">
            <v>Dorval Convictions PEA RC</v>
          </cell>
          <cell r="C366" t="str">
            <v>FCP</v>
          </cell>
          <cell r="D366" t="str">
            <v>Dorval</v>
          </cell>
          <cell r="E366" t="str">
            <v>EUR</v>
          </cell>
          <cell r="F366" t="str">
            <v>(Euro Stoxx 50 NR EUR) 50% + ( Eonia) 50%</v>
          </cell>
          <cell r="G366" t="str">
            <v>www.dorval-am.com</v>
          </cell>
          <cell r="H366">
            <v>5</v>
          </cell>
          <cell r="I366">
            <v>1.6</v>
          </cell>
          <cell r="J366" t="str">
            <v>SR</v>
          </cell>
          <cell r="K366">
            <v>0.17288499999999998</v>
          </cell>
          <cell r="L366">
            <v>-2.5548000000000001E-2</v>
          </cell>
          <cell r="M366">
            <v>6.8479999999999999E-3</v>
          </cell>
          <cell r="N366">
            <v>0.15942999999999999</v>
          </cell>
          <cell r="O366">
            <v>0.15422</v>
          </cell>
          <cell r="P366">
            <v>34271</v>
          </cell>
          <cell r="Q366">
            <v>-1.3554E-2</v>
          </cell>
          <cell r="R366">
            <v>2.2700000000000001E-2</v>
          </cell>
          <cell r="S366">
            <v>-3.6254000000000002E-2</v>
          </cell>
          <cell r="T366">
            <v>6.0000000000000001E-3</v>
          </cell>
          <cell r="U366">
            <v>-4.2036476000000045E-2</v>
          </cell>
          <cell r="V366">
            <v>8.0000000000000002E-3</v>
          </cell>
        </row>
        <row r="367">
          <cell r="A367" t="str">
            <v>FR0010557967</v>
          </cell>
          <cell r="B367" t="str">
            <v>Dorval Convictions RC</v>
          </cell>
          <cell r="C367" t="str">
            <v>FCP</v>
          </cell>
          <cell r="D367" t="str">
            <v>Dorval</v>
          </cell>
          <cell r="E367" t="str">
            <v>EUR</v>
          </cell>
          <cell r="F367" t="str">
            <v>(Euro Stoxx 50 NR EUR) 50% + ( Eonia) 50%</v>
          </cell>
          <cell r="G367" t="str">
            <v>www.dorval-am.com</v>
          </cell>
          <cell r="H367">
            <v>5</v>
          </cell>
          <cell r="I367">
            <v>1.6</v>
          </cell>
          <cell r="J367" t="str">
            <v>SR</v>
          </cell>
          <cell r="K367">
            <v>0.17544599999999999</v>
          </cell>
          <cell r="L367">
            <v>-1.5923E-2</v>
          </cell>
          <cell r="M367">
            <v>1.6313000000000001E-2</v>
          </cell>
          <cell r="N367">
            <v>0.16402999999999998</v>
          </cell>
          <cell r="O367">
            <v>0.15595000000000001</v>
          </cell>
          <cell r="P367">
            <v>39447</v>
          </cell>
          <cell r="Q367">
            <v>2.3376000000000001E-2</v>
          </cell>
          <cell r="R367">
            <v>2.23E-2</v>
          </cell>
          <cell r="S367">
            <v>1.0759999999999999E-3</v>
          </cell>
          <cell r="T367">
            <v>6.0000000000000001E-3</v>
          </cell>
          <cell r="U367">
            <v>-4.930455999999972E-3</v>
          </cell>
          <cell r="V367">
            <v>8.0000000000000002E-3</v>
          </cell>
        </row>
        <row r="368">
          <cell r="A368" t="str">
            <v>FR0010687053</v>
          </cell>
          <cell r="B368" t="str">
            <v>Dorval Global Convictions RC</v>
          </cell>
          <cell r="C368" t="str">
            <v>FCP</v>
          </cell>
          <cell r="D368" t="str">
            <v>Dorval</v>
          </cell>
          <cell r="E368" t="str">
            <v>EUR</v>
          </cell>
          <cell r="F368" t="str">
            <v>(Eonia) 50% + ( MSCI World NR EUR) 50%</v>
          </cell>
          <cell r="G368" t="str">
            <v>www.dorval-am.com</v>
          </cell>
          <cell r="H368">
            <v>4</v>
          </cell>
          <cell r="I368">
            <v>2</v>
          </cell>
          <cell r="J368" t="str">
            <v>SR</v>
          </cell>
          <cell r="K368">
            <v>0.141569</v>
          </cell>
          <cell r="L368">
            <v>5.1146999999999998E-2</v>
          </cell>
          <cell r="M368">
            <v>3.3974999999999998E-2</v>
          </cell>
          <cell r="N368">
            <v>7.4290000000000009E-2</v>
          </cell>
          <cell r="O368">
            <v>8.4280000000000008E-2</v>
          </cell>
          <cell r="P368">
            <v>39800</v>
          </cell>
          <cell r="Q368">
            <v>7.5443999999999997E-2</v>
          </cell>
          <cell r="R368">
            <v>2.0099999999999996E-2</v>
          </cell>
          <cell r="S368">
            <v>5.5343999999999997E-2</v>
          </cell>
          <cell r="T368">
            <v>6.0000000000000001E-3</v>
          </cell>
          <cell r="U368">
            <v>4.9011936000000089E-2</v>
          </cell>
          <cell r="V368">
            <v>0.01</v>
          </cell>
        </row>
        <row r="369">
          <cell r="A369" t="str">
            <v>FR0013433505</v>
          </cell>
          <cell r="B369" t="str">
            <v>Echiquier Allocation Flexible B</v>
          </cell>
          <cell r="C369" t="str">
            <v>FCP</v>
          </cell>
          <cell r="D369" t="str">
            <v>Financière de l'Echiquier</v>
          </cell>
          <cell r="E369" t="str">
            <v>EUR</v>
          </cell>
          <cell r="F369" t="str">
            <v>Pas d'indice de référence</v>
          </cell>
          <cell r="G369" t="str">
            <v>www.lfde.com</v>
          </cell>
          <cell r="H369">
            <v>4</v>
          </cell>
          <cell r="I369">
            <v>2</v>
          </cell>
          <cell r="K369">
            <v>0.153526</v>
          </cell>
          <cell r="N369">
            <v>7.3429999999999995E-2</v>
          </cell>
          <cell r="P369">
            <v>43725</v>
          </cell>
          <cell r="Q369">
            <v>0.10087</v>
          </cell>
          <cell r="R369">
            <v>2.63E-2</v>
          </cell>
          <cell r="S369">
            <v>7.4569999999999997E-2</v>
          </cell>
          <cell r="T369">
            <v>6.0000000000000001E-3</v>
          </cell>
          <cell r="U369">
            <v>6.8122580000000044E-2</v>
          </cell>
          <cell r="V369">
            <v>0.01</v>
          </cell>
        </row>
        <row r="370">
          <cell r="A370" t="str">
            <v>FR0011316710</v>
          </cell>
          <cell r="B370" t="str">
            <v>Ecofi Patrimoine P</v>
          </cell>
          <cell r="C370" t="str">
            <v>FCP</v>
          </cell>
          <cell r="D370" t="str">
            <v>Ecofi Investissements</v>
          </cell>
          <cell r="E370" t="str">
            <v>EUR</v>
          </cell>
          <cell r="F370" t="str">
            <v>(FTSE MTS Ex-CNO Etrix 3-5Y TR EUR) 75% + ( Euro Stoxx 50 NR EUR) 25%</v>
          </cell>
          <cell r="G370" t="str">
            <v>www.ecofi.fr</v>
          </cell>
          <cell r="H370">
            <v>4</v>
          </cell>
          <cell r="I370">
            <v>1.4</v>
          </cell>
          <cell r="K370">
            <v>9.8843E-2</v>
          </cell>
          <cell r="L370">
            <v>2.5752999999999998E-2</v>
          </cell>
          <cell r="M370">
            <v>2.3283999999999999E-2</v>
          </cell>
          <cell r="N370">
            <v>4.7140000000000001E-2</v>
          </cell>
          <cell r="O370">
            <v>7.3910000000000003E-2</v>
          </cell>
          <cell r="P370">
            <v>41185</v>
          </cell>
          <cell r="Q370">
            <v>3.2086999999999997E-2</v>
          </cell>
          <cell r="R370">
            <v>1.9199999999999998E-2</v>
          </cell>
          <cell r="S370">
            <v>1.2886999999999999E-2</v>
          </cell>
          <cell r="T370">
            <v>6.0000000000000001E-3</v>
          </cell>
          <cell r="U370">
            <v>6.8096779999999857E-3</v>
          </cell>
          <cell r="V370">
            <v>6.9999999999999993E-3</v>
          </cell>
        </row>
        <row r="371">
          <cell r="A371" t="str">
            <v>FR0013219243</v>
          </cell>
          <cell r="B371" t="str">
            <v>EdR SICAV Equity Euro Solve A EUR</v>
          </cell>
          <cell r="C371" t="str">
            <v>FCP</v>
          </cell>
          <cell r="D371" t="str">
            <v>Edmond de Rothschild</v>
          </cell>
          <cell r="E371" t="str">
            <v>EUR</v>
          </cell>
          <cell r="F371" t="str">
            <v>(Eonia) 44% + ( MSCI Europe NR EUR) 56%</v>
          </cell>
          <cell r="G371" t="str">
            <v>http://funds.edram.com/fr/</v>
          </cell>
          <cell r="H371">
            <v>5</v>
          </cell>
          <cell r="I371">
            <v>1.55</v>
          </cell>
          <cell r="J371" t="str">
            <v>SR</v>
          </cell>
          <cell r="K371">
            <v>0.13104100000000002</v>
          </cell>
          <cell r="L371">
            <v>-1.7434000000000002E-2</v>
          </cell>
          <cell r="N371">
            <v>0.1012</v>
          </cell>
          <cell r="O371">
            <v>0.11731999999999999</v>
          </cell>
          <cell r="P371">
            <v>42718</v>
          </cell>
          <cell r="Q371">
            <v>-6.5456999999999987E-2</v>
          </cell>
          <cell r="R371">
            <v>1.67E-2</v>
          </cell>
          <cell r="S371">
            <v>-8.2156999999999994E-2</v>
          </cell>
          <cell r="T371">
            <v>6.0000000000000001E-3</v>
          </cell>
          <cell r="U371">
            <v>-8.7664057999999989E-2</v>
          </cell>
          <cell r="V371">
            <v>8.5000000000000006E-3</v>
          </cell>
        </row>
        <row r="372">
          <cell r="A372" t="str">
            <v>FR0007053111</v>
          </cell>
          <cell r="B372" t="str">
            <v>Elite N</v>
          </cell>
          <cell r="C372" t="str">
            <v>FCP</v>
          </cell>
          <cell r="D372" t="str">
            <v>Rothschild &amp; Co AM</v>
          </cell>
          <cell r="E372" t="str">
            <v>EUR</v>
          </cell>
          <cell r="F372" t="str">
            <v>(MSCI World Ex EMU NR EUR) 18% + ( Eonia) 40% + (MSCI EMU NR LCL) 27% + (BBgBarc Euro Agg Bond TR EUR) 15%</v>
          </cell>
          <cell r="G372" t="str">
            <v>https://am.fr.rothschildandco.com/fr/</v>
          </cell>
          <cell r="H372">
            <v>4</v>
          </cell>
          <cell r="I372">
            <v>2.29</v>
          </cell>
          <cell r="K372">
            <v>0.146732</v>
          </cell>
          <cell r="L372">
            <v>3.7717000000000001E-2</v>
          </cell>
          <cell r="M372">
            <v>3.5062000000000003E-2</v>
          </cell>
          <cell r="N372">
            <v>6.5309999999999993E-2</v>
          </cell>
          <cell r="O372">
            <v>8.7870000000000004E-2</v>
          </cell>
          <cell r="P372">
            <v>39822</v>
          </cell>
          <cell r="Q372">
            <v>6.2452000000000001E-2</v>
          </cell>
          <cell r="R372">
            <v>0.03</v>
          </cell>
          <cell r="S372">
            <v>3.2452000000000002E-2</v>
          </cell>
          <cell r="T372">
            <v>6.0000000000000001E-3</v>
          </cell>
          <cell r="U372">
            <v>2.6257287999999823E-2</v>
          </cell>
          <cell r="V372">
            <v>1.3000000000000001E-2</v>
          </cell>
        </row>
        <row r="373">
          <cell r="A373" t="str">
            <v>FR0010909515</v>
          </cell>
          <cell r="B373" t="str">
            <v>FDE Profil 0-100 AC</v>
          </cell>
          <cell r="C373" t="str">
            <v>FCP</v>
          </cell>
          <cell r="D373" t="str">
            <v>MW Gestion</v>
          </cell>
          <cell r="E373" t="str">
            <v>EUR</v>
          </cell>
          <cell r="F373" t="str">
            <v>(FTSE MTS Ex-CNO Etrix 3-5Y TR EUR) 20% + ( Euro Stoxx 50 NR EUR) 50% + (Eonia) 30%</v>
          </cell>
          <cell r="G373" t="str">
            <v>https://mwgestion.com/</v>
          </cell>
          <cell r="H373">
            <v>4</v>
          </cell>
          <cell r="I373">
            <v>2.2000000000000002</v>
          </cell>
          <cell r="K373">
            <v>0.14354600000000001</v>
          </cell>
          <cell r="L373">
            <v>-2.8189999999999999E-3</v>
          </cell>
          <cell r="M373">
            <v>-6.0160000000000005E-3</v>
          </cell>
          <cell r="N373">
            <v>0.15686</v>
          </cell>
          <cell r="O373">
            <v>0.13217000000000001</v>
          </cell>
          <cell r="P373">
            <v>40380</v>
          </cell>
          <cell r="Q373">
            <v>4.9657E-2</v>
          </cell>
          <cell r="R373">
            <v>2.3199999999999998E-2</v>
          </cell>
          <cell r="S373">
            <v>2.6457000000000001E-2</v>
          </cell>
          <cell r="T373">
            <v>6.0000000000000001E-3</v>
          </cell>
          <cell r="U373">
            <v>2.0298257999999958E-2</v>
          </cell>
          <cell r="V373">
            <v>0</v>
          </cell>
        </row>
        <row r="374">
          <cell r="A374" t="str">
            <v>LU1697917083</v>
          </cell>
          <cell r="B374" t="str">
            <v>FFG Global Flexible Sustainable R Acc</v>
          </cell>
          <cell r="C374" t="str">
            <v>SICAV</v>
          </cell>
          <cell r="D374" t="str">
            <v>Waystone Management Company (Lux) S.A.</v>
          </cell>
          <cell r="E374" t="str">
            <v>EUR</v>
          </cell>
          <cell r="F374" t="str">
            <v>Not Benchmarked</v>
          </cell>
          <cell r="G374" t="str">
            <v>https://www.waystone.com/</v>
          </cell>
          <cell r="H374">
            <v>4</v>
          </cell>
          <cell r="I374">
            <v>1.3</v>
          </cell>
          <cell r="K374">
            <v>4.7405999999999997E-2</v>
          </cell>
          <cell r="L374">
            <v>7.1542999999999995E-2</v>
          </cell>
          <cell r="N374">
            <v>8.0860000000000001E-2</v>
          </cell>
          <cell r="O374">
            <v>8.5500000000000007E-2</v>
          </cell>
          <cell r="P374">
            <v>43168</v>
          </cell>
          <cell r="Q374">
            <v>4.9568000000000001E-2</v>
          </cell>
          <cell r="R374">
            <v>1.5300000000000001E-2</v>
          </cell>
          <cell r="S374">
            <v>3.4268E-2</v>
          </cell>
          <cell r="T374">
            <v>6.0000000000000001E-3</v>
          </cell>
          <cell r="U374">
            <v>2.8062392000000047E-2</v>
          </cell>
          <cell r="V374">
            <v>0</v>
          </cell>
        </row>
        <row r="375">
          <cell r="A375" t="str">
            <v>FR0010259424</v>
          </cell>
          <cell r="B375" t="str">
            <v>Flexigestion Patrimoine RC</v>
          </cell>
          <cell r="C375" t="str">
            <v>FCP</v>
          </cell>
          <cell r="D375" t="str">
            <v>Crédit Mutuel Asset Management</v>
          </cell>
          <cell r="E375" t="str">
            <v>EUR</v>
          </cell>
          <cell r="F375" t="str">
            <v>Pas d'indice de référence</v>
          </cell>
          <cell r="G375" t="str">
            <v>www.creditmutuel-am.eu</v>
          </cell>
          <cell r="H375">
            <v>4</v>
          </cell>
          <cell r="I375">
            <v>1.2</v>
          </cell>
          <cell r="K375">
            <v>6.5919999999999992E-2</v>
          </cell>
          <cell r="L375">
            <v>2.0834999999999999E-2</v>
          </cell>
          <cell r="M375">
            <v>2.1198000000000002E-2</v>
          </cell>
          <cell r="N375">
            <v>3.6409999999999998E-2</v>
          </cell>
          <cell r="O375">
            <v>8.1920000000000007E-2</v>
          </cell>
          <cell r="P375">
            <v>34876</v>
          </cell>
          <cell r="Q375">
            <v>8.1207000000000001E-2</v>
          </cell>
          <cell r="R375">
            <v>1.5600000000000001E-2</v>
          </cell>
          <cell r="S375">
            <v>6.5606999999999999E-2</v>
          </cell>
          <cell r="T375">
            <v>6.0000000000000001E-3</v>
          </cell>
          <cell r="U375">
            <v>5.9213358000000049E-2</v>
          </cell>
          <cell r="V375">
            <v>5.0000000000000001E-3</v>
          </cell>
        </row>
        <row r="376">
          <cell r="A376" t="str">
            <v>FR0012902310</v>
          </cell>
          <cell r="B376" t="str">
            <v>Florinvest Opportunité R</v>
          </cell>
          <cell r="C376" t="str">
            <v>FCP</v>
          </cell>
          <cell r="D376" t="str">
            <v xml:space="preserve">Flornoy </v>
          </cell>
          <cell r="E376" t="str">
            <v>EUR</v>
          </cell>
          <cell r="F376" t="str">
            <v>(Stoxx Europe 50 NR EUR) 75% + ( Eonia) 25%</v>
          </cell>
          <cell r="G376" t="str">
            <v>www.flornoy.com</v>
          </cell>
          <cell r="H376">
            <v>5</v>
          </cell>
          <cell r="I376">
            <v>2.2999999999999998</v>
          </cell>
          <cell r="K376">
            <v>0.17034099999999999</v>
          </cell>
          <cell r="L376">
            <v>1.1869000000000001E-2</v>
          </cell>
          <cell r="M376">
            <v>2.4510999999999998E-2</v>
          </cell>
          <cell r="N376">
            <v>9.0139999999999998E-2</v>
          </cell>
          <cell r="O376">
            <v>0.11404</v>
          </cell>
          <cell r="P376">
            <v>42352</v>
          </cell>
          <cell r="Q376">
            <v>1.0818999999999995E-2</v>
          </cell>
          <cell r="R376">
            <v>3.2799999999999996E-2</v>
          </cell>
          <cell r="S376">
            <v>-2.1981000000000001E-2</v>
          </cell>
          <cell r="T376">
            <v>6.0000000000000001E-3</v>
          </cell>
          <cell r="U376">
            <v>-2.7849114000000008E-2</v>
          </cell>
          <cell r="V376">
            <v>9.4999999999999998E-3</v>
          </cell>
        </row>
        <row r="377">
          <cell r="A377" t="str">
            <v>LU0909060385</v>
          </cell>
          <cell r="B377" t="str">
            <v>Franklin Glbl Mlt-Asst Inc A(acc)EUR</v>
          </cell>
          <cell r="C377" t="str">
            <v>SICAV</v>
          </cell>
          <cell r="D377" t="str">
            <v>Franklin Templeton IF</v>
          </cell>
          <cell r="E377" t="str">
            <v>EUR</v>
          </cell>
          <cell r="F377" t="str">
            <v>(BBgBarc Multiverse TR Hdg EUR) 55% + ( MSCI ACWI NR EUR) 40% + (Bloomberg Commodity TR EUR) 5%</v>
          </cell>
          <cell r="G377" t="str">
            <v>www.franklintempleton.fr</v>
          </cell>
          <cell r="H377">
            <v>4</v>
          </cell>
          <cell r="I377">
            <v>0.85</v>
          </cell>
          <cell r="K377">
            <v>0.139322</v>
          </cell>
          <cell r="L377">
            <v>3.2585000000000003E-2</v>
          </cell>
          <cell r="M377">
            <v>1.3220000000000001E-2</v>
          </cell>
          <cell r="N377">
            <v>6.8019999999999997E-2</v>
          </cell>
          <cell r="O377">
            <v>7.979E-2</v>
          </cell>
          <cell r="P377">
            <v>41390</v>
          </cell>
          <cell r="Q377">
            <v>2.5058E-2</v>
          </cell>
          <cell r="R377">
            <v>1.7100000000000001E-2</v>
          </cell>
          <cell r="S377">
            <v>7.9579999999999998E-3</v>
          </cell>
          <cell r="T377">
            <v>6.0000000000000001E-3</v>
          </cell>
          <cell r="U377">
            <v>1.9102519999998346E-3</v>
          </cell>
          <cell r="V377">
            <v>6.5000000000000006E-3</v>
          </cell>
        </row>
        <row r="378">
          <cell r="A378" t="str">
            <v>FR0010611301</v>
          </cell>
          <cell r="B378" t="str">
            <v>G Patrimoine</v>
          </cell>
          <cell r="C378" t="str">
            <v>FCP</v>
          </cell>
          <cell r="D378" t="str">
            <v>Rothschild &amp; Co AM</v>
          </cell>
          <cell r="E378" t="str">
            <v>EUR</v>
          </cell>
          <cell r="F378" t="str">
            <v>(Eonia) 20% + ( MSCI World NR EUR) 80%</v>
          </cell>
          <cell r="G378" t="str">
            <v>https://am.fr.rothschildandco.com/fr/</v>
          </cell>
          <cell r="H378">
            <v>5</v>
          </cell>
          <cell r="I378">
            <v>1.7</v>
          </cell>
          <cell r="K378">
            <v>8.6858000000000005E-2</v>
          </cell>
          <cell r="L378">
            <v>6.0712000000000002E-2</v>
          </cell>
          <cell r="M378">
            <v>7.4732999999999994E-2</v>
          </cell>
          <cell r="N378">
            <v>0.10311999999999999</v>
          </cell>
          <cell r="O378">
            <v>0.14423</v>
          </cell>
          <cell r="P378">
            <v>39591</v>
          </cell>
          <cell r="Q378">
            <v>0.113508</v>
          </cell>
          <cell r="R378">
            <v>2.69E-2</v>
          </cell>
          <cell r="S378">
            <v>8.6608000000000004E-2</v>
          </cell>
          <cell r="T378">
            <v>6.0000000000000001E-3</v>
          </cell>
          <cell r="U378">
            <v>8.0088351999999974E-2</v>
          </cell>
          <cell r="V378">
            <v>9.0000000000000011E-3</v>
          </cell>
        </row>
        <row r="379">
          <cell r="A379" t="str">
            <v>FR0011153014</v>
          </cell>
          <cell r="B379" t="str">
            <v>Ginjer Actifs 360 A</v>
          </cell>
          <cell r="C379" t="str">
            <v>FCP</v>
          </cell>
          <cell r="D379" t="str">
            <v>Ginjer AM</v>
          </cell>
          <cell r="E379" t="str">
            <v>EUR</v>
          </cell>
          <cell r="F379" t="str">
            <v>Pas d'indice de référence</v>
          </cell>
          <cell r="G379" t="str">
            <v>www.ginjer-am.com</v>
          </cell>
          <cell r="H379">
            <v>6</v>
          </cell>
          <cell r="I379">
            <v>1.85</v>
          </cell>
          <cell r="K379">
            <v>0.467308</v>
          </cell>
          <cell r="L379">
            <v>6.3208E-2</v>
          </cell>
          <cell r="M379">
            <v>6.8224999999999994E-2</v>
          </cell>
          <cell r="N379">
            <v>0.23535</v>
          </cell>
          <cell r="O379">
            <v>0.23555000000000001</v>
          </cell>
          <cell r="P379">
            <v>40877</v>
          </cell>
          <cell r="Q379">
            <v>-2.2082000000000001E-2</v>
          </cell>
          <cell r="R379">
            <v>1.9199999999999998E-2</v>
          </cell>
          <cell r="S379">
            <v>-4.1281999999999999E-2</v>
          </cell>
          <cell r="T379">
            <v>6.0000000000000001E-3</v>
          </cell>
          <cell r="U379">
            <v>-4.703430800000008E-2</v>
          </cell>
          <cell r="V379">
            <v>9.1999999999999998E-3</v>
          </cell>
        </row>
        <row r="380">
          <cell r="A380" t="str">
            <v>FR0013291937</v>
          </cell>
          <cell r="B380" t="str">
            <v>Globale Challenge</v>
          </cell>
          <cell r="C380" t="str">
            <v>FIA (2)</v>
          </cell>
          <cell r="D380" t="str">
            <v>Montsegur Finance</v>
          </cell>
          <cell r="E380" t="str">
            <v>EUR</v>
          </cell>
          <cell r="F380" t="str">
            <v>(FTSE MTS Ex-CNO Etrix TR EUR) 10% + ( Euronext Paris CAC 40 NR EUR) 15% + (Euro Stoxx NR EUR) 20% + (Eonia) 5% + (MSCI World NR EUR)45% + (FTSE WGBI USD) 5%</v>
          </cell>
          <cell r="G380" t="str">
            <v>www.montsegurfinance.com</v>
          </cell>
          <cell r="H380">
            <v>5</v>
          </cell>
          <cell r="I380">
            <v>2.0499999999999998</v>
          </cell>
          <cell r="K380">
            <v>0.12546099999999999</v>
          </cell>
          <cell r="L380">
            <v>-1.6903999999999999E-2</v>
          </cell>
          <cell r="N380">
            <v>6.6639999999999991E-2</v>
          </cell>
          <cell r="O380">
            <v>0.12445000000000001</v>
          </cell>
          <cell r="P380">
            <v>43136</v>
          </cell>
          <cell r="Q380">
            <v>-7.269500000000001E-2</v>
          </cell>
          <cell r="R380">
            <v>2.0899999999999998E-2</v>
          </cell>
          <cell r="S380">
            <v>-9.3595000000000012E-2</v>
          </cell>
          <cell r="T380">
            <v>6.0000000000000001E-3</v>
          </cell>
          <cell r="U380">
            <v>-9.9033429999999978E-2</v>
          </cell>
          <cell r="V380">
            <v>6.3E-3</v>
          </cell>
        </row>
        <row r="381">
          <cell r="A381" t="str">
            <v>FR0013211190</v>
          </cell>
          <cell r="B381" t="str">
            <v>Gutenberg Avenir C</v>
          </cell>
          <cell r="C381" t="str">
            <v>FCP</v>
          </cell>
          <cell r="D381" t="str">
            <v>Gutenberg Finance</v>
          </cell>
          <cell r="E381" t="str">
            <v>EUR</v>
          </cell>
          <cell r="F381" t="str">
            <v>(Euro Stoxx 50 NR EUR) 35% + ( Eonia) 50% + (MSCI World NR EUR) 15%</v>
          </cell>
          <cell r="G381" t="str">
            <v>www.gutenbergfinance.com</v>
          </cell>
          <cell r="H381">
            <v>4</v>
          </cell>
          <cell r="I381">
            <v>1.5</v>
          </cell>
          <cell r="K381">
            <v>0.127665</v>
          </cell>
          <cell r="L381">
            <v>2.4400000000000002E-4</v>
          </cell>
          <cell r="N381">
            <v>9.237999999999999E-2</v>
          </cell>
          <cell r="O381">
            <v>0.12444000000000001</v>
          </cell>
          <cell r="P381">
            <v>42726</v>
          </cell>
          <cell r="Q381">
            <v>6.559100000000001E-2</v>
          </cell>
          <cell r="R381">
            <v>3.0600000000000002E-2</v>
          </cell>
          <cell r="S381">
            <v>3.4991000000000001E-2</v>
          </cell>
          <cell r="T381">
            <v>6.0000000000000001E-3</v>
          </cell>
          <cell r="U381">
            <v>2.8781053999999973E-2</v>
          </cell>
          <cell r="V381">
            <v>7.4999999999999997E-3</v>
          </cell>
        </row>
        <row r="382">
          <cell r="A382" t="str">
            <v>FR0013311248</v>
          </cell>
          <cell r="B382" t="str">
            <v>Haussmann Patrimoine Convictions C EUR</v>
          </cell>
          <cell r="C382" t="str">
            <v>FCP</v>
          </cell>
          <cell r="D382" t="str">
            <v>Auris Gestion</v>
          </cell>
          <cell r="E382" t="str">
            <v>EUR</v>
          </cell>
          <cell r="F382" t="str">
            <v>(JPM GBI EMU TR EUR) 30% + ( Eonia) 20% + (MSCI World GR EUR) 50%</v>
          </cell>
          <cell r="G382" t="str">
            <v>www.aurisgestion.com</v>
          </cell>
          <cell r="H382">
            <v>4</v>
          </cell>
          <cell r="I382">
            <v>1.7</v>
          </cell>
          <cell r="K382">
            <v>7.907199999999999E-2</v>
          </cell>
          <cell r="L382">
            <v>3.7642000000000002E-2</v>
          </cell>
          <cell r="N382">
            <v>4.4790000000000003E-2</v>
          </cell>
          <cell r="O382">
            <v>0.10500999999999999</v>
          </cell>
          <cell r="P382">
            <v>43210</v>
          </cell>
          <cell r="Q382">
            <v>8.1438999999999984E-2</v>
          </cell>
          <cell r="R382">
            <v>2.7999999999999997E-2</v>
          </cell>
          <cell r="S382">
            <v>5.3438999999999993E-2</v>
          </cell>
          <cell r="T382">
            <v>6.0000000000000001E-3</v>
          </cell>
          <cell r="U382">
            <v>4.7118366000000078E-2</v>
          </cell>
          <cell r="V382">
            <v>0</v>
          </cell>
        </row>
        <row r="383">
          <cell r="A383" t="str">
            <v>FR0014001KV7</v>
          </cell>
          <cell r="B383" t="str">
            <v>Hegoa RC EUR</v>
          </cell>
          <cell r="C383" t="str">
            <v>FCP</v>
          </cell>
          <cell r="D383" t="str">
            <v>Lazard Frères Gestion</v>
          </cell>
          <cell r="E383" t="str">
            <v>EUR</v>
          </cell>
          <cell r="F383" t="str">
            <v>(MSCI ACWI NR EUR) 60.000% + ( ICE BofA EUR Brd Mkt TR EUR) 40.000%</v>
          </cell>
          <cell r="G383" t="str">
            <v>www.lazardfreresgestion.fr</v>
          </cell>
          <cell r="H383">
            <v>4</v>
          </cell>
          <cell r="I383">
            <v>1.635</v>
          </cell>
          <cell r="P383">
            <v>44249</v>
          </cell>
          <cell r="Q383" t="str">
            <v>Création 2021</v>
          </cell>
          <cell r="R383">
            <v>2.375E-2</v>
          </cell>
          <cell r="S383" t="str">
            <v>Création 2021</v>
          </cell>
          <cell r="T383">
            <v>6.0000000000000001E-3</v>
          </cell>
          <cell r="U383" t="str">
            <v>Création 2021</v>
          </cell>
          <cell r="V383">
            <v>8.0000000000000002E-3</v>
          </cell>
        </row>
        <row r="384">
          <cell r="A384" t="str">
            <v>FR0013449808</v>
          </cell>
          <cell r="B384" t="str">
            <v>Horusia Global C EUR</v>
          </cell>
          <cell r="C384" t="str">
            <v>FCP</v>
          </cell>
          <cell r="D384" t="str">
            <v>Rothschild &amp; Co AM</v>
          </cell>
          <cell r="E384" t="str">
            <v>EUR</v>
          </cell>
          <cell r="F384" t="str">
            <v>(JPM GBI EMU TR EUR) 25% + ( EONIA Capitalisé Jour TR EUR) 10% + (MSCI World NR EUR) 65%</v>
          </cell>
          <cell r="G384" t="str">
            <v>https://am.fr.rothschildandco.com/fr/</v>
          </cell>
          <cell r="H384">
            <v>5</v>
          </cell>
          <cell r="I384">
            <v>1.5</v>
          </cell>
          <cell r="K384">
            <v>0.13295199999999999</v>
          </cell>
          <cell r="N384">
            <v>6.6159999999999997E-2</v>
          </cell>
          <cell r="P384">
            <v>43815</v>
          </cell>
          <cell r="Q384">
            <v>9.6878000000000006E-2</v>
          </cell>
          <cell r="R384">
            <v>2.5099999999999997E-2</v>
          </cell>
          <cell r="S384">
            <v>7.1778000000000008E-2</v>
          </cell>
          <cell r="T384">
            <v>6.0000000000000001E-3</v>
          </cell>
          <cell r="U384">
            <v>6.5347332000000202E-2</v>
          </cell>
          <cell r="V384">
            <v>8.199999999999999E-3</v>
          </cell>
        </row>
        <row r="385">
          <cell r="A385" t="str">
            <v>FR0010776807</v>
          </cell>
          <cell r="B385" t="str">
            <v>Hottinguer Patrimoine Evolution</v>
          </cell>
          <cell r="C385" t="str">
            <v>SICAV</v>
          </cell>
          <cell r="D385" t="str">
            <v>Messieurs Hottinguer &amp; Cie</v>
          </cell>
          <cell r="E385" t="str">
            <v>EUR</v>
          </cell>
          <cell r="F385" t="str">
            <v>Eonia + 3.5 %</v>
          </cell>
          <cell r="G385" t="str">
            <v>www.banque-hottinguer.com</v>
          </cell>
          <cell r="H385">
            <v>5</v>
          </cell>
          <cell r="I385">
            <v>2</v>
          </cell>
          <cell r="K385">
            <v>0.14315600000000001</v>
          </cell>
          <cell r="L385">
            <v>3.4979000000000003E-2</v>
          </cell>
          <cell r="M385">
            <v>3.7359000000000003E-2</v>
          </cell>
          <cell r="N385">
            <v>9.5670000000000005E-2</v>
          </cell>
          <cell r="O385">
            <v>0.12948000000000001</v>
          </cell>
          <cell r="P385">
            <v>40074</v>
          </cell>
          <cell r="Q385">
            <v>5.2986999999999999E-2</v>
          </cell>
          <cell r="R385">
            <v>2.76E-2</v>
          </cell>
          <cell r="S385">
            <v>2.5387E-2</v>
          </cell>
          <cell r="T385">
            <v>6.0000000000000001E-3</v>
          </cell>
          <cell r="U385">
            <v>1.9234678000000116E-2</v>
          </cell>
          <cell r="V385">
            <v>0</v>
          </cell>
        </row>
        <row r="386">
          <cell r="A386" t="str">
            <v>FR0013293552</v>
          </cell>
          <cell r="B386" t="str">
            <v>Iken A</v>
          </cell>
          <cell r="C386" t="str">
            <v>FCP</v>
          </cell>
          <cell r="D386" t="str">
            <v>Sanso Investment Solutions</v>
          </cell>
          <cell r="E386" t="str">
            <v>EUR</v>
          </cell>
          <cell r="F386" t="str">
            <v>IPC + 2%</v>
          </cell>
          <cell r="G386" t="str">
            <v>https://sanso-is.com/</v>
          </cell>
          <cell r="H386">
            <v>4</v>
          </cell>
          <cell r="I386">
            <v>1.5</v>
          </cell>
          <cell r="K386">
            <v>9.2276999999999998E-2</v>
          </cell>
          <cell r="L386">
            <v>6.3260000000000009E-3</v>
          </cell>
          <cell r="N386">
            <v>4.1200000000000001E-2</v>
          </cell>
          <cell r="O386">
            <v>0.11237</v>
          </cell>
          <cell r="P386">
            <v>43098</v>
          </cell>
          <cell r="Q386">
            <v>-3.5285000000000004E-2</v>
          </cell>
          <cell r="R386">
            <v>2.5399999999999999E-2</v>
          </cell>
          <cell r="S386">
            <v>-6.0685000000000003E-2</v>
          </cell>
          <cell r="T386">
            <v>6.0000000000000001E-3</v>
          </cell>
          <cell r="U386">
            <v>-6.6320889999999966E-2</v>
          </cell>
          <cell r="V386">
            <v>6.0000000000000001E-3</v>
          </cell>
        </row>
        <row r="387">
          <cell r="A387" t="str">
            <v>LU0432616901</v>
          </cell>
          <cell r="B387" t="str">
            <v>Invesco Balanced-Risk Allc E EUR Acc</v>
          </cell>
          <cell r="C387" t="str">
            <v>SICAV</v>
          </cell>
          <cell r="D387" t="str">
            <v>Invesco</v>
          </cell>
          <cell r="E387" t="str">
            <v>EUR</v>
          </cell>
          <cell r="F387" t="str">
            <v>(MSCI World 100% Hdg NR EUR) 60% + ( JPM GBI Global European TR EUR) 40%</v>
          </cell>
          <cell r="G387" t="str">
            <v>www.invesco.fr</v>
          </cell>
          <cell r="H387">
            <v>6</v>
          </cell>
          <cell r="I387">
            <v>1.75</v>
          </cell>
          <cell r="K387">
            <v>0.16771799999999998</v>
          </cell>
          <cell r="L387">
            <v>5.3263999999999999E-2</v>
          </cell>
          <cell r="M387">
            <v>3.5043999999999999E-2</v>
          </cell>
          <cell r="N387">
            <v>8.993000000000001E-2</v>
          </cell>
          <cell r="O387">
            <v>9.1899999999999996E-2</v>
          </cell>
          <cell r="P387">
            <v>40057</v>
          </cell>
          <cell r="Q387">
            <v>7.722699999999999E-2</v>
          </cell>
          <cell r="R387">
            <v>2.1299999999999999E-2</v>
          </cell>
          <cell r="S387">
            <v>5.5926999999999998E-2</v>
          </cell>
          <cell r="T387">
            <v>6.0000000000000001E-3</v>
          </cell>
          <cell r="U387">
            <v>4.9591437999999988E-2</v>
          </cell>
          <cell r="V387">
            <v>1.0500000000000001E-2</v>
          </cell>
        </row>
        <row r="388">
          <cell r="A388" t="str">
            <v>FR0010452037</v>
          </cell>
          <cell r="B388" t="str">
            <v>Invest Latitude Equilibre A</v>
          </cell>
          <cell r="C388" t="str">
            <v>FCP</v>
          </cell>
          <cell r="D388" t="str">
            <v>Invest AM</v>
          </cell>
          <cell r="E388" t="str">
            <v>EUR</v>
          </cell>
          <cell r="F388" t="str">
            <v>(MSCI ACWI NR EUR) 60% + ( BBgBarc Euro Agg Bond TR EUR) 40%</v>
          </cell>
          <cell r="G388" t="str">
            <v>www.investam.fr</v>
          </cell>
          <cell r="H388">
            <v>4</v>
          </cell>
          <cell r="I388">
            <v>2</v>
          </cell>
          <cell r="K388">
            <v>0.102063</v>
          </cell>
          <cell r="L388">
            <v>4.7571000000000002E-2</v>
          </cell>
          <cell r="M388">
            <v>5.5874E-2</v>
          </cell>
          <cell r="N388">
            <v>5.2510000000000001E-2</v>
          </cell>
          <cell r="O388">
            <v>7.7229999999999993E-2</v>
          </cell>
          <cell r="P388">
            <v>39224</v>
          </cell>
          <cell r="Q388">
            <v>1.1325000000000005E-2</v>
          </cell>
          <cell r="R388">
            <v>2.7000000000000003E-2</v>
          </cell>
          <cell r="S388">
            <v>-1.5674999999999998E-2</v>
          </cell>
          <cell r="T388">
            <v>6.0000000000000001E-3</v>
          </cell>
          <cell r="U388">
            <v>-2.1580950000000043E-2</v>
          </cell>
          <cell r="V388">
            <v>0.01</v>
          </cell>
        </row>
        <row r="389">
          <cell r="A389" t="str">
            <v>FR0013420502</v>
          </cell>
          <cell r="B389" t="str">
            <v>Keren Diapason C</v>
          </cell>
          <cell r="C389" t="str">
            <v>FCP</v>
          </cell>
          <cell r="D389" t="str">
            <v>Keren Finance</v>
          </cell>
          <cell r="E389" t="str">
            <v>EUR</v>
          </cell>
          <cell r="F389" t="str">
            <v>Eonia</v>
          </cell>
          <cell r="G389" t="str">
            <v>www.kerenfinance.com</v>
          </cell>
          <cell r="H389">
            <v>4</v>
          </cell>
          <cell r="I389">
            <v>1.6</v>
          </cell>
          <cell r="K389">
            <v>0.177926</v>
          </cell>
          <cell r="N389">
            <v>0.10525000000000001</v>
          </cell>
          <cell r="P389">
            <v>43657</v>
          </cell>
          <cell r="Q389">
            <v>-2.8459999999999996E-2</v>
          </cell>
          <cell r="R389">
            <v>2.1899999999999999E-2</v>
          </cell>
          <cell r="S389">
            <v>-5.0359999999999995E-2</v>
          </cell>
          <cell r="T389">
            <v>6.0000000000000001E-3</v>
          </cell>
          <cell r="U389">
            <v>-5.6057839999999914E-2</v>
          </cell>
          <cell r="V389">
            <v>0</v>
          </cell>
        </row>
        <row r="390">
          <cell r="A390" t="str">
            <v>FR0013241866</v>
          </cell>
          <cell r="B390" t="str">
            <v>Kilimandjaro C EUR</v>
          </cell>
          <cell r="C390" t="str">
            <v>FCP</v>
          </cell>
          <cell r="D390" t="str">
            <v>Auris Gestion</v>
          </cell>
          <cell r="E390" t="str">
            <v>EUR</v>
          </cell>
          <cell r="F390" t="str">
            <v>(JPM GBI EMU TR EUR) 40% + ( Eonia) 20% + (MSCI World GR EUR) 40%</v>
          </cell>
          <cell r="G390" t="str">
            <v>www.aurisgestion.com</v>
          </cell>
          <cell r="H390">
            <v>4</v>
          </cell>
          <cell r="I390">
            <v>1.8</v>
          </cell>
          <cell r="K390">
            <v>8.1226000000000007E-2</v>
          </cell>
          <cell r="L390">
            <v>9.9660000000000009E-3</v>
          </cell>
          <cell r="N390">
            <v>5.8400000000000001E-2</v>
          </cell>
          <cell r="O390">
            <v>7.3599999999999999E-2</v>
          </cell>
          <cell r="P390">
            <v>42857</v>
          </cell>
          <cell r="Q390">
            <v>3.1879000000000005E-2</v>
          </cell>
          <cell r="R390">
            <v>2.3900000000000001E-2</v>
          </cell>
          <cell r="S390">
            <v>7.979E-3</v>
          </cell>
          <cell r="T390">
            <v>6.0000000000000001E-3</v>
          </cell>
          <cell r="U390">
            <v>1.9311259999998942E-3</v>
          </cell>
          <cell r="V390">
            <v>9.0000000000000011E-3</v>
          </cell>
        </row>
        <row r="391">
          <cell r="A391" t="str">
            <v>FR0012020774</v>
          </cell>
          <cell r="B391" t="str">
            <v>Kirao Multicaps Alpha C</v>
          </cell>
          <cell r="C391" t="str">
            <v>FCP</v>
          </cell>
          <cell r="D391" t="str">
            <v>Kirao</v>
          </cell>
          <cell r="E391" t="str">
            <v>EUR</v>
          </cell>
          <cell r="F391" t="str">
            <v>Pas d'indice de référence</v>
          </cell>
          <cell r="G391" t="str">
            <v>http://www.kirao.fr/</v>
          </cell>
          <cell r="H391">
            <v>4</v>
          </cell>
          <cell r="I391">
            <v>2.2000000000000002</v>
          </cell>
          <cell r="K391">
            <v>-3.4749000000000002E-2</v>
          </cell>
          <cell r="L391">
            <v>6.8569999999999994E-3</v>
          </cell>
          <cell r="M391">
            <v>1.8464000000000001E-2</v>
          </cell>
          <cell r="N391">
            <v>9.3369999999999995E-2</v>
          </cell>
          <cell r="O391">
            <v>7.7920000000000003E-2</v>
          </cell>
          <cell r="P391">
            <v>41851</v>
          </cell>
          <cell r="Q391">
            <v>0.110107</v>
          </cell>
          <cell r="R391">
            <v>2.3799999999999998E-2</v>
          </cell>
          <cell r="S391">
            <v>8.6306999999999995E-2</v>
          </cell>
          <cell r="T391">
            <v>6.0000000000000001E-3</v>
          </cell>
          <cell r="U391">
            <v>7.978915799999986E-2</v>
          </cell>
          <cell r="V391">
            <v>8.8000000000000005E-3</v>
          </cell>
        </row>
        <row r="392">
          <cell r="A392" t="str">
            <v>FR0007382965</v>
          </cell>
          <cell r="B392" t="str">
            <v>Lazard Patrimoine Equilibre</v>
          </cell>
          <cell r="C392" t="str">
            <v>FCP</v>
          </cell>
          <cell r="D392" t="str">
            <v>Lazard Frères Gestion</v>
          </cell>
          <cell r="E392" t="str">
            <v>EUR</v>
          </cell>
          <cell r="F392" t="str">
            <v>(MSCI ACWI NR EUR) 22% + ( Refinitiv Global Focus CB TR EUR) 5% + (Eonia +3%) 5% + (ICE BofA Euro Corporate TR EUR) 5% + (Euronext Paris SBF 120 NR EUR)33% + (Eonia) 20% + (ICE BofA Euro Government TR EUR) 10%</v>
          </cell>
          <cell r="G392" t="str">
            <v>www.lazardfreresgestion.fr</v>
          </cell>
          <cell r="H392">
            <v>4</v>
          </cell>
          <cell r="I392">
            <v>1.5</v>
          </cell>
          <cell r="K392">
            <v>0.18929200000000002</v>
          </cell>
          <cell r="L392">
            <v>6.6170000000000007E-2</v>
          </cell>
          <cell r="M392">
            <v>5.8452000000000004E-2</v>
          </cell>
          <cell r="N392">
            <v>9.74E-2</v>
          </cell>
          <cell r="O392">
            <v>0.10686999999999999</v>
          </cell>
          <cell r="P392">
            <v>30848</v>
          </cell>
          <cell r="Q392">
            <v>3.4338999999999995E-2</v>
          </cell>
          <cell r="R392">
            <v>1.4999999999999999E-2</v>
          </cell>
          <cell r="S392">
            <v>1.9338999999999999E-2</v>
          </cell>
          <cell r="T392">
            <v>6.0000000000000001E-3</v>
          </cell>
          <cell r="U392">
            <v>1.3222966000000058E-2</v>
          </cell>
          <cell r="V392">
            <v>7.4000000000000003E-3</v>
          </cell>
        </row>
        <row r="393">
          <cell r="A393" t="str">
            <v>LU1523323860</v>
          </cell>
          <cell r="B393" t="str">
            <v>LF LUX Multi-Asset Income RC EUR</v>
          </cell>
          <cell r="C393" t="str">
            <v>SICAV</v>
          </cell>
          <cell r="D393" t="str">
            <v>La Française AM</v>
          </cell>
          <cell r="E393" t="str">
            <v>EUR</v>
          </cell>
          <cell r="F393" t="str">
            <v>Pas d'indice de référence</v>
          </cell>
          <cell r="G393" t="str">
            <v>www.lafrancaise-am.com</v>
          </cell>
          <cell r="H393">
            <v>4</v>
          </cell>
          <cell r="I393">
            <v>1.6</v>
          </cell>
          <cell r="K393">
            <v>9.1036999999999993E-2</v>
          </cell>
          <cell r="L393">
            <v>1.6881E-2</v>
          </cell>
          <cell r="N393">
            <v>6.7279999999999993E-2</v>
          </cell>
          <cell r="O393">
            <v>0.10750999999999999</v>
          </cell>
          <cell r="P393">
            <v>42725</v>
          </cell>
          <cell r="Q393">
            <v>6.2589999999999989E-3</v>
          </cell>
          <cell r="R393">
            <v>1.7299999999999999E-2</v>
          </cell>
          <cell r="S393">
            <v>-1.1041E-2</v>
          </cell>
          <cell r="T393">
            <v>6.0000000000000001E-3</v>
          </cell>
          <cell r="U393">
            <v>-1.6974753999999925E-2</v>
          </cell>
          <cell r="V393">
            <v>0</v>
          </cell>
        </row>
        <row r="394">
          <cell r="A394" t="str">
            <v>FR0012843266</v>
          </cell>
          <cell r="B394" t="str">
            <v>LM Harmony</v>
          </cell>
          <cell r="C394" t="str">
            <v>FCP</v>
          </cell>
          <cell r="D394" t="str">
            <v>La Française AM</v>
          </cell>
          <cell r="E394" t="str">
            <v>EUR</v>
          </cell>
          <cell r="F394" t="str">
            <v>Pas d'indice de référence</v>
          </cell>
          <cell r="G394" t="str">
            <v>www.lafrancaise-am.com</v>
          </cell>
          <cell r="H394">
            <v>4</v>
          </cell>
          <cell r="I394">
            <v>1.79</v>
          </cell>
          <cell r="K394">
            <v>0.101962</v>
          </cell>
          <cell r="L394">
            <v>-3.4000000000000002E-4</v>
          </cell>
          <cell r="M394">
            <v>9.1660000000000005E-3</v>
          </cell>
          <cell r="N394">
            <v>7.7170000000000002E-2</v>
          </cell>
          <cell r="O394">
            <v>8.8689999999999991E-2</v>
          </cell>
          <cell r="P394">
            <v>42247</v>
          </cell>
          <cell r="Q394">
            <v>-5.0980000000000018E-3</v>
          </cell>
          <cell r="R394">
            <v>2.5099999999999997E-2</v>
          </cell>
          <cell r="S394">
            <v>-3.0197999999999999E-2</v>
          </cell>
          <cell r="T394">
            <v>6.0000000000000001E-3</v>
          </cell>
          <cell r="U394">
            <v>-3.6016811999999954E-2</v>
          </cell>
          <cell r="V394">
            <v>9.0000000000000011E-3</v>
          </cell>
        </row>
        <row r="395">
          <cell r="A395" t="str">
            <v>FR0010626853</v>
          </cell>
          <cell r="B395" t="str">
            <v>LMdG Flex Croissance (EUR) R Eur</v>
          </cell>
          <cell r="C395" t="str">
            <v>FCP</v>
          </cell>
          <cell r="D395" t="str">
            <v>UBS La Maison de Gestion</v>
          </cell>
          <cell r="E395" t="str">
            <v>EUR</v>
          </cell>
          <cell r="F395" t="str">
            <v>Pas d'indice de référence</v>
          </cell>
          <cell r="G395" t="str">
            <v>www.lamaisondegestion.com</v>
          </cell>
          <cell r="H395">
            <v>6</v>
          </cell>
          <cell r="I395">
            <v>2</v>
          </cell>
          <cell r="K395">
            <v>0.177621</v>
          </cell>
          <cell r="L395">
            <v>3.3793000000000004E-2</v>
          </cell>
          <cell r="M395">
            <v>4.4218E-2</v>
          </cell>
          <cell r="N395">
            <v>9.2550000000000007E-2</v>
          </cell>
          <cell r="O395">
            <v>0.10147</v>
          </cell>
          <cell r="P395">
            <v>39640</v>
          </cell>
          <cell r="Q395">
            <v>3.5791999999999997E-2</v>
          </cell>
          <cell r="R395">
            <v>2.8999999999999998E-2</v>
          </cell>
          <cell r="S395">
            <v>6.7920000000000003E-3</v>
          </cell>
          <cell r="T395">
            <v>6.0000000000000001E-3</v>
          </cell>
          <cell r="U395">
            <v>7.5124799999981562E-4</v>
          </cell>
          <cell r="V395">
            <v>0.01</v>
          </cell>
        </row>
        <row r="396">
          <cell r="A396" t="str">
            <v>FR0010172437</v>
          </cell>
          <cell r="B396" t="str">
            <v>LMdG Opportunités Monde 50 (EUR) R</v>
          </cell>
          <cell r="C396" t="str">
            <v>FCP</v>
          </cell>
          <cell r="D396" t="str">
            <v>UBS La Maison de Gestion</v>
          </cell>
          <cell r="E396" t="str">
            <v>EUR</v>
          </cell>
          <cell r="F396" t="str">
            <v>Eonia +3%</v>
          </cell>
          <cell r="G396" t="str">
            <v>www.lamaisondegestion.com</v>
          </cell>
          <cell r="H396">
            <v>4</v>
          </cell>
          <cell r="I396">
            <v>1.55</v>
          </cell>
          <cell r="K396">
            <v>9.5269999999999994E-2</v>
          </cell>
          <cell r="L396">
            <v>3.7397E-2</v>
          </cell>
          <cell r="M396">
            <v>2.9089999999999998E-2</v>
          </cell>
          <cell r="N396">
            <v>4.691E-2</v>
          </cell>
          <cell r="O396">
            <v>9.11E-2</v>
          </cell>
          <cell r="P396">
            <v>38457</v>
          </cell>
          <cell r="Q396">
            <v>5.2458000000000005E-2</v>
          </cell>
          <cell r="R396">
            <v>1.55E-2</v>
          </cell>
          <cell r="S396">
            <v>3.6958000000000005E-2</v>
          </cell>
          <cell r="T396">
            <v>6.0000000000000001E-3</v>
          </cell>
          <cell r="U396">
            <v>3.0736252000000075E-2</v>
          </cell>
          <cell r="V396">
            <v>7.2499999999999995E-3</v>
          </cell>
        </row>
        <row r="397">
          <cell r="A397" t="str">
            <v>LU0718509606</v>
          </cell>
          <cell r="B397" t="str">
            <v>LO Funds All Roads EUR PA</v>
          </cell>
          <cell r="C397" t="str">
            <v>SICAV</v>
          </cell>
          <cell r="D397" t="str">
            <v>Lombard Odier</v>
          </cell>
          <cell r="E397" t="str">
            <v>EUR</v>
          </cell>
          <cell r="F397" t="str">
            <v>Pas d'indice de référence</v>
          </cell>
          <cell r="G397" t="str">
            <v>https://am.lombardodier.com/</v>
          </cell>
          <cell r="H397">
            <v>5</v>
          </cell>
          <cell r="I397">
            <v>1</v>
          </cell>
          <cell r="K397">
            <v>6.9218000000000002E-2</v>
          </cell>
          <cell r="L397">
            <v>4.3116000000000002E-2</v>
          </cell>
          <cell r="M397">
            <v>3.6074000000000002E-2</v>
          </cell>
          <cell r="N397">
            <v>5.5289999999999999E-2</v>
          </cell>
          <cell r="O397">
            <v>5.287E-2</v>
          </cell>
          <cell r="P397">
            <v>40932</v>
          </cell>
          <cell r="Q397">
            <v>3.805E-2</v>
          </cell>
          <cell r="R397">
            <v>1.3000000000000001E-2</v>
          </cell>
          <cell r="S397">
            <v>2.5049999999999999E-2</v>
          </cell>
          <cell r="T397">
            <v>6.0000000000000001E-3</v>
          </cell>
          <cell r="U397">
            <v>1.8899699999999964E-2</v>
          </cell>
          <cell r="V397">
            <v>0</v>
          </cell>
        </row>
        <row r="398">
          <cell r="A398" t="str">
            <v>LU1582988058</v>
          </cell>
          <cell r="B398" t="str">
            <v>M&amp;G (Lux) Dynamic Allocation A EUR Acc</v>
          </cell>
          <cell r="C398" t="str">
            <v>SICAV</v>
          </cell>
          <cell r="D398" t="str">
            <v>M&amp;G Group</v>
          </cell>
          <cell r="E398" t="str">
            <v>EUR</v>
          </cell>
          <cell r="F398" t="str">
            <v>Pas d'indice de référence</v>
          </cell>
          <cell r="G398" t="str">
            <v>www.mandg.fr</v>
          </cell>
          <cell r="H398">
            <v>5</v>
          </cell>
          <cell r="I398">
            <v>1.75</v>
          </cell>
          <cell r="K398">
            <v>0.13375999999999999</v>
          </cell>
          <cell r="L398">
            <v>1.8633E-2</v>
          </cell>
          <cell r="M398">
            <v>3.4995999999999999E-2</v>
          </cell>
          <cell r="N398">
            <v>0.10331</v>
          </cell>
          <cell r="O398">
            <v>0.12685000000000002</v>
          </cell>
          <cell r="P398">
            <v>43116</v>
          </cell>
          <cell r="Q398">
            <v>2.3022999999999998E-2</v>
          </cell>
          <cell r="R398">
            <v>1.9099999999999999E-2</v>
          </cell>
          <cell r="S398">
            <v>3.9229999999999994E-3</v>
          </cell>
          <cell r="T398">
            <v>6.0000000000000001E-3</v>
          </cell>
          <cell r="U398">
            <v>-2.1005380000000962E-3</v>
          </cell>
          <cell r="V398">
            <v>8.7500000000000008E-3</v>
          </cell>
        </row>
        <row r="399">
          <cell r="A399" t="str">
            <v>FR0010148007</v>
          </cell>
          <cell r="B399" t="str">
            <v>Maxima A</v>
          </cell>
          <cell r="C399" t="str">
            <v>FCP</v>
          </cell>
          <cell r="D399" t="str">
            <v>Sanso Investment Solutions</v>
          </cell>
          <cell r="E399" t="str">
            <v>EUR</v>
          </cell>
          <cell r="F399" t="str">
            <v>Euro Stoxx 50 NR EUR</v>
          </cell>
          <cell r="G399" t="str">
            <v>https://sanso-is.com/</v>
          </cell>
          <cell r="H399">
            <v>6</v>
          </cell>
          <cell r="I399">
            <v>2</v>
          </cell>
          <cell r="K399">
            <v>0.21011299999999999</v>
          </cell>
          <cell r="L399">
            <v>3.0539999999999998E-2</v>
          </cell>
          <cell r="M399">
            <v>5.4728000000000006E-2</v>
          </cell>
          <cell r="N399">
            <v>0.14840999999999999</v>
          </cell>
          <cell r="O399">
            <v>0.19138000000000002</v>
          </cell>
          <cell r="P399">
            <v>38379</v>
          </cell>
          <cell r="Q399">
            <v>-1.8630000000000018E-3</v>
          </cell>
          <cell r="R399">
            <v>1.41E-2</v>
          </cell>
          <cell r="S399">
            <v>-1.5963000000000001E-2</v>
          </cell>
          <cell r="T399">
            <v>6.0000000000000001E-3</v>
          </cell>
          <cell r="U399">
            <v>-2.1867221999999908E-2</v>
          </cell>
          <cell r="V399">
            <v>9.0000000000000011E-3</v>
          </cell>
        </row>
        <row r="400">
          <cell r="A400" t="str">
            <v>FR0011859206</v>
          </cell>
          <cell r="B400" t="str">
            <v>MFD Patrimoine IC</v>
          </cell>
          <cell r="C400" t="str">
            <v>SICAV</v>
          </cell>
          <cell r="D400" t="str">
            <v>Montpensier Finance</v>
          </cell>
          <cell r="E400" t="str">
            <v>EUR</v>
          </cell>
          <cell r="F400" t="str">
            <v>Pas d'indice de référence</v>
          </cell>
          <cell r="G400" t="str">
            <v>www.montpensier.com</v>
          </cell>
          <cell r="H400">
            <v>4</v>
          </cell>
          <cell r="I400">
            <v>1</v>
          </cell>
          <cell r="K400">
            <v>6.7405999999999994E-2</v>
          </cell>
          <cell r="L400">
            <v>3.6017E-2</v>
          </cell>
          <cell r="M400">
            <v>2.5411000000000003E-2</v>
          </cell>
          <cell r="N400">
            <v>4.3639999999999998E-2</v>
          </cell>
          <cell r="O400">
            <v>6.1020000000000005E-2</v>
          </cell>
          <cell r="P400">
            <v>41795</v>
          </cell>
          <cell r="Q400">
            <v>7.8174999999999994E-2</v>
          </cell>
          <cell r="R400">
            <v>1.5900000000000001E-2</v>
          </cell>
          <cell r="S400">
            <v>6.2274999999999997E-2</v>
          </cell>
          <cell r="T400">
            <v>6.0000000000000001E-3</v>
          </cell>
          <cell r="U400">
            <v>5.5901350000000072E-2</v>
          </cell>
          <cell r="V400">
            <v>1E-3</v>
          </cell>
        </row>
        <row r="401">
          <cell r="A401" t="str">
            <v>LU2334080772</v>
          </cell>
          <cell r="B401" t="str">
            <v>Mw Rendement  CG-P</v>
          </cell>
          <cell r="C401" t="str">
            <v>SICAV</v>
          </cell>
          <cell r="D401" t="str">
            <v>MW Gestion</v>
          </cell>
          <cell r="E401" t="str">
            <v>EUR</v>
          </cell>
          <cell r="F401" t="str">
            <v>€STR + 100 bps</v>
          </cell>
          <cell r="G401" t="str">
            <v>https://mwgestion.com/</v>
          </cell>
          <cell r="H401">
            <v>6</v>
          </cell>
          <cell r="I401">
            <v>1.5</v>
          </cell>
          <cell r="Q401" t="str">
            <v>Création 2021</v>
          </cell>
          <cell r="R401">
            <v>1.84E-2</v>
          </cell>
          <cell r="S401" t="str">
            <v>Création 2021</v>
          </cell>
          <cell r="T401">
            <v>6.0000000000000001E-3</v>
          </cell>
          <cell r="U401" t="str">
            <v>Création 2021</v>
          </cell>
          <cell r="V401">
            <v>0</v>
          </cell>
        </row>
        <row r="402">
          <cell r="A402" t="str">
            <v>FR0014000VA0</v>
          </cell>
          <cell r="B402" t="str">
            <v>Neo Perspectives C</v>
          </cell>
          <cell r="C402" t="str">
            <v>FCP</v>
          </cell>
          <cell r="D402" t="str">
            <v>Auris Gestion</v>
          </cell>
          <cell r="E402" t="str">
            <v>EUR</v>
          </cell>
          <cell r="F402" t="str">
            <v>(€STR capitalisé) 10.000% + ( EURO STOXX 50 NR EUR) 40.000% + (BBgBarc Euro Agg Corp 1-3 Yr TR EUR) 25.000% + (MSCI World NR EUR) 25.000%</v>
          </cell>
          <cell r="G402" t="str">
            <v>www.aurisgestion.com</v>
          </cell>
          <cell r="H402">
            <v>5</v>
          </cell>
          <cell r="I402">
            <v>2</v>
          </cell>
          <cell r="P402">
            <v>44208</v>
          </cell>
          <cell r="Q402" t="str">
            <v>Création 2021</v>
          </cell>
          <cell r="R402">
            <v>2.5000000000000001E-2</v>
          </cell>
          <cell r="S402" t="str">
            <v>Création 2021</v>
          </cell>
          <cell r="T402">
            <v>6.0000000000000001E-3</v>
          </cell>
          <cell r="U402" t="str">
            <v>Création 2021</v>
          </cell>
          <cell r="V402">
            <v>8.9999999999999993E-3</v>
          </cell>
        </row>
        <row r="403">
          <cell r="A403" t="str">
            <v>FR0013184637</v>
          </cell>
          <cell r="B403" t="str">
            <v>Océanic Opportunités Monde</v>
          </cell>
          <cell r="C403" t="str">
            <v>FCP</v>
          </cell>
          <cell r="D403" t="str">
            <v>Lazard Frères Gestion</v>
          </cell>
          <cell r="E403" t="str">
            <v>EUR</v>
          </cell>
          <cell r="F403" t="str">
            <v>(MSCI ACWI NR EUR) 70.000% + ( ICE BofA EUR Brd Mkt TR EUR) 30.000%</v>
          </cell>
          <cell r="G403" t="str">
            <v>www.lazardfreresgestion.fr</v>
          </cell>
          <cell r="H403">
            <v>5</v>
          </cell>
          <cell r="I403">
            <v>2</v>
          </cell>
          <cell r="K403">
            <v>0.202514</v>
          </cell>
          <cell r="L403">
            <v>7.2083000000000008E-2</v>
          </cell>
          <cell r="M403">
            <v>6.7631999999999998E-2</v>
          </cell>
          <cell r="N403">
            <v>0.10028000000000001</v>
          </cell>
          <cell r="O403">
            <v>0.1321</v>
          </cell>
          <cell r="P403">
            <v>42564</v>
          </cell>
          <cell r="Q403">
            <v>0.10143400000000001</v>
          </cell>
          <cell r="R403">
            <v>2.9700000000000001E-2</v>
          </cell>
          <cell r="S403">
            <v>7.1734000000000006E-2</v>
          </cell>
          <cell r="T403">
            <v>6.0000000000000001E-3</v>
          </cell>
          <cell r="U403">
            <v>6.5303595999999908E-2</v>
          </cell>
          <cell r="V403">
            <v>0</v>
          </cell>
        </row>
        <row r="404">
          <cell r="A404" t="str">
            <v>FR0010109165</v>
          </cell>
          <cell r="B404" t="str">
            <v>Oddo BHF ProActif Europe CR-EUR</v>
          </cell>
          <cell r="C404" t="str">
            <v>FCP</v>
          </cell>
          <cell r="D404" t="str">
            <v>Oddo Meriten AM</v>
          </cell>
          <cell r="E404" t="str">
            <v>EUR</v>
          </cell>
          <cell r="F404" t="str">
            <v>(Euro Stoxx 50 NR EUR) 50% + ( Eonia) 50%</v>
          </cell>
          <cell r="G404" t="str">
            <v>https://am.oddo-bhf.com</v>
          </cell>
          <cell r="H404">
            <v>4</v>
          </cell>
          <cell r="I404">
            <v>1.6</v>
          </cell>
          <cell r="K404">
            <v>-1.2846999999999999E-2</v>
          </cell>
          <cell r="L404">
            <v>-4.5030000000000001E-3</v>
          </cell>
          <cell r="M404">
            <v>5.0500000000000002E-4</v>
          </cell>
          <cell r="N404">
            <v>3.8929999999999999E-2</v>
          </cell>
          <cell r="O404">
            <v>6.1829999999999996E-2</v>
          </cell>
          <cell r="P404">
            <v>38240</v>
          </cell>
          <cell r="Q404">
            <v>3.0532000000000004E-2</v>
          </cell>
          <cell r="R404">
            <v>2.5600000000000001E-2</v>
          </cell>
          <cell r="S404">
            <v>4.9320000000000006E-3</v>
          </cell>
          <cell r="T404">
            <v>6.0000000000000001E-3</v>
          </cell>
          <cell r="U404">
            <v>-1.0975920000000361E-3</v>
          </cell>
          <cell r="V404">
            <v>9.5999999999999992E-3</v>
          </cell>
        </row>
        <row r="405">
          <cell r="A405" t="str">
            <v>FR0010564351</v>
          </cell>
          <cell r="B405" t="str">
            <v>OFI RS MultiTrack R</v>
          </cell>
          <cell r="C405" t="str">
            <v>FCP</v>
          </cell>
          <cell r="D405" t="str">
            <v>OFI AM</v>
          </cell>
          <cell r="E405" t="str">
            <v>EUR</v>
          </cell>
          <cell r="F405" t="str">
            <v>(MSCI World 100% Hdg NR EUR) 50% + ( BBgBarc Global Treasury G4 TR Hdg USD) 50%</v>
          </cell>
          <cell r="G405" t="str">
            <v>www.ofi-am.fr</v>
          </cell>
          <cell r="H405">
            <v>4</v>
          </cell>
          <cell r="I405">
            <v>1.5</v>
          </cell>
          <cell r="J405" t="str">
            <v>SR</v>
          </cell>
          <cell r="K405">
            <v>0.130106</v>
          </cell>
          <cell r="L405">
            <v>7.6452000000000006E-2</v>
          </cell>
          <cell r="M405">
            <v>6.9934999999999997E-2</v>
          </cell>
          <cell r="N405">
            <v>7.6859999999999998E-2</v>
          </cell>
          <cell r="O405">
            <v>9.3119999999999994E-2</v>
          </cell>
          <cell r="P405">
            <v>39444</v>
          </cell>
          <cell r="Q405">
            <v>0.144455</v>
          </cell>
          <cell r="R405">
            <v>1.7000000000000001E-2</v>
          </cell>
          <cell r="S405">
            <v>0.12745499999999998</v>
          </cell>
          <cell r="T405">
            <v>6.0000000000000001E-3</v>
          </cell>
          <cell r="U405">
            <v>0.12069026999999988</v>
          </cell>
          <cell r="V405">
            <v>6.0000000000000001E-3</v>
          </cell>
        </row>
        <row r="406">
          <cell r="A406" t="str">
            <v>FR0012562817</v>
          </cell>
          <cell r="B406" t="str">
            <v>Olympus R</v>
          </cell>
          <cell r="C406" t="str">
            <v>FCP (2)</v>
          </cell>
          <cell r="D406" t="str">
            <v>Philippe Hottinguer &amp; Cie Gestion</v>
          </cell>
          <cell r="E406" t="str">
            <v>EUR</v>
          </cell>
          <cell r="F406" t="str">
            <v>(FTSE MTS Ex-CNO Etrix 3-5Y TR EUR) 40% + ( Euro Stoxx 50 NR EUR) 60%</v>
          </cell>
          <cell r="G406" t="str">
            <v>https://www.philippehottinguer.com/fr</v>
          </cell>
          <cell r="H406">
            <v>5</v>
          </cell>
          <cell r="I406">
            <v>1.75</v>
          </cell>
          <cell r="K406">
            <v>0.198351</v>
          </cell>
          <cell r="L406">
            <v>1.7476999999999999E-2</v>
          </cell>
          <cell r="M406">
            <v>2.7066E-2</v>
          </cell>
          <cell r="N406">
            <v>9.6950000000000008E-2</v>
          </cell>
          <cell r="O406">
            <v>0.12324</v>
          </cell>
          <cell r="P406">
            <v>42118</v>
          </cell>
          <cell r="Q406">
            <v>-2.7452000000000004E-2</v>
          </cell>
          <cell r="R406">
            <v>3.3599999999999998E-2</v>
          </cell>
          <cell r="S406">
            <v>-6.1052000000000002E-2</v>
          </cell>
          <cell r="T406">
            <v>6.0000000000000001E-3</v>
          </cell>
          <cell r="U406">
            <v>-6.6685687999999965E-2</v>
          </cell>
          <cell r="V406">
            <v>0</v>
          </cell>
        </row>
        <row r="407">
          <cell r="A407" t="str">
            <v>FR0013445079</v>
          </cell>
          <cell r="B407" t="str">
            <v>Opportunités Stratégiques R</v>
          </cell>
          <cell r="C407" t="str">
            <v>FCP</v>
          </cell>
          <cell r="D407" t="str">
            <v>Meeschaert AM</v>
          </cell>
          <cell r="E407" t="str">
            <v>EUR</v>
          </cell>
          <cell r="F407" t="str">
            <v>Pas d'indice de référence</v>
          </cell>
          <cell r="G407" t="str">
            <v>www.meeschaert.com</v>
          </cell>
          <cell r="H407">
            <v>4</v>
          </cell>
          <cell r="I407">
            <v>1.8</v>
          </cell>
          <cell r="K407">
            <v>4.2854000000000003E-2</v>
          </cell>
          <cell r="N407">
            <v>2.6429999999999999E-2</v>
          </cell>
          <cell r="P407">
            <v>43760</v>
          </cell>
          <cell r="Q407">
            <v>-2.7953000000000002E-2</v>
          </cell>
          <cell r="R407">
            <v>0.02</v>
          </cell>
          <cell r="S407">
            <v>-4.7953000000000003E-2</v>
          </cell>
          <cell r="T407">
            <v>6.0000000000000001E-3</v>
          </cell>
          <cell r="U407">
            <v>-5.3665281999999981E-2</v>
          </cell>
          <cell r="V407">
            <v>7.4999999999999997E-3</v>
          </cell>
        </row>
        <row r="408">
          <cell r="A408" t="str">
            <v>FR0010706747</v>
          </cell>
          <cell r="B408" t="str">
            <v>Otea 1 R</v>
          </cell>
          <cell r="C408" t="str">
            <v>FCP</v>
          </cell>
          <cell r="D408" t="str">
            <v>OTEA Capital</v>
          </cell>
          <cell r="E408" t="str">
            <v>EUR</v>
          </cell>
          <cell r="F408" t="str">
            <v>Euro Stoxx NR EUR</v>
          </cell>
          <cell r="G408" t="str">
            <v>oteacapital.com/</v>
          </cell>
          <cell r="H408">
            <v>5</v>
          </cell>
          <cell r="I408">
            <v>2.5</v>
          </cell>
          <cell r="K408">
            <v>0.170789</v>
          </cell>
          <cell r="L408">
            <v>2.4843E-2</v>
          </cell>
          <cell r="M408">
            <v>3.6850999999999995E-2</v>
          </cell>
          <cell r="N408">
            <v>0.17103000000000002</v>
          </cell>
          <cell r="O408">
            <v>0.16376000000000002</v>
          </cell>
          <cell r="P408">
            <v>39843</v>
          </cell>
          <cell r="Q408">
            <v>1.9165000000000001E-2</v>
          </cell>
          <cell r="R408">
            <v>2.5000000000000001E-2</v>
          </cell>
          <cell r="S408">
            <v>-5.8349999999999999E-3</v>
          </cell>
          <cell r="T408">
            <v>6.0000000000000001E-3</v>
          </cell>
          <cell r="U408">
            <v>-1.1799990000000093E-2</v>
          </cell>
          <cell r="V408">
            <v>1.2500000000000001E-2</v>
          </cell>
        </row>
        <row r="409">
          <cell r="A409" t="str">
            <v>FR0011540558</v>
          </cell>
          <cell r="B409" t="str">
            <v>Ouessant P</v>
          </cell>
          <cell r="C409" t="str">
            <v>FCP</v>
          </cell>
          <cell r="D409" t="str">
            <v>Vivienne Investissement</v>
          </cell>
          <cell r="E409" t="str">
            <v>EUR</v>
          </cell>
          <cell r="F409" t="str">
            <v>EONIA Capitalisé Jour TR EUR</v>
          </cell>
          <cell r="G409" t="str">
            <v>http://www.vivienne-investissement.com/FR/</v>
          </cell>
          <cell r="H409">
            <v>4</v>
          </cell>
          <cell r="I409">
            <v>2.25</v>
          </cell>
          <cell r="K409">
            <v>-1.8013999999999999E-2</v>
          </cell>
          <cell r="L409">
            <v>2.9991E-2</v>
          </cell>
          <cell r="M409">
            <v>2.8128E-2</v>
          </cell>
          <cell r="N409">
            <v>6.7099999999999993E-2</v>
          </cell>
          <cell r="O409">
            <v>6.5279999999999991E-2</v>
          </cell>
          <cell r="P409">
            <v>41786</v>
          </cell>
          <cell r="Q409">
            <v>6.3204999999999997E-2</v>
          </cell>
          <cell r="R409">
            <v>2.2799999999999997E-2</v>
          </cell>
          <cell r="S409">
            <v>4.0404999999999996E-2</v>
          </cell>
          <cell r="T409">
            <v>6.0000000000000001E-3</v>
          </cell>
          <cell r="U409">
            <v>3.4162570000000114E-2</v>
          </cell>
          <cell r="V409">
            <v>0</v>
          </cell>
        </row>
        <row r="410">
          <cell r="A410" t="str">
            <v>FR0013318136</v>
          </cell>
          <cell r="B410" t="str">
            <v>Panorama Patrimoine R</v>
          </cell>
          <cell r="C410" t="str">
            <v>FCP</v>
          </cell>
          <cell r="D410" t="str">
            <v>Meeschaert AM</v>
          </cell>
          <cell r="E410" t="str">
            <v>EUR</v>
          </cell>
          <cell r="F410" t="str">
            <v>Pas d'indice de référence</v>
          </cell>
          <cell r="G410" t="str">
            <v>www.meeschaert.com</v>
          </cell>
          <cell r="H410">
            <v>4</v>
          </cell>
          <cell r="I410">
            <v>1.9</v>
          </cell>
          <cell r="K410">
            <v>5.7969999999999994E-2</v>
          </cell>
          <cell r="L410">
            <v>2.2644000000000001E-2</v>
          </cell>
          <cell r="N410">
            <v>3.3460000000000004E-2</v>
          </cell>
          <cell r="O410">
            <v>7.263E-2</v>
          </cell>
          <cell r="P410">
            <v>43346</v>
          </cell>
          <cell r="Q410">
            <v>4.3929999999999997E-2</v>
          </cell>
          <cell r="R410">
            <v>2.81E-2</v>
          </cell>
          <cell r="S410">
            <v>1.583E-2</v>
          </cell>
          <cell r="T410">
            <v>6.0000000000000001E-3</v>
          </cell>
          <cell r="U410">
            <v>9.7350199999999276E-3</v>
          </cell>
          <cell r="V410">
            <v>8.0000000000000002E-3</v>
          </cell>
        </row>
        <row r="411">
          <cell r="A411" t="str">
            <v>FR0011859149</v>
          </cell>
          <cell r="B411" t="str">
            <v>Patrimoine Balanzed Fund R</v>
          </cell>
          <cell r="C411" t="str">
            <v>FCP</v>
          </cell>
          <cell r="D411" t="str">
            <v>Lazard Frères Gestion</v>
          </cell>
          <cell r="E411" t="str">
            <v>EUR</v>
          </cell>
          <cell r="F411" t="str">
            <v>(MSCI ACWI NR EUR) 25% + ( ICE BofA EUR Brd Mkt TR EUR) 75%</v>
          </cell>
          <cell r="G411" t="str">
            <v>www.lazardfreresgestion.fr</v>
          </cell>
          <cell r="H411">
            <v>4</v>
          </cell>
          <cell r="I411">
            <v>1.9</v>
          </cell>
          <cell r="K411">
            <v>0.146233</v>
          </cell>
          <cell r="L411">
            <v>6.0698999999999996E-2</v>
          </cell>
          <cell r="M411">
            <v>5.1150000000000001E-2</v>
          </cell>
          <cell r="N411">
            <v>7.6249999999999998E-2</v>
          </cell>
          <cell r="O411">
            <v>7.6179999999999998E-2</v>
          </cell>
          <cell r="P411">
            <v>41794</v>
          </cell>
          <cell r="Q411">
            <v>0.100143</v>
          </cell>
          <cell r="R411">
            <v>3.0499999999999999E-2</v>
          </cell>
          <cell r="S411">
            <v>6.9642999999999997E-2</v>
          </cell>
          <cell r="T411">
            <v>6.0000000000000001E-3</v>
          </cell>
          <cell r="U411">
            <v>6.3225141999999845E-2</v>
          </cell>
          <cell r="V411">
            <v>0</v>
          </cell>
        </row>
        <row r="412">
          <cell r="A412" t="str">
            <v>FR0010564245</v>
          </cell>
          <cell r="B412" t="str">
            <v>Patrimoine Réactif A</v>
          </cell>
          <cell r="C412" t="str">
            <v>FCP</v>
          </cell>
          <cell r="D412" t="str">
            <v>Financière de l'Echiquier</v>
          </cell>
          <cell r="E412" t="str">
            <v>EUR</v>
          </cell>
          <cell r="F412" t="str">
            <v>(MSCI ACWI NR EUR) 20% + ( Eonia) 20% + (MSCI EMU NR EUR) 20% + (FTSE WGBI EUR) 40%</v>
          </cell>
          <cell r="G412" t="str">
            <v>www.lfde.com</v>
          </cell>
          <cell r="H412">
            <v>4</v>
          </cell>
          <cell r="I412">
            <v>2</v>
          </cell>
          <cell r="K412">
            <v>0.10651300000000001</v>
          </cell>
          <cell r="L412">
            <v>3.1681000000000001E-2</v>
          </cell>
          <cell r="M412">
            <v>2.1234000000000003E-2</v>
          </cell>
          <cell r="N412">
            <v>5.5190000000000003E-2</v>
          </cell>
          <cell r="O412">
            <v>8.0210000000000004E-2</v>
          </cell>
          <cell r="P412">
            <v>39517</v>
          </cell>
          <cell r="Q412">
            <v>5.3622000000000003E-2</v>
          </cell>
          <cell r="R412">
            <v>2.4199999999999999E-2</v>
          </cell>
          <cell r="S412">
            <v>2.9422E-2</v>
          </cell>
          <cell r="T412">
            <v>6.0000000000000001E-3</v>
          </cell>
          <cell r="U412">
            <v>2.3245468000000047E-2</v>
          </cell>
          <cell r="V412">
            <v>0.01</v>
          </cell>
        </row>
        <row r="413">
          <cell r="A413" t="str">
            <v>FR0010988147</v>
          </cell>
          <cell r="B413" t="str">
            <v>Pluvalca Multimanagers A</v>
          </cell>
          <cell r="C413" t="str">
            <v xml:space="preserve">FCP </v>
          </cell>
          <cell r="D413" t="str">
            <v>Financière Arbevel</v>
          </cell>
          <cell r="E413" t="str">
            <v>EUR</v>
          </cell>
          <cell r="F413" t="str">
            <v>Eonia +3%</v>
          </cell>
          <cell r="G413" t="str">
            <v>www.arbevel.com</v>
          </cell>
          <cell r="H413">
            <v>4</v>
          </cell>
          <cell r="I413">
            <v>1.7</v>
          </cell>
          <cell r="K413">
            <v>0.128942</v>
          </cell>
          <cell r="L413">
            <v>6.9347000000000006E-2</v>
          </cell>
          <cell r="M413">
            <v>5.8042999999999997E-2</v>
          </cell>
          <cell r="N413">
            <v>5.5419999999999997E-2</v>
          </cell>
          <cell r="O413">
            <v>9.5479999999999995E-2</v>
          </cell>
          <cell r="P413">
            <v>40606</v>
          </cell>
          <cell r="Q413">
            <v>0.153664</v>
          </cell>
          <cell r="R413">
            <v>2.7300000000000001E-2</v>
          </cell>
          <cell r="S413">
            <v>0.126364</v>
          </cell>
          <cell r="T413">
            <v>6.0000000000000001E-3</v>
          </cell>
          <cell r="U413">
            <v>0.11960581599999998</v>
          </cell>
          <cell r="V413">
            <v>6.9999999999999993E-3</v>
          </cell>
        </row>
        <row r="414">
          <cell r="A414" t="str">
            <v>FR0013524253</v>
          </cell>
          <cell r="B414" t="str">
            <v>Polaris Convictions RC</v>
          </cell>
          <cell r="C414" t="str">
            <v>FCP</v>
          </cell>
          <cell r="D414" t="str">
            <v>Véga IM</v>
          </cell>
          <cell r="E414" t="str">
            <v>EUR</v>
          </cell>
          <cell r="F414" t="str">
            <v>€STR capitalisé 50% + MSCI EMU 50%</v>
          </cell>
          <cell r="G414" t="str">
            <v>www.vega-im.com</v>
          </cell>
          <cell r="H414">
            <v>4</v>
          </cell>
          <cell r="I414">
            <v>1.7</v>
          </cell>
          <cell r="K414">
            <v>0.12528800000000001</v>
          </cell>
          <cell r="N414">
            <v>9.0079999999999993E-2</v>
          </cell>
          <cell r="P414">
            <v>44092</v>
          </cell>
          <cell r="Q414" t="str">
            <v>Création 2020</v>
          </cell>
          <cell r="R414">
            <v>2.3099999999999999E-2</v>
          </cell>
          <cell r="S414" t="str">
            <v>Création 2020</v>
          </cell>
          <cell r="T414">
            <v>6.0000000000000001E-3</v>
          </cell>
          <cell r="U414" t="str">
            <v>Création 2020</v>
          </cell>
          <cell r="V414">
            <v>8.5000000000000006E-3</v>
          </cell>
        </row>
        <row r="415">
          <cell r="A415" t="str">
            <v>FR0010537423</v>
          </cell>
          <cell r="B415" t="str">
            <v>R-co Conviction Club F EUR</v>
          </cell>
          <cell r="C415" t="str">
            <v>FCP</v>
          </cell>
          <cell r="D415" t="str">
            <v>Rothschild &amp; Co AM</v>
          </cell>
          <cell r="E415" t="str">
            <v>EUR</v>
          </cell>
          <cell r="F415" t="str">
            <v>(FTSE MTS Ex-CNO Etrix TR EUR) 40% + ( MSCI World Ex EMU NR EUR) 20% + (Euro Stoxx NR EUR) 30% + (Eonia) 10%</v>
          </cell>
          <cell r="G415" t="str">
            <v>https://am.fr.rothschildandco.com/fr/</v>
          </cell>
          <cell r="H415">
            <v>6</v>
          </cell>
          <cell r="I415">
            <v>1.9</v>
          </cell>
          <cell r="K415">
            <v>0.247975</v>
          </cell>
          <cell r="L415">
            <v>1.7975000000000001E-2</v>
          </cell>
          <cell r="M415">
            <v>4.7001999999999995E-2</v>
          </cell>
          <cell r="N415">
            <v>0.15107999999999999</v>
          </cell>
          <cell r="O415">
            <v>0.16616</v>
          </cell>
          <cell r="P415">
            <v>39447</v>
          </cell>
          <cell r="Q415">
            <v>-3.6057000000000006E-2</v>
          </cell>
          <cell r="R415">
            <v>2.0499999999999997E-2</v>
          </cell>
          <cell r="S415">
            <v>-5.6557000000000003E-2</v>
          </cell>
          <cell r="T415">
            <v>6.0000000000000001E-3</v>
          </cell>
          <cell r="U415">
            <v>-6.2217658000000009E-2</v>
          </cell>
          <cell r="V415">
            <v>1.04E-2</v>
          </cell>
        </row>
        <row r="416">
          <cell r="A416" t="str">
            <v>FR0013367281</v>
          </cell>
          <cell r="B416" t="str">
            <v>R-co Valor Balanced F EUR</v>
          </cell>
          <cell r="C416" t="str">
            <v>SICAV</v>
          </cell>
          <cell r="D416" t="str">
            <v>Rothschild &amp; Co AM</v>
          </cell>
          <cell r="E416" t="str">
            <v>EUR</v>
          </cell>
          <cell r="F416" t="str">
            <v>Pas d'indice de référence</v>
          </cell>
          <cell r="G416" t="str">
            <v>https://am.fr.rothschildandco.com/fr/</v>
          </cell>
          <cell r="H416">
            <v>4</v>
          </cell>
          <cell r="I416">
            <v>1.65</v>
          </cell>
          <cell r="K416">
            <v>0.12301500000000001</v>
          </cell>
          <cell r="N416">
            <v>6.5519999999999995E-2</v>
          </cell>
          <cell r="P416">
            <v>43423</v>
          </cell>
          <cell r="Q416">
            <v>6.5012E-2</v>
          </cell>
          <cell r="R416">
            <v>1.89E-2</v>
          </cell>
          <cell r="S416">
            <v>4.6112E-2</v>
          </cell>
          <cell r="T416">
            <v>6.0000000000000001E-3</v>
          </cell>
          <cell r="U416">
            <v>3.9835327999999892E-2</v>
          </cell>
          <cell r="V416">
            <v>9.1000000000000004E-3</v>
          </cell>
        </row>
        <row r="417">
          <cell r="A417" t="str">
            <v>FR0011261197</v>
          </cell>
          <cell r="B417" t="str">
            <v>R-co Valor F EUR</v>
          </cell>
          <cell r="C417" t="str">
            <v>SICAV</v>
          </cell>
          <cell r="D417" t="str">
            <v>Rothschild &amp; Co AM</v>
          </cell>
          <cell r="E417" t="str">
            <v>EUR</v>
          </cell>
          <cell r="F417" t="str">
            <v>Pas d'indice de référence</v>
          </cell>
          <cell r="G417" t="str">
            <v>https://am.fr.rothschildandco.com/fr/</v>
          </cell>
          <cell r="H417">
            <v>6</v>
          </cell>
          <cell r="I417">
            <v>1.8</v>
          </cell>
          <cell r="K417">
            <v>0.20096</v>
          </cell>
          <cell r="L417">
            <v>8.5771E-2</v>
          </cell>
          <cell r="M417">
            <v>8.6430000000000007E-2</v>
          </cell>
          <cell r="N417">
            <v>0.11358</v>
          </cell>
          <cell r="O417">
            <v>0.17323</v>
          </cell>
          <cell r="P417">
            <v>38776</v>
          </cell>
          <cell r="Q417">
            <v>8.3788000000000001E-2</v>
          </cell>
          <cell r="R417">
            <v>2.0299999999999999E-2</v>
          </cell>
          <cell r="S417">
            <v>6.3488000000000003E-2</v>
          </cell>
          <cell r="T417">
            <v>6.0000000000000001E-3</v>
          </cell>
          <cell r="U417">
            <v>5.7107071999999981E-2</v>
          </cell>
          <cell r="V417">
            <v>9.8999999999999991E-3</v>
          </cell>
        </row>
        <row r="418">
          <cell r="A418" t="str">
            <v>FR0013252483</v>
          </cell>
          <cell r="B418" t="str">
            <v>SAM Allocation Patrimoniale C</v>
          </cell>
          <cell r="C418" t="str">
            <v>FCP</v>
          </cell>
          <cell r="D418" t="str">
            <v>Auris Gestion</v>
          </cell>
          <cell r="E418" t="str">
            <v>EUR</v>
          </cell>
          <cell r="F418" t="str">
            <v>Pas d'indice de référence</v>
          </cell>
          <cell r="G418" t="str">
            <v>www.aurisgestion.com</v>
          </cell>
          <cell r="H418">
            <v>4</v>
          </cell>
          <cell r="I418">
            <v>1.9</v>
          </cell>
          <cell r="K418">
            <v>6.3895999999999994E-2</v>
          </cell>
          <cell r="L418">
            <v>-1.7439999999999999E-3</v>
          </cell>
          <cell r="N418">
            <v>4.1689999999999998E-2</v>
          </cell>
          <cell r="O418">
            <v>9.1850000000000001E-2</v>
          </cell>
          <cell r="P418">
            <v>42920</v>
          </cell>
          <cell r="Q418">
            <v>-4.2791999999999997E-2</v>
          </cell>
          <cell r="R418">
            <v>2.3900000000000001E-2</v>
          </cell>
          <cell r="S418">
            <v>-6.6692000000000001E-2</v>
          </cell>
          <cell r="T418">
            <v>6.0000000000000001E-3</v>
          </cell>
          <cell r="U418">
            <v>-7.2291847999999992E-2</v>
          </cell>
          <cell r="V418">
            <v>8.0000000000000002E-3</v>
          </cell>
        </row>
        <row r="419">
          <cell r="A419" t="str">
            <v>FR0007085691</v>
          </cell>
          <cell r="B419" t="str">
            <v>Sanso Convictions ESG P</v>
          </cell>
          <cell r="C419" t="str">
            <v>FCP</v>
          </cell>
          <cell r="D419" t="str">
            <v>Sanso Investment Solutions</v>
          </cell>
          <cell r="E419" t="str">
            <v>EUR</v>
          </cell>
          <cell r="F419" t="str">
            <v>(MSCI ACWI NR EUR) 35% + ( BBgBarc Gbl Agg Corp TR EUR) 20% + (BBgBarc Global High Yield TR EUR) 10% + (JPM GBI Global Aggregate Diversified EUR) 35%</v>
          </cell>
          <cell r="G419" t="str">
            <v>https://sanso-is.com/</v>
          </cell>
          <cell r="H419">
            <v>4</v>
          </cell>
          <cell r="I419">
            <v>2</v>
          </cell>
          <cell r="K419">
            <v>8.4524000000000002E-2</v>
          </cell>
          <cell r="L419">
            <v>3.7605E-2</v>
          </cell>
          <cell r="M419">
            <v>3.0997E-2</v>
          </cell>
          <cell r="N419">
            <v>3.7519999999999998E-2</v>
          </cell>
          <cell r="O419">
            <v>8.2639999999999991E-2</v>
          </cell>
          <cell r="P419">
            <v>37911</v>
          </cell>
          <cell r="Q419">
            <v>4.4510000000000001E-2</v>
          </cell>
          <cell r="R419">
            <v>2.63E-2</v>
          </cell>
          <cell r="S419">
            <v>1.821E-2</v>
          </cell>
          <cell r="T419">
            <v>6.0000000000000001E-3</v>
          </cell>
          <cell r="U419">
            <v>1.2100739999999943E-2</v>
          </cell>
          <cell r="V419">
            <v>8.5000000000000006E-3</v>
          </cell>
        </row>
        <row r="420">
          <cell r="A420" t="str">
            <v>FR0011236629</v>
          </cell>
          <cell r="B420" t="str">
            <v>Sanso Essentiel A</v>
          </cell>
          <cell r="C420" t="str">
            <v>FCP</v>
          </cell>
          <cell r="D420" t="str">
            <v>Sanso Investment Solutions</v>
          </cell>
          <cell r="E420" t="str">
            <v>EUR</v>
          </cell>
          <cell r="F420" t="str">
            <v>(Eonia) 50% + ( MSCI World NR EUR) 50%</v>
          </cell>
          <cell r="G420" t="str">
            <v>https://sanso-is.com/</v>
          </cell>
          <cell r="H420">
            <v>6</v>
          </cell>
          <cell r="I420">
            <v>1.95</v>
          </cell>
          <cell r="K420">
            <v>0.15620200000000001</v>
          </cell>
          <cell r="L420">
            <v>5.6900000000000006E-2</v>
          </cell>
          <cell r="M420">
            <v>5.7294999999999999E-2</v>
          </cell>
          <cell r="N420">
            <v>0.11985</v>
          </cell>
          <cell r="O420">
            <v>0.20779</v>
          </cell>
          <cell r="P420">
            <v>41060</v>
          </cell>
          <cell r="Q420">
            <v>3.4050999999999998E-2</v>
          </cell>
          <cell r="R420">
            <v>1.6E-2</v>
          </cell>
          <cell r="S420">
            <v>1.8050999999999998E-2</v>
          </cell>
          <cell r="T420">
            <v>6.0000000000000001E-3</v>
          </cell>
          <cell r="U420">
            <v>1.1942694000000031E-2</v>
          </cell>
          <cell r="V420">
            <v>8.5000000000000006E-3</v>
          </cell>
        </row>
        <row r="421">
          <cell r="A421" t="str">
            <v>FR0011653815</v>
          </cell>
          <cell r="B421" t="str">
            <v>Septem Invest Global Macro R</v>
          </cell>
          <cell r="C421" t="str">
            <v>FCP (2)</v>
          </cell>
          <cell r="D421" t="str">
            <v>OTEA Capital</v>
          </cell>
          <cell r="E421" t="str">
            <v>EUR</v>
          </cell>
          <cell r="F421" t="str">
            <v>(MSCI ACWI NR EUR) 50.000% + ( €STR capitalisé) 50.000%</v>
          </cell>
          <cell r="G421" t="str">
            <v>oteacapital.com/</v>
          </cell>
          <cell r="H421">
            <v>5</v>
          </cell>
          <cell r="I421">
            <v>2</v>
          </cell>
          <cell r="K421">
            <v>0.183395</v>
          </cell>
          <cell r="L421">
            <v>5.0557999999999999E-2</v>
          </cell>
          <cell r="M421">
            <v>5.2251000000000006E-2</v>
          </cell>
          <cell r="N421">
            <v>4.6740000000000004E-2</v>
          </cell>
          <cell r="O421">
            <v>0.13287000000000002</v>
          </cell>
          <cell r="P421">
            <v>41642</v>
          </cell>
          <cell r="Q421">
            <v>5.5001000000000001E-2</v>
          </cell>
          <cell r="R421">
            <v>2.81E-2</v>
          </cell>
          <cell r="S421">
            <v>2.6901000000000001E-2</v>
          </cell>
          <cell r="T421">
            <v>6.0000000000000001E-3</v>
          </cell>
          <cell r="U421">
            <v>2.0739594000000139E-2</v>
          </cell>
          <cell r="V421">
            <v>0.01</v>
          </cell>
        </row>
        <row r="422">
          <cell r="A422" t="str">
            <v>FR0011161264</v>
          </cell>
          <cell r="B422" t="str">
            <v>Sésame Investissement P</v>
          </cell>
          <cell r="C422" t="str">
            <v>FCP</v>
          </cell>
          <cell r="D422" t="str">
            <v>Dorval</v>
          </cell>
          <cell r="E422" t="str">
            <v>EUR</v>
          </cell>
          <cell r="F422" t="str">
            <v>(Eonia) 50% + ( MSCI World NR EUR) 50%</v>
          </cell>
          <cell r="G422" t="str">
            <v>www.dorval-am.com</v>
          </cell>
          <cell r="H422">
            <v>5</v>
          </cell>
          <cell r="I422">
            <v>2</v>
          </cell>
          <cell r="K422">
            <v>0.16447000000000001</v>
          </cell>
          <cell r="L422">
            <v>8.5570000000000004E-3</v>
          </cell>
          <cell r="M422">
            <v>1.9844000000000001E-2</v>
          </cell>
          <cell r="N422">
            <v>7.5920000000000001E-2</v>
          </cell>
          <cell r="O422">
            <v>0.16255</v>
          </cell>
          <cell r="P422">
            <v>41071</v>
          </cell>
          <cell r="Q422">
            <v>-1.4173000000000002E-2</v>
          </cell>
          <cell r="R422">
            <v>2.9500000000000002E-2</v>
          </cell>
          <cell r="S422">
            <v>-4.3673000000000003E-2</v>
          </cell>
          <cell r="T422">
            <v>6.0000000000000001E-3</v>
          </cell>
          <cell r="U422">
            <v>-4.9410961999999947E-2</v>
          </cell>
          <cell r="V422">
            <v>0.01</v>
          </cell>
        </row>
        <row r="423">
          <cell r="A423" t="str">
            <v>FR0011276302</v>
          </cell>
          <cell r="B423" t="str">
            <v>Sésame P</v>
          </cell>
          <cell r="C423" t="str">
            <v>FCP</v>
          </cell>
          <cell r="D423" t="str">
            <v>Sycomore AM</v>
          </cell>
          <cell r="E423" t="str">
            <v>EUR</v>
          </cell>
          <cell r="F423" t="str">
            <v>Pas d'indice de référence</v>
          </cell>
          <cell r="G423" t="str">
            <v>www.sycomore-am.com</v>
          </cell>
          <cell r="H423">
            <v>3</v>
          </cell>
          <cell r="I423">
            <v>1.8</v>
          </cell>
          <cell r="K423">
            <v>6.5943000000000002E-2</v>
          </cell>
          <cell r="L423">
            <v>1.5162E-2</v>
          </cell>
          <cell r="M423">
            <v>1.6487000000000002E-2</v>
          </cell>
          <cell r="N423">
            <v>4.9569999999999996E-2</v>
          </cell>
          <cell r="O423">
            <v>8.1920000000000007E-2</v>
          </cell>
          <cell r="P423">
            <v>41163</v>
          </cell>
          <cell r="Q423">
            <v>5.2285999999999999E-2</v>
          </cell>
          <cell r="R423">
            <v>2.3799999999999998E-2</v>
          </cell>
          <cell r="S423">
            <v>2.8485999999999997E-2</v>
          </cell>
          <cell r="T423">
            <v>6.0000000000000001E-3</v>
          </cell>
          <cell r="U423">
            <v>2.231508399999993E-2</v>
          </cell>
          <cell r="V423">
            <v>0.01</v>
          </cell>
        </row>
        <row r="424">
          <cell r="A424" t="str">
            <v>FR0010286013</v>
          </cell>
          <cell r="B424" t="str">
            <v>Sextant Grand Large A</v>
          </cell>
          <cell r="C424" t="str">
            <v>FCP</v>
          </cell>
          <cell r="D424" t="str">
            <v>Amiral Gestion</v>
          </cell>
          <cell r="E424" t="str">
            <v>EUR</v>
          </cell>
          <cell r="F424" t="str">
            <v>(MSCI ACWI NR EUR) 50% + ( Eonia) 50%</v>
          </cell>
          <cell r="G424" t="str">
            <v>www.amiralgestion.com</v>
          </cell>
          <cell r="H424">
            <v>4</v>
          </cell>
          <cell r="I424">
            <v>1.7</v>
          </cell>
          <cell r="K424">
            <v>0.105627</v>
          </cell>
          <cell r="L424">
            <v>1.1722E-2</v>
          </cell>
          <cell r="M424">
            <v>1.9287000000000002E-2</v>
          </cell>
          <cell r="N424">
            <v>6.5479999999999997E-2</v>
          </cell>
          <cell r="O424">
            <v>7.3050000000000004E-2</v>
          </cell>
          <cell r="P424">
            <v>37813</v>
          </cell>
          <cell r="Q424">
            <v>-1.0869999999999977E-3</v>
          </cell>
          <cell r="R424">
            <v>1.7000000000000001E-2</v>
          </cell>
          <cell r="S424">
            <v>-1.8086999999999999E-2</v>
          </cell>
          <cell r="T424">
            <v>6.0000000000000001E-3</v>
          </cell>
          <cell r="U424">
            <v>-2.397847799999997E-2</v>
          </cell>
          <cell r="V424">
            <v>6.8000000000000005E-3</v>
          </cell>
        </row>
        <row r="425">
          <cell r="A425" t="str">
            <v>FR0012264802</v>
          </cell>
          <cell r="B425" t="str">
            <v>SLGP Prigest Perles</v>
          </cell>
          <cell r="C425" t="str">
            <v xml:space="preserve">SICAV </v>
          </cell>
          <cell r="D425" t="str">
            <v>SwissLife Gestion Privée</v>
          </cell>
          <cell r="E425" t="str">
            <v>EUR</v>
          </cell>
          <cell r="F425" t="str">
            <v>(FTSE MTS Ex-CNO Etrix 3-5Y TR EUR) 50% + ( MSCI World NR EUR) 50%</v>
          </cell>
          <cell r="G425" t="str">
            <v>www.swisslifebanque.fr</v>
          </cell>
          <cell r="H425">
            <v>6</v>
          </cell>
          <cell r="I425">
            <v>1.25</v>
          </cell>
          <cell r="K425">
            <v>0.35991899999999999</v>
          </cell>
          <cell r="L425">
            <v>-1.4043000000000002E-2</v>
          </cell>
          <cell r="M425">
            <v>4.4797000000000003E-2</v>
          </cell>
          <cell r="N425">
            <v>0.14604</v>
          </cell>
          <cell r="O425">
            <v>0.18259</v>
          </cell>
          <cell r="P425">
            <v>41936</v>
          </cell>
          <cell r="Q425">
            <v>-0.10178799999999999</v>
          </cell>
          <cell r="R425">
            <v>1.8700000000000001E-2</v>
          </cell>
          <cell r="S425">
            <v>-0.120488</v>
          </cell>
          <cell r="T425">
            <v>6.0000000000000001E-3</v>
          </cell>
          <cell r="U425">
            <v>-0.12576507200000009</v>
          </cell>
          <cell r="V425">
            <v>5.0000000000000001E-3</v>
          </cell>
        </row>
        <row r="426">
          <cell r="A426" t="str">
            <v>FR0010738120</v>
          </cell>
          <cell r="B426" t="str">
            <v>Sycomore Partners P</v>
          </cell>
          <cell r="C426" t="str">
            <v>FCP</v>
          </cell>
          <cell r="D426" t="str">
            <v>Sycomore AM</v>
          </cell>
          <cell r="E426" t="str">
            <v>EUR</v>
          </cell>
          <cell r="F426" t="str">
            <v>Eonia +3%</v>
          </cell>
          <cell r="G426" t="str">
            <v>www.sycomore-am.com</v>
          </cell>
          <cell r="H426">
            <v>4</v>
          </cell>
          <cell r="I426">
            <v>1.8</v>
          </cell>
          <cell r="K426">
            <v>0.17236200000000002</v>
          </cell>
          <cell r="L426">
            <v>-7.509E-3</v>
          </cell>
          <cell r="M426">
            <v>-2.6499999999999999E-4</v>
          </cell>
          <cell r="N426">
            <v>0.12737000000000001</v>
          </cell>
          <cell r="O426">
            <v>0.15051</v>
          </cell>
          <cell r="P426">
            <v>39902</v>
          </cell>
          <cell r="Q426">
            <v>-2.9102999999999997E-2</v>
          </cell>
          <cell r="R426">
            <v>1.8000000000000002E-2</v>
          </cell>
          <cell r="S426">
            <v>-4.7102999999999999E-2</v>
          </cell>
          <cell r="T426">
            <v>6.0000000000000001E-3</v>
          </cell>
          <cell r="U426">
            <v>-5.2820382000000055E-2</v>
          </cell>
          <cell r="V426">
            <v>1.1000000000000001E-2</v>
          </cell>
        </row>
        <row r="427">
          <cell r="A427" t="str">
            <v>LU2147879543</v>
          </cell>
          <cell r="B427" t="str">
            <v>Tikehau Intl Crs Asts R EUR Acc</v>
          </cell>
          <cell r="C427" t="str">
            <v>SICAV</v>
          </cell>
          <cell r="D427" t="str">
            <v>Tikehau IM</v>
          </cell>
          <cell r="E427" t="str">
            <v>EUR</v>
          </cell>
          <cell r="F427" t="str">
            <v>€STR + 300 bps</v>
          </cell>
          <cell r="G427" t="str">
            <v>www.tikehauim.com</v>
          </cell>
          <cell r="H427">
            <v>4</v>
          </cell>
          <cell r="I427">
            <v>1.5</v>
          </cell>
          <cell r="K427">
            <v>2.9718000000000001E-2</v>
          </cell>
          <cell r="L427">
            <v>3.3706E-2</v>
          </cell>
          <cell r="M427">
            <v>2.8239999999999998E-2</v>
          </cell>
          <cell r="N427">
            <v>4.4150000000000002E-2</v>
          </cell>
          <cell r="O427">
            <v>5.6860000000000001E-2</v>
          </cell>
          <cell r="P427">
            <v>44196</v>
          </cell>
          <cell r="Q427">
            <v>-3.5830000000000028E-3</v>
          </cell>
          <cell r="R427">
            <v>1.4999999999999999E-2</v>
          </cell>
          <cell r="S427">
            <v>-1.8583000000000002E-2</v>
          </cell>
          <cell r="T427">
            <v>6.0000000000000001E-3</v>
          </cell>
          <cell r="U427">
            <v>-2.4471502000000034E-2</v>
          </cell>
          <cell r="V427">
            <v>7.4999999999999997E-3</v>
          </cell>
        </row>
        <row r="428">
          <cell r="A428" t="str">
            <v>FR0013333978</v>
          </cell>
          <cell r="B428" t="str">
            <v>Trekking Evolution C</v>
          </cell>
          <cell r="C428" t="str">
            <v>FCP (2)</v>
          </cell>
          <cell r="D428" t="str">
            <v>Mirabaud AM</v>
          </cell>
          <cell r="E428" t="str">
            <v>EUR</v>
          </cell>
          <cell r="F428" t="str">
            <v>EuroMTS Eonia Investable TR EUR</v>
          </cell>
          <cell r="G428" t="str">
            <v>www.mirabaud-am.com</v>
          </cell>
          <cell r="H428">
            <v>4</v>
          </cell>
          <cell r="I428">
            <v>1.25</v>
          </cell>
          <cell r="K428">
            <v>9.666000000000001E-2</v>
          </cell>
          <cell r="L428">
            <v>2.9264999999999999E-2</v>
          </cell>
          <cell r="N428">
            <v>4.1239999999999999E-2</v>
          </cell>
          <cell r="O428">
            <v>8.5559999999999997E-2</v>
          </cell>
          <cell r="P428">
            <v>43294</v>
          </cell>
          <cell r="Q428">
            <v>4.4863E-2</v>
          </cell>
          <cell r="R428">
            <v>1.72E-2</v>
          </cell>
          <cell r="S428">
            <v>2.7663000000000004E-2</v>
          </cell>
          <cell r="T428">
            <v>6.0000000000000001E-3</v>
          </cell>
          <cell r="U428">
            <v>2.1497021999999921E-2</v>
          </cell>
          <cell r="V428">
            <v>6.2500000000000003E-3</v>
          </cell>
        </row>
        <row r="429">
          <cell r="A429" t="str">
            <v>LU0197216558</v>
          </cell>
          <cell r="B429" t="str">
            <v>UBS (Lux) KSS Glbl Allc (EUR) P</v>
          </cell>
          <cell r="C429" t="str">
            <v>SICAV</v>
          </cell>
          <cell r="D429" t="str">
            <v>UBS</v>
          </cell>
          <cell r="E429" t="str">
            <v>EUR</v>
          </cell>
          <cell r="F429" t="str">
            <v>Pas d'indice de référence</v>
          </cell>
          <cell r="G429" t="str">
            <v>www.ubs.com/funds</v>
          </cell>
          <cell r="H429">
            <v>5</v>
          </cell>
          <cell r="I429">
            <v>1.63</v>
          </cell>
          <cell r="K429">
            <v>0.16395700000000002</v>
          </cell>
          <cell r="L429">
            <v>5.9379999999999995E-2</v>
          </cell>
          <cell r="M429">
            <v>5.9965000000000004E-2</v>
          </cell>
          <cell r="N429">
            <v>9.6759999999999999E-2</v>
          </cell>
          <cell r="O429">
            <v>0.11796</v>
          </cell>
          <cell r="P429">
            <v>38254</v>
          </cell>
          <cell r="Q429">
            <v>0.103537</v>
          </cell>
          <cell r="R429">
            <v>2.12E-2</v>
          </cell>
          <cell r="S429">
            <v>8.2337000000000007E-2</v>
          </cell>
          <cell r="T429">
            <v>6.0000000000000001E-3</v>
          </cell>
          <cell r="U429">
            <v>7.5842978000000061E-2</v>
          </cell>
          <cell r="V429">
            <v>0</v>
          </cell>
        </row>
        <row r="430">
          <cell r="A430" t="str">
            <v>FR0010364760</v>
          </cell>
          <cell r="B430" t="str">
            <v>Union Dynamique Moyen Terme C</v>
          </cell>
          <cell r="C430" t="str">
            <v>FCP</v>
          </cell>
          <cell r="D430" t="str">
            <v>Crédit Mutuel Asset Management</v>
          </cell>
          <cell r="E430" t="str">
            <v>EUR</v>
          </cell>
          <cell r="F430" t="str">
            <v>Euribor 3 Month EUR</v>
          </cell>
          <cell r="G430" t="str">
            <v>www.creditmutuel-am.eu</v>
          </cell>
          <cell r="H430">
            <v>4</v>
          </cell>
          <cell r="I430">
            <v>1.25</v>
          </cell>
          <cell r="K430">
            <v>4.6554000000000005E-2</v>
          </cell>
          <cell r="L430">
            <v>-4.4617000000000004E-2</v>
          </cell>
          <cell r="M430">
            <v>-3.3939999999999999E-3</v>
          </cell>
          <cell r="N430">
            <v>4.2259999999999999E-2</v>
          </cell>
          <cell r="O430">
            <v>8.7899999999999992E-2</v>
          </cell>
          <cell r="P430">
            <v>39003</v>
          </cell>
          <cell r="Q430">
            <v>-1.3029999999999986E-3</v>
          </cell>
          <cell r="R430">
            <v>1.8000000000000002E-2</v>
          </cell>
          <cell r="S430">
            <v>-1.9303000000000001E-2</v>
          </cell>
          <cell r="T430">
            <v>6.0000000000000001E-3</v>
          </cell>
          <cell r="U430">
            <v>-2.5187181999999919E-2</v>
          </cell>
          <cell r="V430">
            <v>0</v>
          </cell>
        </row>
        <row r="431">
          <cell r="A431" t="str">
            <v>FR0014001QD2</v>
          </cell>
          <cell r="B431" t="str">
            <v>V Pertinence C EUR</v>
          </cell>
          <cell r="C431" t="str">
            <v>FCP</v>
          </cell>
          <cell r="D431" t="str">
            <v>Rothschild &amp; Co AM</v>
          </cell>
          <cell r="E431" t="str">
            <v>EUR</v>
          </cell>
          <cell r="F431" t="str">
            <v>(JPM GBI EMU TR EUR) 30.000% + ( EONIA Capitalisé Jour TR EUR) 10.000% + (MSCI World NR USD) 60.000%</v>
          </cell>
          <cell r="G431" t="str">
            <v>https://am.fr.rothschildandco.com/fr/</v>
          </cell>
          <cell r="H431">
            <v>5</v>
          </cell>
          <cell r="I431">
            <v>1.7</v>
          </cell>
          <cell r="P431">
            <v>44300</v>
          </cell>
          <cell r="Q431" t="str">
            <v>Création 2021</v>
          </cell>
          <cell r="R431">
            <v>2.4500000000000001E-2</v>
          </cell>
          <cell r="S431" t="str">
            <v>Création 2021</v>
          </cell>
          <cell r="T431">
            <v>6.0000000000000001E-3</v>
          </cell>
          <cell r="U431" t="str">
            <v>Création 2021</v>
          </cell>
          <cell r="V431">
            <v>0</v>
          </cell>
        </row>
        <row r="432">
          <cell r="A432" t="str">
            <v>FR0011631035</v>
          </cell>
          <cell r="B432" t="str">
            <v>Varenne Global A-EUR</v>
          </cell>
          <cell r="C432" t="str">
            <v>FCP</v>
          </cell>
          <cell r="D432" t="str">
            <v>Varenne Capital Partners</v>
          </cell>
          <cell r="E432" t="str">
            <v>EUR</v>
          </cell>
          <cell r="F432" t="str">
            <v>Eonia + 300 bps</v>
          </cell>
          <cell r="G432" t="str">
            <v>www.varennecapital.com</v>
          </cell>
          <cell r="H432">
            <v>4</v>
          </cell>
          <cell r="I432">
            <v>1.95</v>
          </cell>
          <cell r="K432">
            <v>0.31690799999999997</v>
          </cell>
          <cell r="L432">
            <v>0.10189500000000001</v>
          </cell>
          <cell r="M432">
            <v>8.734299999999999E-2</v>
          </cell>
          <cell r="N432">
            <v>0.1225</v>
          </cell>
          <cell r="O432">
            <v>0.10648999999999999</v>
          </cell>
          <cell r="P432">
            <v>41670</v>
          </cell>
          <cell r="Q432">
            <v>0.12923699999999999</v>
          </cell>
          <cell r="R432">
            <v>1.9599999999999999E-2</v>
          </cell>
          <cell r="S432">
            <v>0.109637</v>
          </cell>
          <cell r="T432">
            <v>6.0000000000000001E-3</v>
          </cell>
          <cell r="U432">
            <v>0.102979178</v>
          </cell>
          <cell r="V432">
            <v>9.75E-3</v>
          </cell>
        </row>
        <row r="433">
          <cell r="A433" t="str">
            <v>FR0007080155</v>
          </cell>
          <cell r="B433" t="str">
            <v>Varenne Valeur A-EUR</v>
          </cell>
          <cell r="C433" t="str">
            <v>FCP</v>
          </cell>
          <cell r="D433" t="str">
            <v>Varenne Capital Partners</v>
          </cell>
          <cell r="E433" t="str">
            <v>EUR</v>
          </cell>
          <cell r="F433" t="str">
            <v>Pas d'indice de référence</v>
          </cell>
          <cell r="G433" t="str">
            <v>www.varennecapital.com</v>
          </cell>
          <cell r="H433">
            <v>4</v>
          </cell>
          <cell r="I433">
            <v>1.794</v>
          </cell>
          <cell r="K433">
            <v>0.24634400000000001</v>
          </cell>
          <cell r="L433">
            <v>8.2019999999999996E-2</v>
          </cell>
          <cell r="M433">
            <v>7.2693999999999995E-2</v>
          </cell>
          <cell r="N433">
            <v>0.10224999999999999</v>
          </cell>
          <cell r="O433">
            <v>9.2040000000000011E-2</v>
          </cell>
          <cell r="P433">
            <v>37652</v>
          </cell>
          <cell r="Q433">
            <v>0.12325</v>
          </cell>
          <cell r="R433">
            <v>1.77E-2</v>
          </cell>
          <cell r="S433">
            <v>0.10554999999999999</v>
          </cell>
          <cell r="T433">
            <v>6.0000000000000001E-3</v>
          </cell>
          <cell r="U433">
            <v>9.8916699999999969E-2</v>
          </cell>
          <cell r="V433">
            <v>8.9499999999999996E-3</v>
          </cell>
        </row>
        <row r="434">
          <cell r="A434" t="str">
            <v>FR0010289827</v>
          </cell>
          <cell r="B434" t="str">
            <v>Vega Monde Flexible RC</v>
          </cell>
          <cell r="C434" t="str">
            <v>FCP</v>
          </cell>
          <cell r="D434" t="str">
            <v>Véga IM</v>
          </cell>
          <cell r="E434" t="str">
            <v>EUR</v>
          </cell>
          <cell r="F434" t="str">
            <v>(BBgBarc Euro Agg Treasury 5-7 Yr TR EUR) 50% + ( MSCI World NR EUR) 50%</v>
          </cell>
          <cell r="G434" t="str">
            <v>www.vega-im.com</v>
          </cell>
          <cell r="H434">
            <v>4</v>
          </cell>
          <cell r="I434">
            <v>1.7</v>
          </cell>
          <cell r="K434">
            <v>0.13888899999999998</v>
          </cell>
          <cell r="L434">
            <v>5.5244000000000001E-2</v>
          </cell>
          <cell r="M434">
            <v>5.0743999999999997E-2</v>
          </cell>
          <cell r="N434">
            <v>7.6399999999999996E-2</v>
          </cell>
          <cell r="O434">
            <v>9.4399999999999998E-2</v>
          </cell>
          <cell r="P434">
            <v>38779</v>
          </cell>
          <cell r="Q434">
            <v>6.1803000000000004E-2</v>
          </cell>
          <cell r="R434">
            <v>2.3E-2</v>
          </cell>
          <cell r="S434">
            <v>3.8803000000000004E-2</v>
          </cell>
          <cell r="T434">
            <v>6.0000000000000001E-3</v>
          </cell>
          <cell r="U434">
            <v>3.2570181999999948E-2</v>
          </cell>
          <cell r="V434">
            <v>8.5000000000000006E-3</v>
          </cell>
        </row>
        <row r="435">
          <cell r="A435" t="str">
            <v>FR0011062686</v>
          </cell>
          <cell r="B435" t="str">
            <v>Vital Flex Dynamique</v>
          </cell>
          <cell r="C435" t="str">
            <v>FCP</v>
          </cell>
          <cell r="D435" t="str">
            <v>Rothschild &amp; Co AM</v>
          </cell>
          <cell r="E435" t="str">
            <v>EUR</v>
          </cell>
          <cell r="F435" t="str">
            <v>(Eonia) 25% + ( MSCI World NR EUR) 75%</v>
          </cell>
          <cell r="G435" t="str">
            <v>https://am.fr.rothschildandco.com/fr/</v>
          </cell>
          <cell r="H435">
            <v>5</v>
          </cell>
          <cell r="I435">
            <v>2</v>
          </cell>
          <cell r="K435">
            <v>0.208366</v>
          </cell>
          <cell r="L435">
            <v>1.4354E-2</v>
          </cell>
          <cell r="M435">
            <v>2.0543999999999996E-2</v>
          </cell>
          <cell r="N435">
            <v>0.15795999999999999</v>
          </cell>
          <cell r="O435">
            <v>0.18262</v>
          </cell>
          <cell r="P435">
            <v>40833</v>
          </cell>
          <cell r="Q435">
            <v>2.4879999999999996E-2</v>
          </cell>
          <cell r="R435">
            <v>2.3399999999999997E-2</v>
          </cell>
          <cell r="S435">
            <v>1.48E-3</v>
          </cell>
          <cell r="T435">
            <v>6.0000000000000001E-3</v>
          </cell>
          <cell r="U435">
            <v>-4.5288800000000684E-3</v>
          </cell>
          <cell r="V435">
            <v>0.01</v>
          </cell>
        </row>
        <row r="436">
          <cell r="A436" t="str">
            <v>FR0013281193</v>
          </cell>
          <cell r="B436" t="str">
            <v>Wise3</v>
          </cell>
          <cell r="C436" t="str">
            <v>FCP</v>
          </cell>
          <cell r="D436" t="str">
            <v>WiseAM</v>
          </cell>
          <cell r="E436" t="str">
            <v>EUR</v>
          </cell>
          <cell r="F436" t="str">
            <v>(Eonia) 80% + ( MSCI World GR EUR) 20%</v>
          </cell>
          <cell r="G436" t="str">
            <v>www.wiseam.fr</v>
          </cell>
          <cell r="H436">
            <v>4</v>
          </cell>
          <cell r="I436">
            <v>1.4</v>
          </cell>
          <cell r="K436">
            <v>9.3262999999999999E-2</v>
          </cell>
          <cell r="L436">
            <v>1.7440999999999998E-2</v>
          </cell>
          <cell r="N436">
            <v>4.8379999999999999E-2</v>
          </cell>
          <cell r="O436">
            <v>7.2849999999999998E-2</v>
          </cell>
          <cell r="P436">
            <v>43048</v>
          </cell>
          <cell r="Q436">
            <v>2.4104999999999998E-2</v>
          </cell>
          <cell r="R436">
            <v>2.2599999999999999E-2</v>
          </cell>
          <cell r="S436">
            <v>1.505E-3</v>
          </cell>
          <cell r="T436">
            <v>6.0000000000000001E-3</v>
          </cell>
          <cell r="U436">
            <v>-4.5040299999998812E-3</v>
          </cell>
          <cell r="V436">
            <v>6.9999999999999993E-3</v>
          </cell>
        </row>
        <row r="437">
          <cell r="A437" t="str">
            <v>FR0010588335</v>
          </cell>
          <cell r="B437" t="str">
            <v>Wise4</v>
          </cell>
          <cell r="C437" t="str">
            <v>FCP</v>
          </cell>
          <cell r="D437" t="str">
            <v>WiseAM</v>
          </cell>
          <cell r="E437" t="str">
            <v>EUR</v>
          </cell>
          <cell r="F437" t="str">
            <v>(Eonia) 50% + ( MSCI World GR EUR) 50%</v>
          </cell>
          <cell r="G437" t="str">
            <v>www.wiseam.fr</v>
          </cell>
          <cell r="H437">
            <v>4</v>
          </cell>
          <cell r="I437">
            <v>1.6</v>
          </cell>
          <cell r="K437">
            <v>0.174653</v>
          </cell>
          <cell r="L437">
            <v>3.3468999999999999E-2</v>
          </cell>
          <cell r="M437">
            <v>2.3138000000000002E-2</v>
          </cell>
          <cell r="N437">
            <v>7.7979999999999994E-2</v>
          </cell>
          <cell r="O437">
            <v>0.11339</v>
          </cell>
          <cell r="P437">
            <v>39535</v>
          </cell>
          <cell r="Q437">
            <v>3.6308E-2</v>
          </cell>
          <cell r="R437">
            <v>2.64E-2</v>
          </cell>
          <cell r="S437">
            <v>9.9080000000000001E-3</v>
          </cell>
          <cell r="T437">
            <v>6.0000000000000001E-3</v>
          </cell>
          <cell r="U437">
            <v>3.8485520000000051E-3</v>
          </cell>
          <cell r="V437">
            <v>9.0000000000000011E-3</v>
          </cell>
        </row>
        <row r="438">
          <cell r="A438" t="str">
            <v>FR0013281201</v>
          </cell>
          <cell r="B438" t="str">
            <v>Wise5</v>
          </cell>
          <cell r="C438" t="str">
            <v>FCP</v>
          </cell>
          <cell r="D438" t="str">
            <v>WiseAM</v>
          </cell>
          <cell r="E438" t="str">
            <v>EUR</v>
          </cell>
          <cell r="F438" t="str">
            <v>Pas d'indice de référence</v>
          </cell>
          <cell r="G438" t="str">
            <v>www.wiseam.fr</v>
          </cell>
          <cell r="H438">
            <v>5</v>
          </cell>
          <cell r="I438">
            <v>1.8</v>
          </cell>
          <cell r="K438">
            <v>0.24383600000000002</v>
          </cell>
          <cell r="L438">
            <v>3.5054000000000002E-2</v>
          </cell>
          <cell r="N438">
            <v>9.887E-2</v>
          </cell>
          <cell r="O438">
            <v>0.15770000000000001</v>
          </cell>
          <cell r="P438">
            <v>43056</v>
          </cell>
          <cell r="Q438">
            <v>-8.9170000000000048E-3</v>
          </cell>
          <cell r="R438">
            <v>2.7699999999999999E-2</v>
          </cell>
          <cell r="S438">
            <v>-3.6617000000000004E-2</v>
          </cell>
          <cell r="T438">
            <v>6.0000000000000001E-3</v>
          </cell>
          <cell r="U438">
            <v>-4.2397298000000028E-2</v>
          </cell>
          <cell r="V438">
            <v>1.1000000000000001E-2</v>
          </cell>
        </row>
        <row r="439">
          <cell r="A439" t="str">
            <v>FR0013282357</v>
          </cell>
          <cell r="B439" t="str">
            <v>Wise5PEA</v>
          </cell>
          <cell r="C439" t="str">
            <v>FCP</v>
          </cell>
          <cell r="D439" t="str">
            <v>WiseAM</v>
          </cell>
          <cell r="E439" t="str">
            <v>EUR</v>
          </cell>
          <cell r="F439" t="str">
            <v>(Stoxx Europe 600 GR EUR) 80% + ( Eonia) 20%</v>
          </cell>
          <cell r="G439" t="str">
            <v>www.wiseam.fr</v>
          </cell>
          <cell r="H439">
            <v>5</v>
          </cell>
          <cell r="I439">
            <v>1.8</v>
          </cell>
          <cell r="K439">
            <v>0.21892600000000001</v>
          </cell>
          <cell r="L439">
            <v>4.6111000000000006E-2</v>
          </cell>
          <cell r="N439">
            <v>0.12958</v>
          </cell>
          <cell r="O439">
            <v>0.14612999999999998</v>
          </cell>
          <cell r="P439">
            <v>43026</v>
          </cell>
          <cell r="Q439">
            <v>3.0519000000000001E-2</v>
          </cell>
          <cell r="R439">
            <v>2.8500000000000001E-2</v>
          </cell>
          <cell r="S439">
            <v>2.019E-3</v>
          </cell>
          <cell r="T439">
            <v>6.0000000000000001E-3</v>
          </cell>
          <cell r="U439">
            <v>-3.9931140000000198E-3</v>
          </cell>
          <cell r="V439">
            <v>1.1000000000000001E-2</v>
          </cell>
        </row>
        <row r="440">
          <cell r="A440" t="str">
            <v>Mixtes EUR Dynamiques</v>
          </cell>
        </row>
        <row r="441">
          <cell r="A441" t="str">
            <v>FR0013339538</v>
          </cell>
          <cell r="B441" t="str">
            <v>Ambition Dynamique</v>
          </cell>
          <cell r="C441" t="str">
            <v>FCP</v>
          </cell>
          <cell r="D441" t="str">
            <v>La Française AM</v>
          </cell>
          <cell r="E441" t="str">
            <v>EUR</v>
          </cell>
          <cell r="F441" t="str">
            <v>(FTSE MTS Ex-CNO Etrix TR EUR) 30% + ( MSCI Europe NR EUR) 70%</v>
          </cell>
          <cell r="G441" t="str">
            <v>www.lafrancaise-am.com</v>
          </cell>
          <cell r="H441">
            <v>6</v>
          </cell>
          <cell r="I441">
            <v>2.4</v>
          </cell>
          <cell r="K441">
            <v>0.13592899999999999</v>
          </cell>
          <cell r="L441">
            <v>6.8639000000000006E-2</v>
          </cell>
          <cell r="N441">
            <v>8.1310000000000007E-2</v>
          </cell>
          <cell r="O441">
            <v>0.13023999999999999</v>
          </cell>
          <cell r="P441">
            <v>43300</v>
          </cell>
          <cell r="Q441">
            <v>6.1325999999999999E-2</v>
          </cell>
          <cell r="R441">
            <v>3.56E-2</v>
          </cell>
          <cell r="S441">
            <v>2.5725999999999999E-2</v>
          </cell>
          <cell r="T441">
            <v>6.0000000000000001E-3</v>
          </cell>
          <cell r="U441">
            <v>1.9571643999999999E-2</v>
          </cell>
          <cell r="V441">
            <v>7.4999999999999997E-3</v>
          </cell>
        </row>
        <row r="442">
          <cell r="A442" t="str">
            <v>FR0010549360</v>
          </cell>
          <cell r="B442" t="str">
            <v>Athymis Global P</v>
          </cell>
          <cell r="C442" t="str">
            <v>FCP</v>
          </cell>
          <cell r="D442" t="str">
            <v>Athymis Gestion</v>
          </cell>
          <cell r="E442" t="str">
            <v>EUR</v>
          </cell>
          <cell r="F442" t="str">
            <v>(Euro Stoxx 50 NR EUR) 50% + ( Eonia) 30% + (MSCI ACWI Ex Europe NR EUR) 20%</v>
          </cell>
          <cell r="G442" t="str">
            <v>www.athymis.fr</v>
          </cell>
          <cell r="H442">
            <v>5</v>
          </cell>
          <cell r="I442">
            <v>2.3919999999999999</v>
          </cell>
          <cell r="K442">
            <v>0.14988799999999999</v>
          </cell>
          <cell r="L442">
            <v>4.8285000000000002E-2</v>
          </cell>
          <cell r="M442">
            <v>5.0594E-2</v>
          </cell>
          <cell r="N442">
            <v>8.499000000000001E-2</v>
          </cell>
          <cell r="O442">
            <v>0.12909000000000001</v>
          </cell>
          <cell r="P442">
            <v>39435</v>
          </cell>
          <cell r="Q442">
            <v>0.105597</v>
          </cell>
          <cell r="R442">
            <v>3.73E-2</v>
          </cell>
          <cell r="S442">
            <v>6.8296999999999997E-2</v>
          </cell>
          <cell r="T442">
            <v>6.0000000000000001E-3</v>
          </cell>
          <cell r="U442">
            <v>6.1887218000000077E-2</v>
          </cell>
          <cell r="V442">
            <v>1.2E-2</v>
          </cell>
        </row>
        <row r="443">
          <cell r="A443" t="str">
            <v>FR0010148999</v>
          </cell>
          <cell r="B443" t="str">
            <v>Carmignac Profil Réactif 75 A EUR Acc</v>
          </cell>
          <cell r="C443" t="str">
            <v>FCP</v>
          </cell>
          <cell r="D443" t="str">
            <v>Carmignac Gestion</v>
          </cell>
          <cell r="E443" t="str">
            <v>EUR</v>
          </cell>
          <cell r="F443" t="str">
            <v>(FTSE WGBI All Maturities EUR) 25% + ( MSCI ACWI NR USD) 75%</v>
          </cell>
          <cell r="G443" t="str">
            <v>www.carmignac.fr</v>
          </cell>
          <cell r="H443">
            <v>4</v>
          </cell>
          <cell r="I443">
            <v>1.5</v>
          </cell>
          <cell r="K443">
            <v>0.12125</v>
          </cell>
          <cell r="L443">
            <v>6.2518000000000004E-2</v>
          </cell>
          <cell r="M443">
            <v>6.2863000000000002E-2</v>
          </cell>
          <cell r="N443">
            <v>8.3569999999999992E-2</v>
          </cell>
          <cell r="O443">
            <v>9.4060000000000005E-2</v>
          </cell>
          <cell r="P443">
            <v>36325</v>
          </cell>
          <cell r="Q443">
            <v>0.148456</v>
          </cell>
          <cell r="R443">
            <v>2.4900000000000002E-2</v>
          </cell>
          <cell r="S443">
            <v>0.12355600000000001</v>
          </cell>
          <cell r="T443">
            <v>6.0000000000000001E-3</v>
          </cell>
          <cell r="U443">
            <v>0.11681466400000007</v>
          </cell>
          <cell r="V443">
            <v>1.3000000000000001E-2</v>
          </cell>
        </row>
        <row r="444">
          <cell r="A444" t="str">
            <v>LU1983293983</v>
          </cell>
          <cell r="B444" t="str">
            <v>Claresco Innovation P</v>
          </cell>
          <cell r="C444" t="str">
            <v>SICAV</v>
          </cell>
          <cell r="D444" t="str">
            <v>Claresco Finance</v>
          </cell>
          <cell r="E444" t="str">
            <v>EUR</v>
          </cell>
          <cell r="F444" t="str">
            <v>MSCI World NR EUR</v>
          </cell>
          <cell r="G444" t="str">
            <v>www.claresco.fr</v>
          </cell>
          <cell r="H444">
            <v>6</v>
          </cell>
          <cell r="I444">
            <v>2.4</v>
          </cell>
          <cell r="K444">
            <v>0.13719400000000001</v>
          </cell>
          <cell r="N444">
            <v>0.23800999999999997</v>
          </cell>
          <cell r="P444">
            <v>43724</v>
          </cell>
          <cell r="Q444">
            <v>0.462565</v>
          </cell>
          <cell r="R444">
            <v>3.1400000000000004E-2</v>
          </cell>
          <cell r="S444">
            <v>0.43116500000000002</v>
          </cell>
          <cell r="T444">
            <v>6.0000000000000001E-3</v>
          </cell>
          <cell r="U444">
            <v>0.42257801000000006</v>
          </cell>
          <cell r="V444">
            <v>0</v>
          </cell>
        </row>
        <row r="445">
          <cell r="A445" t="str">
            <v>FR0013266624</v>
          </cell>
          <cell r="B445" t="str">
            <v>CM-AM Entrepreneurs Europe RC</v>
          </cell>
          <cell r="C445" t="str">
            <v>FCP</v>
          </cell>
          <cell r="D445" t="str">
            <v>Crédit Mutuel Asset Management</v>
          </cell>
          <cell r="E445" t="str">
            <v>EUR</v>
          </cell>
          <cell r="F445" t="str">
            <v>STOXX Europe Small 200 NR EUR</v>
          </cell>
          <cell r="G445" t="str">
            <v>www.creditmutuel-am.eu</v>
          </cell>
          <cell r="H445">
            <v>6</v>
          </cell>
          <cell r="I445">
            <v>2.5</v>
          </cell>
          <cell r="K445">
            <v>0.28101400000000004</v>
          </cell>
          <cell r="L445">
            <v>0.13125600000000001</v>
          </cell>
          <cell r="N445">
            <v>0.12831000000000001</v>
          </cell>
          <cell r="O445">
            <v>0.17927999999999999</v>
          </cell>
          <cell r="P445">
            <v>42996</v>
          </cell>
          <cell r="Q445">
            <v>0.19792499999999999</v>
          </cell>
          <cell r="R445">
            <v>2.1400000000000002E-2</v>
          </cell>
          <cell r="S445">
            <v>0.17652499999999999</v>
          </cell>
          <cell r="T445">
            <v>6.0000000000000001E-3</v>
          </cell>
          <cell r="U445">
            <v>0.16946585000000014</v>
          </cell>
          <cell r="V445">
            <v>9.4999999999999998E-3</v>
          </cell>
        </row>
        <row r="446">
          <cell r="A446" t="str">
            <v>FR0010738211</v>
          </cell>
          <cell r="B446" t="str">
            <v>Cogefi Flex Dynamic P</v>
          </cell>
          <cell r="C446" t="str">
            <v xml:space="preserve">FCP </v>
          </cell>
          <cell r="D446" t="str">
            <v>Cogefi Gestion</v>
          </cell>
          <cell r="E446" t="str">
            <v>EUR</v>
          </cell>
          <cell r="F446" t="str">
            <v>(FTSE MTS Ex-CNO Etrix 5-7Y TR EUR) 30% + ( Stoxx Europe Large 200 NR EUR) 35% + (MSCI World NR EUR) 35%</v>
          </cell>
          <cell r="G446" t="str">
            <v>www.cogefi.fr</v>
          </cell>
          <cell r="H446">
            <v>5</v>
          </cell>
          <cell r="I446">
            <v>1.95</v>
          </cell>
          <cell r="K446">
            <v>0.19425100000000001</v>
          </cell>
          <cell r="L446">
            <v>0.10398500000000001</v>
          </cell>
          <cell r="M446">
            <v>0.103772</v>
          </cell>
          <cell r="N446">
            <v>8.3059999999999995E-2</v>
          </cell>
          <cell r="O446">
            <v>0.12517</v>
          </cell>
          <cell r="P446">
            <v>31411</v>
          </cell>
          <cell r="Q446">
            <v>0.197163</v>
          </cell>
          <cell r="R446">
            <v>3.3500000000000002E-2</v>
          </cell>
          <cell r="S446">
            <v>0.163663</v>
          </cell>
          <cell r="T446">
            <v>6.0000000000000001E-3</v>
          </cell>
          <cell r="U446">
            <v>0.15668102200000011</v>
          </cell>
          <cell r="V446">
            <v>0.01</v>
          </cell>
        </row>
        <row r="447">
          <cell r="A447" t="str">
            <v>FR0010097642</v>
          </cell>
          <cell r="B447" t="str">
            <v>CPR Croissance Dynamique P</v>
          </cell>
          <cell r="C447" t="str">
            <v>FCP</v>
          </cell>
          <cell r="D447" t="str">
            <v>CPR AM</v>
          </cell>
          <cell r="E447" t="str">
            <v>EUR</v>
          </cell>
          <cell r="F447" t="str">
            <v>(JPM GBI Global TR Hdg EUR) 20% + ( MSCI World NR EUR) 80%</v>
          </cell>
          <cell r="G447" t="str">
            <v>www.cpr-am.fr</v>
          </cell>
          <cell r="H447">
            <v>6</v>
          </cell>
          <cell r="I447">
            <v>1.4</v>
          </cell>
          <cell r="K447">
            <v>0.22353899999999999</v>
          </cell>
          <cell r="L447">
            <v>7.6177999999999996E-2</v>
          </cell>
          <cell r="M447">
            <v>7.7935000000000004E-2</v>
          </cell>
          <cell r="N447">
            <v>9.6669999999999992E-2</v>
          </cell>
          <cell r="O447">
            <v>0.13013</v>
          </cell>
          <cell r="P447">
            <v>36056</v>
          </cell>
          <cell r="Q447">
            <v>9.11E-2</v>
          </cell>
          <cell r="R447">
            <v>1.6399999999999998E-2</v>
          </cell>
          <cell r="S447">
            <v>7.4700000000000003E-2</v>
          </cell>
          <cell r="T447">
            <v>6.0000000000000001E-3</v>
          </cell>
          <cell r="U447">
            <v>6.8251800000000085E-2</v>
          </cell>
          <cell r="V447">
            <v>9.5999999999999992E-3</v>
          </cell>
        </row>
        <row r="448">
          <cell r="A448" t="str">
            <v>FR0010642280</v>
          </cell>
          <cell r="B448" t="str">
            <v>Ecofi Agir Pour Le Climat C</v>
          </cell>
          <cell r="C448" t="str">
            <v>FCP</v>
          </cell>
          <cell r="D448" t="str">
            <v>Ecofi Investissements</v>
          </cell>
          <cell r="E448" t="str">
            <v>EUR</v>
          </cell>
          <cell r="F448" t="str">
            <v>(Eonia) 25% + ( MSCI Europe NR EUR) 75%</v>
          </cell>
          <cell r="G448" t="str">
            <v>www.ecofi.fr</v>
          </cell>
          <cell r="H448">
            <v>5</v>
          </cell>
          <cell r="I448">
            <v>2</v>
          </cell>
          <cell r="J448" t="str">
            <v>SR</v>
          </cell>
          <cell r="K448">
            <v>0.21586200000000003</v>
          </cell>
          <cell r="L448">
            <v>0.12610299999999999</v>
          </cell>
          <cell r="M448">
            <v>9.4507999999999995E-2</v>
          </cell>
          <cell r="N448">
            <v>0.14474000000000001</v>
          </cell>
          <cell r="O448">
            <v>0.13256000000000001</v>
          </cell>
          <cell r="P448">
            <v>39811</v>
          </cell>
          <cell r="Q448">
            <v>0.23578099999999999</v>
          </cell>
          <cell r="R448">
            <v>2.2700000000000001E-2</v>
          </cell>
          <cell r="S448">
            <v>0.21308099999999999</v>
          </cell>
          <cell r="T448">
            <v>6.0000000000000001E-3</v>
          </cell>
          <cell r="U448">
            <v>0.20580251400000016</v>
          </cell>
          <cell r="V448">
            <v>0.01</v>
          </cell>
        </row>
        <row r="449">
          <cell r="A449" t="str">
            <v>FR0010701433</v>
          </cell>
          <cell r="B449" t="str">
            <v>Enjeux Croissance Monde</v>
          </cell>
          <cell r="C449" t="str">
            <v>FCP</v>
          </cell>
          <cell r="D449" t="str">
            <v>La Financière Responsable</v>
          </cell>
          <cell r="E449" t="str">
            <v>EUR</v>
          </cell>
          <cell r="F449" t="str">
            <v>Pas d'indice de référence</v>
          </cell>
          <cell r="G449" t="str">
            <v>https://www.la-financiere-responsable.fr/</v>
          </cell>
          <cell r="H449">
            <v>5</v>
          </cell>
          <cell r="I449">
            <v>2.5</v>
          </cell>
          <cell r="K449">
            <v>0.289713</v>
          </cell>
          <cell r="L449">
            <v>7.0388999999999993E-2</v>
          </cell>
          <cell r="M449">
            <v>5.8309E-2</v>
          </cell>
          <cell r="N449">
            <v>0.11738</v>
          </cell>
          <cell r="O449">
            <v>0.14920999999999998</v>
          </cell>
          <cell r="P449">
            <v>39898</v>
          </cell>
          <cell r="Q449">
            <v>2.8365000000000001E-2</v>
          </cell>
          <cell r="R449">
            <v>2.64E-2</v>
          </cell>
          <cell r="S449">
            <v>1.9650000000000002E-3</v>
          </cell>
          <cell r="T449">
            <v>6.0000000000000001E-3</v>
          </cell>
          <cell r="U449">
            <v>-4.0467899999999668E-3</v>
          </cell>
          <cell r="V449">
            <v>8.0000000000000002E-3</v>
          </cell>
        </row>
        <row r="450">
          <cell r="A450" t="str">
            <v>FR0010634139</v>
          </cell>
          <cell r="B450" t="str">
            <v>Equilibre Ecologique C</v>
          </cell>
          <cell r="C450" t="str">
            <v>FCP</v>
          </cell>
          <cell r="D450" t="str">
            <v>Messieurs Hottinguer &amp; Cie</v>
          </cell>
          <cell r="E450" t="str">
            <v>EUR</v>
          </cell>
          <cell r="F450" t="str">
            <v>(MSCI ACWI Sustainable Impact NR USD) 50% + ( Eonia) 50%</v>
          </cell>
          <cell r="G450" t="str">
            <v>www.banque-hottinguer.com</v>
          </cell>
          <cell r="H450">
            <v>4</v>
          </cell>
          <cell r="I450">
            <v>1.65</v>
          </cell>
          <cell r="K450">
            <v>0.13750099999999998</v>
          </cell>
          <cell r="L450">
            <v>7.6243000000000005E-2</v>
          </cell>
          <cell r="M450">
            <v>6.1932000000000001E-2</v>
          </cell>
          <cell r="N450">
            <v>8.7059999999999998E-2</v>
          </cell>
          <cell r="O450">
            <v>0.10460000000000001</v>
          </cell>
          <cell r="P450">
            <v>39668</v>
          </cell>
          <cell r="Q450">
            <v>0.15006999999999998</v>
          </cell>
          <cell r="R450">
            <v>2.07E-2</v>
          </cell>
          <cell r="S450">
            <v>0.12936999999999999</v>
          </cell>
          <cell r="T450">
            <v>6.0000000000000001E-3</v>
          </cell>
          <cell r="U450">
            <v>0.12259377999999987</v>
          </cell>
          <cell r="V450">
            <v>8.2500000000000004E-3</v>
          </cell>
        </row>
        <row r="451">
          <cell r="A451" t="str">
            <v>LU0433182416</v>
          </cell>
          <cell r="B451" t="str">
            <v>First Eagle Amundi International AHE-C</v>
          </cell>
          <cell r="C451" t="str">
            <v>SICAV</v>
          </cell>
          <cell r="D451" t="str">
            <v>Amundi</v>
          </cell>
          <cell r="E451" t="str">
            <v>EUR</v>
          </cell>
          <cell r="F451" t="str">
            <v>Pas d'indice de référence</v>
          </cell>
          <cell r="G451" t="str">
            <v>www.amundi.com</v>
          </cell>
          <cell r="H451">
            <v>5</v>
          </cell>
          <cell r="I451">
            <v>2</v>
          </cell>
          <cell r="K451">
            <v>0.156301</v>
          </cell>
          <cell r="L451">
            <v>4.0587999999999999E-2</v>
          </cell>
          <cell r="M451">
            <v>3.3176999999999998E-2</v>
          </cell>
          <cell r="N451">
            <v>0.11410999999999999</v>
          </cell>
          <cell r="O451">
            <v>0.15024999999999999</v>
          </cell>
          <cell r="P451">
            <v>40044</v>
          </cell>
          <cell r="Q451">
            <v>5.2679000000000004E-2</v>
          </cell>
          <cell r="R451">
            <v>2.2000000000000002E-2</v>
          </cell>
          <cell r="S451">
            <v>3.0678999999999998E-2</v>
          </cell>
          <cell r="T451">
            <v>6.0000000000000001E-3</v>
          </cell>
          <cell r="U451">
            <v>2.4494925999999806E-2</v>
          </cell>
          <cell r="V451">
            <v>5.0000000000000001E-3</v>
          </cell>
        </row>
        <row r="452">
          <cell r="A452" t="str">
            <v>FR0000974685</v>
          </cell>
          <cell r="B452" t="str">
            <v>GEFIP Dynamique P</v>
          </cell>
          <cell r="C452" t="str">
            <v>SICAV (2)</v>
          </cell>
          <cell r="D452" t="str">
            <v>GEFIP</v>
          </cell>
          <cell r="E452" t="str">
            <v>EUR</v>
          </cell>
          <cell r="F452" t="str">
            <v>Not Benchmarked</v>
          </cell>
          <cell r="G452" t="str">
            <v>www.gefip.fr</v>
          </cell>
          <cell r="H452">
            <v>6</v>
          </cell>
          <cell r="I452">
            <v>1.794</v>
          </cell>
          <cell r="K452">
            <v>0.282333</v>
          </cell>
          <cell r="L452">
            <v>7.8813000000000008E-2</v>
          </cell>
          <cell r="M452">
            <v>7.1839E-2</v>
          </cell>
          <cell r="N452">
            <v>0.10856</v>
          </cell>
          <cell r="O452">
            <v>0.17843000000000001</v>
          </cell>
          <cell r="P452">
            <v>34703</v>
          </cell>
          <cell r="Q452">
            <v>0.139569</v>
          </cell>
          <cell r="R452">
            <v>2.5099999999999997E-2</v>
          </cell>
          <cell r="S452">
            <v>0.11446899999999999</v>
          </cell>
          <cell r="T452">
            <v>6.0000000000000001E-3</v>
          </cell>
          <cell r="U452">
            <v>0.10778218599999989</v>
          </cell>
          <cell r="V452">
            <v>0</v>
          </cell>
        </row>
        <row r="453">
          <cell r="A453" t="str">
            <v>FR0011516848</v>
          </cell>
          <cell r="B453" t="str">
            <v>Global Harmonie A</v>
          </cell>
          <cell r="C453" t="str">
            <v xml:space="preserve">FCP </v>
          </cell>
          <cell r="D453" t="str">
            <v>Montsegur Finance</v>
          </cell>
          <cell r="E453" t="str">
            <v>EUR</v>
          </cell>
          <cell r="F453" t="str">
            <v>(FTSE MTS Ex-CNO Etrix TR EUR) 20% + ( Euronext Paris CAC 40 NR EUR) 25% + (Euro Stoxx NR EUR) 10% + (Eonia) 10% + (MSCI World NR EUR)25% + (FTSE WGBI USD) 10%</v>
          </cell>
          <cell r="G453" t="str">
            <v>www.montsegurfinance.com</v>
          </cell>
          <cell r="H453">
            <v>4</v>
          </cell>
          <cell r="I453">
            <v>1.85</v>
          </cell>
          <cell r="K453">
            <v>6.7567000000000002E-2</v>
          </cell>
          <cell r="L453">
            <v>7.9379999999999989E-3</v>
          </cell>
          <cell r="M453">
            <v>1.3838E-2</v>
          </cell>
          <cell r="N453">
            <v>3.7929999999999998E-2</v>
          </cell>
          <cell r="O453">
            <v>7.6429999999999998E-2</v>
          </cell>
          <cell r="P453">
            <v>41677</v>
          </cell>
          <cell r="Q453">
            <v>3.1195999999999998E-2</v>
          </cell>
          <cell r="R453">
            <v>1.9299999999999998E-2</v>
          </cell>
          <cell r="S453">
            <v>1.1896E-2</v>
          </cell>
          <cell r="T453">
            <v>6.0000000000000001E-3</v>
          </cell>
          <cell r="U453">
            <v>5.824623999999945E-3</v>
          </cell>
          <cell r="V453">
            <v>6.4000000000000003E-3</v>
          </cell>
        </row>
        <row r="454">
          <cell r="A454" t="str">
            <v>FR0012158848</v>
          </cell>
          <cell r="B454" t="str">
            <v>Hastings Investissement</v>
          </cell>
          <cell r="C454" t="str">
            <v>FCP</v>
          </cell>
          <cell r="D454" t="str">
            <v>Turgot AM</v>
          </cell>
          <cell r="E454" t="str">
            <v>EUR</v>
          </cell>
          <cell r="F454" t="str">
            <v>(Euro Stoxx 50 NR EUR) 50% + ( Eonia) 10% + (MSCI World NR EUR) 40%</v>
          </cell>
          <cell r="G454" t="str">
            <v>www.turgot-am.fr</v>
          </cell>
          <cell r="H454">
            <v>5</v>
          </cell>
          <cell r="I454">
            <v>2</v>
          </cell>
          <cell r="K454">
            <v>0.17640699999999998</v>
          </cell>
          <cell r="L454">
            <v>7.3116E-2</v>
          </cell>
          <cell r="M454">
            <v>6.1620999999999995E-2</v>
          </cell>
          <cell r="N454">
            <v>7.7699999999999991E-2</v>
          </cell>
          <cell r="O454">
            <v>0.14024</v>
          </cell>
          <cell r="P454">
            <v>41963</v>
          </cell>
          <cell r="Q454">
            <v>0.11858299999999999</v>
          </cell>
          <cell r="R454">
            <v>3.85E-2</v>
          </cell>
          <cell r="S454">
            <v>8.0083000000000001E-2</v>
          </cell>
          <cell r="T454">
            <v>6.0000000000000001E-3</v>
          </cell>
          <cell r="U454">
            <v>7.3602501999999959E-2</v>
          </cell>
          <cell r="V454">
            <v>1.1000000000000001E-2</v>
          </cell>
        </row>
        <row r="455">
          <cell r="A455" t="str">
            <v>FR0000292302</v>
          </cell>
          <cell r="B455" t="str">
            <v>Lazard Patrimoine Croissance C</v>
          </cell>
          <cell r="C455" t="str">
            <v>SICAV</v>
          </cell>
          <cell r="D455" t="str">
            <v>Lazard Frères Gestion</v>
          </cell>
          <cell r="E455" t="str">
            <v>EUR</v>
          </cell>
          <cell r="F455" t="str">
            <v>(MSCI ACWI NR EUR) 30% + ( Refinitiv Global Focus CB TR EUR) 5% + (Eonia +3%) 5% + (Euronext Paris SBF 120 NR EUR) 45% + (Eonia)10% + (ICE BofA Euro Government TR EUR) 5%</v>
          </cell>
          <cell r="G455" t="str">
            <v>www.lazardfreresgestion.fr</v>
          </cell>
          <cell r="H455">
            <v>5</v>
          </cell>
          <cell r="I455">
            <v>1.5</v>
          </cell>
          <cell r="K455">
            <v>0.25756400000000002</v>
          </cell>
          <cell r="L455">
            <v>7.2170999999999999E-2</v>
          </cell>
          <cell r="M455">
            <v>7.5553999999999996E-2</v>
          </cell>
          <cell r="N455">
            <v>0.13234000000000001</v>
          </cell>
          <cell r="O455">
            <v>0.13327</v>
          </cell>
          <cell r="P455">
            <v>32273</v>
          </cell>
          <cell r="Q455">
            <v>-5.3510000000000016E-3</v>
          </cell>
          <cell r="R455">
            <v>1.9799999999999998E-2</v>
          </cell>
          <cell r="S455">
            <v>-2.5151E-2</v>
          </cell>
          <cell r="T455">
            <v>6.0000000000000001E-3</v>
          </cell>
          <cell r="U455">
            <v>-3.1000094000000034E-2</v>
          </cell>
          <cell r="V455">
            <v>7.4000000000000003E-3</v>
          </cell>
        </row>
        <row r="456">
          <cell r="A456" t="str">
            <v>FR0013520426</v>
          </cell>
          <cell r="B456" t="str">
            <v>Luz Global Pricing Power A</v>
          </cell>
          <cell r="C456" t="str">
            <v>FCP</v>
          </cell>
          <cell r="D456" t="str">
            <v>Sanso Investment Solutions</v>
          </cell>
          <cell r="E456" t="str">
            <v>EUR</v>
          </cell>
          <cell r="F456" t="str">
            <v>MSCI ACWI NR EUR</v>
          </cell>
          <cell r="G456" t="str">
            <v>https://sanso-is.com/</v>
          </cell>
          <cell r="H456">
            <v>6</v>
          </cell>
          <cell r="I456">
            <v>2.2999999999999998</v>
          </cell>
          <cell r="K456">
            <v>0.23172399999999999</v>
          </cell>
          <cell r="N456">
            <v>0.10843999999999999</v>
          </cell>
          <cell r="P456">
            <v>44060</v>
          </cell>
          <cell r="Q456" t="str">
            <v>Création 2020</v>
          </cell>
          <cell r="R456">
            <v>2.4E-2</v>
          </cell>
          <cell r="S456" t="str">
            <v>Création 2020</v>
          </cell>
          <cell r="T456">
            <v>6.0000000000000001E-3</v>
          </cell>
          <cell r="U456" t="str">
            <v>Création 2020</v>
          </cell>
          <cell r="V456">
            <v>0.01</v>
          </cell>
        </row>
        <row r="457">
          <cell r="A457" t="str">
            <v>FR0000971863</v>
          </cell>
          <cell r="B457" t="str">
            <v>MAM Optima 25-125 C</v>
          </cell>
          <cell r="C457" t="str">
            <v>FCP</v>
          </cell>
          <cell r="D457" t="str">
            <v>Meeschaert AM</v>
          </cell>
          <cell r="E457" t="str">
            <v>EUR</v>
          </cell>
          <cell r="F457" t="str">
            <v>(€STR + 8.5 bps) 25% + ( Euro Stoxx 50 NR EUR) 75%</v>
          </cell>
          <cell r="G457" t="str">
            <v>www.meeschaert.com</v>
          </cell>
          <cell r="H457">
            <v>6</v>
          </cell>
          <cell r="I457">
            <v>2.2999999999999998</v>
          </cell>
          <cell r="K457">
            <v>0.176872</v>
          </cell>
          <cell r="L457">
            <v>1.6763E-2</v>
          </cell>
          <cell r="M457">
            <v>3.8338000000000004E-2</v>
          </cell>
          <cell r="N457">
            <v>0.13161</v>
          </cell>
          <cell r="O457">
            <v>0.14538000000000001</v>
          </cell>
          <cell r="P457">
            <v>29392</v>
          </cell>
          <cell r="Q457">
            <v>-4.8896999999999996E-2</v>
          </cell>
          <cell r="R457">
            <v>2.52E-2</v>
          </cell>
          <cell r="S457">
            <v>-7.4096999999999996E-2</v>
          </cell>
          <cell r="T457">
            <v>6.0000000000000001E-3</v>
          </cell>
          <cell r="U457">
            <v>-7.9652418000000003E-2</v>
          </cell>
          <cell r="V457">
            <v>1.15E-2</v>
          </cell>
        </row>
        <row r="458">
          <cell r="A458" t="str">
            <v>FR0007495593</v>
          </cell>
          <cell r="B458" t="str">
            <v>Mansartis Investissements ISR C</v>
          </cell>
          <cell r="C458" t="str">
            <v>FCP</v>
          </cell>
          <cell r="D458" t="str">
            <v>Mansartis Gestion</v>
          </cell>
          <cell r="E458" t="str">
            <v>EUR</v>
          </cell>
          <cell r="F458" t="str">
            <v>(FTSE MTS Ex-CNO Etrix 1-3Y TR EUR) 12.500% + ( MSCI ACWI NR EUR) 37.500% + (Euro Stoxx 50 NR EUR) 37.500% + (Eonia) 12.500%</v>
          </cell>
          <cell r="G458" t="str">
            <v>www.mansartis.com</v>
          </cell>
          <cell r="H458">
            <v>5</v>
          </cell>
          <cell r="I458">
            <v>2</v>
          </cell>
          <cell r="J458" t="str">
            <v>SR</v>
          </cell>
          <cell r="K458">
            <v>0.15079900000000002</v>
          </cell>
          <cell r="L458">
            <v>8.3679000000000003E-2</v>
          </cell>
          <cell r="M458">
            <v>8.2248000000000002E-2</v>
          </cell>
          <cell r="N458">
            <v>0.10308999999999999</v>
          </cell>
          <cell r="O458">
            <v>0.11524</v>
          </cell>
          <cell r="P458">
            <v>32637</v>
          </cell>
          <cell r="Q458">
            <v>0.116608</v>
          </cell>
          <cell r="R458">
            <v>1.84E-2</v>
          </cell>
          <cell r="S458">
            <v>9.8208000000000004E-2</v>
          </cell>
          <cell r="T458">
            <v>6.0000000000000001E-3</v>
          </cell>
          <cell r="U458">
            <v>9.1618752000000026E-2</v>
          </cell>
          <cell r="V458">
            <v>9.2500000000000013E-3</v>
          </cell>
        </row>
        <row r="459">
          <cell r="A459" t="str">
            <v>LU2334080855</v>
          </cell>
          <cell r="B459" t="str">
            <v>Mw Multicaps Europe CG-P</v>
          </cell>
          <cell r="C459" t="str">
            <v>SICAV</v>
          </cell>
          <cell r="D459" t="str">
            <v>MW Gestion</v>
          </cell>
          <cell r="E459" t="str">
            <v>EUR</v>
          </cell>
          <cell r="F459" t="str">
            <v>DJ STOXX 600 NR</v>
          </cell>
          <cell r="G459" t="str">
            <v>https://mwgestion.com/</v>
          </cell>
          <cell r="H459">
            <v>6</v>
          </cell>
          <cell r="I459">
            <v>2.2000000000000002</v>
          </cell>
          <cell r="Q459" t="str">
            <v>Création 2021</v>
          </cell>
          <cell r="R459">
            <v>2.6800000000000001E-2</v>
          </cell>
          <cell r="S459" t="str">
            <v>Création 2021</v>
          </cell>
          <cell r="T459">
            <v>6.0000000000000001E-3</v>
          </cell>
          <cell r="U459" t="str">
            <v>Création 2021</v>
          </cell>
          <cell r="V459">
            <v>0</v>
          </cell>
        </row>
        <row r="460">
          <cell r="A460" t="str">
            <v>FR0000970972</v>
          </cell>
          <cell r="B460" t="str">
            <v>Nouvelle Stratégie 50</v>
          </cell>
          <cell r="C460" t="str">
            <v>FCP</v>
          </cell>
          <cell r="D460" t="str">
            <v>Meeschaert AM</v>
          </cell>
          <cell r="E460" t="str">
            <v>EUR</v>
          </cell>
          <cell r="F460" t="str">
            <v>(€STR capitalisé) 40% + ( MSCI EMU NR EUR) 60%</v>
          </cell>
          <cell r="G460" t="str">
            <v>www.meeschaert.com</v>
          </cell>
          <cell r="H460">
            <v>6</v>
          </cell>
          <cell r="I460">
            <v>2.3919999999999999</v>
          </cell>
          <cell r="J460" t="str">
            <v>SR</v>
          </cell>
          <cell r="K460">
            <v>0.21191600000000002</v>
          </cell>
          <cell r="L460">
            <v>6.8451999999999999E-2</v>
          </cell>
          <cell r="M460">
            <v>6.7545999999999995E-2</v>
          </cell>
          <cell r="N460">
            <v>0.15624000000000002</v>
          </cell>
          <cell r="O460">
            <v>0.14807000000000001</v>
          </cell>
          <cell r="P460">
            <v>30428</v>
          </cell>
          <cell r="Q460">
            <v>4.7729000000000001E-2</v>
          </cell>
          <cell r="R460">
            <v>2.29E-2</v>
          </cell>
          <cell r="S460">
            <v>2.4829E-2</v>
          </cell>
          <cell r="T460">
            <v>6.0000000000000001E-3</v>
          </cell>
          <cell r="U460">
            <v>1.8680025999999961E-2</v>
          </cell>
          <cell r="V460">
            <v>1.1899999999999999E-2</v>
          </cell>
        </row>
        <row r="461">
          <cell r="A461" t="str">
            <v>FR0010233932</v>
          </cell>
          <cell r="B461" t="str">
            <v>Oudart Investissement</v>
          </cell>
          <cell r="C461" t="str">
            <v>FCP</v>
          </cell>
          <cell r="D461" t="str">
            <v>Oudart Gestion</v>
          </cell>
          <cell r="E461" t="str">
            <v>EUR</v>
          </cell>
          <cell r="F461" t="str">
            <v>MSCI World NR EUR</v>
          </cell>
          <cell r="G461" t="str">
            <v>www.oudart.com</v>
          </cell>
          <cell r="H461">
            <v>6</v>
          </cell>
          <cell r="I461">
            <v>1.794</v>
          </cell>
          <cell r="K461">
            <v>0.29958499999999999</v>
          </cell>
          <cell r="L461">
            <v>0.10216900000000001</v>
          </cell>
          <cell r="M461">
            <v>0.10850600000000001</v>
          </cell>
          <cell r="N461">
            <v>0.12372999999999999</v>
          </cell>
          <cell r="O461">
            <v>0.15930999999999998</v>
          </cell>
          <cell r="P461">
            <v>31412</v>
          </cell>
          <cell r="Q461">
            <v>6.3130999999999993E-2</v>
          </cell>
          <cell r="R461">
            <v>2.3399999999999997E-2</v>
          </cell>
          <cell r="S461">
            <v>3.9731000000000002E-2</v>
          </cell>
          <cell r="T461">
            <v>6.0000000000000001E-3</v>
          </cell>
          <cell r="U461">
            <v>3.3492614000000032E-2</v>
          </cell>
          <cell r="V461">
            <v>0</v>
          </cell>
        </row>
        <row r="462">
          <cell r="A462" t="str">
            <v>FR0010820365</v>
          </cell>
          <cell r="B462" t="str">
            <v>Oudart Multigestion</v>
          </cell>
          <cell r="C462" t="str">
            <v>FCP</v>
          </cell>
          <cell r="D462" t="str">
            <v>Oudart Gestion</v>
          </cell>
          <cell r="E462" t="str">
            <v>EUR</v>
          </cell>
          <cell r="F462" t="str">
            <v>MSCI World NR EUR</v>
          </cell>
          <cell r="G462" t="str">
            <v>www.oudart.com</v>
          </cell>
          <cell r="H462">
            <v>5</v>
          </cell>
          <cell r="I462">
            <v>1.794</v>
          </cell>
          <cell r="K462">
            <v>0.195245</v>
          </cell>
          <cell r="L462">
            <v>7.8233999999999998E-2</v>
          </cell>
          <cell r="M462">
            <v>7.4935000000000002E-2</v>
          </cell>
          <cell r="N462">
            <v>0.10537000000000001</v>
          </cell>
          <cell r="O462">
            <v>0.13983000000000001</v>
          </cell>
          <cell r="P462">
            <v>40144</v>
          </cell>
          <cell r="Q462">
            <v>8.5991999999999999E-2</v>
          </cell>
          <cell r="R462">
            <v>2.6099999999999998E-2</v>
          </cell>
          <cell r="S462">
            <v>5.9892000000000001E-2</v>
          </cell>
          <cell r="T462">
            <v>6.0000000000000001E-3</v>
          </cell>
          <cell r="U462">
            <v>5.3532648000000016E-2</v>
          </cell>
          <cell r="V462">
            <v>0</v>
          </cell>
        </row>
        <row r="463">
          <cell r="A463" t="str">
            <v>FR0007025523</v>
          </cell>
          <cell r="B463" t="str">
            <v>R-co Opal Croissance</v>
          </cell>
          <cell r="C463" t="str">
            <v>FCP</v>
          </cell>
          <cell r="D463" t="str">
            <v>Rothschild &amp; Co AM</v>
          </cell>
          <cell r="E463" t="str">
            <v>EUR</v>
          </cell>
          <cell r="F463" t="str">
            <v>(MSCI World Ex Europe NR EUR) 40% + ( Stoxx Europe 600 NR EUR) 40% + (Eonia) 20%</v>
          </cell>
          <cell r="G463" t="str">
            <v>https://am.fr.rothschildandco.com/fr/</v>
          </cell>
          <cell r="H463">
            <v>5</v>
          </cell>
          <cell r="I463">
            <v>1.88</v>
          </cell>
          <cell r="K463">
            <v>0.26196000000000003</v>
          </cell>
          <cell r="L463">
            <v>9.2297999999999991E-2</v>
          </cell>
          <cell r="M463">
            <v>8.8950000000000001E-2</v>
          </cell>
          <cell r="N463">
            <v>0.11413999999999999</v>
          </cell>
          <cell r="O463">
            <v>0.15906000000000001</v>
          </cell>
          <cell r="P463">
            <v>36046</v>
          </cell>
          <cell r="Q463">
            <v>0.13955299999999998</v>
          </cell>
          <cell r="R463">
            <v>2.76E-2</v>
          </cell>
          <cell r="S463">
            <v>0.111953</v>
          </cell>
          <cell r="T463">
            <v>6.0000000000000001E-3</v>
          </cell>
          <cell r="U463">
            <v>0.10528128199999998</v>
          </cell>
          <cell r="V463">
            <v>1.03E-2</v>
          </cell>
        </row>
        <row r="464">
          <cell r="A464" t="str">
            <v>IE00BF2N0348</v>
          </cell>
          <cell r="B464" t="str">
            <v>SEI GAF Euro Balanced EUR Wlth C Acc</v>
          </cell>
          <cell r="C464" t="str">
            <v>SICAV</v>
          </cell>
          <cell r="D464" t="str">
            <v>SEI Investments Global Limited</v>
          </cell>
          <cell r="E464" t="str">
            <v>EUR</v>
          </cell>
          <cell r="F464" t="str">
            <v>Pas d'indice de référence</v>
          </cell>
          <cell r="G464" t="str">
            <v>https://seic.com/en-gb/fund-documents</v>
          </cell>
          <cell r="H464">
            <v>5</v>
          </cell>
          <cell r="I464">
            <v>2.35</v>
          </cell>
          <cell r="K464">
            <v>0.19196000000000002</v>
          </cell>
          <cell r="L464">
            <v>5.1546000000000002E-2</v>
          </cell>
          <cell r="N464">
            <v>8.4970000000000004E-2</v>
          </cell>
          <cell r="O464">
            <v>0.12447</v>
          </cell>
          <cell r="P464">
            <v>43007</v>
          </cell>
          <cell r="Q464">
            <v>2.2381999999999999E-2</v>
          </cell>
          <cell r="R464">
            <v>2.6099999999999998E-2</v>
          </cell>
          <cell r="S464">
            <v>-3.7180000000000004E-3</v>
          </cell>
          <cell r="T464">
            <v>6.0000000000000001E-3</v>
          </cell>
          <cell r="U464">
            <v>-9.695691999999978E-3</v>
          </cell>
          <cell r="V464">
            <v>1.3500000000000002E-2</v>
          </cell>
        </row>
        <row r="465">
          <cell r="A465" t="str">
            <v>IE00BF2N0561</v>
          </cell>
          <cell r="B465" t="str">
            <v>SEI GAF Euro Growth EUR Wlth C Acc</v>
          </cell>
          <cell r="C465" t="str">
            <v>SICAV</v>
          </cell>
          <cell r="D465" t="str">
            <v>SEI Investments Global Limited</v>
          </cell>
          <cell r="E465" t="str">
            <v>EUR</v>
          </cell>
          <cell r="F465" t="str">
            <v>Pas d'indice de référence</v>
          </cell>
          <cell r="G465" t="str">
            <v>https://seic.com/en-gb/fund-documents</v>
          </cell>
          <cell r="H465">
            <v>5</v>
          </cell>
          <cell r="I465">
            <v>2.4500000000000002</v>
          </cell>
          <cell r="K465">
            <v>0.23743800000000001</v>
          </cell>
          <cell r="L465">
            <v>6.5949999999999995E-2</v>
          </cell>
          <cell r="N465">
            <v>0.1036</v>
          </cell>
          <cell r="O465">
            <v>0.14681</v>
          </cell>
          <cell r="P465">
            <v>43007</v>
          </cell>
          <cell r="Q465">
            <v>3.3350000000000005E-2</v>
          </cell>
          <cell r="R465">
            <v>2.7900000000000001E-2</v>
          </cell>
          <cell r="S465">
            <v>5.45E-3</v>
          </cell>
          <cell r="T465">
            <v>6.0000000000000001E-3</v>
          </cell>
          <cell r="U465">
            <v>-5.8270000000004707E-4</v>
          </cell>
          <cell r="V465">
            <v>1.3999999999999999E-2</v>
          </cell>
        </row>
        <row r="466">
          <cell r="A466" t="str">
            <v>FR0010408872</v>
          </cell>
          <cell r="B466" t="str">
            <v>Sélect-Portefeuilles Opportunités</v>
          </cell>
          <cell r="C466" t="str">
            <v>FCP (2)</v>
          </cell>
          <cell r="D466" t="str">
            <v>Société Parisienne de Gestion</v>
          </cell>
          <cell r="E466" t="str">
            <v>EUR</v>
          </cell>
          <cell r="F466" t="str">
            <v>Pas d'indice de référence</v>
          </cell>
          <cell r="G466" t="str">
            <v>www.parisiennedegestion.fr</v>
          </cell>
          <cell r="H466">
            <v>5</v>
          </cell>
          <cell r="I466">
            <v>2.2000000000000002</v>
          </cell>
          <cell r="K466">
            <v>0.182037</v>
          </cell>
          <cell r="L466">
            <v>3.1537999999999997E-2</v>
          </cell>
          <cell r="M466">
            <v>4.1132999999999996E-2</v>
          </cell>
          <cell r="N466">
            <v>8.6859999999999993E-2</v>
          </cell>
          <cell r="O466">
            <v>0.13719000000000001</v>
          </cell>
          <cell r="P466">
            <v>39101</v>
          </cell>
          <cell r="Q466">
            <v>5.6626999999999997E-2</v>
          </cell>
          <cell r="R466">
            <v>3.1099999999999999E-2</v>
          </cell>
          <cell r="S466">
            <v>2.5527000000000001E-2</v>
          </cell>
          <cell r="T466">
            <v>6.0000000000000001E-3</v>
          </cell>
          <cell r="U466">
            <v>1.9373838000000143E-2</v>
          </cell>
          <cell r="V466">
            <v>0</v>
          </cell>
        </row>
        <row r="467">
          <cell r="A467" t="str">
            <v>LU0367334975</v>
          </cell>
          <cell r="B467" t="str">
            <v>SLF (Lux) Multi Asset Growth R</v>
          </cell>
          <cell r="C467" t="str">
            <v>SICAV</v>
          </cell>
          <cell r="D467" t="str">
            <v>Swiss Life AM</v>
          </cell>
          <cell r="E467" t="str">
            <v>EUR</v>
          </cell>
          <cell r="F467" t="str">
            <v>(JPM GBI broad hedged TR EUR) 30% + ( Euro Stoxx 50 NR EUR) 70%</v>
          </cell>
          <cell r="G467" t="str">
            <v>www.swisslife-am.com</v>
          </cell>
          <cell r="H467">
            <v>5</v>
          </cell>
          <cell r="I467">
            <v>1.7</v>
          </cell>
          <cell r="K467">
            <v>0.15889799999999998</v>
          </cell>
          <cell r="L467">
            <v>4.7896999999999995E-2</v>
          </cell>
          <cell r="M467">
            <v>4.7733999999999999E-2</v>
          </cell>
          <cell r="N467">
            <v>9.8170000000000007E-2</v>
          </cell>
          <cell r="O467">
            <v>0.11923</v>
          </cell>
          <cell r="P467">
            <v>39637</v>
          </cell>
          <cell r="Q467">
            <v>1.8442E-2</v>
          </cell>
          <cell r="R467">
            <v>1.9900000000000001E-2</v>
          </cell>
          <cell r="S467">
            <v>-1.4580000000000001E-3</v>
          </cell>
          <cell r="T467">
            <v>6.0000000000000001E-3</v>
          </cell>
          <cell r="U467">
            <v>-7.4492520000000173E-3</v>
          </cell>
          <cell r="V467">
            <v>1.2E-2</v>
          </cell>
        </row>
        <row r="468">
          <cell r="A468" t="str">
            <v>LU0851564384</v>
          </cell>
          <cell r="B468" t="str">
            <v>Synchrony (LU) Dynamic (EUR) A</v>
          </cell>
          <cell r="C468" t="str">
            <v>FCP</v>
          </cell>
          <cell r="D468" t="str">
            <v>Gérifonds</v>
          </cell>
          <cell r="E468" t="str">
            <v>EUR</v>
          </cell>
          <cell r="F468" t="str">
            <v>(MSCI World GDP NR LCL) 60% + ( CGBI WGBI EU) 30% + (ICE LIBOR 3 Month EUR) 10%</v>
          </cell>
          <cell r="G468" t="str">
            <v>www.gerifonds.lu/fr</v>
          </cell>
          <cell r="H468">
            <v>4</v>
          </cell>
          <cell r="I468">
            <v>0.7</v>
          </cell>
          <cell r="K468">
            <v>0.17679900000000001</v>
          </cell>
          <cell r="L468">
            <v>6.5333000000000002E-2</v>
          </cell>
          <cell r="M468">
            <v>6.0651999999999998E-2</v>
          </cell>
          <cell r="N468">
            <v>7.0739999999999997E-2</v>
          </cell>
          <cell r="O468">
            <v>0.10561999999999999</v>
          </cell>
          <cell r="P468">
            <v>41228</v>
          </cell>
          <cell r="Q468">
            <v>5.6864999999999999E-2</v>
          </cell>
          <cell r="R468">
            <v>2.2200000000000001E-2</v>
          </cell>
          <cell r="S468">
            <v>3.4665000000000001E-2</v>
          </cell>
          <cell r="T468">
            <v>6.0000000000000001E-3</v>
          </cell>
          <cell r="U468">
            <v>2.8457009999999894E-2</v>
          </cell>
          <cell r="V468">
            <v>6.3E-3</v>
          </cell>
        </row>
        <row r="469">
          <cell r="A469" t="str">
            <v>FR0010349977</v>
          </cell>
          <cell r="B469" t="str">
            <v>Tempo</v>
          </cell>
          <cell r="C469" t="str">
            <v>FCP</v>
          </cell>
          <cell r="D469" t="str">
            <v>Meeschaert AM</v>
          </cell>
          <cell r="E469" t="str">
            <v>EUR</v>
          </cell>
          <cell r="F469" t="str">
            <v>Pas d'indice de référence</v>
          </cell>
          <cell r="G469" t="str">
            <v>www.meeschaert.com</v>
          </cell>
          <cell r="H469">
            <v>5</v>
          </cell>
          <cell r="I469">
            <v>2.2000000000000002</v>
          </cell>
          <cell r="K469">
            <v>0.15251899999999999</v>
          </cell>
          <cell r="L469">
            <v>2.9564E-2</v>
          </cell>
          <cell r="M469">
            <v>3.6022999999999999E-2</v>
          </cell>
          <cell r="N469">
            <v>7.4349999999999999E-2</v>
          </cell>
          <cell r="O469">
            <v>0.16126000000000001</v>
          </cell>
          <cell r="P469">
            <v>38945</v>
          </cell>
          <cell r="Q469">
            <v>4.1958999999999996E-2</v>
          </cell>
          <cell r="R469">
            <v>3.3599999999999998E-2</v>
          </cell>
          <cell r="S469">
            <v>8.3590000000000001E-3</v>
          </cell>
          <cell r="T469">
            <v>6.0000000000000001E-3</v>
          </cell>
          <cell r="U469">
            <v>2.308846000000031E-3</v>
          </cell>
          <cell r="V469">
            <v>0.01</v>
          </cell>
        </row>
        <row r="470">
          <cell r="A470" t="str">
            <v>FR0012127389</v>
          </cell>
          <cell r="B470" t="str">
            <v>Tikehau Equity Selection R Acc EUR</v>
          </cell>
          <cell r="C470" t="str">
            <v>FCP</v>
          </cell>
          <cell r="D470" t="str">
            <v>Tikehau IM</v>
          </cell>
          <cell r="E470" t="str">
            <v>EUR</v>
          </cell>
          <cell r="F470" t="str">
            <v>(Stoxx Europe 600 GR EUR) 50% + ( S&amp;P 500 NR Hdg EUR) 50%</v>
          </cell>
          <cell r="G470" t="str">
            <v>www.tikehauim.com</v>
          </cell>
          <cell r="H470">
            <v>6</v>
          </cell>
          <cell r="I470">
            <v>1.8</v>
          </cell>
          <cell r="J470" t="str">
            <v>SR</v>
          </cell>
          <cell r="K470">
            <v>0.25478200000000001</v>
          </cell>
          <cell r="L470">
            <v>0.133163</v>
          </cell>
          <cell r="M470">
            <v>0.12330199999999999</v>
          </cell>
          <cell r="N470">
            <v>0.13734499999999999</v>
          </cell>
          <cell r="O470">
            <v>0.14961199999999999</v>
          </cell>
          <cell r="P470">
            <v>41989</v>
          </cell>
          <cell r="Q470">
            <v>0.102087</v>
          </cell>
          <cell r="R470">
            <v>1.8000000000000002E-2</v>
          </cell>
          <cell r="S470">
            <v>8.4086999999999995E-2</v>
          </cell>
          <cell r="T470">
            <v>6.0000000000000001E-3</v>
          </cell>
          <cell r="U470">
            <v>7.7582478000000066E-2</v>
          </cell>
          <cell r="V470">
            <v>7.1999999999999998E-3</v>
          </cell>
        </row>
        <row r="471">
          <cell r="A471" t="str">
            <v>Mixtes USD Dynamiques</v>
          </cell>
        </row>
        <row r="472">
          <cell r="A472" t="str">
            <v>LU0068578508</v>
          </cell>
          <cell r="B472" t="str">
            <v>First Eagle Amundi International AU-C</v>
          </cell>
          <cell r="C472" t="str">
            <v>SICAV</v>
          </cell>
          <cell r="D472" t="str">
            <v>Amundi</v>
          </cell>
          <cell r="E472" t="str">
            <v>USD</v>
          </cell>
          <cell r="F472" t="str">
            <v>Pas d'indice de référence</v>
          </cell>
          <cell r="G472" t="str">
            <v>www.amundi.com</v>
          </cell>
          <cell r="H472">
            <v>5</v>
          </cell>
          <cell r="I472">
            <v>2</v>
          </cell>
          <cell r="K472">
            <v>0.18145700000000001</v>
          </cell>
          <cell r="L472">
            <v>6.4401E-2</v>
          </cell>
          <cell r="M472">
            <v>5.0429000000000002E-2</v>
          </cell>
          <cell r="N472">
            <v>8.4959000000000007E-2</v>
          </cell>
          <cell r="O472">
            <v>0.132997</v>
          </cell>
          <cell r="P472">
            <v>35289</v>
          </cell>
          <cell r="Q472">
            <v>-1.4238999999999998E-2</v>
          </cell>
          <cell r="R472">
            <v>2.2000000000000002E-2</v>
          </cell>
          <cell r="S472">
            <v>-3.6239E-2</v>
          </cell>
          <cell r="T472">
            <v>6.0000000000000001E-3</v>
          </cell>
          <cell r="U472">
            <v>-4.2021566000000066E-2</v>
          </cell>
          <cell r="V472">
            <v>5.0000000000000001E-3</v>
          </cell>
        </row>
        <row r="473">
          <cell r="A473" t="str">
            <v>Mixtes - Terme Fixe (3)</v>
          </cell>
        </row>
        <row r="474">
          <cell r="A474" t="str">
            <v>FR0013439817</v>
          </cell>
          <cell r="B474" t="str">
            <v>La Française Rend Glb 2028 Plus RC EUR</v>
          </cell>
          <cell r="C474" t="str">
            <v>SICAV</v>
          </cell>
          <cell r="D474" t="str">
            <v>La Française AM</v>
          </cell>
          <cell r="E474" t="str">
            <v>EUR</v>
          </cell>
          <cell r="F474" t="str">
            <v>(OAT 0.75% 25/05/2028) 85% + ( MSCI World NR EUR) 15%</v>
          </cell>
          <cell r="G474" t="str">
            <v>www.lafrancaise-am.com</v>
          </cell>
          <cell r="H474">
            <v>5</v>
          </cell>
          <cell r="I474">
            <v>1.41</v>
          </cell>
          <cell r="K474">
            <v>0.15588299999999999</v>
          </cell>
          <cell r="N474">
            <v>6.9481000000000001E-2</v>
          </cell>
          <cell r="P474">
            <v>43755</v>
          </cell>
          <cell r="Q474">
            <v>6.0030999999999994E-2</v>
          </cell>
          <cell r="R474">
            <v>1.8200000000000001E-2</v>
          </cell>
          <cell r="S474">
            <v>4.1830999999999993E-2</v>
          </cell>
          <cell r="T474">
            <v>6.0000000000000001E-3</v>
          </cell>
          <cell r="U474">
            <v>3.5580013999999993E-2</v>
          </cell>
          <cell r="V474">
            <v>6.7500000000000008E-3</v>
          </cell>
        </row>
        <row r="475">
          <cell r="A475" t="str">
            <v>Mixtes Marchés Emergents</v>
          </cell>
        </row>
        <row r="476">
          <cell r="A476" t="str">
            <v>LU0592698954</v>
          </cell>
          <cell r="B476" t="str">
            <v>Carmignac Pf Emerg Patrim A EUR Acc</v>
          </cell>
          <cell r="C476" t="str">
            <v>SICAV</v>
          </cell>
          <cell r="D476" t="str">
            <v>Carmignac Gestion</v>
          </cell>
          <cell r="E476" t="str">
            <v>EUR</v>
          </cell>
          <cell r="F476" t="str">
            <v>(JPM GBI-EM Global Diversified TR EUR) 50% + ( MSCI EM NR EUR) 50%</v>
          </cell>
          <cell r="G476" t="str">
            <v>www.carmignac.fr</v>
          </cell>
          <cell r="H476">
            <v>4</v>
          </cell>
          <cell r="I476">
            <v>1.5</v>
          </cell>
          <cell r="J476" t="str">
            <v>SR</v>
          </cell>
          <cell r="K476">
            <v>0.13297999999999999</v>
          </cell>
          <cell r="L476">
            <v>0.110364</v>
          </cell>
          <cell r="M476">
            <v>4.9764999999999997E-2</v>
          </cell>
          <cell r="N476">
            <v>9.9054000000000003E-2</v>
          </cell>
          <cell r="O476">
            <v>9.5436999999999994E-2</v>
          </cell>
          <cell r="P476">
            <v>40633</v>
          </cell>
          <cell r="Q476">
            <v>0.22192500000000001</v>
          </cell>
          <cell r="R476">
            <v>1.7899999999999999E-2</v>
          </cell>
          <cell r="S476">
            <v>0.20402500000000001</v>
          </cell>
          <cell r="T476">
            <v>6.0000000000000001E-3</v>
          </cell>
          <cell r="U476">
            <v>0.19680085000000003</v>
          </cell>
          <cell r="V476">
            <v>7.4999999999999997E-3</v>
          </cell>
        </row>
        <row r="477">
          <cell r="A477" t="str">
            <v>LU0972618655</v>
          </cell>
          <cell r="B477" t="str">
            <v>JPM Total Emerging Mkts Inc A (acc) EUR</v>
          </cell>
          <cell r="C477" t="str">
            <v>SICAV</v>
          </cell>
          <cell r="D477" t="str">
            <v>JPMorgan AM</v>
          </cell>
          <cell r="E477" t="str">
            <v>EUR</v>
          </cell>
          <cell r="F477" t="str">
            <v>(JPM GBI-EM Global Diversified TR USD) 25% + ( JPM CEMBI Broad Diversified TR USD) 10% + (JPM EMBI Global Diversified TR USD) 15% + (MSCI EM NR USD) 50%</v>
          </cell>
          <cell r="G477" t="str">
            <v>https://am.jpmorgan.com/</v>
          </cell>
          <cell r="H477">
            <v>5</v>
          </cell>
          <cell r="I477">
            <v>1.25</v>
          </cell>
          <cell r="K477">
            <v>0.20164799999999999</v>
          </cell>
          <cell r="L477">
            <v>7.9462000000000005E-2</v>
          </cell>
          <cell r="M477">
            <v>6.0887999999999998E-2</v>
          </cell>
          <cell r="N477">
            <v>8.5289000000000004E-2</v>
          </cell>
          <cell r="O477">
            <v>0.12546499999999999</v>
          </cell>
          <cell r="P477">
            <v>41547</v>
          </cell>
          <cell r="Q477">
            <v>3.6686999999999997E-2</v>
          </cell>
          <cell r="R477">
            <v>1.5600000000000001E-2</v>
          </cell>
          <cell r="S477">
            <v>2.1086999999999998E-2</v>
          </cell>
          <cell r="T477">
            <v>6.0000000000000001E-3</v>
          </cell>
          <cell r="U477">
            <v>1.496047800000011E-2</v>
          </cell>
          <cell r="V477">
            <v>5.0000000000000001E-3</v>
          </cell>
        </row>
        <row r="478">
          <cell r="A478" t="str">
            <v>Actions France Grandes Capitalisations</v>
          </cell>
        </row>
        <row r="479">
          <cell r="A479" t="str">
            <v>FR0010541813</v>
          </cell>
          <cell r="B479" t="str">
            <v>Actions 21 A</v>
          </cell>
          <cell r="C479" t="str">
            <v>FCP</v>
          </cell>
          <cell r="D479" t="str">
            <v>Gestion 21</v>
          </cell>
          <cell r="E479" t="str">
            <v>EUR</v>
          </cell>
          <cell r="F479" t="str">
            <v>Euronext Paris CAC All Tradable NR EUR</v>
          </cell>
          <cell r="G479" t="str">
            <v>www.gestion-21.fr</v>
          </cell>
          <cell r="H479">
            <v>6</v>
          </cell>
          <cell r="I479">
            <v>2.5</v>
          </cell>
          <cell r="K479">
            <v>0.45902900000000002</v>
          </cell>
          <cell r="L479">
            <v>-2.9130000000000002E-3</v>
          </cell>
          <cell r="M479">
            <v>3.6082000000000003E-2</v>
          </cell>
          <cell r="N479">
            <v>0.25779000000000002</v>
          </cell>
          <cell r="O479">
            <v>0.26447999999999999</v>
          </cell>
          <cell r="P479">
            <v>39413</v>
          </cell>
          <cell r="Q479">
            <v>-9.5234000000000013E-2</v>
          </cell>
          <cell r="R479">
            <v>2.5000000000000001E-2</v>
          </cell>
          <cell r="S479">
            <v>-0.12023400000000001</v>
          </cell>
          <cell r="T479">
            <v>6.0000000000000001E-3</v>
          </cell>
          <cell r="U479">
            <v>-0.12551259599999998</v>
          </cell>
          <cell r="V479">
            <v>9.0000000000000011E-3</v>
          </cell>
        </row>
        <row r="480">
          <cell r="A480" t="str">
            <v>FR0010844365</v>
          </cell>
          <cell r="B480" t="str">
            <v>Amundi Actions France ISR PC</v>
          </cell>
          <cell r="C480" t="str">
            <v>FCP</v>
          </cell>
          <cell r="D480" t="str">
            <v>Amundi</v>
          </cell>
          <cell r="E480" t="str">
            <v>EUR</v>
          </cell>
          <cell r="F480" t="str">
            <v>Euronext Paris SBF 120 NR EUR</v>
          </cell>
          <cell r="G480" t="str">
            <v>www.amundi.com</v>
          </cell>
          <cell r="H480">
            <v>6</v>
          </cell>
          <cell r="I480">
            <v>1</v>
          </cell>
          <cell r="K480">
            <v>0.36167099999999996</v>
          </cell>
          <cell r="L480">
            <v>7.3823E-2</v>
          </cell>
          <cell r="M480">
            <v>9.5263000000000014E-2</v>
          </cell>
          <cell r="N480">
            <v>0.21922</v>
          </cell>
          <cell r="O480">
            <v>0.21106999999999998</v>
          </cell>
          <cell r="P480">
            <v>40206</v>
          </cell>
          <cell r="Q480">
            <v>-5.0223000000000004E-2</v>
          </cell>
          <cell r="R480">
            <v>1.1699999999999999E-2</v>
          </cell>
          <cell r="S480">
            <v>-6.1923000000000006E-2</v>
          </cell>
          <cell r="T480">
            <v>6.0000000000000001E-3</v>
          </cell>
          <cell r="U480">
            <v>-6.7551461999999951E-2</v>
          </cell>
          <cell r="V480">
            <v>4.0000000000000001E-3</v>
          </cell>
        </row>
        <row r="481">
          <cell r="A481" t="str">
            <v>FR0000447864</v>
          </cell>
          <cell r="B481" t="str">
            <v>AXA France Opportunités C</v>
          </cell>
          <cell r="C481" t="str">
            <v>FCP</v>
          </cell>
          <cell r="D481" t="str">
            <v>AXA</v>
          </cell>
          <cell r="E481" t="str">
            <v>EUR</v>
          </cell>
          <cell r="F481" t="str">
            <v>Pas d'indice de référence</v>
          </cell>
          <cell r="G481" t="str">
            <v>www.axa-im.fr</v>
          </cell>
          <cell r="H481">
            <v>6</v>
          </cell>
          <cell r="I481">
            <v>2</v>
          </cell>
          <cell r="K481">
            <v>0.31672699999999998</v>
          </cell>
          <cell r="L481">
            <v>7.3105000000000003E-2</v>
          </cell>
          <cell r="M481">
            <v>9.1928999999999997E-2</v>
          </cell>
          <cell r="N481">
            <v>0.19238</v>
          </cell>
          <cell r="O481">
            <v>0.17809999999999998</v>
          </cell>
          <cell r="P481">
            <v>34899</v>
          </cell>
          <cell r="Q481">
            <v>9.4140000000000005E-3</v>
          </cell>
          <cell r="R481">
            <v>1.77E-2</v>
          </cell>
          <cell r="S481">
            <v>-8.286E-3</v>
          </cell>
          <cell r="T481">
            <v>6.0000000000000001E-3</v>
          </cell>
          <cell r="U481">
            <v>-1.4236283999999988E-2</v>
          </cell>
          <cell r="V481">
            <v>6.9599999999999992E-3</v>
          </cell>
        </row>
        <row r="482">
          <cell r="A482" t="str">
            <v>FR0000172066</v>
          </cell>
          <cell r="B482" t="str">
            <v>AXA Indice France C</v>
          </cell>
          <cell r="C482" t="str">
            <v>SICAV</v>
          </cell>
          <cell r="D482" t="str">
            <v>AXA</v>
          </cell>
          <cell r="E482" t="str">
            <v>EUR</v>
          </cell>
          <cell r="F482" t="str">
            <v>Euronext Paris CAC 40 GR EUR</v>
          </cell>
          <cell r="G482" t="str">
            <v>www.axa-im.fr</v>
          </cell>
          <cell r="H482">
            <v>6</v>
          </cell>
          <cell r="I482">
            <v>1.196</v>
          </cell>
          <cell r="K482">
            <v>0.37573700000000004</v>
          </cell>
          <cell r="L482">
            <v>7.696900000000001E-2</v>
          </cell>
          <cell r="M482">
            <v>0.10023600000000001</v>
          </cell>
          <cell r="N482">
            <v>0.22111999999999998</v>
          </cell>
          <cell r="O482">
            <v>0.20899999999999999</v>
          </cell>
          <cell r="P482">
            <v>33942</v>
          </cell>
          <cell r="Q482">
            <v>-4.1912999999999992E-2</v>
          </cell>
          <cell r="R482">
            <v>9.300000000000001E-3</v>
          </cell>
          <cell r="S482">
            <v>-5.1212999999999995E-2</v>
          </cell>
          <cell r="T482">
            <v>6.0000000000000001E-3</v>
          </cell>
          <cell r="U482">
            <v>-5.6905721999999992E-2</v>
          </cell>
          <cell r="V482">
            <v>3.3E-3</v>
          </cell>
        </row>
        <row r="483">
          <cell r="A483" t="str">
            <v>FR0007478557</v>
          </cell>
          <cell r="B483" t="str">
            <v>BSO France P</v>
          </cell>
          <cell r="C483" t="str">
            <v>FCP</v>
          </cell>
          <cell r="D483" t="str">
            <v>Saint Olive Gestion</v>
          </cell>
          <cell r="E483" t="str">
            <v>EUR</v>
          </cell>
          <cell r="F483" t="str">
            <v>Euronext Paris CAC 40 NR EUR</v>
          </cell>
          <cell r="G483" t="str">
            <v>www.banquesaintolive.com</v>
          </cell>
          <cell r="H483">
            <v>6</v>
          </cell>
          <cell r="I483">
            <v>2</v>
          </cell>
          <cell r="K483">
            <v>0.31764999999999999</v>
          </cell>
          <cell r="L483">
            <v>6.5298999999999996E-2</v>
          </cell>
          <cell r="M483">
            <v>0.10774599999999999</v>
          </cell>
          <cell r="N483">
            <v>0.17912</v>
          </cell>
          <cell r="O483">
            <v>0.18584000000000001</v>
          </cell>
          <cell r="P483">
            <v>34416</v>
          </cell>
          <cell r="Q483">
            <v>-3.4344E-2</v>
          </cell>
          <cell r="R483">
            <v>2.1899999999999999E-2</v>
          </cell>
          <cell r="S483">
            <v>-5.6243999999999995E-2</v>
          </cell>
          <cell r="T483">
            <v>6.0000000000000001E-3</v>
          </cell>
          <cell r="U483">
            <v>-6.1906535999999956E-2</v>
          </cell>
          <cell r="V483">
            <v>0</v>
          </cell>
        </row>
        <row r="484">
          <cell r="A484" t="str">
            <v>FR0007076930</v>
          </cell>
          <cell r="B484" t="str">
            <v>Centifolia C</v>
          </cell>
          <cell r="C484" t="str">
            <v>FCP</v>
          </cell>
          <cell r="D484" t="str">
            <v>DNCA Finance</v>
          </cell>
          <cell r="E484" t="str">
            <v>EUR</v>
          </cell>
          <cell r="F484" t="str">
            <v>Euronext Paris CAC 40 NR EUR</v>
          </cell>
          <cell r="G484" t="str">
            <v>www.dnca-investments.com</v>
          </cell>
          <cell r="H484">
            <v>5</v>
          </cell>
          <cell r="I484">
            <v>2.39</v>
          </cell>
          <cell r="J484" t="str">
            <v>SR</v>
          </cell>
          <cell r="K484">
            <v>0.35511000000000004</v>
          </cell>
          <cell r="L484">
            <v>-8.4080000000000005E-3</v>
          </cell>
          <cell r="M484">
            <v>3.3231999999999998E-2</v>
          </cell>
          <cell r="N484">
            <v>0.25212000000000001</v>
          </cell>
          <cell r="O484">
            <v>0.23187000000000002</v>
          </cell>
          <cell r="P484">
            <v>37533</v>
          </cell>
          <cell r="Q484">
            <v>-0.11480000000000001</v>
          </cell>
          <cell r="R484">
            <v>2.4900000000000002E-2</v>
          </cell>
          <cell r="S484">
            <v>-0.13970000000000002</v>
          </cell>
          <cell r="T484">
            <v>6.0000000000000001E-3</v>
          </cell>
          <cell r="U484">
            <v>-0.14486180000000004</v>
          </cell>
          <cell r="V484">
            <v>1.2E-2</v>
          </cell>
        </row>
        <row r="485">
          <cell r="A485" t="str">
            <v>FR0010158048</v>
          </cell>
          <cell r="B485" t="str">
            <v>Dorval Manageurs R C</v>
          </cell>
          <cell r="C485" t="str">
            <v>FCP</v>
          </cell>
          <cell r="D485" t="str">
            <v>Dorval</v>
          </cell>
          <cell r="E485" t="str">
            <v>EUR</v>
          </cell>
          <cell r="F485" t="str">
            <v>Euronext Paris CAC 40 NR EUR</v>
          </cell>
          <cell r="G485" t="str">
            <v>www.dorval-am.com</v>
          </cell>
          <cell r="H485">
            <v>6</v>
          </cell>
          <cell r="I485">
            <v>2</v>
          </cell>
          <cell r="J485" t="str">
            <v>SR</v>
          </cell>
          <cell r="K485">
            <v>0.27274899999999996</v>
          </cell>
          <cell r="L485">
            <v>-8.175E-3</v>
          </cell>
          <cell r="M485">
            <v>4.4482999999999995E-2</v>
          </cell>
          <cell r="N485">
            <v>0.25259999999999999</v>
          </cell>
          <cell r="O485">
            <v>0.26164999999999999</v>
          </cell>
          <cell r="P485">
            <v>38429</v>
          </cell>
          <cell r="Q485">
            <v>-5.1871E-2</v>
          </cell>
          <cell r="R485">
            <v>2.52E-2</v>
          </cell>
          <cell r="S485">
            <v>-7.7071000000000001E-2</v>
          </cell>
          <cell r="T485">
            <v>6.0000000000000001E-3</v>
          </cell>
          <cell r="U485">
            <v>-8.260857399999999E-2</v>
          </cell>
          <cell r="V485">
            <v>0.01</v>
          </cell>
        </row>
        <row r="486">
          <cell r="A486" t="str">
            <v>FR0010588343</v>
          </cell>
          <cell r="B486" t="str">
            <v>EdR SICAV Tricolore Rendement A EUR</v>
          </cell>
          <cell r="C486" t="str">
            <v>FCP</v>
          </cell>
          <cell r="D486" t="str">
            <v>Edmond de Rothschild</v>
          </cell>
          <cell r="E486" t="str">
            <v>EUR</v>
          </cell>
          <cell r="F486" t="str">
            <v>Euronext Paris SBF 120 NR EUR</v>
          </cell>
          <cell r="G486" t="str">
            <v>http://funds.edram.com/fr/</v>
          </cell>
          <cell r="H486">
            <v>6</v>
          </cell>
          <cell r="I486">
            <v>2.0499999999999998</v>
          </cell>
          <cell r="J486" t="str">
            <v>SR</v>
          </cell>
          <cell r="K486">
            <v>0.29650900000000002</v>
          </cell>
          <cell r="L486">
            <v>2.0753000000000001E-2</v>
          </cell>
          <cell r="M486">
            <v>3.7755000000000004E-2</v>
          </cell>
          <cell r="N486">
            <v>0.20635999999999999</v>
          </cell>
          <cell r="O486">
            <v>0.20341000000000001</v>
          </cell>
          <cell r="P486">
            <v>36133</v>
          </cell>
          <cell r="Q486">
            <v>-7.7607999999999996E-2</v>
          </cell>
          <cell r="R486">
            <v>2.2599999999999999E-2</v>
          </cell>
          <cell r="S486">
            <v>-0.10020799999999999</v>
          </cell>
          <cell r="T486">
            <v>6.0000000000000001E-3</v>
          </cell>
          <cell r="U486">
            <v>-0.10560675199999991</v>
          </cell>
          <cell r="V486">
            <v>9.7999999999999997E-3</v>
          </cell>
        </row>
        <row r="487">
          <cell r="A487" t="str">
            <v>FR0011146448</v>
          </cell>
          <cell r="B487" t="str">
            <v>Fastea Opportunités</v>
          </cell>
          <cell r="C487" t="str">
            <v>FCP</v>
          </cell>
          <cell r="D487" t="str">
            <v>Fastea Capital</v>
          </cell>
          <cell r="E487" t="str">
            <v>EUR</v>
          </cell>
          <cell r="F487" t="str">
            <v>Euronext Paris CAC 40 NR EUR</v>
          </cell>
          <cell r="G487" t="str">
            <v>www.fastea-capital.fr</v>
          </cell>
          <cell r="H487">
            <v>6</v>
          </cell>
          <cell r="I487">
            <v>2.4</v>
          </cell>
          <cell r="J487" t="str">
            <v>SR</v>
          </cell>
          <cell r="K487">
            <v>0.343358</v>
          </cell>
          <cell r="L487">
            <v>1.8821000000000001E-2</v>
          </cell>
          <cell r="M487">
            <v>4.3240000000000001E-2</v>
          </cell>
          <cell r="N487">
            <v>0.19466999999999998</v>
          </cell>
          <cell r="O487">
            <v>0.19247</v>
          </cell>
          <cell r="P487">
            <v>40935</v>
          </cell>
          <cell r="Q487">
            <v>-1.3240000000000057E-3</v>
          </cell>
          <cell r="R487">
            <v>3.3799999999999997E-2</v>
          </cell>
          <cell r="S487">
            <v>-3.5124000000000002E-2</v>
          </cell>
          <cell r="T487">
            <v>6.0000000000000001E-3</v>
          </cell>
          <cell r="U487">
            <v>-4.0913256000000064E-2</v>
          </cell>
          <cell r="V487">
            <v>1.2E-2</v>
          </cell>
        </row>
        <row r="488">
          <cell r="A488" t="str">
            <v>FR0010878124</v>
          </cell>
          <cell r="B488" t="str">
            <v>FCP Mon PEA R</v>
          </cell>
          <cell r="C488" t="str">
            <v>FCP</v>
          </cell>
          <cell r="D488" t="str">
            <v>Erasmus Gestion</v>
          </cell>
          <cell r="E488" t="str">
            <v>EUR</v>
          </cell>
          <cell r="F488" t="str">
            <v>Euronext Paris CAC 40 NR EUR</v>
          </cell>
          <cell r="G488" t="str">
            <v>www.erasmusgestion.com</v>
          </cell>
          <cell r="H488">
            <v>6</v>
          </cell>
          <cell r="I488">
            <v>2</v>
          </cell>
          <cell r="K488">
            <v>0.29052800000000001</v>
          </cell>
          <cell r="L488">
            <v>5.9480000000000005E-2</v>
          </cell>
          <cell r="M488">
            <v>8.2535000000000011E-2</v>
          </cell>
          <cell r="N488">
            <v>0.15993000000000002</v>
          </cell>
          <cell r="O488">
            <v>0.18332000000000001</v>
          </cell>
          <cell r="P488">
            <v>40284</v>
          </cell>
          <cell r="Q488">
            <v>4.5994E-2</v>
          </cell>
          <cell r="R488">
            <v>3.4000000000000002E-2</v>
          </cell>
          <cell r="S488">
            <v>1.1993999999999999E-2</v>
          </cell>
          <cell r="T488">
            <v>6.0000000000000001E-3</v>
          </cell>
          <cell r="U488">
            <v>5.9220360000000749E-3</v>
          </cell>
          <cell r="V488">
            <v>1.1000000000000001E-2</v>
          </cell>
        </row>
        <row r="489">
          <cell r="A489" t="str">
            <v>FR0010342055</v>
          </cell>
          <cell r="B489" t="str">
            <v>Flornoy Growth R</v>
          </cell>
          <cell r="C489" t="str">
            <v>FCP</v>
          </cell>
          <cell r="D489" t="str">
            <v xml:space="preserve">Flornoy </v>
          </cell>
          <cell r="E489" t="str">
            <v>EUR</v>
          </cell>
          <cell r="F489" t="str">
            <v>Euronext Paris CAC 40 NR EUR</v>
          </cell>
          <cell r="G489" t="str">
            <v>www.flornoy.com</v>
          </cell>
          <cell r="H489">
            <v>6</v>
          </cell>
          <cell r="I489">
            <v>2.3919999999999999</v>
          </cell>
          <cell r="K489">
            <v>0.332397</v>
          </cell>
          <cell r="L489">
            <v>5.3201999999999999E-2</v>
          </cell>
          <cell r="M489">
            <v>6.3175999999999996E-2</v>
          </cell>
          <cell r="N489">
            <v>0.20120000000000002</v>
          </cell>
          <cell r="O489">
            <v>0.19375000000000001</v>
          </cell>
          <cell r="P489">
            <v>38911</v>
          </cell>
          <cell r="Q489">
            <v>-5.6792999999999996E-2</v>
          </cell>
          <cell r="R489">
            <v>3.1200000000000002E-2</v>
          </cell>
          <cell r="S489">
            <v>-8.7993000000000002E-2</v>
          </cell>
          <cell r="T489">
            <v>6.0000000000000001E-3</v>
          </cell>
          <cell r="U489">
            <v>-9.3465041999999943E-2</v>
          </cell>
          <cell r="V489">
            <v>1.1000000000000001E-2</v>
          </cell>
        </row>
        <row r="490">
          <cell r="A490" t="str">
            <v>FR0010143545</v>
          </cell>
          <cell r="B490" t="str">
            <v>HSBC Actions Patrimoine AC</v>
          </cell>
          <cell r="C490" t="str">
            <v>FCP</v>
          </cell>
          <cell r="D490" t="str">
            <v>HSBC</v>
          </cell>
          <cell r="E490" t="str">
            <v>EUR</v>
          </cell>
          <cell r="F490" t="str">
            <v>Euronext Paris CAC All Tradable NR EUR</v>
          </cell>
          <cell r="G490" t="str">
            <v>www.assetmanagement.hsbc.fr</v>
          </cell>
          <cell r="H490">
            <v>6</v>
          </cell>
          <cell r="I490">
            <v>1.6</v>
          </cell>
          <cell r="K490">
            <v>0.40134500000000001</v>
          </cell>
          <cell r="L490">
            <v>5.9500999999999998E-2</v>
          </cell>
          <cell r="M490">
            <v>6.804700000000001E-2</v>
          </cell>
          <cell r="N490">
            <v>0.24190999999999999</v>
          </cell>
          <cell r="O490">
            <v>0.22450000000000001</v>
          </cell>
          <cell r="P490">
            <v>38208</v>
          </cell>
          <cell r="Q490">
            <v>-5.866600000000001E-2</v>
          </cell>
          <cell r="R490">
            <v>1.54E-2</v>
          </cell>
          <cell r="S490">
            <v>-7.4066000000000007E-2</v>
          </cell>
          <cell r="T490">
            <v>6.0000000000000001E-3</v>
          </cell>
          <cell r="U490">
            <v>-7.9621603999999957E-2</v>
          </cell>
          <cell r="V490">
            <v>6.0000000000000001E-3</v>
          </cell>
        </row>
        <row r="491">
          <cell r="A491" t="str">
            <v>FR0012020741</v>
          </cell>
          <cell r="B491" t="str">
            <v>Kirao Multicaps AC</v>
          </cell>
          <cell r="C491" t="str">
            <v>FCP</v>
          </cell>
          <cell r="D491" t="str">
            <v>Kirao</v>
          </cell>
          <cell r="E491" t="str">
            <v>EUR</v>
          </cell>
          <cell r="F491" t="str">
            <v>(Euronext Paris CAC All Tradable NR EUR) 70% + ( Euro Stoxx TMI NR EUR) 30%</v>
          </cell>
          <cell r="G491" t="str">
            <v>http://www.kirao.fr/</v>
          </cell>
          <cell r="H491">
            <v>6</v>
          </cell>
          <cell r="I491">
            <v>2.35</v>
          </cell>
          <cell r="K491">
            <v>0.17541499999999999</v>
          </cell>
          <cell r="L491">
            <v>5.3228999999999999E-2</v>
          </cell>
          <cell r="M491">
            <v>8.5647000000000001E-2</v>
          </cell>
          <cell r="N491">
            <v>0.19377</v>
          </cell>
          <cell r="O491">
            <v>0.18126999999999999</v>
          </cell>
          <cell r="P491">
            <v>41851</v>
          </cell>
          <cell r="Q491">
            <v>3.5899E-2</v>
          </cell>
          <cell r="R491">
            <v>2.35E-2</v>
          </cell>
          <cell r="S491">
            <v>1.2399E-2</v>
          </cell>
          <cell r="T491">
            <v>6.0000000000000001E-3</v>
          </cell>
          <cell r="U491">
            <v>6.3246059999999549E-3</v>
          </cell>
          <cell r="V491">
            <v>9.3999999999999986E-3</v>
          </cell>
        </row>
        <row r="492">
          <cell r="A492" t="str">
            <v>FR0007082060</v>
          </cell>
          <cell r="B492" t="str">
            <v>LMdG Familles &amp; Entrepreneurs (EUR) P</v>
          </cell>
          <cell r="C492" t="str">
            <v>FCP</v>
          </cell>
          <cell r="D492" t="str">
            <v>UBS La Maison de Gestion</v>
          </cell>
          <cell r="E492" t="str">
            <v>EUR</v>
          </cell>
          <cell r="F492" t="str">
            <v>Euronext Paris CAC All Tradable NR EUR</v>
          </cell>
          <cell r="G492" t="str">
            <v>www.lamaisondegestion.com</v>
          </cell>
          <cell r="H492">
            <v>6</v>
          </cell>
          <cell r="I492">
            <v>1.85</v>
          </cell>
          <cell r="K492">
            <v>0.37438499999999997</v>
          </cell>
          <cell r="L492">
            <v>3.9106999999999996E-2</v>
          </cell>
          <cell r="M492">
            <v>4.7819E-2</v>
          </cell>
          <cell r="N492">
            <v>0.17620999999999998</v>
          </cell>
          <cell r="O492">
            <v>0.19082000000000002</v>
          </cell>
          <cell r="P492">
            <v>37715</v>
          </cell>
          <cell r="Q492">
            <v>2.9517000000000002E-2</v>
          </cell>
          <cell r="R492">
            <v>2.18E-2</v>
          </cell>
          <cell r="S492">
            <v>7.7170000000000008E-3</v>
          </cell>
          <cell r="T492">
            <v>6.0000000000000001E-3</v>
          </cell>
          <cell r="U492">
            <v>1.6706979999998595E-3</v>
          </cell>
          <cell r="V492">
            <v>8.5000000000000006E-3</v>
          </cell>
        </row>
        <row r="493">
          <cell r="A493" t="str">
            <v>FR0010657122</v>
          </cell>
          <cell r="B493" t="str">
            <v>Mandarine Opportunités R</v>
          </cell>
          <cell r="C493" t="str">
            <v>FCP</v>
          </cell>
          <cell r="D493" t="str">
            <v>Mandarine Gestion</v>
          </cell>
          <cell r="E493" t="str">
            <v>EUR</v>
          </cell>
          <cell r="F493" t="str">
            <v>Euronext Paris CAC All Tradable NR EUR</v>
          </cell>
          <cell r="G493" t="str">
            <v>www.mandarine-gestion.com</v>
          </cell>
          <cell r="H493">
            <v>6</v>
          </cell>
          <cell r="I493">
            <v>2.2000000000000002</v>
          </cell>
          <cell r="J493" t="str">
            <v>SR</v>
          </cell>
          <cell r="K493">
            <v>0.23475400000000002</v>
          </cell>
          <cell r="L493">
            <v>4.8544999999999998E-2</v>
          </cell>
          <cell r="M493">
            <v>7.3145000000000002E-2</v>
          </cell>
          <cell r="N493">
            <v>0.17032</v>
          </cell>
          <cell r="O493">
            <v>0.19355</v>
          </cell>
          <cell r="P493">
            <v>39717</v>
          </cell>
          <cell r="Q493">
            <v>1.2500000000000011E-3</v>
          </cell>
          <cell r="R493">
            <v>2.2700000000000001E-2</v>
          </cell>
          <cell r="S493">
            <v>-2.145E-2</v>
          </cell>
          <cell r="T493">
            <v>6.0000000000000001E-3</v>
          </cell>
          <cell r="U493">
            <v>-2.7321299999999993E-2</v>
          </cell>
          <cell r="V493">
            <v>1.1000000000000001E-2</v>
          </cell>
        </row>
        <row r="494">
          <cell r="A494" t="str">
            <v>FR0010298596</v>
          </cell>
          <cell r="B494" t="str">
            <v>Moneta Multi Caps C</v>
          </cell>
          <cell r="C494" t="str">
            <v>FCP</v>
          </cell>
          <cell r="D494" t="str">
            <v>Moneta AM</v>
          </cell>
          <cell r="E494" t="str">
            <v>EUR</v>
          </cell>
          <cell r="F494" t="str">
            <v>Euronext Paris CAC All Tradable NR EUR</v>
          </cell>
          <cell r="G494" t="str">
            <v>www.moneta.fr</v>
          </cell>
          <cell r="H494">
            <v>6</v>
          </cell>
          <cell r="I494">
            <v>1.5</v>
          </cell>
          <cell r="J494" t="str">
            <v>SR</v>
          </cell>
          <cell r="K494">
            <v>0.39311799999999997</v>
          </cell>
          <cell r="L494">
            <v>9.3626000000000001E-2</v>
          </cell>
          <cell r="M494">
            <v>9.620200000000001E-2</v>
          </cell>
          <cell r="N494">
            <v>0.21995000000000001</v>
          </cell>
          <cell r="O494">
            <v>0.21845999999999999</v>
          </cell>
          <cell r="P494">
            <v>38800</v>
          </cell>
          <cell r="Q494">
            <v>8.0306000000000002E-2</v>
          </cell>
          <cell r="R494">
            <v>1.4999999999999999E-2</v>
          </cell>
          <cell r="S494">
            <v>6.5306000000000003E-2</v>
          </cell>
          <cell r="T494">
            <v>6.0000000000000001E-3</v>
          </cell>
          <cell r="U494">
            <v>5.8914164000000158E-2</v>
          </cell>
          <cell r="V494">
            <v>6.9999999999999993E-3</v>
          </cell>
        </row>
        <row r="495">
          <cell r="A495" t="str">
            <v>FR0010475772</v>
          </cell>
          <cell r="B495" t="str">
            <v>Oudart Actions Françaises P</v>
          </cell>
          <cell r="C495" t="str">
            <v>FCP</v>
          </cell>
          <cell r="D495" t="str">
            <v>Oudart Gestion</v>
          </cell>
          <cell r="E495" t="str">
            <v>EUR</v>
          </cell>
          <cell r="F495" t="str">
            <v>Euronext Paris SBF 120 NR EUR</v>
          </cell>
          <cell r="G495" t="str">
            <v>www.oudart.com</v>
          </cell>
          <cell r="H495">
            <v>6</v>
          </cell>
          <cell r="I495">
            <v>2.1528</v>
          </cell>
          <cell r="K495">
            <v>0.28485499999999997</v>
          </cell>
          <cell r="L495">
            <v>6.9040999999999991E-2</v>
          </cell>
          <cell r="M495">
            <v>8.2392999999999994E-2</v>
          </cell>
          <cell r="N495">
            <v>0.17468</v>
          </cell>
          <cell r="O495">
            <v>0.17179</v>
          </cell>
          <cell r="P495">
            <v>33865</v>
          </cell>
          <cell r="Q495">
            <v>7.0459999999999984E-3</v>
          </cell>
          <cell r="R495">
            <v>2.1499999999999998E-2</v>
          </cell>
          <cell r="S495">
            <v>-1.4454E-2</v>
          </cell>
          <cell r="T495">
            <v>6.0000000000000001E-3</v>
          </cell>
          <cell r="U495">
            <v>-2.036727599999999E-2</v>
          </cell>
          <cell r="V495">
            <v>0</v>
          </cell>
        </row>
        <row r="496">
          <cell r="A496" t="str">
            <v>FR0000422842</v>
          </cell>
          <cell r="B496" t="str">
            <v>Pluvalca Allcaps A</v>
          </cell>
          <cell r="C496" t="str">
            <v>FCP</v>
          </cell>
          <cell r="D496" t="str">
            <v>Financière Arbevel</v>
          </cell>
          <cell r="E496" t="str">
            <v>EUR</v>
          </cell>
          <cell r="F496" t="str">
            <v>Euronext Paris SBF 120 NR EUR</v>
          </cell>
          <cell r="G496" t="str">
            <v>www.arbevel.com</v>
          </cell>
          <cell r="H496">
            <v>6</v>
          </cell>
          <cell r="I496">
            <v>2.3919999999999999</v>
          </cell>
          <cell r="K496">
            <v>0.31994499999999998</v>
          </cell>
          <cell r="L496">
            <v>5.1432000000000005E-2</v>
          </cell>
          <cell r="M496">
            <v>8.6712000000000011E-2</v>
          </cell>
          <cell r="N496">
            <v>0.21739</v>
          </cell>
          <cell r="O496">
            <v>0.22431999999999999</v>
          </cell>
          <cell r="P496">
            <v>35809</v>
          </cell>
          <cell r="Q496">
            <v>-1.0569999999999954E-3</v>
          </cell>
          <cell r="R496">
            <v>2.3900000000000001E-2</v>
          </cell>
          <cell r="S496">
            <v>-2.4956999999999997E-2</v>
          </cell>
          <cell r="T496">
            <v>6.0000000000000001E-3</v>
          </cell>
          <cell r="U496">
            <v>-3.080725800000006E-2</v>
          </cell>
          <cell r="V496">
            <v>0.01</v>
          </cell>
        </row>
        <row r="497">
          <cell r="A497" t="str">
            <v>FR0010431015</v>
          </cell>
          <cell r="B497" t="str">
            <v>SG Amundi Actions France ISR C</v>
          </cell>
          <cell r="C497" t="str">
            <v>FCP</v>
          </cell>
          <cell r="D497" t="str">
            <v>Société Générale Gestion</v>
          </cell>
          <cell r="E497" t="str">
            <v>EUR</v>
          </cell>
          <cell r="F497" t="str">
            <v>Euronext Paris CAC 40 NR EUR</v>
          </cell>
          <cell r="G497" t="str">
            <v>www.societegeneralegestion.fr</v>
          </cell>
          <cell r="H497">
            <v>6</v>
          </cell>
          <cell r="I497">
            <v>2.2999999999999998</v>
          </cell>
          <cell r="J497" t="str">
            <v>SR</v>
          </cell>
          <cell r="K497">
            <v>0.33756700000000001</v>
          </cell>
          <cell r="L497">
            <v>3.4493999999999997E-2</v>
          </cell>
          <cell r="M497">
            <v>6.0077999999999993E-2</v>
          </cell>
          <cell r="N497">
            <v>0.22522999999999999</v>
          </cell>
          <cell r="O497">
            <v>0.21376000000000001</v>
          </cell>
          <cell r="P497">
            <v>39127</v>
          </cell>
          <cell r="Q497">
            <v>-4.0893000000000013E-2</v>
          </cell>
          <cell r="R497">
            <v>2.3099999999999999E-2</v>
          </cell>
          <cell r="S497">
            <v>-6.3993000000000008E-2</v>
          </cell>
          <cell r="T497">
            <v>6.0000000000000001E-3</v>
          </cell>
          <cell r="U497">
            <v>-6.9609041999999954E-2</v>
          </cell>
          <cell r="V497">
            <v>9.0000000000000011E-3</v>
          </cell>
        </row>
        <row r="498">
          <cell r="A498" t="str">
            <v>FR0007472501</v>
          </cell>
          <cell r="B498" t="str">
            <v>Tailor Actions Avenir ISR C</v>
          </cell>
          <cell r="C498" t="str">
            <v>FCP</v>
          </cell>
          <cell r="D498" t="str">
            <v>Tailor AM</v>
          </cell>
          <cell r="E498" t="str">
            <v>EUR</v>
          </cell>
          <cell r="F498" t="str">
            <v>Euronext Paris CAC 40 NR EUR</v>
          </cell>
          <cell r="G498" t="str">
            <v>www.tailor-capital.com</v>
          </cell>
          <cell r="H498">
            <v>6</v>
          </cell>
          <cell r="I498">
            <v>2.6120000000000001</v>
          </cell>
          <cell r="J498" t="str">
            <v>SR</v>
          </cell>
          <cell r="K498">
            <v>0.26826</v>
          </cell>
          <cell r="L498">
            <v>0.10344300000000001</v>
          </cell>
          <cell r="M498">
            <v>0.11181200000000001</v>
          </cell>
          <cell r="N498">
            <v>0.11678000000000001</v>
          </cell>
          <cell r="O498">
            <v>0.16643999999999998</v>
          </cell>
          <cell r="P498">
            <v>34075</v>
          </cell>
          <cell r="Q498">
            <v>0.122502</v>
          </cell>
          <cell r="R498">
            <v>2.87E-2</v>
          </cell>
          <cell r="S498">
            <v>9.3801999999999996E-2</v>
          </cell>
          <cell r="T498">
            <v>6.0000000000000001E-3</v>
          </cell>
          <cell r="U498">
            <v>8.7239187999999857E-2</v>
          </cell>
          <cell r="V498">
            <v>1.21E-2</v>
          </cell>
        </row>
        <row r="499">
          <cell r="A499" t="str">
            <v>FR0010458190</v>
          </cell>
          <cell r="B499" t="str">
            <v>Vega France Opportunités RC</v>
          </cell>
          <cell r="C499" t="str">
            <v>FCP</v>
          </cell>
          <cell r="D499" t="str">
            <v>Véga IM</v>
          </cell>
          <cell r="E499" t="str">
            <v>EUR</v>
          </cell>
          <cell r="F499" t="str">
            <v>Euronext Paris CAC 40 NR EUR</v>
          </cell>
          <cell r="G499" t="str">
            <v>www.vega-im.com</v>
          </cell>
          <cell r="H499">
            <v>6</v>
          </cell>
          <cell r="I499">
            <v>2.0499999999999998</v>
          </cell>
          <cell r="J499" t="str">
            <v>SR</v>
          </cell>
          <cell r="K499">
            <v>0.25658200000000003</v>
          </cell>
          <cell r="L499">
            <v>6.2926999999999997E-2</v>
          </cell>
          <cell r="M499">
            <v>7.8159999999999993E-2</v>
          </cell>
          <cell r="N499">
            <v>0.15348000000000001</v>
          </cell>
          <cell r="O499">
            <v>0.17318999999999998</v>
          </cell>
          <cell r="P499">
            <v>39234</v>
          </cell>
          <cell r="Q499">
            <v>3.5803000000000001E-2</v>
          </cell>
          <cell r="R499">
            <v>2.7699999999999999E-2</v>
          </cell>
          <cell r="S499">
            <v>8.1030000000000008E-3</v>
          </cell>
          <cell r="T499">
            <v>6.0000000000000001E-3</v>
          </cell>
          <cell r="U499">
            <v>2.0543820000000768E-3</v>
          </cell>
          <cell r="V499">
            <v>0</v>
          </cell>
        </row>
        <row r="500">
          <cell r="A500" t="str">
            <v>Actions France Petites &amp; Moyennes Capitalisations</v>
          </cell>
        </row>
        <row r="501">
          <cell r="A501" t="str">
            <v>FR0010561415</v>
          </cell>
          <cell r="B501" t="str">
            <v>Amilton Small Caps R</v>
          </cell>
          <cell r="C501" t="str">
            <v>FCP</v>
          </cell>
          <cell r="D501" t="str">
            <v>Meeschaert AM</v>
          </cell>
          <cell r="E501" t="str">
            <v>EUR</v>
          </cell>
          <cell r="F501" t="str">
            <v>Euronext Paris CAC Mid&amp;Small NR EUR</v>
          </cell>
          <cell r="G501" t="str">
            <v>www.meeschaert.com</v>
          </cell>
          <cell r="H501">
            <v>6</v>
          </cell>
          <cell r="I501">
            <v>2.4</v>
          </cell>
          <cell r="K501">
            <v>0.34930300000000003</v>
          </cell>
          <cell r="L501">
            <v>5.4234999999999998E-2</v>
          </cell>
          <cell r="M501">
            <v>7.6042999999999999E-2</v>
          </cell>
          <cell r="N501">
            <v>0.15090000000000001</v>
          </cell>
          <cell r="O501">
            <v>0.18284</v>
          </cell>
          <cell r="P501">
            <v>39493</v>
          </cell>
          <cell r="Q501">
            <v>0.12657200000000002</v>
          </cell>
          <cell r="R501">
            <v>6.2100000000000002E-2</v>
          </cell>
          <cell r="S501">
            <v>6.4472000000000002E-2</v>
          </cell>
          <cell r="T501">
            <v>6.0000000000000001E-3</v>
          </cell>
          <cell r="U501">
            <v>5.8085168000000076E-2</v>
          </cell>
          <cell r="V501">
            <v>1.3000000000000001E-2</v>
          </cell>
        </row>
        <row r="502">
          <cell r="A502" t="str">
            <v>FR0010532101</v>
          </cell>
          <cell r="B502" t="str">
            <v>Amplegest Midcaps AC</v>
          </cell>
          <cell r="C502" t="str">
            <v>FCP</v>
          </cell>
          <cell r="D502" t="str">
            <v>Amplégest</v>
          </cell>
          <cell r="E502" t="str">
            <v>EUR</v>
          </cell>
          <cell r="F502" t="str">
            <v>Euronext Paris CAC Mid&amp;Small NR EUR</v>
          </cell>
          <cell r="G502" t="str">
            <v>www.amplegest.com</v>
          </cell>
          <cell r="H502">
            <v>6</v>
          </cell>
          <cell r="I502">
            <v>2.35</v>
          </cell>
          <cell r="K502">
            <v>0.20910499999999999</v>
          </cell>
          <cell r="L502">
            <v>3.0729000000000003E-2</v>
          </cell>
          <cell r="M502">
            <v>6.0422000000000003E-2</v>
          </cell>
          <cell r="N502">
            <v>0.15502000000000002</v>
          </cell>
          <cell r="O502">
            <v>0.22228000000000001</v>
          </cell>
          <cell r="P502">
            <v>39401</v>
          </cell>
          <cell r="Q502">
            <v>4.1262999999999994E-2</v>
          </cell>
          <cell r="R502">
            <v>2.3599999999999999E-2</v>
          </cell>
          <cell r="S502">
            <v>1.7662999999999998E-2</v>
          </cell>
          <cell r="T502">
            <v>6.0000000000000001E-3</v>
          </cell>
          <cell r="U502">
            <v>1.1557022000000083E-2</v>
          </cell>
          <cell r="V502">
            <v>1.1699999999999999E-2</v>
          </cell>
        </row>
        <row r="503">
          <cell r="A503" t="str">
            <v>FR0011631050</v>
          </cell>
          <cell r="B503" t="str">
            <v>Amplegest PME AC</v>
          </cell>
          <cell r="C503" t="str">
            <v>FCP</v>
          </cell>
          <cell r="D503" t="str">
            <v>Amplégest</v>
          </cell>
          <cell r="E503" t="str">
            <v>EUR</v>
          </cell>
          <cell r="F503" t="str">
            <v>(Euronext Alternext All Share PR EUR) 10% + ( Euronext Paris CAC Small NR EUR) 90%</v>
          </cell>
          <cell r="G503" t="str">
            <v>www.amplegest.com</v>
          </cell>
          <cell r="H503">
            <v>6</v>
          </cell>
          <cell r="I503">
            <v>2.35</v>
          </cell>
          <cell r="J503" t="str">
            <v>SR</v>
          </cell>
          <cell r="K503">
            <v>0.36213099999999998</v>
          </cell>
          <cell r="L503">
            <v>8.6431000000000008E-2</v>
          </cell>
          <cell r="M503">
            <v>0.101518</v>
          </cell>
          <cell r="N503">
            <v>0.13122999999999999</v>
          </cell>
          <cell r="O503">
            <v>0.21643000000000001</v>
          </cell>
          <cell r="P503">
            <v>41639</v>
          </cell>
          <cell r="Q503">
            <v>0.16206899999999999</v>
          </cell>
          <cell r="R503">
            <v>2.3799999999999998E-2</v>
          </cell>
          <cell r="S503">
            <v>0.138269</v>
          </cell>
          <cell r="T503">
            <v>6.0000000000000001E-3</v>
          </cell>
          <cell r="U503">
            <v>0.13143938600000005</v>
          </cell>
          <cell r="V503">
            <v>1.1699999999999999E-2</v>
          </cell>
        </row>
        <row r="504">
          <cell r="A504" t="str">
            <v>FR0000170391</v>
          </cell>
          <cell r="B504" t="str">
            <v>AXA France Small Cap C</v>
          </cell>
          <cell r="C504" t="str">
            <v>SICAV</v>
          </cell>
          <cell r="D504" t="str">
            <v>AXA</v>
          </cell>
          <cell r="E504" t="str">
            <v>EUR</v>
          </cell>
          <cell r="F504" t="str">
            <v>Euronext Paris CAC Mid&amp;Small GR EUR</v>
          </cell>
          <cell r="G504" t="str">
            <v>www.axa-im.fr</v>
          </cell>
          <cell r="H504">
            <v>6</v>
          </cell>
          <cell r="I504">
            <v>2.3919999999999999</v>
          </cell>
          <cell r="J504" t="str">
            <v>SR</v>
          </cell>
          <cell r="K504">
            <v>0.291296</v>
          </cell>
          <cell r="L504">
            <v>2.4731999999999997E-2</v>
          </cell>
          <cell r="M504">
            <v>5.4103999999999999E-2</v>
          </cell>
          <cell r="N504">
            <v>0.15881000000000001</v>
          </cell>
          <cell r="O504">
            <v>0.19960999999999998</v>
          </cell>
          <cell r="P504">
            <v>34453</v>
          </cell>
          <cell r="Q504">
            <v>9.5600000000000008E-3</v>
          </cell>
          <cell r="R504">
            <v>2.23E-2</v>
          </cell>
          <cell r="S504">
            <v>-1.274E-2</v>
          </cell>
          <cell r="T504">
            <v>6.0000000000000001E-3</v>
          </cell>
          <cell r="U504">
            <v>-1.8663560000000023E-2</v>
          </cell>
          <cell r="V504">
            <v>6.45E-3</v>
          </cell>
        </row>
        <row r="505">
          <cell r="A505" t="str">
            <v>FR0007040712</v>
          </cell>
          <cell r="B505" t="str">
            <v>BSO 3000</v>
          </cell>
          <cell r="C505" t="str">
            <v>FCP</v>
          </cell>
          <cell r="D505" t="str">
            <v>Saint Olive Gestion</v>
          </cell>
          <cell r="E505" t="str">
            <v>EUR</v>
          </cell>
          <cell r="F505" t="str">
            <v>Euronext Paris CAC All Tradable NR EUR</v>
          </cell>
          <cell r="G505" t="str">
            <v>www.banquesaintolive.com</v>
          </cell>
          <cell r="H505">
            <v>6</v>
          </cell>
          <cell r="I505">
            <v>2</v>
          </cell>
          <cell r="K505">
            <v>0.36211300000000002</v>
          </cell>
          <cell r="L505">
            <v>7.1711999999999998E-2</v>
          </cell>
          <cell r="M505">
            <v>9.8739000000000007E-2</v>
          </cell>
          <cell r="N505">
            <v>0.15964</v>
          </cell>
          <cell r="O505">
            <v>0.20524000000000001</v>
          </cell>
          <cell r="P505">
            <v>36538</v>
          </cell>
          <cell r="Q505">
            <v>2.7965E-2</v>
          </cell>
          <cell r="R505">
            <v>2.4500000000000001E-2</v>
          </cell>
          <cell r="S505">
            <v>3.4649999999999998E-3</v>
          </cell>
          <cell r="T505">
            <v>6.0000000000000001E-3</v>
          </cell>
          <cell r="U505">
            <v>-2.5557899999999467E-3</v>
          </cell>
          <cell r="V505">
            <v>0</v>
          </cell>
        </row>
        <row r="506">
          <cell r="A506" t="str">
            <v>LU1379103572</v>
          </cell>
          <cell r="B506" t="str">
            <v>Claresco Avenir P</v>
          </cell>
          <cell r="C506" t="str">
            <v>SICAV</v>
          </cell>
          <cell r="D506" t="str">
            <v>Claresco Finance</v>
          </cell>
          <cell r="E506" t="str">
            <v>EUR</v>
          </cell>
          <cell r="F506" t="str">
            <v>(Euronext Paris CAC Mid&amp;Small NR EUR) 90% + ( Eonia EUR) 10%</v>
          </cell>
          <cell r="G506" t="str">
            <v>www.claresco.fr</v>
          </cell>
          <cell r="H506">
            <v>6</v>
          </cell>
          <cell r="I506">
            <v>2.4</v>
          </cell>
          <cell r="K506">
            <v>0.22617399999999999</v>
          </cell>
          <cell r="L506">
            <v>4.2608E-2</v>
          </cell>
          <cell r="M506">
            <v>6.7836999999999995E-2</v>
          </cell>
          <cell r="N506">
            <v>0.14327999999999999</v>
          </cell>
          <cell r="O506">
            <v>0.19677</v>
          </cell>
          <cell r="P506">
            <v>42559</v>
          </cell>
          <cell r="Q506">
            <v>5.7488999999999998E-2</v>
          </cell>
          <cell r="R506">
            <v>2.7300000000000001E-2</v>
          </cell>
          <cell r="S506">
            <v>3.0189000000000001E-2</v>
          </cell>
          <cell r="T506">
            <v>6.0000000000000001E-3</v>
          </cell>
          <cell r="U506">
            <v>2.4007866000000044E-2</v>
          </cell>
          <cell r="V506">
            <v>1.2E-2</v>
          </cell>
        </row>
        <row r="507">
          <cell r="A507" t="str">
            <v>LU1379104208</v>
          </cell>
          <cell r="B507" t="str">
            <v>Claresco PME P</v>
          </cell>
          <cell r="C507" t="str">
            <v>SICAV</v>
          </cell>
          <cell r="D507" t="str">
            <v>Claresco Finance</v>
          </cell>
          <cell r="E507" t="str">
            <v>EUR</v>
          </cell>
          <cell r="F507" t="str">
            <v>(Euronext Paris CAC Small NR EUR) 90% + ( Eonia EUR) 10%</v>
          </cell>
          <cell r="G507" t="str">
            <v>www.claresco.fr</v>
          </cell>
          <cell r="H507">
            <v>5</v>
          </cell>
          <cell r="I507">
            <v>2.4</v>
          </cell>
          <cell r="K507">
            <v>0.240674</v>
          </cell>
          <cell r="L507">
            <v>7.1444999999999995E-2</v>
          </cell>
          <cell r="M507">
            <v>9.0561000000000003E-2</v>
          </cell>
          <cell r="N507">
            <v>0.13877</v>
          </cell>
          <cell r="O507">
            <v>0.20074999999999998</v>
          </cell>
          <cell r="P507">
            <v>42559</v>
          </cell>
          <cell r="Q507">
            <v>0.14002499999999998</v>
          </cell>
          <cell r="R507">
            <v>2.8999999999999998E-2</v>
          </cell>
          <cell r="S507">
            <v>0.11102499999999998</v>
          </cell>
          <cell r="T507">
            <v>6.0000000000000001E-3</v>
          </cell>
          <cell r="U507">
            <v>0.10435884999999989</v>
          </cell>
          <cell r="V507">
            <v>1.2E-2</v>
          </cell>
        </row>
        <row r="508">
          <cell r="A508" t="str">
            <v>FR0011749613</v>
          </cell>
          <cell r="B508" t="str">
            <v>Cogefi Chrysalide P</v>
          </cell>
          <cell r="C508" t="str">
            <v>FCP</v>
          </cell>
          <cell r="D508" t="str">
            <v>Cogefi Gestion</v>
          </cell>
          <cell r="E508" t="str">
            <v>EUR</v>
          </cell>
          <cell r="F508" t="str">
            <v>Euronext Paris CAC Small NR EUR</v>
          </cell>
          <cell r="G508" t="str">
            <v>www.cogefi.fr</v>
          </cell>
          <cell r="H508">
            <v>6</v>
          </cell>
          <cell r="I508">
            <v>2.2000000000000002</v>
          </cell>
          <cell r="J508" t="str">
            <v>SR</v>
          </cell>
          <cell r="K508">
            <v>0.32028499999999999</v>
          </cell>
          <cell r="L508">
            <v>0.172296</v>
          </cell>
          <cell r="M508">
            <v>7.7424999999999994E-2</v>
          </cell>
          <cell r="N508">
            <v>0.1857</v>
          </cell>
          <cell r="O508">
            <v>0.21856999999999999</v>
          </cell>
          <cell r="P508">
            <v>41729</v>
          </cell>
          <cell r="Q508">
            <v>0.45843100000000003</v>
          </cell>
          <cell r="R508">
            <v>2.7200000000000002E-2</v>
          </cell>
          <cell r="S508">
            <v>0.43123100000000003</v>
          </cell>
          <cell r="T508">
            <v>6.0000000000000001E-3</v>
          </cell>
          <cell r="U508">
            <v>0.42264361399999983</v>
          </cell>
          <cell r="V508">
            <v>0</v>
          </cell>
        </row>
        <row r="509">
          <cell r="A509" t="str">
            <v>FR0010565366</v>
          </cell>
          <cell r="B509" t="str">
            <v>CPR Middle-Cap France P</v>
          </cell>
          <cell r="C509" t="str">
            <v>FCP</v>
          </cell>
          <cell r="D509" t="str">
            <v>CPR AM</v>
          </cell>
          <cell r="E509" t="str">
            <v>EUR</v>
          </cell>
          <cell r="F509" t="str">
            <v>Euronext Paris CAC Small NR EUR</v>
          </cell>
          <cell r="G509" t="str">
            <v>www.cpr-am.fr</v>
          </cell>
          <cell r="H509">
            <v>6</v>
          </cell>
          <cell r="I509">
            <v>1.45</v>
          </cell>
          <cell r="K509">
            <v>0.25703399999999998</v>
          </cell>
          <cell r="L509">
            <v>1.7706E-2</v>
          </cell>
          <cell r="M509">
            <v>4.8632999999999996E-2</v>
          </cell>
          <cell r="N509">
            <v>0.19408</v>
          </cell>
          <cell r="O509">
            <v>0.21681</v>
          </cell>
          <cell r="P509">
            <v>34674</v>
          </cell>
          <cell r="Q509">
            <v>-2.0146000000000004E-2</v>
          </cell>
          <cell r="R509">
            <v>1.67E-2</v>
          </cell>
          <cell r="S509">
            <v>-3.6846000000000004E-2</v>
          </cell>
          <cell r="T509">
            <v>6.0000000000000001E-3</v>
          </cell>
          <cell r="U509">
            <v>-4.2624924000000064E-2</v>
          </cell>
          <cell r="V509">
            <v>6.9999999999999993E-3</v>
          </cell>
        </row>
        <row r="510">
          <cell r="A510" t="str">
            <v>FR0007082359</v>
          </cell>
          <cell r="B510" t="str">
            <v>Ecofi Avenir Plus</v>
          </cell>
          <cell r="C510" t="str">
            <v>FCP</v>
          </cell>
          <cell r="D510" t="str">
            <v>Ecofi Investissements</v>
          </cell>
          <cell r="E510" t="str">
            <v>EUR</v>
          </cell>
          <cell r="F510" t="str">
            <v>Pas d'indice de référence</v>
          </cell>
          <cell r="G510" t="str">
            <v>www.ecofi.fr</v>
          </cell>
          <cell r="H510">
            <v>6</v>
          </cell>
          <cell r="I510">
            <v>2.99</v>
          </cell>
          <cell r="K510">
            <v>0.19253100000000001</v>
          </cell>
          <cell r="L510">
            <v>6.7174999999999999E-2</v>
          </cell>
          <cell r="M510">
            <v>9.0160999999999991E-2</v>
          </cell>
          <cell r="N510">
            <v>0.14849999999999999</v>
          </cell>
          <cell r="O510">
            <v>0.21984000000000001</v>
          </cell>
          <cell r="P510">
            <v>37718</v>
          </cell>
          <cell r="Q510">
            <v>0.226798</v>
          </cell>
          <cell r="R510">
            <v>3.7400000000000003E-2</v>
          </cell>
          <cell r="S510">
            <v>0.18939800000000001</v>
          </cell>
          <cell r="T510">
            <v>6.0000000000000001E-3</v>
          </cell>
          <cell r="U510">
            <v>0.18226161200000002</v>
          </cell>
          <cell r="V510">
            <v>1.34E-2</v>
          </cell>
        </row>
        <row r="511">
          <cell r="A511" t="str">
            <v>FR0010909523</v>
          </cell>
          <cell r="B511" t="str">
            <v>FDE Midcaps AC</v>
          </cell>
          <cell r="C511" t="str">
            <v>FCP</v>
          </cell>
          <cell r="D511" t="str">
            <v>MW Gestion</v>
          </cell>
          <cell r="E511" t="str">
            <v>EUR</v>
          </cell>
          <cell r="F511" t="str">
            <v>Euronext Paris CAC All Tradable NR EUR</v>
          </cell>
          <cell r="G511" t="str">
            <v>https://mwgestion.com/</v>
          </cell>
          <cell r="H511">
            <v>5</v>
          </cell>
          <cell r="I511">
            <v>2.2000000000000002</v>
          </cell>
          <cell r="K511">
            <v>0.42777299999999996</v>
          </cell>
          <cell r="L511">
            <v>3.243E-2</v>
          </cell>
          <cell r="M511">
            <v>5.1525000000000001E-2</v>
          </cell>
          <cell r="N511">
            <v>0.20543</v>
          </cell>
          <cell r="O511">
            <v>0.24468000000000001</v>
          </cell>
          <cell r="P511">
            <v>40380</v>
          </cell>
          <cell r="Q511">
            <v>-5.5923999999999995E-2</v>
          </cell>
          <cell r="R511">
            <v>2.5000000000000001E-2</v>
          </cell>
          <cell r="S511">
            <v>-8.0923999999999996E-2</v>
          </cell>
          <cell r="T511">
            <v>6.0000000000000001E-3</v>
          </cell>
          <cell r="U511">
            <v>-8.6438455999999997E-2</v>
          </cell>
          <cell r="V511">
            <v>0</v>
          </cell>
        </row>
        <row r="512">
          <cell r="A512" t="str">
            <v>LU0261948060</v>
          </cell>
          <cell r="B512" t="str">
            <v>Fidelity France A-Acc-EUR</v>
          </cell>
          <cell r="C512" t="str">
            <v>SICAV</v>
          </cell>
          <cell r="D512" t="str">
            <v>Fidelity</v>
          </cell>
          <cell r="E512" t="str">
            <v>EUR</v>
          </cell>
          <cell r="F512" t="str">
            <v>Euronext Paris CAC All Tradable NR EUR</v>
          </cell>
          <cell r="G512" t="str">
            <v>www.fidelity.fr</v>
          </cell>
          <cell r="H512">
            <v>6</v>
          </cell>
          <cell r="I512">
            <v>1.5</v>
          </cell>
          <cell r="K512">
            <v>0.66985099999999997</v>
          </cell>
          <cell r="L512">
            <v>8.1849999999999996E-3</v>
          </cell>
          <cell r="M512">
            <v>2.5192000000000003E-2</v>
          </cell>
          <cell r="N512">
            <v>0.25936999999999999</v>
          </cell>
          <cell r="O512">
            <v>0.29242000000000001</v>
          </cell>
          <cell r="P512">
            <v>38985</v>
          </cell>
          <cell r="Q512">
            <v>-8.0385999999999999E-2</v>
          </cell>
          <cell r="R512">
            <v>1.9400000000000001E-2</v>
          </cell>
          <cell r="S512">
            <v>-9.9786E-2</v>
          </cell>
          <cell r="T512">
            <v>6.0000000000000001E-3</v>
          </cell>
          <cell r="U512">
            <v>-0.10518728399999999</v>
          </cell>
          <cell r="V512">
            <v>7.4999999999999997E-3</v>
          </cell>
        </row>
        <row r="513">
          <cell r="A513" t="str">
            <v>FR0007064324</v>
          </cell>
          <cell r="B513" t="str">
            <v>Generali France Future Leaders C</v>
          </cell>
          <cell r="C513" t="str">
            <v>FCP</v>
          </cell>
          <cell r="D513" t="str">
            <v>Generali</v>
          </cell>
          <cell r="E513" t="str">
            <v>EUR</v>
          </cell>
          <cell r="F513" t="str">
            <v>Euronext Paris CAC Mid&amp;Small NR EUR</v>
          </cell>
          <cell r="G513" t="str">
            <v>www.generali-investments.lu</v>
          </cell>
          <cell r="H513">
            <v>6</v>
          </cell>
          <cell r="I513">
            <v>1.8</v>
          </cell>
          <cell r="K513">
            <v>0.32008600000000004</v>
          </cell>
          <cell r="L513">
            <v>3.8828999999999995E-2</v>
          </cell>
          <cell r="M513">
            <v>6.2839000000000006E-2</v>
          </cell>
          <cell r="N513">
            <v>0.23236999999999999</v>
          </cell>
          <cell r="O513">
            <v>0.23341000000000001</v>
          </cell>
          <cell r="P513">
            <v>37194</v>
          </cell>
          <cell r="Q513">
            <v>-1.1616999999999999E-2</v>
          </cell>
          <cell r="R513">
            <v>1.8000000000000002E-2</v>
          </cell>
          <cell r="S513">
            <v>-2.9617000000000001E-2</v>
          </cell>
          <cell r="T513">
            <v>6.0000000000000001E-3</v>
          </cell>
          <cell r="U513">
            <v>-3.5439298000000008E-2</v>
          </cell>
          <cell r="V513">
            <v>9.8999999999999991E-3</v>
          </cell>
        </row>
        <row r="514">
          <cell r="A514" t="str">
            <v>FR0010601971</v>
          </cell>
          <cell r="B514" t="str">
            <v>HMG Découvertes C</v>
          </cell>
          <cell r="C514" t="str">
            <v>FCP</v>
          </cell>
          <cell r="D514" t="str">
            <v>HMG Finance</v>
          </cell>
          <cell r="E514" t="str">
            <v>EUR</v>
          </cell>
          <cell r="F514" t="str">
            <v>Euronext Paris CAC Small NR EUR</v>
          </cell>
          <cell r="G514" t="str">
            <v>www.hmgfinance.com</v>
          </cell>
          <cell r="H514">
            <v>5</v>
          </cell>
          <cell r="I514">
            <v>2.35</v>
          </cell>
          <cell r="K514">
            <v>0.340673</v>
          </cell>
          <cell r="L514">
            <v>5.8196000000000005E-2</v>
          </cell>
          <cell r="M514">
            <v>7.6235999999999998E-2</v>
          </cell>
          <cell r="N514">
            <v>0.11327999999999999</v>
          </cell>
          <cell r="O514">
            <v>0.16408999999999999</v>
          </cell>
          <cell r="P514">
            <v>39575</v>
          </cell>
          <cell r="Q514">
            <v>7.9657000000000006E-2</v>
          </cell>
          <cell r="R514">
            <v>3.32E-2</v>
          </cell>
          <cell r="S514">
            <v>4.6456999999999998E-2</v>
          </cell>
          <cell r="T514">
            <v>6.0000000000000001E-3</v>
          </cell>
          <cell r="U514">
            <v>4.0178257999999856E-2</v>
          </cell>
          <cell r="V514">
            <v>1.2E-2</v>
          </cell>
        </row>
        <row r="515">
          <cell r="A515" t="str">
            <v>FR0013351285</v>
          </cell>
          <cell r="B515" t="str">
            <v>HMG Découvertes PME C</v>
          </cell>
          <cell r="C515" t="str">
            <v>FCP</v>
          </cell>
          <cell r="D515" t="str">
            <v>HMG Finance</v>
          </cell>
          <cell r="E515" t="str">
            <v>EUR</v>
          </cell>
          <cell r="F515" t="str">
            <v>Euronext Paris CAC Small NR EUR</v>
          </cell>
          <cell r="G515" t="str">
            <v>www.hmgfinance.com</v>
          </cell>
          <cell r="H515">
            <v>5</v>
          </cell>
          <cell r="I515">
            <v>2.35</v>
          </cell>
          <cell r="K515">
            <v>0.46094600000000002</v>
          </cell>
          <cell r="L515">
            <v>0.119658</v>
          </cell>
          <cell r="N515">
            <v>0.11137000000000001</v>
          </cell>
          <cell r="O515">
            <v>0.17367999999999997</v>
          </cell>
          <cell r="P515">
            <v>43364</v>
          </cell>
          <cell r="Q515">
            <v>0.11796400000000001</v>
          </cell>
          <cell r="R515">
            <v>2.3399999999999997E-2</v>
          </cell>
          <cell r="S515">
            <v>9.4564000000000009E-2</v>
          </cell>
          <cell r="T515">
            <v>6.0000000000000001E-3</v>
          </cell>
          <cell r="U515">
            <v>8.7996616000000083E-2</v>
          </cell>
          <cell r="V515">
            <v>0</v>
          </cell>
        </row>
        <row r="516">
          <cell r="A516" t="str">
            <v>FR0011271550</v>
          </cell>
          <cell r="B516" t="str">
            <v>Keren Essentiels C</v>
          </cell>
          <cell r="C516" t="str">
            <v>SICAV</v>
          </cell>
          <cell r="D516" t="str">
            <v>Keren Finance</v>
          </cell>
          <cell r="E516" t="str">
            <v>EUR</v>
          </cell>
          <cell r="F516" t="str">
            <v>Euronext Paris CAC Mid&amp;Small NR EUR</v>
          </cell>
          <cell r="G516" t="str">
            <v>www.kerenfinance.com</v>
          </cell>
          <cell r="H516">
            <v>6</v>
          </cell>
          <cell r="I516">
            <v>2</v>
          </cell>
          <cell r="J516" t="str">
            <v>SR</v>
          </cell>
          <cell r="K516">
            <v>0.37707700000000005</v>
          </cell>
          <cell r="L516">
            <v>1.3908E-2</v>
          </cell>
          <cell r="M516">
            <v>4.5484999999999998E-2</v>
          </cell>
          <cell r="N516">
            <v>0.16566</v>
          </cell>
          <cell r="O516">
            <v>0.23856000000000002</v>
          </cell>
          <cell r="P516">
            <v>41099</v>
          </cell>
          <cell r="Q516">
            <v>0.15384699999999998</v>
          </cell>
          <cell r="R516">
            <v>0.02</v>
          </cell>
          <cell r="S516">
            <v>0.13384699999999999</v>
          </cell>
          <cell r="T516">
            <v>6.0000000000000001E-3</v>
          </cell>
          <cell r="U516">
            <v>0.12704391800000003</v>
          </cell>
          <cell r="V516">
            <v>8.0000000000000002E-3</v>
          </cell>
        </row>
        <row r="517">
          <cell r="A517" t="str">
            <v>FR0012633311</v>
          </cell>
          <cell r="B517" t="str">
            <v>Kirao Smallcaps AC</v>
          </cell>
          <cell r="C517" t="str">
            <v>FCP</v>
          </cell>
          <cell r="D517" t="str">
            <v>Kirao</v>
          </cell>
          <cell r="E517" t="str">
            <v>EUR</v>
          </cell>
          <cell r="F517" t="str">
            <v>Euronext Paris CAC Small NR EUR</v>
          </cell>
          <cell r="G517" t="str">
            <v>http://www.kirao.fr/</v>
          </cell>
          <cell r="H517">
            <v>6</v>
          </cell>
          <cell r="I517">
            <v>2.35</v>
          </cell>
          <cell r="K517">
            <v>0.42948799999999998</v>
          </cell>
          <cell r="L517">
            <v>9.2537000000000008E-2</v>
          </cell>
          <cell r="M517">
            <v>0.105951</v>
          </cell>
          <cell r="N517">
            <v>0.21897</v>
          </cell>
          <cell r="O517">
            <v>0.21632999999999999</v>
          </cell>
          <cell r="P517">
            <v>42109</v>
          </cell>
          <cell r="Q517">
            <v>0.100189</v>
          </cell>
          <cell r="R517">
            <v>2.3599999999999999E-2</v>
          </cell>
          <cell r="S517">
            <v>7.6589000000000004E-2</v>
          </cell>
          <cell r="T517">
            <v>6.0000000000000001E-3</v>
          </cell>
          <cell r="U517">
            <v>7.0129466000000029E-2</v>
          </cell>
          <cell r="V517">
            <v>9.3999999999999986E-3</v>
          </cell>
        </row>
        <row r="518">
          <cell r="A518" t="str">
            <v>FR0010679902</v>
          </cell>
          <cell r="B518" t="str">
            <v>Lazard Small Caps France R</v>
          </cell>
          <cell r="C518" t="str">
            <v>FCP</v>
          </cell>
          <cell r="D518" t="str">
            <v>Lazard Frères Gestion</v>
          </cell>
          <cell r="E518" t="str">
            <v>EUR</v>
          </cell>
          <cell r="F518" t="str">
            <v>EMIX Smaller France PR EUR</v>
          </cell>
          <cell r="G518" t="str">
            <v>www.lazardfreresgestion.fr</v>
          </cell>
          <cell r="H518">
            <v>6</v>
          </cell>
          <cell r="I518">
            <v>2.2000000000000002</v>
          </cell>
          <cell r="K518">
            <v>0.40154000000000001</v>
          </cell>
          <cell r="L518">
            <v>6.8765000000000007E-2</v>
          </cell>
          <cell r="M518">
            <v>9.4559999999999991E-2</v>
          </cell>
          <cell r="N518">
            <v>0.16311</v>
          </cell>
          <cell r="O518">
            <v>0.23746999999999999</v>
          </cell>
          <cell r="P518">
            <v>39994</v>
          </cell>
          <cell r="Q518">
            <v>8.2823000000000008E-2</v>
          </cell>
          <cell r="R518">
            <v>2.3300000000000001E-2</v>
          </cell>
          <cell r="S518">
            <v>5.9523E-2</v>
          </cell>
          <cell r="T518">
            <v>6.0000000000000001E-3</v>
          </cell>
          <cell r="U518">
            <v>5.3165861999999953E-2</v>
          </cell>
          <cell r="V518">
            <v>1.09E-2</v>
          </cell>
        </row>
        <row r="519">
          <cell r="A519" t="str">
            <v>FR0000988933</v>
          </cell>
          <cell r="B519" t="str">
            <v>MAM Entreprises Familiales C</v>
          </cell>
          <cell r="C519" t="str">
            <v>FCP</v>
          </cell>
          <cell r="D519" t="str">
            <v>Meeschaert AM</v>
          </cell>
          <cell r="E519" t="str">
            <v>EUR</v>
          </cell>
          <cell r="F519" t="str">
            <v>Euronext Paris CAC All Tradable NR EUR</v>
          </cell>
          <cell r="G519" t="str">
            <v>www.meeschaert.com</v>
          </cell>
          <cell r="H519">
            <v>6</v>
          </cell>
          <cell r="I519">
            <v>2.25</v>
          </cell>
          <cell r="J519" t="str">
            <v>SR</v>
          </cell>
          <cell r="K519">
            <v>0.335227</v>
          </cell>
          <cell r="L519">
            <v>5.2629999999999996E-2</v>
          </cell>
          <cell r="M519">
            <v>6.5810000000000007E-2</v>
          </cell>
          <cell r="N519">
            <v>0.11968999999999999</v>
          </cell>
          <cell r="O519">
            <v>0.18675999999999998</v>
          </cell>
          <cell r="P519">
            <v>37547</v>
          </cell>
          <cell r="Q519">
            <v>5.6715000000000002E-2</v>
          </cell>
          <cell r="R519">
            <v>3.49E-2</v>
          </cell>
          <cell r="S519">
            <v>2.1815000000000001E-2</v>
          </cell>
          <cell r="T519">
            <v>6.0000000000000001E-3</v>
          </cell>
          <cell r="U519">
            <v>1.5684109999999807E-2</v>
          </cell>
          <cell r="V519">
            <v>1.125E-2</v>
          </cell>
        </row>
        <row r="520">
          <cell r="A520" t="str">
            <v>FR0000970923</v>
          </cell>
          <cell r="B520" t="str">
            <v>MAM France PME</v>
          </cell>
          <cell r="C520" t="str">
            <v>FCP</v>
          </cell>
          <cell r="D520" t="str">
            <v>Meeschaert AM</v>
          </cell>
          <cell r="E520" t="str">
            <v>EUR</v>
          </cell>
          <cell r="F520" t="str">
            <v>Enternext PEA PME 150 GR EUR</v>
          </cell>
          <cell r="G520" t="str">
            <v>www.meeschaert.com</v>
          </cell>
          <cell r="H520">
            <v>6</v>
          </cell>
          <cell r="I520">
            <v>2.3919999999999999</v>
          </cell>
          <cell r="J520" t="str">
            <v>SR</v>
          </cell>
          <cell r="K520">
            <v>0.38658499999999996</v>
          </cell>
          <cell r="L520">
            <v>8.9761000000000007E-2</v>
          </cell>
          <cell r="M520">
            <v>7.2233000000000006E-2</v>
          </cell>
          <cell r="N520">
            <v>0.17928999999999998</v>
          </cell>
          <cell r="O520">
            <v>0.23255999999999999</v>
          </cell>
          <cell r="P520">
            <v>36322</v>
          </cell>
          <cell r="Q520">
            <v>0.21077500000000002</v>
          </cell>
          <cell r="R520">
            <v>3.2500000000000001E-2</v>
          </cell>
          <cell r="S520">
            <v>0.17827500000000002</v>
          </cell>
          <cell r="T520">
            <v>6.0000000000000001E-3</v>
          </cell>
          <cell r="U520">
            <v>0.17120534999999992</v>
          </cell>
          <cell r="V520">
            <v>1.1899999999999999E-2</v>
          </cell>
        </row>
        <row r="521">
          <cell r="A521" t="str">
            <v>FR0013280849</v>
          </cell>
          <cell r="B521" t="str">
            <v>Mandarine Entrepreneurs R</v>
          </cell>
          <cell r="C521" t="str">
            <v>FCP</v>
          </cell>
          <cell r="D521" t="str">
            <v>Mandarine Gestion</v>
          </cell>
          <cell r="E521" t="str">
            <v>EUR</v>
          </cell>
          <cell r="F521" t="str">
            <v>Euronext Paris CAC Mid&amp;Small NR EUR</v>
          </cell>
          <cell r="G521" t="str">
            <v>www.mandarine-gestion.com</v>
          </cell>
          <cell r="H521">
            <v>6</v>
          </cell>
          <cell r="I521">
            <v>2.2000000000000002</v>
          </cell>
          <cell r="J521" t="str">
            <v>SR</v>
          </cell>
          <cell r="K521">
            <v>0.13091</v>
          </cell>
          <cell r="L521">
            <v>2.4596E-2</v>
          </cell>
          <cell r="N521">
            <v>0.11718000000000001</v>
          </cell>
          <cell r="O521">
            <v>0.19382000000000002</v>
          </cell>
          <cell r="P521">
            <v>43087</v>
          </cell>
          <cell r="Q521">
            <v>0.100298</v>
          </cell>
          <cell r="R521">
            <v>2.2799999999999997E-2</v>
          </cell>
          <cell r="S521">
            <v>7.7497999999999997E-2</v>
          </cell>
          <cell r="T521">
            <v>6.0000000000000001E-3</v>
          </cell>
          <cell r="U521">
            <v>7.1033012000000006E-2</v>
          </cell>
          <cell r="V521">
            <v>1.1000000000000001E-2</v>
          </cell>
        </row>
        <row r="522">
          <cell r="A522" t="str">
            <v>FR0000989899</v>
          </cell>
          <cell r="B522" t="str">
            <v>Oddo BHF Avenir CR-EUR</v>
          </cell>
          <cell r="C522" t="str">
            <v>FCP</v>
          </cell>
          <cell r="D522" t="str">
            <v>Oddo Meriten AM</v>
          </cell>
          <cell r="E522" t="str">
            <v>EUR</v>
          </cell>
          <cell r="F522" t="str">
            <v>(MSCI France SMID NR EUR) 90% + ( Eonia) 10%</v>
          </cell>
          <cell r="G522" t="str">
            <v>https://am.oddo-bhf.com</v>
          </cell>
          <cell r="H522">
            <v>6</v>
          </cell>
          <cell r="I522">
            <v>1.8</v>
          </cell>
          <cell r="J522" t="str">
            <v>SR</v>
          </cell>
          <cell r="K522">
            <v>0.25159599999999999</v>
          </cell>
          <cell r="L522">
            <v>7.8841999999999995E-2</v>
          </cell>
          <cell r="M522">
            <v>8.7323999999999999E-2</v>
          </cell>
          <cell r="N522">
            <v>0.16594</v>
          </cell>
          <cell r="O522">
            <v>0.20652999999999999</v>
          </cell>
          <cell r="P522">
            <v>33861</v>
          </cell>
          <cell r="Q522">
            <v>5.7937000000000002E-2</v>
          </cell>
          <cell r="R522">
            <v>1.8200000000000001E-2</v>
          </cell>
          <cell r="S522">
            <v>3.9737000000000001E-2</v>
          </cell>
          <cell r="T522">
            <v>6.0000000000000001E-3</v>
          </cell>
          <cell r="U522">
            <v>3.349857799999989E-2</v>
          </cell>
          <cell r="V522">
            <v>1.0800000000000001E-2</v>
          </cell>
        </row>
        <row r="523">
          <cell r="A523" t="str">
            <v>FR0010166140</v>
          </cell>
          <cell r="B523" t="str">
            <v>Oudart Opportunités France P</v>
          </cell>
          <cell r="C523" t="str">
            <v>FCP</v>
          </cell>
          <cell r="D523" t="str">
            <v>Oudart Gestion</v>
          </cell>
          <cell r="E523" t="str">
            <v>EUR</v>
          </cell>
          <cell r="F523" t="str">
            <v>Euronext Paris CAC Mid 60 NR EUR</v>
          </cell>
          <cell r="G523" t="str">
            <v>www.oudart.com</v>
          </cell>
          <cell r="H523">
            <v>5</v>
          </cell>
          <cell r="I523">
            <v>2.1528</v>
          </cell>
          <cell r="K523">
            <v>0.22567799999999999</v>
          </cell>
          <cell r="L523">
            <v>7.4616000000000002E-2</v>
          </cell>
          <cell r="M523">
            <v>7.8655000000000003E-2</v>
          </cell>
          <cell r="N523">
            <v>0.11521000000000001</v>
          </cell>
          <cell r="O523">
            <v>0.16890999999999998</v>
          </cell>
          <cell r="P523">
            <v>35586</v>
          </cell>
          <cell r="Q523">
            <v>9.4778000000000001E-2</v>
          </cell>
          <cell r="R523">
            <v>2.1499999999999998E-2</v>
          </cell>
          <cell r="S523">
            <v>7.3277999999999996E-2</v>
          </cell>
          <cell r="T523">
            <v>6.0000000000000001E-3</v>
          </cell>
          <cell r="U523">
            <v>6.6838331999999889E-2</v>
          </cell>
          <cell r="V523">
            <v>0</v>
          </cell>
        </row>
        <row r="524">
          <cell r="A524" t="str">
            <v>FR0000437576</v>
          </cell>
          <cell r="B524" t="str">
            <v>Palatine France Mid Cap C</v>
          </cell>
          <cell r="C524" t="str">
            <v>FCP</v>
          </cell>
          <cell r="D524" t="str">
            <v>Palatine AM</v>
          </cell>
          <cell r="E524" t="str">
            <v>EUR</v>
          </cell>
          <cell r="F524" t="str">
            <v>Euronext Paris CAC Mid&amp;Small NR EUR</v>
          </cell>
          <cell r="G524" t="str">
            <v>www.palatine-am.com</v>
          </cell>
          <cell r="H524">
            <v>6</v>
          </cell>
          <cell r="I524">
            <v>1.25</v>
          </cell>
          <cell r="K524">
            <v>0.20871800000000001</v>
          </cell>
          <cell r="L524">
            <v>3.3203000000000003E-2</v>
          </cell>
          <cell r="M524">
            <v>5.1479999999999998E-2</v>
          </cell>
          <cell r="N524">
            <v>0.17373000000000002</v>
          </cell>
          <cell r="O524">
            <v>0.20847000000000002</v>
          </cell>
          <cell r="P524">
            <v>31166</v>
          </cell>
          <cell r="Q524">
            <v>3.6013000000000003E-2</v>
          </cell>
          <cell r="R524">
            <v>1.84E-2</v>
          </cell>
          <cell r="S524">
            <v>1.7613E-2</v>
          </cell>
          <cell r="T524">
            <v>6.0000000000000001E-3</v>
          </cell>
          <cell r="U524">
            <v>1.1507322000000153E-2</v>
          </cell>
          <cell r="V524">
            <v>6.2500000000000003E-3</v>
          </cell>
        </row>
        <row r="525">
          <cell r="A525" t="str">
            <v>FR0000422859</v>
          </cell>
          <cell r="B525" t="str">
            <v>Pluvalca France Small Caps A</v>
          </cell>
          <cell r="C525" t="str">
            <v>FCP</v>
          </cell>
          <cell r="D525" t="str">
            <v>Financière Arbevel</v>
          </cell>
          <cell r="E525" t="str">
            <v>EUR</v>
          </cell>
          <cell r="F525" t="str">
            <v>Euronext Paris CAC Mid&amp;Small NR EUR</v>
          </cell>
          <cell r="G525" t="str">
            <v>www.arbevel.com</v>
          </cell>
          <cell r="H525">
            <v>6</v>
          </cell>
          <cell r="I525">
            <v>2.3919999999999999</v>
          </cell>
          <cell r="J525" t="str">
            <v>SR</v>
          </cell>
          <cell r="K525">
            <v>0.29863499999999998</v>
          </cell>
          <cell r="L525">
            <v>3.8323999999999997E-2</v>
          </cell>
          <cell r="M525">
            <v>5.9797000000000003E-2</v>
          </cell>
          <cell r="N525">
            <v>0.1885</v>
          </cell>
          <cell r="O525">
            <v>0.23739999999999997</v>
          </cell>
          <cell r="P525">
            <v>35809</v>
          </cell>
          <cell r="Q525">
            <v>9.3919000000000002E-2</v>
          </cell>
          <cell r="R525">
            <v>2.3900000000000001E-2</v>
          </cell>
          <cell r="S525">
            <v>7.0018999999999998E-2</v>
          </cell>
          <cell r="T525">
            <v>6.0000000000000001E-3</v>
          </cell>
          <cell r="U525">
            <v>6.3598886000000077E-2</v>
          </cell>
          <cell r="V525">
            <v>0.01</v>
          </cell>
        </row>
        <row r="526">
          <cell r="A526" t="str">
            <v>FR0011315696</v>
          </cell>
          <cell r="B526" t="str">
            <v>Pluvalca Initiatives PME A</v>
          </cell>
          <cell r="C526" t="str">
            <v xml:space="preserve">FCP </v>
          </cell>
          <cell r="D526" t="str">
            <v>Financière Arbevel</v>
          </cell>
          <cell r="E526" t="str">
            <v>EUR</v>
          </cell>
          <cell r="F526" t="str">
            <v>Euronext Paris CAC Small NR EUR</v>
          </cell>
          <cell r="G526" t="str">
            <v>www.arbevel.com</v>
          </cell>
          <cell r="H526">
            <v>6</v>
          </cell>
          <cell r="I526">
            <v>2</v>
          </cell>
          <cell r="J526" t="str">
            <v>SR</v>
          </cell>
          <cell r="K526">
            <v>0.41289399999999998</v>
          </cell>
          <cell r="L526">
            <v>0.114035</v>
          </cell>
          <cell r="M526">
            <v>0.120709</v>
          </cell>
          <cell r="N526">
            <v>0.14326</v>
          </cell>
          <cell r="O526">
            <v>0.23879</v>
          </cell>
          <cell r="P526">
            <v>41264</v>
          </cell>
          <cell r="Q526">
            <v>0.25926700000000003</v>
          </cell>
          <cell r="R526">
            <v>0.02</v>
          </cell>
          <cell r="S526">
            <v>0.23926700000000001</v>
          </cell>
          <cell r="T526">
            <v>6.0000000000000001E-3</v>
          </cell>
          <cell r="U526">
            <v>0.23183139799999997</v>
          </cell>
          <cell r="V526">
            <v>8.0000000000000002E-3</v>
          </cell>
        </row>
        <row r="527">
          <cell r="A527" t="str">
            <v>FR0013186319</v>
          </cell>
          <cell r="B527" t="str">
            <v>Portzamparc Entrepreneurs ISR C</v>
          </cell>
          <cell r="C527" t="str">
            <v>FCP</v>
          </cell>
          <cell r="D527" t="str">
            <v>Portzamparc Gestion</v>
          </cell>
          <cell r="E527" t="str">
            <v>EUR</v>
          </cell>
          <cell r="F527" t="str">
            <v>Euronext Paris CAC Mid&amp;Small NR EUR</v>
          </cell>
          <cell r="G527" t="str">
            <v>www.portzamparc.fr</v>
          </cell>
          <cell r="H527">
            <v>6</v>
          </cell>
          <cell r="I527">
            <v>2</v>
          </cell>
          <cell r="J527" t="str">
            <v>SR</v>
          </cell>
          <cell r="K527">
            <v>0.13071199999999999</v>
          </cell>
          <cell r="L527">
            <v>1.1223E-2</v>
          </cell>
          <cell r="M527">
            <v>2.1680000000000001E-2</v>
          </cell>
          <cell r="N527">
            <v>0.15071000000000001</v>
          </cell>
          <cell r="O527">
            <v>0.20626</v>
          </cell>
          <cell r="P527">
            <v>42583</v>
          </cell>
          <cell r="Q527">
            <v>3.5269999999999996E-2</v>
          </cell>
          <cell r="R527">
            <v>2.5399999999999999E-2</v>
          </cell>
          <cell r="S527">
            <v>9.8700000000000003E-3</v>
          </cell>
          <cell r="T527">
            <v>6.0000000000000001E-3</v>
          </cell>
          <cell r="U527">
            <v>3.8107800000000136E-3</v>
          </cell>
          <cell r="V527">
            <v>0.01</v>
          </cell>
        </row>
        <row r="528">
          <cell r="A528" t="str">
            <v>FR0000989543</v>
          </cell>
          <cell r="B528" t="str">
            <v>Portzamparc PME ISR C</v>
          </cell>
          <cell r="C528" t="str">
            <v>FCP</v>
          </cell>
          <cell r="D528" t="str">
            <v>Portzamparc Gestion</v>
          </cell>
          <cell r="E528" t="str">
            <v>EUR</v>
          </cell>
          <cell r="F528" t="str">
            <v>Euronext Paris CAC Small NR EUR</v>
          </cell>
          <cell r="G528" t="str">
            <v>www.portzamparc.fr</v>
          </cell>
          <cell r="H528">
            <v>6</v>
          </cell>
          <cell r="I528">
            <v>2</v>
          </cell>
          <cell r="J528" t="str">
            <v>SR</v>
          </cell>
          <cell r="K528">
            <v>0.2278</v>
          </cell>
          <cell r="L528">
            <v>2.6882000000000003E-2</v>
          </cell>
          <cell r="M528">
            <v>5.6134000000000003E-2</v>
          </cell>
          <cell r="N528">
            <v>0.1263</v>
          </cell>
          <cell r="O528">
            <v>0.21928999999999998</v>
          </cell>
          <cell r="P528">
            <v>36130</v>
          </cell>
          <cell r="Q528">
            <v>6.2133000000000008E-2</v>
          </cell>
          <cell r="R528">
            <v>2.6800000000000001E-2</v>
          </cell>
          <cell r="S528">
            <v>3.5333000000000003E-2</v>
          </cell>
          <cell r="T528">
            <v>6.0000000000000001E-3</v>
          </cell>
          <cell r="U528">
            <v>2.9121002000000118E-2</v>
          </cell>
          <cell r="V528">
            <v>0.01</v>
          </cell>
        </row>
        <row r="529">
          <cell r="A529" t="str">
            <v>FR0011466093</v>
          </cell>
          <cell r="B529" t="str">
            <v>Quadrige France Smallcaps C</v>
          </cell>
          <cell r="C529" t="str">
            <v>FCP</v>
          </cell>
          <cell r="D529" t="str">
            <v>Inocap SA</v>
          </cell>
          <cell r="E529" t="str">
            <v>EUR</v>
          </cell>
          <cell r="F529" t="str">
            <v>(Euronext Alternext All Share PR EUR) 10% + ( Euronext Paris CAC Small NR EUR) 90%</v>
          </cell>
          <cell r="G529" t="str">
            <v>www.inocapgestion.com</v>
          </cell>
          <cell r="H529">
            <v>6</v>
          </cell>
          <cell r="I529">
            <v>2.4</v>
          </cell>
          <cell r="J529" t="str">
            <v>SR</v>
          </cell>
          <cell r="K529">
            <v>0.530169</v>
          </cell>
          <cell r="L529">
            <v>5.6695999999999996E-2</v>
          </cell>
          <cell r="M529">
            <v>5.4870000000000002E-2</v>
          </cell>
          <cell r="N529">
            <v>0.16811000000000001</v>
          </cell>
          <cell r="O529">
            <v>0.24074000000000001</v>
          </cell>
          <cell r="P529">
            <v>41457</v>
          </cell>
          <cell r="Q529">
            <v>1.6325000000000006E-2</v>
          </cell>
          <cell r="R529">
            <v>3.7000000000000005E-2</v>
          </cell>
          <cell r="S529">
            <v>-2.0674999999999999E-2</v>
          </cell>
          <cell r="T529">
            <v>6.0000000000000001E-3</v>
          </cell>
          <cell r="U529">
            <v>-2.6550949999999962E-2</v>
          </cell>
          <cell r="V529">
            <v>1.2E-2</v>
          </cell>
        </row>
        <row r="530">
          <cell r="A530" t="str">
            <v>FR0011640986</v>
          </cell>
          <cell r="B530" t="str">
            <v>Quadrige Rendement France Midcaps C</v>
          </cell>
          <cell r="C530" t="str">
            <v xml:space="preserve">FCP </v>
          </cell>
          <cell r="D530" t="str">
            <v>Inocap SA</v>
          </cell>
          <cell r="E530" t="str">
            <v>EUR</v>
          </cell>
          <cell r="F530" t="str">
            <v>Euronext Paris CAC Mid&amp;Small NR EUR</v>
          </cell>
          <cell r="G530" t="str">
            <v>www.inocapgestion.com</v>
          </cell>
          <cell r="H530">
            <v>6</v>
          </cell>
          <cell r="I530">
            <v>2.4</v>
          </cell>
          <cell r="J530" t="str">
            <v>SR</v>
          </cell>
          <cell r="K530">
            <v>0.463088</v>
          </cell>
          <cell r="L530">
            <v>4.0233999999999999E-2</v>
          </cell>
          <cell r="M530">
            <v>3.8158999999999998E-2</v>
          </cell>
          <cell r="N530">
            <v>0.19667999999999999</v>
          </cell>
          <cell r="O530">
            <v>0.22350999999999999</v>
          </cell>
          <cell r="P530">
            <v>41631</v>
          </cell>
          <cell r="Q530">
            <v>6.8725999999999995E-2</v>
          </cell>
          <cell r="R530">
            <v>3.9199999999999999E-2</v>
          </cell>
          <cell r="S530">
            <v>2.9526E-2</v>
          </cell>
          <cell r="T530">
            <v>6.0000000000000001E-3</v>
          </cell>
          <cell r="U530">
            <v>2.3348844000000035E-2</v>
          </cell>
          <cell r="V530">
            <v>1.2E-2</v>
          </cell>
        </row>
        <row r="531">
          <cell r="A531" t="str">
            <v>FR0010922963</v>
          </cell>
          <cell r="B531" t="str">
            <v>Sunny Managers F</v>
          </cell>
          <cell r="C531" t="str">
            <v>FCP</v>
          </cell>
          <cell r="D531" t="str">
            <v>Sunny AM</v>
          </cell>
          <cell r="E531" t="str">
            <v>EUR</v>
          </cell>
          <cell r="F531" t="str">
            <v>Euronext Paris CAC Mid&amp;Small NR EUR</v>
          </cell>
          <cell r="G531" t="str">
            <v>www.sunny-am.com</v>
          </cell>
          <cell r="H531">
            <v>6</v>
          </cell>
          <cell r="I531">
            <v>2.39</v>
          </cell>
          <cell r="K531">
            <v>0.57214799999999999</v>
          </cell>
          <cell r="L531">
            <v>8.5097000000000006E-2</v>
          </cell>
          <cell r="M531">
            <v>7.0648000000000002E-2</v>
          </cell>
          <cell r="N531">
            <v>0.20940999999999999</v>
          </cell>
          <cell r="O531">
            <v>0.24408000000000002</v>
          </cell>
          <cell r="P531">
            <v>40378</v>
          </cell>
          <cell r="Q531">
            <v>0.29125000000000001</v>
          </cell>
          <cell r="R531">
            <v>4.0300000000000002E-2</v>
          </cell>
          <cell r="S531">
            <v>0.25095000000000001</v>
          </cell>
          <cell r="T531">
            <v>6.0000000000000001E-3</v>
          </cell>
          <cell r="U531">
            <v>0.24344429999999995</v>
          </cell>
          <cell r="V531">
            <v>1.1899999999999999E-2</v>
          </cell>
        </row>
        <row r="532">
          <cell r="A532" t="str">
            <v>FR0010111732</v>
          </cell>
          <cell r="B532" t="str">
            <v>Sycomore Francecap R</v>
          </cell>
          <cell r="C532" t="str">
            <v>FCP</v>
          </cell>
          <cell r="D532" t="str">
            <v>Sycomore AM</v>
          </cell>
          <cell r="E532" t="str">
            <v>EUR</v>
          </cell>
          <cell r="F532" t="str">
            <v>Euronext Paris CAC All Tradable NR EUR</v>
          </cell>
          <cell r="G532" t="str">
            <v>www.sycomore-am.com</v>
          </cell>
          <cell r="H532">
            <v>5</v>
          </cell>
          <cell r="I532">
            <v>2</v>
          </cell>
          <cell r="J532" t="str">
            <v>SR</v>
          </cell>
          <cell r="K532">
            <v>0.282974</v>
          </cell>
          <cell r="L532">
            <v>2.9630999999999998E-2</v>
          </cell>
          <cell r="M532">
            <v>5.7118000000000002E-2</v>
          </cell>
          <cell r="N532">
            <v>0.17954999999999999</v>
          </cell>
          <cell r="O532">
            <v>0.22573000000000001</v>
          </cell>
          <cell r="P532">
            <v>38261</v>
          </cell>
          <cell r="Q532">
            <v>-1.1898000000000002E-2</v>
          </cell>
          <cell r="R532">
            <v>0.02</v>
          </cell>
          <cell r="S532">
            <v>-3.1898000000000003E-2</v>
          </cell>
          <cell r="T532">
            <v>6.0000000000000001E-3</v>
          </cell>
          <cell r="U532">
            <v>-3.7706612000000028E-2</v>
          </cell>
          <cell r="V532">
            <v>0.01</v>
          </cell>
        </row>
        <row r="533">
          <cell r="A533" t="str">
            <v>FR0013333580</v>
          </cell>
          <cell r="B533" t="str">
            <v>Tailor Actions Entrepreneurs C</v>
          </cell>
          <cell r="C533" t="str">
            <v>FCP</v>
          </cell>
          <cell r="D533" t="str">
            <v>Tailor AM</v>
          </cell>
          <cell r="E533" t="str">
            <v>EUR</v>
          </cell>
          <cell r="F533" t="str">
            <v>Euronext Paris CAC Small NR EUR</v>
          </cell>
          <cell r="G533" t="str">
            <v>www.tailor-capital.com</v>
          </cell>
          <cell r="H533">
            <v>6</v>
          </cell>
          <cell r="I533">
            <v>2.15</v>
          </cell>
          <cell r="K533">
            <v>0.43872</v>
          </cell>
          <cell r="L533">
            <v>0.12570300000000001</v>
          </cell>
          <cell r="N533">
            <v>0.16579999999999998</v>
          </cell>
          <cell r="O533">
            <v>0.22611999999999999</v>
          </cell>
          <cell r="P533">
            <v>43292</v>
          </cell>
          <cell r="Q533">
            <v>0.18520400000000001</v>
          </cell>
          <cell r="R533">
            <v>2.3900000000000001E-2</v>
          </cell>
          <cell r="S533">
            <v>0.161304</v>
          </cell>
          <cell r="T533">
            <v>6.0000000000000001E-3</v>
          </cell>
          <cell r="U533">
            <v>0.15433617599999994</v>
          </cell>
          <cell r="V533">
            <v>0.01</v>
          </cell>
        </row>
        <row r="534">
          <cell r="A534" t="str">
            <v>FR0011645670</v>
          </cell>
          <cell r="B534" t="str">
            <v>Tiepolo PME C</v>
          </cell>
          <cell r="C534" t="str">
            <v>FCP</v>
          </cell>
          <cell r="D534" t="str">
            <v>La Financière Tiepolo</v>
          </cell>
          <cell r="E534" t="str">
            <v>EUR</v>
          </cell>
          <cell r="F534" t="str">
            <v>Pas d'indice de référence</v>
          </cell>
          <cell r="G534" t="str">
            <v>www.tiepolo.fr</v>
          </cell>
          <cell r="H534">
            <v>5</v>
          </cell>
          <cell r="I534">
            <v>2</v>
          </cell>
          <cell r="K534">
            <v>0.39499499999999999</v>
          </cell>
          <cell r="L534">
            <v>0.115536</v>
          </cell>
          <cell r="M534">
            <v>0.117991</v>
          </cell>
          <cell r="N534">
            <v>0.11948</v>
          </cell>
          <cell r="O534">
            <v>0.20115</v>
          </cell>
          <cell r="P534">
            <v>41638</v>
          </cell>
          <cell r="Q534">
            <v>0.208951</v>
          </cell>
          <cell r="R534">
            <v>2.1700000000000001E-2</v>
          </cell>
          <cell r="S534">
            <v>0.187251</v>
          </cell>
          <cell r="T534">
            <v>6.0000000000000001E-3</v>
          </cell>
          <cell r="U534">
            <v>0.18012749399999994</v>
          </cell>
          <cell r="V534">
            <v>9.1999999999999998E-3</v>
          </cell>
        </row>
        <row r="535">
          <cell r="A535" t="str">
            <v>FR0010501296</v>
          </cell>
          <cell r="B535" t="str">
            <v>Tiepolo Rendement C</v>
          </cell>
          <cell r="C535" t="str">
            <v>FCP</v>
          </cell>
          <cell r="D535" t="str">
            <v>La Financière Tiepolo</v>
          </cell>
          <cell r="E535" t="str">
            <v>EUR</v>
          </cell>
          <cell r="F535" t="str">
            <v>Pas d'indice de référence</v>
          </cell>
          <cell r="G535" t="str">
            <v>www.tiepolo.fr</v>
          </cell>
          <cell r="H535">
            <v>5</v>
          </cell>
          <cell r="I535">
            <v>2.4</v>
          </cell>
          <cell r="K535">
            <v>0.31660199999999999</v>
          </cell>
          <cell r="L535">
            <v>1.6565E-2</v>
          </cell>
          <cell r="M535">
            <v>5.8356000000000005E-2</v>
          </cell>
          <cell r="N535">
            <v>0.24432999999999999</v>
          </cell>
          <cell r="O535">
            <v>0.22670000000000001</v>
          </cell>
          <cell r="P535">
            <v>39290</v>
          </cell>
          <cell r="Q535">
            <v>-7.9923999999999995E-2</v>
          </cell>
          <cell r="R535">
            <v>2.8199999999999999E-2</v>
          </cell>
          <cell r="S535">
            <v>-0.108124</v>
          </cell>
          <cell r="T535">
            <v>6.0000000000000001E-3</v>
          </cell>
          <cell r="U535">
            <v>-0.11347525599999997</v>
          </cell>
          <cell r="V535">
            <v>1.0800000000000001E-2</v>
          </cell>
        </row>
        <row r="536">
          <cell r="A536" t="str">
            <v>FR0010501312</v>
          </cell>
          <cell r="B536" t="str">
            <v>Tiepolo Valeurs C</v>
          </cell>
          <cell r="C536" t="str">
            <v>FCP</v>
          </cell>
          <cell r="D536" t="str">
            <v>La Financière Tiepolo</v>
          </cell>
          <cell r="E536" t="str">
            <v>EUR</v>
          </cell>
          <cell r="F536" t="str">
            <v>Pas d'indice de référence</v>
          </cell>
          <cell r="G536" t="str">
            <v>www.tiepolo.fr</v>
          </cell>
          <cell r="H536">
            <v>5</v>
          </cell>
          <cell r="I536">
            <v>2.4</v>
          </cell>
          <cell r="K536">
            <v>0.31343300000000002</v>
          </cell>
          <cell r="L536">
            <v>5.3742999999999999E-2</v>
          </cell>
          <cell r="M536">
            <v>7.2552000000000005E-2</v>
          </cell>
          <cell r="N536">
            <v>0.19980000000000001</v>
          </cell>
          <cell r="O536">
            <v>0.20976</v>
          </cell>
          <cell r="P536">
            <v>39290</v>
          </cell>
          <cell r="Q536">
            <v>4.5863000000000001E-2</v>
          </cell>
          <cell r="R536">
            <v>2.7099999999999999E-2</v>
          </cell>
          <cell r="S536">
            <v>1.8763000000000002E-2</v>
          </cell>
          <cell r="T536">
            <v>6.0000000000000001E-3</v>
          </cell>
          <cell r="U536">
            <v>1.2650422000000106E-2</v>
          </cell>
          <cell r="V536">
            <v>1.0800000000000001E-2</v>
          </cell>
        </row>
        <row r="537">
          <cell r="A537" t="str">
            <v>FR0010546960</v>
          </cell>
          <cell r="B537" t="str">
            <v>Tocqueville France ISR C</v>
          </cell>
          <cell r="C537" t="str">
            <v>FCP</v>
          </cell>
          <cell r="D537" t="str">
            <v>Tocqueville Finance</v>
          </cell>
          <cell r="E537" t="str">
            <v>EUR</v>
          </cell>
          <cell r="F537" t="str">
            <v>Euronext Paris CAC 40 NR EUR</v>
          </cell>
          <cell r="G537" t="str">
            <v>www.tocquevillefinance.fr</v>
          </cell>
          <cell r="H537">
            <v>6</v>
          </cell>
          <cell r="I537">
            <v>1.99</v>
          </cell>
          <cell r="J537" t="str">
            <v>SR</v>
          </cell>
          <cell r="K537">
            <v>0.29584499999999997</v>
          </cell>
          <cell r="L537">
            <v>3.9335000000000002E-2</v>
          </cell>
          <cell r="M537">
            <v>4.3059E-2</v>
          </cell>
          <cell r="N537">
            <v>0.20948</v>
          </cell>
          <cell r="O537">
            <v>0.21187</v>
          </cell>
          <cell r="P537">
            <v>37735</v>
          </cell>
          <cell r="Q537">
            <v>3.5547999999999996E-2</v>
          </cell>
          <cell r="R537">
            <v>2.0799999999999999E-2</v>
          </cell>
          <cell r="S537">
            <v>1.4748000000000001E-2</v>
          </cell>
          <cell r="T537">
            <v>6.0000000000000001E-3</v>
          </cell>
          <cell r="U537">
            <v>8.6595119999999248E-3</v>
          </cell>
          <cell r="V537">
            <v>1.0800000000000001E-2</v>
          </cell>
        </row>
        <row r="538">
          <cell r="A538" t="str">
            <v>FR0011608421</v>
          </cell>
          <cell r="B538" t="str">
            <v>Tocqueville PME P</v>
          </cell>
          <cell r="C538" t="str">
            <v>FCP</v>
          </cell>
          <cell r="D538" t="str">
            <v>Tocqueville Finance</v>
          </cell>
          <cell r="E538" t="str">
            <v>EUR</v>
          </cell>
          <cell r="F538" t="str">
            <v>Euronext Paris CAC Small NR EUR</v>
          </cell>
          <cell r="G538" t="str">
            <v>www.tocquevillefinance.fr</v>
          </cell>
          <cell r="H538">
            <v>6</v>
          </cell>
          <cell r="I538">
            <v>2.3919999999999999</v>
          </cell>
          <cell r="J538" t="str">
            <v>SR</v>
          </cell>
          <cell r="K538">
            <v>0.33602500000000002</v>
          </cell>
          <cell r="L538">
            <v>7.6550000000000007E-2</v>
          </cell>
          <cell r="M538">
            <v>7.3329000000000005E-2</v>
          </cell>
          <cell r="N538">
            <v>0.21795999999999999</v>
          </cell>
          <cell r="O538">
            <v>0.23704</v>
          </cell>
          <cell r="P538">
            <v>41604</v>
          </cell>
          <cell r="Q538">
            <v>0.19169800000000001</v>
          </cell>
          <cell r="R538">
            <v>2.3900000000000001E-2</v>
          </cell>
          <cell r="S538">
            <v>0.167798</v>
          </cell>
          <cell r="T538">
            <v>6.0000000000000001E-3</v>
          </cell>
          <cell r="U538">
            <v>0.16079121199999991</v>
          </cell>
          <cell r="V538">
            <v>1.0800000000000001E-2</v>
          </cell>
        </row>
        <row r="539">
          <cell r="A539" t="str">
            <v>FR0007073788</v>
          </cell>
          <cell r="B539" t="str">
            <v>Uzès Boscary Sélection</v>
          </cell>
          <cell r="C539" t="str">
            <v xml:space="preserve">FCP </v>
          </cell>
          <cell r="D539" t="str">
            <v>Uzès Gestion</v>
          </cell>
          <cell r="E539" t="str">
            <v>EUR</v>
          </cell>
          <cell r="F539" t="str">
            <v>(Euronext Paris CAC Mid&amp;Small NR EUR) 50% + ( Euronext Alternext All Share PR EUR) 25% + (Euronext Paris SBF 120 NR EUR) 25%</v>
          </cell>
          <cell r="G539" t="str">
            <v>www.finuzes.fr</v>
          </cell>
          <cell r="H539">
            <v>6</v>
          </cell>
          <cell r="I539">
            <v>2</v>
          </cell>
          <cell r="K539">
            <v>0.32876300000000003</v>
          </cell>
          <cell r="L539">
            <v>9.8382000000000011E-2</v>
          </cell>
          <cell r="M539">
            <v>8.3503000000000008E-2</v>
          </cell>
          <cell r="N539">
            <v>0.14374000000000001</v>
          </cell>
          <cell r="O539">
            <v>0.21779000000000001</v>
          </cell>
          <cell r="P539">
            <v>37435</v>
          </cell>
          <cell r="Q539">
            <v>0.21418899999999999</v>
          </cell>
          <cell r="R539">
            <v>2.0099999999999996E-2</v>
          </cell>
          <cell r="S539">
            <v>0.19408899999999998</v>
          </cell>
          <cell r="T539">
            <v>6.0000000000000001E-3</v>
          </cell>
          <cell r="U539">
            <v>0.18692446600000001</v>
          </cell>
          <cell r="V539">
            <v>0.01</v>
          </cell>
        </row>
        <row r="540">
          <cell r="A540" t="str">
            <v>FR0000973711</v>
          </cell>
          <cell r="B540" t="str">
            <v>Valfrance</v>
          </cell>
          <cell r="C540" t="str">
            <v>FCP</v>
          </cell>
          <cell r="D540" t="str">
            <v>SwissLife Gestion Privée</v>
          </cell>
          <cell r="E540" t="str">
            <v>EUR</v>
          </cell>
          <cell r="F540" t="str">
            <v>Euronext Paris CAC 40 NR EUR</v>
          </cell>
          <cell r="G540" t="str">
            <v>www.swisslifebanque.fr</v>
          </cell>
          <cell r="H540">
            <v>6</v>
          </cell>
          <cell r="I540">
            <v>2</v>
          </cell>
          <cell r="K540">
            <v>0.33690700000000001</v>
          </cell>
          <cell r="L540">
            <v>4.6700999999999999E-2</v>
          </cell>
          <cell r="M540">
            <v>7.8428999999999999E-2</v>
          </cell>
          <cell r="N540">
            <v>0.20043</v>
          </cell>
          <cell r="O540">
            <v>0.21617</v>
          </cell>
          <cell r="P540">
            <v>30965</v>
          </cell>
          <cell r="Q540">
            <v>-4.3709000000000005E-2</v>
          </cell>
          <cell r="R540">
            <v>2.7799999999999998E-2</v>
          </cell>
          <cell r="S540">
            <v>-7.1509000000000003E-2</v>
          </cell>
          <cell r="T540">
            <v>6.0000000000000001E-3</v>
          </cell>
          <cell r="U540">
            <v>-7.707994600000001E-2</v>
          </cell>
          <cell r="V540">
            <v>0.01</v>
          </cell>
        </row>
        <row r="541">
          <cell r="A541" t="str">
            <v>Actions Zone Euro Grandes Capitalisations</v>
          </cell>
        </row>
        <row r="542">
          <cell r="A542" t="str">
            <v>LU0256839944</v>
          </cell>
          <cell r="B542" t="str">
            <v>Allianz Euroland Equity Growth A EUR</v>
          </cell>
          <cell r="C542" t="str">
            <v>SICAV</v>
          </cell>
          <cell r="D542" t="str">
            <v>Allianz GI</v>
          </cell>
          <cell r="E542" t="str">
            <v>EUR</v>
          </cell>
          <cell r="F542" t="str">
            <v>S&amp;P Eurozone LargeMid Growth TR USD</v>
          </cell>
          <cell r="G542" t="str">
            <v>https://fr.allianzgi.com/</v>
          </cell>
          <cell r="H542">
            <v>6</v>
          </cell>
          <cell r="I542">
            <v>1.8</v>
          </cell>
          <cell r="K542">
            <v>0.26359500000000002</v>
          </cell>
          <cell r="L542">
            <v>0.12360400000000001</v>
          </cell>
          <cell r="M542">
            <v>0.111348</v>
          </cell>
          <cell r="N542">
            <v>0.17945</v>
          </cell>
          <cell r="O542">
            <v>0.19242000000000001</v>
          </cell>
          <cell r="P542">
            <v>39006</v>
          </cell>
          <cell r="Q542">
            <v>0.133522</v>
          </cell>
          <cell r="R542">
            <v>1.8500000000000003E-2</v>
          </cell>
          <cell r="S542">
            <v>0.115022</v>
          </cell>
          <cell r="T542">
            <v>6.0000000000000001E-3</v>
          </cell>
          <cell r="U542">
            <v>0.10833186800000005</v>
          </cell>
          <cell r="V542">
            <v>7.4999999999999997E-3</v>
          </cell>
        </row>
        <row r="543">
          <cell r="A543" t="str">
            <v>FR0010375600</v>
          </cell>
          <cell r="B543" t="str">
            <v>Amplegest Pricing Power AC</v>
          </cell>
          <cell r="C543" t="str">
            <v>FCP</v>
          </cell>
          <cell r="D543" t="str">
            <v>Amplégest</v>
          </cell>
          <cell r="E543" t="str">
            <v>EUR</v>
          </cell>
          <cell r="F543" t="str">
            <v>Stoxx Europe 600 NR EUR</v>
          </cell>
          <cell r="G543" t="str">
            <v>www.amplegest.com</v>
          </cell>
          <cell r="H543">
            <v>6</v>
          </cell>
          <cell r="I543">
            <v>2.35</v>
          </cell>
          <cell r="J543" t="str">
            <v>SR</v>
          </cell>
          <cell r="K543">
            <v>0.16992100000000002</v>
          </cell>
          <cell r="L543">
            <v>7.1402000000000007E-2</v>
          </cell>
          <cell r="M543">
            <v>8.3568999999999991E-2</v>
          </cell>
          <cell r="N543">
            <v>0.13854</v>
          </cell>
          <cell r="O543">
            <v>0.16846</v>
          </cell>
          <cell r="P543">
            <v>39003</v>
          </cell>
          <cell r="Q543">
            <v>5.6235E-2</v>
          </cell>
          <cell r="R543">
            <v>2.4E-2</v>
          </cell>
          <cell r="S543">
            <v>3.2235E-2</v>
          </cell>
          <cell r="T543">
            <v>6.0000000000000001E-3</v>
          </cell>
          <cell r="U543">
            <v>2.6041589999999948E-2</v>
          </cell>
          <cell r="V543">
            <v>1.1699999999999999E-2</v>
          </cell>
        </row>
        <row r="544">
          <cell r="A544" t="str">
            <v>FR0010458745</v>
          </cell>
          <cell r="B544" t="str">
            <v>Amundi Actions Euro ISR P C</v>
          </cell>
          <cell r="C544" t="str">
            <v>SICAV</v>
          </cell>
          <cell r="D544" t="str">
            <v>Amundi</v>
          </cell>
          <cell r="E544" t="str">
            <v>EUR</v>
          </cell>
          <cell r="F544" t="str">
            <v>MSCI EMU NR EUR</v>
          </cell>
          <cell r="G544" t="str">
            <v>www.amundi.com</v>
          </cell>
          <cell r="H544">
            <v>6</v>
          </cell>
          <cell r="I544">
            <v>1.1000000000000001</v>
          </cell>
          <cell r="J544" t="str">
            <v>SR</v>
          </cell>
          <cell r="K544">
            <v>0.29466399999999998</v>
          </cell>
          <cell r="L544">
            <v>6.7549999999999999E-2</v>
          </cell>
          <cell r="M544">
            <v>7.8509999999999996E-2</v>
          </cell>
          <cell r="N544">
            <v>0.20218</v>
          </cell>
          <cell r="O544">
            <v>0.19972000000000001</v>
          </cell>
          <cell r="P544">
            <v>36301</v>
          </cell>
          <cell r="Q544">
            <v>1.0201E-2</v>
          </cell>
          <cell r="R544">
            <v>1.24E-2</v>
          </cell>
          <cell r="S544">
            <v>-2.199E-3</v>
          </cell>
          <cell r="T544">
            <v>6.0000000000000001E-3</v>
          </cell>
          <cell r="U544">
            <v>-8.1858059999999622E-3</v>
          </cell>
          <cell r="V544">
            <v>5.1000000000000004E-3</v>
          </cell>
        </row>
        <row r="545">
          <cell r="A545" t="str">
            <v>FR0010599373</v>
          </cell>
          <cell r="B545" t="str">
            <v>Amundi Actions Euro PC</v>
          </cell>
          <cell r="C545" t="str">
            <v>FCP</v>
          </cell>
          <cell r="D545" t="str">
            <v>Amundi</v>
          </cell>
          <cell r="E545" t="str">
            <v>EUR</v>
          </cell>
          <cell r="F545" t="str">
            <v>MSCI Euro NR EUR</v>
          </cell>
          <cell r="G545" t="str">
            <v>www.amundi.com</v>
          </cell>
          <cell r="H545">
            <v>6</v>
          </cell>
          <cell r="I545">
            <v>1.9</v>
          </cell>
          <cell r="K545">
            <v>0.33637</v>
          </cell>
          <cell r="L545">
            <v>7.8734999999999999E-2</v>
          </cell>
          <cell r="M545">
            <v>7.6132999999999992E-2</v>
          </cell>
          <cell r="N545">
            <v>0.21931</v>
          </cell>
          <cell r="O545">
            <v>0.20993999999999999</v>
          </cell>
          <cell r="P545">
            <v>39581</v>
          </cell>
          <cell r="Q545">
            <v>7.0100000000000023E-4</v>
          </cell>
          <cell r="R545">
            <v>1.9E-2</v>
          </cell>
          <cell r="S545">
            <v>-1.8298999999999999E-2</v>
          </cell>
          <cell r="T545">
            <v>6.0000000000000001E-3</v>
          </cell>
          <cell r="U545">
            <v>-2.4189205999999963E-2</v>
          </cell>
          <cell r="V545">
            <v>9.1000000000000004E-3</v>
          </cell>
        </row>
        <row r="546">
          <cell r="A546" t="str">
            <v>FR0013321007</v>
          </cell>
          <cell r="B546" t="str">
            <v>AXA IM Euro Sélection S</v>
          </cell>
          <cell r="C546" t="str">
            <v>SICAV</v>
          </cell>
          <cell r="D546" t="str">
            <v>AXA</v>
          </cell>
          <cell r="E546" t="str">
            <v>EUR</v>
          </cell>
          <cell r="F546" t="str">
            <v>EURO STOXX NR EUR</v>
          </cell>
          <cell r="G546" t="str">
            <v>www.axa-im.fr</v>
          </cell>
          <cell r="H546">
            <v>6</v>
          </cell>
          <cell r="I546">
            <v>1.6</v>
          </cell>
          <cell r="J546" t="str">
            <v>SR</v>
          </cell>
          <cell r="K546">
            <v>0.16444900000000001</v>
          </cell>
          <cell r="L546">
            <v>7.7188999999999994E-2</v>
          </cell>
          <cell r="N546">
            <v>0.15973999999999999</v>
          </cell>
          <cell r="O546">
            <v>0.1593</v>
          </cell>
          <cell r="P546">
            <v>43165</v>
          </cell>
          <cell r="Q546">
            <v>8.9603000000000002E-2</v>
          </cell>
          <cell r="R546">
            <v>1.6E-2</v>
          </cell>
          <cell r="S546">
            <v>7.3603000000000002E-2</v>
          </cell>
          <cell r="T546">
            <v>6.0000000000000001E-3</v>
          </cell>
          <cell r="U546">
            <v>6.7161382000000103E-2</v>
          </cell>
          <cell r="V546">
            <v>0</v>
          </cell>
        </row>
        <row r="547">
          <cell r="A547" t="str">
            <v>FR0013220621</v>
          </cell>
          <cell r="B547" t="str">
            <v>Belharra Euro R</v>
          </cell>
          <cell r="C547" t="str">
            <v>FCP</v>
          </cell>
          <cell r="D547" t="str">
            <v>SPPI</v>
          </cell>
          <cell r="E547" t="str">
            <v>EUR</v>
          </cell>
          <cell r="F547" t="str">
            <v>Euro Stoxx NR EUR</v>
          </cell>
          <cell r="G547" t="str">
            <v>www.sppifinance.fr</v>
          </cell>
          <cell r="H547">
            <v>7</v>
          </cell>
          <cell r="I547">
            <v>2</v>
          </cell>
          <cell r="K547">
            <v>0.65025299999999997</v>
          </cell>
          <cell r="L547">
            <v>3.8332999999999999E-2</v>
          </cell>
          <cell r="N547">
            <v>0.34683999999999998</v>
          </cell>
          <cell r="O547">
            <v>0.32200000000000001</v>
          </cell>
          <cell r="P547">
            <v>42731</v>
          </cell>
          <cell r="Q547">
            <v>-7.9414000000000012E-2</v>
          </cell>
          <cell r="R547">
            <v>2.0400000000000001E-2</v>
          </cell>
          <cell r="S547">
            <v>-9.9814000000000014E-2</v>
          </cell>
          <cell r="T547">
            <v>6.0000000000000001E-3</v>
          </cell>
          <cell r="U547">
            <v>-0.10521511600000011</v>
          </cell>
          <cell r="V547">
            <v>0.01</v>
          </cell>
        </row>
        <row r="548">
          <cell r="A548" t="str">
            <v>LU0093502762</v>
          </cell>
          <cell r="B548" t="str">
            <v>BGF Euro-Markets A2</v>
          </cell>
          <cell r="C548" t="str">
            <v>SICAV</v>
          </cell>
          <cell r="D548" t="str">
            <v>BlackRock</v>
          </cell>
          <cell r="E548" t="str">
            <v>EUR</v>
          </cell>
          <cell r="F548" t="str">
            <v>MSCI EMU NR EUR</v>
          </cell>
          <cell r="G548" t="str">
            <v>www.blackrock.com</v>
          </cell>
          <cell r="H548">
            <v>6</v>
          </cell>
          <cell r="I548">
            <v>1.5</v>
          </cell>
          <cell r="K548">
            <v>0.29415600000000003</v>
          </cell>
          <cell r="L548">
            <v>0.10369999999999999</v>
          </cell>
          <cell r="M548">
            <v>9.4656000000000004E-2</v>
          </cell>
          <cell r="N548">
            <v>0.20184999999999997</v>
          </cell>
          <cell r="O548">
            <v>0.19667999999999999</v>
          </cell>
          <cell r="P548">
            <v>36164</v>
          </cell>
          <cell r="Q548">
            <v>0.10511399999999999</v>
          </cell>
          <cell r="R548">
            <v>1.8200000000000001E-2</v>
          </cell>
          <cell r="S548">
            <v>8.6913999999999991E-2</v>
          </cell>
          <cell r="T548">
            <v>6.0000000000000001E-3</v>
          </cell>
          <cell r="U548">
            <v>8.0392515999999858E-2</v>
          </cell>
          <cell r="V548">
            <v>7.4999999999999997E-3</v>
          </cell>
        </row>
        <row r="549">
          <cell r="A549" t="str">
            <v>FR0007472659</v>
          </cell>
          <cell r="B549" t="str">
            <v>BSO Europe</v>
          </cell>
          <cell r="C549" t="str">
            <v>FCP</v>
          </cell>
          <cell r="D549" t="str">
            <v>Saint Olive Gestion</v>
          </cell>
          <cell r="E549" t="str">
            <v>EUR</v>
          </cell>
          <cell r="F549" t="str">
            <v>Euro Stoxx 50 NR EUR</v>
          </cell>
          <cell r="G549" t="str">
            <v>www.banquesaintolive.com</v>
          </cell>
          <cell r="H549">
            <v>6</v>
          </cell>
          <cell r="I549">
            <v>2</v>
          </cell>
          <cell r="K549">
            <v>0.22291</v>
          </cell>
          <cell r="L549">
            <v>5.5679999999999993E-2</v>
          </cell>
          <cell r="M549">
            <v>6.7595000000000002E-2</v>
          </cell>
          <cell r="N549">
            <v>0.17010999999999998</v>
          </cell>
          <cell r="O549">
            <v>0.16971</v>
          </cell>
          <cell r="P549">
            <v>34052</v>
          </cell>
          <cell r="Q549">
            <v>-2.9573000000000009E-2</v>
          </cell>
          <cell r="R549">
            <v>2.1499999999999998E-2</v>
          </cell>
          <cell r="S549">
            <v>-5.1073000000000007E-2</v>
          </cell>
          <cell r="T549">
            <v>6.0000000000000001E-3</v>
          </cell>
          <cell r="U549">
            <v>-5.6766562000000076E-2</v>
          </cell>
          <cell r="V549">
            <v>0</v>
          </cell>
        </row>
        <row r="550">
          <cell r="A550" t="str">
            <v>FR0010953794</v>
          </cell>
          <cell r="B550" t="str">
            <v>CBT Action Eurovol 20 R</v>
          </cell>
          <cell r="C550" t="str">
            <v xml:space="preserve">FCP </v>
          </cell>
          <cell r="D550" t="str">
            <v>SwissLife Gestion Privée</v>
          </cell>
          <cell r="E550" t="str">
            <v>EUR</v>
          </cell>
          <cell r="F550" t="str">
            <v>Euro Stoxx 50 NR EUR</v>
          </cell>
          <cell r="G550" t="str">
            <v>www.swisslifebanque.fr</v>
          </cell>
          <cell r="H550">
            <v>6</v>
          </cell>
          <cell r="I550">
            <v>1.85</v>
          </cell>
          <cell r="K550">
            <v>0.253245</v>
          </cell>
          <cell r="L550">
            <v>3.2820000000000002E-2</v>
          </cell>
          <cell r="M550">
            <v>4.7803999999999999E-2</v>
          </cell>
          <cell r="N550">
            <v>0.16356999999999999</v>
          </cell>
          <cell r="O550">
            <v>0.18323</v>
          </cell>
          <cell r="P550">
            <v>40487</v>
          </cell>
          <cell r="Q550">
            <v>-6.5529999999999998E-3</v>
          </cell>
          <cell r="R550">
            <v>3.04E-2</v>
          </cell>
          <cell r="S550">
            <v>-3.6953E-2</v>
          </cell>
          <cell r="T550">
            <v>6.0000000000000001E-3</v>
          </cell>
          <cell r="U550">
            <v>-4.2731281999999982E-2</v>
          </cell>
          <cell r="V550">
            <v>9.0000000000000011E-3</v>
          </cell>
        </row>
        <row r="551">
          <cell r="A551" t="str">
            <v>FR0010744532</v>
          </cell>
          <cell r="B551" t="str">
            <v>CPR Euroland ESG P</v>
          </cell>
          <cell r="C551" t="str">
            <v>FCP</v>
          </cell>
          <cell r="D551" t="str">
            <v>CPR AM</v>
          </cell>
          <cell r="E551" t="str">
            <v>EUR</v>
          </cell>
          <cell r="F551" t="str">
            <v>MSCI EMU NR EUR</v>
          </cell>
          <cell r="G551" t="str">
            <v>www.cpr-am.fr</v>
          </cell>
          <cell r="H551">
            <v>6</v>
          </cell>
          <cell r="I551">
            <v>1.1000000000000001</v>
          </cell>
          <cell r="J551" t="str">
            <v>SR</v>
          </cell>
          <cell r="K551">
            <v>0.312643</v>
          </cell>
          <cell r="L551">
            <v>5.3650000000000003E-2</v>
          </cell>
          <cell r="M551">
            <v>6.3784000000000007E-2</v>
          </cell>
          <cell r="N551">
            <v>0.19838999999999998</v>
          </cell>
          <cell r="O551">
            <v>0.19807</v>
          </cell>
          <cell r="P551">
            <v>35986</v>
          </cell>
          <cell r="Q551">
            <v>-3.2653000000000001E-2</v>
          </cell>
          <cell r="R551">
            <v>1.3100000000000001E-2</v>
          </cell>
          <cell r="S551">
            <v>-4.5753000000000002E-2</v>
          </cell>
          <cell r="T551">
            <v>6.0000000000000001E-3</v>
          </cell>
          <cell r="U551">
            <v>-5.1478482000000048E-2</v>
          </cell>
          <cell r="V551">
            <v>3.8E-3</v>
          </cell>
        </row>
        <row r="552">
          <cell r="A552" t="str">
            <v>FR0013454980</v>
          </cell>
          <cell r="B552" t="str">
            <v>Dividende Durable RC</v>
          </cell>
          <cell r="C552" t="str">
            <v>FCP</v>
          </cell>
          <cell r="D552" t="str">
            <v xml:space="preserve">Flornoy </v>
          </cell>
          <cell r="E552" t="str">
            <v>EUR</v>
          </cell>
          <cell r="F552" t="str">
            <v>STOXX Europe 600 NR EUR</v>
          </cell>
          <cell r="G552" t="str">
            <v>www.flornoy.com</v>
          </cell>
          <cell r="H552">
            <v>5</v>
          </cell>
          <cell r="I552">
            <v>1.8</v>
          </cell>
          <cell r="J552" t="str">
            <v>SR</v>
          </cell>
          <cell r="K552">
            <v>0.23219200000000001</v>
          </cell>
          <cell r="N552">
            <v>0.13317000000000001</v>
          </cell>
          <cell r="P552">
            <v>43816</v>
          </cell>
          <cell r="Q552">
            <v>-3.3399999999999749E-4</v>
          </cell>
          <cell r="R552">
            <v>2.4E-2</v>
          </cell>
          <cell r="S552">
            <v>-2.4333999999999998E-2</v>
          </cell>
          <cell r="T552">
            <v>6.0000000000000001E-3</v>
          </cell>
          <cell r="U552">
            <v>-3.0187995999999995E-2</v>
          </cell>
          <cell r="V552">
            <v>8.5000000000000006E-3</v>
          </cell>
        </row>
        <row r="553">
          <cell r="A553" t="str">
            <v>FR0010259382</v>
          </cell>
          <cell r="B553" t="str">
            <v>DNCA Actions Euro Value R</v>
          </cell>
          <cell r="C553" t="str">
            <v>FCP</v>
          </cell>
          <cell r="D553" t="str">
            <v>Natixis AM</v>
          </cell>
          <cell r="E553" t="str">
            <v>EUR</v>
          </cell>
          <cell r="F553" t="str">
            <v>MSCI EMU NR EUR</v>
          </cell>
          <cell r="G553" t="str">
            <v>www.im.natixis.com</v>
          </cell>
          <cell r="H553">
            <v>6</v>
          </cell>
          <cell r="I553">
            <v>1.3</v>
          </cell>
          <cell r="K553">
            <v>0.39884599999999998</v>
          </cell>
          <cell r="L553">
            <v>6.0900999999999997E-2</v>
          </cell>
          <cell r="M553">
            <v>6.0853999999999998E-2</v>
          </cell>
          <cell r="N553">
            <v>0.23902999999999999</v>
          </cell>
          <cell r="O553">
            <v>0.22836999999999999</v>
          </cell>
          <cell r="P553">
            <v>38713</v>
          </cell>
          <cell r="Q553">
            <v>-2.2023999999999998E-2</v>
          </cell>
          <cell r="R553">
            <v>2.2099999999999998E-2</v>
          </cell>
          <cell r="S553">
            <v>-4.4123999999999997E-2</v>
          </cell>
          <cell r="T553">
            <v>6.0000000000000001E-3</v>
          </cell>
          <cell r="U553">
            <v>-4.9859256000000074E-2</v>
          </cell>
          <cell r="V553">
            <v>6.5000000000000006E-3</v>
          </cell>
        </row>
        <row r="554">
          <cell r="A554" t="str">
            <v>LU1907595398</v>
          </cell>
          <cell r="B554" t="str">
            <v>DNCA Invest Beyond Semperosa A</v>
          </cell>
          <cell r="C554" t="str">
            <v>SICAV</v>
          </cell>
          <cell r="D554" t="str">
            <v>DNCA Finance</v>
          </cell>
          <cell r="E554" t="str">
            <v>EUR</v>
          </cell>
          <cell r="F554" t="str">
            <v>EURO STOXX NR EUR</v>
          </cell>
          <cell r="G554" t="str">
            <v>www.dnca-investments.com</v>
          </cell>
          <cell r="H554">
            <v>6</v>
          </cell>
          <cell r="I554">
            <v>1.8</v>
          </cell>
          <cell r="J554" t="str">
            <v>SR</v>
          </cell>
          <cell r="K554">
            <v>0.157559</v>
          </cell>
          <cell r="N554">
            <v>0.13089999999999999</v>
          </cell>
          <cell r="P554">
            <v>43451</v>
          </cell>
          <cell r="Q554">
            <v>0.11977600000000001</v>
          </cell>
          <cell r="R554">
            <v>2.0899999999999998E-2</v>
          </cell>
          <cell r="S554">
            <v>9.8876000000000006E-2</v>
          </cell>
          <cell r="T554">
            <v>6.0000000000000001E-3</v>
          </cell>
          <cell r="U554">
            <v>9.2282744000000028E-2</v>
          </cell>
          <cell r="V554">
            <v>8.1000000000000013E-3</v>
          </cell>
        </row>
        <row r="555">
          <cell r="A555" t="str">
            <v>FR0010199091</v>
          </cell>
          <cell r="B555" t="str">
            <v>Ecofi Actions Rendement Euro C</v>
          </cell>
          <cell r="C555" t="str">
            <v>FCP</v>
          </cell>
          <cell r="D555" t="str">
            <v>Ecofi Investissements</v>
          </cell>
          <cell r="E555" t="str">
            <v>EUR</v>
          </cell>
          <cell r="F555" t="str">
            <v>Euro Stoxx NR EUR</v>
          </cell>
          <cell r="G555" t="str">
            <v>www.ecofi.fr</v>
          </cell>
          <cell r="H555">
            <v>6</v>
          </cell>
          <cell r="I555">
            <v>1.2</v>
          </cell>
          <cell r="K555">
            <v>0.230629</v>
          </cell>
          <cell r="L555">
            <v>3.4832999999999996E-2</v>
          </cell>
          <cell r="M555">
            <v>5.5839999999999994E-2</v>
          </cell>
          <cell r="N555">
            <v>0.20481000000000002</v>
          </cell>
          <cell r="O555">
            <v>0.20876999999999998</v>
          </cell>
          <cell r="P555">
            <v>38567</v>
          </cell>
          <cell r="Q555">
            <v>-0.106379</v>
          </cell>
          <cell r="R555">
            <v>1.3600000000000001E-2</v>
          </cell>
          <cell r="S555">
            <v>-0.119979</v>
          </cell>
          <cell r="T555">
            <v>6.0000000000000001E-3</v>
          </cell>
          <cell r="U555">
            <v>-0.12525912600000011</v>
          </cell>
          <cell r="V555">
            <v>6.0000000000000001E-3</v>
          </cell>
        </row>
        <row r="556">
          <cell r="A556" t="str">
            <v>FR0013417565</v>
          </cell>
          <cell r="B556" t="str">
            <v>Ecofi IA Responsable C</v>
          </cell>
          <cell r="C556" t="str">
            <v>FCP</v>
          </cell>
          <cell r="D556" t="str">
            <v>Ecofi Investissements</v>
          </cell>
          <cell r="E556" t="str">
            <v>EUR</v>
          </cell>
          <cell r="F556" t="str">
            <v>Euro Stoxx NR EUR</v>
          </cell>
          <cell r="G556" t="str">
            <v>www.ecofi.fr</v>
          </cell>
          <cell r="H556">
            <v>6</v>
          </cell>
          <cell r="I556">
            <v>1.6</v>
          </cell>
          <cell r="K556">
            <v>0.26685900000000001</v>
          </cell>
          <cell r="N556">
            <v>0.18340000000000001</v>
          </cell>
          <cell r="P556">
            <v>43900</v>
          </cell>
          <cell r="Q556" t="str">
            <v>Création 2020</v>
          </cell>
          <cell r="R556">
            <v>1.6E-2</v>
          </cell>
          <cell r="S556" t="str">
            <v>Création 2020</v>
          </cell>
          <cell r="T556">
            <v>6.0000000000000001E-3</v>
          </cell>
          <cell r="U556" t="str">
            <v>Création 2020</v>
          </cell>
          <cell r="V556">
            <v>8.0000000000000002E-3</v>
          </cell>
        </row>
        <row r="557">
          <cell r="A557" t="str">
            <v>FR0010505578</v>
          </cell>
          <cell r="B557" t="str">
            <v>EdR SICAV Euro Sustainable Eq A EUR</v>
          </cell>
          <cell r="C557" t="str">
            <v>FCP</v>
          </cell>
          <cell r="D557" t="str">
            <v>Edmond de Rothschild</v>
          </cell>
          <cell r="E557" t="str">
            <v>EUR</v>
          </cell>
          <cell r="F557" t="str">
            <v>MSCI EMU NR EUR</v>
          </cell>
          <cell r="G557" t="str">
            <v>http://funds.edram.com/fr/</v>
          </cell>
          <cell r="H557">
            <v>6</v>
          </cell>
          <cell r="I557">
            <v>2.1</v>
          </cell>
          <cell r="J557" t="str">
            <v>SR</v>
          </cell>
          <cell r="K557">
            <v>0.20712499999999998</v>
          </cell>
          <cell r="L557">
            <v>8.2058000000000006E-2</v>
          </cell>
          <cell r="M557">
            <v>8.5860000000000006E-2</v>
          </cell>
          <cell r="N557">
            <v>0.15973999999999999</v>
          </cell>
          <cell r="O557">
            <v>0.16795000000000002</v>
          </cell>
          <cell r="P557">
            <v>30868</v>
          </cell>
          <cell r="Q557">
            <v>6.3371999999999998E-2</v>
          </cell>
          <cell r="R557">
            <v>2.23E-2</v>
          </cell>
          <cell r="S557">
            <v>4.1071999999999997E-2</v>
          </cell>
          <cell r="T557">
            <v>6.0000000000000001E-3</v>
          </cell>
          <cell r="U557">
            <v>3.4825568000000029E-2</v>
          </cell>
          <cell r="V557">
            <v>9.7999999999999997E-3</v>
          </cell>
        </row>
        <row r="558">
          <cell r="A558" t="str">
            <v>LU1616921158</v>
          </cell>
          <cell r="B558" t="str">
            <v>Eleva UCITS Eleva Euroland Sel A2EUR acc</v>
          </cell>
          <cell r="C558" t="str">
            <v>SICAV</v>
          </cell>
          <cell r="D558" t="str">
            <v>Eleva Capital</v>
          </cell>
          <cell r="E558" t="str">
            <v>EUR</v>
          </cell>
          <cell r="F558" t="str">
            <v>Euro Stoxx NR EUR</v>
          </cell>
          <cell r="G558" t="str">
            <v>www.elevacapital.com</v>
          </cell>
          <cell r="H558">
            <v>6</v>
          </cell>
          <cell r="I558">
            <v>2</v>
          </cell>
          <cell r="K558">
            <v>0.31292999999999999</v>
          </cell>
          <cell r="N558">
            <v>0.15826999999999999</v>
          </cell>
          <cell r="P558">
            <v>43493</v>
          </cell>
          <cell r="Q558">
            <v>5.5421999999999999E-2</v>
          </cell>
          <cell r="R558">
            <v>2.1499999999999998E-2</v>
          </cell>
          <cell r="S558">
            <v>3.3922000000000001E-2</v>
          </cell>
          <cell r="T558">
            <v>6.0000000000000001E-3</v>
          </cell>
          <cell r="U558">
            <v>2.7718467999999996E-2</v>
          </cell>
          <cell r="V558">
            <v>0.01</v>
          </cell>
        </row>
        <row r="559">
          <cell r="A559" t="str">
            <v>FR0000004970</v>
          </cell>
          <cell r="B559" t="str">
            <v>Epargne Ethique Actions C</v>
          </cell>
          <cell r="C559" t="str">
            <v>SICAV</v>
          </cell>
          <cell r="D559" t="str">
            <v>Ecofi Investissements</v>
          </cell>
          <cell r="E559" t="str">
            <v>EUR</v>
          </cell>
          <cell r="F559" t="str">
            <v>Euro Stoxx 50 NR EUR</v>
          </cell>
          <cell r="G559" t="str">
            <v>www.ecofi.fr</v>
          </cell>
          <cell r="H559">
            <v>6</v>
          </cell>
          <cell r="I559">
            <v>2</v>
          </cell>
          <cell r="J559" t="str">
            <v>SR</v>
          </cell>
          <cell r="K559">
            <v>0.290076</v>
          </cell>
          <cell r="L559">
            <v>7.8390000000000001E-2</v>
          </cell>
          <cell r="M559">
            <v>8.3122000000000001E-2</v>
          </cell>
          <cell r="N559">
            <v>0.20438999999999999</v>
          </cell>
          <cell r="O559">
            <v>0.19641999999999998</v>
          </cell>
          <cell r="P559">
            <v>36545</v>
          </cell>
          <cell r="Q559">
            <v>1.2300999999999999E-2</v>
          </cell>
          <cell r="R559">
            <v>1.6299999999999999E-2</v>
          </cell>
          <cell r="S559">
            <v>-3.999E-3</v>
          </cell>
          <cell r="T559">
            <v>6.0000000000000001E-3</v>
          </cell>
          <cell r="U559">
            <v>-9.9750060000000085E-3</v>
          </cell>
          <cell r="V559">
            <v>7.4999999999999997E-3</v>
          </cell>
        </row>
        <row r="560">
          <cell r="A560" t="str">
            <v>FR0010752964</v>
          </cell>
          <cell r="B560" t="str">
            <v>FDE Multicaps Europe AC</v>
          </cell>
          <cell r="C560" t="str">
            <v>FCP</v>
          </cell>
          <cell r="D560" t="str">
            <v>MW Gestion</v>
          </cell>
          <cell r="E560" t="str">
            <v>EUR</v>
          </cell>
          <cell r="F560" t="str">
            <v>Euro Stoxx 50 NR EUR</v>
          </cell>
          <cell r="G560" t="str">
            <v>https://mwgestion.com/</v>
          </cell>
          <cell r="H560">
            <v>6</v>
          </cell>
          <cell r="I560">
            <v>2.2000000000000002</v>
          </cell>
          <cell r="K560">
            <v>0.438641</v>
          </cell>
          <cell r="L560">
            <v>7.8011999999999998E-2</v>
          </cell>
          <cell r="M560">
            <v>8.1468000000000013E-2</v>
          </cell>
          <cell r="N560">
            <v>0.21203</v>
          </cell>
          <cell r="O560">
            <v>0.19741</v>
          </cell>
          <cell r="P560">
            <v>39995</v>
          </cell>
          <cell r="Q560">
            <v>2.8664999999999996E-2</v>
          </cell>
          <cell r="R560">
            <v>2.2099999999999998E-2</v>
          </cell>
          <cell r="S560">
            <v>6.5649999999999997E-3</v>
          </cell>
          <cell r="T560">
            <v>6.0000000000000001E-3</v>
          </cell>
          <cell r="U560">
            <v>5.2560999999995417E-4</v>
          </cell>
          <cell r="V560">
            <v>0</v>
          </cell>
        </row>
        <row r="561">
          <cell r="A561" t="str">
            <v>FR0007024930</v>
          </cell>
          <cell r="B561" t="str">
            <v>Florilège R</v>
          </cell>
          <cell r="C561" t="str">
            <v xml:space="preserve">FCP </v>
          </cell>
          <cell r="D561" t="str">
            <v xml:space="preserve">Flornoy </v>
          </cell>
          <cell r="E561" t="str">
            <v>EUR</v>
          </cell>
          <cell r="F561" t="str">
            <v>Euro Stoxx NR EUR</v>
          </cell>
          <cell r="G561" t="str">
            <v>www.flornoy.com</v>
          </cell>
          <cell r="H561">
            <v>6</v>
          </cell>
          <cell r="I561">
            <v>2.3919999999999999</v>
          </cell>
          <cell r="K561">
            <v>0.25014900000000001</v>
          </cell>
          <cell r="L561">
            <v>5.4248999999999999E-2</v>
          </cell>
          <cell r="M561">
            <v>4.5602000000000004E-2</v>
          </cell>
          <cell r="N561">
            <v>0.14276</v>
          </cell>
          <cell r="O561">
            <v>0.14742</v>
          </cell>
          <cell r="P561">
            <v>36007</v>
          </cell>
          <cell r="Q561">
            <v>-1.1122000000000007E-2</v>
          </cell>
          <cell r="R561">
            <v>3.3799999999999997E-2</v>
          </cell>
          <cell r="S561">
            <v>-4.4922000000000004E-2</v>
          </cell>
          <cell r="T561">
            <v>6.0000000000000001E-3</v>
          </cell>
          <cell r="U561">
            <v>-5.0652468000000006E-2</v>
          </cell>
          <cell r="V561">
            <v>1.1000000000000001E-2</v>
          </cell>
        </row>
        <row r="562">
          <cell r="A562" t="str">
            <v>FR0007485230</v>
          </cell>
          <cell r="B562" t="str">
            <v>Hottinguer Actions Europe</v>
          </cell>
          <cell r="C562" t="str">
            <v>FCP</v>
          </cell>
          <cell r="D562" t="str">
            <v>Messieurs Hottinguer &amp; Cie</v>
          </cell>
          <cell r="E562" t="str">
            <v>EUR</v>
          </cell>
          <cell r="F562" t="str">
            <v>Euro Stoxx 50 NR EUR</v>
          </cell>
          <cell r="G562" t="str">
            <v>www.banque-hottinguer.com</v>
          </cell>
          <cell r="H562">
            <v>6</v>
          </cell>
          <cell r="I562">
            <v>2</v>
          </cell>
          <cell r="K562">
            <v>0.235065</v>
          </cell>
          <cell r="L562">
            <v>3.7385000000000002E-2</v>
          </cell>
          <cell r="M562">
            <v>4.8625000000000002E-2</v>
          </cell>
          <cell r="N562">
            <v>0.18404000000000001</v>
          </cell>
          <cell r="O562">
            <v>0.18254000000000001</v>
          </cell>
          <cell r="P562">
            <v>33882</v>
          </cell>
          <cell r="Q562">
            <v>2.7257E-2</v>
          </cell>
          <cell r="R562">
            <v>2.7099999999999999E-2</v>
          </cell>
          <cell r="S562">
            <v>1.5699999999999999E-4</v>
          </cell>
          <cell r="T562">
            <v>6.0000000000000001E-3</v>
          </cell>
          <cell r="U562">
            <v>-5.8439420000000464E-3</v>
          </cell>
          <cell r="V562">
            <v>0.01</v>
          </cell>
        </row>
        <row r="563">
          <cell r="A563" t="str">
            <v>LU0165074666</v>
          </cell>
          <cell r="B563" t="str">
            <v>HSBC GIF Euroland Value AC</v>
          </cell>
          <cell r="C563" t="str">
            <v>SICAV</v>
          </cell>
          <cell r="D563" t="str">
            <v>HSBC</v>
          </cell>
          <cell r="E563" t="str">
            <v>EUR</v>
          </cell>
          <cell r="F563" t="str">
            <v>MSCI EMU NR EUR</v>
          </cell>
          <cell r="G563" t="str">
            <v>www.assetmanagement.hsbc.fr</v>
          </cell>
          <cell r="H563">
            <v>6</v>
          </cell>
          <cell r="I563">
            <v>1.5</v>
          </cell>
          <cell r="K563">
            <v>0.37925600000000004</v>
          </cell>
          <cell r="L563">
            <v>4.8164999999999993E-2</v>
          </cell>
          <cell r="M563">
            <v>6.3982999999999998E-2</v>
          </cell>
          <cell r="N563">
            <v>0.25866</v>
          </cell>
          <cell r="O563">
            <v>0.23812</v>
          </cell>
          <cell r="P563">
            <v>37715</v>
          </cell>
          <cell r="Q563">
            <v>-5.1853999999999997E-2</v>
          </cell>
          <cell r="R563">
            <v>1.8500000000000003E-2</v>
          </cell>
          <cell r="S563">
            <v>-7.0354E-2</v>
          </cell>
          <cell r="T563">
            <v>6.0000000000000001E-3</v>
          </cell>
          <cell r="U563">
            <v>-7.5931876000000065E-2</v>
          </cell>
          <cell r="V563">
            <v>6.8000000000000005E-3</v>
          </cell>
        </row>
        <row r="564">
          <cell r="A564" t="str">
            <v>FR0000437113</v>
          </cell>
          <cell r="B564" t="str">
            <v>HSBC RIF SRI Euroland Equity AC</v>
          </cell>
          <cell r="C564" t="str">
            <v>FCP</v>
          </cell>
          <cell r="D564" t="str">
            <v>HSBC</v>
          </cell>
          <cell r="E564" t="str">
            <v>EUR</v>
          </cell>
          <cell r="F564" t="str">
            <v>MSCI EMU NR EUR</v>
          </cell>
          <cell r="G564" t="str">
            <v>www.assetmanagement.hsbc.fr</v>
          </cell>
          <cell r="H564">
            <v>6</v>
          </cell>
          <cell r="I564">
            <v>1.6</v>
          </cell>
          <cell r="J564" t="str">
            <v>SR</v>
          </cell>
          <cell r="K564">
            <v>0.274974</v>
          </cell>
          <cell r="L564">
            <v>7.3643E-2</v>
          </cell>
          <cell r="M564">
            <v>8.2577999999999999E-2</v>
          </cell>
          <cell r="N564">
            <v>0.20036999999999999</v>
          </cell>
          <cell r="O564">
            <v>0.18896000000000002</v>
          </cell>
          <cell r="P564">
            <v>35062</v>
          </cell>
          <cell r="Q564">
            <v>2.8126999999999999E-2</v>
          </cell>
          <cell r="R564">
            <v>1.55E-2</v>
          </cell>
          <cell r="S564">
            <v>1.2626999999999999E-2</v>
          </cell>
          <cell r="T564">
            <v>6.0000000000000001E-3</v>
          </cell>
          <cell r="U564">
            <v>6.5512379999999037E-3</v>
          </cell>
          <cell r="V564">
            <v>6.8000000000000005E-3</v>
          </cell>
        </row>
        <row r="565">
          <cell r="A565" t="str">
            <v>LU1240329380</v>
          </cell>
          <cell r="B565" t="str">
            <v>Invesco Euro Equity E EUR Acc</v>
          </cell>
          <cell r="C565" t="str">
            <v>SICAV</v>
          </cell>
          <cell r="D565" t="str">
            <v>Invesco</v>
          </cell>
          <cell r="E565" t="str">
            <v>EUR</v>
          </cell>
          <cell r="F565" t="str">
            <v>MSCI EMU NR EUR</v>
          </cell>
          <cell r="G565" t="str">
            <v>www.invesco.fr</v>
          </cell>
          <cell r="H565">
            <v>6</v>
          </cell>
          <cell r="I565">
            <v>2.25</v>
          </cell>
          <cell r="K565">
            <v>0.38631100000000002</v>
          </cell>
          <cell r="L565">
            <v>3.8126E-2</v>
          </cell>
          <cell r="M565">
            <v>6.3198000000000004E-2</v>
          </cell>
          <cell r="N565">
            <v>0.25623000000000001</v>
          </cell>
          <cell r="O565">
            <v>0.24515000000000001</v>
          </cell>
          <cell r="P565">
            <v>42279</v>
          </cell>
          <cell r="Q565">
            <v>-4.4447E-2</v>
          </cell>
          <cell r="R565">
            <v>2.4300000000000002E-2</v>
          </cell>
          <cell r="S565">
            <v>-6.8747000000000003E-2</v>
          </cell>
          <cell r="T565">
            <v>6.0000000000000001E-3</v>
          </cell>
          <cell r="U565">
            <v>-7.4334518000000016E-2</v>
          </cell>
          <cell r="V565">
            <v>1.3500000000000002E-2</v>
          </cell>
        </row>
        <row r="566">
          <cell r="A566" t="str">
            <v>FR0010259945</v>
          </cell>
          <cell r="B566" t="str">
            <v>Lazard Actions Euro IC</v>
          </cell>
          <cell r="C566" t="str">
            <v>FCP</v>
          </cell>
          <cell r="D566" t="str">
            <v>Lazard Frères Gestion</v>
          </cell>
          <cell r="E566" t="str">
            <v>EUR</v>
          </cell>
          <cell r="F566" t="str">
            <v>Euro Stoxx NR EUR</v>
          </cell>
          <cell r="G566" t="str">
            <v>www.lazardfreresgestion.fr</v>
          </cell>
          <cell r="H566">
            <v>6</v>
          </cell>
          <cell r="I566">
            <v>1.1000000000000001</v>
          </cell>
          <cell r="K566">
            <v>0.33103399999999999</v>
          </cell>
          <cell r="L566">
            <v>7.8114000000000003E-2</v>
          </cell>
          <cell r="M566">
            <v>8.2654999999999992E-2</v>
          </cell>
          <cell r="N566">
            <v>0.21338000000000001</v>
          </cell>
          <cell r="O566">
            <v>0.20499999999999999</v>
          </cell>
          <cell r="P566">
            <v>31582</v>
          </cell>
          <cell r="Q566">
            <v>-5.9670000000000001E-3</v>
          </cell>
          <cell r="R566">
            <v>1.4499999999999999E-2</v>
          </cell>
          <cell r="S566">
            <v>-2.0466999999999999E-2</v>
          </cell>
          <cell r="T566">
            <v>6.0000000000000001E-3</v>
          </cell>
          <cell r="U566">
            <v>-2.6344197999999985E-2</v>
          </cell>
          <cell r="V566">
            <v>0</v>
          </cell>
        </row>
        <row r="567">
          <cell r="A567" t="str">
            <v>FR0010830240</v>
          </cell>
          <cell r="B567" t="str">
            <v>Lazard Alpha Euro R</v>
          </cell>
          <cell r="C567" t="str">
            <v>SICAV</v>
          </cell>
          <cell r="D567" t="str">
            <v>Lazard Frères Gestion</v>
          </cell>
          <cell r="E567" t="str">
            <v>EUR</v>
          </cell>
          <cell r="F567" t="str">
            <v>Euro Stoxx NR EUR</v>
          </cell>
          <cell r="G567" t="str">
            <v>www.lazardfreresgestion.fr</v>
          </cell>
          <cell r="H567">
            <v>6</v>
          </cell>
          <cell r="I567">
            <v>2</v>
          </cell>
          <cell r="J567" t="str">
            <v>SR</v>
          </cell>
          <cell r="K567">
            <v>0.37212000000000001</v>
          </cell>
          <cell r="L567">
            <v>5.2019999999999997E-2</v>
          </cell>
          <cell r="M567">
            <v>6.1932999999999995E-2</v>
          </cell>
          <cell r="N567">
            <v>0.24065999999999999</v>
          </cell>
          <cell r="O567">
            <v>0.23452000000000001</v>
          </cell>
          <cell r="P567">
            <v>39994</v>
          </cell>
          <cell r="Q567">
            <v>-3.1116000000000008E-2</v>
          </cell>
          <cell r="R567">
            <v>2.2799999999999997E-2</v>
          </cell>
          <cell r="S567">
            <v>-5.3916000000000006E-2</v>
          </cell>
          <cell r="T567">
            <v>6.0000000000000001E-3</v>
          </cell>
          <cell r="U567">
            <v>-5.9592503999999935E-2</v>
          </cell>
          <cell r="V567">
            <v>9.8999999999999991E-3</v>
          </cell>
        </row>
        <row r="568">
          <cell r="A568" t="str">
            <v>FR0010586024</v>
          </cell>
          <cell r="B568" t="str">
            <v>Lazard Dividend LowVol SRI C</v>
          </cell>
          <cell r="C568" t="str">
            <v>FCP</v>
          </cell>
          <cell r="D568" t="str">
            <v>Lazard Frères Gestion</v>
          </cell>
          <cell r="E568" t="str">
            <v>EUR</v>
          </cell>
          <cell r="F568" t="str">
            <v>Euro Stoxx NR EUR</v>
          </cell>
          <cell r="G568" t="str">
            <v>www.lazardfreresgestion.fr</v>
          </cell>
          <cell r="H568">
            <v>6</v>
          </cell>
          <cell r="I568">
            <v>1.1000000000000001</v>
          </cell>
          <cell r="J568" t="str">
            <v>SR</v>
          </cell>
          <cell r="K568">
            <v>0.16361100000000001</v>
          </cell>
          <cell r="L568">
            <v>3.6928000000000002E-2</v>
          </cell>
          <cell r="M568">
            <v>4.7060999999999999E-2</v>
          </cell>
          <cell r="N568">
            <v>0.16076000000000001</v>
          </cell>
          <cell r="O568">
            <v>0.16352</v>
          </cell>
          <cell r="P568">
            <v>39539</v>
          </cell>
          <cell r="Q568">
            <v>-7.7012999999999998E-2</v>
          </cell>
          <cell r="R568">
            <v>1.26E-2</v>
          </cell>
          <cell r="S568">
            <v>-8.9612999999999998E-2</v>
          </cell>
          <cell r="T568">
            <v>6.0000000000000001E-3</v>
          </cell>
          <cell r="U568">
            <v>-9.5075321999999907E-2</v>
          </cell>
          <cell r="V568">
            <v>0</v>
          </cell>
        </row>
        <row r="569">
          <cell r="A569" t="str">
            <v>FR0011537653</v>
          </cell>
          <cell r="B569" t="str">
            <v>Lazard Equity Recovery R EUR</v>
          </cell>
          <cell r="C569" t="str">
            <v>FCP</v>
          </cell>
          <cell r="D569" t="str">
            <v>Lazard Frères Gestion</v>
          </cell>
          <cell r="E569" t="str">
            <v>EUR</v>
          </cell>
          <cell r="F569" t="str">
            <v>Euro Stoxx NR EUR</v>
          </cell>
          <cell r="G569" t="str">
            <v>www.lazardfreresgestion.fr</v>
          </cell>
          <cell r="H569">
            <v>6</v>
          </cell>
          <cell r="I569">
            <v>2.2000000000000002</v>
          </cell>
          <cell r="K569">
            <v>0.39940500000000001</v>
          </cell>
          <cell r="L569">
            <v>1.2102E-2</v>
          </cell>
          <cell r="M569">
            <v>2.9071E-2</v>
          </cell>
          <cell r="N569">
            <v>0.24743999999999999</v>
          </cell>
          <cell r="O569">
            <v>0.27416000000000001</v>
          </cell>
          <cell r="P569">
            <v>41506</v>
          </cell>
          <cell r="Q569">
            <v>-7.4734000000000009E-2</v>
          </cell>
          <cell r="R569">
            <v>2.3799999999999998E-2</v>
          </cell>
          <cell r="S569">
            <v>-9.853400000000001E-2</v>
          </cell>
          <cell r="T569">
            <v>6.0000000000000001E-3</v>
          </cell>
          <cell r="U569">
            <v>-0.103942796</v>
          </cell>
          <cell r="V569">
            <v>1.09E-2</v>
          </cell>
        </row>
        <row r="570">
          <cell r="A570" t="str">
            <v>FR0013204187</v>
          </cell>
          <cell r="B570" t="str">
            <v>Lazard Equity SRI RC EUR</v>
          </cell>
          <cell r="C570" t="str">
            <v>SICAV</v>
          </cell>
          <cell r="D570" t="str">
            <v>Lazard Frères Gestion</v>
          </cell>
          <cell r="E570" t="str">
            <v>EUR</v>
          </cell>
          <cell r="F570" t="str">
            <v>Euro Stoxx NR EUR</v>
          </cell>
          <cell r="G570" t="str">
            <v>www.lazardfreresgestion.fr</v>
          </cell>
          <cell r="H570">
            <v>6</v>
          </cell>
          <cell r="I570">
            <v>2.0350000000000001</v>
          </cell>
          <cell r="J570" t="str">
            <v>SR</v>
          </cell>
          <cell r="K570">
            <v>0.31573600000000002</v>
          </cell>
          <cell r="L570">
            <v>6.4609E-2</v>
          </cell>
          <cell r="N570">
            <v>0.21908999999999998</v>
          </cell>
          <cell r="O570">
            <v>0.20710000000000001</v>
          </cell>
          <cell r="P570">
            <v>43167</v>
          </cell>
          <cell r="Q570">
            <v>-9.6499999999999711E-4</v>
          </cell>
          <cell r="R570">
            <v>2.4799999999999999E-2</v>
          </cell>
          <cell r="S570">
            <v>-2.5764999999999996E-2</v>
          </cell>
          <cell r="T570">
            <v>6.0000000000000001E-3</v>
          </cell>
          <cell r="U570">
            <v>-3.1610410000000089E-2</v>
          </cell>
          <cell r="V570">
            <v>0.01</v>
          </cell>
        </row>
        <row r="571">
          <cell r="A571" t="str">
            <v>FR0000008963</v>
          </cell>
          <cell r="B571" t="str">
            <v>LBPAM ISR Actions Euro C</v>
          </cell>
          <cell r="C571" t="str">
            <v>SICAV</v>
          </cell>
          <cell r="D571" t="str">
            <v>La Banque Postale AM</v>
          </cell>
          <cell r="E571" t="str">
            <v>EUR</v>
          </cell>
          <cell r="F571" t="str">
            <v>Euro Stoxx NR EUR</v>
          </cell>
          <cell r="G571" t="str">
            <v>www.labanquepostale-am.fr</v>
          </cell>
          <cell r="H571">
            <v>6</v>
          </cell>
          <cell r="I571">
            <v>1.5</v>
          </cell>
          <cell r="J571" t="str">
            <v>SR</v>
          </cell>
          <cell r="K571">
            <v>0.261077</v>
          </cell>
          <cell r="L571">
            <v>0.114639</v>
          </cell>
          <cell r="M571">
            <v>9.8396000000000011E-2</v>
          </cell>
          <cell r="N571">
            <v>0.19711999999999999</v>
          </cell>
          <cell r="O571">
            <v>0.19313</v>
          </cell>
          <cell r="P571">
            <v>37200</v>
          </cell>
          <cell r="Q571">
            <v>9.5201000000000008E-2</v>
          </cell>
          <cell r="R571">
            <v>1.4800000000000001E-2</v>
          </cell>
          <cell r="S571">
            <v>8.0401E-2</v>
          </cell>
          <cell r="T571">
            <v>6.0000000000000001E-3</v>
          </cell>
          <cell r="U571">
            <v>7.3918594000000004E-2</v>
          </cell>
          <cell r="V571">
            <v>6.9999999999999993E-3</v>
          </cell>
        </row>
        <row r="572">
          <cell r="A572" t="str">
            <v>FR0010585281</v>
          </cell>
          <cell r="B572" t="str">
            <v>LFR Euro Développement Durable ISR P</v>
          </cell>
          <cell r="C572" t="str">
            <v>FCP</v>
          </cell>
          <cell r="D572" t="str">
            <v>La Financière Responsable</v>
          </cell>
          <cell r="E572" t="str">
            <v>EUR</v>
          </cell>
          <cell r="F572" t="str">
            <v>Euro Stoxx 50 NR EUR</v>
          </cell>
          <cell r="G572" t="str">
            <v>https://www.la-financiere-responsable.fr/</v>
          </cell>
          <cell r="H572">
            <v>6</v>
          </cell>
          <cell r="I572">
            <v>2.2000000000000002</v>
          </cell>
          <cell r="J572" t="str">
            <v>SR</v>
          </cell>
          <cell r="K572">
            <v>0.28754600000000002</v>
          </cell>
          <cell r="L572">
            <v>9.1213000000000002E-2</v>
          </cell>
          <cell r="M572">
            <v>7.4290000000000009E-2</v>
          </cell>
          <cell r="N572">
            <v>0.15209</v>
          </cell>
          <cell r="O572">
            <v>0.17688999999999999</v>
          </cell>
          <cell r="P572">
            <v>39562</v>
          </cell>
          <cell r="Q572">
            <v>0.100255</v>
          </cell>
          <cell r="R572">
            <v>2.2099999999999998E-2</v>
          </cell>
          <cell r="S572">
            <v>7.8155000000000002E-2</v>
          </cell>
          <cell r="T572">
            <v>6.0000000000000001E-3</v>
          </cell>
          <cell r="U572">
            <v>7.1686069999999935E-2</v>
          </cell>
          <cell r="V572">
            <v>1.1000000000000001E-2</v>
          </cell>
        </row>
        <row r="573">
          <cell r="A573" t="str">
            <v>FR0013418688</v>
          </cell>
          <cell r="B573" t="str">
            <v>LFR Inclusion Responsable ISR P</v>
          </cell>
          <cell r="C573" t="str">
            <v>FCP</v>
          </cell>
          <cell r="D573" t="str">
            <v>La Financière Responsable</v>
          </cell>
          <cell r="E573" t="str">
            <v>EUR</v>
          </cell>
          <cell r="F573" t="str">
            <v>Euro Stoxx 50 NR EUR</v>
          </cell>
          <cell r="G573" t="str">
            <v>https://www.la-financiere-responsable.fr/</v>
          </cell>
          <cell r="H573">
            <v>6</v>
          </cell>
          <cell r="I573">
            <v>2.2000000000000002</v>
          </cell>
          <cell r="K573">
            <v>0.29022900000000001</v>
          </cell>
          <cell r="N573">
            <v>0.19111</v>
          </cell>
          <cell r="P573">
            <v>43644</v>
          </cell>
          <cell r="Q573">
            <v>3.9778999999999995E-2</v>
          </cell>
          <cell r="R573">
            <v>2.2099999999999998E-2</v>
          </cell>
          <cell r="S573">
            <v>1.7679E-2</v>
          </cell>
          <cell r="T573">
            <v>6.0000000000000001E-3</v>
          </cell>
          <cell r="U573">
            <v>1.1572925999999928E-2</v>
          </cell>
          <cell r="V573">
            <v>1.1000000000000001E-2</v>
          </cell>
        </row>
        <row r="574">
          <cell r="A574" t="str">
            <v>FR0010028704</v>
          </cell>
          <cell r="B574" t="str">
            <v>LMdG Actions Rendement Euro C</v>
          </cell>
          <cell r="C574" t="str">
            <v>FCP</v>
          </cell>
          <cell r="D574" t="str">
            <v>UBS La Maison de Gestion</v>
          </cell>
          <cell r="E574" t="str">
            <v>EUR</v>
          </cell>
          <cell r="F574" t="str">
            <v>MSCI EMU NR EUR</v>
          </cell>
          <cell r="G574" t="str">
            <v>www.lamaisondegestion.com</v>
          </cell>
          <cell r="H574">
            <v>6</v>
          </cell>
          <cell r="I574">
            <v>1.75</v>
          </cell>
          <cell r="K574">
            <v>0.24301999999999999</v>
          </cell>
          <cell r="L574">
            <v>-1.843E-3</v>
          </cell>
          <cell r="M574">
            <v>2.0327000000000001E-2</v>
          </cell>
          <cell r="N574">
            <v>0.17844000000000002</v>
          </cell>
          <cell r="O574">
            <v>0.19457000000000002</v>
          </cell>
          <cell r="P574">
            <v>37895</v>
          </cell>
          <cell r="Q574">
            <v>-9.4597999999999988E-2</v>
          </cell>
          <cell r="R574">
            <v>1.7500000000000002E-2</v>
          </cell>
          <cell r="S574">
            <v>-0.11209799999999999</v>
          </cell>
          <cell r="T574">
            <v>6.0000000000000001E-3</v>
          </cell>
          <cell r="U574">
            <v>-0.11742541200000001</v>
          </cell>
          <cell r="V574">
            <v>8.2500000000000004E-3</v>
          </cell>
        </row>
        <row r="575">
          <cell r="A575" t="str">
            <v>FR0000448987</v>
          </cell>
          <cell r="B575" t="str">
            <v>MAM Human Values C</v>
          </cell>
          <cell r="C575" t="str">
            <v>FCP</v>
          </cell>
          <cell r="D575" t="str">
            <v>Meeschaert AM</v>
          </cell>
          <cell r="E575" t="str">
            <v>EUR</v>
          </cell>
          <cell r="F575" t="str">
            <v>MSCI EMU NR EUR</v>
          </cell>
          <cell r="G575" t="str">
            <v>www.meeschaert.com</v>
          </cell>
          <cell r="H575">
            <v>6</v>
          </cell>
          <cell r="I575">
            <v>2.2999999999999998</v>
          </cell>
          <cell r="J575" t="str">
            <v>SR</v>
          </cell>
          <cell r="K575">
            <v>0.25743300000000002</v>
          </cell>
          <cell r="L575">
            <v>7.4783000000000002E-2</v>
          </cell>
          <cell r="M575">
            <v>7.199499999999999E-2</v>
          </cell>
          <cell r="N575">
            <v>0.17204999999999998</v>
          </cell>
          <cell r="O575">
            <v>0.17231000000000002</v>
          </cell>
          <cell r="P575">
            <v>35978</v>
          </cell>
          <cell r="Q575">
            <v>1.5419999999999982E-3</v>
          </cell>
          <cell r="R575">
            <v>2.4199999999999999E-2</v>
          </cell>
          <cell r="S575">
            <v>-2.2658000000000001E-2</v>
          </cell>
          <cell r="T575">
            <v>6.0000000000000001E-3</v>
          </cell>
          <cell r="U575">
            <v>-2.8522051999999909E-2</v>
          </cell>
          <cell r="V575">
            <v>1.15E-2</v>
          </cell>
        </row>
        <row r="576">
          <cell r="A576" t="str">
            <v>FR0011351626</v>
          </cell>
          <cell r="B576" t="str">
            <v>Mandarine Active R</v>
          </cell>
          <cell r="C576" t="str">
            <v>FCP</v>
          </cell>
          <cell r="D576" t="str">
            <v>Mandarine Gestion</v>
          </cell>
          <cell r="E576" t="str">
            <v>EUR</v>
          </cell>
          <cell r="F576" t="str">
            <v>Euro Stoxx NR EUR</v>
          </cell>
          <cell r="G576" t="str">
            <v>www.mandarine-gestion.com</v>
          </cell>
          <cell r="H576">
            <v>6</v>
          </cell>
          <cell r="I576">
            <v>2.2000000000000002</v>
          </cell>
          <cell r="J576" t="str">
            <v>SR</v>
          </cell>
          <cell r="K576">
            <v>0.26861000000000002</v>
          </cell>
          <cell r="L576">
            <v>0.11537000000000001</v>
          </cell>
          <cell r="M576">
            <v>9.2552000000000009E-2</v>
          </cell>
          <cell r="N576">
            <v>0.12397999999999999</v>
          </cell>
          <cell r="O576">
            <v>0.14901999999999999</v>
          </cell>
          <cell r="P576">
            <v>41260</v>
          </cell>
          <cell r="Q576">
            <v>0.127382</v>
          </cell>
          <cell r="R576">
            <v>2.46E-2</v>
          </cell>
          <cell r="S576">
            <v>0.102782</v>
          </cell>
          <cell r="T576">
            <v>6.0000000000000001E-3</v>
          </cell>
          <cell r="U576">
            <v>9.6165308000000005E-2</v>
          </cell>
          <cell r="V576">
            <v>1.1000000000000001E-2</v>
          </cell>
        </row>
        <row r="577">
          <cell r="A577" t="str">
            <v>FR0012144590</v>
          </cell>
          <cell r="B577" t="str">
            <v>Mandarine Optimal Value R</v>
          </cell>
          <cell r="C577" t="str">
            <v>FCP</v>
          </cell>
          <cell r="D577" t="str">
            <v>Mandarine Gestion</v>
          </cell>
          <cell r="E577" t="str">
            <v>EUR</v>
          </cell>
          <cell r="F577" t="str">
            <v>Euro Stoxx Large NR EUR</v>
          </cell>
          <cell r="G577" t="str">
            <v>www.mandarine-gestion.com</v>
          </cell>
          <cell r="H577">
            <v>6</v>
          </cell>
          <cell r="I577">
            <v>2.2999999999999998</v>
          </cell>
          <cell r="K577">
            <v>0.359153</v>
          </cell>
          <cell r="L577">
            <v>5.7009999999999998E-2</v>
          </cell>
          <cell r="M577">
            <v>7.3776000000000008E-2</v>
          </cell>
          <cell r="N577">
            <v>0.17474000000000001</v>
          </cell>
          <cell r="O577">
            <v>0.20113</v>
          </cell>
          <cell r="P577">
            <v>41949</v>
          </cell>
          <cell r="Q577">
            <v>7.5770000000000039E-3</v>
          </cell>
          <cell r="R577">
            <v>2.4300000000000002E-2</v>
          </cell>
          <cell r="S577">
            <v>-1.6722999999999998E-2</v>
          </cell>
          <cell r="T577">
            <v>6.0000000000000001E-3</v>
          </cell>
          <cell r="U577">
            <v>-2.2622662000000071E-2</v>
          </cell>
          <cell r="V577">
            <v>1.15E-2</v>
          </cell>
        </row>
        <row r="578">
          <cell r="A578" t="str">
            <v>FR0010632364</v>
          </cell>
          <cell r="B578" t="str">
            <v>Metropole Euro SRI A</v>
          </cell>
          <cell r="C578" t="str">
            <v>SICAV</v>
          </cell>
          <cell r="D578" t="str">
            <v>Metropole Gestion</v>
          </cell>
          <cell r="E578" t="str">
            <v>EUR</v>
          </cell>
          <cell r="F578" t="str">
            <v>Euro Stoxx Large NR EUR</v>
          </cell>
          <cell r="G578" t="str">
            <v>www.metropolegestion.com</v>
          </cell>
          <cell r="H578">
            <v>6</v>
          </cell>
          <cell r="I578">
            <v>1.8</v>
          </cell>
          <cell r="J578" t="str">
            <v>SR</v>
          </cell>
          <cell r="K578">
            <v>0.41089799999999999</v>
          </cell>
          <cell r="L578">
            <v>2.7125E-2</v>
          </cell>
          <cell r="M578">
            <v>4.1449E-2</v>
          </cell>
          <cell r="N578">
            <v>0.27515999999999996</v>
          </cell>
          <cell r="O578">
            <v>0.24742999999999998</v>
          </cell>
          <cell r="P578">
            <v>39638</v>
          </cell>
          <cell r="Q578">
            <v>-3.4373000000000001E-2</v>
          </cell>
          <cell r="R578">
            <v>1.7100000000000001E-2</v>
          </cell>
          <cell r="S578">
            <v>-5.1473000000000005E-2</v>
          </cell>
          <cell r="T578">
            <v>6.0000000000000001E-3</v>
          </cell>
          <cell r="U578">
            <v>-5.7164161999999963E-2</v>
          </cell>
          <cell r="V578">
            <v>6.0000000000000001E-3</v>
          </cell>
        </row>
        <row r="579">
          <cell r="A579" t="str">
            <v>LU2334080426</v>
          </cell>
          <cell r="B579" t="str">
            <v>Mw Actions Europe CG-P</v>
          </cell>
          <cell r="C579" t="str">
            <v>SICAV</v>
          </cell>
          <cell r="D579" t="str">
            <v>MW Gestion</v>
          </cell>
          <cell r="E579" t="str">
            <v>EUR</v>
          </cell>
          <cell r="F579" t="str">
            <v>Euro Stoxx 50 NR EUR</v>
          </cell>
          <cell r="G579" t="str">
            <v>https://mwgestion.com/</v>
          </cell>
          <cell r="H579">
            <v>6</v>
          </cell>
          <cell r="I579">
            <v>2.2000000000000002</v>
          </cell>
          <cell r="Q579" t="str">
            <v>Création 2021</v>
          </cell>
          <cell r="R579">
            <v>2.63E-2</v>
          </cell>
          <cell r="S579" t="str">
            <v>Création 2021</v>
          </cell>
          <cell r="T579">
            <v>6.0000000000000001E-3</v>
          </cell>
          <cell r="U579" t="str">
            <v>Création 2021</v>
          </cell>
          <cell r="V579">
            <v>0</v>
          </cell>
        </row>
        <row r="580">
          <cell r="A580" t="str">
            <v>FR0010574434</v>
          </cell>
          <cell r="B580" t="str">
            <v>Oddo BHF Génération CR-EUR</v>
          </cell>
          <cell r="C580" t="str">
            <v>FCP</v>
          </cell>
          <cell r="D580" t="str">
            <v>Oddo Meriten AM</v>
          </cell>
          <cell r="E580" t="str">
            <v>EUR</v>
          </cell>
          <cell r="F580" t="str">
            <v>MSCI EMU NR EUR</v>
          </cell>
          <cell r="G580" t="str">
            <v>https://am.oddo-bhf.com</v>
          </cell>
          <cell r="H580">
            <v>6</v>
          </cell>
          <cell r="I580">
            <v>2</v>
          </cell>
          <cell r="J580" t="str">
            <v>SR</v>
          </cell>
          <cell r="K580">
            <v>0.28460200000000002</v>
          </cell>
          <cell r="L580">
            <v>4.9326000000000002E-2</v>
          </cell>
          <cell r="M580">
            <v>6.6319000000000003E-2</v>
          </cell>
          <cell r="N580">
            <v>0.17748</v>
          </cell>
          <cell r="O580">
            <v>0.20815</v>
          </cell>
          <cell r="P580">
            <v>39526</v>
          </cell>
          <cell r="Q580">
            <v>3.2688000000000002E-2</v>
          </cell>
          <cell r="R580">
            <v>2.5000000000000001E-2</v>
          </cell>
          <cell r="S580">
            <v>7.6880000000000004E-3</v>
          </cell>
          <cell r="T580">
            <v>6.0000000000000001E-3</v>
          </cell>
          <cell r="U580">
            <v>1.6418719999999887E-3</v>
          </cell>
          <cell r="V580">
            <v>1.0500000000000001E-2</v>
          </cell>
        </row>
        <row r="581">
          <cell r="A581" t="str">
            <v>FR0013261807</v>
          </cell>
          <cell r="B581" t="str">
            <v>Quadrige Multicaps Europe C</v>
          </cell>
          <cell r="C581" t="str">
            <v>FCP</v>
          </cell>
          <cell r="D581" t="str">
            <v>Inocap SA</v>
          </cell>
          <cell r="E581" t="str">
            <v>EUR</v>
          </cell>
          <cell r="F581" t="str">
            <v>Euro Stoxx TMI NR EUR</v>
          </cell>
          <cell r="G581" t="str">
            <v>www.inocapgestion.com</v>
          </cell>
          <cell r="H581">
            <v>6</v>
          </cell>
          <cell r="I581">
            <v>2.2000000000000002</v>
          </cell>
          <cell r="J581" t="str">
            <v>SR</v>
          </cell>
          <cell r="K581">
            <v>0.22289</v>
          </cell>
          <cell r="L581">
            <v>9.915800000000001E-2</v>
          </cell>
          <cell r="N581">
            <v>0.16685</v>
          </cell>
          <cell r="O581">
            <v>0.16556000000000001</v>
          </cell>
          <cell r="P581">
            <v>42936</v>
          </cell>
          <cell r="Q581">
            <v>9.1503000000000015E-2</v>
          </cell>
          <cell r="R581">
            <v>2.2000000000000002E-2</v>
          </cell>
          <cell r="S581">
            <v>6.9503000000000009E-2</v>
          </cell>
          <cell r="T581">
            <v>6.0000000000000001E-3</v>
          </cell>
          <cell r="U581">
            <v>6.308598200000004E-2</v>
          </cell>
          <cell r="V581">
            <v>1.1000000000000001E-2</v>
          </cell>
        </row>
        <row r="582">
          <cell r="A582" t="str">
            <v>LU0106235293</v>
          </cell>
          <cell r="B582" t="str">
            <v>Schroder ISF EURO Equity A Acc EUR</v>
          </cell>
          <cell r="C582" t="str">
            <v>SICAV</v>
          </cell>
          <cell r="D582" t="str">
            <v>Schroder IM</v>
          </cell>
          <cell r="E582" t="str">
            <v>EUR</v>
          </cell>
          <cell r="F582" t="str">
            <v>MSCI EMU NR EUR</v>
          </cell>
          <cell r="G582" t="str">
            <v>www.schroders.com</v>
          </cell>
          <cell r="H582">
            <v>6</v>
          </cell>
          <cell r="I582">
            <v>1.5</v>
          </cell>
          <cell r="K582">
            <v>0.27699400000000002</v>
          </cell>
          <cell r="L582">
            <v>5.8188000000000004E-2</v>
          </cell>
          <cell r="M582">
            <v>7.3569000000000009E-2</v>
          </cell>
          <cell r="N582">
            <v>0.19103999999999999</v>
          </cell>
          <cell r="O582">
            <v>0.20644999999999999</v>
          </cell>
          <cell r="P582">
            <v>36542</v>
          </cell>
          <cell r="Q582">
            <v>3.1160000000000007E-3</v>
          </cell>
          <cell r="R582">
            <v>1.84E-2</v>
          </cell>
          <cell r="S582">
            <v>-1.5283999999999999E-2</v>
          </cell>
          <cell r="T582">
            <v>6.0000000000000001E-3</v>
          </cell>
          <cell r="U582">
            <v>-2.1192295999999944E-2</v>
          </cell>
          <cell r="V582">
            <v>7.4999999999999997E-3</v>
          </cell>
        </row>
        <row r="583">
          <cell r="A583" t="str">
            <v>FR0010645515</v>
          </cell>
          <cell r="B583" t="str">
            <v>SLF (F) Equity Euro Zone Min Vol P</v>
          </cell>
          <cell r="C583" t="str">
            <v>FCP</v>
          </cell>
          <cell r="D583" t="str">
            <v>Swiss Life AM</v>
          </cell>
          <cell r="E583" t="str">
            <v>EUR</v>
          </cell>
          <cell r="F583" t="str">
            <v>MSCI Euro NR EUR</v>
          </cell>
          <cell r="G583" t="str">
            <v>www.swisslife-am.com</v>
          </cell>
          <cell r="H583">
            <v>5</v>
          </cell>
          <cell r="I583">
            <v>1.6</v>
          </cell>
          <cell r="J583" t="str">
            <v>SR</v>
          </cell>
          <cell r="K583">
            <v>0.172986</v>
          </cell>
          <cell r="L583">
            <v>3.7450000000000004E-2</v>
          </cell>
          <cell r="M583">
            <v>4.1162999999999998E-2</v>
          </cell>
          <cell r="N583">
            <v>0.12792000000000001</v>
          </cell>
          <cell r="O583">
            <v>0.13852999999999999</v>
          </cell>
          <cell r="P583">
            <v>39668</v>
          </cell>
          <cell r="Q583">
            <v>-2.7146999999999998E-2</v>
          </cell>
          <cell r="R583">
            <v>1.5800000000000002E-2</v>
          </cell>
          <cell r="S583">
            <v>-4.2946999999999999E-2</v>
          </cell>
          <cell r="T583">
            <v>6.0000000000000001E-3</v>
          </cell>
          <cell r="U583">
            <v>-4.8689317999999981E-2</v>
          </cell>
          <cell r="V583">
            <v>1.1200000000000002E-2</v>
          </cell>
        </row>
        <row r="584">
          <cell r="A584" t="str">
            <v>LU0094707279</v>
          </cell>
          <cell r="B584" t="str">
            <v>Swiss Life (LUX) Eq ESG € Zone EUR</v>
          </cell>
          <cell r="C584" t="str">
            <v>SICAV</v>
          </cell>
          <cell r="D584" t="str">
            <v>Swiss Life AM</v>
          </cell>
          <cell r="E584" t="str">
            <v>EUR</v>
          </cell>
          <cell r="F584" t="str">
            <v>MSCI Euro NR EUR</v>
          </cell>
          <cell r="G584" t="str">
            <v>www.swisslife-am.com</v>
          </cell>
          <cell r="H584">
            <v>6</v>
          </cell>
          <cell r="I584">
            <v>1.5</v>
          </cell>
          <cell r="J584" t="str">
            <v>SR</v>
          </cell>
          <cell r="K584">
            <v>0.27644999999999997</v>
          </cell>
          <cell r="L584">
            <v>6.3771999999999995E-2</v>
          </cell>
          <cell r="M584">
            <v>6.3589999999999994E-2</v>
          </cell>
          <cell r="N584">
            <v>0.14989</v>
          </cell>
          <cell r="O584">
            <v>0.17550999999999997</v>
          </cell>
          <cell r="P584">
            <v>36341</v>
          </cell>
          <cell r="Q584">
            <v>-1.2839000000000003E-2</v>
          </cell>
          <cell r="R584">
            <v>1.6399999999999998E-2</v>
          </cell>
          <cell r="S584">
            <v>-2.9239000000000001E-2</v>
          </cell>
          <cell r="T584">
            <v>6.0000000000000001E-3</v>
          </cell>
          <cell r="U584">
            <v>-3.5063566000000046E-2</v>
          </cell>
          <cell r="V584">
            <v>1.2E-2</v>
          </cell>
        </row>
        <row r="585">
          <cell r="A585" t="str">
            <v>Actions Europe Capitalisations Mixte</v>
          </cell>
        </row>
        <row r="586">
          <cell r="A586" t="str">
            <v>FR0012316180</v>
          </cell>
          <cell r="B586" t="str">
            <v>DNCA Opportunites Zone Euro C</v>
          </cell>
          <cell r="C586" t="str">
            <v>FCP</v>
          </cell>
          <cell r="D586" t="str">
            <v>DNCA Finance</v>
          </cell>
          <cell r="E586" t="str">
            <v>EUR</v>
          </cell>
          <cell r="F586" t="str">
            <v>Euro Stoxx NR EUR</v>
          </cell>
          <cell r="G586" t="str">
            <v>www.dnca-investments.com</v>
          </cell>
          <cell r="H586">
            <v>6</v>
          </cell>
          <cell r="I586">
            <v>2</v>
          </cell>
          <cell r="K586">
            <v>0.435859</v>
          </cell>
          <cell r="L586">
            <v>8.5782000000000011E-2</v>
          </cell>
          <cell r="M586">
            <v>6.6738000000000006E-2</v>
          </cell>
          <cell r="N586">
            <v>0.25097999999999998</v>
          </cell>
          <cell r="O586">
            <v>0.27277999999999997</v>
          </cell>
          <cell r="P586">
            <v>41988</v>
          </cell>
          <cell r="Q586">
            <v>3.2120999999999997E-2</v>
          </cell>
          <cell r="R586">
            <v>2.0299999999999999E-2</v>
          </cell>
          <cell r="S586">
            <v>1.1821E-2</v>
          </cell>
          <cell r="T586">
            <v>6.0000000000000001E-3</v>
          </cell>
          <cell r="U586">
            <v>5.7500740000000494E-3</v>
          </cell>
          <cell r="V586">
            <v>0.01</v>
          </cell>
        </row>
        <row r="587">
          <cell r="A587" t="str">
            <v>FR0011038785</v>
          </cell>
          <cell r="B587" t="str">
            <v>Dorval Manageurs Europe R C</v>
          </cell>
          <cell r="C587" t="str">
            <v>FCP</v>
          </cell>
          <cell r="D587" t="str">
            <v>Dorval</v>
          </cell>
          <cell r="E587" t="str">
            <v>EUR</v>
          </cell>
          <cell r="F587" t="str">
            <v>MSCI PanEuro NR EUR</v>
          </cell>
          <cell r="G587" t="str">
            <v>www.dorval-am.com</v>
          </cell>
          <cell r="H587">
            <v>6</v>
          </cell>
          <cell r="I587">
            <v>1.8</v>
          </cell>
          <cell r="J587" t="str">
            <v>SR</v>
          </cell>
          <cell r="K587">
            <v>0.294798</v>
          </cell>
          <cell r="L587">
            <v>-4.9484E-2</v>
          </cell>
          <cell r="M587">
            <v>-2.349E-3</v>
          </cell>
          <cell r="N587">
            <v>0.23297000000000001</v>
          </cell>
          <cell r="O587">
            <v>0.26267000000000001</v>
          </cell>
          <cell r="P587">
            <v>40724</v>
          </cell>
          <cell r="Q587">
            <v>-8.4704000000000002E-2</v>
          </cell>
          <cell r="R587">
            <v>2.4E-2</v>
          </cell>
          <cell r="S587">
            <v>-0.108704</v>
          </cell>
          <cell r="T587">
            <v>6.0000000000000001E-3</v>
          </cell>
          <cell r="U587">
            <v>-0.11405177600000005</v>
          </cell>
          <cell r="V587">
            <v>9.0000000000000011E-3</v>
          </cell>
        </row>
        <row r="588">
          <cell r="A588" t="str">
            <v>FR0011360700</v>
          </cell>
          <cell r="B588" t="str">
            <v>Echiquier Value Euro A</v>
          </cell>
          <cell r="C588" t="str">
            <v>FCP</v>
          </cell>
          <cell r="D588" t="str">
            <v>Financière de l'Echiquier</v>
          </cell>
          <cell r="E588" t="str">
            <v>EUR</v>
          </cell>
          <cell r="F588" t="str">
            <v>MSCI EMU NR EUR</v>
          </cell>
          <cell r="G588" t="str">
            <v>www.lfde.com</v>
          </cell>
          <cell r="H588">
            <v>6</v>
          </cell>
          <cell r="I588">
            <v>2.3919999999999999</v>
          </cell>
          <cell r="K588">
            <v>0.48488399999999998</v>
          </cell>
          <cell r="L588">
            <v>-5.9219999999999993E-3</v>
          </cell>
          <cell r="M588">
            <v>3.2582E-2</v>
          </cell>
          <cell r="N588">
            <v>0.25433</v>
          </cell>
          <cell r="O588">
            <v>0.25597999999999999</v>
          </cell>
          <cell r="P588">
            <v>41271</v>
          </cell>
          <cell r="Q588">
            <v>-5.5834000000000009E-2</v>
          </cell>
          <cell r="R588">
            <v>3.1099999999999999E-2</v>
          </cell>
          <cell r="S588">
            <v>-8.6934000000000011E-2</v>
          </cell>
          <cell r="T588">
            <v>6.0000000000000001E-3</v>
          </cell>
          <cell r="U588">
            <v>-9.2412396000000063E-2</v>
          </cell>
          <cell r="V588">
            <v>1.0700000000000001E-2</v>
          </cell>
        </row>
        <row r="589">
          <cell r="A589" t="str">
            <v>FR0010214213</v>
          </cell>
          <cell r="B589" t="str">
            <v>Ecofi Trajectoires Durables C</v>
          </cell>
          <cell r="C589" t="str">
            <v>FCP</v>
          </cell>
          <cell r="D589" t="str">
            <v>Ecofi Investissements</v>
          </cell>
          <cell r="E589" t="str">
            <v>EUR</v>
          </cell>
          <cell r="F589" t="str">
            <v>Euro Stoxx NR EUR</v>
          </cell>
          <cell r="G589" t="str">
            <v>www.ecofi.fr</v>
          </cell>
          <cell r="H589">
            <v>6</v>
          </cell>
          <cell r="I589">
            <v>2</v>
          </cell>
          <cell r="J589" t="str">
            <v>SR</v>
          </cell>
          <cell r="K589">
            <v>0.28258700000000003</v>
          </cell>
          <cell r="L589">
            <v>0.16311</v>
          </cell>
          <cell r="M589">
            <v>0.15917999999999999</v>
          </cell>
          <cell r="N589">
            <v>0.18121999999999999</v>
          </cell>
          <cell r="O589">
            <v>0.18835000000000002</v>
          </cell>
          <cell r="P589">
            <v>38608</v>
          </cell>
          <cell r="Q589">
            <v>0.30536799999999997</v>
          </cell>
          <cell r="R589">
            <v>1.9900000000000001E-2</v>
          </cell>
          <cell r="S589">
            <v>0.285468</v>
          </cell>
          <cell r="T589">
            <v>6.0000000000000001E-3</v>
          </cell>
          <cell r="U589">
            <v>0.2777551920000001</v>
          </cell>
          <cell r="V589">
            <v>0.01</v>
          </cell>
        </row>
        <row r="590">
          <cell r="A590" t="str">
            <v>LU1730854608</v>
          </cell>
          <cell r="B590" t="str">
            <v>EdRF - Equity Euro Core A EUR</v>
          </cell>
          <cell r="C590" t="str">
            <v>SICAV</v>
          </cell>
          <cell r="D590" t="str">
            <v>Edmond de Rothschild</v>
          </cell>
          <cell r="E590" t="str">
            <v>EUR</v>
          </cell>
          <cell r="F590" t="str">
            <v>MSCI EMU NR EUR</v>
          </cell>
          <cell r="G590" t="str">
            <v>http://funds.edram.com/fr/</v>
          </cell>
          <cell r="H590">
            <v>6</v>
          </cell>
          <cell r="I590">
            <v>1.7</v>
          </cell>
          <cell r="K590">
            <v>0.21701799999999999</v>
          </cell>
          <cell r="L590">
            <v>1.243E-3</v>
          </cell>
          <cell r="M590">
            <v>4.2962999999999994E-2</v>
          </cell>
          <cell r="N590">
            <v>0.20594000000000001</v>
          </cell>
          <cell r="O590">
            <v>0.19890999999999998</v>
          </cell>
          <cell r="P590">
            <v>43214</v>
          </cell>
          <cell r="Q590">
            <v>-8.4471999999999992E-2</v>
          </cell>
          <cell r="R590">
            <v>2.3799999999999998E-2</v>
          </cell>
          <cell r="S590">
            <v>-0.10827199999999999</v>
          </cell>
          <cell r="T590">
            <v>6.0000000000000001E-3</v>
          </cell>
          <cell r="U590">
            <v>-0.11362236800000003</v>
          </cell>
          <cell r="V590">
            <v>8.5000000000000006E-3</v>
          </cell>
        </row>
        <row r="591">
          <cell r="A591" t="str">
            <v>FR0010361667</v>
          </cell>
          <cell r="B591" t="str">
            <v>Flornoy Convictions R</v>
          </cell>
          <cell r="C591" t="str">
            <v>FCP</v>
          </cell>
          <cell r="D591" t="str">
            <v xml:space="preserve">Flornoy </v>
          </cell>
          <cell r="E591" t="str">
            <v>EUR</v>
          </cell>
          <cell r="F591" t="str">
            <v>Stoxx Europe 600 NR EUR</v>
          </cell>
          <cell r="G591" t="str">
            <v>www.flornoy.com</v>
          </cell>
          <cell r="H591">
            <v>6</v>
          </cell>
          <cell r="I591">
            <v>2.3919999999999999</v>
          </cell>
          <cell r="K591">
            <v>0.25585400000000003</v>
          </cell>
          <cell r="L591">
            <v>5.6455999999999999E-2</v>
          </cell>
          <cell r="M591">
            <v>5.1653000000000004E-2</v>
          </cell>
          <cell r="N591">
            <v>0.13452</v>
          </cell>
          <cell r="O591">
            <v>0.15335000000000001</v>
          </cell>
          <cell r="P591">
            <v>38951</v>
          </cell>
          <cell r="Q591">
            <v>2.0911000000000006E-2</v>
          </cell>
          <cell r="R591">
            <v>3.2400000000000005E-2</v>
          </cell>
          <cell r="S591">
            <v>-1.1489000000000001E-2</v>
          </cell>
          <cell r="T591">
            <v>6.0000000000000001E-3</v>
          </cell>
          <cell r="U591">
            <v>-1.7420066000000012E-2</v>
          </cell>
          <cell r="V591">
            <v>1.1000000000000001E-2</v>
          </cell>
        </row>
        <row r="592">
          <cell r="A592" t="str">
            <v>FR0010560664</v>
          </cell>
          <cell r="B592" t="str">
            <v>Fourpoints Euro Global Leaders R</v>
          </cell>
          <cell r="C592" t="str">
            <v>FCP</v>
          </cell>
          <cell r="D592" t="str">
            <v>Fourpoints IM</v>
          </cell>
          <cell r="E592" t="str">
            <v>EUR</v>
          </cell>
          <cell r="F592" t="str">
            <v>MSCI EMU NR EUR</v>
          </cell>
          <cell r="G592" t="str">
            <v>www.fourpointsim.com</v>
          </cell>
          <cell r="H592">
            <v>6</v>
          </cell>
          <cell r="I592">
            <v>2</v>
          </cell>
          <cell r="K592">
            <v>0.24449599999999999</v>
          </cell>
          <cell r="L592">
            <v>2.3363999999999999E-2</v>
          </cell>
          <cell r="M592">
            <v>4.5647E-2</v>
          </cell>
          <cell r="N592">
            <v>0.22139</v>
          </cell>
          <cell r="O592">
            <v>0.21933</v>
          </cell>
          <cell r="P592">
            <v>39447</v>
          </cell>
          <cell r="Q592">
            <v>-4.6863999999999989E-2</v>
          </cell>
          <cell r="R592">
            <v>0.02</v>
          </cell>
          <cell r="S592">
            <v>-6.6863999999999993E-2</v>
          </cell>
          <cell r="T592">
            <v>6.0000000000000001E-3</v>
          </cell>
          <cell r="U592">
            <v>-7.2462816000000041E-2</v>
          </cell>
          <cell r="V592">
            <v>0.01</v>
          </cell>
        </row>
        <row r="593">
          <cell r="A593" t="str">
            <v>LU0060754529</v>
          </cell>
          <cell r="B593" t="str">
            <v>GEFIP Invest Euroland B Acc</v>
          </cell>
          <cell r="C593" t="str">
            <v>SICAV</v>
          </cell>
          <cell r="D593" t="str">
            <v>GEFIP</v>
          </cell>
          <cell r="E593" t="str">
            <v>EUR</v>
          </cell>
          <cell r="F593" t="str">
            <v>EURO STOXX Industrial NR USD</v>
          </cell>
          <cell r="G593" t="str">
            <v>www.gefip.fr</v>
          </cell>
          <cell r="H593">
            <v>6</v>
          </cell>
          <cell r="I593">
            <v>1.4352</v>
          </cell>
          <cell r="K593">
            <v>0.29760700000000001</v>
          </cell>
          <cell r="L593">
            <v>7.6978999999999992E-2</v>
          </cell>
          <cell r="M593">
            <v>7.6302000000000009E-2</v>
          </cell>
          <cell r="N593">
            <v>0.18425</v>
          </cell>
          <cell r="O593">
            <v>0.20172000000000001</v>
          </cell>
          <cell r="P593">
            <v>34985</v>
          </cell>
          <cell r="Q593">
            <v>8.0916000000000002E-2</v>
          </cell>
          <cell r="R593">
            <v>1.7899999999999999E-2</v>
          </cell>
          <cell r="S593">
            <v>6.3016000000000003E-2</v>
          </cell>
          <cell r="T593">
            <v>6.0000000000000001E-3</v>
          </cell>
          <cell r="U593">
            <v>5.6637904000000017E-2</v>
          </cell>
          <cell r="V593">
            <v>0</v>
          </cell>
        </row>
        <row r="594">
          <cell r="A594" t="str">
            <v>FR0000970881</v>
          </cell>
          <cell r="B594" t="str">
            <v>MAM Europa Growth C</v>
          </cell>
          <cell r="C594" t="str">
            <v>FCP</v>
          </cell>
          <cell r="D594" t="str">
            <v>Meeschaert AM</v>
          </cell>
          <cell r="E594" t="str">
            <v>EUR</v>
          </cell>
          <cell r="F594" t="str">
            <v>Stoxx Europe 600 NR EUR</v>
          </cell>
          <cell r="G594" t="str">
            <v>www.meeschaert.com</v>
          </cell>
          <cell r="H594">
            <v>6</v>
          </cell>
          <cell r="I594">
            <v>2.2999999999999998</v>
          </cell>
          <cell r="K594">
            <v>0.21814</v>
          </cell>
          <cell r="L594">
            <v>5.0777000000000003E-2</v>
          </cell>
          <cell r="M594">
            <v>7.7210000000000001E-2</v>
          </cell>
          <cell r="N594">
            <v>0.15705</v>
          </cell>
          <cell r="O594">
            <v>0.15855</v>
          </cell>
          <cell r="P594">
            <v>35915</v>
          </cell>
          <cell r="Q594">
            <v>-2.1979999999999986E-3</v>
          </cell>
          <cell r="R594">
            <v>2.58E-2</v>
          </cell>
          <cell r="S594">
            <v>-2.7997999999999999E-2</v>
          </cell>
          <cell r="T594">
            <v>6.0000000000000001E-3</v>
          </cell>
          <cell r="U594">
            <v>-3.383001200000002E-2</v>
          </cell>
          <cell r="V594">
            <v>1.15E-2</v>
          </cell>
        </row>
        <row r="595">
          <cell r="A595" t="str">
            <v>FR0000978090</v>
          </cell>
          <cell r="B595" t="str">
            <v>MAM Europa Select C</v>
          </cell>
          <cell r="C595" t="str">
            <v>FCP</v>
          </cell>
          <cell r="D595" t="str">
            <v>Meeschaert AM</v>
          </cell>
          <cell r="E595" t="str">
            <v>EUR</v>
          </cell>
          <cell r="F595" t="str">
            <v>MSCI EMU NR EUR</v>
          </cell>
          <cell r="G595" t="str">
            <v>www.meeschaert.com</v>
          </cell>
          <cell r="H595">
            <v>6</v>
          </cell>
          <cell r="I595">
            <v>2</v>
          </cell>
          <cell r="K595">
            <v>0.169456</v>
          </cell>
          <cell r="L595">
            <v>3.6151000000000003E-2</v>
          </cell>
          <cell r="M595">
            <v>4.9993999999999997E-2</v>
          </cell>
          <cell r="N595">
            <v>0.13894000000000001</v>
          </cell>
          <cell r="O595">
            <v>0.15765000000000001</v>
          </cell>
          <cell r="P595">
            <v>35685</v>
          </cell>
          <cell r="Q595">
            <v>4.6089999999999985E-3</v>
          </cell>
          <cell r="R595">
            <v>2.4199999999999999E-2</v>
          </cell>
          <cell r="S595">
            <v>-1.9591000000000001E-2</v>
          </cell>
          <cell r="T595">
            <v>6.0000000000000001E-3</v>
          </cell>
          <cell r="U595">
            <v>-2.5473454000000006E-2</v>
          </cell>
          <cell r="V595">
            <v>0.01</v>
          </cell>
        </row>
        <row r="596">
          <cell r="A596" t="str">
            <v>FR0007035159</v>
          </cell>
          <cell r="B596" t="str">
            <v>Prévoir Gestion Actions C</v>
          </cell>
          <cell r="C596" t="str">
            <v>FCP</v>
          </cell>
          <cell r="D596" t="str">
            <v>Prévoir</v>
          </cell>
          <cell r="E596" t="str">
            <v>EUR</v>
          </cell>
          <cell r="F596" t="str">
            <v>Euro Stoxx 300</v>
          </cell>
          <cell r="G596" t="str">
            <v>www.sgprevoir.fr</v>
          </cell>
          <cell r="H596">
            <v>6</v>
          </cell>
          <cell r="I596">
            <v>1.794</v>
          </cell>
          <cell r="K596">
            <v>0.35431099999999999</v>
          </cell>
          <cell r="L596">
            <v>0.181508</v>
          </cell>
          <cell r="M596">
            <v>0.161409</v>
          </cell>
          <cell r="N596">
            <v>0.15343999999999999</v>
          </cell>
          <cell r="O596">
            <v>0.20519999999999999</v>
          </cell>
          <cell r="P596">
            <v>36350</v>
          </cell>
          <cell r="Q596">
            <v>0.28151700000000002</v>
          </cell>
          <cell r="R596">
            <v>1.7899999999999999E-2</v>
          </cell>
          <cell r="S596">
            <v>0.26361699999999999</v>
          </cell>
          <cell r="T596">
            <v>6.0000000000000001E-3</v>
          </cell>
          <cell r="U596">
            <v>0.25603529800000002</v>
          </cell>
          <cell r="V596">
            <v>6.9999999999999993E-3</v>
          </cell>
        </row>
        <row r="597">
          <cell r="A597" t="str">
            <v>LU1301026388</v>
          </cell>
          <cell r="B597" t="str">
            <v>Sycomore Fund Happy @ Work R</v>
          </cell>
          <cell r="C597" t="str">
            <v>SICAV</v>
          </cell>
          <cell r="D597" t="str">
            <v>Sycomore AM</v>
          </cell>
          <cell r="E597" t="str">
            <v>EUR</v>
          </cell>
          <cell r="F597" t="str">
            <v>Euro Stoxx GR EUR</v>
          </cell>
          <cell r="G597" t="str">
            <v>www.sycomore-am.com</v>
          </cell>
          <cell r="H597">
            <v>5</v>
          </cell>
          <cell r="I597">
            <v>2</v>
          </cell>
          <cell r="J597" t="str">
            <v>SR</v>
          </cell>
          <cell r="K597">
            <v>0.21359300000000001</v>
          </cell>
          <cell r="L597">
            <v>8.9693000000000009E-2</v>
          </cell>
          <cell r="M597">
            <v>8.0952999999999997E-2</v>
          </cell>
          <cell r="N597">
            <v>0.14113000000000001</v>
          </cell>
          <cell r="O597">
            <v>0.16885000000000003</v>
          </cell>
          <cell r="P597">
            <v>42312</v>
          </cell>
          <cell r="Q597">
            <v>0.14405699999999999</v>
          </cell>
          <cell r="R597">
            <v>0.02</v>
          </cell>
          <cell r="S597">
            <v>0.124057</v>
          </cell>
          <cell r="T597">
            <v>6.0000000000000001E-3</v>
          </cell>
          <cell r="U597">
            <v>0.11731265800000013</v>
          </cell>
          <cell r="V597">
            <v>0.01</v>
          </cell>
        </row>
        <row r="598">
          <cell r="A598" t="str">
            <v>FR0011169341</v>
          </cell>
          <cell r="B598" t="str">
            <v>Sycomore Sélection Responsable R</v>
          </cell>
          <cell r="C598" t="str">
            <v>FCP</v>
          </cell>
          <cell r="D598" t="str">
            <v>Sycomore AM</v>
          </cell>
          <cell r="E598" t="str">
            <v>EUR</v>
          </cell>
          <cell r="F598" t="str">
            <v>Euro Stoxx NR EUR</v>
          </cell>
          <cell r="G598" t="str">
            <v>www.sycomore-am.com</v>
          </cell>
          <cell r="H598">
            <v>6</v>
          </cell>
          <cell r="I598">
            <v>2</v>
          </cell>
          <cell r="J598" t="str">
            <v>SR</v>
          </cell>
          <cell r="K598">
            <v>0.19148800000000002</v>
          </cell>
          <cell r="L598">
            <v>5.3894000000000004E-2</v>
          </cell>
          <cell r="M598">
            <v>5.5953000000000003E-2</v>
          </cell>
          <cell r="N598">
            <v>0.17327999999999999</v>
          </cell>
          <cell r="O598">
            <v>0.17873999999999998</v>
          </cell>
          <cell r="P598">
            <v>40899</v>
          </cell>
          <cell r="Q598">
            <v>0.12252799999999998</v>
          </cell>
          <cell r="R598">
            <v>2.1099999999999997E-2</v>
          </cell>
          <cell r="S598">
            <v>0.10142799999999999</v>
          </cell>
          <cell r="T598">
            <v>6.0000000000000001E-3</v>
          </cell>
          <cell r="U598">
            <v>9.4819431999999981E-2</v>
          </cell>
          <cell r="V598">
            <v>0.01</v>
          </cell>
        </row>
        <row r="599">
          <cell r="A599" t="str">
            <v>FR0010117093</v>
          </cell>
          <cell r="B599" t="str">
            <v>Sycomore Shared Growth R</v>
          </cell>
          <cell r="C599" t="str">
            <v>FCP</v>
          </cell>
          <cell r="D599" t="str">
            <v>Sycomore AM</v>
          </cell>
          <cell r="E599" t="str">
            <v>EUR</v>
          </cell>
          <cell r="F599" t="str">
            <v>Euro Stoxx GR EUR</v>
          </cell>
          <cell r="G599" t="str">
            <v>www.sycomore-am.com</v>
          </cell>
          <cell r="H599">
            <v>5</v>
          </cell>
          <cell r="I599">
            <v>2</v>
          </cell>
          <cell r="J599" t="str">
            <v>SR</v>
          </cell>
          <cell r="K599">
            <v>0.116689</v>
          </cell>
          <cell r="L599">
            <v>5.2939999999999994E-2</v>
          </cell>
          <cell r="M599">
            <v>6.309300000000001E-2</v>
          </cell>
          <cell r="N599">
            <v>0.14169999999999999</v>
          </cell>
          <cell r="O599">
            <v>0.13195000000000001</v>
          </cell>
          <cell r="P599">
            <v>38261</v>
          </cell>
          <cell r="Q599">
            <v>6.2678999999999999E-2</v>
          </cell>
          <cell r="R599">
            <v>2.0099999999999996E-2</v>
          </cell>
          <cell r="S599">
            <v>4.2579000000000006E-2</v>
          </cell>
          <cell r="T599">
            <v>6.0000000000000001E-3</v>
          </cell>
          <cell r="U599">
            <v>3.6323525999999884E-2</v>
          </cell>
          <cell r="V599">
            <v>0.01</v>
          </cell>
        </row>
        <row r="600">
          <cell r="A600" t="str">
            <v>FR0010346817</v>
          </cell>
          <cell r="B600" t="str">
            <v>Uzès WWW Perf C</v>
          </cell>
          <cell r="C600" t="str">
            <v>FCP</v>
          </cell>
          <cell r="D600" t="str">
            <v>Uzès Gestion</v>
          </cell>
          <cell r="E600" t="str">
            <v>EUR</v>
          </cell>
          <cell r="F600" t="str">
            <v>Euro Stoxx 50 NR EUR</v>
          </cell>
          <cell r="G600" t="str">
            <v>www.finuzes.fr</v>
          </cell>
          <cell r="H600">
            <v>6</v>
          </cell>
          <cell r="I600">
            <v>3</v>
          </cell>
          <cell r="K600">
            <v>0.360956</v>
          </cell>
          <cell r="L600">
            <v>0.133825</v>
          </cell>
          <cell r="M600">
            <v>0.11382099999999999</v>
          </cell>
          <cell r="N600">
            <v>0.15098</v>
          </cell>
          <cell r="O600">
            <v>0.17364999999999997</v>
          </cell>
          <cell r="P600">
            <v>38926</v>
          </cell>
          <cell r="Q600">
            <v>0.16119</v>
          </cell>
          <cell r="R600">
            <v>1.9599999999999999E-2</v>
          </cell>
          <cell r="S600">
            <v>0.14158999999999999</v>
          </cell>
          <cell r="T600">
            <v>6.0000000000000001E-3</v>
          </cell>
          <cell r="U600">
            <v>0.13474045999999995</v>
          </cell>
          <cell r="V600">
            <v>0.01</v>
          </cell>
        </row>
        <row r="601">
          <cell r="A601" t="str">
            <v>Actions Zone Euro Moyennes Capitalisations</v>
          </cell>
        </row>
        <row r="602">
          <cell r="A602" t="str">
            <v>FR0007061882</v>
          </cell>
          <cell r="B602" t="str">
            <v>Erasmus Mid Cap Euro R</v>
          </cell>
          <cell r="C602" t="str">
            <v>FCP</v>
          </cell>
          <cell r="D602" t="str">
            <v>Erasmus Gestion</v>
          </cell>
          <cell r="E602" t="str">
            <v>EUR</v>
          </cell>
          <cell r="F602" t="str">
            <v>Euro Stoxx Mid NR EUR</v>
          </cell>
          <cell r="G602" t="str">
            <v>www.erasmusgestion.com</v>
          </cell>
          <cell r="H602">
            <v>6</v>
          </cell>
          <cell r="I602">
            <v>1.5</v>
          </cell>
          <cell r="K602">
            <v>0.26259399999999999</v>
          </cell>
          <cell r="L602">
            <v>8.6776999999999993E-2</v>
          </cell>
          <cell r="M602">
            <v>9.171E-2</v>
          </cell>
          <cell r="N602">
            <v>0.16919000000000001</v>
          </cell>
          <cell r="O602">
            <v>0.19728000000000001</v>
          </cell>
          <cell r="P602">
            <v>37096</v>
          </cell>
          <cell r="Q602">
            <v>8.6870000000000003E-2</v>
          </cell>
          <cell r="R602">
            <v>2.5399999999999999E-2</v>
          </cell>
          <cell r="S602">
            <v>6.1470000000000004E-2</v>
          </cell>
          <cell r="T602">
            <v>6.0000000000000001E-3</v>
          </cell>
          <cell r="U602">
            <v>5.5101179999999861E-2</v>
          </cell>
          <cell r="V602">
            <v>7.4999999999999997E-3</v>
          </cell>
        </row>
        <row r="603">
          <cell r="A603" t="str">
            <v>LU0300507034</v>
          </cell>
          <cell r="B603" t="str">
            <v>Generali IS Euro Future Leaders DX</v>
          </cell>
          <cell r="C603" t="str">
            <v>SICAV</v>
          </cell>
          <cell r="D603" t="str">
            <v>Generali</v>
          </cell>
          <cell r="E603" t="str">
            <v>EUR</v>
          </cell>
          <cell r="F603" t="str">
            <v>MSCI EMU SMID NR EUR</v>
          </cell>
          <cell r="G603" t="str">
            <v>www.generali-investments.lu</v>
          </cell>
          <cell r="H603">
            <v>6</v>
          </cell>
          <cell r="I603">
            <v>1.8</v>
          </cell>
          <cell r="K603">
            <v>0.323685</v>
          </cell>
          <cell r="L603">
            <v>4.632E-2</v>
          </cell>
          <cell r="M603">
            <v>4.8187000000000001E-2</v>
          </cell>
          <cell r="N603">
            <v>0.22203000000000001</v>
          </cell>
          <cell r="O603">
            <v>0.21949000000000002</v>
          </cell>
          <cell r="P603">
            <v>39238</v>
          </cell>
          <cell r="Q603">
            <v>-1.4016000000000004E-2</v>
          </cell>
          <cell r="R603">
            <v>0.02</v>
          </cell>
          <cell r="S603">
            <v>-3.4016000000000005E-2</v>
          </cell>
          <cell r="T603">
            <v>6.0000000000000001E-3</v>
          </cell>
          <cell r="U603">
            <v>-3.9811904000000009E-2</v>
          </cell>
          <cell r="V603">
            <v>9.8999999999999991E-3</v>
          </cell>
        </row>
        <row r="604">
          <cell r="A604" t="str">
            <v>FR0010288308</v>
          </cell>
          <cell r="B604" t="str">
            <v>Groupama Avenir Euro N</v>
          </cell>
          <cell r="C604" t="str">
            <v>FCP</v>
          </cell>
          <cell r="D604" t="str">
            <v>Groupama AM</v>
          </cell>
          <cell r="E604" t="str">
            <v>EUR</v>
          </cell>
          <cell r="F604" t="str">
            <v>MSCI EMU Small Cap NR EUR</v>
          </cell>
          <cell r="G604" t="str">
            <v>www.groupama-am.fr</v>
          </cell>
          <cell r="H604">
            <v>6</v>
          </cell>
          <cell r="I604">
            <v>2</v>
          </cell>
          <cell r="J604" t="str">
            <v>SR</v>
          </cell>
          <cell r="K604">
            <v>0.35246499999999997</v>
          </cell>
          <cell r="L604">
            <v>0.14708500000000002</v>
          </cell>
          <cell r="M604">
            <v>0.164488</v>
          </cell>
          <cell r="N604">
            <v>0.14681</v>
          </cell>
          <cell r="O604">
            <v>0.21367999999999998</v>
          </cell>
          <cell r="P604">
            <v>38832</v>
          </cell>
          <cell r="Q604">
            <v>0.19536100000000001</v>
          </cell>
          <cell r="R604">
            <v>1.89E-2</v>
          </cell>
          <cell r="S604">
            <v>0.17646100000000001</v>
          </cell>
          <cell r="T604">
            <v>6.0000000000000001E-3</v>
          </cell>
          <cell r="U604">
            <v>0.16940223399999987</v>
          </cell>
          <cell r="V604">
            <v>9.7000000000000003E-3</v>
          </cell>
        </row>
        <row r="605">
          <cell r="A605" t="str">
            <v>FR0000990095</v>
          </cell>
          <cell r="B605" t="str">
            <v>Oddo BHF Avenir Euro CR-EUR</v>
          </cell>
          <cell r="C605" t="str">
            <v>FCP</v>
          </cell>
          <cell r="D605" t="str">
            <v>Oddo Meriten AM</v>
          </cell>
          <cell r="E605" t="str">
            <v>EUR</v>
          </cell>
          <cell r="F605" t="str">
            <v>MSCI EMU SMID NR EUR</v>
          </cell>
          <cell r="G605" t="str">
            <v>https://am.oddo-bhf.com</v>
          </cell>
          <cell r="H605">
            <v>6</v>
          </cell>
          <cell r="I605">
            <v>2</v>
          </cell>
          <cell r="J605" t="str">
            <v>SR</v>
          </cell>
          <cell r="K605">
            <v>0.23627800000000002</v>
          </cell>
          <cell r="L605">
            <v>8.3748000000000003E-2</v>
          </cell>
          <cell r="M605">
            <v>9.8652999999999991E-2</v>
          </cell>
          <cell r="N605">
            <v>0.17297999999999999</v>
          </cell>
          <cell r="O605">
            <v>0.19635999999999998</v>
          </cell>
          <cell r="P605">
            <v>31309</v>
          </cell>
          <cell r="Q605">
            <v>6.8059999999999996E-2</v>
          </cell>
          <cell r="R605">
            <v>2.3199999999999998E-2</v>
          </cell>
          <cell r="S605">
            <v>4.4859999999999997E-2</v>
          </cell>
          <cell r="T605">
            <v>6.0000000000000001E-3</v>
          </cell>
          <cell r="U605">
            <v>3.8590839999999904E-2</v>
          </cell>
          <cell r="V605">
            <v>1.2E-2</v>
          </cell>
        </row>
        <row r="606">
          <cell r="A606" t="str">
            <v>FR0012326791</v>
          </cell>
          <cell r="B606" t="str">
            <v>Quadrator SRI RC</v>
          </cell>
          <cell r="C606" t="str">
            <v>FCP</v>
          </cell>
          <cell r="D606" t="str">
            <v>Montpensier Finance</v>
          </cell>
          <cell r="E606" t="str">
            <v>EUR</v>
          </cell>
          <cell r="F606" t="str">
            <v>Euro Stoxx Small NR EUR</v>
          </cell>
          <cell r="G606" t="str">
            <v>www.montpensier.com</v>
          </cell>
          <cell r="H606">
            <v>6</v>
          </cell>
          <cell r="I606">
            <v>2.2000000000000002</v>
          </cell>
          <cell r="J606" t="str">
            <v>SR</v>
          </cell>
          <cell r="K606">
            <v>0.26277800000000001</v>
          </cell>
          <cell r="L606">
            <v>9.9907999999999997E-2</v>
          </cell>
          <cell r="M606">
            <v>9.1730000000000006E-2</v>
          </cell>
          <cell r="N606">
            <v>0.14471000000000001</v>
          </cell>
          <cell r="O606">
            <v>0.19446000000000002</v>
          </cell>
          <cell r="P606">
            <v>41982</v>
          </cell>
          <cell r="Q606">
            <v>0.17503100000000002</v>
          </cell>
          <cell r="R606">
            <v>2.41E-2</v>
          </cell>
          <cell r="S606">
            <v>0.15093100000000001</v>
          </cell>
          <cell r="T606">
            <v>6.0000000000000001E-3</v>
          </cell>
          <cell r="U606">
            <v>0.14402541399999991</v>
          </cell>
          <cell r="V606">
            <v>1.1000000000000001E-2</v>
          </cell>
        </row>
        <row r="607">
          <cell r="A607" t="str">
            <v>FR0010376368</v>
          </cell>
          <cell r="B607" t="str">
            <v>Sycomore Sélection Midcap R</v>
          </cell>
          <cell r="C607" t="str">
            <v>FCP</v>
          </cell>
          <cell r="D607" t="str">
            <v>Sycomore AM</v>
          </cell>
          <cell r="E607" t="str">
            <v>EUR</v>
          </cell>
          <cell r="F607" t="str">
            <v>MSCI EMU SMID NR EUR</v>
          </cell>
          <cell r="G607" t="str">
            <v>www.sycomore-am.com</v>
          </cell>
          <cell r="H607">
            <v>5</v>
          </cell>
          <cell r="I607">
            <v>2</v>
          </cell>
          <cell r="J607" t="str">
            <v>SR</v>
          </cell>
          <cell r="K607">
            <v>0.36824800000000002</v>
          </cell>
          <cell r="L607">
            <v>5.1764999999999999E-2</v>
          </cell>
          <cell r="M607">
            <v>7.8599000000000002E-2</v>
          </cell>
          <cell r="N607">
            <v>0.17696000000000001</v>
          </cell>
          <cell r="O607">
            <v>0.21518999999999999</v>
          </cell>
          <cell r="P607">
            <v>38720</v>
          </cell>
          <cell r="Q607">
            <v>4.9239999999999999E-2</v>
          </cell>
          <cell r="R607">
            <v>2.5000000000000001E-2</v>
          </cell>
          <cell r="S607">
            <v>2.4239999999999998E-2</v>
          </cell>
          <cell r="T607">
            <v>6.0000000000000001E-3</v>
          </cell>
          <cell r="U607">
            <v>1.8094559999999982E-2</v>
          </cell>
          <cell r="V607">
            <v>1.1000000000000001E-2</v>
          </cell>
        </row>
        <row r="608">
          <cell r="A608" t="str">
            <v>FR0010546903</v>
          </cell>
          <cell r="B608" t="str">
            <v>Tocqueville Small Cap Euro ISR C</v>
          </cell>
          <cell r="C608" t="str">
            <v>FCP</v>
          </cell>
          <cell r="D608" t="str">
            <v>Tocqueville Finance</v>
          </cell>
          <cell r="E608" t="str">
            <v>EUR</v>
          </cell>
          <cell r="F608" t="str">
            <v>MSCI EMU Small Cap NR EUR</v>
          </cell>
          <cell r="G608" t="str">
            <v>www.tocquevillefinance.fr</v>
          </cell>
          <cell r="H608">
            <v>6</v>
          </cell>
          <cell r="I608">
            <v>2.3919999999999999</v>
          </cell>
          <cell r="J608" t="str">
            <v>SR</v>
          </cell>
          <cell r="K608">
            <v>0.281163</v>
          </cell>
          <cell r="L608">
            <v>8.2895999999999997E-2</v>
          </cell>
          <cell r="M608">
            <v>7.8838000000000005E-2</v>
          </cell>
          <cell r="N608">
            <v>0.19583999999999999</v>
          </cell>
          <cell r="O608">
            <v>0.20424</v>
          </cell>
          <cell r="P608">
            <v>34243</v>
          </cell>
          <cell r="Q608">
            <v>0.13189100000000001</v>
          </cell>
          <cell r="R608">
            <v>2.5600000000000001E-2</v>
          </cell>
          <cell r="S608">
            <v>0.106291</v>
          </cell>
          <cell r="T608">
            <v>6.0000000000000001E-3</v>
          </cell>
          <cell r="U608">
            <v>9.9653253999999913E-2</v>
          </cell>
          <cell r="V608">
            <v>1.0800000000000001E-2</v>
          </cell>
        </row>
        <row r="609">
          <cell r="A609" t="str">
            <v>Actions Zone Euro Petites Capitalisations</v>
          </cell>
        </row>
        <row r="610">
          <cell r="A610" t="str">
            <v>FR0011693100</v>
          </cell>
          <cell r="B610" t="str">
            <v>BNP Paribas Actions PME ISR Classic</v>
          </cell>
          <cell r="C610" t="str">
            <v>FCP</v>
          </cell>
          <cell r="D610" t="str">
            <v>BNP Paribas</v>
          </cell>
          <cell r="E610" t="str">
            <v>EUR</v>
          </cell>
          <cell r="F610" t="str">
            <v>Not Benchmarked</v>
          </cell>
          <cell r="G610" t="str">
            <v>www.bnpparibas-am.fr</v>
          </cell>
          <cell r="H610">
            <v>6</v>
          </cell>
          <cell r="I610">
            <v>2</v>
          </cell>
          <cell r="J610" t="str">
            <v>SR</v>
          </cell>
          <cell r="K610">
            <v>0.19979399999999997</v>
          </cell>
          <cell r="L610">
            <v>3.6325999999999997E-2</v>
          </cell>
          <cell r="M610">
            <v>8.7469999999999992E-2</v>
          </cell>
          <cell r="N610">
            <v>0.15035000000000001</v>
          </cell>
          <cell r="O610">
            <v>0.22469999999999998</v>
          </cell>
          <cell r="P610">
            <v>41694</v>
          </cell>
          <cell r="Q610">
            <v>0.14124700000000001</v>
          </cell>
          <cell r="R610">
            <v>2.52E-2</v>
          </cell>
          <cell r="S610">
            <v>0.116047</v>
          </cell>
          <cell r="T610">
            <v>6.0000000000000001E-3</v>
          </cell>
          <cell r="U610">
            <v>0.10935071799999996</v>
          </cell>
          <cell r="V610">
            <v>0.01</v>
          </cell>
        </row>
        <row r="611">
          <cell r="A611" t="str">
            <v>FR0010106500</v>
          </cell>
          <cell r="B611" t="str">
            <v>Echiquier Excelsior A</v>
          </cell>
          <cell r="C611" t="str">
            <v>FCP (2)</v>
          </cell>
          <cell r="D611" t="str">
            <v>Financière de l'Echiquier</v>
          </cell>
          <cell r="E611" t="str">
            <v>EUR</v>
          </cell>
          <cell r="F611" t="str">
            <v>MSCI Europe Micro Cap NR EUR</v>
          </cell>
          <cell r="G611" t="str">
            <v>www.lfde.com</v>
          </cell>
          <cell r="H611">
            <v>5</v>
          </cell>
          <cell r="I611">
            <v>2.3919999999999999</v>
          </cell>
          <cell r="J611" t="str">
            <v>SR</v>
          </cell>
          <cell r="K611">
            <v>0.36977400000000005</v>
          </cell>
          <cell r="L611">
            <v>0.103795</v>
          </cell>
          <cell r="M611">
            <v>0.110761</v>
          </cell>
          <cell r="N611">
            <v>0.13929</v>
          </cell>
          <cell r="O611">
            <v>0.20804999999999998</v>
          </cell>
          <cell r="P611">
            <v>38233</v>
          </cell>
          <cell r="Q611">
            <v>0.24758300000000003</v>
          </cell>
          <cell r="R611">
            <v>2.8900000000000002E-2</v>
          </cell>
          <cell r="S611">
            <v>0.21868300000000002</v>
          </cell>
          <cell r="T611">
            <v>6.0000000000000001E-3</v>
          </cell>
          <cell r="U611">
            <v>0.21137090199999986</v>
          </cell>
          <cell r="V611">
            <v>0</v>
          </cell>
        </row>
        <row r="612">
          <cell r="A612" t="str">
            <v>FR0011640887</v>
          </cell>
          <cell r="B612" t="str">
            <v>Erasmus Small Cap Euro R</v>
          </cell>
          <cell r="C612" t="str">
            <v>FCP</v>
          </cell>
          <cell r="D612" t="str">
            <v>Erasmus Gestion</v>
          </cell>
          <cell r="E612" t="str">
            <v>EUR</v>
          </cell>
          <cell r="F612" t="str">
            <v>MSCI EMU Small Cap NR EUR</v>
          </cell>
          <cell r="G612" t="str">
            <v>www.erasmusgestion.com</v>
          </cell>
          <cell r="H612">
            <v>6</v>
          </cell>
          <cell r="I612">
            <v>2.4</v>
          </cell>
          <cell r="K612">
            <v>0.381971</v>
          </cell>
          <cell r="L612">
            <v>0.166188</v>
          </cell>
          <cell r="M612">
            <v>0.13796600000000001</v>
          </cell>
          <cell r="N612">
            <v>0.15401000000000001</v>
          </cell>
          <cell r="O612">
            <v>0.21212</v>
          </cell>
          <cell r="P612">
            <v>41639</v>
          </cell>
          <cell r="Q612">
            <v>0.32814099999999996</v>
          </cell>
          <cell r="R612">
            <v>3.0299999999999997E-2</v>
          </cell>
          <cell r="S612">
            <v>0.29784099999999997</v>
          </cell>
          <cell r="T612">
            <v>6.0000000000000001E-3</v>
          </cell>
          <cell r="U612">
            <v>0.290053954</v>
          </cell>
          <cell r="V612">
            <v>1.2E-2</v>
          </cell>
        </row>
        <row r="613">
          <cell r="A613" t="str">
            <v>FR0010689141</v>
          </cell>
          <cell r="B613" t="str">
            <v>Lazard Small Caps Euro SRI R</v>
          </cell>
          <cell r="C613" t="str">
            <v>SICAV</v>
          </cell>
          <cell r="D613" t="str">
            <v>Lazard Frères Gestion</v>
          </cell>
          <cell r="E613" t="str">
            <v>EUR</v>
          </cell>
          <cell r="F613" t="str">
            <v>EMIX Smaller Euroland TR EUR</v>
          </cell>
          <cell r="G613" t="str">
            <v>www.lazardfreresgestion.fr</v>
          </cell>
          <cell r="H613">
            <v>6</v>
          </cell>
          <cell r="I613">
            <v>2.2000000000000002</v>
          </cell>
          <cell r="J613" t="str">
            <v>SR</v>
          </cell>
          <cell r="K613">
            <v>0.412601</v>
          </cell>
          <cell r="L613">
            <v>6.7407999999999996E-2</v>
          </cell>
          <cell r="M613">
            <v>5.6586999999999998E-2</v>
          </cell>
          <cell r="N613">
            <v>0.21214</v>
          </cell>
          <cell r="O613">
            <v>0.22692000000000001</v>
          </cell>
          <cell r="P613">
            <v>39994</v>
          </cell>
          <cell r="Q613">
            <v>8.3625000000000005E-2</v>
          </cell>
          <cell r="R613">
            <v>2.3300000000000001E-2</v>
          </cell>
          <cell r="S613">
            <v>6.0324999999999997E-2</v>
          </cell>
          <cell r="T613">
            <v>6.0000000000000001E-3</v>
          </cell>
          <cell r="U613">
            <v>5.3963049999999901E-2</v>
          </cell>
          <cell r="V613">
            <v>1.09E-2</v>
          </cell>
        </row>
        <row r="614">
          <cell r="A614" t="str">
            <v>FR0013076528</v>
          </cell>
          <cell r="B614" t="str">
            <v>Pluvalca Disruptive Opportunities A</v>
          </cell>
          <cell r="C614" t="str">
            <v>FCP</v>
          </cell>
          <cell r="D614" t="str">
            <v>Financière Arbevel</v>
          </cell>
          <cell r="E614" t="str">
            <v>EUR</v>
          </cell>
          <cell r="F614" t="str">
            <v>Euro Stoxx Small NR EUR</v>
          </cell>
          <cell r="G614" t="str">
            <v>www.arbevel.com</v>
          </cell>
          <cell r="H614">
            <v>6</v>
          </cell>
          <cell r="I614">
            <v>2</v>
          </cell>
          <cell r="J614" t="str">
            <v>SR</v>
          </cell>
          <cell r="K614">
            <v>0.18140000000000001</v>
          </cell>
          <cell r="L614">
            <v>9.7335999999999992E-2</v>
          </cell>
          <cell r="M614">
            <v>0.102517</v>
          </cell>
          <cell r="N614">
            <v>0.14071</v>
          </cell>
          <cell r="O614">
            <v>0.18803999999999998</v>
          </cell>
          <cell r="P614">
            <v>42398</v>
          </cell>
          <cell r="Q614">
            <v>0.27087600000000001</v>
          </cell>
          <cell r="R614">
            <v>0.02</v>
          </cell>
          <cell r="S614">
            <v>0.25087599999999999</v>
          </cell>
          <cell r="T614">
            <v>6.0000000000000001E-3</v>
          </cell>
          <cell r="U614">
            <v>0.24337074399999992</v>
          </cell>
          <cell r="V614">
            <v>8.0000000000000002E-3</v>
          </cell>
        </row>
        <row r="615">
          <cell r="A615" t="str">
            <v>FR0010426072</v>
          </cell>
          <cell r="B615" t="str">
            <v>Portzamparc Europe PME ISR C</v>
          </cell>
          <cell r="C615" t="str">
            <v>FCP</v>
          </cell>
          <cell r="D615" t="str">
            <v>Portzamparc Gestion</v>
          </cell>
          <cell r="E615" t="str">
            <v>EUR</v>
          </cell>
          <cell r="F615" t="str">
            <v>Pas d'indice de référence</v>
          </cell>
          <cell r="G615" t="str">
            <v>www.portzamparc.fr</v>
          </cell>
          <cell r="H615">
            <v>6</v>
          </cell>
          <cell r="I615">
            <v>2.2000000000000002</v>
          </cell>
          <cell r="K615">
            <v>0.25053399999999998</v>
          </cell>
          <cell r="L615">
            <v>8.1191999999999986E-2</v>
          </cell>
          <cell r="M615">
            <v>8.9162000000000005E-2</v>
          </cell>
          <cell r="N615">
            <v>0.14255999999999999</v>
          </cell>
          <cell r="O615">
            <v>0.191</v>
          </cell>
          <cell r="P615">
            <v>32076</v>
          </cell>
          <cell r="Q615">
            <v>0.15740199999999999</v>
          </cell>
          <cell r="R615">
            <v>2.5000000000000001E-2</v>
          </cell>
          <cell r="S615">
            <v>0.13240199999999999</v>
          </cell>
          <cell r="T615">
            <v>6.0000000000000001E-3</v>
          </cell>
          <cell r="U615">
            <v>0.12560758799999983</v>
          </cell>
          <cell r="V615">
            <v>1.1000000000000001E-2</v>
          </cell>
        </row>
        <row r="616">
          <cell r="A616" t="str">
            <v>FR0007071931</v>
          </cell>
          <cell r="B616" t="str">
            <v>Prévoir Perspectives C</v>
          </cell>
          <cell r="C616" t="str">
            <v>FCP (2)</v>
          </cell>
          <cell r="D616" t="str">
            <v>Prévoir</v>
          </cell>
          <cell r="E616" t="str">
            <v>EUR</v>
          </cell>
          <cell r="F616" t="str">
            <v>Euronext Paris CAC All Tradable NR EUR</v>
          </cell>
          <cell r="G616" t="str">
            <v>www.sgprevoir.fr</v>
          </cell>
          <cell r="H616">
            <v>6</v>
          </cell>
          <cell r="I616">
            <v>2.99</v>
          </cell>
          <cell r="K616">
            <v>0.45119599999999999</v>
          </cell>
          <cell r="L616">
            <v>0.14646100000000001</v>
          </cell>
          <cell r="M616">
            <v>0.16323699999999999</v>
          </cell>
          <cell r="N616">
            <v>0.17054</v>
          </cell>
          <cell r="O616">
            <v>0.24030000000000001</v>
          </cell>
          <cell r="P616">
            <v>37357</v>
          </cell>
          <cell r="Q616">
            <v>0.247835</v>
          </cell>
          <cell r="R616">
            <v>2.98E-2</v>
          </cell>
          <cell r="S616">
            <v>0.21803500000000001</v>
          </cell>
          <cell r="T616">
            <v>6.0000000000000001E-3</v>
          </cell>
          <cell r="U616">
            <v>0.21072679000000005</v>
          </cell>
          <cell r="V616">
            <v>0.01</v>
          </cell>
        </row>
        <row r="617">
          <cell r="A617" t="str">
            <v>FR0007468798</v>
          </cell>
          <cell r="B617" t="str">
            <v>R-co Thematic Family Businesses C EUR</v>
          </cell>
          <cell r="C617" t="str">
            <v>FCP</v>
          </cell>
          <cell r="D617" t="str">
            <v>Rothschild &amp; Co AM</v>
          </cell>
          <cell r="E617" t="str">
            <v>EUR</v>
          </cell>
          <cell r="F617" t="str">
            <v>Euro Stoxx Small NR EUR</v>
          </cell>
          <cell r="G617" t="str">
            <v>https://am.fr.rothschildandco.com/fr/</v>
          </cell>
          <cell r="H617">
            <v>6</v>
          </cell>
          <cell r="I617">
            <v>1.7</v>
          </cell>
          <cell r="K617">
            <v>0.234713</v>
          </cell>
          <cell r="L617">
            <v>5.7146999999999996E-2</v>
          </cell>
          <cell r="M617">
            <v>7.0517999999999997E-2</v>
          </cell>
          <cell r="N617">
            <v>0.16123000000000001</v>
          </cell>
          <cell r="O617">
            <v>0.21034</v>
          </cell>
          <cell r="P617">
            <v>33975</v>
          </cell>
          <cell r="Q617">
            <v>0.104907</v>
          </cell>
          <cell r="R617">
            <v>2.0499999999999997E-2</v>
          </cell>
          <cell r="S617">
            <v>8.4406999999999996E-2</v>
          </cell>
          <cell r="T617">
            <v>6.0000000000000001E-3</v>
          </cell>
          <cell r="U617">
            <v>7.7900557999999842E-2</v>
          </cell>
          <cell r="V617">
            <v>8.5000000000000006E-3</v>
          </cell>
        </row>
        <row r="618">
          <cell r="A618" t="str">
            <v>FR0010286005</v>
          </cell>
          <cell r="B618" t="str">
            <v>Sextant PEA A</v>
          </cell>
          <cell r="C618" t="str">
            <v>FCP</v>
          </cell>
          <cell r="D618" t="str">
            <v>Amiral Gestion</v>
          </cell>
          <cell r="E618" t="str">
            <v>EUR</v>
          </cell>
          <cell r="F618" t="str">
            <v>Euronext Paris CAC All Tradable NR EUR</v>
          </cell>
          <cell r="G618" t="str">
            <v>www.amiralgestion.com</v>
          </cell>
          <cell r="H618">
            <v>5</v>
          </cell>
          <cell r="I618">
            <v>2.2000000000000002</v>
          </cell>
          <cell r="K618">
            <v>0.42244199999999998</v>
          </cell>
          <cell r="L618">
            <v>9.1832999999999998E-2</v>
          </cell>
          <cell r="M618">
            <v>9.0673999999999991E-2</v>
          </cell>
          <cell r="N618">
            <v>0.20857000000000001</v>
          </cell>
          <cell r="O618">
            <v>0.19597999999999999</v>
          </cell>
          <cell r="P618">
            <v>37274</v>
          </cell>
          <cell r="Q618">
            <v>0.25600699999999998</v>
          </cell>
          <cell r="R618">
            <v>2.2099999999999998E-2</v>
          </cell>
          <cell r="S618">
            <v>0.23390699999999998</v>
          </cell>
          <cell r="T618">
            <v>6.0000000000000001E-3</v>
          </cell>
          <cell r="U618">
            <v>0.22650355799999988</v>
          </cell>
          <cell r="V618">
            <v>0</v>
          </cell>
        </row>
        <row r="619">
          <cell r="A619" t="str">
            <v>FR0010547869</v>
          </cell>
          <cell r="B619" t="str">
            <v>Sextant PME A</v>
          </cell>
          <cell r="C619" t="str">
            <v>FCP</v>
          </cell>
          <cell r="D619" t="str">
            <v>Amiral Gestion</v>
          </cell>
          <cell r="E619" t="str">
            <v>EUR</v>
          </cell>
          <cell r="F619" t="str">
            <v>Euronext Paris CAC Small NR EUR</v>
          </cell>
          <cell r="G619" t="str">
            <v>www.amiralgestion.com</v>
          </cell>
          <cell r="H619">
            <v>5</v>
          </cell>
          <cell r="I619">
            <v>2.2000000000000002</v>
          </cell>
          <cell r="J619" t="str">
            <v>SR</v>
          </cell>
          <cell r="K619">
            <v>0.45181899999999997</v>
          </cell>
          <cell r="L619">
            <v>0.119754</v>
          </cell>
          <cell r="M619">
            <v>0.117476</v>
          </cell>
          <cell r="N619">
            <v>0.15575</v>
          </cell>
          <cell r="O619">
            <v>0.20623000000000002</v>
          </cell>
          <cell r="P619">
            <v>39433</v>
          </cell>
          <cell r="Q619">
            <v>0.353273</v>
          </cell>
          <cell r="R619">
            <v>2.2099999999999998E-2</v>
          </cell>
          <cell r="S619">
            <v>0.331173</v>
          </cell>
          <cell r="T619">
            <v>6.0000000000000001E-3</v>
          </cell>
          <cell r="U619">
            <v>0.32318596199999994</v>
          </cell>
          <cell r="V619">
            <v>9.8999999999999991E-3</v>
          </cell>
        </row>
        <row r="620">
          <cell r="A620" t="str">
            <v>Actions Europe hors R-U</v>
          </cell>
        </row>
        <row r="621">
          <cell r="A621" t="str">
            <v>LU0256787531</v>
          </cell>
          <cell r="B621" t="str">
            <v>LO Funds Cont Europe S&amp;M Ldrs EUR PA</v>
          </cell>
          <cell r="C621" t="str">
            <v>SICAV</v>
          </cell>
          <cell r="D621" t="str">
            <v>Lombard Odier</v>
          </cell>
          <cell r="E621" t="str">
            <v>EUR</v>
          </cell>
          <cell r="F621" t="str">
            <v>Stoxx Europe Ex UK Small NR EUR</v>
          </cell>
          <cell r="G621" t="str">
            <v>https://am.lombardodier.com/</v>
          </cell>
          <cell r="H621">
            <v>6</v>
          </cell>
          <cell r="I621">
            <v>0.9</v>
          </cell>
          <cell r="K621">
            <v>0.21709499999999998</v>
          </cell>
          <cell r="L621">
            <v>0.10166800000000001</v>
          </cell>
          <cell r="M621">
            <v>9.0661000000000005E-2</v>
          </cell>
          <cell r="N621">
            <v>0.14088000000000001</v>
          </cell>
          <cell r="O621">
            <v>0.18903999999999999</v>
          </cell>
          <cell r="P621">
            <v>37785</v>
          </cell>
          <cell r="Q621">
            <v>0.14564299999999999</v>
          </cell>
          <cell r="R621">
            <v>2.2099999999999998E-2</v>
          </cell>
          <cell r="S621">
            <v>0.123543</v>
          </cell>
          <cell r="T621">
            <v>6.0000000000000001E-3</v>
          </cell>
          <cell r="U621">
            <v>0.11680174200000004</v>
          </cell>
          <cell r="V621">
            <v>0</v>
          </cell>
        </row>
        <row r="622">
          <cell r="A622" t="str">
            <v>FR0013072097</v>
          </cell>
          <cell r="B622" t="str">
            <v>Quadrige Europe Midcaps C</v>
          </cell>
          <cell r="C622" t="str">
            <v>FCP</v>
          </cell>
          <cell r="D622" t="str">
            <v>Inocap SA</v>
          </cell>
          <cell r="E622" t="str">
            <v>EUR</v>
          </cell>
          <cell r="F622" t="str">
            <v>MSCI EMU Small Cap NR EUR</v>
          </cell>
          <cell r="G622" t="str">
            <v>www.inocapgestion.com</v>
          </cell>
          <cell r="H622">
            <v>6</v>
          </cell>
          <cell r="I622">
            <v>2.4</v>
          </cell>
          <cell r="J622" t="str">
            <v>SR</v>
          </cell>
          <cell r="K622">
            <v>0.43629699999999999</v>
          </cell>
          <cell r="L622">
            <v>0.10725699999999999</v>
          </cell>
          <cell r="M622">
            <v>0.111141</v>
          </cell>
          <cell r="N622">
            <v>0.23724000000000001</v>
          </cell>
          <cell r="O622">
            <v>0.23915</v>
          </cell>
          <cell r="P622">
            <v>42369</v>
          </cell>
          <cell r="Q622">
            <v>0.142702</v>
          </cell>
          <cell r="R622">
            <v>2.5099999999999997E-2</v>
          </cell>
          <cell r="S622">
            <v>0.117602</v>
          </cell>
          <cell r="T622">
            <v>6.0000000000000001E-3</v>
          </cell>
          <cell r="U622">
            <v>0.11089638800000001</v>
          </cell>
          <cell r="V622">
            <v>1.2E-2</v>
          </cell>
        </row>
        <row r="623">
          <cell r="A623" t="str">
            <v>Actions Europe Rendement</v>
          </cell>
        </row>
        <row r="624">
          <cell r="A624" t="str">
            <v>FR0011092436</v>
          </cell>
          <cell r="B624" t="str">
            <v>Arc Actions Rendement</v>
          </cell>
          <cell r="C624" t="str">
            <v>FCP</v>
          </cell>
          <cell r="D624" t="str">
            <v>Financière de l'Arc</v>
          </cell>
          <cell r="E624" t="str">
            <v>EUR</v>
          </cell>
          <cell r="F624" t="str">
            <v>Stoxx Europe 600 NR EUR</v>
          </cell>
          <cell r="G624" t="str">
            <v>www.financieredelarc.com</v>
          </cell>
          <cell r="H624">
            <v>6</v>
          </cell>
          <cell r="I624">
            <v>2.4</v>
          </cell>
          <cell r="K624">
            <v>0.27807300000000001</v>
          </cell>
          <cell r="L624">
            <v>1.4109999999999999E-3</v>
          </cell>
          <cell r="M624">
            <v>-1.317E-3</v>
          </cell>
          <cell r="N624">
            <v>0.19146999999999997</v>
          </cell>
          <cell r="O624">
            <v>0.20291000000000001</v>
          </cell>
          <cell r="P624">
            <v>40806</v>
          </cell>
          <cell r="Q624">
            <v>-9.3181999999999987E-2</v>
          </cell>
          <cell r="R624">
            <v>3.0800000000000001E-2</v>
          </cell>
          <cell r="S624">
            <v>-0.12398199999999999</v>
          </cell>
          <cell r="T624">
            <v>6.0000000000000001E-3</v>
          </cell>
          <cell r="U624">
            <v>-0.12923810800000002</v>
          </cell>
          <cell r="V624">
            <v>1.2E-2</v>
          </cell>
        </row>
        <row r="625">
          <cell r="A625" t="str">
            <v>FR0000989410</v>
          </cell>
          <cell r="B625" t="str">
            <v>Richelieu Cityzen R</v>
          </cell>
          <cell r="C625" t="str">
            <v>FCP</v>
          </cell>
          <cell r="D625" t="str">
            <v>Richelieu Gestion</v>
          </cell>
          <cell r="E625" t="str">
            <v>EUR</v>
          </cell>
          <cell r="F625" t="str">
            <v>Euro Stoxx NR EUR</v>
          </cell>
          <cell r="G625" t="str">
            <v>https://www.richelieugestion.com/</v>
          </cell>
          <cell r="H625">
            <v>6</v>
          </cell>
          <cell r="I625">
            <v>2.39</v>
          </cell>
          <cell r="K625">
            <v>0.146398</v>
          </cell>
          <cell r="L625">
            <v>6.8412000000000001E-2</v>
          </cell>
          <cell r="M625">
            <v>5.7134999999999998E-2</v>
          </cell>
          <cell r="N625">
            <v>0.14810000000000001</v>
          </cell>
          <cell r="O625">
            <v>0.15898999999999999</v>
          </cell>
          <cell r="P625">
            <v>37187</v>
          </cell>
          <cell r="Q625">
            <v>0.14199000000000001</v>
          </cell>
          <cell r="R625">
            <v>2.76E-2</v>
          </cell>
          <cell r="S625">
            <v>0.11439000000000001</v>
          </cell>
          <cell r="T625">
            <v>6.0000000000000001E-3</v>
          </cell>
          <cell r="U625">
            <v>0.10770366000000009</v>
          </cell>
          <cell r="V625">
            <v>1.2E-2</v>
          </cell>
        </row>
        <row r="626">
          <cell r="A626" t="str">
            <v>LU1626130220</v>
          </cell>
          <cell r="B626" t="str">
            <v>Synchrony (LU) High Dividend Eurp Stks A</v>
          </cell>
          <cell r="C626" t="str">
            <v>FCP</v>
          </cell>
          <cell r="D626" t="str">
            <v>Gérifonds</v>
          </cell>
          <cell r="E626" t="str">
            <v>EUR</v>
          </cell>
          <cell r="F626" t="str">
            <v>Pas d'indice de référence</v>
          </cell>
          <cell r="G626" t="str">
            <v>www.gerifonds.lu/fr</v>
          </cell>
          <cell r="H626">
            <v>6</v>
          </cell>
          <cell r="I626">
            <v>0.6</v>
          </cell>
          <cell r="K626">
            <v>0.19728100000000001</v>
          </cell>
          <cell r="L626">
            <v>1.6544E-2</v>
          </cell>
          <cell r="N626">
            <v>0.23070000000000002</v>
          </cell>
          <cell r="O626">
            <v>0.20914000000000002</v>
          </cell>
          <cell r="P626">
            <v>42901</v>
          </cell>
          <cell r="Q626">
            <v>-0.101323</v>
          </cell>
          <cell r="R626">
            <v>1.67E-2</v>
          </cell>
          <cell r="S626">
            <v>-0.118023</v>
          </cell>
          <cell r="T626">
            <v>6.0000000000000001E-3</v>
          </cell>
          <cell r="U626">
            <v>-0.12331486199999997</v>
          </cell>
          <cell r="V626">
            <v>6.3E-3</v>
          </cell>
        </row>
        <row r="627">
          <cell r="A627" t="str">
            <v>FR0011465681</v>
          </cell>
          <cell r="B627" t="str">
            <v>Tiepolo Europe C</v>
          </cell>
          <cell r="C627" t="str">
            <v>FCP</v>
          </cell>
          <cell r="D627" t="str">
            <v>La Financière Tiepolo</v>
          </cell>
          <cell r="E627" t="str">
            <v>EUR</v>
          </cell>
          <cell r="F627" t="str">
            <v>Pas d'indice de référence</v>
          </cell>
          <cell r="G627" t="str">
            <v>www.tiepolo.fr</v>
          </cell>
          <cell r="H627">
            <v>6</v>
          </cell>
          <cell r="I627">
            <v>2</v>
          </cell>
          <cell r="K627">
            <v>0.26846900000000001</v>
          </cell>
          <cell r="L627">
            <v>1.8923000000000002E-2</v>
          </cell>
          <cell r="M627">
            <v>4.0409E-2</v>
          </cell>
          <cell r="N627">
            <v>0.18381</v>
          </cell>
          <cell r="O627">
            <v>0.21277000000000001</v>
          </cell>
          <cell r="P627">
            <v>41422</v>
          </cell>
          <cell r="Q627">
            <v>-4.0230999999999989E-2</v>
          </cell>
          <cell r="R627">
            <v>2.3900000000000001E-2</v>
          </cell>
          <cell r="S627">
            <v>-6.4130999999999994E-2</v>
          </cell>
          <cell r="T627">
            <v>6.0000000000000001E-3</v>
          </cell>
          <cell r="U627">
            <v>-6.9746213999999918E-2</v>
          </cell>
          <cell r="V627">
            <v>9.1999999999999998E-3</v>
          </cell>
        </row>
        <row r="628">
          <cell r="A628" t="str">
            <v>FR0010546929</v>
          </cell>
          <cell r="B628" t="str">
            <v>Tocqueville Dividende C</v>
          </cell>
          <cell r="C628" t="str">
            <v>FCP</v>
          </cell>
          <cell r="D628" t="str">
            <v>Tocqueville Finance</v>
          </cell>
          <cell r="E628" t="str">
            <v>EUR</v>
          </cell>
          <cell r="F628" t="str">
            <v>MSCI Europe NR EUR</v>
          </cell>
          <cell r="G628" t="str">
            <v>www.tocquevillefinance.fr</v>
          </cell>
          <cell r="H628">
            <v>6</v>
          </cell>
          <cell r="I628">
            <v>2.3919999999999999</v>
          </cell>
          <cell r="J628" t="str">
            <v>SR</v>
          </cell>
          <cell r="K628">
            <v>0.201047</v>
          </cell>
          <cell r="L628">
            <v>-1.4397E-2</v>
          </cell>
          <cell r="M628">
            <v>1.2111E-2</v>
          </cell>
          <cell r="N628">
            <v>0.18146000000000001</v>
          </cell>
          <cell r="O628">
            <v>0.18815999999999999</v>
          </cell>
          <cell r="P628">
            <v>37011</v>
          </cell>
          <cell r="Q628">
            <v>-8.5609999999999992E-2</v>
          </cell>
          <cell r="R628">
            <v>2.8900000000000002E-2</v>
          </cell>
          <cell r="S628">
            <v>-0.11451</v>
          </cell>
          <cell r="T628">
            <v>6.0000000000000001E-3</v>
          </cell>
          <cell r="U628">
            <v>-0.11982294000000004</v>
          </cell>
          <cell r="V628">
            <v>1.0800000000000001E-2</v>
          </cell>
        </row>
        <row r="629">
          <cell r="A629" t="str">
            <v>Actions Europe Grandes Capitalisations Valeur</v>
          </cell>
        </row>
        <row r="630">
          <cell r="A630" t="str">
            <v>FR0010137646</v>
          </cell>
          <cell r="B630" t="str">
            <v>BG Long Term Value Z</v>
          </cell>
          <cell r="C630" t="str">
            <v>FCP</v>
          </cell>
          <cell r="D630" t="str">
            <v>Boussard &amp; Gavaudan Gestion</v>
          </cell>
          <cell r="E630" t="str">
            <v>EUR</v>
          </cell>
          <cell r="F630" t="str">
            <v>Euro Stoxx 50 NR EUR</v>
          </cell>
          <cell r="G630" t="str">
            <v>www.boussard-gavaudan.com</v>
          </cell>
          <cell r="H630">
            <v>6</v>
          </cell>
          <cell r="I630">
            <v>2.0299999999999998</v>
          </cell>
          <cell r="K630">
            <v>0.292041</v>
          </cell>
          <cell r="L630">
            <v>1.951E-2</v>
          </cell>
          <cell r="M630">
            <v>4.8150999999999999E-2</v>
          </cell>
          <cell r="N630">
            <v>0.22436</v>
          </cell>
          <cell r="O630">
            <v>0.22936000000000001</v>
          </cell>
          <cell r="P630">
            <v>38336</v>
          </cell>
          <cell r="Q630">
            <v>-9.7756999999999997E-2</v>
          </cell>
          <cell r="R630">
            <v>2.1400000000000002E-2</v>
          </cell>
          <cell r="S630">
            <v>-0.119157</v>
          </cell>
          <cell r="T630">
            <v>6.0000000000000001E-3</v>
          </cell>
          <cell r="U630">
            <v>-0.12444205799999997</v>
          </cell>
          <cell r="V630">
            <v>0</v>
          </cell>
        </row>
        <row r="631">
          <cell r="A631" t="str">
            <v>FR0010058008</v>
          </cell>
          <cell r="B631" t="str">
            <v>DNCA Value Europe C</v>
          </cell>
          <cell r="C631" t="str">
            <v>FCP</v>
          </cell>
          <cell r="D631" t="str">
            <v>DNCA Finance</v>
          </cell>
          <cell r="E631" t="str">
            <v>EUR</v>
          </cell>
          <cell r="F631" t="str">
            <v>Stoxx Europe 600 NR EUR</v>
          </cell>
          <cell r="G631" t="str">
            <v>www.dnca-investments.com</v>
          </cell>
          <cell r="H631">
            <v>5</v>
          </cell>
          <cell r="I631">
            <v>2.39</v>
          </cell>
          <cell r="K631">
            <v>0.33981600000000001</v>
          </cell>
          <cell r="L631">
            <v>8.7080000000000005E-3</v>
          </cell>
          <cell r="M631">
            <v>2.3519000000000002E-2</v>
          </cell>
          <cell r="N631">
            <v>0.23196000000000003</v>
          </cell>
          <cell r="O631">
            <v>0.22055</v>
          </cell>
          <cell r="P631">
            <v>38079</v>
          </cell>
          <cell r="Q631">
            <v>-9.7515999999999992E-2</v>
          </cell>
          <cell r="R631">
            <v>2.4199999999999999E-2</v>
          </cell>
          <cell r="S631">
            <v>-0.12171599999999999</v>
          </cell>
          <cell r="T631">
            <v>6.0000000000000001E-3</v>
          </cell>
          <cell r="U631">
            <v>-0.12698570399999998</v>
          </cell>
          <cell r="V631">
            <v>1.2E-2</v>
          </cell>
        </row>
        <row r="632">
          <cell r="A632" t="str">
            <v>LU0140363002</v>
          </cell>
          <cell r="B632" t="str">
            <v>Franklin Mutual European A(acc)EUR</v>
          </cell>
          <cell r="C632" t="str">
            <v>SICAV</v>
          </cell>
          <cell r="D632" t="str">
            <v>Franklin Templeton IF</v>
          </cell>
          <cell r="E632" t="str">
            <v>EUR</v>
          </cell>
          <cell r="F632" t="str">
            <v>MSCI Europe Value NR EUR</v>
          </cell>
          <cell r="G632" t="str">
            <v>www.franklintempleton.fr</v>
          </cell>
          <cell r="H632">
            <v>6</v>
          </cell>
          <cell r="I632">
            <v>1</v>
          </cell>
          <cell r="K632">
            <v>0.31875300000000001</v>
          </cell>
          <cell r="L632">
            <v>2.0649000000000001E-2</v>
          </cell>
          <cell r="M632">
            <v>3.5515999999999999E-2</v>
          </cell>
          <cell r="N632">
            <v>0.20806999999999998</v>
          </cell>
          <cell r="O632">
            <v>0.23175000000000001</v>
          </cell>
          <cell r="P632">
            <v>37256</v>
          </cell>
          <cell r="Q632">
            <v>-0.10587299999999999</v>
          </cell>
          <cell r="R632">
            <v>1.8600000000000002E-2</v>
          </cell>
          <cell r="S632">
            <v>-0.124473</v>
          </cell>
          <cell r="T632">
            <v>6.0000000000000001E-3</v>
          </cell>
          <cell r="U632">
            <v>-0.12972616200000009</v>
          </cell>
          <cell r="V632">
            <v>7.4999999999999997E-3</v>
          </cell>
        </row>
        <row r="633">
          <cell r="A633" t="str">
            <v>FR0010554303</v>
          </cell>
          <cell r="B633" t="str">
            <v>Mandarine Valeur R</v>
          </cell>
          <cell r="C633" t="str">
            <v>FCP</v>
          </cell>
          <cell r="D633" t="str">
            <v>Mandarine Gestion</v>
          </cell>
          <cell r="E633" t="str">
            <v>EUR</v>
          </cell>
          <cell r="F633" t="str">
            <v>Stoxx Europe 600 NR EUR</v>
          </cell>
          <cell r="G633" t="str">
            <v>www.mandarine-gestion.com</v>
          </cell>
          <cell r="H633">
            <v>6</v>
          </cell>
          <cell r="I633">
            <v>2.2000000000000002</v>
          </cell>
          <cell r="J633" t="str">
            <v>SR</v>
          </cell>
          <cell r="K633">
            <v>0.40247100000000002</v>
          </cell>
          <cell r="L633">
            <v>-1.4712000000000001E-2</v>
          </cell>
          <cell r="M633">
            <v>2.0571000000000002E-2</v>
          </cell>
          <cell r="N633">
            <v>0.28259000000000001</v>
          </cell>
          <cell r="O633">
            <v>0.26883000000000001</v>
          </cell>
          <cell r="P633">
            <v>39436</v>
          </cell>
          <cell r="Q633">
            <v>-0.13131700000000002</v>
          </cell>
          <cell r="R633">
            <v>2.4199999999999999E-2</v>
          </cell>
          <cell r="S633">
            <v>-0.15551700000000002</v>
          </cell>
          <cell r="T633">
            <v>6.0000000000000001E-3</v>
          </cell>
          <cell r="U633">
            <v>-0.16058389800000006</v>
          </cell>
          <cell r="V633">
            <v>1.1000000000000001E-2</v>
          </cell>
        </row>
        <row r="634">
          <cell r="A634" t="str">
            <v>FR0007078811</v>
          </cell>
          <cell r="B634" t="str">
            <v>Metropole Selection A</v>
          </cell>
          <cell r="C634" t="str">
            <v>FCP</v>
          </cell>
          <cell r="D634" t="str">
            <v>Metropole Gestion</v>
          </cell>
          <cell r="E634" t="str">
            <v>EUR</v>
          </cell>
          <cell r="F634" t="str">
            <v>Stoxx Europe Large 200 NR EUR</v>
          </cell>
          <cell r="G634" t="str">
            <v>www.metropolegestion.com</v>
          </cell>
          <cell r="H634">
            <v>6</v>
          </cell>
          <cell r="I634">
            <v>1.8</v>
          </cell>
          <cell r="J634" t="str">
            <v>SR</v>
          </cell>
          <cell r="K634">
            <v>0.48222199999999998</v>
          </cell>
          <cell r="L634">
            <v>1.6899999999999998E-2</v>
          </cell>
          <cell r="M634">
            <v>4.0811E-2</v>
          </cell>
          <cell r="N634">
            <v>0.27850000000000003</v>
          </cell>
          <cell r="O634">
            <v>0.25226999999999999</v>
          </cell>
          <cell r="P634">
            <v>37589</v>
          </cell>
          <cell r="Q634">
            <v>-6.4800999999999984E-2</v>
          </cell>
          <cell r="R634">
            <v>1.7100000000000001E-2</v>
          </cell>
          <cell r="S634">
            <v>-8.1900999999999988E-2</v>
          </cell>
          <cell r="T634">
            <v>6.0000000000000001E-3</v>
          </cell>
          <cell r="U634">
            <v>-8.7409594000000035E-2</v>
          </cell>
          <cell r="V634">
            <v>6.0000000000000001E-3</v>
          </cell>
        </row>
        <row r="635">
          <cell r="A635" t="str">
            <v>FR0010547067</v>
          </cell>
          <cell r="B635" t="str">
            <v>Tocqueville Value Europe P</v>
          </cell>
          <cell r="C635" t="str">
            <v>FCP</v>
          </cell>
          <cell r="D635" t="str">
            <v>Tocqueville Finance</v>
          </cell>
          <cell r="E635" t="str">
            <v>EUR</v>
          </cell>
          <cell r="F635" t="str">
            <v>MSCI Europe NR EUR</v>
          </cell>
          <cell r="G635" t="str">
            <v>www.tocquevillefinance.fr</v>
          </cell>
          <cell r="H635">
            <v>6</v>
          </cell>
          <cell r="I635">
            <v>2.3919999999999999</v>
          </cell>
          <cell r="J635" t="str">
            <v>SR</v>
          </cell>
          <cell r="K635">
            <v>0.35328899999999996</v>
          </cell>
          <cell r="L635">
            <v>5.2599999999999999E-3</v>
          </cell>
          <cell r="M635">
            <v>1.8241E-2</v>
          </cell>
          <cell r="N635">
            <v>0.23972000000000002</v>
          </cell>
          <cell r="O635">
            <v>0.23107</v>
          </cell>
          <cell r="P635">
            <v>36616</v>
          </cell>
          <cell r="Q635">
            <v>-9.7964999999999997E-2</v>
          </cell>
          <cell r="R635">
            <v>2.5399999999999999E-2</v>
          </cell>
          <cell r="S635">
            <v>-0.12336499999999999</v>
          </cell>
          <cell r="T635">
            <v>6.0000000000000001E-3</v>
          </cell>
          <cell r="U635">
            <v>-0.12862480999999992</v>
          </cell>
          <cell r="V635">
            <v>1.0800000000000001E-2</v>
          </cell>
        </row>
        <row r="636">
          <cell r="A636" t="str">
            <v>Actions Europe Grandes Capitalisations Mixte</v>
          </cell>
        </row>
        <row r="637">
          <cell r="A637" t="str">
            <v>FR0000991432</v>
          </cell>
          <cell r="B637" t="str">
            <v>Amundi Actions Europe ISR P C/D</v>
          </cell>
          <cell r="C637" t="str">
            <v>FCP</v>
          </cell>
          <cell r="D637" t="str">
            <v>Amundi</v>
          </cell>
          <cell r="E637" t="str">
            <v>EUR</v>
          </cell>
          <cell r="F637" t="str">
            <v>MSCI Europe NR EUR</v>
          </cell>
          <cell r="G637" t="str">
            <v>www.amundi.com</v>
          </cell>
          <cell r="H637">
            <v>6</v>
          </cell>
          <cell r="I637">
            <v>1.1000000000000001</v>
          </cell>
          <cell r="J637" t="str">
            <v>SR</v>
          </cell>
          <cell r="K637">
            <v>0.27675699999999998</v>
          </cell>
          <cell r="L637">
            <v>6.9855E-2</v>
          </cell>
          <cell r="M637">
            <v>7.4104000000000003E-2</v>
          </cell>
          <cell r="N637">
            <v>0.16602</v>
          </cell>
          <cell r="O637">
            <v>0.17207999999999998</v>
          </cell>
          <cell r="P637">
            <v>37676</v>
          </cell>
          <cell r="Q637">
            <v>-2.1429E-2</v>
          </cell>
          <cell r="R637">
            <v>1.3000000000000001E-2</v>
          </cell>
          <cell r="S637">
            <v>-3.4429000000000001E-2</v>
          </cell>
          <cell r="T637">
            <v>6.0000000000000001E-3</v>
          </cell>
          <cell r="U637">
            <v>-4.0222426000000033E-2</v>
          </cell>
          <cell r="V637">
            <v>5.7999999999999996E-3</v>
          </cell>
        </row>
        <row r="638">
          <cell r="A638" t="str">
            <v>FR0013196722</v>
          </cell>
          <cell r="B638" t="str">
            <v>Athymis Millennial Europe P</v>
          </cell>
          <cell r="C638" t="str">
            <v>FCP</v>
          </cell>
          <cell r="D638" t="str">
            <v>Athymis Gestion</v>
          </cell>
          <cell r="E638" t="str">
            <v>EUR</v>
          </cell>
          <cell r="F638" t="str">
            <v>Stoxx Europe 600 GR EUR</v>
          </cell>
          <cell r="G638" t="str">
            <v>www.athymis.fr</v>
          </cell>
          <cell r="H638">
            <v>6</v>
          </cell>
          <cell r="I638">
            <v>2.4</v>
          </cell>
          <cell r="K638">
            <v>0.19977499999999998</v>
          </cell>
          <cell r="L638">
            <v>5.5714E-2</v>
          </cell>
          <cell r="M638">
            <v>7.1106000000000003E-2</v>
          </cell>
          <cell r="N638">
            <v>0.1515</v>
          </cell>
          <cell r="O638">
            <v>0.17521999999999999</v>
          </cell>
          <cell r="P638">
            <v>42621</v>
          </cell>
          <cell r="Q638">
            <v>4.1901000000000001E-2</v>
          </cell>
          <cell r="R638">
            <v>3.1699999999999999E-2</v>
          </cell>
          <cell r="S638">
            <v>1.0201E-2</v>
          </cell>
          <cell r="T638">
            <v>6.0000000000000001E-3</v>
          </cell>
          <cell r="U638">
            <v>4.1397939999998634E-3</v>
          </cell>
          <cell r="V638">
            <v>1.2E-2</v>
          </cell>
        </row>
        <row r="639">
          <cell r="A639" t="str">
            <v>FR0010651224</v>
          </cell>
          <cell r="B639" t="str">
            <v>BDL Convictions C</v>
          </cell>
          <cell r="C639" t="str">
            <v>FCP</v>
          </cell>
          <cell r="D639" t="str">
            <v>BDL Capital Management</v>
          </cell>
          <cell r="E639" t="str">
            <v>EUR</v>
          </cell>
          <cell r="F639" t="str">
            <v>Stoxx Europe 600 NR EUR</v>
          </cell>
          <cell r="G639" t="str">
            <v>www.bdlcm.com</v>
          </cell>
          <cell r="H639">
            <v>6</v>
          </cell>
          <cell r="I639">
            <v>2</v>
          </cell>
          <cell r="K639">
            <v>0.42381599999999997</v>
          </cell>
          <cell r="L639">
            <v>7.9851999999999992E-2</v>
          </cell>
          <cell r="M639">
            <v>7.4560000000000001E-2</v>
          </cell>
          <cell r="N639">
            <v>0.22292999999999999</v>
          </cell>
          <cell r="O639">
            <v>0.23975000000000002</v>
          </cell>
          <cell r="P639">
            <v>39703</v>
          </cell>
          <cell r="Q639">
            <v>-3.7207000000000004E-2</v>
          </cell>
          <cell r="R639">
            <v>0.02</v>
          </cell>
          <cell r="S639">
            <v>-5.7207000000000001E-2</v>
          </cell>
          <cell r="T639">
            <v>6.0000000000000001E-3</v>
          </cell>
          <cell r="U639">
            <v>-6.2863757999999992E-2</v>
          </cell>
          <cell r="V639">
            <v>0.01</v>
          </cell>
        </row>
        <row r="640">
          <cell r="A640" t="str">
            <v>FR0010302398</v>
          </cell>
          <cell r="B640" t="str">
            <v>BNP Paribas Actions Euro Responsable CC</v>
          </cell>
          <cell r="C640" t="str">
            <v>FCP</v>
          </cell>
          <cell r="D640" t="str">
            <v>BNP Paribas</v>
          </cell>
          <cell r="E640" t="str">
            <v>EUR</v>
          </cell>
          <cell r="F640" t="str">
            <v>MSCI EMU NR EUR</v>
          </cell>
          <cell r="G640" t="str">
            <v>www.bnpparibas-am.fr</v>
          </cell>
          <cell r="H640">
            <v>6</v>
          </cell>
          <cell r="I640">
            <v>1.5</v>
          </cell>
          <cell r="J640" t="str">
            <v>SR</v>
          </cell>
          <cell r="K640">
            <v>0.27141999999999999</v>
          </cell>
          <cell r="L640">
            <v>9.2974000000000001E-2</v>
          </cell>
          <cell r="M640">
            <v>7.0660000000000001E-2</v>
          </cell>
          <cell r="N640">
            <v>0.19125</v>
          </cell>
          <cell r="O640">
            <v>0.17632999999999999</v>
          </cell>
          <cell r="P640">
            <v>37391</v>
          </cell>
          <cell r="Q640">
            <v>1.1075999999999999E-2</v>
          </cell>
          <cell r="R640">
            <v>1.83E-2</v>
          </cell>
          <cell r="S640">
            <v>-7.2240000000000004E-3</v>
          </cell>
          <cell r="T640">
            <v>6.0000000000000001E-3</v>
          </cell>
          <cell r="U640">
            <v>-1.3180656000000068E-2</v>
          </cell>
          <cell r="V640">
            <v>7.4000000000000003E-3</v>
          </cell>
        </row>
        <row r="641">
          <cell r="A641" t="str">
            <v>LU1100076808</v>
          </cell>
          <cell r="B641" t="str">
            <v>Clartan Europe C</v>
          </cell>
          <cell r="C641" t="str">
            <v>SICAV</v>
          </cell>
          <cell r="D641" t="str">
            <v>Clartan Associés</v>
          </cell>
          <cell r="E641" t="str">
            <v>EUR</v>
          </cell>
          <cell r="F641" t="str">
            <v>MSCI Europe NR USD</v>
          </cell>
          <cell r="G641" t="str">
            <v>http://www.clartan.com/fr</v>
          </cell>
          <cell r="H641">
            <v>6</v>
          </cell>
          <cell r="I641">
            <v>1.8</v>
          </cell>
          <cell r="K641">
            <v>0.29891899999999999</v>
          </cell>
          <cell r="L641">
            <v>7.5370000000000003E-3</v>
          </cell>
          <cell r="M641">
            <v>3.8894000000000005E-2</v>
          </cell>
          <cell r="N641">
            <v>0.22636000000000001</v>
          </cell>
          <cell r="O641">
            <v>0.2298</v>
          </cell>
          <cell r="P641">
            <v>42013</v>
          </cell>
          <cell r="Q641">
            <v>-9.9349000000000007E-2</v>
          </cell>
          <cell r="R641">
            <v>2.0799999999999999E-2</v>
          </cell>
          <cell r="S641">
            <v>-0.12014900000000001</v>
          </cell>
          <cell r="T641">
            <v>6.0000000000000001E-3</v>
          </cell>
          <cell r="U641">
            <v>-0.12542810600000009</v>
          </cell>
          <cell r="V641">
            <v>9.0000000000000011E-3</v>
          </cell>
        </row>
        <row r="642">
          <cell r="A642" t="str">
            <v>FR0013140597</v>
          </cell>
          <cell r="B642" t="str">
            <v>Cogefi Elixir ISR P</v>
          </cell>
          <cell r="C642" t="str">
            <v>FCP</v>
          </cell>
          <cell r="D642" t="str">
            <v>Cogefi Gestion</v>
          </cell>
          <cell r="E642" t="str">
            <v>EUR</v>
          </cell>
          <cell r="F642" t="str">
            <v>EURO STOXX NR EUR</v>
          </cell>
          <cell r="G642" t="str">
            <v>www.cogefi.fr</v>
          </cell>
          <cell r="H642">
            <v>6</v>
          </cell>
          <cell r="I642">
            <v>2.2000000000000002</v>
          </cell>
          <cell r="J642" t="str">
            <v>SR</v>
          </cell>
          <cell r="K642">
            <v>0.15232400000000001</v>
          </cell>
          <cell r="L642">
            <v>5.8324999999999995E-2</v>
          </cell>
          <cell r="N642">
            <v>0.11949</v>
          </cell>
          <cell r="O642">
            <v>0.16224</v>
          </cell>
          <cell r="P642">
            <v>42717</v>
          </cell>
          <cell r="Q642">
            <v>9.8165000000000002E-2</v>
          </cell>
          <cell r="R642">
            <v>2.8199999999999999E-2</v>
          </cell>
          <cell r="S642">
            <v>6.9964999999999999E-2</v>
          </cell>
          <cell r="T642">
            <v>6.0000000000000001E-3</v>
          </cell>
          <cell r="U642">
            <v>6.3545210000000019E-2</v>
          </cell>
          <cell r="V642">
            <v>0</v>
          </cell>
        </row>
        <row r="643">
          <cell r="A643" t="str">
            <v>FR0007079132</v>
          </cell>
          <cell r="B643" t="str">
            <v>Cogefi Europe P</v>
          </cell>
          <cell r="C643" t="str">
            <v>FCP</v>
          </cell>
          <cell r="D643" t="str">
            <v>Cogefi Gestion</v>
          </cell>
          <cell r="E643" t="str">
            <v>EUR</v>
          </cell>
          <cell r="F643" t="str">
            <v>Stoxx Europe Large 200 NR EUR</v>
          </cell>
          <cell r="G643" t="str">
            <v>www.cogefi.fr</v>
          </cell>
          <cell r="H643">
            <v>6</v>
          </cell>
          <cell r="I643">
            <v>2.3919999999999999</v>
          </cell>
          <cell r="K643">
            <v>0.24777100000000002</v>
          </cell>
          <cell r="L643">
            <v>5.6988000000000004E-2</v>
          </cell>
          <cell r="M643">
            <v>3.9604E-2</v>
          </cell>
          <cell r="N643">
            <v>0.14122000000000001</v>
          </cell>
          <cell r="O643">
            <v>0.17093</v>
          </cell>
          <cell r="P643">
            <v>37610</v>
          </cell>
          <cell r="Q643">
            <v>9.3367000000000006E-2</v>
          </cell>
          <cell r="R643">
            <v>3.4500000000000003E-2</v>
          </cell>
          <cell r="S643">
            <v>5.8867000000000003E-2</v>
          </cell>
          <cell r="T643">
            <v>6.0000000000000001E-3</v>
          </cell>
          <cell r="U643">
            <v>5.2513797999999889E-2</v>
          </cell>
          <cell r="V643">
            <v>0.01</v>
          </cell>
        </row>
        <row r="644">
          <cell r="A644" t="str">
            <v>FR0010223537</v>
          </cell>
          <cell r="B644" t="str">
            <v>Delubac Pricing Power P</v>
          </cell>
          <cell r="C644" t="str">
            <v>FCP</v>
          </cell>
          <cell r="D644" t="str">
            <v>Delubac AM</v>
          </cell>
          <cell r="E644" t="str">
            <v>EUR</v>
          </cell>
          <cell r="F644" t="str">
            <v>MSCI Europe NR EUR</v>
          </cell>
          <cell r="G644" t="str">
            <v>www.delubac-am.fr</v>
          </cell>
          <cell r="H644">
            <v>6</v>
          </cell>
          <cell r="I644">
            <v>2.1528</v>
          </cell>
          <cell r="K644">
            <v>0.30280600000000002</v>
          </cell>
          <cell r="L644">
            <v>4.9092000000000004E-2</v>
          </cell>
          <cell r="M644">
            <v>3.7619E-2</v>
          </cell>
          <cell r="N644">
            <v>0.19167000000000001</v>
          </cell>
          <cell r="O644">
            <v>0.20925000000000002</v>
          </cell>
          <cell r="P644">
            <v>38625</v>
          </cell>
          <cell r="Q644">
            <v>4.8893000000000006E-2</v>
          </cell>
          <cell r="R644">
            <v>2.1700000000000001E-2</v>
          </cell>
          <cell r="S644">
            <v>2.7193000000000002E-2</v>
          </cell>
          <cell r="T644">
            <v>6.0000000000000001E-3</v>
          </cell>
          <cell r="U644">
            <v>2.102984199999991E-2</v>
          </cell>
          <cell r="V644">
            <v>1.0700000000000001E-2</v>
          </cell>
        </row>
        <row r="645">
          <cell r="A645" t="str">
            <v>LU0145635123</v>
          </cell>
          <cell r="B645" t="str">
            <v>DWS Invest European Eq Hi Convct NC</v>
          </cell>
          <cell r="C645" t="str">
            <v>SICAV</v>
          </cell>
          <cell r="D645" t="str">
            <v>DWS Investments</v>
          </cell>
          <cell r="E645" t="str">
            <v>EUR</v>
          </cell>
          <cell r="F645" t="str">
            <v>MSCI Europe NR EUR</v>
          </cell>
          <cell r="G645" t="str">
            <v>https://funds.dws.com/fr</v>
          </cell>
          <cell r="H645">
            <v>6</v>
          </cell>
          <cell r="I645">
            <v>2</v>
          </cell>
          <cell r="K645">
            <v>0.16872299999999998</v>
          </cell>
          <cell r="L645">
            <v>4.9414999999999994E-2</v>
          </cell>
          <cell r="M645">
            <v>6.5790000000000001E-2</v>
          </cell>
          <cell r="N645">
            <v>0.16088000000000002</v>
          </cell>
          <cell r="O645">
            <v>0.19663</v>
          </cell>
          <cell r="P645">
            <v>37410</v>
          </cell>
          <cell r="Q645">
            <v>4.3868999999999998E-2</v>
          </cell>
          <cell r="R645">
            <v>2.3399999999999997E-2</v>
          </cell>
          <cell r="S645">
            <v>2.0469000000000001E-2</v>
          </cell>
          <cell r="T645">
            <v>6.0000000000000001E-3</v>
          </cell>
          <cell r="U645">
            <v>1.4346186000000039E-2</v>
          </cell>
          <cell r="V645">
            <v>0.01</v>
          </cell>
        </row>
        <row r="646">
          <cell r="A646" t="str">
            <v>LU1102959951</v>
          </cell>
          <cell r="B646" t="str">
            <v>EdRF Europe Synergy A EUR</v>
          </cell>
          <cell r="C646" t="str">
            <v>SICAV</v>
          </cell>
          <cell r="D646" t="str">
            <v>Edmond de Rothschild</v>
          </cell>
          <cell r="E646" t="str">
            <v>EUR</v>
          </cell>
          <cell r="F646" t="str">
            <v>MSCI Europe NR EUR</v>
          </cell>
          <cell r="G646" t="str">
            <v>http://funds.edram.com/fr/</v>
          </cell>
          <cell r="H646">
            <v>6</v>
          </cell>
          <cell r="I646">
            <v>1.7</v>
          </cell>
          <cell r="K646">
            <v>0.17662</v>
          </cell>
          <cell r="L646">
            <v>-2.4081999999999999E-2</v>
          </cell>
          <cell r="M646">
            <v>9.2949999999999994E-3</v>
          </cell>
          <cell r="N646">
            <v>0.15397</v>
          </cell>
          <cell r="O646">
            <v>0.17655999999999999</v>
          </cell>
          <cell r="P646">
            <v>42390</v>
          </cell>
          <cell r="Q646">
            <v>-9.1348999999999986E-2</v>
          </cell>
          <cell r="R646">
            <v>2.5000000000000001E-2</v>
          </cell>
          <cell r="S646">
            <v>-0.11634899999999999</v>
          </cell>
          <cell r="T646">
            <v>6.0000000000000001E-3</v>
          </cell>
          <cell r="U646">
            <v>-0.12165090600000006</v>
          </cell>
          <cell r="V646">
            <v>8.5000000000000006E-3</v>
          </cell>
        </row>
        <row r="647">
          <cell r="A647" t="str">
            <v>FR0000008674</v>
          </cell>
          <cell r="B647" t="str">
            <v>Fidelity Europe A</v>
          </cell>
          <cell r="C647" t="str">
            <v>SICAV</v>
          </cell>
          <cell r="D647" t="str">
            <v>Fidelity</v>
          </cell>
          <cell r="E647" t="str">
            <v>EUR</v>
          </cell>
          <cell r="F647" t="str">
            <v>MSCI Europe NR EUR</v>
          </cell>
          <cell r="G647" t="str">
            <v>www.fidelity.fr</v>
          </cell>
          <cell r="H647">
            <v>6</v>
          </cell>
          <cell r="I647">
            <v>1.9</v>
          </cell>
          <cell r="K647">
            <v>0.26911799999999997</v>
          </cell>
          <cell r="L647">
            <v>0.10637000000000001</v>
          </cell>
          <cell r="M647">
            <v>9.8254999999999995E-2</v>
          </cell>
          <cell r="N647">
            <v>0.17797999999999997</v>
          </cell>
          <cell r="O647">
            <v>0.18237999999999999</v>
          </cell>
          <cell r="P647">
            <v>37232</v>
          </cell>
          <cell r="Q647">
            <v>3.1868E-2</v>
          </cell>
          <cell r="R647">
            <v>1.9E-2</v>
          </cell>
          <cell r="S647">
            <v>1.2867999999999999E-2</v>
          </cell>
          <cell r="T647">
            <v>6.0000000000000001E-3</v>
          </cell>
          <cell r="U647">
            <v>6.790792000000101E-3</v>
          </cell>
          <cell r="V647">
            <v>7.4999999999999997E-3</v>
          </cell>
        </row>
        <row r="648">
          <cell r="A648" t="str">
            <v>LU0048578792</v>
          </cell>
          <cell r="B648" t="str">
            <v>Fidelity European Growth A-Dis-EUR</v>
          </cell>
          <cell r="C648" t="str">
            <v>SICAV</v>
          </cell>
          <cell r="D648" t="str">
            <v>Fidelity</v>
          </cell>
          <cell r="E648" t="str">
            <v>EUR</v>
          </cell>
          <cell r="F648" t="str">
            <v>MSCI Europe NR EUR</v>
          </cell>
          <cell r="G648" t="str">
            <v>www.fidelity.fr</v>
          </cell>
          <cell r="H648">
            <v>6</v>
          </cell>
          <cell r="I648">
            <v>1.5</v>
          </cell>
          <cell r="K648">
            <v>0.23758299999999999</v>
          </cell>
          <cell r="L648">
            <v>3.7031999999999995E-2</v>
          </cell>
          <cell r="M648">
            <v>5.9781000000000001E-2</v>
          </cell>
          <cell r="N648">
            <v>0.16782</v>
          </cell>
          <cell r="O648">
            <v>0.18557999999999999</v>
          </cell>
          <cell r="P648">
            <v>33147</v>
          </cell>
          <cell r="Q648">
            <v>-6.911500000000001E-2</v>
          </cell>
          <cell r="R648">
            <v>1.89E-2</v>
          </cell>
          <cell r="S648">
            <v>-8.801500000000001E-2</v>
          </cell>
          <cell r="T648">
            <v>6.0000000000000001E-3</v>
          </cell>
          <cell r="U648">
            <v>-9.3486909999999979E-2</v>
          </cell>
          <cell r="V648">
            <v>7.4999999999999997E-3</v>
          </cell>
        </row>
        <row r="649">
          <cell r="A649" t="str">
            <v>FR0011208297</v>
          </cell>
          <cell r="B649" t="str">
            <v>Flornoy Valeurs Familiales R</v>
          </cell>
          <cell r="C649" t="str">
            <v>FCP</v>
          </cell>
          <cell r="D649" t="str">
            <v xml:space="preserve">Flornoy </v>
          </cell>
          <cell r="E649" t="str">
            <v>EUR</v>
          </cell>
          <cell r="F649" t="str">
            <v>Stoxx Europe 600 NR EUR</v>
          </cell>
          <cell r="G649" t="str">
            <v>www.flornoy.com</v>
          </cell>
          <cell r="H649">
            <v>6</v>
          </cell>
          <cell r="I649">
            <v>2.5099999999999998</v>
          </cell>
          <cell r="K649">
            <v>0.22161999999999998</v>
          </cell>
          <cell r="L649">
            <v>7.2570999999999997E-2</v>
          </cell>
          <cell r="M649">
            <v>8.0722000000000002E-2</v>
          </cell>
          <cell r="N649">
            <v>0.12185</v>
          </cell>
          <cell r="O649">
            <v>0.14627999999999999</v>
          </cell>
          <cell r="P649">
            <v>40984</v>
          </cell>
          <cell r="Q649">
            <v>7.9696000000000003E-2</v>
          </cell>
          <cell r="R649">
            <v>2.58E-2</v>
          </cell>
          <cell r="S649">
            <v>5.3895999999999999E-2</v>
          </cell>
          <cell r="T649">
            <v>6.0000000000000001E-3</v>
          </cell>
          <cell r="U649">
            <v>4.7572623999999841E-2</v>
          </cell>
          <cell r="V649">
            <v>1.1000000000000001E-2</v>
          </cell>
        </row>
        <row r="650">
          <cell r="A650" t="str">
            <v>LU1234787460</v>
          </cell>
          <cell r="B650" t="str">
            <v>Generali IS SRI Ageing Population DX EUR</v>
          </cell>
          <cell r="C650" t="str">
            <v>SICAV</v>
          </cell>
          <cell r="D650" t="str">
            <v>Generali</v>
          </cell>
          <cell r="E650" t="str">
            <v>EUR</v>
          </cell>
          <cell r="F650" t="str">
            <v>Pas d'indice de référence</v>
          </cell>
          <cell r="G650" t="str">
            <v>www.generali-investments.lu</v>
          </cell>
          <cell r="H650">
            <v>6</v>
          </cell>
          <cell r="I650">
            <v>1.5</v>
          </cell>
          <cell r="J650" t="str">
            <v>SR</v>
          </cell>
          <cell r="K650">
            <v>0.23191199999999998</v>
          </cell>
          <cell r="L650">
            <v>7.3018E-2</v>
          </cell>
          <cell r="M650">
            <v>9.0940999999999994E-2</v>
          </cell>
          <cell r="N650">
            <v>0.15102000000000002</v>
          </cell>
          <cell r="O650">
            <v>0.16456999999999999</v>
          </cell>
          <cell r="P650">
            <v>42296</v>
          </cell>
          <cell r="Q650">
            <v>-1.7344000000000002E-2</v>
          </cell>
          <cell r="R650">
            <v>1.7100000000000001E-2</v>
          </cell>
          <cell r="S650">
            <v>-3.4444000000000002E-2</v>
          </cell>
          <cell r="T650">
            <v>6.0000000000000001E-3</v>
          </cell>
          <cell r="U650">
            <v>-4.0237336000000012E-2</v>
          </cell>
          <cell r="V650">
            <v>0</v>
          </cell>
        </row>
        <row r="651">
          <cell r="A651" t="str">
            <v>LU0164906959</v>
          </cell>
          <cell r="B651" t="str">
            <v>HSBC GIF Europe Value AC</v>
          </cell>
          <cell r="C651" t="str">
            <v>SICAV</v>
          </cell>
          <cell r="D651" t="str">
            <v>HSBC</v>
          </cell>
          <cell r="E651" t="str">
            <v>EUR</v>
          </cell>
          <cell r="F651" t="str">
            <v>MSCI Europe NR EUR</v>
          </cell>
          <cell r="G651" t="str">
            <v>www.assetmanagement.hsbc.fr</v>
          </cell>
          <cell r="H651">
            <v>6</v>
          </cell>
          <cell r="I651">
            <v>1.5</v>
          </cell>
          <cell r="K651">
            <v>0.33160800000000001</v>
          </cell>
          <cell r="L651">
            <v>2.9523000000000001E-2</v>
          </cell>
          <cell r="M651">
            <v>3.8172000000000005E-2</v>
          </cell>
          <cell r="N651">
            <v>0.2397</v>
          </cell>
          <cell r="O651">
            <v>0.22175999999999998</v>
          </cell>
          <cell r="P651">
            <v>37722</v>
          </cell>
          <cell r="Q651">
            <v>-5.6609999999999994E-2</v>
          </cell>
          <cell r="R651">
            <v>1.8500000000000003E-2</v>
          </cell>
          <cell r="S651">
            <v>-7.5109999999999996E-2</v>
          </cell>
          <cell r="T651">
            <v>6.0000000000000001E-3</v>
          </cell>
          <cell r="U651">
            <v>-8.0659339999999968E-2</v>
          </cell>
          <cell r="V651">
            <v>6.8000000000000005E-3</v>
          </cell>
        </row>
        <row r="652">
          <cell r="A652" t="str">
            <v>FR0010507491</v>
          </cell>
          <cell r="B652" t="str">
            <v>Invest Developpement Durable Europe A</v>
          </cell>
          <cell r="C652" t="str">
            <v>FCP</v>
          </cell>
          <cell r="D652" t="str">
            <v>Invest AM</v>
          </cell>
          <cell r="E652" t="str">
            <v>EUR</v>
          </cell>
          <cell r="F652" t="str">
            <v>Euro Stoxx 50 NR EUR</v>
          </cell>
          <cell r="G652" t="str">
            <v>www.investam.fr</v>
          </cell>
          <cell r="H652">
            <v>6</v>
          </cell>
          <cell r="I652">
            <v>2</v>
          </cell>
          <cell r="K652">
            <v>0.180396</v>
          </cell>
          <cell r="L652">
            <v>2.0352000000000002E-2</v>
          </cell>
          <cell r="M652">
            <v>4.7958999999999995E-2</v>
          </cell>
          <cell r="N652">
            <v>0.13841000000000001</v>
          </cell>
          <cell r="O652">
            <v>0.16894999999999999</v>
          </cell>
          <cell r="P652">
            <v>39370</v>
          </cell>
          <cell r="Q652">
            <v>-1.7778999999999993E-2</v>
          </cell>
          <cell r="R652">
            <v>2.9700000000000001E-2</v>
          </cell>
          <cell r="S652">
            <v>-4.7478999999999993E-2</v>
          </cell>
          <cell r="T652">
            <v>6.0000000000000001E-3</v>
          </cell>
          <cell r="U652">
            <v>-5.3194126000000064E-2</v>
          </cell>
          <cell r="V652">
            <v>0.01</v>
          </cell>
        </row>
        <row r="653">
          <cell r="A653" t="str">
            <v>FR0000294613</v>
          </cell>
          <cell r="B653" t="str">
            <v>Lazard Alpha Europe A</v>
          </cell>
          <cell r="C653" t="str">
            <v>SICAV</v>
          </cell>
          <cell r="D653" t="str">
            <v>Lazard Frères Gestion</v>
          </cell>
          <cell r="E653" t="str">
            <v>EUR</v>
          </cell>
          <cell r="F653" t="str">
            <v>Stoxx Europe 600 NR EUR</v>
          </cell>
          <cell r="G653" t="str">
            <v>www.lazardfreresgestion.fr</v>
          </cell>
          <cell r="H653">
            <v>6</v>
          </cell>
          <cell r="I653">
            <v>1.1000000000000001</v>
          </cell>
          <cell r="K653">
            <v>0.36327800000000005</v>
          </cell>
          <cell r="L653">
            <v>5.8455000000000007E-2</v>
          </cell>
          <cell r="M653">
            <v>5.9290000000000002E-2</v>
          </cell>
          <cell r="N653">
            <v>0.21321999999999999</v>
          </cell>
          <cell r="O653">
            <v>0.22811000000000001</v>
          </cell>
          <cell r="P653">
            <v>32952</v>
          </cell>
          <cell r="Q653">
            <v>2.2071E-2</v>
          </cell>
          <cell r="R653">
            <v>1.3899999999999999E-2</v>
          </cell>
          <cell r="S653">
            <v>8.1710000000000012E-3</v>
          </cell>
          <cell r="T653">
            <v>6.0000000000000001E-3</v>
          </cell>
          <cell r="U653">
            <v>2.1219740000000265E-3</v>
          </cell>
          <cell r="V653">
            <v>0</v>
          </cell>
        </row>
        <row r="654">
          <cell r="A654" t="str">
            <v>FR0012817567</v>
          </cell>
          <cell r="B654" t="str">
            <v>Lazard Equity Expansion A</v>
          </cell>
          <cell r="C654" t="str">
            <v>FCP</v>
          </cell>
          <cell r="D654" t="str">
            <v>Lazard Frères Gestion</v>
          </cell>
          <cell r="E654" t="str">
            <v>EUR</v>
          </cell>
          <cell r="F654" t="str">
            <v>Stoxx Europe 600 NR EUR</v>
          </cell>
          <cell r="G654" t="str">
            <v>www.lazardfreresgestion.fr</v>
          </cell>
          <cell r="H654">
            <v>6</v>
          </cell>
          <cell r="I654">
            <v>1.2</v>
          </cell>
          <cell r="K654">
            <v>0.29462900000000003</v>
          </cell>
          <cell r="L654">
            <v>3.5542999999999998E-2</v>
          </cell>
          <cell r="M654">
            <v>5.5420999999999998E-2</v>
          </cell>
          <cell r="N654">
            <v>0.20856000000000002</v>
          </cell>
          <cell r="O654">
            <v>0.21841999999999998</v>
          </cell>
          <cell r="P654">
            <v>42246</v>
          </cell>
          <cell r="Q654">
            <v>-2.8118999999999998E-2</v>
          </cell>
          <cell r="R654">
            <v>1.5300000000000001E-2</v>
          </cell>
          <cell r="S654">
            <v>-4.3418999999999999E-2</v>
          </cell>
          <cell r="T654">
            <v>6.0000000000000001E-3</v>
          </cell>
          <cell r="U654">
            <v>-4.9158485999999946E-2</v>
          </cell>
          <cell r="V654">
            <v>0</v>
          </cell>
        </row>
        <row r="655">
          <cell r="A655" t="str">
            <v>FR0013221116</v>
          </cell>
          <cell r="B655" t="str">
            <v>Lazard Patrimoine Actions SRI</v>
          </cell>
          <cell r="C655" t="str">
            <v>SICAV</v>
          </cell>
          <cell r="D655" t="str">
            <v>Lazard Frères Gestion</v>
          </cell>
          <cell r="E655" t="str">
            <v>EUR</v>
          </cell>
          <cell r="F655" t="str">
            <v>Euro Stoxx NR EUR</v>
          </cell>
          <cell r="G655" t="str">
            <v>www.lazardfreresgestion.fr</v>
          </cell>
          <cell r="H655">
            <v>6</v>
          </cell>
          <cell r="I655">
            <v>1.5</v>
          </cell>
          <cell r="J655" t="str">
            <v>SR</v>
          </cell>
          <cell r="K655">
            <v>0.26998800000000001</v>
          </cell>
          <cell r="L655">
            <v>9.3595000000000012E-2</v>
          </cell>
          <cell r="N655">
            <v>0.1744</v>
          </cell>
          <cell r="O655">
            <v>0.16103000000000001</v>
          </cell>
          <cell r="P655">
            <v>42765</v>
          </cell>
          <cell r="Q655">
            <v>1.2327999999999995E-2</v>
          </cell>
          <cell r="R655">
            <v>2.0099999999999996E-2</v>
          </cell>
          <cell r="S655">
            <v>-7.7720000000000003E-3</v>
          </cell>
          <cell r="T655">
            <v>6.0000000000000001E-3</v>
          </cell>
          <cell r="U655">
            <v>-1.3725368000000016E-2</v>
          </cell>
          <cell r="V655">
            <v>0</v>
          </cell>
        </row>
        <row r="656">
          <cell r="A656" t="str">
            <v>LU1220932716</v>
          </cell>
          <cell r="B656" t="str">
            <v>Madeleine Europa One R</v>
          </cell>
          <cell r="C656" t="str">
            <v>SICAV</v>
          </cell>
          <cell r="D656" t="str">
            <v>Cholet Dupont AM</v>
          </cell>
          <cell r="E656" t="str">
            <v>EUR</v>
          </cell>
          <cell r="F656" t="str">
            <v>STOXX Europe 600 NR EUR</v>
          </cell>
          <cell r="G656" t="str">
            <v>www.cholet-dupont-am.fr</v>
          </cell>
          <cell r="H656">
            <v>6</v>
          </cell>
          <cell r="I656">
            <v>1.8</v>
          </cell>
          <cell r="K656">
            <v>0.31196400000000002</v>
          </cell>
          <cell r="L656">
            <v>8.3289000000000002E-2</v>
          </cell>
          <cell r="M656">
            <v>0.107998</v>
          </cell>
          <cell r="N656">
            <v>0.13363</v>
          </cell>
          <cell r="O656">
            <v>0.1905</v>
          </cell>
          <cell r="P656">
            <v>44267</v>
          </cell>
          <cell r="Q656">
            <v>0.112507</v>
          </cell>
          <cell r="R656">
            <v>2.0400000000000001E-2</v>
          </cell>
          <cell r="S656">
            <v>9.2106999999999994E-2</v>
          </cell>
          <cell r="T656">
            <v>6.0000000000000001E-3</v>
          </cell>
          <cell r="U656">
            <v>8.5554357999999997E-2</v>
          </cell>
          <cell r="V656">
            <v>0</v>
          </cell>
        </row>
        <row r="657">
          <cell r="A657" t="str">
            <v>FR0010738153</v>
          </cell>
          <cell r="B657" t="str">
            <v>Otea Actions Europe R</v>
          </cell>
          <cell r="C657" t="str">
            <v xml:space="preserve">FCP </v>
          </cell>
          <cell r="D657" t="str">
            <v>OTEA Capital</v>
          </cell>
          <cell r="E657" t="str">
            <v>EUR</v>
          </cell>
          <cell r="F657" t="str">
            <v>Euro Stoxx NR EUR</v>
          </cell>
          <cell r="G657" t="str">
            <v>oteacapital.com/</v>
          </cell>
          <cell r="H657">
            <v>6</v>
          </cell>
          <cell r="I657">
            <v>2.5</v>
          </cell>
          <cell r="K657">
            <v>0.29731000000000002</v>
          </cell>
          <cell r="L657">
            <v>0.11346500000000001</v>
          </cell>
          <cell r="M657">
            <v>0.110207</v>
          </cell>
          <cell r="N657">
            <v>0.22922000000000001</v>
          </cell>
          <cell r="O657">
            <v>0.23228000000000001</v>
          </cell>
          <cell r="P657">
            <v>39969</v>
          </cell>
          <cell r="Q657">
            <v>0.16526600000000002</v>
          </cell>
          <cell r="R657">
            <v>2.5099999999999997E-2</v>
          </cell>
          <cell r="S657">
            <v>0.14016600000000001</v>
          </cell>
          <cell r="T657">
            <v>6.0000000000000001E-3</v>
          </cell>
          <cell r="U657">
            <v>0.13332500400000002</v>
          </cell>
          <cell r="V657">
            <v>1.2500000000000001E-2</v>
          </cell>
        </row>
        <row r="658">
          <cell r="A658" t="str">
            <v>FR0010418053</v>
          </cell>
          <cell r="B658" t="str">
            <v>Oudart Europe P</v>
          </cell>
          <cell r="C658" t="str">
            <v>FCP</v>
          </cell>
          <cell r="D658" t="str">
            <v>Oudart Gestion</v>
          </cell>
          <cell r="E658" t="str">
            <v>EUR</v>
          </cell>
          <cell r="F658" t="str">
            <v>Stoxx Europe 50 GR EUR</v>
          </cell>
          <cell r="G658" t="str">
            <v>www.oudart.com</v>
          </cell>
          <cell r="H658">
            <v>6</v>
          </cell>
          <cell r="I658">
            <v>2.1528</v>
          </cell>
          <cell r="K658">
            <v>0.21513100000000002</v>
          </cell>
          <cell r="L658">
            <v>6.4635999999999999E-2</v>
          </cell>
          <cell r="M658">
            <v>6.0617999999999998E-2</v>
          </cell>
          <cell r="N658">
            <v>0.15749000000000002</v>
          </cell>
          <cell r="O658">
            <v>0.15099000000000001</v>
          </cell>
          <cell r="P658">
            <v>32752</v>
          </cell>
          <cell r="Q658">
            <v>-2.3910000000000008E-3</v>
          </cell>
          <cell r="R658">
            <v>2.1499999999999998E-2</v>
          </cell>
          <cell r="S658">
            <v>-2.3890999999999999E-2</v>
          </cell>
          <cell r="T658">
            <v>6.0000000000000001E-3</v>
          </cell>
          <cell r="U658">
            <v>-2.9747654000000012E-2</v>
          </cell>
          <cell r="V658">
            <v>0</v>
          </cell>
        </row>
        <row r="659">
          <cell r="A659" t="str">
            <v>FR0013252459</v>
          </cell>
          <cell r="B659" t="str">
            <v>SAM Opportunités Structures C</v>
          </cell>
          <cell r="C659" t="str">
            <v>FCP</v>
          </cell>
          <cell r="D659" t="str">
            <v>Auris Gestion</v>
          </cell>
          <cell r="E659" t="str">
            <v>EUR</v>
          </cell>
          <cell r="F659" t="str">
            <v>Pas d'indice de référence</v>
          </cell>
          <cell r="G659" t="str">
            <v>www.aurisgestion.com</v>
          </cell>
          <cell r="H659">
            <v>5</v>
          </cell>
          <cell r="I659">
            <v>2.2000000000000002</v>
          </cell>
          <cell r="K659">
            <v>5.4292E-2</v>
          </cell>
          <cell r="L659">
            <v>1.2008000000000001E-2</v>
          </cell>
          <cell r="N659">
            <v>6.8929999999999991E-2</v>
          </cell>
          <cell r="O659">
            <v>0.12372</v>
          </cell>
          <cell r="P659">
            <v>42921</v>
          </cell>
          <cell r="Q659">
            <v>4.0564000000000003E-2</v>
          </cell>
          <cell r="R659">
            <v>0.04</v>
          </cell>
          <cell r="S659">
            <v>5.6399999999999994E-4</v>
          </cell>
          <cell r="T659">
            <v>6.0000000000000001E-3</v>
          </cell>
          <cell r="U659">
            <v>-5.4393839999999916E-3</v>
          </cell>
          <cell r="V659">
            <v>0.01</v>
          </cell>
        </row>
        <row r="660">
          <cell r="A660" t="str">
            <v>LU0187077218</v>
          </cell>
          <cell r="B660" t="str">
            <v>SAM Sustainable European Equities D EUR</v>
          </cell>
          <cell r="C660" t="str">
            <v>SICAV</v>
          </cell>
          <cell r="D660" t="str">
            <v>Robeco</v>
          </cell>
          <cell r="E660" t="str">
            <v>EUR</v>
          </cell>
          <cell r="F660" t="str">
            <v>MSCI Europe NR EUR</v>
          </cell>
          <cell r="G660" t="str">
            <v>www.robeco.com</v>
          </cell>
          <cell r="H660">
            <v>5</v>
          </cell>
          <cell r="I660">
            <v>1.25</v>
          </cell>
          <cell r="J660" t="str">
            <v>SR</v>
          </cell>
          <cell r="K660">
            <v>0.17823699999999998</v>
          </cell>
          <cell r="L660">
            <v>5.1178000000000001E-2</v>
          </cell>
          <cell r="M660">
            <v>7.0126999999999995E-2</v>
          </cell>
          <cell r="N660">
            <v>0.15675</v>
          </cell>
          <cell r="O660">
            <v>0.15617</v>
          </cell>
          <cell r="P660">
            <v>33386</v>
          </cell>
          <cell r="Q660">
            <v>-5.6760000000000005E-2</v>
          </cell>
          <cell r="R660">
            <v>1.46E-2</v>
          </cell>
          <cell r="S660">
            <v>-7.1360000000000007E-2</v>
          </cell>
          <cell r="T660">
            <v>6.0000000000000001E-3</v>
          </cell>
          <cell r="U660">
            <v>-7.6931839999999974E-2</v>
          </cell>
          <cell r="V660">
            <v>6.2500000000000003E-3</v>
          </cell>
        </row>
        <row r="661">
          <cell r="A661" t="str">
            <v>FR0000003188</v>
          </cell>
          <cell r="B661" t="str">
            <v>Seeyond Euro Sustainable Minvol R</v>
          </cell>
          <cell r="C661" t="str">
            <v>SICAV</v>
          </cell>
          <cell r="D661" t="str">
            <v>Natixis AM</v>
          </cell>
          <cell r="E661" t="str">
            <v>EUR</v>
          </cell>
          <cell r="F661" t="str">
            <v>MSCI EMU NR EUR</v>
          </cell>
          <cell r="G661" t="str">
            <v>www.im.natixis.com</v>
          </cell>
          <cell r="H661">
            <v>6</v>
          </cell>
          <cell r="I661">
            <v>1.8</v>
          </cell>
          <cell r="J661" t="str">
            <v>SR</v>
          </cell>
          <cell r="K661">
            <v>0.13616799999999998</v>
          </cell>
          <cell r="L661">
            <v>4.1959999999999997E-2</v>
          </cell>
          <cell r="M661">
            <v>4.9721000000000001E-2</v>
          </cell>
          <cell r="N661">
            <v>0.13775999999999999</v>
          </cell>
          <cell r="O661">
            <v>0.13958000000000001</v>
          </cell>
          <cell r="P661">
            <v>34059</v>
          </cell>
          <cell r="Q661">
            <v>-6.2032999999999991E-2</v>
          </cell>
          <cell r="R661">
            <v>1.8000000000000002E-2</v>
          </cell>
          <cell r="S661">
            <v>-8.0032999999999993E-2</v>
          </cell>
          <cell r="T661">
            <v>6.0000000000000001E-3</v>
          </cell>
          <cell r="U661">
            <v>-8.5552802000000039E-2</v>
          </cell>
          <cell r="V661">
            <v>5.4300000000000008E-3</v>
          </cell>
        </row>
        <row r="662">
          <cell r="A662" t="str">
            <v>LU0935229400</v>
          </cell>
          <cell r="B662" t="str">
            <v>Seeyond Europe MinVol R/A EUR</v>
          </cell>
          <cell r="C662" t="str">
            <v>SICAV</v>
          </cell>
          <cell r="D662" t="str">
            <v>Natixis AM</v>
          </cell>
          <cell r="E662" t="str">
            <v>EUR</v>
          </cell>
          <cell r="F662" t="str">
            <v>MSCI Europe NR EUR</v>
          </cell>
          <cell r="G662" t="str">
            <v>www.im.natixis.com</v>
          </cell>
          <cell r="H662">
            <v>6</v>
          </cell>
          <cell r="I662">
            <v>1.6</v>
          </cell>
          <cell r="J662" t="str">
            <v>SR</v>
          </cell>
          <cell r="K662">
            <v>0.13192700000000002</v>
          </cell>
          <cell r="L662">
            <v>3.8656000000000003E-2</v>
          </cell>
          <cell r="M662">
            <v>4.6380999999999999E-2</v>
          </cell>
          <cell r="N662">
            <v>0.13694000000000001</v>
          </cell>
          <cell r="O662">
            <v>0.13918</v>
          </cell>
          <cell r="P662">
            <v>41604</v>
          </cell>
          <cell r="Q662">
            <v>-6.4364000000000005E-2</v>
          </cell>
          <cell r="R662">
            <v>1.8500000000000003E-2</v>
          </cell>
          <cell r="S662">
            <v>-8.2864000000000007E-2</v>
          </cell>
          <cell r="T662">
            <v>6.0000000000000001E-3</v>
          </cell>
          <cell r="U662">
            <v>-8.836681600000007E-2</v>
          </cell>
          <cell r="V662">
            <v>7.7499999999999999E-3</v>
          </cell>
        </row>
        <row r="663">
          <cell r="A663" t="str">
            <v>FR0010074914</v>
          </cell>
          <cell r="B663" t="str">
            <v>SLF (F) Equity Europe Minimum Vol C</v>
          </cell>
          <cell r="C663" t="str">
            <v>FCP</v>
          </cell>
          <cell r="D663" t="str">
            <v>Swiss Life AM</v>
          </cell>
          <cell r="E663" t="str">
            <v>EUR</v>
          </cell>
          <cell r="F663" t="str">
            <v>MSCI Europe NR EUR</v>
          </cell>
          <cell r="G663" t="str">
            <v>www.swisslife-am.com</v>
          </cell>
          <cell r="H663">
            <v>5</v>
          </cell>
          <cell r="I663">
            <v>1.75</v>
          </cell>
          <cell r="J663" t="str">
            <v>SR</v>
          </cell>
          <cell r="K663">
            <v>0.122018</v>
          </cell>
          <cell r="L663">
            <v>6.2264999999999994E-2</v>
          </cell>
          <cell r="M663">
            <v>4.8217999999999997E-2</v>
          </cell>
          <cell r="N663">
            <v>0.11467000000000001</v>
          </cell>
          <cell r="O663">
            <v>0.11596000000000001</v>
          </cell>
          <cell r="P663">
            <v>35905</v>
          </cell>
          <cell r="Q663">
            <v>-9.7179999999999975E-3</v>
          </cell>
          <cell r="R663">
            <v>1.7500000000000002E-2</v>
          </cell>
          <cell r="S663">
            <v>-2.7217999999999999E-2</v>
          </cell>
          <cell r="T663">
            <v>6.0000000000000001E-3</v>
          </cell>
          <cell r="U663">
            <v>-3.3054691999999997E-2</v>
          </cell>
          <cell r="V663">
            <v>1.225E-2</v>
          </cell>
        </row>
        <row r="664">
          <cell r="A664" t="str">
            <v>LU1235104293</v>
          </cell>
          <cell r="B664" t="str">
            <v>THEAM Quant-Eq Eurp Guru C EUR Cap</v>
          </cell>
          <cell r="C664" t="str">
            <v>SICAV</v>
          </cell>
          <cell r="D664" t="str">
            <v>BNP Paribas</v>
          </cell>
          <cell r="E664" t="str">
            <v>EUR</v>
          </cell>
          <cell r="F664" t="str">
            <v>Stoxx Europe 600 NR EUR</v>
          </cell>
          <cell r="G664" t="str">
            <v>www.bnpparibas-am.fr</v>
          </cell>
          <cell r="H664">
            <v>6</v>
          </cell>
          <cell r="I664">
            <v>1.3</v>
          </cell>
          <cell r="K664">
            <v>0.21452300000000002</v>
          </cell>
          <cell r="L664">
            <v>3.0802999999999997E-2</v>
          </cell>
          <cell r="M664">
            <v>4.9298000000000002E-2</v>
          </cell>
          <cell r="N664">
            <v>0.12701999999999999</v>
          </cell>
          <cell r="O664">
            <v>0.18336</v>
          </cell>
          <cell r="P664">
            <v>42383</v>
          </cell>
          <cell r="Q664">
            <v>-3.5177E-2</v>
          </cell>
          <cell r="R664">
            <v>1.6500000000000001E-2</v>
          </cell>
          <cell r="S664">
            <v>-5.1677000000000001E-2</v>
          </cell>
          <cell r="T664">
            <v>6.0000000000000001E-3</v>
          </cell>
          <cell r="U664">
            <v>-5.7366937999999923E-2</v>
          </cell>
          <cell r="V664">
            <v>6.1999999999999998E-3</v>
          </cell>
        </row>
        <row r="665">
          <cell r="A665" t="str">
            <v>FR0010734046</v>
          </cell>
          <cell r="B665" t="str">
            <v>ValEuro Select R</v>
          </cell>
          <cell r="C665" t="str">
            <v>FCP</v>
          </cell>
          <cell r="D665" t="str">
            <v>SwissLife Gestion Privée</v>
          </cell>
          <cell r="E665" t="str">
            <v>EUR</v>
          </cell>
          <cell r="F665" t="str">
            <v>Stoxx Europe 50 NR EUR</v>
          </cell>
          <cell r="G665" t="str">
            <v>www.swisslifebanque.fr</v>
          </cell>
          <cell r="H665">
            <v>6</v>
          </cell>
          <cell r="I665">
            <v>1.794</v>
          </cell>
          <cell r="K665">
            <v>0.22719500000000001</v>
          </cell>
          <cell r="L665">
            <v>2.0646000000000001E-2</v>
          </cell>
          <cell r="M665">
            <v>3.5251000000000005E-2</v>
          </cell>
          <cell r="N665">
            <v>0.19508</v>
          </cell>
          <cell r="O665">
            <v>0.19556000000000001</v>
          </cell>
          <cell r="P665">
            <v>32598</v>
          </cell>
          <cell r="Q665">
            <v>-8.5353999999999985E-2</v>
          </cell>
          <cell r="R665">
            <v>0.02</v>
          </cell>
          <cell r="S665">
            <v>-0.10535399999999999</v>
          </cell>
          <cell r="T665">
            <v>6.0000000000000001E-3</v>
          </cell>
          <cell r="U665">
            <v>-0.11072187599999994</v>
          </cell>
          <cell r="V665">
            <v>9.0000000000000011E-3</v>
          </cell>
        </row>
        <row r="666">
          <cell r="A666" t="str">
            <v>FR0010626796</v>
          </cell>
          <cell r="B666" t="str">
            <v>Vega Europe Convictions RC</v>
          </cell>
          <cell r="C666" t="str">
            <v>FCP</v>
          </cell>
          <cell r="D666" t="str">
            <v>Véga IM</v>
          </cell>
          <cell r="E666" t="str">
            <v>EUR</v>
          </cell>
          <cell r="F666" t="str">
            <v>MSCI Europe NR EUR</v>
          </cell>
          <cell r="G666" t="str">
            <v>www.vega-im.com</v>
          </cell>
          <cell r="H666">
            <v>6</v>
          </cell>
          <cell r="I666">
            <v>2</v>
          </cell>
          <cell r="J666" t="str">
            <v>SR</v>
          </cell>
          <cell r="K666">
            <v>0.24072500000000002</v>
          </cell>
          <cell r="L666">
            <v>8.1273999999999999E-2</v>
          </cell>
          <cell r="M666">
            <v>7.5812000000000004E-2</v>
          </cell>
          <cell r="N666">
            <v>0.13528999999999999</v>
          </cell>
          <cell r="O666">
            <v>0.151</v>
          </cell>
          <cell r="P666">
            <v>35489</v>
          </cell>
          <cell r="Q666">
            <v>4.9032000000000006E-2</v>
          </cell>
          <cell r="R666">
            <v>2.9100000000000001E-2</v>
          </cell>
          <cell r="S666">
            <v>1.9932000000000002E-2</v>
          </cell>
          <cell r="T666">
            <v>6.0000000000000001E-3</v>
          </cell>
          <cell r="U666">
            <v>1.3812408000000165E-2</v>
          </cell>
          <cell r="V666">
            <v>0.01</v>
          </cell>
        </row>
        <row r="667">
          <cell r="A667" t="str">
            <v>Actions Europe Grandes Capitalisations Croissance</v>
          </cell>
        </row>
        <row r="668">
          <cell r="A668" t="str">
            <v>LU0154234636</v>
          </cell>
          <cell r="B668" t="str">
            <v>BGF European Special Situations A2</v>
          </cell>
          <cell r="C668" t="str">
            <v>SICAV</v>
          </cell>
          <cell r="D668" t="str">
            <v>BlackRock</v>
          </cell>
          <cell r="E668" t="str">
            <v>EUR</v>
          </cell>
          <cell r="F668" t="str">
            <v>MSCI Europe NR EUR</v>
          </cell>
          <cell r="G668" t="str">
            <v>www.blackrock.com</v>
          </cell>
          <cell r="H668">
            <v>6</v>
          </cell>
          <cell r="I668">
            <v>1.5</v>
          </cell>
          <cell r="K668">
            <v>0.26706199999999997</v>
          </cell>
          <cell r="L668">
            <v>0.14089699999999999</v>
          </cell>
          <cell r="M668">
            <v>0.121757</v>
          </cell>
          <cell r="N668">
            <v>0.14702000000000001</v>
          </cell>
          <cell r="O668">
            <v>0.16685</v>
          </cell>
          <cell r="P668">
            <v>37543</v>
          </cell>
          <cell r="Q668">
            <v>0.117981</v>
          </cell>
          <cell r="R668">
            <v>1.8200000000000001E-2</v>
          </cell>
          <cell r="S668">
            <v>9.9780999999999995E-2</v>
          </cell>
          <cell r="T668">
            <v>6.0000000000000001E-3</v>
          </cell>
          <cell r="U668">
            <v>9.3182313999999877E-2</v>
          </cell>
          <cell r="V668">
            <v>7.4999999999999997E-3</v>
          </cell>
        </row>
        <row r="669">
          <cell r="A669" t="str">
            <v>LU0344046312</v>
          </cell>
          <cell r="B669" t="str">
            <v>Candriam Eqs L Europe Innovation N</v>
          </cell>
          <cell r="C669" t="str">
            <v>SICAV</v>
          </cell>
          <cell r="D669" t="str">
            <v>Candriam</v>
          </cell>
          <cell r="E669" t="str">
            <v>EUR</v>
          </cell>
          <cell r="F669" t="str">
            <v>MSCI Europe NR EUR</v>
          </cell>
          <cell r="G669" t="str">
            <v>www.candriam.fr</v>
          </cell>
          <cell r="H669">
            <v>6</v>
          </cell>
          <cell r="I669">
            <v>2</v>
          </cell>
          <cell r="J669" t="str">
            <v>SR</v>
          </cell>
          <cell r="K669">
            <v>0.21520800000000001</v>
          </cell>
          <cell r="L669">
            <v>0.151034</v>
          </cell>
          <cell r="M669">
            <v>0.124852</v>
          </cell>
          <cell r="N669">
            <v>0.14146</v>
          </cell>
          <cell r="O669">
            <v>0.15112</v>
          </cell>
          <cell r="P669">
            <v>40716</v>
          </cell>
          <cell r="Q669">
            <v>0.167297</v>
          </cell>
          <cell r="R669">
            <v>2.3399999999999997E-2</v>
          </cell>
          <cell r="S669">
            <v>0.143897</v>
          </cell>
          <cell r="T669">
            <v>6.0000000000000001E-3</v>
          </cell>
          <cell r="U669">
            <v>0.13703361800000002</v>
          </cell>
          <cell r="V669">
            <v>1.2E-2</v>
          </cell>
        </row>
        <row r="670">
          <cell r="A670" t="str">
            <v>LU0099161993</v>
          </cell>
          <cell r="B670" t="str">
            <v>Carmignac Pf Grande Europe A EUR Acc</v>
          </cell>
          <cell r="C670" t="str">
            <v>SICAV</v>
          </cell>
          <cell r="D670" t="str">
            <v>Carmignac Gestion</v>
          </cell>
          <cell r="E670" t="str">
            <v>EUR</v>
          </cell>
          <cell r="F670" t="str">
            <v>Stoxx Europe 600 NR EUR</v>
          </cell>
          <cell r="G670" t="str">
            <v>www.carmignac.fr</v>
          </cell>
          <cell r="H670">
            <v>6</v>
          </cell>
          <cell r="I670">
            <v>1.5</v>
          </cell>
          <cell r="J670" t="str">
            <v>SR</v>
          </cell>
          <cell r="K670">
            <v>0.22856100000000001</v>
          </cell>
          <cell r="L670">
            <v>0.15237700000000001</v>
          </cell>
          <cell r="M670">
            <v>0.125886</v>
          </cell>
          <cell r="N670">
            <v>0.14548</v>
          </cell>
          <cell r="O670">
            <v>0.15015000000000001</v>
          </cell>
          <cell r="P670">
            <v>36342</v>
          </cell>
          <cell r="Q670">
            <v>0.16248299999999999</v>
          </cell>
          <cell r="R670">
            <v>1.7899999999999999E-2</v>
          </cell>
          <cell r="S670">
            <v>0.14458299999999999</v>
          </cell>
          <cell r="T670">
            <v>6.0000000000000001E-3</v>
          </cell>
          <cell r="U670">
            <v>0.13771550199999982</v>
          </cell>
          <cell r="V670">
            <v>7.4999999999999997E-3</v>
          </cell>
        </row>
        <row r="671">
          <cell r="A671" t="str">
            <v>FR0000295230</v>
          </cell>
          <cell r="B671" t="str">
            <v>Comgest Renaissance Europe C</v>
          </cell>
          <cell r="C671" t="str">
            <v>SICAV</v>
          </cell>
          <cell r="D671" t="str">
            <v>Comgest</v>
          </cell>
          <cell r="E671" t="str">
            <v>EUR</v>
          </cell>
          <cell r="F671" t="str">
            <v>MSCI Europe NR EUR</v>
          </cell>
          <cell r="G671" t="str">
            <v>www.comgest.com/fr</v>
          </cell>
          <cell r="H671">
            <v>6</v>
          </cell>
          <cell r="I671">
            <v>1.75</v>
          </cell>
          <cell r="J671" t="str">
            <v>SR</v>
          </cell>
          <cell r="K671">
            <v>0.30120400000000003</v>
          </cell>
          <cell r="L671">
            <v>0.14704499999999998</v>
          </cell>
          <cell r="M671">
            <v>0.133437</v>
          </cell>
          <cell r="N671">
            <v>0.15234</v>
          </cell>
          <cell r="O671">
            <v>0.14779999999999999</v>
          </cell>
          <cell r="P671">
            <v>33281</v>
          </cell>
          <cell r="Q671">
            <v>0.12085199999999999</v>
          </cell>
          <cell r="R671">
            <v>1.8700000000000001E-2</v>
          </cell>
          <cell r="S671">
            <v>0.10215199999999999</v>
          </cell>
          <cell r="T671">
            <v>6.0000000000000001E-3</v>
          </cell>
          <cell r="U671">
            <v>9.5539087999999994E-2</v>
          </cell>
          <cell r="V671">
            <v>5.0000000000000001E-3</v>
          </cell>
        </row>
        <row r="672">
          <cell r="A672" t="str">
            <v>FR0010836163</v>
          </cell>
          <cell r="B672" t="str">
            <v>CPR Silver Age P</v>
          </cell>
          <cell r="C672" t="str">
            <v>FCP</v>
          </cell>
          <cell r="D672" t="str">
            <v>CPR AM</v>
          </cell>
          <cell r="E672" t="str">
            <v>EUR</v>
          </cell>
          <cell r="F672" t="str">
            <v>MSCI Europe NR EUR</v>
          </cell>
          <cell r="G672" t="str">
            <v>www.cpr-am.fr</v>
          </cell>
          <cell r="H672">
            <v>6</v>
          </cell>
          <cell r="I672">
            <v>1.5</v>
          </cell>
          <cell r="K672">
            <v>0.21582000000000001</v>
          </cell>
          <cell r="L672">
            <v>5.2096000000000003E-2</v>
          </cell>
          <cell r="M672">
            <v>6.1224000000000001E-2</v>
          </cell>
          <cell r="N672">
            <v>0.13391</v>
          </cell>
          <cell r="O672">
            <v>0.15176999999999999</v>
          </cell>
          <cell r="P672">
            <v>40169</v>
          </cell>
          <cell r="Q672">
            <v>-2.4466999999999996E-2</v>
          </cell>
          <cell r="R672">
            <v>1.72E-2</v>
          </cell>
          <cell r="S672">
            <v>-4.1666999999999996E-2</v>
          </cell>
          <cell r="T672">
            <v>6.0000000000000001E-3</v>
          </cell>
          <cell r="U672">
            <v>-4.7416997999999988E-2</v>
          </cell>
          <cell r="V672">
            <v>6.5000000000000006E-3</v>
          </cell>
        </row>
        <row r="673">
          <cell r="A673" t="str">
            <v>FR0010321828</v>
          </cell>
          <cell r="B673" t="str">
            <v>Echiquier Major SRI Growth Europe A</v>
          </cell>
          <cell r="C673" t="str">
            <v>FCP</v>
          </cell>
          <cell r="D673" t="str">
            <v>Financière de l'Echiquier</v>
          </cell>
          <cell r="E673" t="str">
            <v>EUR</v>
          </cell>
          <cell r="F673" t="str">
            <v>MSCI Europe NR EUR</v>
          </cell>
          <cell r="G673" t="str">
            <v>www.lfde.com</v>
          </cell>
          <cell r="H673">
            <v>6</v>
          </cell>
          <cell r="I673">
            <v>2.3919999999999999</v>
          </cell>
          <cell r="J673" t="str">
            <v>SR</v>
          </cell>
          <cell r="K673">
            <v>0.18564499999999998</v>
          </cell>
          <cell r="L673">
            <v>0.128494</v>
          </cell>
          <cell r="M673">
            <v>0.110821</v>
          </cell>
          <cell r="N673">
            <v>0.14499999999999999</v>
          </cell>
          <cell r="O673">
            <v>0.14794000000000002</v>
          </cell>
          <cell r="P673">
            <v>38422</v>
          </cell>
          <cell r="Q673">
            <v>8.815400000000001E-2</v>
          </cell>
          <cell r="R673">
            <v>2.7000000000000003E-2</v>
          </cell>
          <cell r="S673">
            <v>6.1154E-2</v>
          </cell>
          <cell r="T673">
            <v>6.0000000000000001E-3</v>
          </cell>
          <cell r="U673">
            <v>5.478707599999999E-2</v>
          </cell>
          <cell r="V673">
            <v>1.0700000000000001E-2</v>
          </cell>
        </row>
        <row r="674">
          <cell r="A674" t="str">
            <v>LU0119124781</v>
          </cell>
          <cell r="B674" t="str">
            <v>Fidelity European Dynamic Gr A-Dis-EUR</v>
          </cell>
          <cell r="C674" t="str">
            <v>SICAV</v>
          </cell>
          <cell r="D674" t="str">
            <v>Fidelity</v>
          </cell>
          <cell r="E674" t="str">
            <v>EUR</v>
          </cell>
          <cell r="F674" t="str">
            <v>MSCI Europe NR EUR</v>
          </cell>
          <cell r="G674" t="str">
            <v>www.fidelity.fr</v>
          </cell>
          <cell r="H674">
            <v>6</v>
          </cell>
          <cell r="I674">
            <v>1.5</v>
          </cell>
          <cell r="K674">
            <v>0.13744899999999999</v>
          </cell>
          <cell r="L674">
            <v>0.116923</v>
          </cell>
          <cell r="M674">
            <v>0.121631</v>
          </cell>
          <cell r="N674">
            <v>0.14732000000000001</v>
          </cell>
          <cell r="O674">
            <v>0.15651000000000001</v>
          </cell>
          <cell r="P674">
            <v>36906</v>
          </cell>
          <cell r="Q674">
            <v>5.1850999999999994E-2</v>
          </cell>
          <cell r="R674">
            <v>1.9E-2</v>
          </cell>
          <cell r="S674">
            <v>3.2850999999999998E-2</v>
          </cell>
          <cell r="T674">
            <v>6.0000000000000001E-3</v>
          </cell>
          <cell r="U674">
            <v>2.6653894000000067E-2</v>
          </cell>
          <cell r="V674">
            <v>7.4999999999999997E-3</v>
          </cell>
        </row>
        <row r="675">
          <cell r="A675" t="str">
            <v>FR0010702084</v>
          </cell>
          <cell r="B675" t="str">
            <v>Insertion Emplois Dynamique RC</v>
          </cell>
          <cell r="C675" t="str">
            <v>FCP</v>
          </cell>
          <cell r="D675" t="str">
            <v>Natixis AM</v>
          </cell>
          <cell r="E675" t="str">
            <v>EUR</v>
          </cell>
          <cell r="F675" t="str">
            <v>(Euronext Paris SBF 120 NR EUR) 45.000% + ( EONIA Capitalisé Jour TR EUR) 10.000% + (MSCI Europe Ex France NR USD) 45.000%</v>
          </cell>
          <cell r="G675" t="str">
            <v>www.im.natixis.com</v>
          </cell>
          <cell r="H675">
            <v>5</v>
          </cell>
          <cell r="I675">
            <v>1.794</v>
          </cell>
          <cell r="J675" t="str">
            <v>SR</v>
          </cell>
          <cell r="K675">
            <v>0.25379999999999997</v>
          </cell>
          <cell r="L675">
            <v>0.108922</v>
          </cell>
          <cell r="M675">
            <v>9.8709000000000005E-2</v>
          </cell>
          <cell r="N675">
            <v>0.16358</v>
          </cell>
          <cell r="O675">
            <v>0.15973999999999999</v>
          </cell>
          <cell r="P675">
            <v>39828</v>
          </cell>
          <cell r="Q675">
            <v>9.9479999999999999E-2</v>
          </cell>
          <cell r="R675">
            <v>1.7899999999999999E-2</v>
          </cell>
          <cell r="S675">
            <v>8.158E-2</v>
          </cell>
          <cell r="T675">
            <v>6.0000000000000001E-3</v>
          </cell>
          <cell r="U675">
            <v>7.5090520000000049E-2</v>
          </cell>
          <cell r="V675">
            <v>4.5999999999999999E-3</v>
          </cell>
        </row>
        <row r="676">
          <cell r="A676" t="str">
            <v>FR0013267150</v>
          </cell>
          <cell r="B676" t="str">
            <v>Ofi RS Equity Climate Change RC</v>
          </cell>
          <cell r="C676" t="str">
            <v>FCP</v>
          </cell>
          <cell r="D676" t="str">
            <v>OFI AM</v>
          </cell>
          <cell r="E676" t="str">
            <v>EUR</v>
          </cell>
          <cell r="F676" t="str">
            <v>Stoxx Europe 600 NR EUR</v>
          </cell>
          <cell r="G676" t="str">
            <v>www.ofi-am.fr</v>
          </cell>
          <cell r="H676">
            <v>6</v>
          </cell>
          <cell r="I676">
            <v>1.8</v>
          </cell>
          <cell r="J676" t="str">
            <v>SR</v>
          </cell>
          <cell r="K676">
            <v>0.17445699999999997</v>
          </cell>
          <cell r="L676">
            <v>0.11718099999999999</v>
          </cell>
          <cell r="N676">
            <v>0.15160600000000002</v>
          </cell>
          <cell r="O676">
            <v>0.15593099999999999</v>
          </cell>
          <cell r="P676">
            <v>42923</v>
          </cell>
          <cell r="Q676">
            <v>0.12094200000000001</v>
          </cell>
          <cell r="R676">
            <v>1.8100000000000002E-2</v>
          </cell>
          <cell r="S676">
            <v>0.102842</v>
          </cell>
          <cell r="T676">
            <v>6.0000000000000001E-3</v>
          </cell>
          <cell r="U676">
            <v>9.6224948000000143E-2</v>
          </cell>
          <cell r="V676">
            <v>8.7500000000000008E-3</v>
          </cell>
        </row>
        <row r="677">
          <cell r="A677" t="str">
            <v>FR0007045737</v>
          </cell>
          <cell r="B677" t="str">
            <v>Richelieu Pragma Europe R</v>
          </cell>
          <cell r="C677" t="str">
            <v>FCP</v>
          </cell>
          <cell r="D677" t="str">
            <v>Richelieu Gestion</v>
          </cell>
          <cell r="E677" t="str">
            <v>EUR</v>
          </cell>
          <cell r="F677" t="str">
            <v>Euro Stoxx NR EUR</v>
          </cell>
          <cell r="G677" t="str">
            <v>https://www.richelieugestion.com/</v>
          </cell>
          <cell r="H677">
            <v>6</v>
          </cell>
          <cell r="I677">
            <v>2.39</v>
          </cell>
          <cell r="K677">
            <v>0.17021999999999998</v>
          </cell>
          <cell r="L677">
            <v>6.1799E-2</v>
          </cell>
          <cell r="M677">
            <v>6.368299999999999E-2</v>
          </cell>
          <cell r="N677">
            <v>0.17370999999999998</v>
          </cell>
          <cell r="O677">
            <v>0.1671</v>
          </cell>
          <cell r="P677">
            <v>36658</v>
          </cell>
          <cell r="Q677">
            <v>8.3662E-2</v>
          </cell>
          <cell r="R677">
            <v>2.9399999999999999E-2</v>
          </cell>
          <cell r="S677">
            <v>5.4261999999999998E-2</v>
          </cell>
          <cell r="T677">
            <v>6.0000000000000001E-3</v>
          </cell>
          <cell r="U677">
            <v>4.7936428000000086E-2</v>
          </cell>
          <cell r="V677">
            <v>1.2E-2</v>
          </cell>
        </row>
        <row r="678">
          <cell r="A678" t="str">
            <v>LU0246035637</v>
          </cell>
          <cell r="B678" t="str">
            <v>Schroder ISF Eurp Spec Sits A Acc EUR</v>
          </cell>
          <cell r="C678" t="str">
            <v>SICAV</v>
          </cell>
          <cell r="D678" t="str">
            <v>Schroder IM</v>
          </cell>
          <cell r="E678" t="str">
            <v>EUR</v>
          </cell>
          <cell r="F678" t="str">
            <v>MSCI Europe NR EUR</v>
          </cell>
          <cell r="G678" t="str">
            <v>www.schroders.com</v>
          </cell>
          <cell r="H678">
            <v>6</v>
          </cell>
          <cell r="I678">
            <v>1.5</v>
          </cell>
          <cell r="K678">
            <v>0.264621</v>
          </cell>
          <cell r="L678">
            <v>0.131355</v>
          </cell>
          <cell r="M678">
            <v>0.106267</v>
          </cell>
          <cell r="N678">
            <v>0.14980000000000002</v>
          </cell>
          <cell r="O678">
            <v>0.17797999999999997</v>
          </cell>
          <cell r="P678">
            <v>38807</v>
          </cell>
          <cell r="Q678">
            <v>0.128219</v>
          </cell>
          <cell r="R678">
            <v>1.84E-2</v>
          </cell>
          <cell r="S678">
            <v>0.109819</v>
          </cell>
          <cell r="T678">
            <v>6.0000000000000001E-3</v>
          </cell>
          <cell r="U678">
            <v>0.10316008599999993</v>
          </cell>
          <cell r="V678">
            <v>7.4999999999999997E-3</v>
          </cell>
        </row>
        <row r="679">
          <cell r="A679" t="str">
            <v>Actions Europe Toutes Capitalisations</v>
          </cell>
        </row>
        <row r="680">
          <cell r="A680" t="str">
            <v>LU0524465977</v>
          </cell>
          <cell r="B680" t="str">
            <v>Alken European Opportunities A</v>
          </cell>
          <cell r="C680" t="str">
            <v>SICAV</v>
          </cell>
          <cell r="D680" t="str">
            <v>AFFM SA</v>
          </cell>
          <cell r="E680" t="str">
            <v>EUR</v>
          </cell>
          <cell r="F680" t="str">
            <v>Stoxx Europe 600 NR EUR</v>
          </cell>
          <cell r="G680" t="str">
            <v>www.affm.lu</v>
          </cell>
          <cell r="H680">
            <v>6</v>
          </cell>
          <cell r="I680">
            <v>2.25</v>
          </cell>
          <cell r="K680">
            <v>0.32275599999999999</v>
          </cell>
          <cell r="L680">
            <v>-1.8613000000000001E-2</v>
          </cell>
          <cell r="M680">
            <v>5.5328000000000002E-2</v>
          </cell>
          <cell r="N680">
            <v>0.14505999999999999</v>
          </cell>
          <cell r="O680">
            <v>0.20815999999999998</v>
          </cell>
          <cell r="P680">
            <v>40434</v>
          </cell>
          <cell r="Q680">
            <v>-0.118854</v>
          </cell>
          <cell r="R680">
            <v>2.6099999999999998E-2</v>
          </cell>
          <cell r="S680">
            <v>-0.144954</v>
          </cell>
          <cell r="T680">
            <v>6.0000000000000001E-3</v>
          </cell>
          <cell r="U680">
            <v>-0.15008427600000007</v>
          </cell>
          <cell r="V680">
            <v>0.01</v>
          </cell>
        </row>
        <row r="681">
          <cell r="A681" t="str">
            <v>LU1250158919</v>
          </cell>
          <cell r="B681" t="str">
            <v>Auris Evolution Europe ISR R Cap</v>
          </cell>
          <cell r="C681" t="str">
            <v>SICAV</v>
          </cell>
          <cell r="D681" t="str">
            <v>Auris Gestion</v>
          </cell>
          <cell r="E681" t="str">
            <v>EUR</v>
          </cell>
          <cell r="F681" t="str">
            <v>Stoxx Europe 600 NR EUR</v>
          </cell>
          <cell r="G681" t="str">
            <v>www.aurisgestion.com</v>
          </cell>
          <cell r="H681">
            <v>6</v>
          </cell>
          <cell r="I681">
            <v>2.15</v>
          </cell>
          <cell r="K681">
            <v>0.158641</v>
          </cell>
          <cell r="L681">
            <v>1.6999E-2</v>
          </cell>
          <cell r="M681">
            <v>3.032E-2</v>
          </cell>
          <cell r="N681">
            <v>0.16646</v>
          </cell>
          <cell r="O681">
            <v>0.18484</v>
          </cell>
          <cell r="P681">
            <v>42809</v>
          </cell>
          <cell r="Q681">
            <v>-4.0329999999999984E-3</v>
          </cell>
          <cell r="R681">
            <v>3.1200000000000002E-2</v>
          </cell>
          <cell r="S681">
            <v>-3.5233E-2</v>
          </cell>
          <cell r="T681">
            <v>6.0000000000000001E-3</v>
          </cell>
          <cell r="U681">
            <v>-4.1021601999999935E-2</v>
          </cell>
          <cell r="V681">
            <v>1.0700000000000001E-2</v>
          </cell>
        </row>
        <row r="682">
          <cell r="A682" t="str">
            <v>LU0323041763</v>
          </cell>
          <cell r="B682" t="str">
            <v>Digital Stars Europe R</v>
          </cell>
          <cell r="C682" t="str">
            <v>SICAV</v>
          </cell>
          <cell r="D682" t="str">
            <v>J.Chahine Capital</v>
          </cell>
          <cell r="E682" t="str">
            <v>EUR</v>
          </cell>
          <cell r="F682" t="str">
            <v>MSCI Europe NR EUR</v>
          </cell>
          <cell r="G682" t="str">
            <v>www.chahinecapital.com</v>
          </cell>
          <cell r="H682">
            <v>6</v>
          </cell>
          <cell r="I682">
            <v>2</v>
          </cell>
          <cell r="K682">
            <v>0.36344399999999999</v>
          </cell>
          <cell r="L682">
            <v>0.125053</v>
          </cell>
          <cell r="M682">
            <v>0.12412100000000001</v>
          </cell>
          <cell r="N682">
            <v>0.13573000000000002</v>
          </cell>
          <cell r="O682">
            <v>0.18686</v>
          </cell>
          <cell r="P682">
            <v>39401</v>
          </cell>
          <cell r="Q682">
            <v>0.16217000000000001</v>
          </cell>
          <cell r="R682">
            <v>2.1400000000000002E-2</v>
          </cell>
          <cell r="S682">
            <v>0.14077000000000001</v>
          </cell>
          <cell r="T682">
            <v>6.0000000000000001E-3</v>
          </cell>
          <cell r="U682">
            <v>0.13392537999999998</v>
          </cell>
          <cell r="V682">
            <v>0.01</v>
          </cell>
        </row>
        <row r="683">
          <cell r="A683" t="str">
            <v>LU0870553459</v>
          </cell>
          <cell r="B683" t="str">
            <v>DNCA Invest SRI Europe Gr B EUR</v>
          </cell>
          <cell r="C683" t="str">
            <v>SICAV</v>
          </cell>
          <cell r="D683" t="str">
            <v>DNCA Finance</v>
          </cell>
          <cell r="E683" t="str">
            <v>EUR</v>
          </cell>
          <cell r="F683" t="str">
            <v>Stoxx Europe 600 NR EUR</v>
          </cell>
          <cell r="G683" t="str">
            <v>www.dnca-investments.com</v>
          </cell>
          <cell r="H683">
            <v>6</v>
          </cell>
          <cell r="I683">
            <v>2.38</v>
          </cell>
          <cell r="J683" t="str">
            <v>SR</v>
          </cell>
          <cell r="K683">
            <v>0.295151</v>
          </cell>
          <cell r="L683">
            <v>0.14437900000000001</v>
          </cell>
          <cell r="M683">
            <v>0.12647</v>
          </cell>
          <cell r="N683">
            <v>0.11707000000000001</v>
          </cell>
          <cell r="O683">
            <v>0.15396000000000001</v>
          </cell>
          <cell r="P683">
            <v>41271</v>
          </cell>
          <cell r="Q683">
            <v>0.14317000000000002</v>
          </cell>
          <cell r="R683">
            <v>2.4500000000000001E-2</v>
          </cell>
          <cell r="S683">
            <v>0.11867000000000001</v>
          </cell>
          <cell r="T683">
            <v>6.0000000000000001E-3</v>
          </cell>
          <cell r="U683">
            <v>0.11195798000000012</v>
          </cell>
          <cell r="V683">
            <v>1.2E-2</v>
          </cell>
        </row>
        <row r="684">
          <cell r="A684" t="str">
            <v>LU1490785091</v>
          </cell>
          <cell r="B684" t="str">
            <v>DNCA Invest SRI Norden Eur A EUR</v>
          </cell>
          <cell r="C684" t="str">
            <v>SICAV</v>
          </cell>
          <cell r="D684" t="str">
            <v>DNCA Finance</v>
          </cell>
          <cell r="E684" t="str">
            <v>EUR</v>
          </cell>
          <cell r="F684" t="str">
            <v>(MSCI United Kingdom NR EUR) 10% + ( MSCI Nordic Countries NR LCL) 40% + (SIX SMI TR CHF) 15% + (FSE DAX TR EUR) 35%</v>
          </cell>
          <cell r="G684" t="str">
            <v>www.dnca-investments.com</v>
          </cell>
          <cell r="H684">
            <v>6</v>
          </cell>
          <cell r="I684">
            <v>2</v>
          </cell>
          <cell r="J684" t="str">
            <v>SR</v>
          </cell>
          <cell r="K684">
            <v>0.370869</v>
          </cell>
          <cell r="L684">
            <v>0.24428</v>
          </cell>
          <cell r="N684">
            <v>0.13865</v>
          </cell>
          <cell r="O684">
            <v>0.1643</v>
          </cell>
          <cell r="P684">
            <v>42676</v>
          </cell>
          <cell r="Q684">
            <v>0.32221599999999995</v>
          </cell>
          <cell r="R684">
            <v>1.9799999999999998E-2</v>
          </cell>
          <cell r="S684">
            <v>0.30241599999999996</v>
          </cell>
          <cell r="T684">
            <v>6.0000000000000001E-3</v>
          </cell>
          <cell r="U684">
            <v>0.29460150400000007</v>
          </cell>
          <cell r="V684">
            <v>9.0000000000000011E-3</v>
          </cell>
        </row>
        <row r="685">
          <cell r="A685" t="str">
            <v>FR0010321802</v>
          </cell>
          <cell r="B685" t="str">
            <v>Echiquier Agressor A</v>
          </cell>
          <cell r="C685" t="str">
            <v>FCP</v>
          </cell>
          <cell r="D685" t="str">
            <v>Financière de l'Echiquier</v>
          </cell>
          <cell r="E685" t="str">
            <v>EUR</v>
          </cell>
          <cell r="F685" t="str">
            <v>MSCI Europe NR EUR</v>
          </cell>
          <cell r="G685" t="str">
            <v>www.lfde.com</v>
          </cell>
          <cell r="H685">
            <v>6</v>
          </cell>
          <cell r="I685">
            <v>2.25</v>
          </cell>
          <cell r="K685">
            <v>0.26918500000000001</v>
          </cell>
          <cell r="L685">
            <v>-2.9339E-2</v>
          </cell>
          <cell r="M685">
            <v>-9.5309999999999995E-3</v>
          </cell>
          <cell r="N685">
            <v>0.15218000000000001</v>
          </cell>
          <cell r="O685">
            <v>0.24165</v>
          </cell>
          <cell r="P685">
            <v>33571</v>
          </cell>
          <cell r="Q685">
            <v>-0.127521</v>
          </cell>
          <cell r="R685">
            <v>2.9300000000000003E-2</v>
          </cell>
          <cell r="S685">
            <v>-0.15682099999999999</v>
          </cell>
          <cell r="T685">
            <v>6.0000000000000001E-3</v>
          </cell>
          <cell r="U685">
            <v>-0.16188007400000004</v>
          </cell>
          <cell r="V685">
            <v>1.0700000000000001E-2</v>
          </cell>
        </row>
        <row r="686">
          <cell r="A686" t="str">
            <v>FR0010863688</v>
          </cell>
          <cell r="B686" t="str">
            <v>Echiquier Positive Impact Europe A</v>
          </cell>
          <cell r="C686" t="str">
            <v xml:space="preserve">SICAV </v>
          </cell>
          <cell r="D686" t="str">
            <v>Financière de l'Echiquier</v>
          </cell>
          <cell r="E686" t="str">
            <v>EUR</v>
          </cell>
          <cell r="F686" t="str">
            <v>MSCI Europe NR EUR</v>
          </cell>
          <cell r="G686" t="str">
            <v>www.lfde.com</v>
          </cell>
          <cell r="H686">
            <v>6</v>
          </cell>
          <cell r="I686">
            <v>1.8</v>
          </cell>
          <cell r="J686" t="str">
            <v>SR</v>
          </cell>
          <cell r="K686">
            <v>0.158966</v>
          </cell>
          <cell r="L686">
            <v>0.120307</v>
          </cell>
          <cell r="M686">
            <v>0.117689</v>
          </cell>
          <cell r="N686">
            <v>0.1353</v>
          </cell>
          <cell r="O686">
            <v>0.15234</v>
          </cell>
          <cell r="P686">
            <v>40256</v>
          </cell>
          <cell r="Q686">
            <v>0.172237</v>
          </cell>
          <cell r="R686">
            <v>1.0800000000000001E-2</v>
          </cell>
          <cell r="S686">
            <v>0.161437</v>
          </cell>
          <cell r="T686">
            <v>6.0000000000000001E-3</v>
          </cell>
          <cell r="U686">
            <v>0.15446837800000002</v>
          </cell>
          <cell r="V686">
            <v>6.0000000000000001E-3</v>
          </cell>
        </row>
        <row r="687">
          <cell r="A687" t="str">
            <v>LU0049412769</v>
          </cell>
          <cell r="B687" t="str">
            <v>LO Funds Europe High Conviction EUR PA</v>
          </cell>
          <cell r="C687" t="str">
            <v>SICAV</v>
          </cell>
          <cell r="D687" t="str">
            <v>Lombard Odier</v>
          </cell>
          <cell r="E687" t="str">
            <v>EUR</v>
          </cell>
          <cell r="F687" t="str">
            <v>MSCI Europe NR EUR</v>
          </cell>
          <cell r="G687" t="str">
            <v>https://am.lombardodier.com/</v>
          </cell>
          <cell r="H687">
            <v>6</v>
          </cell>
          <cell r="I687">
            <v>0.75</v>
          </cell>
          <cell r="K687">
            <v>0.211145</v>
          </cell>
          <cell r="L687">
            <v>8.8977000000000001E-2</v>
          </cell>
          <cell r="M687">
            <v>9.0223999999999999E-2</v>
          </cell>
          <cell r="N687">
            <v>0.15126000000000001</v>
          </cell>
          <cell r="O687">
            <v>0.15445999999999999</v>
          </cell>
          <cell r="P687">
            <v>35776</v>
          </cell>
          <cell r="Q687">
            <v>6.282900000000001E-2</v>
          </cell>
          <cell r="R687">
            <v>1.8600000000000002E-2</v>
          </cell>
          <cell r="S687">
            <v>4.4229000000000004E-2</v>
          </cell>
          <cell r="T687">
            <v>6.0000000000000001E-3</v>
          </cell>
          <cell r="U687">
            <v>3.7963626000000028E-2</v>
          </cell>
          <cell r="V687">
            <v>0</v>
          </cell>
        </row>
        <row r="688">
          <cell r="A688" t="str">
            <v>LU0308864023</v>
          </cell>
          <cell r="B688" t="str">
            <v>MainFirst Top European Ideas A</v>
          </cell>
          <cell r="C688" t="str">
            <v>SICAV</v>
          </cell>
          <cell r="D688" t="str">
            <v>Mainfirst</v>
          </cell>
          <cell r="E688" t="str">
            <v>EUR</v>
          </cell>
          <cell r="F688" t="str">
            <v>Stoxx Europe 600 NR EUR</v>
          </cell>
          <cell r="G688" t="str">
            <v>https://www.mainfirst-invest.com/</v>
          </cell>
          <cell r="H688">
            <v>6</v>
          </cell>
          <cell r="I688">
            <v>2</v>
          </cell>
          <cell r="K688">
            <v>0.44190099999999999</v>
          </cell>
          <cell r="L688">
            <v>8.6067999999999992E-2</v>
          </cell>
          <cell r="M688">
            <v>0.11932499999999999</v>
          </cell>
          <cell r="N688">
            <v>0.21539999999999998</v>
          </cell>
          <cell r="O688">
            <v>0.24832000000000001</v>
          </cell>
          <cell r="P688">
            <v>39276</v>
          </cell>
          <cell r="Q688">
            <v>7.0421999999999998E-2</v>
          </cell>
          <cell r="R688">
            <v>1.72E-2</v>
          </cell>
          <cell r="S688">
            <v>5.3221999999999998E-2</v>
          </cell>
          <cell r="T688">
            <v>6.0000000000000001E-3</v>
          </cell>
          <cell r="U688">
            <v>4.6902668000000203E-2</v>
          </cell>
          <cell r="V688">
            <v>7.4999999999999997E-3</v>
          </cell>
        </row>
        <row r="689">
          <cell r="A689" t="str">
            <v>FR0007495601</v>
          </cell>
          <cell r="B689" t="str">
            <v>Mansartis Zone Euro ISR C</v>
          </cell>
          <cell r="C689" t="str">
            <v>FCP</v>
          </cell>
          <cell r="D689" t="str">
            <v>Mansartis Gestion</v>
          </cell>
          <cell r="E689" t="str">
            <v>EUR</v>
          </cell>
          <cell r="F689" t="str">
            <v>Euro Stoxx 50 NR EUR</v>
          </cell>
          <cell r="G689" t="str">
            <v>www.mansartis.com</v>
          </cell>
          <cell r="H689">
            <v>6</v>
          </cell>
          <cell r="I689">
            <v>1.85</v>
          </cell>
          <cell r="J689" t="str">
            <v>SR</v>
          </cell>
          <cell r="K689">
            <v>0.22564599999999999</v>
          </cell>
          <cell r="L689">
            <v>0.10433199999999999</v>
          </cell>
          <cell r="M689">
            <v>0.11996800000000001</v>
          </cell>
          <cell r="N689">
            <v>0.16201000000000002</v>
          </cell>
          <cell r="O689">
            <v>0.16555</v>
          </cell>
          <cell r="P689">
            <v>32637</v>
          </cell>
          <cell r="Q689">
            <v>0.108873</v>
          </cell>
          <cell r="R689">
            <v>1.8500000000000003E-2</v>
          </cell>
          <cell r="S689">
            <v>9.0372999999999995E-2</v>
          </cell>
          <cell r="T689">
            <v>6.0000000000000001E-3</v>
          </cell>
          <cell r="U689">
            <v>8.3830762000000059E-2</v>
          </cell>
          <cell r="V689">
            <v>9.2500000000000013E-3</v>
          </cell>
        </row>
        <row r="690">
          <cell r="A690" t="str">
            <v>LU1209226023</v>
          </cell>
          <cell r="B690" t="str">
            <v>OFI FUND RS Act4 Positive Eco R C EUR</v>
          </cell>
          <cell r="C690" t="str">
            <v>SICAV</v>
          </cell>
          <cell r="D690" t="str">
            <v>OFI AM</v>
          </cell>
          <cell r="E690" t="str">
            <v>EUR</v>
          </cell>
          <cell r="F690" t="str">
            <v>STOXX Europe 600 NR EUR</v>
          </cell>
          <cell r="G690" t="str">
            <v>www.ofi-am.fr</v>
          </cell>
          <cell r="H690">
            <v>6</v>
          </cell>
          <cell r="I690">
            <v>1.8</v>
          </cell>
          <cell r="J690" t="str">
            <v>SR</v>
          </cell>
          <cell r="K690">
            <v>0.19914000000000001</v>
          </cell>
          <cell r="L690">
            <v>9.2151999999999998E-2</v>
          </cell>
          <cell r="M690">
            <v>0.110064</v>
          </cell>
          <cell r="N690">
            <v>0.15751999999999999</v>
          </cell>
          <cell r="O690">
            <v>0.16980000000000001</v>
          </cell>
          <cell r="P690">
            <v>42102</v>
          </cell>
          <cell r="Q690">
            <v>0.19306799999999999</v>
          </cell>
          <cell r="R690">
            <v>1.9699999999999999E-2</v>
          </cell>
          <cell r="S690">
            <v>0.17336799999999999</v>
          </cell>
          <cell r="T690">
            <v>6.0000000000000001E-3</v>
          </cell>
          <cell r="U690">
            <v>0.16632779199999992</v>
          </cell>
          <cell r="V690">
            <v>9.2500000000000013E-3</v>
          </cell>
        </row>
        <row r="691">
          <cell r="A691" t="str">
            <v>FR0007075155</v>
          </cell>
          <cell r="B691" t="str">
            <v>R-co Opal 4Change Equity Europe</v>
          </cell>
          <cell r="C691" t="str">
            <v>FCP</v>
          </cell>
          <cell r="D691" t="str">
            <v>Rothschild &amp; Co AM</v>
          </cell>
          <cell r="E691" t="str">
            <v>EUR</v>
          </cell>
          <cell r="F691" t="str">
            <v>Stoxx Europe 600 NR EUR</v>
          </cell>
          <cell r="G691" t="str">
            <v>https://am.fr.rothschildandco.com/fr/</v>
          </cell>
          <cell r="H691">
            <v>6</v>
          </cell>
          <cell r="I691">
            <v>2.2999999999999998</v>
          </cell>
          <cell r="J691" t="str">
            <v>SR</v>
          </cell>
          <cell r="K691">
            <v>0.28215200000000001</v>
          </cell>
          <cell r="L691">
            <v>3.4946999999999999E-2</v>
          </cell>
          <cell r="M691">
            <v>4.5087999999999996E-2</v>
          </cell>
          <cell r="N691">
            <v>0.17199</v>
          </cell>
          <cell r="O691">
            <v>0.20850000000000002</v>
          </cell>
          <cell r="P691">
            <v>37474</v>
          </cell>
          <cell r="Q691">
            <v>1.5647000000000005E-2</v>
          </cell>
          <cell r="R691">
            <v>3.1400000000000004E-2</v>
          </cell>
          <cell r="S691">
            <v>-1.5753E-2</v>
          </cell>
          <cell r="T691">
            <v>6.0000000000000001E-3</v>
          </cell>
          <cell r="U691">
            <v>-2.1658481999999979E-2</v>
          </cell>
          <cell r="V691">
            <v>1.15E-2</v>
          </cell>
        </row>
        <row r="692">
          <cell r="A692" t="str">
            <v>FR0010909531</v>
          </cell>
          <cell r="B692" t="str">
            <v>R-co Thematic Silver Plus C</v>
          </cell>
          <cell r="C692" t="str">
            <v xml:space="preserve">FCP </v>
          </cell>
          <cell r="D692" t="str">
            <v>Rothschild &amp; Co AM</v>
          </cell>
          <cell r="E692" t="str">
            <v>EUR</v>
          </cell>
          <cell r="F692" t="str">
            <v>Euro Stoxx NR EUR</v>
          </cell>
          <cell r="G692" t="str">
            <v>https://am.fr.rothschildandco.com/fr/</v>
          </cell>
          <cell r="H692">
            <v>6</v>
          </cell>
          <cell r="I692">
            <v>1.5</v>
          </cell>
          <cell r="K692">
            <v>0.18915999999999999</v>
          </cell>
          <cell r="L692">
            <v>9.6268999999999993E-2</v>
          </cell>
          <cell r="M692">
            <v>0.107878</v>
          </cell>
          <cell r="N692">
            <v>0.10161199999999999</v>
          </cell>
          <cell r="O692">
            <v>0.13635800000000001</v>
          </cell>
          <cell r="P692">
            <v>40332</v>
          </cell>
          <cell r="Q692">
            <v>0.10221300000000001</v>
          </cell>
          <cell r="R692">
            <v>1.89E-2</v>
          </cell>
          <cell r="S692">
            <v>8.3313000000000012E-2</v>
          </cell>
          <cell r="T692">
            <v>6.0000000000000001E-3</v>
          </cell>
          <cell r="U692">
            <v>7.68131219999999E-2</v>
          </cell>
          <cell r="V692">
            <v>7.4999999999999997E-3</v>
          </cell>
        </row>
        <row r="693">
          <cell r="A693" t="str">
            <v>FR0010237503</v>
          </cell>
          <cell r="B693" t="str">
            <v>Roche-Brune Europe Actions P</v>
          </cell>
          <cell r="C693" t="str">
            <v>FCP</v>
          </cell>
          <cell r="D693" t="str">
            <v>Apicil AM</v>
          </cell>
          <cell r="E693" t="str">
            <v>EUR</v>
          </cell>
          <cell r="F693" t="str">
            <v>Stoxx Europe 600 NR EUR</v>
          </cell>
          <cell r="G693" t="str">
            <v>https://www.apicil-asset-management.com/</v>
          </cell>
          <cell r="H693">
            <v>6</v>
          </cell>
          <cell r="I693">
            <v>2</v>
          </cell>
          <cell r="J693" t="str">
            <v>SR</v>
          </cell>
          <cell r="K693">
            <v>0.201519</v>
          </cell>
          <cell r="L693">
            <v>6.2139999999999999E-3</v>
          </cell>
          <cell r="M693">
            <v>1.6701999999999998E-2</v>
          </cell>
          <cell r="N693">
            <v>0.15916</v>
          </cell>
          <cell r="O693">
            <v>0.1794</v>
          </cell>
          <cell r="P693">
            <v>37697</v>
          </cell>
          <cell r="Q693">
            <v>-9.4470999999999999E-2</v>
          </cell>
          <cell r="R693">
            <v>0.02</v>
          </cell>
          <cell r="S693">
            <v>-0.114471</v>
          </cell>
          <cell r="T693">
            <v>6.0000000000000001E-3</v>
          </cell>
          <cell r="U693">
            <v>-0.11978417399999997</v>
          </cell>
          <cell r="V693">
            <v>9.2500000000000013E-3</v>
          </cell>
        </row>
        <row r="694">
          <cell r="A694" t="str">
            <v>FR0013267382</v>
          </cell>
          <cell r="B694" t="str">
            <v>S.ytic P</v>
          </cell>
          <cell r="C694" t="str">
            <v>FCP</v>
          </cell>
          <cell r="D694" t="str">
            <v>Sofidy</v>
          </cell>
          <cell r="E694" t="str">
            <v>EUR</v>
          </cell>
          <cell r="F694" t="str">
            <v>STOXX Europe 600 NR EUR</v>
          </cell>
          <cell r="G694" t="str">
            <v>www.sofidy.com</v>
          </cell>
          <cell r="H694">
            <v>6</v>
          </cell>
          <cell r="I694">
            <v>2.2000000000000002</v>
          </cell>
          <cell r="K694">
            <v>0.18166199999999999</v>
          </cell>
          <cell r="L694">
            <v>0.106285</v>
          </cell>
          <cell r="N694">
            <v>0.1323</v>
          </cell>
          <cell r="O694">
            <v>0.16751000000000002</v>
          </cell>
          <cell r="P694">
            <v>43215</v>
          </cell>
          <cell r="Q694">
            <v>0.11417700000000001</v>
          </cell>
          <cell r="R694">
            <v>2.29E-2</v>
          </cell>
          <cell r="S694">
            <v>9.1277000000000011E-2</v>
          </cell>
          <cell r="T694">
            <v>6.0000000000000001E-3</v>
          </cell>
          <cell r="U694">
            <v>8.4729338000000043E-2</v>
          </cell>
          <cell r="V694">
            <v>0</v>
          </cell>
        </row>
        <row r="695">
          <cell r="A695" t="str">
            <v>FR0010546945</v>
          </cell>
          <cell r="B695" t="str">
            <v>Tocqueville Megatrends ISR C</v>
          </cell>
          <cell r="C695" t="str">
            <v>FCP</v>
          </cell>
          <cell r="D695" t="str">
            <v>Tocqueville Finance</v>
          </cell>
          <cell r="E695" t="str">
            <v>EUR</v>
          </cell>
          <cell r="F695" t="str">
            <v>Stoxx Europe 600 NR EUR</v>
          </cell>
          <cell r="G695" t="str">
            <v>www.tocquevillefinance.fr</v>
          </cell>
          <cell r="H695">
            <v>6</v>
          </cell>
          <cell r="I695">
            <v>1.99</v>
          </cell>
          <cell r="J695" t="str">
            <v>SR</v>
          </cell>
          <cell r="K695">
            <v>0.178008</v>
          </cell>
          <cell r="L695">
            <v>8.0808999999999992E-2</v>
          </cell>
          <cell r="M695">
            <v>9.6541000000000002E-2</v>
          </cell>
          <cell r="N695">
            <v>0.13316</v>
          </cell>
          <cell r="O695">
            <v>0.15731000000000001</v>
          </cell>
          <cell r="P695">
            <v>38517</v>
          </cell>
          <cell r="Q695">
            <v>0.13563</v>
          </cell>
          <cell r="R695">
            <v>2.12E-2</v>
          </cell>
          <cell r="S695">
            <v>0.11442999999999999</v>
          </cell>
          <cell r="T695">
            <v>6.0000000000000001E-3</v>
          </cell>
          <cell r="U695">
            <v>0.10774342000000003</v>
          </cell>
          <cell r="V695">
            <v>1.0800000000000001E-2</v>
          </cell>
        </row>
        <row r="696">
          <cell r="A696" t="str">
            <v>FR0010392225</v>
          </cell>
          <cell r="B696" t="str">
            <v>Varenne Sélection A-EUR</v>
          </cell>
          <cell r="C696" t="str">
            <v xml:space="preserve">FCP </v>
          </cell>
          <cell r="D696" t="str">
            <v>Varenne Capital Partners</v>
          </cell>
          <cell r="E696" t="str">
            <v>EUR</v>
          </cell>
          <cell r="F696" t="str">
            <v>Eonia</v>
          </cell>
          <cell r="G696" t="str">
            <v>www.varennecapital.com</v>
          </cell>
          <cell r="H696">
            <v>5</v>
          </cell>
          <cell r="I696">
            <v>1.95</v>
          </cell>
          <cell r="K696">
            <v>0.459901</v>
          </cell>
          <cell r="L696">
            <v>0.201599</v>
          </cell>
          <cell r="M696">
            <v>0.16815100000000002</v>
          </cell>
          <cell r="N696">
            <v>0.15812799999999999</v>
          </cell>
          <cell r="O696">
            <v>0.157583</v>
          </cell>
          <cell r="P696">
            <v>39052</v>
          </cell>
          <cell r="Q696">
            <v>0.24515399999999998</v>
          </cell>
          <cell r="R696">
            <v>1.8000000000000002E-2</v>
          </cell>
          <cell r="S696">
            <v>0.22715399999999999</v>
          </cell>
          <cell r="T696">
            <v>6.0000000000000001E-3</v>
          </cell>
          <cell r="U696">
            <v>0.21979107600000014</v>
          </cell>
          <cell r="V696">
            <v>9.75E-3</v>
          </cell>
        </row>
        <row r="697">
          <cell r="A697" t="str">
            <v>Actions Europe Moyennes Capitalisations</v>
          </cell>
        </row>
        <row r="698">
          <cell r="A698" t="str">
            <v>FR0010149112</v>
          </cell>
          <cell r="B698" t="str">
            <v>Carmignac Euro-Entrepreneurs A EUR Acc</v>
          </cell>
          <cell r="C698" t="str">
            <v>FCP</v>
          </cell>
          <cell r="D698" t="str">
            <v>Carmignac Gestion</v>
          </cell>
          <cell r="E698" t="str">
            <v>EUR</v>
          </cell>
          <cell r="F698" t="str">
            <v>Stoxx Europe Small 200 NR EUR</v>
          </cell>
          <cell r="G698" t="str">
            <v>www.carmignac.fr</v>
          </cell>
          <cell r="H698">
            <v>6</v>
          </cell>
          <cell r="I698">
            <v>1.5</v>
          </cell>
          <cell r="J698" t="str">
            <v>SR</v>
          </cell>
          <cell r="K698">
            <v>0.44106900000000004</v>
          </cell>
          <cell r="L698">
            <v>0.108949</v>
          </cell>
          <cell r="M698">
            <v>0.11121499999999999</v>
          </cell>
          <cell r="N698">
            <v>0.19140999999999997</v>
          </cell>
          <cell r="O698">
            <v>0.23865999999999998</v>
          </cell>
          <cell r="P698">
            <v>36069</v>
          </cell>
          <cell r="Q698">
            <v>9.0080000000000007E-2</v>
          </cell>
          <cell r="R698">
            <v>2.1000000000000001E-2</v>
          </cell>
          <cell r="S698">
            <v>6.9080000000000003E-2</v>
          </cell>
          <cell r="T698">
            <v>6.0000000000000001E-3</v>
          </cell>
          <cell r="U698">
            <v>6.2665519999999919E-2</v>
          </cell>
          <cell r="V698">
            <v>7.4999999999999997E-3</v>
          </cell>
        </row>
        <row r="699">
          <cell r="A699" t="str">
            <v>LU1366712435</v>
          </cell>
          <cell r="B699" t="str">
            <v>DNCA Invest Archer Mid-Cap Europe A EUR</v>
          </cell>
          <cell r="C699" t="str">
            <v>SICAV</v>
          </cell>
          <cell r="D699" t="str">
            <v>DNCA Finance</v>
          </cell>
          <cell r="E699" t="str">
            <v>EUR</v>
          </cell>
          <cell r="F699" t="str">
            <v>MSCI Europe Mid Cap NR EUR</v>
          </cell>
          <cell r="G699" t="str">
            <v>www.dnca-investments.com</v>
          </cell>
          <cell r="H699">
            <v>6</v>
          </cell>
          <cell r="I699">
            <v>1.6</v>
          </cell>
          <cell r="J699" t="str">
            <v>SR</v>
          </cell>
          <cell r="K699">
            <v>0.35176699999999994</v>
          </cell>
          <cell r="L699">
            <v>0.16266100000000003</v>
          </cell>
          <cell r="M699">
            <v>0.14008499999999999</v>
          </cell>
          <cell r="N699">
            <v>0.15625</v>
          </cell>
          <cell r="O699">
            <v>0.19238</v>
          </cell>
          <cell r="P699">
            <v>42545</v>
          </cell>
          <cell r="Q699">
            <v>0.221521</v>
          </cell>
          <cell r="R699">
            <v>1.7399999999999999E-2</v>
          </cell>
          <cell r="S699">
            <v>0.204121</v>
          </cell>
          <cell r="T699">
            <v>6.0000000000000001E-3</v>
          </cell>
          <cell r="U699">
            <v>0.19689627399999998</v>
          </cell>
          <cell r="V699">
            <v>7.1999999999999998E-3</v>
          </cell>
        </row>
        <row r="700">
          <cell r="A700" t="str">
            <v>FR0010321810</v>
          </cell>
          <cell r="B700" t="str">
            <v>Echiquier Agenor SRI Mid Cap Eurp A</v>
          </cell>
          <cell r="C700" t="str">
            <v>FCP</v>
          </cell>
          <cell r="D700" t="str">
            <v>Financière de l'Echiquier</v>
          </cell>
          <cell r="E700" t="str">
            <v>EUR</v>
          </cell>
          <cell r="F700" t="str">
            <v>MSCI Europe Small Cap NR EUR</v>
          </cell>
          <cell r="G700" t="str">
            <v>www.lfde.com</v>
          </cell>
          <cell r="H700">
            <v>5</v>
          </cell>
          <cell r="I700">
            <v>2.3919999999999999</v>
          </cell>
          <cell r="J700" t="str">
            <v>SR</v>
          </cell>
          <cell r="K700">
            <v>0.16907699999999998</v>
          </cell>
          <cell r="L700">
            <v>0.12288299999999999</v>
          </cell>
          <cell r="M700">
            <v>0.137515</v>
          </cell>
          <cell r="N700">
            <v>0.1268</v>
          </cell>
          <cell r="O700">
            <v>0.15706000000000001</v>
          </cell>
          <cell r="P700">
            <v>38044</v>
          </cell>
          <cell r="Q700">
            <v>0.16333800000000001</v>
          </cell>
          <cell r="R700">
            <v>2.69E-2</v>
          </cell>
          <cell r="S700">
            <v>0.136438</v>
          </cell>
          <cell r="T700">
            <v>6.0000000000000001E-3</v>
          </cell>
          <cell r="U700">
            <v>0.12961937200000007</v>
          </cell>
          <cell r="V700">
            <v>1.0700000000000001E-2</v>
          </cell>
        </row>
        <row r="701">
          <cell r="A701" t="str">
            <v>FR0010177998</v>
          </cell>
          <cell r="B701" t="str">
            <v>EdR SICAV Europe Midcaps A EUR</v>
          </cell>
          <cell r="C701" t="str">
            <v>FCP</v>
          </cell>
          <cell r="D701" t="str">
            <v>Edmond de Rothschild</v>
          </cell>
          <cell r="E701" t="str">
            <v>EUR</v>
          </cell>
          <cell r="F701" t="str">
            <v>Stoxx Europe Small 200 NR EUR</v>
          </cell>
          <cell r="G701" t="str">
            <v>http://funds.edram.com/fr/</v>
          </cell>
          <cell r="H701">
            <v>6</v>
          </cell>
          <cell r="I701">
            <v>2.1</v>
          </cell>
          <cell r="K701">
            <v>0.31748999999999999</v>
          </cell>
          <cell r="L701">
            <v>0.10521900000000001</v>
          </cell>
          <cell r="M701">
            <v>8.3691999999999989E-2</v>
          </cell>
          <cell r="N701">
            <v>0.16461999999999999</v>
          </cell>
          <cell r="O701">
            <v>0.20963999999999999</v>
          </cell>
          <cell r="P701">
            <v>38482</v>
          </cell>
          <cell r="Q701">
            <v>0.164715</v>
          </cell>
          <cell r="R701">
            <v>2.7200000000000002E-2</v>
          </cell>
          <cell r="S701">
            <v>0.137515</v>
          </cell>
          <cell r="T701">
            <v>6.0000000000000001E-3</v>
          </cell>
          <cell r="U701">
            <v>0.13068991000000008</v>
          </cell>
          <cell r="V701">
            <v>9.7999999999999997E-3</v>
          </cell>
        </row>
        <row r="702">
          <cell r="A702" t="str">
            <v>LU1920214563</v>
          </cell>
          <cell r="B702" t="str">
            <v>Eleva UCITS Eleva Ldrs SMCap Eurp A2€acc</v>
          </cell>
          <cell r="C702" t="str">
            <v>SICAV</v>
          </cell>
          <cell r="D702" t="str">
            <v>Eleva Capital</v>
          </cell>
          <cell r="E702" t="str">
            <v>EUR</v>
          </cell>
          <cell r="F702" t="str">
            <v>Stoxx Europe Small 200 NR EUR</v>
          </cell>
          <cell r="G702" t="str">
            <v>www.elevacapital.com</v>
          </cell>
          <cell r="H702">
            <v>6</v>
          </cell>
          <cell r="I702">
            <v>2.2000000000000002</v>
          </cell>
          <cell r="K702">
            <v>0.26195299999999999</v>
          </cell>
          <cell r="N702">
            <v>0.12300000000000001</v>
          </cell>
          <cell r="P702">
            <v>43493</v>
          </cell>
          <cell r="Q702">
            <v>0.17605799999999999</v>
          </cell>
          <cell r="R702">
            <v>2.4199999999999999E-2</v>
          </cell>
          <cell r="S702">
            <v>0.15185799999999999</v>
          </cell>
          <cell r="T702">
            <v>6.0000000000000001E-3</v>
          </cell>
          <cell r="U702">
            <v>0.14494685200000013</v>
          </cell>
          <cell r="V702">
            <v>1.1000000000000001E-2</v>
          </cell>
        </row>
        <row r="703">
          <cell r="A703" t="str">
            <v>FR0013342045</v>
          </cell>
          <cell r="B703" t="str">
            <v>Eres Multigestion PME A</v>
          </cell>
          <cell r="C703" t="str">
            <v>FCP</v>
          </cell>
          <cell r="D703" t="str">
            <v>Eres Gestion</v>
          </cell>
          <cell r="E703" t="str">
            <v>EUR</v>
          </cell>
          <cell r="F703" t="str">
            <v>MSCI Europe Small Cap NR EUR</v>
          </cell>
          <cell r="G703" t="str">
            <v>https://www.eres-group.com/</v>
          </cell>
          <cell r="H703">
            <v>6</v>
          </cell>
          <cell r="I703">
            <v>2</v>
          </cell>
          <cell r="K703">
            <v>0.33419400000000005</v>
          </cell>
          <cell r="L703">
            <v>0.10759000000000001</v>
          </cell>
          <cell r="N703">
            <v>0.12279999999999999</v>
          </cell>
          <cell r="O703">
            <v>0.18855</v>
          </cell>
          <cell r="P703">
            <v>43313</v>
          </cell>
          <cell r="Q703">
            <v>0.190333</v>
          </cell>
          <cell r="R703">
            <v>2.98E-2</v>
          </cell>
          <cell r="S703">
            <v>0.16053300000000001</v>
          </cell>
          <cell r="T703">
            <v>6.0000000000000001E-3</v>
          </cell>
          <cell r="U703">
            <v>0.15356980200000003</v>
          </cell>
          <cell r="V703">
            <v>1.8000000000000002E-2</v>
          </cell>
        </row>
        <row r="704">
          <cell r="A704" t="str">
            <v>LU0489687243</v>
          </cell>
          <cell r="B704" t="str">
            <v>Mandarine Unique S&amp;M Caps Europe R EUR</v>
          </cell>
          <cell r="C704" t="str">
            <v>SICAV</v>
          </cell>
          <cell r="D704" t="str">
            <v>Mandarine Gestion</v>
          </cell>
          <cell r="E704" t="str">
            <v>EUR</v>
          </cell>
          <cell r="F704" t="str">
            <v>Stoxx Europe Small 200 NR EUR</v>
          </cell>
          <cell r="G704" t="str">
            <v>www.mandarine-gestion.com</v>
          </cell>
          <cell r="H704">
            <v>6</v>
          </cell>
          <cell r="I704">
            <v>2.2000000000000002</v>
          </cell>
          <cell r="J704" t="str">
            <v>SR</v>
          </cell>
          <cell r="K704">
            <v>0.19207299999999999</v>
          </cell>
          <cell r="L704">
            <v>8.2538E-2</v>
          </cell>
          <cell r="M704">
            <v>8.8079999999999992E-2</v>
          </cell>
          <cell r="N704">
            <v>0.12508</v>
          </cell>
          <cell r="O704">
            <v>0.18048999999999998</v>
          </cell>
          <cell r="P704">
            <v>40266</v>
          </cell>
          <cell r="Q704">
            <v>7.2631000000000001E-2</v>
          </cell>
          <cell r="R704">
            <v>2.63E-2</v>
          </cell>
          <cell r="S704">
            <v>4.6330999999999997E-2</v>
          </cell>
          <cell r="T704">
            <v>6.0000000000000001E-3</v>
          </cell>
          <cell r="U704">
            <v>4.0053013999999942E-2</v>
          </cell>
          <cell r="V704">
            <v>1.1000000000000001E-2</v>
          </cell>
        </row>
        <row r="705">
          <cell r="A705" t="str">
            <v>FR0000974149</v>
          </cell>
          <cell r="B705" t="str">
            <v>Oddo BHF Avenir Europe CR-EUR</v>
          </cell>
          <cell r="C705" t="str">
            <v>FCP</v>
          </cell>
          <cell r="D705" t="str">
            <v>Oddo Meriten AM</v>
          </cell>
          <cell r="E705" t="str">
            <v>EUR</v>
          </cell>
          <cell r="F705" t="str">
            <v>MSCI Europe SMID NR EUR</v>
          </cell>
          <cell r="G705" t="str">
            <v>https://am.oddo-bhf.com</v>
          </cell>
          <cell r="H705">
            <v>6</v>
          </cell>
          <cell r="I705">
            <v>2</v>
          </cell>
          <cell r="J705" t="str">
            <v>SR</v>
          </cell>
          <cell r="K705">
            <v>0.172739</v>
          </cell>
          <cell r="L705">
            <v>7.5955000000000009E-2</v>
          </cell>
          <cell r="M705">
            <v>0.100205</v>
          </cell>
          <cell r="N705">
            <v>0.14944000000000002</v>
          </cell>
          <cell r="O705">
            <v>0.17946999999999999</v>
          </cell>
          <cell r="P705">
            <v>36305</v>
          </cell>
          <cell r="Q705">
            <v>9.0804999999999997E-2</v>
          </cell>
          <cell r="R705">
            <v>2.1700000000000001E-2</v>
          </cell>
          <cell r="S705">
            <v>6.9105E-2</v>
          </cell>
          <cell r="T705">
            <v>6.0000000000000001E-3</v>
          </cell>
          <cell r="U705">
            <v>6.2690369999999884E-2</v>
          </cell>
          <cell r="V705">
            <v>1.2E-2</v>
          </cell>
        </row>
        <row r="706">
          <cell r="A706" t="str">
            <v>Actions Europe Petites Capitalisations</v>
          </cell>
        </row>
        <row r="707">
          <cell r="A707" t="str">
            <v>FR0010687749</v>
          </cell>
          <cell r="B707" t="str">
            <v>Amilton Premium Europe R</v>
          </cell>
          <cell r="C707" t="str">
            <v>FCP</v>
          </cell>
          <cell r="D707" t="str">
            <v>Meeschaert AM</v>
          </cell>
          <cell r="E707" t="str">
            <v>EUR</v>
          </cell>
          <cell r="F707" t="str">
            <v>Euro Stoxx Small NR EUR</v>
          </cell>
          <cell r="G707" t="str">
            <v>www.meeschaert.com</v>
          </cell>
          <cell r="H707">
            <v>6</v>
          </cell>
          <cell r="I707">
            <v>2.25</v>
          </cell>
          <cell r="K707">
            <v>0.30063300000000004</v>
          </cell>
          <cell r="L707">
            <v>0.117452</v>
          </cell>
          <cell r="M707">
            <v>0.147864</v>
          </cell>
          <cell r="N707">
            <v>0.14496999999999999</v>
          </cell>
          <cell r="O707">
            <v>0.17071000000000003</v>
          </cell>
          <cell r="P707">
            <v>36291</v>
          </cell>
          <cell r="Q707">
            <v>0.190749</v>
          </cell>
          <cell r="R707">
            <v>2.3799999999999998E-2</v>
          </cell>
          <cell r="S707">
            <v>0.16694900000000001</v>
          </cell>
          <cell r="T707">
            <v>6.0000000000000001E-3</v>
          </cell>
          <cell r="U707">
            <v>0.15994730600000007</v>
          </cell>
          <cell r="V707">
            <v>1.1000000000000001E-2</v>
          </cell>
        </row>
        <row r="708">
          <cell r="A708" t="str">
            <v>FR0010762518</v>
          </cell>
          <cell r="B708" t="str">
            <v>Cogefi Prospective P</v>
          </cell>
          <cell r="C708" t="str">
            <v>FCP</v>
          </cell>
          <cell r="D708" t="str">
            <v>Cogefi Gestion</v>
          </cell>
          <cell r="E708" t="str">
            <v>EUR</v>
          </cell>
          <cell r="F708" t="str">
            <v>Stoxx Europe TMI Small NR EUR</v>
          </cell>
          <cell r="G708" t="str">
            <v>www.cogefi.fr</v>
          </cell>
          <cell r="H708">
            <v>6</v>
          </cell>
          <cell r="I708">
            <v>2.2000000000000002</v>
          </cell>
          <cell r="K708">
            <v>0.34030500000000002</v>
          </cell>
          <cell r="L708">
            <v>0.14626600000000001</v>
          </cell>
          <cell r="M708">
            <v>7.5986999999999999E-2</v>
          </cell>
          <cell r="N708">
            <v>0.17904</v>
          </cell>
          <cell r="O708">
            <v>0.22819</v>
          </cell>
          <cell r="P708">
            <v>35720</v>
          </cell>
          <cell r="Q708">
            <v>0.47241700000000003</v>
          </cell>
          <cell r="R708">
            <v>4.4000000000000004E-2</v>
          </cell>
          <cell r="S708">
            <v>0.42841700000000005</v>
          </cell>
          <cell r="T708">
            <v>6.0000000000000001E-3</v>
          </cell>
          <cell r="U708">
            <v>0.41984649800000007</v>
          </cell>
          <cell r="V708">
            <v>0.01</v>
          </cell>
        </row>
        <row r="709">
          <cell r="A709" t="str">
            <v>FR0011558246</v>
          </cell>
          <cell r="B709" t="str">
            <v>Echiquier Entrepreneurs A</v>
          </cell>
          <cell r="C709" t="str">
            <v>FCP</v>
          </cell>
          <cell r="D709" t="str">
            <v>Financière de l'Echiquier</v>
          </cell>
          <cell r="E709" t="str">
            <v>EUR</v>
          </cell>
          <cell r="F709" t="str">
            <v>MSCI Europe Micro Cap NR EUR</v>
          </cell>
          <cell r="G709" t="str">
            <v>www.lfde.com</v>
          </cell>
          <cell r="H709">
            <v>5</v>
          </cell>
          <cell r="I709">
            <v>2.3919999999999999</v>
          </cell>
          <cell r="K709">
            <v>0.21982800000000002</v>
          </cell>
          <cell r="L709">
            <v>0.13120900000000002</v>
          </cell>
          <cell r="M709">
            <v>0.140736</v>
          </cell>
          <cell r="N709">
            <v>0.13811000000000001</v>
          </cell>
          <cell r="O709">
            <v>0.18124999999999999</v>
          </cell>
          <cell r="P709">
            <v>41565</v>
          </cell>
          <cell r="Q709">
            <v>0.25185200000000002</v>
          </cell>
          <cell r="R709">
            <v>2.81E-2</v>
          </cell>
          <cell r="S709">
            <v>0.22375200000000001</v>
          </cell>
          <cell r="T709">
            <v>6.0000000000000001E-3</v>
          </cell>
          <cell r="U709">
            <v>0.21640948800000004</v>
          </cell>
          <cell r="V709">
            <v>1.0700000000000001E-2</v>
          </cell>
        </row>
        <row r="710">
          <cell r="A710" t="str">
            <v>LU0061175625</v>
          </cell>
          <cell r="B710" t="str">
            <v>Fidelity European Smlr Coms A-Dis-EUR</v>
          </cell>
          <cell r="C710" t="str">
            <v>SICAV</v>
          </cell>
          <cell r="D710" t="str">
            <v>Fidelity</v>
          </cell>
          <cell r="E710" t="str">
            <v>EUR</v>
          </cell>
          <cell r="F710" t="str">
            <v>EMIX Smaller European Companies TR USD</v>
          </cell>
          <cell r="G710" t="str">
            <v>www.fidelity.fr</v>
          </cell>
          <cell r="H710">
            <v>6</v>
          </cell>
          <cell r="I710">
            <v>1.5</v>
          </cell>
          <cell r="K710">
            <v>0.44133600000000001</v>
          </cell>
          <cell r="L710">
            <v>0.115885</v>
          </cell>
          <cell r="M710">
            <v>0.120897</v>
          </cell>
          <cell r="N710">
            <v>0.16928000000000001</v>
          </cell>
          <cell r="O710">
            <v>0.23658999999999999</v>
          </cell>
          <cell r="P710">
            <v>35034</v>
          </cell>
          <cell r="Q710">
            <v>8.1277000000000002E-2</v>
          </cell>
          <cell r="R710">
            <v>1.9299999999999998E-2</v>
          </cell>
          <cell r="S710">
            <v>6.1977000000000004E-2</v>
          </cell>
          <cell r="T710">
            <v>6.0000000000000001E-3</v>
          </cell>
          <cell r="U710">
            <v>5.5605137999999998E-2</v>
          </cell>
          <cell r="V710">
            <v>7.4999999999999997E-3</v>
          </cell>
        </row>
        <row r="711">
          <cell r="A711" t="str">
            <v>LU1303940784</v>
          </cell>
          <cell r="B711" t="str">
            <v>Mandarine Europe Microcap R EUR</v>
          </cell>
          <cell r="C711" t="str">
            <v>SICAV</v>
          </cell>
          <cell r="D711" t="str">
            <v>Mandarine Gestion</v>
          </cell>
          <cell r="E711" t="str">
            <v>EUR</v>
          </cell>
          <cell r="F711" t="str">
            <v>(MSCI Europe Micro Cap NR EUR) 50.000% + ( MSCI Europe Microcap Ex UK NR EUR) 50.000%</v>
          </cell>
          <cell r="G711" t="str">
            <v>www.mandarine-gestion.com</v>
          </cell>
          <cell r="H711">
            <v>6</v>
          </cell>
          <cell r="I711">
            <v>2.2000000000000002</v>
          </cell>
          <cell r="J711" t="str">
            <v>SR</v>
          </cell>
          <cell r="K711">
            <v>0.46262599999999998</v>
          </cell>
          <cell r="L711">
            <v>0.15778800000000001</v>
          </cell>
          <cell r="M711">
            <v>0.14399699999999999</v>
          </cell>
          <cell r="N711">
            <v>0.15029999999999999</v>
          </cell>
          <cell r="O711">
            <v>0.21767</v>
          </cell>
          <cell r="P711">
            <v>42607</v>
          </cell>
          <cell r="Q711">
            <v>0.20507099999999998</v>
          </cell>
          <cell r="R711">
            <v>2.6499999999999999E-2</v>
          </cell>
          <cell r="S711">
            <v>0.17857099999999998</v>
          </cell>
          <cell r="T711">
            <v>6.0000000000000001E-3</v>
          </cell>
          <cell r="U711">
            <v>0.17149957400000004</v>
          </cell>
          <cell r="V711">
            <v>1.1000000000000001E-2</v>
          </cell>
        </row>
        <row r="712">
          <cell r="A712" t="str">
            <v>FR0011668011</v>
          </cell>
          <cell r="B712" t="str">
            <v>MCA Entreprendre PME</v>
          </cell>
          <cell r="C712" t="str">
            <v xml:space="preserve">FCP </v>
          </cell>
          <cell r="D712" t="str">
            <v>MCA Finance</v>
          </cell>
          <cell r="E712" t="str">
            <v>EUR</v>
          </cell>
          <cell r="F712" t="str">
            <v>Euronext Paris CAC Small NR EUR</v>
          </cell>
          <cell r="G712" t="str">
            <v>www.mcafinance.fr</v>
          </cell>
          <cell r="H712">
            <v>6</v>
          </cell>
          <cell r="I712">
            <v>2.9</v>
          </cell>
          <cell r="K712">
            <v>0.61032699999999995</v>
          </cell>
          <cell r="L712">
            <v>0.166737</v>
          </cell>
          <cell r="M712">
            <v>0.13306699999999999</v>
          </cell>
          <cell r="N712">
            <v>0.24532000000000001</v>
          </cell>
          <cell r="O712">
            <v>0.24901000000000001</v>
          </cell>
          <cell r="P712">
            <v>41660</v>
          </cell>
          <cell r="Q712">
            <v>0.31563799999999997</v>
          </cell>
          <cell r="R712">
            <v>2.9399999999999999E-2</v>
          </cell>
          <cell r="S712">
            <v>0.28623799999999999</v>
          </cell>
          <cell r="T712">
            <v>6.0000000000000001E-3</v>
          </cell>
          <cell r="U712">
            <v>0.27852057199999991</v>
          </cell>
          <cell r="V712">
            <v>0</v>
          </cell>
        </row>
        <row r="713">
          <cell r="A713" t="str">
            <v>FR0011585520</v>
          </cell>
          <cell r="B713" t="str">
            <v>Nova Europe ISR A</v>
          </cell>
          <cell r="C713" t="str">
            <v>FCP</v>
          </cell>
          <cell r="D713" t="str">
            <v>Eiffel Investment Group</v>
          </cell>
          <cell r="E713" t="str">
            <v>EUR</v>
          </cell>
          <cell r="F713" t="str">
            <v>MSCI Europe Small Cap NR EUR</v>
          </cell>
          <cell r="G713" t="str">
            <v>https://www.eiffel-ig.com/particuliers/</v>
          </cell>
          <cell r="H713">
            <v>6</v>
          </cell>
          <cell r="I713">
            <v>2.2000000000000002</v>
          </cell>
          <cell r="J713" t="str">
            <v>SR</v>
          </cell>
          <cell r="K713">
            <v>0.36021900000000001</v>
          </cell>
          <cell r="L713">
            <v>0.133049</v>
          </cell>
          <cell r="M713">
            <v>0.14008699999999999</v>
          </cell>
          <cell r="N713">
            <v>0.13736000000000001</v>
          </cell>
          <cell r="O713">
            <v>0.19062000000000001</v>
          </cell>
          <cell r="P713">
            <v>41618</v>
          </cell>
          <cell r="Q713">
            <v>0.14210400000000001</v>
          </cell>
          <cell r="R713">
            <v>2.2000000000000002E-2</v>
          </cell>
          <cell r="S713">
            <v>0.120104</v>
          </cell>
          <cell r="T713">
            <v>6.0000000000000001E-3</v>
          </cell>
          <cell r="U713">
            <v>0.11338337600000004</v>
          </cell>
          <cell r="V713">
            <v>0.01</v>
          </cell>
        </row>
        <row r="714">
          <cell r="A714" t="str">
            <v>LU0130732364</v>
          </cell>
          <cell r="B714" t="str">
            <v>Pictet-Family P EUR</v>
          </cell>
          <cell r="C714" t="str">
            <v>SICAV</v>
          </cell>
          <cell r="D714" t="str">
            <v>Pictet AM</v>
          </cell>
          <cell r="E714" t="str">
            <v>EUR</v>
          </cell>
          <cell r="F714" t="str">
            <v>MSCI Europe Small Cap NR EUR</v>
          </cell>
          <cell r="G714" t="str">
            <v>www.am.pictet</v>
          </cell>
          <cell r="H714">
            <v>6</v>
          </cell>
          <cell r="I714">
            <v>2.4</v>
          </cell>
          <cell r="K714">
            <v>0.21827100000000002</v>
          </cell>
          <cell r="L714">
            <v>7.8715999999999994E-2</v>
          </cell>
          <cell r="M714">
            <v>8.2719000000000001E-2</v>
          </cell>
          <cell r="N714">
            <v>0.110197</v>
          </cell>
          <cell r="O714">
            <v>0.19818000000000002</v>
          </cell>
          <cell r="P714">
            <v>33494</v>
          </cell>
          <cell r="Q714">
            <v>7.7861E-2</v>
          </cell>
          <cell r="R714">
            <v>1.8600000000000002E-2</v>
          </cell>
          <cell r="S714">
            <v>5.9261000000000001E-2</v>
          </cell>
          <cell r="T714">
            <v>6.0000000000000001E-3</v>
          </cell>
          <cell r="U714">
            <v>5.2905433999999918E-2</v>
          </cell>
          <cell r="V714">
            <v>8.0000000000000002E-3</v>
          </cell>
        </row>
        <row r="715">
          <cell r="A715" t="str">
            <v>FR0011689330</v>
          </cell>
          <cell r="B715" t="str">
            <v>Richelieu Family Small Cap R</v>
          </cell>
          <cell r="C715" t="str">
            <v>FCP</v>
          </cell>
          <cell r="D715" t="str">
            <v>Richelieu Gestion</v>
          </cell>
          <cell r="E715" t="str">
            <v>EUR</v>
          </cell>
          <cell r="F715" t="str">
            <v>STOXX Europe Small 200 NR EUR</v>
          </cell>
          <cell r="G715" t="str">
            <v>https://www.richelieugestion.com/</v>
          </cell>
          <cell r="H715">
            <v>6</v>
          </cell>
          <cell r="I715">
            <v>1.8</v>
          </cell>
          <cell r="K715">
            <v>0.27251200000000003</v>
          </cell>
          <cell r="L715">
            <v>0.12457900000000001</v>
          </cell>
          <cell r="M715">
            <v>0.115327</v>
          </cell>
          <cell r="N715">
            <v>0.15365999999999999</v>
          </cell>
          <cell r="O715">
            <v>0.19350000000000001</v>
          </cell>
          <cell r="P715">
            <v>41697</v>
          </cell>
          <cell r="Q715">
            <v>0.246644</v>
          </cell>
          <cell r="R715">
            <v>2.5000000000000001E-2</v>
          </cell>
          <cell r="S715">
            <v>0.22164400000000001</v>
          </cell>
          <cell r="T715">
            <v>6.0000000000000001E-3</v>
          </cell>
          <cell r="U715">
            <v>0.21431413600000004</v>
          </cell>
          <cell r="V715">
            <v>9.0000000000000011E-3</v>
          </cell>
        </row>
        <row r="716">
          <cell r="A716" t="str">
            <v>Actions Europe - Zones particulières</v>
          </cell>
        </row>
        <row r="717">
          <cell r="A717" t="str">
            <v>LU0087656699</v>
          </cell>
          <cell r="B717" t="str">
            <v>AXAWF Fram Italy A Cap EUR</v>
          </cell>
          <cell r="C717" t="str">
            <v>SICAV</v>
          </cell>
          <cell r="D717" t="str">
            <v>AXA</v>
          </cell>
          <cell r="E717" t="str">
            <v>EUR</v>
          </cell>
          <cell r="F717" t="str">
            <v>FTSE Italia AllShare TR EUR</v>
          </cell>
          <cell r="G717" t="str">
            <v>www.axa-im.fr</v>
          </cell>
          <cell r="H717">
            <v>6</v>
          </cell>
          <cell r="I717">
            <v>1.5</v>
          </cell>
          <cell r="K717">
            <v>0.30331800000000003</v>
          </cell>
          <cell r="L717">
            <v>6.0936999999999998E-2</v>
          </cell>
          <cell r="M717">
            <v>9.7015999999999991E-2</v>
          </cell>
          <cell r="N717">
            <v>0.19896999999999998</v>
          </cell>
          <cell r="O717">
            <v>0.22695000000000001</v>
          </cell>
          <cell r="P717">
            <v>35440</v>
          </cell>
          <cell r="Q717">
            <v>2.4118999999999998E-2</v>
          </cell>
          <cell r="R717">
            <v>1.7899999999999999E-2</v>
          </cell>
          <cell r="S717">
            <v>6.2189999999999997E-3</v>
          </cell>
          <cell r="T717">
            <v>6.0000000000000001E-3</v>
          </cell>
          <cell r="U717">
            <v>1.816859999999032E-4</v>
          </cell>
          <cell r="V717">
            <v>6.0000000000000001E-3</v>
          </cell>
        </row>
        <row r="718">
          <cell r="A718" t="str">
            <v>LU0087657150</v>
          </cell>
          <cell r="B718" t="str">
            <v>AXAWF Fram Switzerland A Cap CHF</v>
          </cell>
          <cell r="C718" t="str">
            <v>SICAV</v>
          </cell>
          <cell r="D718" t="str">
            <v>AXA</v>
          </cell>
          <cell r="E718" t="str">
            <v>CHF</v>
          </cell>
          <cell r="F718" t="str">
            <v>(SPI Middle Caps GR) 60% + ( SPI Large Caps GR) 40%</v>
          </cell>
          <cell r="G718" t="str">
            <v>www.axa-im.fr</v>
          </cell>
          <cell r="H718">
            <v>6</v>
          </cell>
          <cell r="I718">
            <v>1.5</v>
          </cell>
          <cell r="K718">
            <v>0.188412</v>
          </cell>
          <cell r="L718">
            <v>0.125692</v>
          </cell>
          <cell r="M718">
            <v>0.123628</v>
          </cell>
          <cell r="N718">
            <v>0.133746</v>
          </cell>
          <cell r="O718">
            <v>0.132519</v>
          </cell>
          <cell r="P718">
            <v>33044</v>
          </cell>
          <cell r="Q718">
            <v>9.7242999999999996E-2</v>
          </cell>
          <cell r="R718">
            <v>1.77E-2</v>
          </cell>
          <cell r="S718">
            <v>7.9543000000000003E-2</v>
          </cell>
          <cell r="T718">
            <v>6.0000000000000001E-3</v>
          </cell>
          <cell r="U718">
            <v>7.3065741999999823E-2</v>
          </cell>
          <cell r="V718">
            <v>6.0000000000000001E-3</v>
          </cell>
        </row>
        <row r="719">
          <cell r="A719" t="str">
            <v>LU2066958898</v>
          </cell>
          <cell r="B719" t="str">
            <v>CS (Lux) Small and Mid Cap Germany Eq B</v>
          </cell>
          <cell r="C719" t="str">
            <v>SICAV</v>
          </cell>
          <cell r="D719" t="str">
            <v>Credit Suisse</v>
          </cell>
          <cell r="E719" t="str">
            <v>EUR</v>
          </cell>
          <cell r="F719" t="str">
            <v>FSE MDAX TR EUR</v>
          </cell>
          <cell r="G719" t="str">
            <v>www.credit-suisse.com</v>
          </cell>
          <cell r="H719">
            <v>6</v>
          </cell>
          <cell r="I719">
            <v>1.92</v>
          </cell>
          <cell r="K719">
            <v>0.28453499999999998</v>
          </cell>
          <cell r="L719">
            <v>8.3795999999999995E-2</v>
          </cell>
          <cell r="M719">
            <v>0.125442</v>
          </cell>
          <cell r="N719">
            <v>0.17760000000000001</v>
          </cell>
          <cell r="O719">
            <v>0.19893999999999998</v>
          </cell>
          <cell r="P719">
            <v>43874</v>
          </cell>
          <cell r="Q719">
            <v>0.115163</v>
          </cell>
          <cell r="R719">
            <v>1.8500000000000003E-2</v>
          </cell>
          <cell r="S719">
            <v>9.6662999999999999E-2</v>
          </cell>
          <cell r="T719">
            <v>6.0000000000000001E-3</v>
          </cell>
          <cell r="U719">
            <v>9.0083021999999957E-2</v>
          </cell>
          <cell r="V719">
            <v>0</v>
          </cell>
        </row>
        <row r="720">
          <cell r="A720" t="str">
            <v>LU0261948227</v>
          </cell>
          <cell r="B720" t="str">
            <v>Fidelity Germany A-Acc-EUR</v>
          </cell>
          <cell r="C720" t="str">
            <v>SICAV</v>
          </cell>
          <cell r="D720" t="str">
            <v>Fidelity</v>
          </cell>
          <cell r="E720" t="str">
            <v>EUR</v>
          </cell>
          <cell r="F720" t="str">
            <v>FSE HDAX TR EUR</v>
          </cell>
          <cell r="G720" t="str">
            <v>www.fidelity.fr</v>
          </cell>
          <cell r="H720">
            <v>6</v>
          </cell>
          <cell r="I720">
            <v>1.5</v>
          </cell>
          <cell r="K720">
            <v>0.132803</v>
          </cell>
          <cell r="L720">
            <v>6.9075999999999999E-2</v>
          </cell>
          <cell r="M720">
            <v>7.9098000000000002E-2</v>
          </cell>
          <cell r="N720">
            <v>0.19581999999999999</v>
          </cell>
          <cell r="O720">
            <v>0.19886999999999999</v>
          </cell>
          <cell r="P720">
            <v>38985</v>
          </cell>
          <cell r="Q720">
            <v>7.5529999999999972E-3</v>
          </cell>
          <cell r="R720">
            <v>1.9199999999999998E-2</v>
          </cell>
          <cell r="S720">
            <v>-1.1647000000000001E-2</v>
          </cell>
          <cell r="T720">
            <v>6.0000000000000001E-3</v>
          </cell>
          <cell r="U720">
            <v>-1.7577117999999947E-2</v>
          </cell>
          <cell r="V720">
            <v>7.4999999999999997E-3</v>
          </cell>
        </row>
        <row r="721">
          <cell r="A721" t="str">
            <v>LU0048584766</v>
          </cell>
          <cell r="B721" t="str">
            <v>Fidelity Italy A-Dis-EUR</v>
          </cell>
          <cell r="C721" t="str">
            <v>SICAV</v>
          </cell>
          <cell r="D721" t="str">
            <v>Fidelity</v>
          </cell>
          <cell r="E721" t="str">
            <v>EUR</v>
          </cell>
          <cell r="F721" t="str">
            <v>FTSE Italia AllShare TR EUR</v>
          </cell>
          <cell r="G721" t="str">
            <v>www.fidelity.fr</v>
          </cell>
          <cell r="H721">
            <v>6</v>
          </cell>
          <cell r="I721">
            <v>1.5</v>
          </cell>
          <cell r="K721">
            <v>0.40782800000000002</v>
          </cell>
          <cell r="L721">
            <v>8.9314999999999992E-2</v>
          </cell>
          <cell r="M721">
            <v>9.0965000000000004E-2</v>
          </cell>
          <cell r="N721">
            <v>0.20896000000000001</v>
          </cell>
          <cell r="O721">
            <v>0.22277000000000002</v>
          </cell>
          <cell r="P721">
            <v>33147</v>
          </cell>
          <cell r="Q721">
            <v>8.1499999999999975E-3</v>
          </cell>
          <cell r="R721">
            <v>1.9299999999999998E-2</v>
          </cell>
          <cell r="S721">
            <v>-1.115E-2</v>
          </cell>
          <cell r="T721">
            <v>6.0000000000000001E-3</v>
          </cell>
          <cell r="U721">
            <v>-1.7083100000000018E-2</v>
          </cell>
          <cell r="V721">
            <v>7.4999999999999997E-3</v>
          </cell>
        </row>
        <row r="722">
          <cell r="A722" t="str">
            <v>LU0048588080</v>
          </cell>
          <cell r="B722" t="str">
            <v>Fidelity Nordic A-Dis-SEK</v>
          </cell>
          <cell r="C722" t="str">
            <v>SICAV</v>
          </cell>
          <cell r="D722" t="str">
            <v>Fidelity</v>
          </cell>
          <cell r="E722" t="str">
            <v>SEK</v>
          </cell>
          <cell r="F722" t="str">
            <v>FTSE Nordic SEK</v>
          </cell>
          <cell r="G722" t="str">
            <v>www.fidelity.fr</v>
          </cell>
          <cell r="H722">
            <v>6</v>
          </cell>
          <cell r="I722">
            <v>1.5</v>
          </cell>
          <cell r="K722">
            <v>0.43615999999999999</v>
          </cell>
          <cell r="L722">
            <v>8.1615999999999994E-2</v>
          </cell>
          <cell r="M722">
            <v>9.1499000000000011E-2</v>
          </cell>
          <cell r="N722">
            <v>0.205594</v>
          </cell>
          <cell r="O722">
            <v>0.25642799999999999</v>
          </cell>
          <cell r="P722">
            <v>33147</v>
          </cell>
          <cell r="Q722">
            <v>8.2041000000000003E-2</v>
          </cell>
          <cell r="R722">
            <v>1.9400000000000001E-2</v>
          </cell>
          <cell r="S722">
            <v>6.2641000000000002E-2</v>
          </cell>
          <cell r="T722">
            <v>6.0000000000000001E-3</v>
          </cell>
          <cell r="U722">
            <v>5.6265153999999873E-2</v>
          </cell>
          <cell r="V722">
            <v>7.4999999999999997E-3</v>
          </cell>
        </row>
        <row r="723">
          <cell r="A723" t="str">
            <v>LU0054754816</v>
          </cell>
          <cell r="B723" t="str">
            <v>Fidelity Switzerland A-Dis-CHF</v>
          </cell>
          <cell r="C723" t="str">
            <v>SICAV</v>
          </cell>
          <cell r="D723" t="str">
            <v>Fidelity</v>
          </cell>
          <cell r="E723" t="str">
            <v>CHF</v>
          </cell>
          <cell r="F723" t="str">
            <v>MSCI Switzerland NR LCL</v>
          </cell>
          <cell r="G723" t="str">
            <v>www.fidelity.fr</v>
          </cell>
          <cell r="H723">
            <v>6</v>
          </cell>
          <cell r="I723">
            <v>1.5</v>
          </cell>
          <cell r="K723">
            <v>0.164936</v>
          </cell>
          <cell r="L723">
            <v>0.117294</v>
          </cell>
          <cell r="M723">
            <v>0.10682499999999999</v>
          </cell>
          <cell r="N723">
            <v>0.136463</v>
          </cell>
          <cell r="O723">
            <v>0.133713</v>
          </cell>
          <cell r="P723">
            <v>34743</v>
          </cell>
          <cell r="Q723">
            <v>7.2852E-2</v>
          </cell>
          <cell r="R723">
            <v>1.9299999999999998E-2</v>
          </cell>
          <cell r="S723">
            <v>5.3552000000000002E-2</v>
          </cell>
          <cell r="T723">
            <v>6.0000000000000001E-3</v>
          </cell>
          <cell r="U723">
            <v>4.7230687999999965E-2</v>
          </cell>
          <cell r="V723">
            <v>7.4999999999999997E-3</v>
          </cell>
        </row>
        <row r="724">
          <cell r="A724" t="str">
            <v>LU0390221256</v>
          </cell>
          <cell r="B724" t="str">
            <v>MainFirst Germany A</v>
          </cell>
          <cell r="C724" t="str">
            <v>SICAV</v>
          </cell>
          <cell r="D724" t="str">
            <v>Mainfirst</v>
          </cell>
          <cell r="E724" t="str">
            <v>EUR</v>
          </cell>
          <cell r="F724" t="str">
            <v>FSE HDAX TR EUR</v>
          </cell>
          <cell r="G724" t="str">
            <v>https://www.mainfirst-invest.com/</v>
          </cell>
          <cell r="H724">
            <v>6</v>
          </cell>
          <cell r="I724">
            <v>1.8</v>
          </cell>
          <cell r="J724" t="str">
            <v>SR</v>
          </cell>
          <cell r="K724">
            <v>0.40175300000000003</v>
          </cell>
          <cell r="L724">
            <v>6.8917999999999993E-2</v>
          </cell>
          <cell r="M724">
            <v>0.10330500000000001</v>
          </cell>
          <cell r="N724">
            <v>0.24204000000000001</v>
          </cell>
          <cell r="O724">
            <v>0.26672999999999997</v>
          </cell>
          <cell r="P724">
            <v>39969</v>
          </cell>
          <cell r="Q724">
            <v>7.5018000000000001E-2</v>
          </cell>
          <cell r="R724">
            <v>1.77E-2</v>
          </cell>
          <cell r="S724">
            <v>5.7318000000000001E-2</v>
          </cell>
          <cell r="T724">
            <v>6.0000000000000001E-3</v>
          </cell>
          <cell r="U724">
            <v>5.0974091999999915E-2</v>
          </cell>
          <cell r="V724">
            <v>7.4999999999999997E-3</v>
          </cell>
        </row>
        <row r="725">
          <cell r="A725" t="str">
            <v>LU0064675639</v>
          </cell>
          <cell r="B725" t="str">
            <v>Nordea 1 - Nordic Equity BP EUR</v>
          </cell>
          <cell r="C725" t="str">
            <v>SICAV</v>
          </cell>
          <cell r="D725" t="str">
            <v>Nordea Investment Funds</v>
          </cell>
          <cell r="E725" t="str">
            <v>EUR</v>
          </cell>
          <cell r="F725" t="str">
            <v>MSCI Nordic 10/40 NR EUR</v>
          </cell>
          <cell r="G725" t="str">
            <v>www.nordea.lu</v>
          </cell>
          <cell r="H725">
            <v>6</v>
          </cell>
          <cell r="I725">
            <v>1.5</v>
          </cell>
          <cell r="K725">
            <v>0.327177</v>
          </cell>
          <cell r="L725">
            <v>0.153165</v>
          </cell>
          <cell r="M725">
            <v>0.125336</v>
          </cell>
          <cell r="N725">
            <v>0.13319900000000001</v>
          </cell>
          <cell r="O725">
            <v>0.18368099999999998</v>
          </cell>
          <cell r="P725">
            <v>33728</v>
          </cell>
          <cell r="Q725">
            <v>0.195383</v>
          </cell>
          <cell r="R725">
            <v>1.7899999999999999E-2</v>
          </cell>
          <cell r="S725">
            <v>0.177483</v>
          </cell>
          <cell r="T725">
            <v>6.0000000000000001E-3</v>
          </cell>
          <cell r="U725">
            <v>0.17041810199999996</v>
          </cell>
          <cell r="V725">
            <v>6.0000000000000001E-3</v>
          </cell>
        </row>
        <row r="726">
          <cell r="A726" t="str">
            <v>LU1079987720</v>
          </cell>
          <cell r="B726" t="str">
            <v>Nordea 1 - Nordic Stars Equity BP EUR</v>
          </cell>
          <cell r="C726" t="str">
            <v>SICAV</v>
          </cell>
          <cell r="D726" t="str">
            <v>Nordea Investment Funds</v>
          </cell>
          <cell r="E726" t="str">
            <v>EUR</v>
          </cell>
          <cell r="F726" t="str">
            <v>MSCI Nordic 10/40 NR EUR</v>
          </cell>
          <cell r="G726" t="str">
            <v>www.nordea.lu</v>
          </cell>
          <cell r="H726">
            <v>6</v>
          </cell>
          <cell r="I726">
            <v>1.5</v>
          </cell>
          <cell r="J726" t="str">
            <v>SR</v>
          </cell>
          <cell r="K726">
            <v>0.270727</v>
          </cell>
          <cell r="L726">
            <v>0.15848100000000001</v>
          </cell>
          <cell r="M726">
            <v>0.12361599999999999</v>
          </cell>
          <cell r="N726">
            <v>0.145511</v>
          </cell>
          <cell r="O726">
            <v>0.18989500000000001</v>
          </cell>
          <cell r="P726">
            <v>41870</v>
          </cell>
          <cell r="Q726">
            <v>0.20581500000000003</v>
          </cell>
          <cell r="R726">
            <v>1.8000000000000002E-2</v>
          </cell>
          <cell r="S726">
            <v>0.18781500000000001</v>
          </cell>
          <cell r="T726">
            <v>6.0000000000000001E-3</v>
          </cell>
          <cell r="U726">
            <v>0.18068810999999996</v>
          </cell>
          <cell r="V726">
            <v>6.0000000000000001E-3</v>
          </cell>
        </row>
        <row r="727">
          <cell r="A727" t="str">
            <v>FR0000299356</v>
          </cell>
          <cell r="B727" t="str">
            <v>Norden SRI</v>
          </cell>
          <cell r="C727" t="str">
            <v>SICAV</v>
          </cell>
          <cell r="D727" t="str">
            <v>Lazard Frères Gestion</v>
          </cell>
          <cell r="E727" t="str">
            <v>EUR</v>
          </cell>
          <cell r="F727" t="str">
            <v>MSCI Nordic Countries NR EUR</v>
          </cell>
          <cell r="G727" t="str">
            <v>www.lazardfreresgestion.fr</v>
          </cell>
          <cell r="H727">
            <v>6</v>
          </cell>
          <cell r="I727">
            <v>2</v>
          </cell>
          <cell r="J727" t="str">
            <v>SR</v>
          </cell>
          <cell r="K727">
            <v>0.21154900000000001</v>
          </cell>
          <cell r="L727">
            <v>8.4827999999999987E-2</v>
          </cell>
          <cell r="M727">
            <v>6.8068000000000004E-2</v>
          </cell>
          <cell r="N727">
            <v>0.13028200000000001</v>
          </cell>
          <cell r="O727">
            <v>0.17598</v>
          </cell>
          <cell r="P727">
            <v>34666</v>
          </cell>
          <cell r="Q727">
            <v>0.14049</v>
          </cell>
          <cell r="R727">
            <v>2.76E-2</v>
          </cell>
          <cell r="S727">
            <v>0.11288999999999999</v>
          </cell>
          <cell r="T727">
            <v>6.0000000000000001E-3</v>
          </cell>
          <cell r="U727">
            <v>0.10621265999999996</v>
          </cell>
          <cell r="V727">
            <v>9.8999999999999991E-3</v>
          </cell>
        </row>
        <row r="728">
          <cell r="A728" t="str">
            <v>LU1626129727</v>
          </cell>
          <cell r="B728" t="str">
            <v>Synchrony (LU) Swiss All Caps (CHF) A</v>
          </cell>
          <cell r="C728" t="str">
            <v>FCP</v>
          </cell>
          <cell r="D728" t="str">
            <v>Gérifonds</v>
          </cell>
          <cell r="E728" t="str">
            <v>CHF</v>
          </cell>
          <cell r="F728" t="str">
            <v>SIX SPI TR CHF</v>
          </cell>
          <cell r="G728" t="str">
            <v>www.gerifonds.lu/fr</v>
          </cell>
          <cell r="H728">
            <v>6</v>
          </cell>
          <cell r="I728">
            <v>0.9</v>
          </cell>
          <cell r="K728">
            <v>0.24970300000000001</v>
          </cell>
          <cell r="L728">
            <v>0.16987300000000002</v>
          </cell>
          <cell r="N728">
            <v>0.153451</v>
          </cell>
          <cell r="O728">
            <v>0.13633300000000001</v>
          </cell>
          <cell r="P728">
            <v>42905</v>
          </cell>
          <cell r="Q728">
            <v>9.7048000000000009E-2</v>
          </cell>
          <cell r="R728">
            <v>1.5600000000000001E-2</v>
          </cell>
          <cell r="S728">
            <v>8.1448000000000007E-2</v>
          </cell>
          <cell r="T728">
            <v>6.0000000000000001E-3</v>
          </cell>
          <cell r="U728">
            <v>7.4959312000000056E-2</v>
          </cell>
          <cell r="V728">
            <v>6.3E-3</v>
          </cell>
        </row>
        <row r="729">
          <cell r="A729" t="str">
            <v>LU1626130063</v>
          </cell>
          <cell r="B729" t="str">
            <v>Synchrony (LU) Swiss S&amp;M Cps (CHF) A CHF</v>
          </cell>
          <cell r="C729" t="str">
            <v>FCP</v>
          </cell>
          <cell r="D729" t="str">
            <v>Gérifonds</v>
          </cell>
          <cell r="E729" t="str">
            <v>CHF</v>
          </cell>
          <cell r="F729" t="str">
            <v>SIX SPI Extra TR CHF</v>
          </cell>
          <cell r="G729" t="str">
            <v>www.gerifonds.lu/fr</v>
          </cell>
          <cell r="H729">
            <v>6</v>
          </cell>
          <cell r="I729">
            <v>1.2</v>
          </cell>
          <cell r="K729">
            <v>0.36429800000000001</v>
          </cell>
          <cell r="L729">
            <v>0.13867399999999999</v>
          </cell>
          <cell r="N729">
            <v>0.15721599999999999</v>
          </cell>
          <cell r="O729">
            <v>0.17806</v>
          </cell>
          <cell r="P729">
            <v>42901</v>
          </cell>
          <cell r="Q729">
            <v>7.0562E-2</v>
          </cell>
          <cell r="R729">
            <v>1.55E-2</v>
          </cell>
          <cell r="S729">
            <v>5.5062E-2</v>
          </cell>
          <cell r="T729">
            <v>6.0000000000000001E-3</v>
          </cell>
          <cell r="U729">
            <v>4.873162799999986E-2</v>
          </cell>
          <cell r="V729">
            <v>6.3E-3</v>
          </cell>
        </row>
        <row r="730">
          <cell r="A730" t="str">
            <v>Actions International Rendement</v>
          </cell>
        </row>
        <row r="731">
          <cell r="A731" t="str">
            <v>FR0000973562</v>
          </cell>
          <cell r="B731" t="str">
            <v>Ecofi Actions Rendement C</v>
          </cell>
          <cell r="C731" t="str">
            <v>FCP</v>
          </cell>
          <cell r="D731" t="str">
            <v>Ecofi Investissements</v>
          </cell>
          <cell r="E731" t="str">
            <v>EUR</v>
          </cell>
          <cell r="F731" t="str">
            <v>MSCI World NR EUR</v>
          </cell>
          <cell r="G731" t="str">
            <v>www.ecofi.fr</v>
          </cell>
          <cell r="H731">
            <v>6</v>
          </cell>
          <cell r="I731">
            <v>1.8</v>
          </cell>
          <cell r="K731">
            <v>0.21678999999999998</v>
          </cell>
          <cell r="L731">
            <v>2.0013E-2</v>
          </cell>
          <cell r="M731">
            <v>5.4771E-2</v>
          </cell>
          <cell r="N731">
            <v>0.162637</v>
          </cell>
          <cell r="O731">
            <v>0.199075</v>
          </cell>
          <cell r="P731">
            <v>37004</v>
          </cell>
          <cell r="Q731">
            <v>-0.14552599999999999</v>
          </cell>
          <cell r="R731">
            <v>1.9400000000000001E-2</v>
          </cell>
          <cell r="S731">
            <v>-0.16492599999999999</v>
          </cell>
          <cell r="T731">
            <v>6.0000000000000001E-3</v>
          </cell>
          <cell r="U731">
            <v>-0.16993644400000008</v>
          </cell>
          <cell r="V731">
            <v>9.0000000000000011E-3</v>
          </cell>
        </row>
        <row r="732">
          <cell r="A732" t="str">
            <v>LU0099575291</v>
          </cell>
          <cell r="B732" t="str">
            <v>Fidelity Global Div Pl A EUR</v>
          </cell>
          <cell r="C732" t="str">
            <v>SICAV</v>
          </cell>
          <cell r="D732" t="str">
            <v>Fidelity</v>
          </cell>
          <cell r="E732" t="str">
            <v>EUR</v>
          </cell>
          <cell r="F732" t="str">
            <v>MSCI ACWI Infrastructure NR USD</v>
          </cell>
          <cell r="G732" t="str">
            <v>www.fidelity.fr</v>
          </cell>
          <cell r="H732">
            <v>6</v>
          </cell>
          <cell r="I732">
            <v>1.5</v>
          </cell>
          <cell r="K732">
            <v>0.17385999999999999</v>
          </cell>
          <cell r="L732">
            <v>1.0674999999999999E-2</v>
          </cell>
          <cell r="M732">
            <v>-1.036E-3</v>
          </cell>
          <cell r="N732">
            <v>0.15648099999999998</v>
          </cell>
          <cell r="O732">
            <v>0.17879999999999999</v>
          </cell>
          <cell r="P732">
            <v>36404</v>
          </cell>
          <cell r="Q732">
            <v>-0.16869800000000001</v>
          </cell>
          <cell r="R732">
            <v>1.95E-2</v>
          </cell>
          <cell r="S732">
            <v>-0.188198</v>
          </cell>
          <cell r="T732">
            <v>6.0000000000000001E-3</v>
          </cell>
          <cell r="U732">
            <v>-0.19306881200000003</v>
          </cell>
          <cell r="V732">
            <v>7.4999999999999997E-3</v>
          </cell>
        </row>
        <row r="733">
          <cell r="A733" t="str">
            <v>LU0772969993</v>
          </cell>
          <cell r="B733" t="str">
            <v>Fidelity Global Dividend A-Acc-USD</v>
          </cell>
          <cell r="C733" t="str">
            <v>SICAV</v>
          </cell>
          <cell r="D733" t="str">
            <v>Fidelity</v>
          </cell>
          <cell r="E733" t="str">
            <v>USD</v>
          </cell>
          <cell r="F733" t="str">
            <v>MSCI ACWI NR USD</v>
          </cell>
          <cell r="G733" t="str">
            <v>www.fidelity.fr</v>
          </cell>
          <cell r="H733">
            <v>6</v>
          </cell>
          <cell r="I733">
            <v>1.5</v>
          </cell>
          <cell r="K733">
            <v>0.16772500000000001</v>
          </cell>
          <cell r="L733">
            <v>9.1656999999999988E-2</v>
          </cell>
          <cell r="M733">
            <v>7.3546E-2</v>
          </cell>
          <cell r="N733">
            <v>0.13705600000000001</v>
          </cell>
          <cell r="O733">
            <v>0.124999</v>
          </cell>
          <cell r="P733">
            <v>41033</v>
          </cell>
          <cell r="Q733">
            <v>8.9179999999999988E-3</v>
          </cell>
          <cell r="R733">
            <v>1.9E-2</v>
          </cell>
          <cell r="S733">
            <v>-1.0082000000000001E-2</v>
          </cell>
          <cell r="T733">
            <v>6.0000000000000001E-3</v>
          </cell>
          <cell r="U733">
            <v>-1.6021508000000018E-2</v>
          </cell>
          <cell r="V733">
            <v>7.4999999999999997E-3</v>
          </cell>
        </row>
        <row r="734">
          <cell r="A734" t="str">
            <v>LU1670710075</v>
          </cell>
          <cell r="B734" t="str">
            <v>M&amp;G (Lux) Glb Dividend A EUR Acc</v>
          </cell>
          <cell r="C734" t="str">
            <v>SICAV</v>
          </cell>
          <cell r="D734" t="str">
            <v>M&amp;G Group</v>
          </cell>
          <cell r="E734" t="str">
            <v>EUR</v>
          </cell>
          <cell r="F734" t="str">
            <v>MSCI ACWI NR USD</v>
          </cell>
          <cell r="G734" t="str">
            <v>www.mandg.fr</v>
          </cell>
          <cell r="H734">
            <v>6</v>
          </cell>
          <cell r="I734">
            <v>1.75</v>
          </cell>
          <cell r="K734">
            <v>0.37275700000000001</v>
          </cell>
          <cell r="L734">
            <v>9.1000999999999999E-2</v>
          </cell>
          <cell r="M734">
            <v>0.102494</v>
          </cell>
          <cell r="N734">
            <v>0.13723399999999999</v>
          </cell>
          <cell r="O734">
            <v>0.20858199999999999</v>
          </cell>
          <cell r="P734">
            <v>43363</v>
          </cell>
          <cell r="Q734">
            <v>5.6029999999999996E-2</v>
          </cell>
          <cell r="R734">
            <v>1.9400000000000001E-2</v>
          </cell>
          <cell r="S734">
            <v>3.6629999999999996E-2</v>
          </cell>
          <cell r="T734">
            <v>6.0000000000000001E-3</v>
          </cell>
          <cell r="U734">
            <v>3.0410220000000043E-2</v>
          </cell>
          <cell r="V734">
            <v>8.7500000000000008E-3</v>
          </cell>
        </row>
        <row r="735">
          <cell r="A735" t="str">
            <v>LU0146257711</v>
          </cell>
          <cell r="B735" t="str">
            <v>NN (L) Global High Div P Cap EUR</v>
          </cell>
          <cell r="C735" t="str">
            <v>SICAV</v>
          </cell>
          <cell r="D735" t="str">
            <v>NN Investment Partners</v>
          </cell>
          <cell r="E735" t="str">
            <v>EUR</v>
          </cell>
          <cell r="F735" t="str">
            <v>MSCI World NR EUR</v>
          </cell>
          <cell r="G735" t="str">
            <v>https://www.nnip.com</v>
          </cell>
          <cell r="H735">
            <v>6</v>
          </cell>
          <cell r="I735">
            <v>1.5</v>
          </cell>
          <cell r="K735">
            <v>0.29586699999999999</v>
          </cell>
          <cell r="L735">
            <v>6.9710999999999995E-2</v>
          </cell>
          <cell r="M735">
            <v>7.2206999999999993E-2</v>
          </cell>
          <cell r="N735">
            <v>0.13461999999999999</v>
          </cell>
          <cell r="O735">
            <v>0.172485</v>
          </cell>
          <cell r="P735">
            <v>37361</v>
          </cell>
          <cell r="Q735">
            <v>-3.5005000000000001E-2</v>
          </cell>
          <cell r="R735">
            <v>1.7899999999999999E-2</v>
          </cell>
          <cell r="S735">
            <v>-5.2905000000000001E-2</v>
          </cell>
          <cell r="T735">
            <v>6.0000000000000001E-3</v>
          </cell>
          <cell r="U735">
            <v>-5.8587570000000033E-2</v>
          </cell>
          <cell r="V735">
            <v>7.4999999999999997E-3</v>
          </cell>
        </row>
        <row r="736">
          <cell r="A736" t="str">
            <v>LU0462862359</v>
          </cell>
          <cell r="B736" t="str">
            <v>Swiss Life (LUX) Eq ESG Glb Hi Div EUR R</v>
          </cell>
          <cell r="C736" t="str">
            <v>SICAV</v>
          </cell>
          <cell r="D736" t="str">
            <v>Swiss Life AM</v>
          </cell>
          <cell r="E736" t="str">
            <v>EUR</v>
          </cell>
          <cell r="F736" t="str">
            <v>MSCI World NR EUR</v>
          </cell>
          <cell r="G736" t="str">
            <v>www.swisslife-am.com</v>
          </cell>
          <cell r="H736">
            <v>5</v>
          </cell>
          <cell r="I736">
            <v>1.5</v>
          </cell>
          <cell r="J736" t="str">
            <v>SR</v>
          </cell>
          <cell r="K736">
            <v>0.21812000000000001</v>
          </cell>
          <cell r="L736">
            <v>5.4996000000000003E-2</v>
          </cell>
          <cell r="M736">
            <v>5.0979999999999998E-2</v>
          </cell>
          <cell r="N736">
            <v>0.13475199999999998</v>
          </cell>
          <cell r="O736">
            <v>0.14501500000000001</v>
          </cell>
          <cell r="P736">
            <v>40127</v>
          </cell>
          <cell r="Q736">
            <v>-5.8972999999999998E-2</v>
          </cell>
          <cell r="R736">
            <v>1.6500000000000001E-2</v>
          </cell>
          <cell r="S736">
            <v>-7.5472999999999998E-2</v>
          </cell>
          <cell r="T736">
            <v>6.0000000000000001E-3</v>
          </cell>
          <cell r="U736">
            <v>-8.1020162000000062E-2</v>
          </cell>
          <cell r="V736">
            <v>1.2E-2</v>
          </cell>
        </row>
        <row r="737">
          <cell r="A737" t="str">
            <v>Actions International Grandes Capitalisations Valeur</v>
          </cell>
        </row>
        <row r="738">
          <cell r="A738" t="str">
            <v>LU1160358633</v>
          </cell>
          <cell r="B738" t="str">
            <v>EdRF Equity Opportunities A EUR</v>
          </cell>
          <cell r="C738" t="str">
            <v>SICAV</v>
          </cell>
          <cell r="D738" t="str">
            <v>Edmond de Rothschild</v>
          </cell>
          <cell r="E738" t="str">
            <v>EUR</v>
          </cell>
          <cell r="F738" t="str">
            <v>MSCI World NR USD</v>
          </cell>
          <cell r="G738" t="str">
            <v>http://funds.edram.com/fr/</v>
          </cell>
          <cell r="H738">
            <v>6</v>
          </cell>
          <cell r="I738">
            <v>1.2</v>
          </cell>
          <cell r="K738">
            <v>0.33607900000000002</v>
          </cell>
          <cell r="L738">
            <v>-2.1036000000000003E-2</v>
          </cell>
          <cell r="M738">
            <v>3.2048E-2</v>
          </cell>
          <cell r="N738">
            <v>0.15972700000000001</v>
          </cell>
          <cell r="O738">
            <v>0.241925</v>
          </cell>
          <cell r="P738">
            <v>42194</v>
          </cell>
          <cell r="Q738">
            <v>-0.123183</v>
          </cell>
          <cell r="R738">
            <v>2.2799999999999997E-2</v>
          </cell>
          <cell r="S738">
            <v>-0.145983</v>
          </cell>
          <cell r="T738">
            <v>6.0000000000000001E-3</v>
          </cell>
          <cell r="U738">
            <v>-0.15110710199999999</v>
          </cell>
          <cell r="V738">
            <v>8.5000000000000006E-3</v>
          </cell>
        </row>
        <row r="739">
          <cell r="A739" t="str">
            <v>LU0211333025</v>
          </cell>
          <cell r="B739" t="str">
            <v>Franklin Mutual Glbl DiscvA(acc)EUR</v>
          </cell>
          <cell r="C739" t="str">
            <v>SICAV</v>
          </cell>
          <cell r="D739" t="str">
            <v>Franklin Templeton IF</v>
          </cell>
          <cell r="E739" t="str">
            <v>EUR</v>
          </cell>
          <cell r="F739" t="str">
            <v>MSCI World Value NR EUR</v>
          </cell>
          <cell r="G739" t="str">
            <v>www.franklintempleton.fr</v>
          </cell>
          <cell r="H739">
            <v>6</v>
          </cell>
          <cell r="I739">
            <v>1</v>
          </cell>
          <cell r="K739">
            <v>0.37709699999999996</v>
          </cell>
          <cell r="L739">
            <v>4.6249000000000005E-2</v>
          </cell>
          <cell r="M739">
            <v>5.2218000000000001E-2</v>
          </cell>
          <cell r="N739">
            <v>0.14597499999999999</v>
          </cell>
          <cell r="O739">
            <v>0.201185</v>
          </cell>
          <cell r="P739">
            <v>38650</v>
          </cell>
          <cell r="Q739">
            <v>-0.11345999999999999</v>
          </cell>
          <cell r="R739">
            <v>1.8500000000000003E-2</v>
          </cell>
          <cell r="S739">
            <v>-0.13195999999999999</v>
          </cell>
          <cell r="T739">
            <v>6.0000000000000001E-3</v>
          </cell>
          <cell r="U739">
            <v>-0.13716823999999994</v>
          </cell>
          <cell r="V739">
            <v>7.4999999999999997E-3</v>
          </cell>
        </row>
        <row r="740">
          <cell r="A740" t="str">
            <v>Actions International Grandes Capitalisations Mixte</v>
          </cell>
        </row>
        <row r="741">
          <cell r="A741" t="str">
            <v>FR0010506071</v>
          </cell>
          <cell r="B741" t="str">
            <v>BSO Multigestion</v>
          </cell>
          <cell r="C741" t="str">
            <v>FCP</v>
          </cell>
          <cell r="D741" t="str">
            <v>Saint Olive Gestion</v>
          </cell>
          <cell r="E741" t="str">
            <v>EUR</v>
          </cell>
          <cell r="F741" t="str">
            <v>MSCI World NR EUR</v>
          </cell>
          <cell r="G741" t="str">
            <v>www.banquesaintolive.com</v>
          </cell>
          <cell r="H741">
            <v>5</v>
          </cell>
          <cell r="I741">
            <v>2</v>
          </cell>
          <cell r="K741">
            <v>0.19764099999999998</v>
          </cell>
          <cell r="L741">
            <v>0.101424</v>
          </cell>
          <cell r="M741">
            <v>0.100772</v>
          </cell>
          <cell r="N741">
            <v>0.11410099999999999</v>
          </cell>
          <cell r="O741">
            <v>0.176173</v>
          </cell>
          <cell r="P741">
            <v>39388</v>
          </cell>
          <cell r="Q741">
            <v>0.18582099999999999</v>
          </cell>
          <cell r="R741">
            <v>2.8799999999999999E-2</v>
          </cell>
          <cell r="S741">
            <v>0.15702099999999999</v>
          </cell>
          <cell r="T741">
            <v>6.0000000000000001E-3</v>
          </cell>
          <cell r="U741">
            <v>0.15007887400000008</v>
          </cell>
          <cell r="V741">
            <v>0</v>
          </cell>
        </row>
        <row r="742">
          <cell r="A742" t="str">
            <v>LU1811426342</v>
          </cell>
          <cell r="B742" t="str">
            <v>CPR Invest GEAR World A EUR Acc</v>
          </cell>
          <cell r="C742" t="str">
            <v>SICAV</v>
          </cell>
          <cell r="D742" t="str">
            <v>CPR AM</v>
          </cell>
          <cell r="E742" t="str">
            <v>EUR</v>
          </cell>
          <cell r="F742" t="str">
            <v>MSCI World All Countries</v>
          </cell>
          <cell r="G742" t="str">
            <v>www.cpr-am.fr</v>
          </cell>
          <cell r="H742">
            <v>6</v>
          </cell>
          <cell r="I742">
            <v>1.5</v>
          </cell>
          <cell r="K742">
            <v>0.31065700000000002</v>
          </cell>
          <cell r="L742">
            <v>0.10649699999999999</v>
          </cell>
          <cell r="M742">
            <v>0.10298299999999999</v>
          </cell>
          <cell r="N742">
            <v>0.113797</v>
          </cell>
          <cell r="O742">
            <v>0.161969</v>
          </cell>
          <cell r="P742">
            <v>43383</v>
          </cell>
          <cell r="Q742">
            <v>2.2432000000000001E-2</v>
          </cell>
          <cell r="R742">
            <v>1.7899999999999999E-2</v>
          </cell>
          <cell r="S742">
            <v>4.5319999999999996E-3</v>
          </cell>
          <cell r="T742">
            <v>6.0000000000000001E-3</v>
          </cell>
          <cell r="U742">
            <v>-1.495192000000034E-3</v>
          </cell>
          <cell r="V742">
            <v>6.3E-3</v>
          </cell>
        </row>
        <row r="743">
          <cell r="A743" t="str">
            <v>LU1530899142</v>
          </cell>
          <cell r="B743" t="str">
            <v>CPR Invest Glbl Dsrpt Opp A EUR Acc</v>
          </cell>
          <cell r="C743" t="str">
            <v>SICAV</v>
          </cell>
          <cell r="D743" t="str">
            <v>CPR AM</v>
          </cell>
          <cell r="E743" t="str">
            <v>EUR</v>
          </cell>
          <cell r="F743" t="str">
            <v>MSCI World NR USD</v>
          </cell>
          <cell r="G743" t="str">
            <v>www.cpr-am.fr</v>
          </cell>
          <cell r="H743">
            <v>6</v>
          </cell>
          <cell r="I743">
            <v>2</v>
          </cell>
          <cell r="K743">
            <v>0.22891500000000001</v>
          </cell>
          <cell r="L743">
            <v>0.19296600000000003</v>
          </cell>
          <cell r="N743">
            <v>0.14405499999999999</v>
          </cell>
          <cell r="O743">
            <v>0.20349</v>
          </cell>
          <cell r="P743">
            <v>42726</v>
          </cell>
          <cell r="Q743">
            <v>0.44465300000000002</v>
          </cell>
          <cell r="R743">
            <v>2.4799999999999999E-2</v>
          </cell>
          <cell r="S743">
            <v>0.41985300000000003</v>
          </cell>
          <cell r="T743">
            <v>6.0000000000000001E-3</v>
          </cell>
          <cell r="U743">
            <v>0.4113338820000001</v>
          </cell>
          <cell r="V743">
            <v>0.01</v>
          </cell>
        </row>
        <row r="744">
          <cell r="A744" t="str">
            <v>BE0948982310</v>
          </cell>
          <cell r="B744" t="str">
            <v>DPAM INVEST B Eqs NewGems Sust L Cap</v>
          </cell>
          <cell r="C744" t="str">
            <v>SICAV</v>
          </cell>
          <cell r="D744" t="str">
            <v>Degroof Petercam AM</v>
          </cell>
          <cell r="E744" t="str">
            <v>EUR</v>
          </cell>
          <cell r="F744" t="str">
            <v>Pas d'indice de référence</v>
          </cell>
          <cell r="G744" t="str">
            <v>https://funds.degroofpetercam.com/</v>
          </cell>
          <cell r="H744">
            <v>6</v>
          </cell>
          <cell r="I744">
            <v>2</v>
          </cell>
          <cell r="J744" t="str">
            <v>SR</v>
          </cell>
          <cell r="K744">
            <v>0.27879199999999998</v>
          </cell>
          <cell r="L744">
            <v>0.20155699999999999</v>
          </cell>
          <cell r="N744">
            <v>0.12407600000000001</v>
          </cell>
          <cell r="O744">
            <v>0.169546</v>
          </cell>
          <cell r="P744">
            <v>43213</v>
          </cell>
          <cell r="Q744">
            <v>0.37947800000000004</v>
          </cell>
          <cell r="R744">
            <v>2.2499999999999999E-2</v>
          </cell>
          <cell r="S744">
            <v>0.35697800000000002</v>
          </cell>
          <cell r="T744">
            <v>6.0000000000000001E-3</v>
          </cell>
          <cell r="U744">
            <v>0.34883613199999997</v>
          </cell>
          <cell r="V744">
            <v>0.01</v>
          </cell>
        </row>
        <row r="745">
          <cell r="A745" t="str">
            <v>FR0014002VF5</v>
          </cell>
          <cell r="B745" t="str">
            <v>Echiquier Space A</v>
          </cell>
          <cell r="C745" t="str">
            <v>SICAV</v>
          </cell>
          <cell r="D745" t="str">
            <v>Financière de l'Echiquier</v>
          </cell>
          <cell r="E745" t="str">
            <v>EUR</v>
          </cell>
          <cell r="F745" t="str">
            <v>MSCI ACWI NR EUR</v>
          </cell>
          <cell r="G745" t="str">
            <v>www.lfde.com</v>
          </cell>
          <cell r="H745">
            <v>6</v>
          </cell>
          <cell r="I745">
            <v>1.65</v>
          </cell>
          <cell r="P745">
            <v>44347</v>
          </cell>
          <cell r="Q745" t="str">
            <v>Création 2021</v>
          </cell>
          <cell r="R745">
            <v>1.6500000000000001E-2</v>
          </cell>
          <cell r="S745" t="str">
            <v>Création 2021</v>
          </cell>
          <cell r="T745">
            <v>6.0000000000000001E-3</v>
          </cell>
          <cell r="U745" t="str">
            <v>Création 2021</v>
          </cell>
          <cell r="V745">
            <v>0</v>
          </cell>
        </row>
        <row r="746">
          <cell r="A746" t="str">
            <v>FR0011449602</v>
          </cell>
          <cell r="B746" t="str">
            <v>Echiquier World Next Leaders A</v>
          </cell>
          <cell r="C746" t="str">
            <v xml:space="preserve">FCP </v>
          </cell>
          <cell r="D746" t="str">
            <v>Financière de l'Echiquier</v>
          </cell>
          <cell r="E746" t="str">
            <v>EUR</v>
          </cell>
          <cell r="F746" t="str">
            <v>MSCI ACWI NR EUR</v>
          </cell>
          <cell r="G746" t="str">
            <v>www.lfde.com</v>
          </cell>
          <cell r="H746">
            <v>6</v>
          </cell>
          <cell r="I746">
            <v>1.65</v>
          </cell>
          <cell r="K746">
            <v>0.19149999999999998</v>
          </cell>
          <cell r="L746">
            <v>0.293294</v>
          </cell>
          <cell r="M746">
            <v>0.23353699999999999</v>
          </cell>
          <cell r="N746">
            <v>0.25203700000000001</v>
          </cell>
          <cell r="O746">
            <v>0.27569199999999999</v>
          </cell>
          <cell r="P746">
            <v>41390</v>
          </cell>
          <cell r="Q746">
            <v>0.93417700000000004</v>
          </cell>
          <cell r="R746">
            <v>1.6500000000000001E-2</v>
          </cell>
          <cell r="S746">
            <v>0.91767700000000008</v>
          </cell>
          <cell r="T746">
            <v>6.0000000000000001E-3</v>
          </cell>
          <cell r="U746">
            <v>0.90617093800000004</v>
          </cell>
          <cell r="V746">
            <v>1.0700000000000001E-2</v>
          </cell>
        </row>
        <row r="747">
          <cell r="A747" t="str">
            <v>LU1261432659</v>
          </cell>
          <cell r="B747" t="str">
            <v>Fidelity World A-Acc-EUR</v>
          </cell>
          <cell r="C747" t="str">
            <v>SICAV</v>
          </cell>
          <cell r="D747" t="str">
            <v>Fidelity</v>
          </cell>
          <cell r="E747" t="str">
            <v>EUR</v>
          </cell>
          <cell r="F747" t="str">
            <v>MSCI World NR USD</v>
          </cell>
          <cell r="G747" t="str">
            <v>www.fidelity.fr</v>
          </cell>
          <cell r="H747">
            <v>6</v>
          </cell>
          <cell r="I747">
            <v>1.5</v>
          </cell>
          <cell r="K747">
            <v>0.27405299999999999</v>
          </cell>
          <cell r="L747">
            <v>0.11826299999999999</v>
          </cell>
          <cell r="M747">
            <v>0.12703300000000001</v>
          </cell>
          <cell r="N747">
            <v>0.133183</v>
          </cell>
          <cell r="O747">
            <v>0.17405200000000001</v>
          </cell>
          <cell r="P747">
            <v>42223</v>
          </cell>
          <cell r="Q747">
            <v>0.12048499999999999</v>
          </cell>
          <cell r="R747">
            <v>1.89E-2</v>
          </cell>
          <cell r="S747">
            <v>0.10158499999999999</v>
          </cell>
          <cell r="T747">
            <v>6.0000000000000001E-3</v>
          </cell>
          <cell r="U747">
            <v>9.497548999999994E-2</v>
          </cell>
          <cell r="V747">
            <v>7.4999999999999997E-3</v>
          </cell>
        </row>
        <row r="748">
          <cell r="A748" t="str">
            <v>LU0147944259</v>
          </cell>
          <cell r="B748" t="str">
            <v>Harris Associates Global Eq R/A EUR</v>
          </cell>
          <cell r="C748" t="str">
            <v>SICAV</v>
          </cell>
          <cell r="D748" t="str">
            <v>Natixis AM</v>
          </cell>
          <cell r="E748" t="str">
            <v>EUR</v>
          </cell>
          <cell r="F748" t="str">
            <v>MSCI World NR USD</v>
          </cell>
          <cell r="G748" t="str">
            <v>www.im.natixis.com</v>
          </cell>
          <cell r="H748">
            <v>6</v>
          </cell>
          <cell r="I748">
            <v>2.15</v>
          </cell>
          <cell r="K748">
            <v>0.47405599999999998</v>
          </cell>
          <cell r="L748">
            <v>9.1199999999999989E-2</v>
          </cell>
          <cell r="M748">
            <v>0.10077999999999999</v>
          </cell>
          <cell r="N748">
            <v>0.19345300000000001</v>
          </cell>
          <cell r="O748">
            <v>0.25203799999999998</v>
          </cell>
          <cell r="P748">
            <v>37393</v>
          </cell>
          <cell r="Q748">
            <v>1.0358999999999997E-2</v>
          </cell>
          <cell r="R748">
            <v>2.1499999999999998E-2</v>
          </cell>
          <cell r="S748">
            <v>-1.1141000000000002E-2</v>
          </cell>
          <cell r="T748">
            <v>6.0000000000000001E-3</v>
          </cell>
          <cell r="U748">
            <v>-1.7074154000000008E-2</v>
          </cell>
          <cell r="V748">
            <v>9.4999999999999998E-3</v>
          </cell>
        </row>
        <row r="749">
          <cell r="A749" t="str">
            <v>FR0000438905</v>
          </cell>
          <cell r="B749" t="str">
            <v>HSBC RIF SRI Global Equity AC</v>
          </cell>
          <cell r="C749" t="str">
            <v>FCP</v>
          </cell>
          <cell r="D749" t="str">
            <v>HSBC</v>
          </cell>
          <cell r="E749" t="str">
            <v>EUR</v>
          </cell>
          <cell r="F749" t="str">
            <v>MSCI World NR EUR</v>
          </cell>
          <cell r="G749" t="str">
            <v>www.assetmanagement.hsbc.fr</v>
          </cell>
          <cell r="H749">
            <v>6</v>
          </cell>
          <cell r="I749">
            <v>1.6</v>
          </cell>
          <cell r="J749" t="str">
            <v>SR</v>
          </cell>
          <cell r="K749">
            <v>0.297566</v>
          </cell>
          <cell r="L749">
            <v>0.11166999999999999</v>
          </cell>
          <cell r="M749">
            <v>0.109485</v>
          </cell>
          <cell r="N749">
            <v>0.12304</v>
          </cell>
          <cell r="O749">
            <v>0.16719899999999999</v>
          </cell>
          <cell r="P749">
            <v>36483</v>
          </cell>
          <cell r="Q749">
            <v>4.9432000000000004E-2</v>
          </cell>
          <cell r="R749">
            <v>1.5900000000000001E-2</v>
          </cell>
          <cell r="S749">
            <v>3.3531999999999999E-2</v>
          </cell>
          <cell r="T749">
            <v>6.0000000000000001E-3</v>
          </cell>
          <cell r="U749">
            <v>2.7330807999999873E-2</v>
          </cell>
          <cell r="V749">
            <v>6.9999999999999993E-3</v>
          </cell>
        </row>
        <row r="750">
          <cell r="A750" t="str">
            <v>FR0011511773</v>
          </cell>
          <cell r="B750" t="str">
            <v>Invest Latitude Croissance A</v>
          </cell>
          <cell r="C750" t="str">
            <v>FCP</v>
          </cell>
          <cell r="D750" t="str">
            <v>Invest AM</v>
          </cell>
          <cell r="E750" t="str">
            <v>EUR</v>
          </cell>
          <cell r="F750" t="str">
            <v>Not Benchmarked</v>
          </cell>
          <cell r="G750" t="str">
            <v>www.investam.fr</v>
          </cell>
          <cell r="H750">
            <v>5</v>
          </cell>
          <cell r="I750">
            <v>2</v>
          </cell>
          <cell r="K750">
            <v>0.17214699999999999</v>
          </cell>
          <cell r="L750">
            <v>6.281500000000001E-2</v>
          </cell>
          <cell r="M750">
            <v>8.2539000000000001E-2</v>
          </cell>
          <cell r="N750">
            <v>7.9920000000000005E-2</v>
          </cell>
          <cell r="O750">
            <v>0.13861999999999999</v>
          </cell>
          <cell r="P750">
            <v>41453</v>
          </cell>
          <cell r="Q750">
            <v>2.5035999999999999E-2</v>
          </cell>
          <cell r="R750">
            <v>2.7799999999999998E-2</v>
          </cell>
          <cell r="S750">
            <v>-2.764E-3</v>
          </cell>
          <cell r="T750">
            <v>6.0000000000000001E-3</v>
          </cell>
          <cell r="U750">
            <v>-8.7474159999999523E-3</v>
          </cell>
          <cell r="V750">
            <v>0.01</v>
          </cell>
        </row>
        <row r="751">
          <cell r="A751" t="str">
            <v>FR0010396416</v>
          </cell>
          <cell r="B751" t="str">
            <v>Lazard Multigestion Actions</v>
          </cell>
          <cell r="C751" t="str">
            <v>FCP</v>
          </cell>
          <cell r="D751" t="str">
            <v>Lazard Frères Gestion</v>
          </cell>
          <cell r="E751" t="str">
            <v>EUR</v>
          </cell>
          <cell r="F751" t="str">
            <v>MSCI ACWI NR EUR</v>
          </cell>
          <cell r="G751" t="str">
            <v>www.lazardfreresgestion.fr</v>
          </cell>
          <cell r="H751">
            <v>6</v>
          </cell>
          <cell r="I751">
            <v>1.3</v>
          </cell>
          <cell r="K751">
            <v>0.25395899999999999</v>
          </cell>
          <cell r="L751">
            <v>8.6617E-2</v>
          </cell>
          <cell r="M751">
            <v>7.9531999999999992E-2</v>
          </cell>
          <cell r="N751">
            <v>0.121388</v>
          </cell>
          <cell r="O751">
            <v>0.170598</v>
          </cell>
          <cell r="P751">
            <v>39055</v>
          </cell>
          <cell r="Q751">
            <v>5.3582000000000005E-2</v>
          </cell>
          <cell r="R751">
            <v>2.6099999999999998E-2</v>
          </cell>
          <cell r="S751">
            <v>2.7482000000000003E-2</v>
          </cell>
          <cell r="T751">
            <v>6.0000000000000001E-3</v>
          </cell>
          <cell r="U751">
            <v>2.1317108000000085E-2</v>
          </cell>
          <cell r="V751">
            <v>0</v>
          </cell>
        </row>
        <row r="752">
          <cell r="A752" t="str">
            <v>LU1670715207</v>
          </cell>
          <cell r="B752" t="str">
            <v>M&amp;G (Lux) Glbl SustainParisAlgndEURAAcc</v>
          </cell>
          <cell r="C752" t="str">
            <v>SICAV</v>
          </cell>
          <cell r="D752" t="str">
            <v>M&amp;G Group</v>
          </cell>
          <cell r="E752" t="str">
            <v>EUR</v>
          </cell>
          <cell r="F752" t="str">
            <v>MSCI World NR USD</v>
          </cell>
          <cell r="G752" t="str">
            <v>www.mandg.fr</v>
          </cell>
          <cell r="H752">
            <v>6</v>
          </cell>
          <cell r="I752">
            <v>1.75</v>
          </cell>
          <cell r="J752" t="str">
            <v>SR</v>
          </cell>
          <cell r="K752">
            <v>0.35599899999999995</v>
          </cell>
          <cell r="L752">
            <v>0.138742</v>
          </cell>
          <cell r="M752">
            <v>0.128139</v>
          </cell>
          <cell r="N752">
            <v>9.3987000000000001E-2</v>
          </cell>
          <cell r="O752">
            <v>0.172817</v>
          </cell>
          <cell r="P752">
            <v>43413</v>
          </cell>
          <cell r="Q752">
            <v>4.5193999999999998E-2</v>
          </cell>
          <cell r="R752">
            <v>1.9599999999999999E-2</v>
          </cell>
          <cell r="S752">
            <v>2.5594000000000002E-2</v>
          </cell>
          <cell r="T752">
            <v>6.0000000000000001E-3</v>
          </cell>
          <cell r="U752">
            <v>1.9440435999999783E-2</v>
          </cell>
          <cell r="V752">
            <v>8.7500000000000008E-3</v>
          </cell>
        </row>
        <row r="753">
          <cell r="A753" t="str">
            <v>LU1919842267</v>
          </cell>
          <cell r="B753" t="str">
            <v>ODDO BHF Artificial Intllgnc CR-EUR</v>
          </cell>
          <cell r="C753" t="str">
            <v>SICAV</v>
          </cell>
          <cell r="D753" t="str">
            <v>Oddo Meriten AM</v>
          </cell>
          <cell r="E753" t="str">
            <v>EUR</v>
          </cell>
          <cell r="F753" t="str">
            <v>MSCI World NR USD</v>
          </cell>
          <cell r="G753" t="str">
            <v>https://am.oddo-bhf.com</v>
          </cell>
          <cell r="H753">
            <v>6</v>
          </cell>
          <cell r="I753">
            <v>1.6</v>
          </cell>
          <cell r="K753">
            <v>0.232408</v>
          </cell>
          <cell r="N753">
            <v>0.12407700000000001</v>
          </cell>
          <cell r="P753">
            <v>43479</v>
          </cell>
          <cell r="Q753">
            <v>0.14071800000000001</v>
          </cell>
          <cell r="R753">
            <v>1.7000000000000001E-2</v>
          </cell>
          <cell r="S753">
            <v>0.12371800000000001</v>
          </cell>
          <cell r="T753">
            <v>6.0000000000000001E-3</v>
          </cell>
          <cell r="U753">
            <v>0.11697569200000002</v>
          </cell>
          <cell r="V753">
            <v>8.0000000000000002E-3</v>
          </cell>
        </row>
        <row r="754">
          <cell r="A754" t="str">
            <v>FR0000446692</v>
          </cell>
          <cell r="B754" t="str">
            <v>Oddo BHF Best Thematics CR-EUR</v>
          </cell>
          <cell r="C754" t="str">
            <v>FCP</v>
          </cell>
          <cell r="D754" t="str">
            <v>Oddo Meriten AM</v>
          </cell>
          <cell r="E754" t="str">
            <v>EUR</v>
          </cell>
          <cell r="F754" t="str">
            <v>MSCI ACWI NR EUR</v>
          </cell>
          <cell r="G754" t="str">
            <v>https://am.oddo-bhf.com</v>
          </cell>
          <cell r="H754">
            <v>6</v>
          </cell>
          <cell r="I754">
            <v>2</v>
          </cell>
          <cell r="K754">
            <v>0.24928899999999998</v>
          </cell>
          <cell r="L754">
            <v>9.1697000000000001E-2</v>
          </cell>
          <cell r="M754">
            <v>9.5060000000000006E-2</v>
          </cell>
          <cell r="N754">
            <v>0.122083</v>
          </cell>
          <cell r="O754">
            <v>0.16652600000000001</v>
          </cell>
          <cell r="P754">
            <v>36791</v>
          </cell>
          <cell r="Q754">
            <v>9.0154999999999999E-2</v>
          </cell>
          <cell r="R754">
            <v>2.6800000000000001E-2</v>
          </cell>
          <cell r="S754">
            <v>6.3354999999999995E-2</v>
          </cell>
          <cell r="T754">
            <v>6.0000000000000001E-3</v>
          </cell>
          <cell r="U754">
            <v>5.6974870000000122E-2</v>
          </cell>
          <cell r="V754">
            <v>1.2E-2</v>
          </cell>
        </row>
        <row r="755">
          <cell r="A755" t="str">
            <v>LU0386882277</v>
          </cell>
          <cell r="B755" t="str">
            <v>Pictet-Global Megatrend Sel P EUR</v>
          </cell>
          <cell r="C755" t="str">
            <v>SICAV</v>
          </cell>
          <cell r="D755" t="str">
            <v>Pictet AM</v>
          </cell>
          <cell r="E755" t="str">
            <v>EUR</v>
          </cell>
          <cell r="F755" t="str">
            <v>MSCI ACWI NR EUR</v>
          </cell>
          <cell r="G755" t="str">
            <v>www.am.pictet</v>
          </cell>
          <cell r="H755">
            <v>6</v>
          </cell>
          <cell r="I755">
            <v>2.4</v>
          </cell>
          <cell r="K755">
            <v>0.23717300000000002</v>
          </cell>
          <cell r="L755">
            <v>0.13392300000000001</v>
          </cell>
          <cell r="M755">
            <v>0.12644900000000001</v>
          </cell>
          <cell r="N755">
            <v>0.11201</v>
          </cell>
          <cell r="O755">
            <v>0.16746900000000001</v>
          </cell>
          <cell r="P755">
            <v>39752</v>
          </cell>
          <cell r="Q755">
            <v>0.16093500000000002</v>
          </cell>
          <cell r="R755">
            <v>2.0099999999999996E-2</v>
          </cell>
          <cell r="S755">
            <v>0.14083500000000002</v>
          </cell>
          <cell r="T755">
            <v>6.0000000000000001E-3</v>
          </cell>
          <cell r="U755">
            <v>0.13398999000000011</v>
          </cell>
          <cell r="V755">
            <v>8.0000000000000002E-3</v>
          </cell>
        </row>
        <row r="756">
          <cell r="A756" t="str">
            <v>LU0270904781</v>
          </cell>
          <cell r="B756" t="str">
            <v>Pictet-Security P EUR</v>
          </cell>
          <cell r="C756" t="str">
            <v>SICAV</v>
          </cell>
          <cell r="D756" t="str">
            <v>Pictet AM</v>
          </cell>
          <cell r="E756" t="str">
            <v>EUR</v>
          </cell>
          <cell r="F756" t="str">
            <v>MSCI ACWI NR EUR</v>
          </cell>
          <cell r="G756" t="str">
            <v>www.am.pictet</v>
          </cell>
          <cell r="H756">
            <v>6</v>
          </cell>
          <cell r="I756">
            <v>2.4</v>
          </cell>
          <cell r="K756">
            <v>0.30521599999999999</v>
          </cell>
          <cell r="L756">
            <v>0.15787300000000001</v>
          </cell>
          <cell r="M756">
            <v>0.141101</v>
          </cell>
          <cell r="N756">
            <v>0.11957100000000001</v>
          </cell>
          <cell r="O756">
            <v>0.17465900000000001</v>
          </cell>
          <cell r="P756">
            <v>39021</v>
          </cell>
          <cell r="Q756">
            <v>0.13791200000000001</v>
          </cell>
          <cell r="R756">
            <v>0.02</v>
          </cell>
          <cell r="S756">
            <v>0.117912</v>
          </cell>
          <cell r="T756">
            <v>6.0000000000000001E-3</v>
          </cell>
          <cell r="U756">
            <v>0.11120452800000002</v>
          </cell>
          <cell r="V756">
            <v>8.0000000000000002E-3</v>
          </cell>
        </row>
        <row r="757">
          <cell r="A757" t="str">
            <v>FR0010035592</v>
          </cell>
          <cell r="B757" t="str">
            <v>R-co Opal 4Change Sustainable Trends C</v>
          </cell>
          <cell r="C757" t="str">
            <v>FCP</v>
          </cell>
          <cell r="D757" t="str">
            <v>Rothschild &amp; Co AM</v>
          </cell>
          <cell r="E757" t="str">
            <v>EUR</v>
          </cell>
          <cell r="F757" t="str">
            <v>Pas d'indice de référence</v>
          </cell>
          <cell r="G757" t="str">
            <v>https://am.fr.rothschildandco.com/fr/</v>
          </cell>
          <cell r="H757">
            <v>6</v>
          </cell>
          <cell r="I757">
            <v>2</v>
          </cell>
          <cell r="K757">
            <v>0.34326099999999998</v>
          </cell>
          <cell r="L757">
            <v>9.5656000000000005E-2</v>
          </cell>
          <cell r="M757">
            <v>6.4863999999999991E-2</v>
          </cell>
          <cell r="N757">
            <v>0.126528</v>
          </cell>
          <cell r="O757">
            <v>0.19759000000000002</v>
          </cell>
          <cell r="P757">
            <v>37992</v>
          </cell>
          <cell r="Q757">
            <v>3.0546E-2</v>
          </cell>
          <cell r="R757">
            <v>2.6200000000000001E-2</v>
          </cell>
          <cell r="S757">
            <v>4.346E-3</v>
          </cell>
          <cell r="T757">
            <v>6.0000000000000001E-3</v>
          </cell>
          <cell r="U757">
            <v>-1.6800760000000858E-3</v>
          </cell>
          <cell r="V757">
            <v>7.1999999999999998E-3</v>
          </cell>
        </row>
        <row r="758">
          <cell r="A758" t="str">
            <v>FR00140019Q7</v>
          </cell>
          <cell r="B758" t="str">
            <v>R-co Valor 4Change Global Eq F EUR</v>
          </cell>
          <cell r="C758" t="str">
            <v>SICAV</v>
          </cell>
          <cell r="D758" t="str">
            <v>Rothschild &amp; Co AM</v>
          </cell>
          <cell r="E758" t="str">
            <v>EUR</v>
          </cell>
          <cell r="F758" t="str">
            <v>MSCI ACWI NR EUR</v>
          </cell>
          <cell r="G758" t="str">
            <v>https://am.fr.rothschildandco.com/fr/</v>
          </cell>
          <cell r="H758">
            <v>6</v>
          </cell>
          <cell r="I758">
            <v>2</v>
          </cell>
          <cell r="J758" t="str">
            <v>SR</v>
          </cell>
          <cell r="P758">
            <v>44272</v>
          </cell>
          <cell r="Q758" t="str">
            <v>Création 2021</v>
          </cell>
          <cell r="R758">
            <v>2.3E-2</v>
          </cell>
          <cell r="S758" t="str">
            <v>Création 2021</v>
          </cell>
          <cell r="T758">
            <v>6.0000000000000001E-3</v>
          </cell>
          <cell r="U758" t="str">
            <v>Création 2021</v>
          </cell>
          <cell r="V758">
            <v>0</v>
          </cell>
        </row>
        <row r="759">
          <cell r="A759" t="str">
            <v>FR0011759364</v>
          </cell>
          <cell r="B759" t="str">
            <v>Sanso Megatrends R EUR</v>
          </cell>
          <cell r="C759" t="str">
            <v>FCP</v>
          </cell>
          <cell r="D759" t="str">
            <v>Sanso Investment Solutions</v>
          </cell>
          <cell r="E759" t="str">
            <v>EUR</v>
          </cell>
          <cell r="F759" t="str">
            <v>MSCI World NR EUR</v>
          </cell>
          <cell r="G759" t="str">
            <v>https://sanso-is.com/</v>
          </cell>
          <cell r="H759">
            <v>6</v>
          </cell>
          <cell r="I759">
            <v>1.85</v>
          </cell>
          <cell r="K759">
            <v>0.25561800000000001</v>
          </cell>
          <cell r="L759">
            <v>0.11818400000000001</v>
          </cell>
          <cell r="M759">
            <v>9.8676999999999987E-2</v>
          </cell>
          <cell r="N759">
            <v>0.10933</v>
          </cell>
          <cell r="O759">
            <v>0.16580899999999998</v>
          </cell>
          <cell r="P759">
            <v>41745</v>
          </cell>
          <cell r="Q759">
            <v>0.16808400000000001</v>
          </cell>
          <cell r="R759">
            <v>2.7099999999999999E-2</v>
          </cell>
          <cell r="S759">
            <v>0.140984</v>
          </cell>
          <cell r="T759">
            <v>6.0000000000000001E-3</v>
          </cell>
          <cell r="U759">
            <v>0.13413809600000004</v>
          </cell>
          <cell r="V759">
            <v>0</v>
          </cell>
        </row>
        <row r="760">
          <cell r="A760" t="str">
            <v>IE00BF2N0785</v>
          </cell>
          <cell r="B760" t="str">
            <v>SEI GAF Euro Aggressive EUR Wlth C Acc</v>
          </cell>
          <cell r="C760" t="str">
            <v>SICAV</v>
          </cell>
          <cell r="D760" t="str">
            <v>SEI Investments Global Limited</v>
          </cell>
          <cell r="E760" t="str">
            <v>EUR</v>
          </cell>
          <cell r="F760" t="str">
            <v>Pas d'indice de référence</v>
          </cell>
          <cell r="G760" t="str">
            <v>https://seic.com/en-gb/fund-documents</v>
          </cell>
          <cell r="H760">
            <v>6</v>
          </cell>
          <cell r="I760">
            <v>2.5499999999999998</v>
          </cell>
          <cell r="K760">
            <v>0.29285</v>
          </cell>
          <cell r="L760">
            <v>7.5185000000000002E-2</v>
          </cell>
          <cell r="N760">
            <v>0.120602</v>
          </cell>
          <cell r="O760">
            <v>0.17501899999999998</v>
          </cell>
          <cell r="P760">
            <v>43007</v>
          </cell>
          <cell r="Q760">
            <v>2.0635000000000001E-2</v>
          </cell>
          <cell r="R760">
            <v>2.86E-2</v>
          </cell>
          <cell r="S760">
            <v>-7.9649999999999999E-3</v>
          </cell>
          <cell r="T760">
            <v>6.0000000000000001E-3</v>
          </cell>
          <cell r="U760">
            <v>-1.3917210000000013E-2</v>
          </cell>
          <cell r="V760">
            <v>1.3999999999999999E-2</v>
          </cell>
        </row>
        <row r="761">
          <cell r="A761" t="str">
            <v>LU1626130816</v>
          </cell>
          <cell r="B761" t="str">
            <v>Synchrony (LU) Silk Road Zone Stocks A</v>
          </cell>
          <cell r="C761" t="str">
            <v>FCP</v>
          </cell>
          <cell r="D761" t="str">
            <v>Gérifonds</v>
          </cell>
          <cell r="E761" t="str">
            <v>USD</v>
          </cell>
          <cell r="F761" t="str">
            <v>Pas d'indice de référence</v>
          </cell>
          <cell r="G761" t="str">
            <v>www.gerifonds.lu/fr</v>
          </cell>
          <cell r="H761">
            <v>6</v>
          </cell>
          <cell r="I761">
            <v>1.1000000000000001</v>
          </cell>
          <cell r="K761">
            <v>0.259189</v>
          </cell>
          <cell r="L761">
            <v>4.8613999999999997E-2</v>
          </cell>
          <cell r="N761">
            <v>9.5256000000000007E-2</v>
          </cell>
          <cell r="O761">
            <v>0.146592</v>
          </cell>
          <cell r="P761">
            <v>42993</v>
          </cell>
          <cell r="Q761">
            <v>1.5865000000000001E-2</v>
          </cell>
          <cell r="R761">
            <v>1.5700000000000002E-2</v>
          </cell>
          <cell r="S761">
            <v>1.65E-4</v>
          </cell>
          <cell r="T761">
            <v>6.0000000000000001E-3</v>
          </cell>
          <cell r="U761">
            <v>-5.8359900000000131E-3</v>
          </cell>
          <cell r="V761">
            <v>6.3E-3</v>
          </cell>
        </row>
        <row r="762">
          <cell r="A762" t="str">
            <v>LU0851564541</v>
          </cell>
          <cell r="B762" t="str">
            <v>Synchrony (LU) World Equity (EUR) A</v>
          </cell>
          <cell r="C762" t="str">
            <v>FCP</v>
          </cell>
          <cell r="D762" t="str">
            <v>Gérifonds</v>
          </cell>
          <cell r="E762" t="str">
            <v>EUR</v>
          </cell>
          <cell r="F762" t="str">
            <v>(MSCI World GDP NR LCL) 90% + ( ICE Libor EUR 3M) 10%</v>
          </cell>
          <cell r="G762" t="str">
            <v>www.gerifonds.lu/fr</v>
          </cell>
          <cell r="H762">
            <v>4</v>
          </cell>
          <cell r="I762">
            <v>1.2</v>
          </cell>
          <cell r="K762">
            <v>0.25446099999999999</v>
          </cell>
          <cell r="L762">
            <v>9.1317999999999996E-2</v>
          </cell>
          <cell r="M762">
            <v>8.7545999999999999E-2</v>
          </cell>
          <cell r="N762">
            <v>9.8912999999999987E-2</v>
          </cell>
          <cell r="O762">
            <v>0.15281800000000001</v>
          </cell>
          <cell r="P762">
            <v>41228</v>
          </cell>
          <cell r="Q762">
            <v>6.9844000000000003E-2</v>
          </cell>
          <cell r="R762">
            <v>2.9300000000000003E-2</v>
          </cell>
          <cell r="S762">
            <v>4.0544000000000004E-2</v>
          </cell>
          <cell r="T762">
            <v>6.0000000000000001E-3</v>
          </cell>
          <cell r="U762">
            <v>3.4300735999999832E-2</v>
          </cell>
          <cell r="V762">
            <v>9.1000000000000004E-3</v>
          </cell>
        </row>
        <row r="763">
          <cell r="A763" t="str">
            <v>LU1951204046</v>
          </cell>
          <cell r="B763" t="str">
            <v>Thematics Meta R/A EUR</v>
          </cell>
          <cell r="C763" t="str">
            <v>SICAV</v>
          </cell>
          <cell r="D763" t="str">
            <v>Natixis AM</v>
          </cell>
          <cell r="E763" t="str">
            <v>EUR</v>
          </cell>
          <cell r="F763" t="str">
            <v>MSCI ACWI NR USD</v>
          </cell>
          <cell r="G763" t="str">
            <v>www.im.natixis.com</v>
          </cell>
          <cell r="H763">
            <v>6</v>
          </cell>
          <cell r="I763">
            <v>2</v>
          </cell>
          <cell r="J763" t="str">
            <v>SR</v>
          </cell>
          <cell r="K763">
            <v>0.29127199999999998</v>
          </cell>
          <cell r="N763">
            <v>0.113625</v>
          </cell>
          <cell r="P763">
            <v>43524</v>
          </cell>
          <cell r="Q763">
            <v>0.26180399999999998</v>
          </cell>
          <cell r="R763">
            <v>0.02</v>
          </cell>
          <cell r="S763">
            <v>0.24180399999999999</v>
          </cell>
          <cell r="T763">
            <v>6.0000000000000001E-3</v>
          </cell>
          <cell r="U763">
            <v>0.23435317599999994</v>
          </cell>
          <cell r="V763">
            <v>8.7500000000000008E-3</v>
          </cell>
        </row>
        <row r="764">
          <cell r="A764" t="str">
            <v>LU2095319849</v>
          </cell>
          <cell r="B764" t="str">
            <v>Thematics Subscription Economy R/A EUR</v>
          </cell>
          <cell r="C764" t="str">
            <v>SICAV</v>
          </cell>
          <cell r="D764" t="str">
            <v>Natixis AM</v>
          </cell>
          <cell r="E764" t="str">
            <v>EUR</v>
          </cell>
          <cell r="F764" t="str">
            <v>MSCI ACWI NR USD</v>
          </cell>
          <cell r="G764" t="str">
            <v>www.im.natixis.com</v>
          </cell>
          <cell r="H764">
            <v>6</v>
          </cell>
          <cell r="I764">
            <v>2</v>
          </cell>
          <cell r="J764" t="str">
            <v>SR</v>
          </cell>
          <cell r="K764">
            <v>0.198405</v>
          </cell>
          <cell r="N764">
            <v>0.132493</v>
          </cell>
          <cell r="P764">
            <v>43822</v>
          </cell>
          <cell r="Q764">
            <v>0.37667400000000001</v>
          </cell>
          <cell r="R764">
            <v>0.02</v>
          </cell>
          <cell r="S764">
            <v>0.35667399999999999</v>
          </cell>
          <cell r="T764">
            <v>6.0000000000000001E-3</v>
          </cell>
          <cell r="U764">
            <v>0.34853395600000003</v>
          </cell>
          <cell r="V764">
            <v>8.7500000000000008E-3</v>
          </cell>
        </row>
        <row r="765">
          <cell r="A765" t="str">
            <v>FR0000979221</v>
          </cell>
          <cell r="B765" t="str">
            <v>Valeur Intrinsèque P</v>
          </cell>
          <cell r="C765" t="str">
            <v>FCP</v>
          </cell>
          <cell r="D765" t="str">
            <v>Fourpoints IM</v>
          </cell>
          <cell r="E765" t="str">
            <v>EUR</v>
          </cell>
          <cell r="F765" t="str">
            <v>MSCI World NR EUR</v>
          </cell>
          <cell r="G765" t="str">
            <v>www.fourpointsim.com</v>
          </cell>
          <cell r="H765">
            <v>6</v>
          </cell>
          <cell r="I765">
            <v>2.25</v>
          </cell>
          <cell r="K765">
            <v>0.371336</v>
          </cell>
          <cell r="L765">
            <v>-9.0840000000000001E-3</v>
          </cell>
          <cell r="M765">
            <v>4.3801E-2</v>
          </cell>
          <cell r="N765">
            <v>0.204762</v>
          </cell>
          <cell r="O765">
            <v>0.216753</v>
          </cell>
          <cell r="P765">
            <v>37048</v>
          </cell>
          <cell r="Q765">
            <v>5.6723999999999997E-2</v>
          </cell>
          <cell r="R765">
            <v>2.2599999999999999E-2</v>
          </cell>
          <cell r="S765">
            <v>3.4124000000000002E-2</v>
          </cell>
          <cell r="T765">
            <v>6.0000000000000001E-3</v>
          </cell>
          <cell r="U765">
            <v>2.7919256000000114E-2</v>
          </cell>
          <cell r="V765">
            <v>0.01</v>
          </cell>
        </row>
        <row r="766">
          <cell r="A766" t="str">
            <v>FR0013451275</v>
          </cell>
          <cell r="B766" t="str">
            <v>Valeurs Féminines Global R</v>
          </cell>
          <cell r="C766" t="str">
            <v>FCP</v>
          </cell>
          <cell r="D766" t="str">
            <v xml:space="preserve">Flornoy </v>
          </cell>
          <cell r="E766" t="str">
            <v>EUR</v>
          </cell>
          <cell r="F766" t="str">
            <v>MSCI World NR EUR</v>
          </cell>
          <cell r="G766" t="str">
            <v>www.flornoy.com</v>
          </cell>
          <cell r="H766">
            <v>5</v>
          </cell>
          <cell r="I766">
            <v>1.8</v>
          </cell>
          <cell r="J766" t="str">
            <v>SR</v>
          </cell>
          <cell r="K766">
            <v>0.23555499999999999</v>
          </cell>
          <cell r="N766">
            <v>0.12386599999999999</v>
          </cell>
          <cell r="P766">
            <v>43795</v>
          </cell>
          <cell r="Q766">
            <v>-1.7255E-2</v>
          </cell>
          <cell r="R766">
            <v>2.4E-2</v>
          </cell>
          <cell r="S766">
            <v>-4.1255E-2</v>
          </cell>
          <cell r="T766">
            <v>6.0000000000000001E-3</v>
          </cell>
          <cell r="U766">
            <v>-4.7007470000000051E-2</v>
          </cell>
          <cell r="V766">
            <v>8.5000000000000006E-3</v>
          </cell>
        </row>
        <row r="767">
          <cell r="A767" t="str">
            <v>FR0013436664</v>
          </cell>
          <cell r="B767" t="str">
            <v>Wise World ISR</v>
          </cell>
          <cell r="C767" t="str">
            <v>FCP</v>
          </cell>
          <cell r="D767" t="str">
            <v>WiseAM</v>
          </cell>
          <cell r="E767" t="str">
            <v>EUR</v>
          </cell>
          <cell r="F767" t="str">
            <v>MSCI World ESG Leaders NR EUR</v>
          </cell>
          <cell r="G767" t="str">
            <v>www.wiseam.fr</v>
          </cell>
          <cell r="H767">
            <v>6</v>
          </cell>
          <cell r="I767">
            <v>2</v>
          </cell>
          <cell r="K767">
            <v>0.28378900000000001</v>
          </cell>
          <cell r="N767">
            <v>0.114899</v>
          </cell>
          <cell r="P767">
            <v>43801</v>
          </cell>
          <cell r="Q767">
            <v>6.0766000000000001E-2</v>
          </cell>
          <cell r="R767">
            <v>2.3099999999999999E-2</v>
          </cell>
          <cell r="S767">
            <v>3.7665999999999998E-2</v>
          </cell>
          <cell r="T767">
            <v>6.0000000000000001E-3</v>
          </cell>
          <cell r="U767">
            <v>3.1440004000000021E-2</v>
          </cell>
          <cell r="V767">
            <v>0.01</v>
          </cell>
        </row>
        <row r="768">
          <cell r="A768" t="str">
            <v>Actions International Grandes Capitalisations Croissance</v>
          </cell>
        </row>
        <row r="769">
          <cell r="A769" t="str">
            <v>FR0013173374</v>
          </cell>
          <cell r="B769" t="str">
            <v>Athymis Millennial P</v>
          </cell>
          <cell r="C769" t="str">
            <v>FCP</v>
          </cell>
          <cell r="D769" t="str">
            <v>Athymis Gestion</v>
          </cell>
          <cell r="E769" t="str">
            <v>EUR</v>
          </cell>
          <cell r="F769" t="str">
            <v>(FTSE MTS Ex-CNO Etrix 1-3Y TR EUR) 25% + ( MSCI ACWI NR EUR) 75%</v>
          </cell>
          <cell r="G769" t="str">
            <v>www.athymis.fr</v>
          </cell>
          <cell r="H769">
            <v>6</v>
          </cell>
          <cell r="I769">
            <v>2.4</v>
          </cell>
          <cell r="K769">
            <v>0.22050500000000001</v>
          </cell>
          <cell r="L769">
            <v>0.11743600000000001</v>
          </cell>
          <cell r="M769">
            <v>0.12190899999999999</v>
          </cell>
          <cell r="N769">
            <v>0.117282</v>
          </cell>
          <cell r="O769">
            <v>0.16906199999999999</v>
          </cell>
          <cell r="P769">
            <v>42551</v>
          </cell>
          <cell r="Q769">
            <v>0.23624300000000004</v>
          </cell>
          <cell r="R769">
            <v>3.0899999999999997E-2</v>
          </cell>
          <cell r="S769">
            <v>0.20534300000000003</v>
          </cell>
          <cell r="T769">
            <v>6.0000000000000001E-3</v>
          </cell>
          <cell r="U769">
            <v>0.19811094200000001</v>
          </cell>
          <cell r="V769">
            <v>1.2E-2</v>
          </cell>
        </row>
        <row r="770">
          <cell r="A770" t="str">
            <v>LU0956005226</v>
          </cell>
          <cell r="B770" t="str">
            <v>BNP Paribas Glb Eq Cl Cap</v>
          </cell>
          <cell r="C770" t="str">
            <v>SICAV</v>
          </cell>
          <cell r="D770" t="str">
            <v>BNP Paribas</v>
          </cell>
          <cell r="E770" t="str">
            <v>USD</v>
          </cell>
          <cell r="F770" t="str">
            <v>MSCI ACWI NR EUR</v>
          </cell>
          <cell r="G770" t="str">
            <v>www.bnpparibas-am.fr</v>
          </cell>
          <cell r="H770">
            <v>6</v>
          </cell>
          <cell r="I770">
            <v>1.5</v>
          </cell>
          <cell r="K770">
            <v>0.11359400000000001</v>
          </cell>
          <cell r="L770">
            <v>8.9564000000000005E-2</v>
          </cell>
          <cell r="M770">
            <v>9.9774999999999989E-2</v>
          </cell>
          <cell r="N770">
            <v>0.113125</v>
          </cell>
          <cell r="O770">
            <v>0.17150099999999999</v>
          </cell>
          <cell r="P770">
            <v>42095</v>
          </cell>
          <cell r="Q770">
            <v>9.8345000000000002E-2</v>
          </cell>
          <cell r="R770">
            <v>1.9799999999999998E-2</v>
          </cell>
          <cell r="S770">
            <v>7.8545000000000004E-2</v>
          </cell>
          <cell r="T770">
            <v>6.0000000000000001E-3</v>
          </cell>
          <cell r="U770">
            <v>7.2073730000000058E-2</v>
          </cell>
          <cell r="V770">
            <v>7.4999999999999997E-3</v>
          </cell>
        </row>
        <row r="771">
          <cell r="A771" t="str">
            <v>FR0010148981</v>
          </cell>
          <cell r="B771" t="str">
            <v>Carmignac Investissement A EUR Acc</v>
          </cell>
          <cell r="C771" t="str">
            <v>FCP</v>
          </cell>
          <cell r="D771" t="str">
            <v>Carmignac Gestion</v>
          </cell>
          <cell r="E771" t="str">
            <v>EUR</v>
          </cell>
          <cell r="F771" t="str">
            <v>MSCI ACWI NR USD</v>
          </cell>
          <cell r="G771" t="str">
            <v>www.carmignac.fr</v>
          </cell>
          <cell r="H771">
            <v>6</v>
          </cell>
          <cell r="I771">
            <v>1.5</v>
          </cell>
          <cell r="J771" t="str">
            <v>SR</v>
          </cell>
          <cell r="K771">
            <v>0.23390899999999998</v>
          </cell>
          <cell r="L771">
            <v>0.150204</v>
          </cell>
          <cell r="M771">
            <v>0.102398</v>
          </cell>
          <cell r="N771">
            <v>0.141849</v>
          </cell>
          <cell r="O771">
            <v>0.16770700000000002</v>
          </cell>
          <cell r="P771">
            <v>32534</v>
          </cell>
          <cell r="Q771">
            <v>0.35832599999999998</v>
          </cell>
          <cell r="R771">
            <v>2.18E-2</v>
          </cell>
          <cell r="S771">
            <v>0.33652599999999999</v>
          </cell>
          <cell r="T771">
            <v>6.0000000000000001E-3</v>
          </cell>
          <cell r="U771">
            <v>0.32850684400000008</v>
          </cell>
          <cell r="V771">
            <v>7.4999999999999997E-3</v>
          </cell>
        </row>
        <row r="772">
          <cell r="A772" t="str">
            <v>LU1966630706</v>
          </cell>
          <cell r="B772" t="str">
            <v>Carmignac Pf Family Governed A EUR Acc</v>
          </cell>
          <cell r="C772" t="str">
            <v>SICAV</v>
          </cell>
          <cell r="D772" t="str">
            <v>Carmignac Gestion</v>
          </cell>
          <cell r="E772" t="str">
            <v>EUR</v>
          </cell>
          <cell r="F772" t="str">
            <v>MSCI ACWI NR USD</v>
          </cell>
          <cell r="G772" t="str">
            <v>www.carmignac.fr</v>
          </cell>
          <cell r="H772">
            <v>6</v>
          </cell>
          <cell r="I772">
            <v>1.5</v>
          </cell>
          <cell r="K772">
            <v>0.29071200000000003</v>
          </cell>
          <cell r="N772">
            <v>0.125414</v>
          </cell>
          <cell r="P772">
            <v>43616</v>
          </cell>
          <cell r="Q772">
            <v>0.17804399999999998</v>
          </cell>
          <cell r="R772">
            <v>1.7899999999999999E-2</v>
          </cell>
          <cell r="S772">
            <v>0.16014399999999998</v>
          </cell>
          <cell r="T772">
            <v>6.0000000000000001E-3</v>
          </cell>
          <cell r="U772">
            <v>0.153183136</v>
          </cell>
          <cell r="V772">
            <v>7.4999999999999997E-3</v>
          </cell>
        </row>
        <row r="773">
          <cell r="A773" t="str">
            <v>FR0012287381</v>
          </cell>
          <cell r="B773" t="str">
            <v>CM-AM Global Leaders RC</v>
          </cell>
          <cell r="C773" t="str">
            <v>FCP</v>
          </cell>
          <cell r="D773" t="str">
            <v>Crédit Mutuel Asset Management</v>
          </cell>
          <cell r="E773" t="str">
            <v>EUR</v>
          </cell>
          <cell r="F773" t="str">
            <v>MSCI ACWI NR EUR</v>
          </cell>
          <cell r="G773" t="str">
            <v>www.creditmutuel-am.eu</v>
          </cell>
          <cell r="H773">
            <v>5</v>
          </cell>
          <cell r="I773">
            <v>2.4</v>
          </cell>
          <cell r="K773">
            <v>0.186115</v>
          </cell>
          <cell r="L773">
            <v>0.13164799999999999</v>
          </cell>
          <cell r="M773">
            <v>0.12892000000000001</v>
          </cell>
          <cell r="N773">
            <v>9.8583000000000004E-2</v>
          </cell>
          <cell r="O773">
            <v>0.14208600000000002</v>
          </cell>
          <cell r="P773">
            <v>41985</v>
          </cell>
          <cell r="Q773">
            <v>0.16280700000000001</v>
          </cell>
          <cell r="R773">
            <v>1.9900000000000001E-2</v>
          </cell>
          <cell r="S773">
            <v>0.14290700000000001</v>
          </cell>
          <cell r="T773">
            <v>6.0000000000000001E-3</v>
          </cell>
          <cell r="U773">
            <v>0.13604955800000007</v>
          </cell>
          <cell r="V773">
            <v>0.01</v>
          </cell>
        </row>
        <row r="774">
          <cell r="A774" t="str">
            <v>FR0000284689</v>
          </cell>
          <cell r="B774" t="str">
            <v>Comgest Monde C</v>
          </cell>
          <cell r="C774" t="str">
            <v>SICAV</v>
          </cell>
          <cell r="D774" t="str">
            <v>Comgest</v>
          </cell>
          <cell r="E774" t="str">
            <v>EUR</v>
          </cell>
          <cell r="F774" t="str">
            <v>MSCI ACWI NR EUR</v>
          </cell>
          <cell r="G774" t="str">
            <v>www.comgest.com/fr</v>
          </cell>
          <cell r="H774">
            <v>5</v>
          </cell>
          <cell r="I774">
            <v>2</v>
          </cell>
          <cell r="J774" t="str">
            <v>SR</v>
          </cell>
          <cell r="K774">
            <v>0.16505299999999998</v>
          </cell>
          <cell r="L774">
            <v>0.11545299999999999</v>
          </cell>
          <cell r="M774">
            <v>0.13508200000000001</v>
          </cell>
          <cell r="N774">
            <v>8.2501999999999992E-2</v>
          </cell>
          <cell r="O774">
            <v>0.115164</v>
          </cell>
          <cell r="P774">
            <v>33416</v>
          </cell>
          <cell r="Q774">
            <v>0.13780700000000001</v>
          </cell>
          <cell r="R774">
            <v>2.2099999999999998E-2</v>
          </cell>
          <cell r="S774">
            <v>0.115707</v>
          </cell>
          <cell r="T774">
            <v>6.0000000000000001E-3</v>
          </cell>
          <cell r="U774">
            <v>0.10901275799999999</v>
          </cell>
          <cell r="V774">
            <v>7.4999999999999997E-3</v>
          </cell>
        </row>
        <row r="775">
          <cell r="A775" t="str">
            <v>LU0383784146</v>
          </cell>
          <cell r="B775" t="str">
            <v>DNCA Invest Beyond Global Leaders B EUR</v>
          </cell>
          <cell r="C775" t="str">
            <v>SICAV</v>
          </cell>
          <cell r="D775" t="str">
            <v>DNCA Finance</v>
          </cell>
          <cell r="E775" t="str">
            <v>EUR</v>
          </cell>
          <cell r="F775" t="str">
            <v>MSCI ACWI NR USD</v>
          </cell>
          <cell r="G775" t="str">
            <v>www.dnca-investments.com</v>
          </cell>
          <cell r="H775">
            <v>5</v>
          </cell>
          <cell r="I775">
            <v>2.21</v>
          </cell>
          <cell r="J775" t="str">
            <v>SR</v>
          </cell>
          <cell r="K775">
            <v>0.23067499999999999</v>
          </cell>
          <cell r="L775">
            <v>0.16471699999999997</v>
          </cell>
          <cell r="M775">
            <v>0.114329</v>
          </cell>
          <cell r="N775">
            <v>0.119412</v>
          </cell>
          <cell r="O775">
            <v>0.14888400000000002</v>
          </cell>
          <cell r="P775">
            <v>40497</v>
          </cell>
          <cell r="Q775">
            <v>0.28042199999999995</v>
          </cell>
          <cell r="R775">
            <v>2.29E-2</v>
          </cell>
          <cell r="S775">
            <v>0.25752199999999997</v>
          </cell>
          <cell r="T775">
            <v>6.0000000000000001E-3</v>
          </cell>
          <cell r="U775">
            <v>0.24997686800000007</v>
          </cell>
          <cell r="V775">
            <v>1.1200000000000002E-2</v>
          </cell>
        </row>
        <row r="776">
          <cell r="A776" t="str">
            <v>FR0010859769</v>
          </cell>
          <cell r="B776" t="str">
            <v>Echiquier World Equity Growth A</v>
          </cell>
          <cell r="C776" t="str">
            <v>FCP</v>
          </cell>
          <cell r="D776" t="str">
            <v>Financière de l'Echiquier</v>
          </cell>
          <cell r="E776" t="str">
            <v>EUR</v>
          </cell>
          <cell r="F776" t="str">
            <v>MSCI ACWI NR EUR</v>
          </cell>
          <cell r="G776" t="str">
            <v>www.lfde.com</v>
          </cell>
          <cell r="H776">
            <v>6</v>
          </cell>
          <cell r="I776">
            <v>2.25</v>
          </cell>
          <cell r="K776">
            <v>0.17627999999999999</v>
          </cell>
          <cell r="L776">
            <v>0.100632</v>
          </cell>
          <cell r="M776">
            <v>0.14133399999999999</v>
          </cell>
          <cell r="N776">
            <v>9.797800000000001E-2</v>
          </cell>
          <cell r="O776">
            <v>0.17913100000000001</v>
          </cell>
          <cell r="P776">
            <v>40284</v>
          </cell>
          <cell r="Q776">
            <v>0.19087699999999999</v>
          </cell>
          <cell r="R776">
            <v>2.7300000000000001E-2</v>
          </cell>
          <cell r="S776">
            <v>0.163577</v>
          </cell>
          <cell r="T776">
            <v>6.0000000000000001E-3</v>
          </cell>
          <cell r="U776">
            <v>0.15659553800000015</v>
          </cell>
          <cell r="V776">
            <v>1.0700000000000001E-2</v>
          </cell>
        </row>
        <row r="777">
          <cell r="A777" t="str">
            <v>LU1854107221</v>
          </cell>
          <cell r="B777" t="str">
            <v>M&amp;G (Lux) Positive Impact A EUR Acc</v>
          </cell>
          <cell r="C777" t="str">
            <v>SICAV</v>
          </cell>
          <cell r="D777" t="str">
            <v>M&amp;G Group</v>
          </cell>
          <cell r="E777" t="str">
            <v>EUR</v>
          </cell>
          <cell r="F777" t="str">
            <v>MSCI ACWI NR USD</v>
          </cell>
          <cell r="G777" t="str">
            <v>www.mandg.fr</v>
          </cell>
          <cell r="H777">
            <v>5</v>
          </cell>
          <cell r="I777">
            <v>1.75</v>
          </cell>
          <cell r="J777" t="str">
            <v>SR</v>
          </cell>
          <cell r="K777">
            <v>0.25483299999999998</v>
          </cell>
          <cell r="N777">
            <v>9.5351000000000005E-2</v>
          </cell>
          <cell r="P777">
            <v>43433</v>
          </cell>
          <cell r="Q777">
            <v>0.13903300000000002</v>
          </cell>
          <cell r="R777">
            <v>1.9599999999999999E-2</v>
          </cell>
          <cell r="S777">
            <v>0.11943300000000001</v>
          </cell>
          <cell r="T777">
            <v>6.0000000000000001E-3</v>
          </cell>
          <cell r="U777">
            <v>0.11271640199999999</v>
          </cell>
          <cell r="V777">
            <v>8.7500000000000008E-3</v>
          </cell>
        </row>
        <row r="778">
          <cell r="A778" t="str">
            <v>LU0864709349</v>
          </cell>
          <cell r="B778" t="str">
            <v>MainFirst Global Equities Fund A</v>
          </cell>
          <cell r="C778" t="str">
            <v>SICAV</v>
          </cell>
          <cell r="D778" t="str">
            <v>Mainfirst</v>
          </cell>
          <cell r="E778" t="str">
            <v>EUR</v>
          </cell>
          <cell r="F778" t="str">
            <v>MSCI World NR EUR</v>
          </cell>
          <cell r="G778" t="str">
            <v>https://www.mainfirst-invest.com/</v>
          </cell>
          <cell r="H778">
            <v>6</v>
          </cell>
          <cell r="I778">
            <v>1.8</v>
          </cell>
          <cell r="J778" t="str">
            <v>SR</v>
          </cell>
          <cell r="K778">
            <v>0.26195299999999999</v>
          </cell>
          <cell r="L778">
            <v>0.17574600000000001</v>
          </cell>
          <cell r="M778">
            <v>0.187276</v>
          </cell>
          <cell r="N778">
            <v>0.136879</v>
          </cell>
          <cell r="O778">
            <v>0.16532699999999997</v>
          </cell>
          <cell r="P778">
            <v>41334</v>
          </cell>
          <cell r="Q778">
            <v>0.45602699999999996</v>
          </cell>
          <cell r="R778">
            <v>1.9199999999999998E-2</v>
          </cell>
          <cell r="S778">
            <v>0.43682699999999997</v>
          </cell>
          <cell r="T778">
            <v>6.0000000000000001E-3</v>
          </cell>
          <cell r="U778">
            <v>0.42820603800000012</v>
          </cell>
          <cell r="V778">
            <v>7.4999999999999997E-3</v>
          </cell>
        </row>
        <row r="779">
          <cell r="A779" t="str">
            <v>LU0914729966</v>
          </cell>
          <cell r="B779" t="str">
            <v>Mirova Global Sust Eq R/A EUR</v>
          </cell>
          <cell r="C779" t="str">
            <v>SICAV</v>
          </cell>
          <cell r="D779" t="str">
            <v>Natixis AM</v>
          </cell>
          <cell r="E779" t="str">
            <v>EUR</v>
          </cell>
          <cell r="F779" t="str">
            <v>MSCI World NR EUR</v>
          </cell>
          <cell r="G779" t="str">
            <v>www.im.natixis.com</v>
          </cell>
          <cell r="H779">
            <v>6</v>
          </cell>
          <cell r="I779">
            <v>1.6</v>
          </cell>
          <cell r="J779" t="str">
            <v>SR</v>
          </cell>
          <cell r="K779">
            <v>0.27951999999999999</v>
          </cell>
          <cell r="L779">
            <v>0.17782900000000001</v>
          </cell>
          <cell r="M779">
            <v>0.15209899999999998</v>
          </cell>
          <cell r="N779">
            <v>0.12563199999999999</v>
          </cell>
          <cell r="O779">
            <v>0.15871399999999999</v>
          </cell>
          <cell r="P779">
            <v>41572</v>
          </cell>
          <cell r="Q779">
            <v>0.19744999999999999</v>
          </cell>
          <cell r="R779">
            <v>1.8700000000000001E-2</v>
          </cell>
          <cell r="S779">
            <v>0.17874999999999999</v>
          </cell>
          <cell r="T779">
            <v>6.0000000000000001E-3</v>
          </cell>
          <cell r="U779">
            <v>0.17167749999999993</v>
          </cell>
          <cell r="V779">
            <v>7.7499999999999999E-3</v>
          </cell>
        </row>
        <row r="780">
          <cell r="A780" t="str">
            <v>FR0007062567</v>
          </cell>
          <cell r="B780" t="str">
            <v>Talents</v>
          </cell>
          <cell r="C780" t="str">
            <v>FCP</v>
          </cell>
          <cell r="D780" t="str">
            <v>AXA</v>
          </cell>
          <cell r="E780" t="str">
            <v>EUR</v>
          </cell>
          <cell r="F780" t="str">
            <v>MSCI ACWI NR EUR</v>
          </cell>
          <cell r="G780" t="str">
            <v>www.axa-im.fr</v>
          </cell>
          <cell r="H780">
            <v>6</v>
          </cell>
          <cell r="I780">
            <v>1.8</v>
          </cell>
          <cell r="K780">
            <v>0.20819799999999999</v>
          </cell>
          <cell r="L780">
            <v>0.10149900000000001</v>
          </cell>
          <cell r="M780">
            <v>0.105527</v>
          </cell>
          <cell r="N780">
            <v>9.6487000000000003E-2</v>
          </cell>
          <cell r="O780">
            <v>0.168128</v>
          </cell>
          <cell r="P780">
            <v>37127</v>
          </cell>
          <cell r="Q780">
            <v>0.16016</v>
          </cell>
          <cell r="R780">
            <v>1.9599999999999999E-2</v>
          </cell>
          <cell r="S780">
            <v>0.14055999999999999</v>
          </cell>
          <cell r="T780">
            <v>6.0000000000000001E-3</v>
          </cell>
          <cell r="U780">
            <v>0.13371664000000005</v>
          </cell>
          <cell r="V780">
            <v>7.1999999999999998E-3</v>
          </cell>
        </row>
        <row r="781">
          <cell r="A781" t="str">
            <v>FR0010981175</v>
          </cell>
          <cell r="B781" t="str">
            <v>Trusteam ROC A</v>
          </cell>
          <cell r="C781" t="str">
            <v>FCP</v>
          </cell>
          <cell r="D781" t="str">
            <v>TrusTeam Finance</v>
          </cell>
          <cell r="E781" t="str">
            <v>EUR</v>
          </cell>
          <cell r="F781" t="str">
            <v>MSCI World GR EUR</v>
          </cell>
          <cell r="G781" t="str">
            <v>www.trusteamfinance.com</v>
          </cell>
          <cell r="H781">
            <v>5</v>
          </cell>
          <cell r="I781">
            <v>2</v>
          </cell>
          <cell r="J781" t="str">
            <v>SR</v>
          </cell>
          <cell r="K781">
            <v>0.22183</v>
          </cell>
          <cell r="L781">
            <v>7.3758000000000004E-2</v>
          </cell>
          <cell r="M781">
            <v>6.6748000000000002E-2</v>
          </cell>
          <cell r="N781">
            <v>0.11573600000000001</v>
          </cell>
          <cell r="O781">
            <v>0.15360300000000002</v>
          </cell>
          <cell r="P781">
            <v>40543</v>
          </cell>
          <cell r="Q781">
            <v>7.2334999999999997E-2</v>
          </cell>
          <cell r="R781">
            <v>2.41E-2</v>
          </cell>
          <cell r="S781">
            <v>4.8235E-2</v>
          </cell>
          <cell r="T781">
            <v>6.0000000000000001E-3</v>
          </cell>
          <cell r="U781">
            <v>4.1945590000000088E-2</v>
          </cell>
          <cell r="V781">
            <v>0.01</v>
          </cell>
        </row>
        <row r="782">
          <cell r="A782" t="str">
            <v>FR0013299047</v>
          </cell>
          <cell r="B782" t="str">
            <v>Vega Disruption R C EUR</v>
          </cell>
          <cell r="C782" t="str">
            <v>FCP</v>
          </cell>
          <cell r="D782" t="str">
            <v>Véga IM</v>
          </cell>
          <cell r="E782" t="str">
            <v>EUR</v>
          </cell>
          <cell r="F782" t="str">
            <v>MSCI World NR EUR</v>
          </cell>
          <cell r="G782" t="str">
            <v>www.vega-im.com</v>
          </cell>
          <cell r="H782">
            <v>6</v>
          </cell>
          <cell r="I782">
            <v>2</v>
          </cell>
          <cell r="K782">
            <v>0.22041699999999997</v>
          </cell>
          <cell r="L782">
            <v>0.14034000000000002</v>
          </cell>
          <cell r="N782">
            <v>0.13289000000000001</v>
          </cell>
          <cell r="O782">
            <v>0.17030999999999999</v>
          </cell>
          <cell r="P782">
            <v>43150</v>
          </cell>
          <cell r="Q782">
            <v>0.234819</v>
          </cell>
          <cell r="R782">
            <v>2.2700000000000001E-2</v>
          </cell>
          <cell r="S782">
            <v>0.212119</v>
          </cell>
          <cell r="T782">
            <v>6.0000000000000001E-3</v>
          </cell>
          <cell r="U782">
            <v>0.20484628599999999</v>
          </cell>
          <cell r="V782">
            <v>6.9999999999999993E-3</v>
          </cell>
        </row>
        <row r="783">
          <cell r="A783" t="str">
            <v>Actions International Petites &amp; Moyennes Capitalisations</v>
          </cell>
        </row>
        <row r="784">
          <cell r="A784" t="str">
            <v>LU0868490383</v>
          </cell>
          <cell r="B784" t="str">
            <v>AXAWF Fram Next Generation A Cap EUR</v>
          </cell>
          <cell r="C784" t="str">
            <v>SICAV</v>
          </cell>
          <cell r="D784" t="str">
            <v>AXA</v>
          </cell>
          <cell r="E784" t="str">
            <v>EUR</v>
          </cell>
          <cell r="F784" t="str">
            <v>S&amp;P Global Small NR USD</v>
          </cell>
          <cell r="G784" t="str">
            <v>www.axa-im.fr</v>
          </cell>
          <cell r="H784">
            <v>6</v>
          </cell>
          <cell r="I784">
            <v>1.75</v>
          </cell>
          <cell r="J784" t="str">
            <v>SR</v>
          </cell>
          <cell r="K784">
            <v>0.29613700000000004</v>
          </cell>
          <cell r="L784">
            <v>7.5397999999999993E-2</v>
          </cell>
          <cell r="M784">
            <v>0.100442</v>
          </cell>
          <cell r="N784">
            <v>0.137879</v>
          </cell>
          <cell r="O784">
            <v>0.19816600000000001</v>
          </cell>
          <cell r="P784">
            <v>41281</v>
          </cell>
          <cell r="Q784">
            <v>0.117766</v>
          </cell>
          <cell r="R784">
            <v>2.0099999999999996E-2</v>
          </cell>
          <cell r="S784">
            <v>9.7666000000000003E-2</v>
          </cell>
          <cell r="T784">
            <v>6.0000000000000001E-3</v>
          </cell>
          <cell r="U784">
            <v>9.1080003999999937E-2</v>
          </cell>
          <cell r="V784">
            <v>5.2500000000000003E-3</v>
          </cell>
        </row>
        <row r="785">
          <cell r="A785" t="str">
            <v>LU1329694266</v>
          </cell>
          <cell r="B785" t="str">
            <v>Mandarine Global Microcap R EUR</v>
          </cell>
          <cell r="C785" t="str">
            <v>SICAV</v>
          </cell>
          <cell r="D785" t="str">
            <v>Mandarine Gestion</v>
          </cell>
          <cell r="E785" t="str">
            <v>EUR</v>
          </cell>
          <cell r="F785" t="str">
            <v>MSCI World Micro Cap NR USD</v>
          </cell>
          <cell r="G785" t="str">
            <v>www.mandarine-gestion.com</v>
          </cell>
          <cell r="H785">
            <v>6</v>
          </cell>
          <cell r="I785">
            <v>2.2000000000000002</v>
          </cell>
          <cell r="K785">
            <v>0.40943299999999999</v>
          </cell>
          <cell r="L785">
            <v>0.10724500000000001</v>
          </cell>
          <cell r="M785">
            <v>0.119794</v>
          </cell>
          <cell r="N785">
            <v>0.10785299999999999</v>
          </cell>
          <cell r="O785">
            <v>0.209593</v>
          </cell>
          <cell r="P785">
            <v>42563</v>
          </cell>
          <cell r="Q785">
            <v>0.15304199999999998</v>
          </cell>
          <cell r="R785">
            <v>2.6499999999999999E-2</v>
          </cell>
          <cell r="S785">
            <v>0.12654199999999999</v>
          </cell>
          <cell r="T785">
            <v>6.0000000000000001E-3</v>
          </cell>
          <cell r="U785">
            <v>0.11978274799999999</v>
          </cell>
          <cell r="V785">
            <v>1.1000000000000001E-2</v>
          </cell>
        </row>
        <row r="786">
          <cell r="A786" t="str">
            <v>FR0010286021</v>
          </cell>
          <cell r="B786" t="str">
            <v>Sextant Autour du Monde A</v>
          </cell>
          <cell r="C786" t="str">
            <v>FCP</v>
          </cell>
          <cell r="D786" t="str">
            <v>Amiral Gestion</v>
          </cell>
          <cell r="E786" t="str">
            <v>EUR</v>
          </cell>
          <cell r="F786" t="str">
            <v>MSCI ACWI NR EUR</v>
          </cell>
          <cell r="G786" t="str">
            <v>www.amiralgestion.com</v>
          </cell>
          <cell r="H786">
            <v>5</v>
          </cell>
          <cell r="I786">
            <v>2</v>
          </cell>
          <cell r="K786">
            <v>0.29053099999999998</v>
          </cell>
          <cell r="L786">
            <v>5.9471999999999997E-2</v>
          </cell>
          <cell r="M786">
            <v>7.1668999999999997E-2</v>
          </cell>
          <cell r="N786">
            <v>9.1288999999999995E-2</v>
          </cell>
          <cell r="O786">
            <v>0.15476300000000001</v>
          </cell>
          <cell r="P786">
            <v>38541</v>
          </cell>
          <cell r="Q786">
            <v>-2.2185999999999997E-2</v>
          </cell>
          <cell r="R786">
            <v>2.06E-2</v>
          </cell>
          <cell r="S786">
            <v>-4.2785999999999998E-2</v>
          </cell>
          <cell r="T786">
            <v>6.0000000000000001E-3</v>
          </cell>
          <cell r="U786">
            <v>-4.8529284000000006E-2</v>
          </cell>
          <cell r="V786">
            <v>0.01</v>
          </cell>
        </row>
        <row r="787">
          <cell r="A787" t="str">
            <v>Actions US Couvert EUR</v>
          </cell>
        </row>
        <row r="788">
          <cell r="A788" t="str">
            <v>FR0007028287</v>
          </cell>
          <cell r="B788" t="str">
            <v>Fourpoints America RH EUR</v>
          </cell>
          <cell r="C788" t="str">
            <v>FCP</v>
          </cell>
          <cell r="D788" t="str">
            <v>Fourpoints IM</v>
          </cell>
          <cell r="E788" t="str">
            <v>EUR</v>
          </cell>
          <cell r="F788" t="str">
            <v>S&amp;P 500 NR USD</v>
          </cell>
          <cell r="G788" t="str">
            <v>www.fourpointsim.com</v>
          </cell>
          <cell r="H788">
            <v>6</v>
          </cell>
          <cell r="I788">
            <v>2.2000000000000002</v>
          </cell>
          <cell r="K788">
            <v>0.259436</v>
          </cell>
          <cell r="L788">
            <v>8.8167000000000009E-2</v>
          </cell>
          <cell r="M788">
            <v>8.7893000000000013E-2</v>
          </cell>
          <cell r="N788">
            <v>0.13384000000000001</v>
          </cell>
          <cell r="O788">
            <v>0.19985600000000001</v>
          </cell>
          <cell r="P788">
            <v>36168</v>
          </cell>
          <cell r="Q788">
            <v>0.15451200000000001</v>
          </cell>
          <cell r="R788">
            <v>2.2000000000000002E-2</v>
          </cell>
          <cell r="S788">
            <v>0.13251200000000002</v>
          </cell>
          <cell r="T788">
            <v>6.0000000000000001E-3</v>
          </cell>
          <cell r="U788">
            <v>0.12571692799999989</v>
          </cell>
          <cell r="V788">
            <v>8.0000000000000002E-3</v>
          </cell>
        </row>
        <row r="789">
          <cell r="A789" t="str">
            <v>LU0316494391</v>
          </cell>
          <cell r="B789" t="str">
            <v>Franklin US Opportunities A(acc)EUR-H1</v>
          </cell>
          <cell r="C789" t="str">
            <v>SICAV</v>
          </cell>
          <cell r="D789" t="str">
            <v>Franklin Templeton IF</v>
          </cell>
          <cell r="E789" t="str">
            <v>EUR</v>
          </cell>
          <cell r="F789" t="str">
            <v>Russell 3000 Growth TR USD</v>
          </cell>
          <cell r="G789" t="str">
            <v>www.franklintempleton.fr</v>
          </cell>
          <cell r="H789">
            <v>6</v>
          </cell>
          <cell r="I789">
            <v>1</v>
          </cell>
          <cell r="K789">
            <v>0.23392199999999999</v>
          </cell>
          <cell r="L789">
            <v>0.18235099999999999</v>
          </cell>
          <cell r="M789">
            <v>0.18317699999999998</v>
          </cell>
          <cell r="N789">
            <v>0.17408000000000001</v>
          </cell>
          <cell r="O789">
            <v>0.21163299999999999</v>
          </cell>
          <cell r="P789">
            <v>39328</v>
          </cell>
          <cell r="Q789">
            <v>0.42802300000000004</v>
          </cell>
          <cell r="R789">
            <v>1.8200000000000001E-2</v>
          </cell>
          <cell r="S789">
            <v>0.40982300000000005</v>
          </cell>
          <cell r="T789">
            <v>6.0000000000000001E-3</v>
          </cell>
          <cell r="U789">
            <v>0.40136406200000008</v>
          </cell>
          <cell r="V789">
            <v>7.4999999999999997E-3</v>
          </cell>
        </row>
        <row r="790">
          <cell r="A790" t="str">
            <v>IE0009534169</v>
          </cell>
          <cell r="B790" t="str">
            <v>Janus Henderson US Venture A2 HEUR</v>
          </cell>
          <cell r="C790" t="str">
            <v>SICAV</v>
          </cell>
          <cell r="D790" t="str">
            <v>Janus Henderson Investors</v>
          </cell>
          <cell r="E790" t="str">
            <v>EUR</v>
          </cell>
          <cell r="F790" t="str">
            <v>Russell 2000 Growth TR USD</v>
          </cell>
          <cell r="G790" t="str">
            <v>www.janushenderson.com</v>
          </cell>
          <cell r="H790">
            <v>6</v>
          </cell>
          <cell r="I790">
            <v>1.5</v>
          </cell>
          <cell r="K790">
            <v>0.31105899999999997</v>
          </cell>
          <cell r="L790">
            <v>8.9885999999999994E-2</v>
          </cell>
          <cell r="M790">
            <v>0.114898</v>
          </cell>
          <cell r="N790">
            <v>0.17736399999999999</v>
          </cell>
          <cell r="O790">
            <v>0.23868400000000001</v>
          </cell>
          <cell r="P790">
            <v>36525</v>
          </cell>
          <cell r="Q790">
            <v>0.307786</v>
          </cell>
          <cell r="R790">
            <v>2.4300000000000002E-2</v>
          </cell>
          <cell r="S790">
            <v>0.28348600000000002</v>
          </cell>
          <cell r="T790">
            <v>6.0000000000000001E-3</v>
          </cell>
          <cell r="U790">
            <v>0.27578508399999979</v>
          </cell>
          <cell r="V790">
            <v>6.0000000000000001E-3</v>
          </cell>
        </row>
        <row r="791">
          <cell r="A791" t="str">
            <v>LU0157182857</v>
          </cell>
          <cell r="B791" t="str">
            <v>JPM US Select Equity A (acc) EURH</v>
          </cell>
          <cell r="C791" t="str">
            <v>SICAV</v>
          </cell>
          <cell r="D791" t="str">
            <v>JPMorgan AM</v>
          </cell>
          <cell r="E791" t="str">
            <v>EUR</v>
          </cell>
          <cell r="F791" t="str">
            <v>S&amp;P 500 NR USD</v>
          </cell>
          <cell r="G791" t="str">
            <v>https://am.jpmorgan.com/</v>
          </cell>
          <cell r="H791">
            <v>6</v>
          </cell>
          <cell r="I791">
            <v>1.5</v>
          </cell>
          <cell r="K791">
            <v>0.29165600000000003</v>
          </cell>
          <cell r="L791">
            <v>0.14285100000000001</v>
          </cell>
          <cell r="M791">
            <v>0.14579700000000001</v>
          </cell>
          <cell r="N791">
            <v>0.14551500000000001</v>
          </cell>
          <cell r="O791">
            <v>0.196497</v>
          </cell>
          <cell r="P791">
            <v>39156</v>
          </cell>
          <cell r="Q791">
            <v>0.24168500000000001</v>
          </cell>
          <cell r="R791">
            <v>1.7100000000000001E-2</v>
          </cell>
          <cell r="S791">
            <v>0.22458500000000001</v>
          </cell>
          <cell r="T791">
            <v>6.0000000000000001E-3</v>
          </cell>
          <cell r="U791">
            <v>0.21723749000000003</v>
          </cell>
          <cell r="V791">
            <v>6.0000000000000001E-3</v>
          </cell>
        </row>
        <row r="792">
          <cell r="A792" t="str">
            <v>FR0011069137</v>
          </cell>
          <cell r="B792" t="str">
            <v>RMM Actions USA H EUR</v>
          </cell>
          <cell r="C792" t="str">
            <v>FCP</v>
          </cell>
          <cell r="D792" t="str">
            <v>Rothschild &amp; Co AM</v>
          </cell>
          <cell r="E792" t="str">
            <v>EUR</v>
          </cell>
          <cell r="F792" t="str">
            <v>S&amp;P 500 NR EUR</v>
          </cell>
          <cell r="G792" t="str">
            <v>https://am.fr.rothschildandco.com/fr/</v>
          </cell>
          <cell r="H792">
            <v>6</v>
          </cell>
          <cell r="I792">
            <v>1.4950000000000001</v>
          </cell>
          <cell r="K792">
            <v>0.23771500000000001</v>
          </cell>
          <cell r="L792">
            <v>0.101495</v>
          </cell>
          <cell r="M792">
            <v>9.0662999999999994E-2</v>
          </cell>
          <cell r="N792">
            <v>0.13625699999999999</v>
          </cell>
          <cell r="O792">
            <v>0.183944</v>
          </cell>
          <cell r="P792">
            <v>40745</v>
          </cell>
          <cell r="Q792">
            <v>0.14525600000000002</v>
          </cell>
          <cell r="R792">
            <v>1.7299999999999999E-2</v>
          </cell>
          <cell r="S792">
            <v>0.12795600000000001</v>
          </cell>
          <cell r="T792">
            <v>6.0000000000000001E-3</v>
          </cell>
          <cell r="U792">
            <v>0.12118826399999993</v>
          </cell>
          <cell r="V792">
            <v>7.4999999999999997E-3</v>
          </cell>
        </row>
        <row r="793">
          <cell r="A793" t="str">
            <v>FR0011146786</v>
          </cell>
          <cell r="B793" t="str">
            <v>Thematics Global Alpha Consumer H-R</v>
          </cell>
          <cell r="C793" t="str">
            <v>FCP</v>
          </cell>
          <cell r="D793" t="str">
            <v>Natixis AM</v>
          </cell>
          <cell r="E793" t="str">
            <v>EUR</v>
          </cell>
          <cell r="F793" t="str">
            <v>MSCI ACWI NR EUR</v>
          </cell>
          <cell r="G793" t="str">
            <v>www.im.natixis.com</v>
          </cell>
          <cell r="H793">
            <v>6</v>
          </cell>
          <cell r="I793">
            <v>1.7</v>
          </cell>
          <cell r="J793" t="str">
            <v>SR</v>
          </cell>
          <cell r="K793">
            <v>0.12789999999999999</v>
          </cell>
          <cell r="L793">
            <v>6.0936000000000004E-2</v>
          </cell>
          <cell r="M793">
            <v>7.6670000000000002E-2</v>
          </cell>
          <cell r="N793">
            <v>0.144345</v>
          </cell>
          <cell r="O793">
            <v>0.16296500000000003</v>
          </cell>
          <cell r="P793">
            <v>40872</v>
          </cell>
          <cell r="Q793">
            <v>0.15682400000000002</v>
          </cell>
          <cell r="R793">
            <v>1.7000000000000001E-2</v>
          </cell>
          <cell r="S793">
            <v>0.139824</v>
          </cell>
          <cell r="T793">
            <v>6.0000000000000001E-3</v>
          </cell>
          <cell r="U793">
            <v>0.13298505599999988</v>
          </cell>
          <cell r="V793">
            <v>8.5000000000000006E-3</v>
          </cell>
        </row>
        <row r="794">
          <cell r="A794" t="str">
            <v>LU0511785726</v>
          </cell>
          <cell r="B794" t="str">
            <v>UBS (Lux) ES USA Growth $ EUR H P-acc</v>
          </cell>
          <cell r="C794" t="str">
            <v>SICAV</v>
          </cell>
          <cell r="D794" t="str">
            <v>UBS</v>
          </cell>
          <cell r="E794" t="str">
            <v>EUR</v>
          </cell>
          <cell r="F794" t="str">
            <v>Russell 1000 Growth NR USD</v>
          </cell>
          <cell r="G794" t="str">
            <v>www.ubs.com/funds</v>
          </cell>
          <cell r="H794">
            <v>6</v>
          </cell>
          <cell r="I794">
            <v>1.67</v>
          </cell>
          <cell r="K794">
            <v>0.24111399999999999</v>
          </cell>
          <cell r="L794">
            <v>0.16303499999999999</v>
          </cell>
          <cell r="M794">
            <v>0.18096699999999999</v>
          </cell>
          <cell r="N794">
            <v>0.155859</v>
          </cell>
          <cell r="O794">
            <v>0.21032800000000001</v>
          </cell>
          <cell r="P794">
            <v>40346</v>
          </cell>
          <cell r="Q794">
            <v>0.33278399999999997</v>
          </cell>
          <cell r="R794">
            <v>2.1700000000000001E-2</v>
          </cell>
          <cell r="S794">
            <v>0.31108399999999997</v>
          </cell>
          <cell r="T794">
            <v>6.0000000000000001E-3</v>
          </cell>
          <cell r="U794">
            <v>0.30321749599999981</v>
          </cell>
          <cell r="V794">
            <v>0</v>
          </cell>
        </row>
        <row r="795">
          <cell r="A795" t="str">
            <v>Actions US Grandes Capitalisations Valeur</v>
          </cell>
        </row>
        <row r="796">
          <cell r="A796" t="str">
            <v>LU1894683009</v>
          </cell>
          <cell r="B796" t="str">
            <v>Amundi Fds Pio US Eq Rsrch Val A USD C</v>
          </cell>
          <cell r="C796" t="str">
            <v>SICAV</v>
          </cell>
          <cell r="D796" t="str">
            <v>Amundi</v>
          </cell>
          <cell r="E796" t="str">
            <v>USD</v>
          </cell>
          <cell r="F796" t="str">
            <v>Russell 1000 Value TR USD</v>
          </cell>
          <cell r="G796" t="str">
            <v>www.amundi.com</v>
          </cell>
          <cell r="H796">
            <v>6</v>
          </cell>
          <cell r="I796">
            <v>1.5</v>
          </cell>
          <cell r="K796">
            <v>0.36268600000000001</v>
          </cell>
          <cell r="L796">
            <v>9.5028000000000001E-2</v>
          </cell>
          <cell r="M796">
            <v>0.10201299999999999</v>
          </cell>
          <cell r="N796">
            <v>0.133299</v>
          </cell>
          <cell r="O796">
            <v>0.18616199999999999</v>
          </cell>
          <cell r="P796">
            <v>39794</v>
          </cell>
          <cell r="Q796">
            <v>-2.8158999999999997E-2</v>
          </cell>
          <cell r="R796">
            <v>1.7500000000000002E-2</v>
          </cell>
          <cell r="S796">
            <v>-4.5658999999999998E-2</v>
          </cell>
          <cell r="T796">
            <v>6.0000000000000001E-3</v>
          </cell>
          <cell r="U796">
            <v>-5.1385046000000045E-2</v>
          </cell>
          <cell r="V796">
            <v>7.4999999999999997E-3</v>
          </cell>
        </row>
        <row r="797">
          <cell r="A797" t="str">
            <v>FR0000447807</v>
          </cell>
          <cell r="B797" t="str">
            <v>AXA Amérique Actions AC</v>
          </cell>
          <cell r="C797" t="str">
            <v>FCP</v>
          </cell>
          <cell r="D797" t="str">
            <v>AXA</v>
          </cell>
          <cell r="E797" t="str">
            <v>EUR</v>
          </cell>
          <cell r="F797" t="str">
            <v>S&amp;P 500 NR EUR</v>
          </cell>
          <cell r="G797" t="str">
            <v>www.axa-im.fr</v>
          </cell>
          <cell r="H797">
            <v>6</v>
          </cell>
          <cell r="I797">
            <v>2</v>
          </cell>
          <cell r="K797">
            <v>0.31817699999999999</v>
          </cell>
          <cell r="L797">
            <v>0.11221100000000001</v>
          </cell>
          <cell r="M797">
            <v>0.12247999999999999</v>
          </cell>
          <cell r="N797">
            <v>0.122157</v>
          </cell>
          <cell r="O797">
            <v>0.18987100000000001</v>
          </cell>
          <cell r="P797">
            <v>34801</v>
          </cell>
          <cell r="Q797">
            <v>3.5149E-2</v>
          </cell>
          <cell r="R797">
            <v>1.4499999999999999E-2</v>
          </cell>
          <cell r="S797">
            <v>2.0649000000000001E-2</v>
          </cell>
          <cell r="T797">
            <v>6.0000000000000001E-3</v>
          </cell>
          <cell r="U797">
            <v>1.452510600000001E-2</v>
          </cell>
          <cell r="V797">
            <v>5.7599999999999995E-3</v>
          </cell>
        </row>
        <row r="798">
          <cell r="A798" t="str">
            <v>LU0251127410</v>
          </cell>
          <cell r="B798" t="str">
            <v>Fidelity America A-Acc-EUR</v>
          </cell>
          <cell r="C798" t="str">
            <v>SICAV</v>
          </cell>
          <cell r="D798" t="str">
            <v>Fidelity</v>
          </cell>
          <cell r="E798" t="str">
            <v>EUR</v>
          </cell>
          <cell r="F798" t="str">
            <v>S&amp;P 500 NR USD</v>
          </cell>
          <cell r="G798" t="str">
            <v>www.fidelity.fr</v>
          </cell>
          <cell r="H798">
            <v>6</v>
          </cell>
          <cell r="I798">
            <v>1.5</v>
          </cell>
          <cell r="K798">
            <v>0.36363599999999996</v>
          </cell>
          <cell r="L798">
            <v>5.4368999999999994E-2</v>
          </cell>
          <cell r="M798">
            <v>6.3722000000000001E-2</v>
          </cell>
          <cell r="N798">
            <v>0.15363599999999999</v>
          </cell>
          <cell r="O798">
            <v>0.17985499999999999</v>
          </cell>
          <cell r="P798">
            <v>38901</v>
          </cell>
          <cell r="Q798">
            <v>-2.7764000000000004E-2</v>
          </cell>
          <cell r="R798">
            <v>1.89E-2</v>
          </cell>
          <cell r="S798">
            <v>-4.6664000000000004E-2</v>
          </cell>
          <cell r="T798">
            <v>6.0000000000000001E-3</v>
          </cell>
          <cell r="U798">
            <v>-5.2384016000000089E-2</v>
          </cell>
          <cell r="V798">
            <v>7.4999999999999997E-3</v>
          </cell>
        </row>
        <row r="799">
          <cell r="A799" t="str">
            <v>LU0140362889</v>
          </cell>
          <cell r="B799" t="str">
            <v>Franklin Mutual US Value N acc EUR</v>
          </cell>
          <cell r="C799" t="str">
            <v>SICAV</v>
          </cell>
          <cell r="D799" t="str">
            <v>Franklin Templeton IF</v>
          </cell>
          <cell r="E799" t="str">
            <v>EUR</v>
          </cell>
          <cell r="F799" t="str">
            <v>Linked Russell 1000 Value NR USD</v>
          </cell>
          <cell r="G799" t="str">
            <v>www.franklintempleton.fr</v>
          </cell>
          <cell r="H799">
            <v>6</v>
          </cell>
          <cell r="I799">
            <v>1</v>
          </cell>
          <cell r="K799">
            <v>0.36974499999999999</v>
          </cell>
          <cell r="L799">
            <v>3.9584000000000001E-2</v>
          </cell>
          <cell r="M799">
            <v>4.4721000000000004E-2</v>
          </cell>
          <cell r="N799">
            <v>0.138185</v>
          </cell>
          <cell r="O799">
            <v>0.20838899999999999</v>
          </cell>
          <cell r="P799">
            <v>37256</v>
          </cell>
          <cell r="Q799">
            <v>-0.12204600000000002</v>
          </cell>
          <cell r="R799">
            <v>2.5899999999999999E-2</v>
          </cell>
          <cell r="S799">
            <v>-0.14794600000000002</v>
          </cell>
          <cell r="T799">
            <v>6.0000000000000001E-3</v>
          </cell>
          <cell r="U799">
            <v>-0.15305832400000008</v>
          </cell>
          <cell r="V799">
            <v>1.4999999999999999E-2</v>
          </cell>
        </row>
        <row r="800">
          <cell r="A800" t="str">
            <v>Actions US Grandes Capitalisations Mixte</v>
          </cell>
        </row>
        <row r="801">
          <cell r="A801" t="str">
            <v>FR0010153320</v>
          </cell>
          <cell r="B801" t="str">
            <v>Amundi Actions USA ISR P C</v>
          </cell>
          <cell r="C801" t="str">
            <v>FCP</v>
          </cell>
          <cell r="D801" t="str">
            <v>Amundi</v>
          </cell>
          <cell r="E801" t="str">
            <v>EUR</v>
          </cell>
          <cell r="F801" t="str">
            <v>S&amp;P 500 NR USD</v>
          </cell>
          <cell r="G801" t="str">
            <v>www.amundi.com</v>
          </cell>
          <cell r="H801">
            <v>6</v>
          </cell>
          <cell r="I801">
            <v>1.5</v>
          </cell>
          <cell r="J801" t="str">
            <v>SR</v>
          </cell>
          <cell r="K801">
            <v>0.25658000000000003</v>
          </cell>
          <cell r="L801">
            <v>0.12182399999999999</v>
          </cell>
          <cell r="M801">
            <v>0.12778900000000001</v>
          </cell>
          <cell r="N801">
            <v>0.125139</v>
          </cell>
          <cell r="O801">
            <v>0.17613000000000001</v>
          </cell>
          <cell r="P801">
            <v>31373</v>
          </cell>
          <cell r="Q801">
            <v>5.2837999999999996E-2</v>
          </cell>
          <cell r="R801">
            <v>1.7100000000000001E-2</v>
          </cell>
          <cell r="S801">
            <v>3.5737999999999999E-2</v>
          </cell>
          <cell r="T801">
            <v>6.0000000000000001E-3</v>
          </cell>
          <cell r="U801">
            <v>2.9523571999999998E-2</v>
          </cell>
          <cell r="V801">
            <v>7.1500000000000001E-3</v>
          </cell>
        </row>
        <row r="802">
          <cell r="A802" t="str">
            <v>FR0007479316</v>
          </cell>
          <cell r="B802" t="str">
            <v>BSO Amérique</v>
          </cell>
          <cell r="C802" t="str">
            <v>FCP</v>
          </cell>
          <cell r="D802" t="str">
            <v>Saint Olive Gestion</v>
          </cell>
          <cell r="E802" t="str">
            <v>EUR</v>
          </cell>
          <cell r="F802" t="str">
            <v>S&amp;P 500 NR EUR</v>
          </cell>
          <cell r="G802" t="str">
            <v>www.banquesaintolive.com</v>
          </cell>
          <cell r="H802">
            <v>6</v>
          </cell>
          <cell r="I802">
            <v>2</v>
          </cell>
          <cell r="K802">
            <v>0.274561</v>
          </cell>
          <cell r="L802">
            <v>0.12015000000000001</v>
          </cell>
          <cell r="M802">
            <v>0.11946300000000001</v>
          </cell>
          <cell r="N802">
            <v>0.103653</v>
          </cell>
          <cell r="O802">
            <v>0.16175799999999999</v>
          </cell>
          <cell r="P802">
            <v>34479</v>
          </cell>
          <cell r="Q802">
            <v>7.189100000000001E-2</v>
          </cell>
          <cell r="R802">
            <v>2.07E-2</v>
          </cell>
          <cell r="S802">
            <v>5.1191000000000007E-2</v>
          </cell>
          <cell r="T802">
            <v>6.0000000000000001E-3</v>
          </cell>
          <cell r="U802">
            <v>4.4883854000000056E-2</v>
          </cell>
          <cell r="V802">
            <v>0</v>
          </cell>
        </row>
        <row r="803">
          <cell r="A803" t="str">
            <v>FR0010501858</v>
          </cell>
          <cell r="B803" t="str">
            <v>CPR USA ESG P</v>
          </cell>
          <cell r="C803" t="str">
            <v>FCP</v>
          </cell>
          <cell r="D803" t="str">
            <v>CPR AM</v>
          </cell>
          <cell r="E803" t="str">
            <v>EUR</v>
          </cell>
          <cell r="F803" t="str">
            <v>S&amp;P 500 NR EUR</v>
          </cell>
          <cell r="G803" t="str">
            <v>www.cpr-am.fr</v>
          </cell>
          <cell r="H803">
            <v>6</v>
          </cell>
          <cell r="I803">
            <v>1.1000000000000001</v>
          </cell>
          <cell r="J803" t="str">
            <v>SR</v>
          </cell>
          <cell r="K803">
            <v>0.31406300000000004</v>
          </cell>
          <cell r="L803">
            <v>0.139766</v>
          </cell>
          <cell r="M803">
            <v>0.14278099999999999</v>
          </cell>
          <cell r="N803">
            <v>0.12501099999999998</v>
          </cell>
          <cell r="O803">
            <v>0.17446300000000001</v>
          </cell>
          <cell r="P803">
            <v>32573</v>
          </cell>
          <cell r="Q803">
            <v>5.7079999999999992E-2</v>
          </cell>
          <cell r="R803">
            <v>1.18E-2</v>
          </cell>
          <cell r="S803">
            <v>4.5279999999999994E-2</v>
          </cell>
          <cell r="T803">
            <v>6.0000000000000001E-3</v>
          </cell>
          <cell r="U803">
            <v>3.9008319999999985E-2</v>
          </cell>
          <cell r="V803">
            <v>5.1999999999999998E-3</v>
          </cell>
        </row>
        <row r="804">
          <cell r="A804" t="str">
            <v>LU1103303167</v>
          </cell>
          <cell r="B804" t="str">
            <v>EdRF US Value A EUR</v>
          </cell>
          <cell r="C804" t="str">
            <v>SICAV</v>
          </cell>
          <cell r="D804" t="str">
            <v>Edmond de Rothschild</v>
          </cell>
          <cell r="E804" t="str">
            <v>EUR</v>
          </cell>
          <cell r="F804" t="str">
            <v>Russell 1000 NR USD</v>
          </cell>
          <cell r="G804" t="str">
            <v>http://funds.edram.com/fr/</v>
          </cell>
          <cell r="H804">
            <v>6</v>
          </cell>
          <cell r="I804">
            <v>1.7</v>
          </cell>
          <cell r="K804">
            <v>0.59706199999999998</v>
          </cell>
          <cell r="L804">
            <v>1.299E-2</v>
          </cell>
          <cell r="M804">
            <v>4.9031999999999999E-2</v>
          </cell>
          <cell r="N804">
            <v>0.219107</v>
          </cell>
          <cell r="O804">
            <v>0.28375299999999998</v>
          </cell>
          <cell r="P804">
            <v>42390</v>
          </cell>
          <cell r="Q804">
            <v>-0.14373899999999998</v>
          </cell>
          <cell r="R804">
            <v>2.52E-2</v>
          </cell>
          <cell r="S804">
            <v>-0.16893899999999998</v>
          </cell>
          <cell r="T804">
            <v>6.0000000000000001E-3</v>
          </cell>
          <cell r="U804">
            <v>-0.17392536599999997</v>
          </cell>
          <cell r="V804">
            <v>8.5000000000000006E-3</v>
          </cell>
        </row>
        <row r="805">
          <cell r="A805" t="str">
            <v>LU0275692696</v>
          </cell>
          <cell r="B805" t="str">
            <v>Fidelity American Growth A-Acc-EUR</v>
          </cell>
          <cell r="C805" t="str">
            <v>SICAV</v>
          </cell>
          <cell r="D805" t="str">
            <v>Fidelity</v>
          </cell>
          <cell r="E805" t="str">
            <v>EUR</v>
          </cell>
          <cell r="F805" t="str">
            <v>S&amp;P 500 NR USD</v>
          </cell>
          <cell r="G805" t="str">
            <v>www.fidelity.fr</v>
          </cell>
          <cell r="H805">
            <v>6</v>
          </cell>
          <cell r="I805">
            <v>1.5</v>
          </cell>
          <cell r="K805">
            <v>0.34954099999999999</v>
          </cell>
          <cell r="L805">
            <v>0.159029</v>
          </cell>
          <cell r="M805">
            <v>0.15512700000000001</v>
          </cell>
          <cell r="N805">
            <v>0.11426799999999999</v>
          </cell>
          <cell r="O805">
            <v>0.17584900000000001</v>
          </cell>
          <cell r="P805">
            <v>39055</v>
          </cell>
          <cell r="Q805">
            <v>0.10574700000000001</v>
          </cell>
          <cell r="R805">
            <v>1.9099999999999999E-2</v>
          </cell>
          <cell r="S805">
            <v>8.6647000000000002E-2</v>
          </cell>
          <cell r="T805">
            <v>6.0000000000000001E-3</v>
          </cell>
          <cell r="U805">
            <v>8.0127117999999831E-2</v>
          </cell>
          <cell r="V805">
            <v>7.4999999999999997E-3</v>
          </cell>
        </row>
        <row r="806">
          <cell r="A806" t="str">
            <v>LU0109391861</v>
          </cell>
          <cell r="B806" t="str">
            <v>Franklin US Opportunities A(acc)USD</v>
          </cell>
          <cell r="C806" t="str">
            <v>SICAV</v>
          </cell>
          <cell r="D806" t="str">
            <v>Franklin Templeton IF</v>
          </cell>
          <cell r="E806" t="str">
            <v>USD</v>
          </cell>
          <cell r="F806" t="str">
            <v>Russell 3000 Growth TR USD</v>
          </cell>
          <cell r="G806" t="str">
            <v>www.franklintempleton.fr</v>
          </cell>
          <cell r="H806">
            <v>6</v>
          </cell>
          <cell r="I806">
            <v>1</v>
          </cell>
          <cell r="K806">
            <v>0.25964599999999999</v>
          </cell>
          <cell r="L806">
            <v>0.20710999999999999</v>
          </cell>
          <cell r="M806">
            <v>0.201206</v>
          </cell>
          <cell r="N806">
            <v>0.16326499999999999</v>
          </cell>
          <cell r="O806">
            <v>0.19885999999999998</v>
          </cell>
          <cell r="P806">
            <v>36619</v>
          </cell>
          <cell r="Q806">
            <v>0.32697099999999996</v>
          </cell>
          <cell r="R806">
            <v>1.8200000000000001E-2</v>
          </cell>
          <cell r="S806">
            <v>0.30877099999999996</v>
          </cell>
          <cell r="T806">
            <v>6.0000000000000001E-3</v>
          </cell>
          <cell r="U806">
            <v>0.30091837399999988</v>
          </cell>
          <cell r="V806">
            <v>7.4999999999999997E-3</v>
          </cell>
        </row>
        <row r="807">
          <cell r="A807" t="str">
            <v>FR0013254331</v>
          </cell>
          <cell r="B807" t="str">
            <v>Lazard Actions Américaines PC H EUR</v>
          </cell>
          <cell r="C807" t="str">
            <v>FCP</v>
          </cell>
          <cell r="D807" t="str">
            <v>Lazard Frères Gestion</v>
          </cell>
          <cell r="E807" t="str">
            <v>EUR</v>
          </cell>
          <cell r="F807" t="str">
            <v>S&amp;P 500 NR EUR</v>
          </cell>
          <cell r="G807" t="str">
            <v>www.lazardfreresgestion.fr</v>
          </cell>
          <cell r="H807">
            <v>6</v>
          </cell>
          <cell r="I807">
            <v>1.25</v>
          </cell>
          <cell r="K807">
            <v>0.28548800000000002</v>
          </cell>
          <cell r="L807">
            <v>0.11936099999999999</v>
          </cell>
          <cell r="N807">
            <v>0.15520600000000001</v>
          </cell>
          <cell r="O807">
            <v>0.18049800000000002</v>
          </cell>
          <cell r="P807">
            <v>42937</v>
          </cell>
          <cell r="Q807">
            <v>0.140878</v>
          </cell>
          <cell r="R807">
            <v>1.4499999999999999E-2</v>
          </cell>
          <cell r="S807">
            <v>0.12637799999999999</v>
          </cell>
          <cell r="T807">
            <v>6.0000000000000001E-3</v>
          </cell>
          <cell r="U807">
            <v>0.11961973199999987</v>
          </cell>
          <cell r="V807">
            <v>0</v>
          </cell>
        </row>
        <row r="808">
          <cell r="A808" t="str">
            <v>FR0010700823</v>
          </cell>
          <cell r="B808" t="str">
            <v>Lazard Actions Américaines RC EUR</v>
          </cell>
          <cell r="C808" t="str">
            <v>FCP</v>
          </cell>
          <cell r="D808" t="str">
            <v>Lazard Frères Gestion</v>
          </cell>
          <cell r="E808" t="str">
            <v>EUR</v>
          </cell>
          <cell r="F808" t="str">
            <v>S&amp;P 500 NR EUR</v>
          </cell>
          <cell r="G808" t="str">
            <v>www.lazardfreresgestion.fr</v>
          </cell>
          <cell r="H808">
            <v>6</v>
          </cell>
          <cell r="I808">
            <v>2.2000000000000002</v>
          </cell>
          <cell r="K808">
            <v>0.30616900000000002</v>
          </cell>
          <cell r="L808">
            <v>0.13544999999999999</v>
          </cell>
          <cell r="M808">
            <v>0.138401</v>
          </cell>
          <cell r="N808">
            <v>0.13660800000000001</v>
          </cell>
          <cell r="O808">
            <v>0.16924299999999998</v>
          </cell>
          <cell r="P808">
            <v>39898</v>
          </cell>
          <cell r="Q808">
            <v>6.9333999999999993E-2</v>
          </cell>
          <cell r="R808">
            <v>2.3700000000000002E-2</v>
          </cell>
          <cell r="S808">
            <v>4.5633999999999994E-2</v>
          </cell>
          <cell r="T808">
            <v>6.0000000000000001E-3</v>
          </cell>
          <cell r="U808">
            <v>3.9360195999999847E-2</v>
          </cell>
          <cell r="V808">
            <v>1.0825E-2</v>
          </cell>
        </row>
        <row r="809">
          <cell r="A809" t="str">
            <v>FR0013333549</v>
          </cell>
          <cell r="B809" t="str">
            <v>MAM Sustain USA C</v>
          </cell>
          <cell r="C809" t="str">
            <v>FCP</v>
          </cell>
          <cell r="D809" t="str">
            <v>Meeschaert AM</v>
          </cell>
          <cell r="E809" t="str">
            <v>EUR</v>
          </cell>
          <cell r="F809" t="str">
            <v>S&amp;P 500 NR USD</v>
          </cell>
          <cell r="G809" t="str">
            <v>www.meeschaert.com</v>
          </cell>
          <cell r="H809">
            <v>6</v>
          </cell>
          <cell r="I809">
            <v>1.9</v>
          </cell>
          <cell r="K809">
            <v>0.25182599999999999</v>
          </cell>
          <cell r="L809">
            <v>0.133351</v>
          </cell>
          <cell r="N809">
            <v>0.110348</v>
          </cell>
          <cell r="O809">
            <v>0.17345300000000002</v>
          </cell>
          <cell r="P809">
            <v>43332</v>
          </cell>
          <cell r="Q809">
            <v>0.145098</v>
          </cell>
          <cell r="R809">
            <v>3.0299999999999997E-2</v>
          </cell>
          <cell r="S809">
            <v>0.114798</v>
          </cell>
          <cell r="T809">
            <v>6.0000000000000001E-3</v>
          </cell>
          <cell r="U809">
            <v>0.10810921200000001</v>
          </cell>
          <cell r="V809">
            <v>9.4999999999999998E-3</v>
          </cell>
        </row>
        <row r="810">
          <cell r="A810" t="str">
            <v>LU0185495495</v>
          </cell>
          <cell r="B810" t="str">
            <v>OFI Invest US Equity R EUR</v>
          </cell>
          <cell r="C810" t="str">
            <v>SICAV</v>
          </cell>
          <cell r="D810" t="str">
            <v>OFI AM</v>
          </cell>
          <cell r="E810" t="str">
            <v>EUR</v>
          </cell>
          <cell r="F810" t="str">
            <v>S&amp;P 500 TR EUR</v>
          </cell>
          <cell r="G810" t="str">
            <v>www.ofi-am.fr</v>
          </cell>
          <cell r="H810">
            <v>6</v>
          </cell>
          <cell r="I810">
            <v>2.2000000000000002</v>
          </cell>
          <cell r="K810">
            <v>0.32573099999999999</v>
          </cell>
          <cell r="L810">
            <v>0.16233500000000001</v>
          </cell>
          <cell r="M810">
            <v>0.168679</v>
          </cell>
          <cell r="N810">
            <v>0.12283300000000001</v>
          </cell>
          <cell r="O810">
            <v>0.18979500000000002</v>
          </cell>
          <cell r="P810">
            <v>40442</v>
          </cell>
          <cell r="Q810">
            <v>0.17611500000000002</v>
          </cell>
          <cell r="R810">
            <v>2.1299999999999999E-2</v>
          </cell>
          <cell r="S810">
            <v>0.15481500000000001</v>
          </cell>
          <cell r="T810">
            <v>6.0000000000000001E-3</v>
          </cell>
          <cell r="U810">
            <v>0.14788610999999996</v>
          </cell>
          <cell r="V810">
            <v>9.4999999999999998E-3</v>
          </cell>
        </row>
        <row r="811">
          <cell r="A811" t="str">
            <v>FR0011212547</v>
          </cell>
          <cell r="B811" t="str">
            <v>RMM Actions USA C EUR</v>
          </cell>
          <cell r="C811" t="str">
            <v>FCP</v>
          </cell>
          <cell r="D811" t="str">
            <v>Rothschild &amp; Co AM</v>
          </cell>
          <cell r="E811" t="str">
            <v>EUR</v>
          </cell>
          <cell r="F811" t="str">
            <v>S&amp;P 500 NR EUR</v>
          </cell>
          <cell r="G811" t="str">
            <v>https://am.fr.rothschildandco.com/fr/</v>
          </cell>
          <cell r="H811">
            <v>6</v>
          </cell>
          <cell r="I811">
            <v>1.4950000000000001</v>
          </cell>
          <cell r="K811">
            <v>0.26288900000000004</v>
          </cell>
          <cell r="L811">
            <v>0.127188</v>
          </cell>
          <cell r="M811">
            <v>0.107629</v>
          </cell>
          <cell r="N811">
            <v>0.11874700000000001</v>
          </cell>
          <cell r="O811">
            <v>0.17170300000000002</v>
          </cell>
          <cell r="P811">
            <v>32567</v>
          </cell>
          <cell r="Q811">
            <v>7.621E-2</v>
          </cell>
          <cell r="R811">
            <v>1.7299999999999999E-2</v>
          </cell>
          <cell r="S811">
            <v>5.8909999999999997E-2</v>
          </cell>
          <cell r="T811">
            <v>6.0000000000000001E-3</v>
          </cell>
          <cell r="U811">
            <v>5.2556540000000096E-2</v>
          </cell>
          <cell r="V811">
            <v>7.4999999999999997E-3</v>
          </cell>
        </row>
        <row r="812">
          <cell r="A812" t="str">
            <v>LU1055220450</v>
          </cell>
          <cell r="B812" t="str">
            <v>Swiss Life (LUX) Equity USA R USD Cap</v>
          </cell>
          <cell r="C812" t="str">
            <v>SICAV</v>
          </cell>
          <cell r="D812" t="str">
            <v>Swiss Life AM</v>
          </cell>
          <cell r="E812" t="str">
            <v>USD</v>
          </cell>
          <cell r="F812" t="str">
            <v>S&amp;P 500 TR USD</v>
          </cell>
          <cell r="G812" t="str">
            <v>www.swisslife-am.com</v>
          </cell>
          <cell r="H812">
            <v>6</v>
          </cell>
          <cell r="I812">
            <v>1.5</v>
          </cell>
          <cell r="K812">
            <v>0.28432499999999999</v>
          </cell>
          <cell r="L812">
            <v>0.11527900000000001</v>
          </cell>
          <cell r="M812">
            <v>0.12561</v>
          </cell>
          <cell r="N812">
            <v>0.12618000000000001</v>
          </cell>
          <cell r="O812">
            <v>0.17305000000000001</v>
          </cell>
          <cell r="P812">
            <v>41743</v>
          </cell>
          <cell r="Q812">
            <v>3.721E-2</v>
          </cell>
          <cell r="R812">
            <v>1.6299999999999999E-2</v>
          </cell>
          <cell r="S812">
            <v>2.0910000000000002E-2</v>
          </cell>
          <cell r="T812">
            <v>6.0000000000000001E-3</v>
          </cell>
          <cell r="U812">
            <v>1.4784539999999957E-2</v>
          </cell>
          <cell r="V812">
            <v>1.2E-2</v>
          </cell>
        </row>
        <row r="813">
          <cell r="A813" t="str">
            <v>LU1951225553</v>
          </cell>
          <cell r="B813" t="str">
            <v>Thematics Safety R/A EUR</v>
          </cell>
          <cell r="C813" t="str">
            <v>SICAV</v>
          </cell>
          <cell r="D813" t="str">
            <v>Natixis AM</v>
          </cell>
          <cell r="E813" t="str">
            <v>EUR</v>
          </cell>
          <cell r="F813" t="str">
            <v>MSCI World NR USD</v>
          </cell>
          <cell r="G813" t="str">
            <v>www.im.natixis.com</v>
          </cell>
          <cell r="H813">
            <v>6</v>
          </cell>
          <cell r="I813">
            <v>2</v>
          </cell>
          <cell r="J813" t="str">
            <v>SR</v>
          </cell>
          <cell r="K813">
            <v>0.27640199999999998</v>
          </cell>
          <cell r="N813">
            <v>0.141488</v>
          </cell>
          <cell r="P813">
            <v>43524</v>
          </cell>
          <cell r="Q813">
            <v>0.307668</v>
          </cell>
          <cell r="R813">
            <v>0.02</v>
          </cell>
          <cell r="S813">
            <v>0.28766799999999998</v>
          </cell>
          <cell r="T813">
            <v>6.0000000000000001E-3</v>
          </cell>
          <cell r="U813">
            <v>0.27994199199999992</v>
          </cell>
          <cell r="V813">
            <v>8.7500000000000008E-3</v>
          </cell>
        </row>
        <row r="814">
          <cell r="A814" t="str">
            <v>FR0010547059</v>
          </cell>
          <cell r="B814" t="str">
            <v>Tocqueville Value Amérique ISR P</v>
          </cell>
          <cell r="C814" t="str">
            <v>FCP</v>
          </cell>
          <cell r="D814" t="str">
            <v>Tocqueville Finance</v>
          </cell>
          <cell r="E814" t="str">
            <v>EUR</v>
          </cell>
          <cell r="F814" t="str">
            <v>S&amp;P 500 NR EUR</v>
          </cell>
          <cell r="G814" t="str">
            <v>www.tocquevillefinance.fr</v>
          </cell>
          <cell r="H814">
            <v>6</v>
          </cell>
          <cell r="I814">
            <v>2.3919999999999999</v>
          </cell>
          <cell r="J814" t="str">
            <v>SR</v>
          </cell>
          <cell r="K814">
            <v>0.28347899999999998</v>
          </cell>
          <cell r="L814">
            <v>7.3742000000000002E-2</v>
          </cell>
          <cell r="M814">
            <v>8.0200999999999995E-2</v>
          </cell>
          <cell r="N814">
            <v>0.136072</v>
          </cell>
          <cell r="O814">
            <v>0.182169</v>
          </cell>
          <cell r="P814">
            <v>30421</v>
          </cell>
          <cell r="Q814">
            <v>-1.9247000000000004E-2</v>
          </cell>
          <cell r="R814">
            <v>2.4799999999999999E-2</v>
          </cell>
          <cell r="S814">
            <v>-4.4047000000000003E-2</v>
          </cell>
          <cell r="T814">
            <v>6.0000000000000001E-3</v>
          </cell>
          <cell r="U814">
            <v>-4.9782718000000004E-2</v>
          </cell>
          <cell r="V814">
            <v>1.0800000000000001E-2</v>
          </cell>
        </row>
        <row r="815">
          <cell r="A815" t="str">
            <v>Actions US Grandes Capitalisations Croissance</v>
          </cell>
        </row>
        <row r="816">
          <cell r="A816" t="str">
            <v>FR0010317487</v>
          </cell>
          <cell r="B816" t="str">
            <v>Mansartis Amérique ISR C</v>
          </cell>
          <cell r="C816" t="str">
            <v>FCP</v>
          </cell>
          <cell r="D816" t="str">
            <v>Mansartis Gestion</v>
          </cell>
          <cell r="E816" t="str">
            <v>EUR</v>
          </cell>
          <cell r="F816" t="str">
            <v>S&amp;P 500 NR EUR</v>
          </cell>
          <cell r="G816" t="str">
            <v>www.mansartis.com</v>
          </cell>
          <cell r="H816">
            <v>6</v>
          </cell>
          <cell r="I816">
            <v>2</v>
          </cell>
          <cell r="J816" t="str">
            <v>SR</v>
          </cell>
          <cell r="K816">
            <v>0.19684299999999999</v>
          </cell>
          <cell r="L816">
            <v>0.202158</v>
          </cell>
          <cell r="M816">
            <v>0.16779599999999997</v>
          </cell>
          <cell r="N816">
            <v>0.12771399999999999</v>
          </cell>
          <cell r="O816">
            <v>0.178892</v>
          </cell>
          <cell r="P816">
            <v>38869</v>
          </cell>
          <cell r="Q816">
            <v>0.27260800000000002</v>
          </cell>
          <cell r="R816">
            <v>2.1299999999999999E-2</v>
          </cell>
          <cell r="S816">
            <v>0.25130800000000003</v>
          </cell>
          <cell r="T816">
            <v>6.0000000000000001E-3</v>
          </cell>
          <cell r="U816">
            <v>0.24380015200000016</v>
          </cell>
          <cell r="V816">
            <v>9.2500000000000013E-3</v>
          </cell>
        </row>
        <row r="817">
          <cell r="A817" t="str">
            <v>LU0225737302</v>
          </cell>
          <cell r="B817" t="str">
            <v>MS INVF US Advantage A</v>
          </cell>
          <cell r="C817" t="str">
            <v>SICAV</v>
          </cell>
          <cell r="D817" t="str">
            <v>Morgan Stanley IF</v>
          </cell>
          <cell r="E817" t="str">
            <v>USD</v>
          </cell>
          <cell r="F817" t="str">
            <v>S&amp;P 500 TR USD</v>
          </cell>
          <cell r="G817" t="str">
            <v>www.morganstanleyinvestmentfunds.com</v>
          </cell>
          <cell r="H817">
            <v>6</v>
          </cell>
          <cell r="I817">
            <v>1.4</v>
          </cell>
          <cell r="K817">
            <v>0.19534199999999999</v>
          </cell>
          <cell r="L817">
            <v>0.246725</v>
          </cell>
          <cell r="M817">
            <v>0.22978500000000002</v>
          </cell>
          <cell r="N817">
            <v>0.19161799999999998</v>
          </cell>
          <cell r="O817">
            <v>0.21255400000000002</v>
          </cell>
          <cell r="P817">
            <v>38687</v>
          </cell>
          <cell r="Q817">
            <v>0.62753899999999996</v>
          </cell>
          <cell r="R817">
            <v>1.6399999999999998E-2</v>
          </cell>
          <cell r="S817">
            <v>0.61113899999999999</v>
          </cell>
          <cell r="T817">
            <v>6.0000000000000001E-3</v>
          </cell>
          <cell r="U817">
            <v>0.6014721660000002</v>
          </cell>
          <cell r="V817">
            <v>6.9999999999999993E-3</v>
          </cell>
        </row>
        <row r="818">
          <cell r="A818" t="str">
            <v>Actions US Moyennes Capitalisations</v>
          </cell>
        </row>
        <row r="819">
          <cell r="A819" t="str">
            <v>LU0251807045</v>
          </cell>
          <cell r="B819" t="str">
            <v>BNP Paribas US Mid Cap Classic EUR R</v>
          </cell>
          <cell r="C819" t="str">
            <v>SICAV</v>
          </cell>
          <cell r="D819" t="str">
            <v>BNP Paribas</v>
          </cell>
          <cell r="E819" t="str">
            <v>EUR</v>
          </cell>
          <cell r="F819" t="str">
            <v>Russell Mid Cap TR USD</v>
          </cell>
          <cell r="G819" t="str">
            <v>www.bnpparibas-am.fr</v>
          </cell>
          <cell r="H819">
            <v>6</v>
          </cell>
          <cell r="I819">
            <v>1.75</v>
          </cell>
          <cell r="K819">
            <v>0.33069999999999999</v>
          </cell>
          <cell r="L819">
            <v>8.2895999999999997E-2</v>
          </cell>
          <cell r="M819">
            <v>8.6736000000000008E-2</v>
          </cell>
          <cell r="N819">
            <v>0.106171</v>
          </cell>
          <cell r="O819">
            <v>0.210895</v>
          </cell>
          <cell r="P819">
            <v>42137</v>
          </cell>
          <cell r="Q819">
            <v>0.112521</v>
          </cell>
          <cell r="R819">
            <v>2.23E-2</v>
          </cell>
          <cell r="S819">
            <v>9.0220999999999996E-2</v>
          </cell>
          <cell r="T819">
            <v>6.0000000000000001E-3</v>
          </cell>
          <cell r="U819">
            <v>8.3679674000000093E-2</v>
          </cell>
          <cell r="V819">
            <v>8.6999999999999994E-3</v>
          </cell>
        </row>
        <row r="820">
          <cell r="A820" t="str">
            <v>FR0000988669</v>
          </cell>
          <cell r="B820" t="str">
            <v>Oddo BHF US Mid Cap CR-EUR</v>
          </cell>
          <cell r="C820" t="str">
            <v>FCP</v>
          </cell>
          <cell r="D820" t="str">
            <v>Oddo Meriten AM</v>
          </cell>
          <cell r="E820" t="str">
            <v>EUR</v>
          </cell>
          <cell r="F820" t="str">
            <v>S&amp;P MidCap 400 TR</v>
          </cell>
          <cell r="G820" t="str">
            <v>https://am.oddo-bhf.com</v>
          </cell>
          <cell r="H820">
            <v>6</v>
          </cell>
          <cell r="I820">
            <v>1.8</v>
          </cell>
          <cell r="K820">
            <v>0.31192500000000001</v>
          </cell>
          <cell r="L820">
            <v>0.107765</v>
          </cell>
          <cell r="M820">
            <v>0.130687</v>
          </cell>
          <cell r="N820">
            <v>0.14205699999999999</v>
          </cell>
          <cell r="O820">
            <v>0.216277</v>
          </cell>
          <cell r="P820">
            <v>37540</v>
          </cell>
          <cell r="Q820">
            <v>0.14638499999999999</v>
          </cell>
          <cell r="R820">
            <v>1.8000000000000002E-2</v>
          </cell>
          <cell r="S820">
            <v>0.128385</v>
          </cell>
          <cell r="T820">
            <v>6.0000000000000001E-3</v>
          </cell>
          <cell r="U820">
            <v>0.12161468999999991</v>
          </cell>
          <cell r="V820">
            <v>5.0000000000000001E-3</v>
          </cell>
        </row>
        <row r="821">
          <cell r="A821" t="str">
            <v>Actions Japon</v>
          </cell>
        </row>
        <row r="822">
          <cell r="A822" t="str">
            <v>LU1143164405</v>
          </cell>
          <cell r="B822" t="str">
            <v>Allianz Japan Equity AT H EUR</v>
          </cell>
          <cell r="C822" t="str">
            <v>SICAV</v>
          </cell>
          <cell r="D822" t="str">
            <v>Allianz GI</v>
          </cell>
          <cell r="E822" t="str">
            <v>EUR</v>
          </cell>
          <cell r="F822" t="str">
            <v>Topix TR JPY</v>
          </cell>
          <cell r="G822" t="str">
            <v>https://fr.allianzgi.com/</v>
          </cell>
          <cell r="H822">
            <v>6</v>
          </cell>
          <cell r="I822">
            <v>1.8</v>
          </cell>
          <cell r="K822">
            <v>0.30638900000000002</v>
          </cell>
          <cell r="L822">
            <v>3.9886999999999999E-2</v>
          </cell>
          <cell r="M822">
            <v>8.2034999999999997E-2</v>
          </cell>
          <cell r="N822">
            <v>0.15007999999999999</v>
          </cell>
          <cell r="O822">
            <v>0.16942699999999999</v>
          </cell>
          <cell r="P822">
            <v>42240</v>
          </cell>
          <cell r="Q822">
            <v>6.8638000000000005E-2</v>
          </cell>
          <cell r="R822">
            <v>1.83E-2</v>
          </cell>
          <cell r="S822">
            <v>5.0338000000000001E-2</v>
          </cell>
          <cell r="T822">
            <v>6.0000000000000001E-3</v>
          </cell>
          <cell r="U822">
            <v>4.403597200000009E-2</v>
          </cell>
          <cell r="V822">
            <v>7.4999999999999997E-3</v>
          </cell>
        </row>
        <row r="823">
          <cell r="A823" t="str">
            <v>IE0031069721</v>
          </cell>
          <cell r="B823" t="str">
            <v>AXA Rosenberg Jpn Sm Cp Alpha B EUR Acc</v>
          </cell>
          <cell r="C823" t="str">
            <v>SICAV</v>
          </cell>
          <cell r="D823" t="str">
            <v>AXA</v>
          </cell>
          <cell r="E823" t="str">
            <v>EUR</v>
          </cell>
          <cell r="F823" t="str">
            <v>S&amp;P Japan Small NR JPY</v>
          </cell>
          <cell r="G823" t="str">
            <v>www.axa-im.fr</v>
          </cell>
          <cell r="H823">
            <v>6</v>
          </cell>
          <cell r="I823">
            <v>1.5</v>
          </cell>
          <cell r="K823">
            <v>0.11312900000000001</v>
          </cell>
          <cell r="L823">
            <v>-8.2540000000000009E-3</v>
          </cell>
          <cell r="M823">
            <v>4.2859000000000001E-2</v>
          </cell>
          <cell r="N823">
            <v>0.115981</v>
          </cell>
          <cell r="O823">
            <v>0.172898</v>
          </cell>
          <cell r="P823">
            <v>37169</v>
          </cell>
          <cell r="Q823">
            <v>-0.12161400000000001</v>
          </cell>
          <cell r="R823">
            <v>1.6799999999999999E-2</v>
          </cell>
          <cell r="S823">
            <v>-0.13841400000000001</v>
          </cell>
          <cell r="T823">
            <v>6.0000000000000001E-3</v>
          </cell>
          <cell r="U823">
            <v>-0.14358351600000008</v>
          </cell>
          <cell r="V823">
            <v>4.5000000000000005E-3</v>
          </cell>
        </row>
        <row r="824">
          <cell r="A824" t="str">
            <v>LU0611489658</v>
          </cell>
          <cell r="B824" t="str">
            <v>Fidelity Japan Advantage A-Dis-EUR Hdg</v>
          </cell>
          <cell r="C824" t="str">
            <v>SICAV</v>
          </cell>
          <cell r="D824" t="str">
            <v>Fidelity</v>
          </cell>
          <cell r="E824" t="str">
            <v>EUR</v>
          </cell>
          <cell r="F824" t="str">
            <v>Topix TR JPY</v>
          </cell>
          <cell r="G824" t="str">
            <v>www.fidelity.fr</v>
          </cell>
          <cell r="H824">
            <v>6</v>
          </cell>
          <cell r="I824">
            <v>1.5</v>
          </cell>
          <cell r="K824">
            <v>0.355661</v>
          </cell>
          <cell r="L824">
            <v>6.8170999999999995E-2</v>
          </cell>
          <cell r="M824">
            <v>0.118188</v>
          </cell>
          <cell r="N824">
            <v>0.124612</v>
          </cell>
          <cell r="O824">
            <v>0.18900500000000001</v>
          </cell>
          <cell r="P824">
            <v>40630</v>
          </cell>
          <cell r="Q824">
            <v>4.7149999999999997E-2</v>
          </cell>
          <cell r="R824">
            <v>1.9400000000000001E-2</v>
          </cell>
          <cell r="S824">
            <v>2.775E-2</v>
          </cell>
          <cell r="T824">
            <v>6.0000000000000001E-3</v>
          </cell>
          <cell r="U824">
            <v>2.1583499999999978E-2</v>
          </cell>
          <cell r="V824">
            <v>7.4999999999999997E-3</v>
          </cell>
        </row>
        <row r="825">
          <cell r="A825" t="str">
            <v>LU0048587603</v>
          </cell>
          <cell r="B825" t="str">
            <v>Fidelity Japan Smaller Coms A-Dis-JPY</v>
          </cell>
          <cell r="C825" t="str">
            <v>SICAV</v>
          </cell>
          <cell r="D825" t="str">
            <v>Fidelity</v>
          </cell>
          <cell r="E825" t="str">
            <v>JPY</v>
          </cell>
          <cell r="F825" t="str">
            <v>Russell/Nomura MidSm JP Div JPY</v>
          </cell>
          <cell r="G825" t="str">
            <v>www.fidelity.fr</v>
          </cell>
          <cell r="H825">
            <v>6</v>
          </cell>
          <cell r="I825">
            <v>1.5</v>
          </cell>
          <cell r="K825">
            <v>0.152169</v>
          </cell>
          <cell r="L825">
            <v>7.1655999999999997E-2</v>
          </cell>
          <cell r="M825">
            <v>8.9641999999999999E-2</v>
          </cell>
          <cell r="N825">
            <v>0.12753500000000001</v>
          </cell>
          <cell r="O825">
            <v>0.16972799999999999</v>
          </cell>
          <cell r="P825">
            <v>33578</v>
          </cell>
          <cell r="Q825">
            <v>0.172959</v>
          </cell>
          <cell r="R825">
            <v>1.9400000000000001E-2</v>
          </cell>
          <cell r="S825">
            <v>0.153559</v>
          </cell>
          <cell r="T825">
            <v>6.0000000000000001E-3</v>
          </cell>
          <cell r="U825">
            <v>0.14663764600000007</v>
          </cell>
          <cell r="V825">
            <v>7.4999999999999997E-3</v>
          </cell>
        </row>
        <row r="826">
          <cell r="A826" t="str">
            <v>FR0000004012</v>
          </cell>
          <cell r="B826" t="str">
            <v>Lazard Japon A</v>
          </cell>
          <cell r="C826" t="str">
            <v>SICAV</v>
          </cell>
          <cell r="D826" t="str">
            <v>Lazard Frères Gestion</v>
          </cell>
          <cell r="E826" t="str">
            <v>EUR</v>
          </cell>
          <cell r="F826" t="str">
            <v>TOPIX NR JPY</v>
          </cell>
          <cell r="G826" t="str">
            <v>www.lazardfreresgestion.fr</v>
          </cell>
          <cell r="H826">
            <v>6</v>
          </cell>
          <cell r="I826">
            <v>1.65</v>
          </cell>
          <cell r="K826">
            <v>0.31331900000000001</v>
          </cell>
          <cell r="L826">
            <v>5.5965999999999995E-2</v>
          </cell>
          <cell r="M826">
            <v>6.3449000000000005E-2</v>
          </cell>
          <cell r="N826">
            <v>0.13013</v>
          </cell>
          <cell r="O826">
            <v>0.18545500000000001</v>
          </cell>
          <cell r="P826">
            <v>32577</v>
          </cell>
          <cell r="Q826">
            <v>-3.5902000000000003E-2</v>
          </cell>
          <cell r="R826">
            <v>1.8100000000000002E-2</v>
          </cell>
          <cell r="S826">
            <v>-5.4002000000000001E-2</v>
          </cell>
          <cell r="T826">
            <v>6.0000000000000001E-3</v>
          </cell>
          <cell r="U826">
            <v>-5.9677988000000015E-2</v>
          </cell>
          <cell r="V826">
            <v>0</v>
          </cell>
        </row>
        <row r="827">
          <cell r="A827" t="str">
            <v>FR0010320366</v>
          </cell>
          <cell r="B827" t="str">
            <v>Lazard Japon Couvert</v>
          </cell>
          <cell r="C827" t="str">
            <v>FCP</v>
          </cell>
          <cell r="D827" t="str">
            <v>Lazard Frères Gestion</v>
          </cell>
          <cell r="E827" t="str">
            <v>EUR</v>
          </cell>
          <cell r="F827" t="str">
            <v>Topix TR JPY</v>
          </cell>
          <cell r="G827" t="str">
            <v>www.lazardfreresgestion.fr</v>
          </cell>
          <cell r="H827">
            <v>6</v>
          </cell>
          <cell r="I827">
            <v>0.1</v>
          </cell>
          <cell r="K827">
            <v>0.35416500000000001</v>
          </cell>
          <cell r="L827">
            <v>3.5688999999999999E-2</v>
          </cell>
          <cell r="M827">
            <v>7.895400000000001E-2</v>
          </cell>
          <cell r="N827">
            <v>0.14818000000000001</v>
          </cell>
          <cell r="O827">
            <v>0.20573</v>
          </cell>
          <cell r="P827">
            <v>38856</v>
          </cell>
          <cell r="Q827">
            <v>-1.5112000000000004E-2</v>
          </cell>
          <cell r="R827">
            <v>1.9E-2</v>
          </cell>
          <cell r="S827">
            <v>-3.4112000000000003E-2</v>
          </cell>
          <cell r="T827">
            <v>6.0000000000000001E-3</v>
          </cell>
          <cell r="U827">
            <v>-3.9907328000000075E-2</v>
          </cell>
          <cell r="V827">
            <v>8.5500000000000003E-3</v>
          </cell>
        </row>
        <row r="828">
          <cell r="A828" t="str">
            <v>FR0010206144</v>
          </cell>
          <cell r="B828" t="str">
            <v>Mansartis Japon ISR C</v>
          </cell>
          <cell r="C828" t="str">
            <v>FCP</v>
          </cell>
          <cell r="D828" t="str">
            <v>Mansartis Gestion</v>
          </cell>
          <cell r="E828" t="str">
            <v>EUR</v>
          </cell>
          <cell r="F828" t="str">
            <v>Topix TR JPY</v>
          </cell>
          <cell r="G828" t="str">
            <v>www.mansartis.com</v>
          </cell>
          <cell r="H828">
            <v>6</v>
          </cell>
          <cell r="I828">
            <v>2</v>
          </cell>
          <cell r="J828" t="str">
            <v>SR</v>
          </cell>
          <cell r="K828">
            <v>0.109149</v>
          </cell>
          <cell r="L828">
            <v>9.9704999999999988E-2</v>
          </cell>
          <cell r="M828">
            <v>0.11922000000000001</v>
          </cell>
          <cell r="N828">
            <v>0.18118600000000001</v>
          </cell>
          <cell r="O828">
            <v>0.18512399999999998</v>
          </cell>
          <cell r="P828">
            <v>38540</v>
          </cell>
          <cell r="Q828">
            <v>0.31550500000000004</v>
          </cell>
          <cell r="R828">
            <v>1.9900000000000001E-2</v>
          </cell>
          <cell r="S828">
            <v>0.29560500000000001</v>
          </cell>
          <cell r="T828">
            <v>6.0000000000000001E-3</v>
          </cell>
          <cell r="U828">
            <v>0.28783137000000014</v>
          </cell>
          <cell r="V828">
            <v>9.2500000000000013E-3</v>
          </cell>
        </row>
        <row r="829">
          <cell r="A829" t="str">
            <v>Actions Europe Emergente</v>
          </cell>
        </row>
        <row r="830">
          <cell r="A830" t="str">
            <v>LU0265293521</v>
          </cell>
          <cell r="B830" t="str">
            <v>BNP Paribas Turkey Equity Classic R</v>
          </cell>
          <cell r="C830" t="str">
            <v>SICAV</v>
          </cell>
          <cell r="D830" t="str">
            <v>BNP Paribas</v>
          </cell>
          <cell r="E830" t="str">
            <v>EUR</v>
          </cell>
          <cell r="F830" t="str">
            <v>MSCI TURKEY IMI 10-40 NR USD</v>
          </cell>
          <cell r="G830" t="str">
            <v>www.bnpparibas-am.fr</v>
          </cell>
          <cell r="H830">
            <v>7</v>
          </cell>
          <cell r="I830">
            <v>1.75</v>
          </cell>
          <cell r="K830">
            <v>0.130469</v>
          </cell>
          <cell r="L830">
            <v>-5.012E-3</v>
          </cell>
          <cell r="M830">
            <v>-8.4944000000000006E-2</v>
          </cell>
          <cell r="N830">
            <v>0.35414000000000001</v>
          </cell>
          <cell r="O830">
            <v>0.33671000000000001</v>
          </cell>
          <cell r="P830">
            <v>41418</v>
          </cell>
          <cell r="Q830">
            <v>-7.7905000000000002E-2</v>
          </cell>
          <cell r="R830">
            <v>2.2200000000000001E-2</v>
          </cell>
          <cell r="S830">
            <v>-0.100105</v>
          </cell>
          <cell r="T830">
            <v>6.0000000000000001E-3</v>
          </cell>
          <cell r="U830">
            <v>-0.10550437000000001</v>
          </cell>
          <cell r="V830">
            <v>8.6999999999999994E-3</v>
          </cell>
        </row>
        <row r="831">
          <cell r="A831" t="str">
            <v>LU0062756647</v>
          </cell>
          <cell r="B831" t="str">
            <v>DWS Osteuropa</v>
          </cell>
          <cell r="C831" t="str">
            <v>SICAV</v>
          </cell>
          <cell r="D831" t="str">
            <v>DWS Investments</v>
          </cell>
          <cell r="E831" t="str">
            <v>EUR</v>
          </cell>
          <cell r="F831" t="str">
            <v>MSCI EM EuroPE 10/40 ex. Greece</v>
          </cell>
          <cell r="G831" t="str">
            <v>https://funds.dws.com/fr</v>
          </cell>
          <cell r="H831">
            <v>6</v>
          </cell>
          <cell r="I831">
            <v>1.7</v>
          </cell>
          <cell r="K831">
            <v>0.393206</v>
          </cell>
          <cell r="L831">
            <v>7.3988999999999999E-2</v>
          </cell>
          <cell r="M831">
            <v>7.1680999999999995E-2</v>
          </cell>
          <cell r="N831">
            <v>0.22234999999999999</v>
          </cell>
          <cell r="O831">
            <v>0.23787</v>
          </cell>
          <cell r="P831">
            <v>35009</v>
          </cell>
          <cell r="Q831">
            <v>-0.15389700000000001</v>
          </cell>
          <cell r="R831">
            <v>1.7399999999999999E-2</v>
          </cell>
          <cell r="S831">
            <v>-0.171297</v>
          </cell>
          <cell r="T831">
            <v>6.0000000000000001E-3</v>
          </cell>
          <cell r="U831">
            <v>-0.17626921800000006</v>
          </cell>
          <cell r="V831">
            <v>7.4999999999999997E-3</v>
          </cell>
        </row>
        <row r="832">
          <cell r="A832" t="str">
            <v>LU0332315638</v>
          </cell>
          <cell r="B832" t="str">
            <v>East Capital Eastern Europe A EUR</v>
          </cell>
          <cell r="C832" t="str">
            <v>SICAV</v>
          </cell>
          <cell r="D832" t="str">
            <v>East Capital</v>
          </cell>
          <cell r="E832" t="str">
            <v>EUR</v>
          </cell>
          <cell r="F832" t="str">
            <v>MSCI EM Europe 10-40 NR USD</v>
          </cell>
          <cell r="G832" t="str">
            <v>www.eastcapital.com</v>
          </cell>
          <cell r="H832">
            <v>6</v>
          </cell>
          <cell r="I832">
            <v>1.75</v>
          </cell>
          <cell r="K832">
            <v>0.55270900000000001</v>
          </cell>
          <cell r="L832">
            <v>0.103417</v>
          </cell>
          <cell r="M832">
            <v>8.3504999999999996E-2</v>
          </cell>
          <cell r="N832">
            <v>0.20038</v>
          </cell>
          <cell r="O832">
            <v>0.25723000000000001</v>
          </cell>
          <cell r="P832">
            <v>39428</v>
          </cell>
          <cell r="Q832">
            <v>-0.16941199999999998</v>
          </cell>
          <cell r="R832">
            <v>2.2099999999999998E-2</v>
          </cell>
          <cell r="S832">
            <v>-0.19151199999999999</v>
          </cell>
          <cell r="T832">
            <v>6.0000000000000001E-3</v>
          </cell>
          <cell r="U832">
            <v>-0.19636292799999999</v>
          </cell>
          <cell r="V832">
            <v>0.01</v>
          </cell>
        </row>
        <row r="833">
          <cell r="A833" t="str">
            <v>LU0051759099</v>
          </cell>
          <cell r="B833" t="str">
            <v>JPM Emerging Europe Equity A (dist) EUR</v>
          </cell>
          <cell r="C833" t="str">
            <v>SICAV</v>
          </cell>
          <cell r="D833" t="str">
            <v>JPMorgan AM</v>
          </cell>
          <cell r="E833" t="str">
            <v>EUR</v>
          </cell>
          <cell r="F833" t="str">
            <v>MSCI EM Europe 10/40 NR EUR</v>
          </cell>
          <cell r="G833" t="str">
            <v>https://am.jpmorgan.com/</v>
          </cell>
          <cell r="H833">
            <v>6</v>
          </cell>
          <cell r="I833">
            <v>1.5</v>
          </cell>
          <cell r="K833">
            <v>0.37289</v>
          </cell>
          <cell r="L833">
            <v>0.11527900000000001</v>
          </cell>
          <cell r="M833">
            <v>8.9414999999999994E-2</v>
          </cell>
          <cell r="N833">
            <v>0.16577999999999998</v>
          </cell>
          <cell r="O833">
            <v>0.21833</v>
          </cell>
          <cell r="P833">
            <v>34519</v>
          </cell>
          <cell r="Q833">
            <v>-0.12849100000000002</v>
          </cell>
          <cell r="R833">
            <v>1.8000000000000002E-2</v>
          </cell>
          <cell r="S833">
            <v>-0.14649100000000001</v>
          </cell>
          <cell r="T833">
            <v>6.0000000000000001E-3</v>
          </cell>
          <cell r="U833">
            <v>-0.151612054</v>
          </cell>
          <cell r="V833">
            <v>6.0000000000000001E-3</v>
          </cell>
        </row>
        <row r="834">
          <cell r="A834" t="str">
            <v>FR0007085808</v>
          </cell>
          <cell r="B834" t="str">
            <v>Metropole Frontière Europe A</v>
          </cell>
          <cell r="C834" t="str">
            <v>FCP</v>
          </cell>
          <cell r="D834" t="str">
            <v>Metropole Gestion</v>
          </cell>
          <cell r="E834" t="str">
            <v>EUR</v>
          </cell>
          <cell r="F834" t="str">
            <v>Stoxx Europe Large 200 NR EUR</v>
          </cell>
          <cell r="G834" t="str">
            <v>www.metropolegestion.com</v>
          </cell>
          <cell r="H834">
            <v>6</v>
          </cell>
          <cell r="I834">
            <v>2.2999999999999998</v>
          </cell>
          <cell r="K834">
            <v>0.50083699999999998</v>
          </cell>
          <cell r="L834">
            <v>8.5495000000000002E-2</v>
          </cell>
          <cell r="M834">
            <v>8.6328999999999989E-2</v>
          </cell>
          <cell r="N834">
            <v>0.22656999999999999</v>
          </cell>
          <cell r="O834">
            <v>0.21768999999999999</v>
          </cell>
          <cell r="P834">
            <v>37841</v>
          </cell>
          <cell r="Q834">
            <v>-7.5865000000000002E-2</v>
          </cell>
          <cell r="R834">
            <v>2.1299999999999999E-2</v>
          </cell>
          <cell r="S834">
            <v>-9.7165000000000001E-2</v>
          </cell>
          <cell r="T834">
            <v>6.0000000000000001E-3</v>
          </cell>
          <cell r="U834">
            <v>-0.10258201</v>
          </cell>
          <cell r="V834">
            <v>6.0000000000000001E-3</v>
          </cell>
        </row>
        <row r="835">
          <cell r="A835" t="str">
            <v>LU0106817157</v>
          </cell>
          <cell r="B835" t="str">
            <v>Schroder ISF Emerging Europe A Acc EUR</v>
          </cell>
          <cell r="C835" t="str">
            <v>SICAV</v>
          </cell>
          <cell r="D835" t="str">
            <v>Schroder IM</v>
          </cell>
          <cell r="E835" t="str">
            <v>EUR</v>
          </cell>
          <cell r="F835" t="str">
            <v>MSCI EM Europe 10/40 NR EUR</v>
          </cell>
          <cell r="G835" t="str">
            <v>www.schroders.com</v>
          </cell>
          <cell r="H835">
            <v>6</v>
          </cell>
          <cell r="I835">
            <v>1.5</v>
          </cell>
          <cell r="K835">
            <v>0.65774500000000002</v>
          </cell>
          <cell r="L835">
            <v>0.154303</v>
          </cell>
          <cell r="M835">
            <v>0.14024800000000001</v>
          </cell>
          <cell r="N835">
            <v>0.22420999999999999</v>
          </cell>
          <cell r="O835">
            <v>0.26324000000000003</v>
          </cell>
          <cell r="P835">
            <v>36553</v>
          </cell>
          <cell r="Q835">
            <v>-0.12673899999999999</v>
          </cell>
          <cell r="R835">
            <v>1.8600000000000002E-2</v>
          </cell>
          <cell r="S835">
            <v>-0.145339</v>
          </cell>
          <cell r="T835">
            <v>6.0000000000000001E-3</v>
          </cell>
          <cell r="U835">
            <v>-0.15046696599999998</v>
          </cell>
          <cell r="V835">
            <v>7.4999999999999997E-3</v>
          </cell>
        </row>
        <row r="836">
          <cell r="A836" t="str">
            <v>Actions Marchés Emergents</v>
          </cell>
        </row>
        <row r="837">
          <cell r="A837" t="str">
            <v>LU0132412106</v>
          </cell>
          <cell r="B837" t="str">
            <v>Aberdeen S Em Mkts Eq A Acc USD</v>
          </cell>
          <cell r="C837" t="str">
            <v>SICAV</v>
          </cell>
          <cell r="D837" t="str">
            <v>Aberdeen AM</v>
          </cell>
          <cell r="E837" t="str">
            <v>USD</v>
          </cell>
          <cell r="F837" t="str">
            <v>MSCI EM NR USD</v>
          </cell>
          <cell r="G837" t="str">
            <v>www.aberdeenstandard.com</v>
          </cell>
          <cell r="H837">
            <v>6</v>
          </cell>
          <cell r="I837">
            <v>1.75</v>
          </cell>
          <cell r="K837">
            <v>0.25774900000000001</v>
          </cell>
          <cell r="L837">
            <v>0.114539</v>
          </cell>
          <cell r="M837">
            <v>7.0433999999999997E-2</v>
          </cell>
          <cell r="N837">
            <v>0.135937</v>
          </cell>
          <cell r="O837">
            <v>0.183532</v>
          </cell>
          <cell r="P837">
            <v>37118</v>
          </cell>
          <cell r="Q837">
            <v>0.16843799999999998</v>
          </cell>
          <cell r="R837">
            <v>2.0499999999999997E-2</v>
          </cell>
          <cell r="S837">
            <v>0.14793799999999999</v>
          </cell>
          <cell r="T837">
            <v>6.0000000000000001E-3</v>
          </cell>
          <cell r="U837">
            <v>0.14105037199999981</v>
          </cell>
          <cell r="V837">
            <v>8.8000000000000005E-3</v>
          </cell>
        </row>
        <row r="838">
          <cell r="A838" t="str">
            <v>FR0010188383</v>
          </cell>
          <cell r="B838" t="str">
            <v>Amundi Actions Emergents P C</v>
          </cell>
          <cell r="C838" t="str">
            <v>FCP</v>
          </cell>
          <cell r="D838" t="str">
            <v>Amundi</v>
          </cell>
          <cell r="E838" t="str">
            <v>EUR</v>
          </cell>
          <cell r="F838" t="str">
            <v>MSCI EM NR EUR</v>
          </cell>
          <cell r="G838" t="str">
            <v>www.amundi.com</v>
          </cell>
          <cell r="H838">
            <v>6</v>
          </cell>
          <cell r="I838">
            <v>2</v>
          </cell>
          <cell r="K838">
            <v>0.21047199999999999</v>
          </cell>
          <cell r="L838">
            <v>9.1725999999999988E-2</v>
          </cell>
          <cell r="M838">
            <v>7.7329999999999996E-2</v>
          </cell>
          <cell r="N838">
            <v>0.114097</v>
          </cell>
          <cell r="O838">
            <v>0.174287</v>
          </cell>
          <cell r="P838">
            <v>34635</v>
          </cell>
          <cell r="Q838">
            <v>7.5594000000000008E-2</v>
          </cell>
          <cell r="R838">
            <v>1.9699999999999999E-2</v>
          </cell>
          <cell r="S838">
            <v>5.5894000000000006E-2</v>
          </cell>
          <cell r="T838">
            <v>6.0000000000000001E-3</v>
          </cell>
          <cell r="U838">
            <v>4.9558636000000211E-2</v>
          </cell>
          <cell r="V838">
            <v>9.3999999999999986E-3</v>
          </cell>
        </row>
        <row r="839">
          <cell r="A839" t="str">
            <v>LU0327690391</v>
          </cell>
          <cell r="B839" t="str">
            <v>AXAWF Fram Emerging Markets E Cap EUR</v>
          </cell>
          <cell r="C839" t="str">
            <v>SICAV</v>
          </cell>
          <cell r="D839" t="str">
            <v>AXA</v>
          </cell>
          <cell r="E839" t="str">
            <v>EUR</v>
          </cell>
          <cell r="F839" t="str">
            <v>MSCI EM NR USD</v>
          </cell>
          <cell r="G839" t="str">
            <v>www.axa-im.fr</v>
          </cell>
          <cell r="H839">
            <v>6</v>
          </cell>
          <cell r="I839">
            <v>1.7</v>
          </cell>
          <cell r="K839">
            <v>0.12640599999999999</v>
          </cell>
          <cell r="L839">
            <v>9.7790000000000002E-2</v>
          </cell>
          <cell r="M839">
            <v>6.4847000000000002E-2</v>
          </cell>
          <cell r="N839">
            <v>0.11569900000000001</v>
          </cell>
          <cell r="O839">
            <v>0.17495899999999998</v>
          </cell>
          <cell r="P839">
            <v>39412</v>
          </cell>
          <cell r="Q839">
            <v>0.11935900000000001</v>
          </cell>
          <cell r="R839">
            <v>2.6099999999999998E-2</v>
          </cell>
          <cell r="S839">
            <v>9.3259000000000009E-2</v>
          </cell>
          <cell r="T839">
            <v>6.0000000000000001E-3</v>
          </cell>
          <cell r="U839">
            <v>8.6699445999999902E-2</v>
          </cell>
          <cell r="V839">
            <v>1.3500000000000002E-2</v>
          </cell>
        </row>
        <row r="840">
          <cell r="A840" t="str">
            <v>FR0010149302</v>
          </cell>
          <cell r="B840" t="str">
            <v>Carmignac Emergents A EUR Acc</v>
          </cell>
          <cell r="C840" t="str">
            <v>FCP</v>
          </cell>
          <cell r="D840" t="str">
            <v>Carmignac Gestion</v>
          </cell>
          <cell r="E840" t="str">
            <v>EUR</v>
          </cell>
          <cell r="F840" t="str">
            <v>MSCI EM NR USD</v>
          </cell>
          <cell r="G840" t="str">
            <v>www.carmignac.fr</v>
          </cell>
          <cell r="H840">
            <v>6</v>
          </cell>
          <cell r="I840">
            <v>1.5</v>
          </cell>
          <cell r="J840" t="str">
            <v>SR</v>
          </cell>
          <cell r="K840">
            <v>0.18967400000000001</v>
          </cell>
          <cell r="L840">
            <v>0.18349299999999999</v>
          </cell>
          <cell r="M840">
            <v>0.10044800000000001</v>
          </cell>
          <cell r="N840">
            <v>0.18212700000000001</v>
          </cell>
          <cell r="O840">
            <v>0.180032</v>
          </cell>
          <cell r="P840">
            <v>35464</v>
          </cell>
          <cell r="Q840">
            <v>0.469331</v>
          </cell>
          <cell r="R840">
            <v>2.2700000000000001E-2</v>
          </cell>
          <cell r="S840">
            <v>0.446631</v>
          </cell>
          <cell r="T840">
            <v>6.0000000000000001E-3</v>
          </cell>
          <cell r="U840">
            <v>0.43795121399999992</v>
          </cell>
          <cell r="V840">
            <v>7.4999999999999997E-3</v>
          </cell>
        </row>
        <row r="841">
          <cell r="A841" t="str">
            <v>LU0336083810</v>
          </cell>
          <cell r="B841" t="str">
            <v>Carmignac Pf Emerg Discv A EUR Acc</v>
          </cell>
          <cell r="C841" t="str">
            <v>SICAV</v>
          </cell>
          <cell r="D841" t="str">
            <v>Carmignac Gestion</v>
          </cell>
          <cell r="E841" t="str">
            <v>EUR</v>
          </cell>
          <cell r="F841" t="str">
            <v>(MSCI EM Small NR USD) 50% + ( MSCI EM Mid NR USD) 50%</v>
          </cell>
          <cell r="G841" t="str">
            <v>www.carmignac.fr</v>
          </cell>
          <cell r="H841">
            <v>5</v>
          </cell>
          <cell r="I841">
            <v>2</v>
          </cell>
          <cell r="K841">
            <v>0.36631100000000005</v>
          </cell>
          <cell r="L841">
            <v>0.101975</v>
          </cell>
          <cell r="M841">
            <v>6.7294999999999994E-2</v>
          </cell>
          <cell r="N841">
            <v>0.107568</v>
          </cell>
          <cell r="O841">
            <v>0.175065</v>
          </cell>
          <cell r="P841">
            <v>39430</v>
          </cell>
          <cell r="Q841">
            <v>2.1318E-2</v>
          </cell>
          <cell r="R841">
            <v>2.29E-2</v>
          </cell>
          <cell r="S841">
            <v>-1.5820000000000001E-3</v>
          </cell>
          <cell r="T841">
            <v>6.0000000000000001E-3</v>
          </cell>
          <cell r="U841">
            <v>-7.5725079999999778E-3</v>
          </cell>
          <cell r="V841">
            <v>0.01</v>
          </cell>
        </row>
        <row r="842">
          <cell r="A842" t="str">
            <v>FR0010706960</v>
          </cell>
          <cell r="B842" t="str">
            <v>DNCA Actions Global Emergents R</v>
          </cell>
          <cell r="C842" t="str">
            <v>FCP</v>
          </cell>
          <cell r="D842" t="str">
            <v>Natixis AM</v>
          </cell>
          <cell r="E842" t="str">
            <v>EUR</v>
          </cell>
          <cell r="F842" t="str">
            <v>MSCI EM NR EUR</v>
          </cell>
          <cell r="G842" t="str">
            <v>www.im.natixis.com</v>
          </cell>
          <cell r="H842">
            <v>6</v>
          </cell>
          <cell r="I842">
            <v>1.3</v>
          </cell>
          <cell r="J842" t="str">
            <v>SR</v>
          </cell>
          <cell r="K842">
            <v>0.14183400000000002</v>
          </cell>
          <cell r="L842">
            <v>7.5821E-2</v>
          </cell>
          <cell r="M842">
            <v>6.4127000000000003E-2</v>
          </cell>
          <cell r="N842">
            <v>0.118186</v>
          </cell>
          <cell r="O842">
            <v>0.166573</v>
          </cell>
          <cell r="P842">
            <v>39895</v>
          </cell>
          <cell r="Q842">
            <v>0.10390099999999999</v>
          </cell>
          <cell r="R842">
            <v>2.2099999999999998E-2</v>
          </cell>
          <cell r="S842">
            <v>8.1800999999999999E-2</v>
          </cell>
          <cell r="T842">
            <v>6.0000000000000001E-3</v>
          </cell>
          <cell r="U842">
            <v>7.5310194000000052E-2</v>
          </cell>
          <cell r="V842">
            <v>6.5000000000000006E-3</v>
          </cell>
        </row>
        <row r="843">
          <cell r="A843" t="str">
            <v>LU1103293855</v>
          </cell>
          <cell r="B843" t="str">
            <v>EdRF Strategic Emerging A EUR</v>
          </cell>
          <cell r="C843" t="str">
            <v>SICAV</v>
          </cell>
          <cell r="D843" t="str">
            <v>Edmond de Rothschild</v>
          </cell>
          <cell r="E843" t="str">
            <v>EUR</v>
          </cell>
          <cell r="F843" t="str">
            <v>MSCI EM NR USD</v>
          </cell>
          <cell r="G843" t="str">
            <v>http://funds.edram.com/fr/</v>
          </cell>
          <cell r="H843">
            <v>6</v>
          </cell>
          <cell r="I843">
            <v>1.7</v>
          </cell>
          <cell r="K843">
            <v>0.10863200000000001</v>
          </cell>
          <cell r="L843">
            <v>7.0627000000000009E-2</v>
          </cell>
          <cell r="M843">
            <v>5.5980000000000002E-2</v>
          </cell>
          <cell r="N843">
            <v>0.14857799999999999</v>
          </cell>
          <cell r="O843">
            <v>0.19115200000000002</v>
          </cell>
          <cell r="P843">
            <v>40330</v>
          </cell>
          <cell r="Q843">
            <v>0.20259099999999997</v>
          </cell>
          <cell r="R843">
            <v>2.53E-2</v>
          </cell>
          <cell r="S843">
            <v>0.17729099999999998</v>
          </cell>
          <cell r="T843">
            <v>6.0000000000000001E-3</v>
          </cell>
          <cell r="U843">
            <v>0.17022725399999983</v>
          </cell>
          <cell r="V843">
            <v>8.5000000000000006E-3</v>
          </cell>
        </row>
        <row r="844">
          <cell r="A844" t="str">
            <v>LU0303816887</v>
          </cell>
          <cell r="B844" t="str">
            <v>Fidelity Em Eurp Mdl Est&amp;Afr E-Acc-EUR</v>
          </cell>
          <cell r="C844" t="str">
            <v>SICAV</v>
          </cell>
          <cell r="D844" t="str">
            <v>Fidelity</v>
          </cell>
          <cell r="E844" t="str">
            <v>EUR</v>
          </cell>
          <cell r="F844" t="str">
            <v>MSCI EM EMEA (Capped 5%)</v>
          </cell>
          <cell r="G844" t="str">
            <v>www.fidelity.fr</v>
          </cell>
          <cell r="H844">
            <v>6</v>
          </cell>
          <cell r="I844">
            <v>1.5</v>
          </cell>
          <cell r="K844">
            <v>0.57445299999999999</v>
          </cell>
          <cell r="L844">
            <v>0.13077900000000001</v>
          </cell>
          <cell r="M844">
            <v>8.7906999999999999E-2</v>
          </cell>
          <cell r="N844">
            <v>0.15754699999999999</v>
          </cell>
          <cell r="O844">
            <v>0.25084700000000004</v>
          </cell>
          <cell r="P844">
            <v>39244</v>
          </cell>
          <cell r="Q844">
            <v>-3.7731999999999995E-2</v>
          </cell>
          <cell r="R844">
            <v>2.7000000000000003E-2</v>
          </cell>
          <cell r="S844">
            <v>-6.4731999999999998E-2</v>
          </cell>
          <cell r="T844">
            <v>6.0000000000000001E-3</v>
          </cell>
          <cell r="U844">
            <v>-7.0343608000000057E-2</v>
          </cell>
          <cell r="V844">
            <v>1.4999999999999999E-2</v>
          </cell>
        </row>
        <row r="845">
          <cell r="A845" t="str">
            <v>LU0261950470</v>
          </cell>
          <cell r="B845" t="str">
            <v>Fidelity Em Mkts A-Acc-USD</v>
          </cell>
          <cell r="C845" t="str">
            <v>SICAV</v>
          </cell>
          <cell r="D845" t="str">
            <v>Fidelity</v>
          </cell>
          <cell r="E845" t="str">
            <v>USD</v>
          </cell>
          <cell r="F845" t="str">
            <v>MSCI EM NR USD</v>
          </cell>
          <cell r="G845" t="str">
            <v>www.fidelity.fr</v>
          </cell>
          <cell r="H845">
            <v>6</v>
          </cell>
          <cell r="I845">
            <v>1.5</v>
          </cell>
          <cell r="K845">
            <v>0.228298</v>
          </cell>
          <cell r="L845">
            <v>0.13578799999999999</v>
          </cell>
          <cell r="M845">
            <v>0.10357799999999999</v>
          </cell>
          <cell r="N845">
            <v>0.11473699999999999</v>
          </cell>
          <cell r="O845">
            <v>0.17727399999999999</v>
          </cell>
          <cell r="P845">
            <v>38985</v>
          </cell>
          <cell r="Q845">
            <v>0.17961500000000002</v>
          </cell>
          <cell r="R845">
            <v>1.9299999999999998E-2</v>
          </cell>
          <cell r="S845">
            <v>0.16031500000000001</v>
          </cell>
          <cell r="T845">
            <v>6.0000000000000001E-3</v>
          </cell>
          <cell r="U845">
            <v>0.15335311000000007</v>
          </cell>
          <cell r="V845">
            <v>7.4999999999999997E-3</v>
          </cell>
        </row>
        <row r="846">
          <cell r="A846" t="str">
            <v>LU0048587868</v>
          </cell>
          <cell r="B846" t="str">
            <v>Fidelity Malaysia A-Dis-USD</v>
          </cell>
          <cell r="C846" t="str">
            <v>SICAV</v>
          </cell>
          <cell r="D846" t="str">
            <v>Fidelity</v>
          </cell>
          <cell r="E846" t="str">
            <v>USD</v>
          </cell>
          <cell r="F846" t="str">
            <v>MSCI Malaysia IMI NR USD</v>
          </cell>
          <cell r="G846" t="str">
            <v>www.fidelity.fr</v>
          </cell>
          <cell r="H846">
            <v>5</v>
          </cell>
          <cell r="I846">
            <v>1.5</v>
          </cell>
          <cell r="K846">
            <v>0.12861500000000001</v>
          </cell>
          <cell r="L846">
            <v>1.4942E-2</v>
          </cell>
          <cell r="M846">
            <v>3.2361000000000001E-2</v>
          </cell>
          <cell r="N846">
            <v>0.141294</v>
          </cell>
          <cell r="O846">
            <v>0.137318</v>
          </cell>
          <cell r="P846">
            <v>33147</v>
          </cell>
          <cell r="Q846">
            <v>5.0271999999999997E-2</v>
          </cell>
          <cell r="R846">
            <v>1.95E-2</v>
          </cell>
          <cell r="S846">
            <v>3.0772000000000001E-2</v>
          </cell>
          <cell r="T846">
            <v>6.0000000000000001E-3</v>
          </cell>
          <cell r="U846">
            <v>2.4587367999999943E-2</v>
          </cell>
          <cell r="V846">
            <v>7.4999999999999997E-3</v>
          </cell>
        </row>
        <row r="847">
          <cell r="A847" t="str">
            <v>FR0011268705</v>
          </cell>
          <cell r="B847" t="str">
            <v>GemEquity R</v>
          </cell>
          <cell r="C847" t="str">
            <v>FCP</v>
          </cell>
          <cell r="D847" t="str">
            <v>Gemway Assets</v>
          </cell>
          <cell r="E847" t="str">
            <v>EUR</v>
          </cell>
          <cell r="F847" t="str">
            <v>MSCI EM NR USD</v>
          </cell>
          <cell r="G847" t="str">
            <v>https://www.gemway.com/</v>
          </cell>
          <cell r="H847">
            <v>6</v>
          </cell>
          <cell r="I847">
            <v>2.1</v>
          </cell>
          <cell r="J847" t="str">
            <v>SR</v>
          </cell>
          <cell r="K847">
            <v>0.21399299999999999</v>
          </cell>
          <cell r="L847">
            <v>0.14835200000000001</v>
          </cell>
          <cell r="M847">
            <v>0.119643</v>
          </cell>
          <cell r="N847">
            <v>0.128024</v>
          </cell>
          <cell r="O847">
            <v>0.17881</v>
          </cell>
          <cell r="P847">
            <v>41088</v>
          </cell>
          <cell r="Q847">
            <v>0.24314099999999997</v>
          </cell>
          <cell r="R847">
            <v>2.1000000000000001E-2</v>
          </cell>
          <cell r="S847">
            <v>0.22214099999999998</v>
          </cell>
          <cell r="T847">
            <v>6.0000000000000001E-3</v>
          </cell>
          <cell r="U847">
            <v>0.21480815399999997</v>
          </cell>
          <cell r="V847">
            <v>1.0500000000000001E-2</v>
          </cell>
        </row>
        <row r="848">
          <cell r="A848" t="str">
            <v>FR0010241240</v>
          </cell>
          <cell r="B848" t="str">
            <v>HMG Globetrotter C</v>
          </cell>
          <cell r="C848" t="str">
            <v>FCP</v>
          </cell>
          <cell r="D848" t="str">
            <v>HMG Finance</v>
          </cell>
          <cell r="E848" t="str">
            <v>EUR</v>
          </cell>
          <cell r="F848" t="str">
            <v>MSCI ACWI NR EUR</v>
          </cell>
          <cell r="G848" t="str">
            <v>www.hmgfinance.com</v>
          </cell>
          <cell r="H848">
            <v>5</v>
          </cell>
          <cell r="I848">
            <v>2.3919999999999999</v>
          </cell>
          <cell r="K848">
            <v>0.28297499999999998</v>
          </cell>
          <cell r="L848">
            <v>5.2518000000000002E-2</v>
          </cell>
          <cell r="M848">
            <v>3.7058000000000001E-2</v>
          </cell>
          <cell r="N848">
            <v>0.11434799999999999</v>
          </cell>
          <cell r="O848">
            <v>0.17874800000000002</v>
          </cell>
          <cell r="P848">
            <v>38646</v>
          </cell>
          <cell r="Q848">
            <v>-0.12223400000000001</v>
          </cell>
          <cell r="R848">
            <v>2.5000000000000001E-2</v>
          </cell>
          <cell r="S848">
            <v>-0.147234</v>
          </cell>
          <cell r="T848">
            <v>6.0000000000000001E-3</v>
          </cell>
          <cell r="U848">
            <v>-0.152350596</v>
          </cell>
          <cell r="V848">
            <v>1.2E-2</v>
          </cell>
        </row>
        <row r="849">
          <cell r="A849" t="str">
            <v>LU0708055370</v>
          </cell>
          <cell r="B849" t="str">
            <v>HSBC GIF Frontier Markets ACEUR</v>
          </cell>
          <cell r="C849" t="str">
            <v>SICAV</v>
          </cell>
          <cell r="D849" t="str">
            <v>HSBC</v>
          </cell>
          <cell r="E849" t="str">
            <v>EUR</v>
          </cell>
          <cell r="F849" t="str">
            <v>MSCI Frontier Emerging Market NR USD</v>
          </cell>
          <cell r="G849" t="str">
            <v>www.assetmanagement.hsbc.fr</v>
          </cell>
          <cell r="H849">
            <v>5</v>
          </cell>
          <cell r="I849">
            <v>1.75</v>
          </cell>
          <cell r="K849">
            <v>0.47383200000000003</v>
          </cell>
          <cell r="L849">
            <v>0.108235</v>
          </cell>
          <cell r="M849">
            <v>6.1387999999999998E-2</v>
          </cell>
          <cell r="N849">
            <v>9.3607999999999997E-2</v>
          </cell>
          <cell r="O849">
            <v>0.203734</v>
          </cell>
          <cell r="P849">
            <v>41183</v>
          </cell>
          <cell r="Q849">
            <v>-8.3458000000000004E-2</v>
          </cell>
          <cell r="R849">
            <v>2.2499999999999999E-2</v>
          </cell>
          <cell r="S849">
            <v>-0.10595800000000001</v>
          </cell>
          <cell r="T849">
            <v>6.0000000000000001E-3</v>
          </cell>
          <cell r="U849">
            <v>-0.11132225200000001</v>
          </cell>
          <cell r="V849">
            <v>7.8000000000000005E-3</v>
          </cell>
        </row>
        <row r="850">
          <cell r="A850" t="str">
            <v>LU0318933487</v>
          </cell>
          <cell r="B850" t="str">
            <v>JPM Em Mkts Small Cap D (acc) perf EUR</v>
          </cell>
          <cell r="C850" t="str">
            <v>SICAV</v>
          </cell>
          <cell r="D850" t="str">
            <v>JPMorgan AM</v>
          </cell>
          <cell r="E850" t="str">
            <v>EUR</v>
          </cell>
          <cell r="F850" t="str">
            <v>MSCI EM Small NR USD</v>
          </cell>
          <cell r="G850" t="str">
            <v>https://am.jpmorgan.com/</v>
          </cell>
          <cell r="H850">
            <v>5</v>
          </cell>
          <cell r="I850">
            <v>1.5</v>
          </cell>
          <cell r="K850">
            <v>0.30355599999999999</v>
          </cell>
          <cell r="L850">
            <v>0.12178699999999999</v>
          </cell>
          <cell r="M850">
            <v>8.4720999999999991E-2</v>
          </cell>
          <cell r="N850">
            <v>0.10466400000000001</v>
          </cell>
          <cell r="O850">
            <v>0.18163399999999999</v>
          </cell>
          <cell r="P850">
            <v>40340</v>
          </cell>
          <cell r="Q850">
            <v>0.10194299999999999</v>
          </cell>
          <cell r="R850">
            <v>2.81E-2</v>
          </cell>
          <cell r="S850">
            <v>7.3842999999999992E-2</v>
          </cell>
          <cell r="T850">
            <v>6.0000000000000001E-3</v>
          </cell>
          <cell r="U850">
            <v>6.739994199999999E-2</v>
          </cell>
          <cell r="V850">
            <v>1.2500000000000001E-2</v>
          </cell>
        </row>
        <row r="851">
          <cell r="A851" t="str">
            <v>LU0053685615</v>
          </cell>
          <cell r="B851" t="str">
            <v>JPM Emerging Markets Equity A (dist) USD</v>
          </cell>
          <cell r="C851" t="str">
            <v>SICAV</v>
          </cell>
          <cell r="D851" t="str">
            <v>JPMorgan AM</v>
          </cell>
          <cell r="E851" t="str">
            <v>USD</v>
          </cell>
          <cell r="F851" t="str">
            <v>MSCI EM NR USD</v>
          </cell>
          <cell r="G851" t="str">
            <v>https://am.jpmorgan.com/</v>
          </cell>
          <cell r="H851">
            <v>6</v>
          </cell>
          <cell r="I851">
            <v>1.5</v>
          </cell>
          <cell r="K851">
            <v>0.177512</v>
          </cell>
          <cell r="L851">
            <v>0.154914</v>
          </cell>
          <cell r="M851">
            <v>0.121679</v>
          </cell>
          <cell r="N851">
            <v>0.139408</v>
          </cell>
          <cell r="O851">
            <v>0.18072199999999999</v>
          </cell>
          <cell r="P851">
            <v>34437</v>
          </cell>
          <cell r="Q851">
            <v>0.234209</v>
          </cell>
          <cell r="R851">
            <v>1.7299999999999999E-2</v>
          </cell>
          <cell r="S851">
            <v>0.21690899999999999</v>
          </cell>
          <cell r="T851">
            <v>6.0000000000000001E-3</v>
          </cell>
          <cell r="U851">
            <v>0.20960754599999998</v>
          </cell>
          <cell r="V851">
            <v>6.0000000000000001E-3</v>
          </cell>
        </row>
        <row r="852">
          <cell r="A852" t="str">
            <v>FR0010380675</v>
          </cell>
          <cell r="B852" t="str">
            <v>Lazard Actions Emergentes R</v>
          </cell>
          <cell r="C852" t="str">
            <v>FCP</v>
          </cell>
          <cell r="D852" t="str">
            <v>Lazard Frères Gestion</v>
          </cell>
          <cell r="E852" t="str">
            <v>EUR</v>
          </cell>
          <cell r="F852" t="str">
            <v>MSCI EM NR EUR</v>
          </cell>
          <cell r="G852" t="str">
            <v>www.lazardfreresgestion.fr</v>
          </cell>
          <cell r="H852">
            <v>6</v>
          </cell>
          <cell r="I852">
            <v>2</v>
          </cell>
          <cell r="K852">
            <v>0.32803800000000005</v>
          </cell>
          <cell r="L852">
            <v>4.4168000000000006E-2</v>
          </cell>
          <cell r="M852">
            <v>3.1687E-2</v>
          </cell>
          <cell r="N852">
            <v>0.14280999999999999</v>
          </cell>
          <cell r="O852">
            <v>0.18508500000000003</v>
          </cell>
          <cell r="P852">
            <v>39059</v>
          </cell>
          <cell r="Q852">
            <v>-7.2894E-2</v>
          </cell>
          <cell r="R852">
            <v>2.2799999999999997E-2</v>
          </cell>
          <cell r="S852">
            <v>-9.5694000000000001E-2</v>
          </cell>
          <cell r="T852">
            <v>6.0000000000000001E-3</v>
          </cell>
          <cell r="U852">
            <v>-0.10111983599999996</v>
          </cell>
          <cell r="V852">
            <v>6.6500000000000005E-3</v>
          </cell>
        </row>
        <row r="853">
          <cell r="A853" t="str">
            <v>FR0000985061</v>
          </cell>
          <cell r="B853" t="str">
            <v>LCL Actions Emergents C</v>
          </cell>
          <cell r="C853" t="str">
            <v>FCP</v>
          </cell>
          <cell r="D853" t="str">
            <v>Amundi</v>
          </cell>
          <cell r="E853" t="str">
            <v>EUR</v>
          </cell>
          <cell r="F853" t="str">
            <v>MSCI EM NR EUR</v>
          </cell>
          <cell r="G853" t="str">
            <v>www.amundi.com</v>
          </cell>
          <cell r="H853">
            <v>6</v>
          </cell>
          <cell r="I853">
            <v>2</v>
          </cell>
          <cell r="K853">
            <v>0.21857500000000002</v>
          </cell>
          <cell r="L853">
            <v>9.3171999999999991E-2</v>
          </cell>
          <cell r="M853">
            <v>7.9156000000000004E-2</v>
          </cell>
          <cell r="N853">
            <v>0.112953</v>
          </cell>
          <cell r="O853">
            <v>0.17630099999999999</v>
          </cell>
          <cell r="P853">
            <v>35545</v>
          </cell>
          <cell r="Q853">
            <v>7.4435000000000001E-2</v>
          </cell>
          <cell r="R853">
            <v>2.1000000000000001E-2</v>
          </cell>
          <cell r="S853">
            <v>5.3434999999999996E-2</v>
          </cell>
          <cell r="T853">
            <v>6.0000000000000001E-3</v>
          </cell>
          <cell r="U853">
            <v>4.711438999999995E-2</v>
          </cell>
          <cell r="V853">
            <v>9.5499999999999995E-3</v>
          </cell>
        </row>
        <row r="854">
          <cell r="A854" t="str">
            <v>LU0690086581</v>
          </cell>
          <cell r="B854" t="str">
            <v>LO Funds Emerging High Convict SH EUR PA</v>
          </cell>
          <cell r="C854" t="str">
            <v>SICAV</v>
          </cell>
          <cell r="D854" t="str">
            <v>Lombard Odier</v>
          </cell>
          <cell r="E854" t="str">
            <v>EUR</v>
          </cell>
          <cell r="F854" t="str">
            <v>MSCI EM NR USD</v>
          </cell>
          <cell r="G854" t="str">
            <v>https://am.lombardodier.com/</v>
          </cell>
          <cell r="H854">
            <v>6</v>
          </cell>
          <cell r="I854">
            <v>0.85</v>
          </cell>
          <cell r="K854">
            <v>0.11475199999999999</v>
          </cell>
          <cell r="L854">
            <v>3.6967E-2</v>
          </cell>
          <cell r="M854">
            <v>4.7324000000000005E-2</v>
          </cell>
          <cell r="N854">
            <v>0.16425599999999999</v>
          </cell>
          <cell r="O854">
            <v>0.19598199999999999</v>
          </cell>
          <cell r="P854">
            <v>40847</v>
          </cell>
          <cell r="Q854">
            <v>0.22192999999999999</v>
          </cell>
          <cell r="R854">
            <v>2.1099999999999997E-2</v>
          </cell>
          <cell r="S854">
            <v>0.20082999999999998</v>
          </cell>
          <cell r="T854">
            <v>6.0000000000000001E-3</v>
          </cell>
          <cell r="U854">
            <v>0.19362502000000004</v>
          </cell>
          <cell r="V854">
            <v>0</v>
          </cell>
        </row>
        <row r="855">
          <cell r="A855" t="str">
            <v>FR0000292278</v>
          </cell>
          <cell r="B855" t="str">
            <v>Magellan C</v>
          </cell>
          <cell r="C855" t="str">
            <v>SICAV</v>
          </cell>
          <cell r="D855" t="str">
            <v>Comgest</v>
          </cell>
          <cell r="E855" t="str">
            <v>EUR</v>
          </cell>
          <cell r="F855" t="str">
            <v>MSCI EM NR EUR</v>
          </cell>
          <cell r="G855" t="str">
            <v>www.comgest.com/fr</v>
          </cell>
          <cell r="H855">
            <v>6</v>
          </cell>
          <cell r="I855">
            <v>1.75</v>
          </cell>
          <cell r="J855" t="str">
            <v>SR</v>
          </cell>
          <cell r="K855">
            <v>4.7720000000000002E-3</v>
          </cell>
          <cell r="L855">
            <v>9.3849999999999992E-3</v>
          </cell>
          <cell r="M855">
            <v>2.1433000000000001E-2</v>
          </cell>
          <cell r="N855">
            <v>0.13968999999999998</v>
          </cell>
          <cell r="O855">
            <v>0.175319</v>
          </cell>
          <cell r="P855">
            <v>32251</v>
          </cell>
          <cell r="Q855">
            <v>7.9713000000000006E-2</v>
          </cell>
          <cell r="R855">
            <v>2.07E-2</v>
          </cell>
          <cell r="S855">
            <v>5.9013000000000003E-2</v>
          </cell>
          <cell r="T855">
            <v>6.0000000000000001E-3</v>
          </cell>
          <cell r="U855">
            <v>5.2658921999999997E-2</v>
          </cell>
          <cell r="V855">
            <v>7.4999999999999997E-3</v>
          </cell>
        </row>
        <row r="856">
          <cell r="A856" t="str">
            <v>LU0390857471</v>
          </cell>
          <cell r="B856" t="str">
            <v>Nordea 1 - Emerging Wealth Equity BP EUR</v>
          </cell>
          <cell r="C856" t="str">
            <v>SICAV</v>
          </cell>
          <cell r="D856" t="str">
            <v>Nordea Investment Funds</v>
          </cell>
          <cell r="E856" t="str">
            <v>EUR</v>
          </cell>
          <cell r="F856" t="str">
            <v>MSCI EM NR EUR</v>
          </cell>
          <cell r="G856" t="str">
            <v>www.nordea.lu</v>
          </cell>
          <cell r="H856">
            <v>6</v>
          </cell>
          <cell r="I856">
            <v>1.5</v>
          </cell>
          <cell r="K856">
            <v>3.5714000000000003E-2</v>
          </cell>
          <cell r="L856">
            <v>5.4611E-2</v>
          </cell>
          <cell r="M856">
            <v>4.5164000000000003E-2</v>
          </cell>
          <cell r="N856">
            <v>0.155559</v>
          </cell>
          <cell r="O856">
            <v>0.18579299999999999</v>
          </cell>
          <cell r="P856">
            <v>39755</v>
          </cell>
          <cell r="Q856">
            <v>0.15815199999999999</v>
          </cell>
          <cell r="R856">
            <v>1.9E-2</v>
          </cell>
          <cell r="S856">
            <v>0.139152</v>
          </cell>
          <cell r="T856">
            <v>6.0000000000000001E-3</v>
          </cell>
          <cell r="U856">
            <v>0.13231708799999997</v>
          </cell>
          <cell r="V856">
            <v>4.5000000000000005E-3</v>
          </cell>
        </row>
        <row r="857">
          <cell r="A857" t="str">
            <v>LU0725974439</v>
          </cell>
          <cell r="B857" t="str">
            <v>Pictet-Quest Emerg Sust Eq P EUR</v>
          </cell>
          <cell r="C857" t="str">
            <v>SICAV</v>
          </cell>
          <cell r="D857" t="str">
            <v>Pictet AM</v>
          </cell>
          <cell r="E857" t="str">
            <v>EUR</v>
          </cell>
          <cell r="F857" t="str">
            <v>MSCI EM NR USD</v>
          </cell>
          <cell r="G857" t="str">
            <v>www.am.pictet</v>
          </cell>
          <cell r="H857">
            <v>6</v>
          </cell>
          <cell r="I857">
            <v>2.4</v>
          </cell>
          <cell r="J857" t="str">
            <v>SR</v>
          </cell>
          <cell r="K857">
            <v>0.17044899999999999</v>
          </cell>
          <cell r="L857">
            <v>3.0506999999999999E-2</v>
          </cell>
          <cell r="M857">
            <v>3.8549E-2</v>
          </cell>
          <cell r="N857">
            <v>9.7659999999999997E-2</v>
          </cell>
          <cell r="O857">
            <v>0.15185199999999999</v>
          </cell>
          <cell r="P857">
            <v>40998</v>
          </cell>
          <cell r="Q857">
            <v>-5.4744999999999988E-2</v>
          </cell>
          <cell r="R857">
            <v>2.1000000000000001E-2</v>
          </cell>
          <cell r="S857">
            <v>-7.5744999999999993E-2</v>
          </cell>
          <cell r="T857">
            <v>6.0000000000000001E-3</v>
          </cell>
          <cell r="U857">
            <v>-8.1290529999999972E-2</v>
          </cell>
          <cell r="V857">
            <v>8.0000000000000002E-3</v>
          </cell>
        </row>
        <row r="858">
          <cell r="A858" t="str">
            <v>FR0010323303</v>
          </cell>
          <cell r="B858" t="str">
            <v>R-co Opal Emergents F EUR</v>
          </cell>
          <cell r="C858" t="str">
            <v>FCP</v>
          </cell>
          <cell r="D858" t="str">
            <v>Rothschild &amp; Co AM</v>
          </cell>
          <cell r="E858" t="str">
            <v>EUR</v>
          </cell>
          <cell r="F858" t="str">
            <v>MSCI EM NR EUR</v>
          </cell>
          <cell r="G858" t="str">
            <v>https://am.fr.rothschildandco.com/fr/</v>
          </cell>
          <cell r="H858">
            <v>6</v>
          </cell>
          <cell r="I858">
            <v>2</v>
          </cell>
          <cell r="K858">
            <v>0.239035</v>
          </cell>
          <cell r="L858">
            <v>8.3445000000000005E-2</v>
          </cell>
          <cell r="M858">
            <v>7.2409000000000001E-2</v>
          </cell>
          <cell r="N858">
            <v>0.12461899999999999</v>
          </cell>
          <cell r="O858">
            <v>0.19698199999999999</v>
          </cell>
          <cell r="P858">
            <v>38881</v>
          </cell>
          <cell r="Q858">
            <v>9.0346999999999997E-2</v>
          </cell>
          <cell r="R858">
            <v>3.0699999999999998E-2</v>
          </cell>
          <cell r="S858">
            <v>5.9646999999999999E-2</v>
          </cell>
          <cell r="T858">
            <v>6.0000000000000001E-3</v>
          </cell>
          <cell r="U858">
            <v>5.3289117999999913E-2</v>
          </cell>
          <cell r="V858">
            <v>1.1000000000000001E-2</v>
          </cell>
        </row>
        <row r="859">
          <cell r="A859" t="str">
            <v>LU0562313402</v>
          </cell>
          <cell r="B859" t="str">
            <v>Schroder ISF Frntr Mkts Eq A Acc USD</v>
          </cell>
          <cell r="C859" t="str">
            <v>SICAV</v>
          </cell>
          <cell r="D859" t="str">
            <v>Schroder IM</v>
          </cell>
          <cell r="E859" t="str">
            <v>USD</v>
          </cell>
          <cell r="F859" t="str">
            <v>MSCI Frontier Markets NR USD</v>
          </cell>
          <cell r="G859" t="str">
            <v>www.schroders.com</v>
          </cell>
          <cell r="H859">
            <v>5</v>
          </cell>
          <cell r="I859">
            <v>1.5</v>
          </cell>
          <cell r="K859">
            <v>0.41245800000000005</v>
          </cell>
          <cell r="L859">
            <v>8.9882000000000004E-2</v>
          </cell>
          <cell r="M859">
            <v>6.5393999999999994E-2</v>
          </cell>
          <cell r="N859">
            <v>7.1266999999999997E-2</v>
          </cell>
          <cell r="O859">
            <v>0.176118</v>
          </cell>
          <cell r="P859">
            <v>40527</v>
          </cell>
          <cell r="Q859">
            <v>-5.7258000000000003E-2</v>
          </cell>
          <cell r="R859">
            <v>1.9799999999999998E-2</v>
          </cell>
          <cell r="S859">
            <v>-7.7058000000000001E-2</v>
          </cell>
          <cell r="T859">
            <v>6.0000000000000001E-3</v>
          </cell>
          <cell r="U859">
            <v>-8.2595651999999964E-2</v>
          </cell>
          <cell r="V859">
            <v>5.0000000000000001E-3</v>
          </cell>
        </row>
        <row r="860">
          <cell r="A860" t="str">
            <v>LU0109402221</v>
          </cell>
          <cell r="B860" t="str">
            <v>Templeton Emerging Markets N(acc)USD</v>
          </cell>
          <cell r="C860" t="str">
            <v>SICAV</v>
          </cell>
          <cell r="D860" t="str">
            <v>Franklin Templeton IF</v>
          </cell>
          <cell r="E860" t="str">
            <v>USD</v>
          </cell>
          <cell r="F860" t="str">
            <v>MSCI EM NR USD</v>
          </cell>
          <cell r="G860" t="str">
            <v>www.franklintempleton.fr</v>
          </cell>
          <cell r="H860">
            <v>6</v>
          </cell>
          <cell r="I860">
            <v>1.1499999999999999</v>
          </cell>
          <cell r="K860">
            <v>0.129715</v>
          </cell>
          <cell r="L860">
            <v>7.4388999999999997E-2</v>
          </cell>
          <cell r="M860">
            <v>7.6580000000000009E-2</v>
          </cell>
          <cell r="N860">
            <v>0.12797800000000001</v>
          </cell>
          <cell r="O860">
            <v>0.18750800000000001</v>
          </cell>
          <cell r="P860">
            <v>36619</v>
          </cell>
          <cell r="Q860">
            <v>8.8682000000000011E-2</v>
          </cell>
          <cell r="R860">
            <v>2.5000000000000001E-2</v>
          </cell>
          <cell r="S860">
            <v>6.3682000000000002E-2</v>
          </cell>
          <cell r="T860">
            <v>6.0000000000000001E-3</v>
          </cell>
          <cell r="U860">
            <v>5.7299908000000066E-2</v>
          </cell>
          <cell r="V860">
            <v>1.2500000000000001E-2</v>
          </cell>
        </row>
        <row r="861">
          <cell r="A861" t="str">
            <v>LU0390137973</v>
          </cell>
          <cell r="B861" t="str">
            <v>Templeton Frontier Markets N(acc)EUR</v>
          </cell>
          <cell r="C861" t="str">
            <v>SICAV</v>
          </cell>
          <cell r="D861" t="str">
            <v>Franklin Templeton IF</v>
          </cell>
          <cell r="E861" t="str">
            <v>EUR</v>
          </cell>
          <cell r="F861" t="str">
            <v>MSCI Frontier EM Select Conty Cap NR USD</v>
          </cell>
          <cell r="G861" t="str">
            <v>www.franklintempleton.fr</v>
          </cell>
          <cell r="H861">
            <v>5</v>
          </cell>
          <cell r="I861">
            <v>1.6</v>
          </cell>
          <cell r="K861">
            <v>0.37855499999999997</v>
          </cell>
          <cell r="L861">
            <v>5.1948999999999995E-2</v>
          </cell>
          <cell r="M861">
            <v>3.5557999999999999E-2</v>
          </cell>
          <cell r="N861">
            <v>9.0328000000000006E-2</v>
          </cell>
          <cell r="O861">
            <v>0.19423899999999999</v>
          </cell>
          <cell r="P861">
            <v>39735</v>
          </cell>
          <cell r="Q861">
            <v>-6.6456999999999988E-2</v>
          </cell>
          <cell r="R861">
            <v>3.1800000000000002E-2</v>
          </cell>
          <cell r="S861">
            <v>-9.8256999999999997E-2</v>
          </cell>
          <cell r="T861">
            <v>6.0000000000000001E-3</v>
          </cell>
          <cell r="U861">
            <v>-0.10366745799999999</v>
          </cell>
          <cell r="V861">
            <v>1.2500000000000001E-2</v>
          </cell>
        </row>
        <row r="862">
          <cell r="A862" t="str">
            <v>Actions BRIC</v>
          </cell>
        </row>
        <row r="863">
          <cell r="A863" t="str">
            <v>LU0214875030</v>
          </cell>
          <cell r="B863" t="str">
            <v>HSBC GIF BRIC Equity M2C</v>
          </cell>
          <cell r="C863" t="str">
            <v>SICAV</v>
          </cell>
          <cell r="D863" t="str">
            <v>HSBC</v>
          </cell>
          <cell r="E863" t="str">
            <v>USD</v>
          </cell>
          <cell r="F863" t="str">
            <v>(MSCI Brazil NR USD) 25% + ( MSCI China NR USD) 25% + (MSCI India NR USD) 25% + (MSCI Russia NR USD) 25%</v>
          </cell>
          <cell r="G863" t="str">
            <v>www.assetmanagement.hsbc.fr</v>
          </cell>
          <cell r="H863">
            <v>6</v>
          </cell>
          <cell r="I863">
            <v>3.5</v>
          </cell>
          <cell r="K863">
            <v>0.32266100000000003</v>
          </cell>
          <cell r="L863">
            <v>0.110901</v>
          </cell>
          <cell r="M863">
            <v>0.107211</v>
          </cell>
          <cell r="N863">
            <v>0.158361</v>
          </cell>
          <cell r="O863">
            <v>0.21579399999999999</v>
          </cell>
          <cell r="P863">
            <v>38443</v>
          </cell>
          <cell r="Q863">
            <v>-4.6925999999999995E-2</v>
          </cell>
          <cell r="R863">
            <v>1.3500000000000002E-2</v>
          </cell>
          <cell r="S863">
            <v>-6.0426000000000001E-2</v>
          </cell>
          <cell r="T863">
            <v>6.0000000000000001E-3</v>
          </cell>
          <cell r="U863">
            <v>-6.6063443999999971E-2</v>
          </cell>
          <cell r="V863">
            <v>5.0000000000000001E-3</v>
          </cell>
        </row>
        <row r="864">
          <cell r="A864" t="str">
            <v>LU0254981946</v>
          </cell>
          <cell r="B864" t="str">
            <v>HSBC GIF BRIC Markets Equity AC</v>
          </cell>
          <cell r="C864" t="str">
            <v>SICAV</v>
          </cell>
          <cell r="D864" t="str">
            <v>HSBC</v>
          </cell>
          <cell r="E864" t="str">
            <v>USD</v>
          </cell>
          <cell r="F864" t="str">
            <v>(MSCI Brazil NR USD) 25% + ( MSCI China NR USD) 25% + (MSCI India NR USD) 25% + (MSCI Russia NR USD) 25%</v>
          </cell>
          <cell r="G864" t="str">
            <v>www.assetmanagement.hsbc.fr</v>
          </cell>
          <cell r="H864">
            <v>6</v>
          </cell>
          <cell r="I864">
            <v>1.5</v>
          </cell>
          <cell r="K864">
            <v>0.319606</v>
          </cell>
          <cell r="L864">
            <v>0.106906</v>
          </cell>
          <cell r="M864">
            <v>0.103313</v>
          </cell>
          <cell r="N864">
            <v>0.15879499999999999</v>
          </cell>
          <cell r="O864">
            <v>0.215888</v>
          </cell>
          <cell r="P864">
            <v>38902</v>
          </cell>
          <cell r="Q864">
            <v>-4.6186999999999992E-2</v>
          </cell>
          <cell r="R864">
            <v>1.8500000000000003E-2</v>
          </cell>
          <cell r="S864">
            <v>-6.4686999999999995E-2</v>
          </cell>
          <cell r="T864">
            <v>6.0000000000000001E-3</v>
          </cell>
          <cell r="U864">
            <v>-7.0298877999999898E-2</v>
          </cell>
          <cell r="V864">
            <v>6.8000000000000005E-3</v>
          </cell>
        </row>
        <row r="865">
          <cell r="A865" t="str">
            <v>LU0232931963</v>
          </cell>
          <cell r="B865" t="str">
            <v>Schroder ISF BRIC A Acc EUR</v>
          </cell>
          <cell r="C865" t="str">
            <v>SICAV</v>
          </cell>
          <cell r="D865" t="str">
            <v>Schroder IM</v>
          </cell>
          <cell r="E865" t="str">
            <v>EUR</v>
          </cell>
          <cell r="F865" t="str">
            <v>MSCI BRIC NR USD</v>
          </cell>
          <cell r="G865" t="str">
            <v>www.schroders.com</v>
          </cell>
          <cell r="H865">
            <v>6</v>
          </cell>
          <cell r="I865">
            <v>1.5</v>
          </cell>
          <cell r="K865">
            <v>0.11567999999999999</v>
          </cell>
          <cell r="L865">
            <v>9.7225000000000006E-2</v>
          </cell>
          <cell r="M865">
            <v>0.106323</v>
          </cell>
          <cell r="N865">
            <v>0.11891600000000001</v>
          </cell>
          <cell r="O865">
            <v>0.17334499999999997</v>
          </cell>
          <cell r="P865">
            <v>38656</v>
          </cell>
          <cell r="Q865">
            <v>9.4889000000000001E-2</v>
          </cell>
          <cell r="R865">
            <v>1.8500000000000003E-2</v>
          </cell>
          <cell r="S865">
            <v>7.6388999999999999E-2</v>
          </cell>
          <cell r="T865">
            <v>6.0000000000000001E-3</v>
          </cell>
          <cell r="U865">
            <v>6.9930666000000086E-2</v>
          </cell>
          <cell r="V865">
            <v>7.4999999999999997E-3</v>
          </cell>
        </row>
        <row r="866">
          <cell r="A866" t="str">
            <v>Actions Brésil</v>
          </cell>
        </row>
        <row r="867">
          <cell r="A867" t="str">
            <v>LU0196696966</v>
          </cell>
          <cell r="B867" t="str">
            <v>HSBC GIF Brazil Equity EC</v>
          </cell>
          <cell r="C867" t="str">
            <v>SICAV</v>
          </cell>
          <cell r="D867" t="str">
            <v>HSBC</v>
          </cell>
          <cell r="E867" t="str">
            <v>USD</v>
          </cell>
          <cell r="F867" t="str">
            <v>MSCI Brazil 10/40 NR USD</v>
          </cell>
          <cell r="G867" t="str">
            <v>www.assetmanagement.hsbc.fr</v>
          </cell>
          <cell r="H867">
            <v>7</v>
          </cell>
          <cell r="I867">
            <v>3.5</v>
          </cell>
          <cell r="K867">
            <v>0.125555</v>
          </cell>
          <cell r="L867">
            <v>-4.7975999999999998E-2</v>
          </cell>
          <cell r="M867">
            <v>-3.7831999999999998E-2</v>
          </cell>
          <cell r="N867">
            <v>0.31132199999999999</v>
          </cell>
          <cell r="O867">
            <v>0.36924899999999999</v>
          </cell>
          <cell r="P867">
            <v>38778</v>
          </cell>
          <cell r="Q867">
            <v>-0.29757700000000004</v>
          </cell>
          <cell r="R867">
            <v>2.64E-2</v>
          </cell>
          <cell r="S867">
            <v>-0.32397700000000001</v>
          </cell>
          <cell r="T867">
            <v>6.0000000000000001E-3</v>
          </cell>
          <cell r="U867">
            <v>-0.328033138</v>
          </cell>
          <cell r="V867">
            <v>1.24E-2</v>
          </cell>
        </row>
        <row r="868">
          <cell r="A868" t="str">
            <v>Actions Grande Chine</v>
          </cell>
        </row>
        <row r="869">
          <cell r="A869" t="str">
            <v>LU2295992320</v>
          </cell>
          <cell r="B869" t="str">
            <v>Carmignac Pf China New Economy A EUR Acc</v>
          </cell>
          <cell r="C869" t="str">
            <v>SICAV</v>
          </cell>
          <cell r="D869" t="str">
            <v>Carmignac Gestion</v>
          </cell>
          <cell r="E869" t="str">
            <v>EUR</v>
          </cell>
          <cell r="F869" t="str">
            <v>MSCI China NR USD</v>
          </cell>
          <cell r="G869" t="str">
            <v>www.carmignac.fr</v>
          </cell>
          <cell r="H869">
            <v>6</v>
          </cell>
          <cell r="I869">
            <v>1.5</v>
          </cell>
          <cell r="J869" t="str">
            <v>SR</v>
          </cell>
          <cell r="K869">
            <v>9.2726000000000003E-2</v>
          </cell>
          <cell r="N869">
            <v>0.31138500000000002</v>
          </cell>
          <cell r="P869">
            <v>44286</v>
          </cell>
          <cell r="Q869">
            <v>0.8749920000000001</v>
          </cell>
          <cell r="R869">
            <v>1.8000000000000002E-2</v>
          </cell>
          <cell r="S869">
            <v>0.85699200000000009</v>
          </cell>
          <cell r="T869">
            <v>6.0000000000000001E-3</v>
          </cell>
          <cell r="U869">
            <v>0.84585004799999997</v>
          </cell>
          <cell r="V869">
            <v>7.4999999999999997E-3</v>
          </cell>
        </row>
        <row r="870">
          <cell r="A870" t="str">
            <v>LU0048580855</v>
          </cell>
          <cell r="B870" t="str">
            <v>Fidelity Greater China A-Dis-USD</v>
          </cell>
          <cell r="C870" t="str">
            <v>SICAV</v>
          </cell>
          <cell r="D870" t="str">
            <v>Fidelity</v>
          </cell>
          <cell r="E870" t="str">
            <v>USD</v>
          </cell>
          <cell r="F870" t="str">
            <v>MSCI Golden Dragon NR USD</v>
          </cell>
          <cell r="G870" t="str">
            <v>www.fidelity.fr</v>
          </cell>
          <cell r="H870">
            <v>6</v>
          </cell>
          <cell r="I870">
            <v>1.5</v>
          </cell>
          <cell r="K870">
            <v>0.115969</v>
          </cell>
          <cell r="L870">
            <v>0.12111599999999999</v>
          </cell>
          <cell r="M870">
            <v>0.12003999999999999</v>
          </cell>
          <cell r="N870">
            <v>0.15810299999999999</v>
          </cell>
          <cell r="O870">
            <v>0.17628699999999997</v>
          </cell>
          <cell r="P870">
            <v>33147</v>
          </cell>
          <cell r="Q870">
            <v>0.21513500000000002</v>
          </cell>
          <cell r="R870">
            <v>1.9299999999999998E-2</v>
          </cell>
          <cell r="S870">
            <v>0.19583500000000001</v>
          </cell>
          <cell r="T870">
            <v>6.0000000000000001E-3</v>
          </cell>
          <cell r="U870">
            <v>0.18865998999999989</v>
          </cell>
          <cell r="V870">
            <v>7.4999999999999997E-3</v>
          </cell>
        </row>
        <row r="871">
          <cell r="A871" t="str">
            <v>FR0007043781</v>
          </cell>
          <cell r="B871" t="str">
            <v>Ofi RS Ming R</v>
          </cell>
          <cell r="C871" t="str">
            <v>FCP</v>
          </cell>
          <cell r="D871" t="str">
            <v>OFI AM</v>
          </cell>
          <cell r="E871" t="str">
            <v>EUR</v>
          </cell>
          <cell r="F871" t="str">
            <v>MSCI Golden Dragon NR EUR</v>
          </cell>
          <cell r="G871" t="str">
            <v>www.ofi-am.fr</v>
          </cell>
          <cell r="H871">
            <v>6</v>
          </cell>
          <cell r="I871">
            <v>1.8</v>
          </cell>
          <cell r="K871">
            <v>0.114052</v>
          </cell>
          <cell r="L871">
            <v>0.115314</v>
          </cell>
          <cell r="M871">
            <v>9.3434000000000003E-2</v>
          </cell>
          <cell r="N871">
            <v>0.156859</v>
          </cell>
          <cell r="O871">
            <v>0.17782800000000001</v>
          </cell>
          <cell r="P871">
            <v>36728</v>
          </cell>
          <cell r="Q871">
            <v>0.26944299999999999</v>
          </cell>
          <cell r="R871">
            <v>1.8100000000000002E-2</v>
          </cell>
          <cell r="S871">
            <v>0.25134299999999998</v>
          </cell>
          <cell r="T871">
            <v>6.0000000000000001E-3</v>
          </cell>
          <cell r="U871">
            <v>0.24383494199999989</v>
          </cell>
          <cell r="V871">
            <v>8.5000000000000006E-3</v>
          </cell>
        </row>
        <row r="872">
          <cell r="A872" t="str">
            <v>Actions Chine</v>
          </cell>
        </row>
        <row r="873">
          <cell r="A873" t="str">
            <v>LU0823425839</v>
          </cell>
          <cell r="B873" t="str">
            <v>BNP Paribas China Eq Cl EUR C</v>
          </cell>
          <cell r="C873" t="str">
            <v>SICAV</v>
          </cell>
          <cell r="D873" t="str">
            <v>BNP Paribas</v>
          </cell>
          <cell r="E873" t="str">
            <v>EUR</v>
          </cell>
          <cell r="F873" t="str">
            <v>MSCI China 10/40 NR EUR</v>
          </cell>
          <cell r="G873" t="str">
            <v>www.bnpparibas-am.fr</v>
          </cell>
          <cell r="H873">
            <v>6</v>
          </cell>
          <cell r="I873">
            <v>1.75</v>
          </cell>
          <cell r="K873">
            <v>-2.2391000000000001E-2</v>
          </cell>
          <cell r="L873">
            <v>0.155031</v>
          </cell>
          <cell r="M873">
            <v>0.136488</v>
          </cell>
          <cell r="N873">
            <v>0.19059699999999999</v>
          </cell>
          <cell r="O873">
            <v>0.18907099999999999</v>
          </cell>
          <cell r="P873">
            <v>41411</v>
          </cell>
          <cell r="Q873">
            <v>0.40783999999999998</v>
          </cell>
          <cell r="R873">
            <v>2.23E-2</v>
          </cell>
          <cell r="S873">
            <v>0.38553999999999999</v>
          </cell>
          <cell r="T873">
            <v>6.0000000000000001E-3</v>
          </cell>
          <cell r="U873">
            <v>0.37722675999999988</v>
          </cell>
          <cell r="V873">
            <v>8.6999999999999994E-3</v>
          </cell>
        </row>
        <row r="874">
          <cell r="A874" t="str">
            <v>LU2254337632</v>
          </cell>
          <cell r="B874" t="str">
            <v>DNCA Invest Sustainable China Eq A EUR</v>
          </cell>
          <cell r="C874" t="str">
            <v>SICAV</v>
          </cell>
          <cell r="D874" t="str">
            <v>DNCA Finance</v>
          </cell>
          <cell r="E874" t="str">
            <v>EUR</v>
          </cell>
          <cell r="F874" t="str">
            <v>MSCI China 10/40 NR EUR</v>
          </cell>
          <cell r="G874" t="str">
            <v>www.dnca-investments.com</v>
          </cell>
          <cell r="H874">
            <v>6</v>
          </cell>
          <cell r="I874">
            <v>2</v>
          </cell>
          <cell r="J874" t="str">
            <v>SR</v>
          </cell>
          <cell r="P874">
            <v>44193</v>
          </cell>
          <cell r="Q874" t="str">
            <v>Création 2020</v>
          </cell>
          <cell r="R874">
            <v>0.02</v>
          </cell>
          <cell r="S874" t="str">
            <v>Création 2020</v>
          </cell>
          <cell r="T874">
            <v>6.0000000000000001E-3</v>
          </cell>
          <cell r="U874" t="str">
            <v>Création 2020</v>
          </cell>
          <cell r="V874">
            <v>0</v>
          </cell>
        </row>
        <row r="875">
          <cell r="A875" t="str">
            <v>LU1160365091</v>
          </cell>
          <cell r="B875" t="str">
            <v>EdRF China A EUR</v>
          </cell>
          <cell r="C875" t="str">
            <v>SICAV</v>
          </cell>
          <cell r="D875" t="str">
            <v>Edmond de Rothschild</v>
          </cell>
          <cell r="E875" t="str">
            <v>EUR</v>
          </cell>
          <cell r="F875" t="str">
            <v>MSCI China 10/40 NR EUR</v>
          </cell>
          <cell r="G875" t="str">
            <v>http://funds.edram.com/fr/</v>
          </cell>
          <cell r="H875">
            <v>6</v>
          </cell>
          <cell r="I875">
            <v>1.7</v>
          </cell>
          <cell r="J875" t="str">
            <v>SR</v>
          </cell>
          <cell r="K875">
            <v>-3.7684000000000002E-2</v>
          </cell>
          <cell r="L875">
            <v>7.0869000000000001E-2</v>
          </cell>
          <cell r="M875">
            <v>7.9037999999999997E-2</v>
          </cell>
          <cell r="N875">
            <v>0.20968200000000001</v>
          </cell>
          <cell r="O875">
            <v>0.20837399999999998</v>
          </cell>
          <cell r="P875">
            <v>42180</v>
          </cell>
          <cell r="Q875">
            <v>0.28164499999999998</v>
          </cell>
          <cell r="R875">
            <v>2.5899999999999999E-2</v>
          </cell>
          <cell r="S875">
            <v>0.255745</v>
          </cell>
          <cell r="T875">
            <v>6.0000000000000001E-3</v>
          </cell>
          <cell r="U875">
            <v>0.24821053000000015</v>
          </cell>
          <cell r="V875">
            <v>8.5000000000000006E-3</v>
          </cell>
        </row>
        <row r="876">
          <cell r="A876" t="str">
            <v>LU0594300096</v>
          </cell>
          <cell r="B876" t="str">
            <v>Fidelity China Consumer A-Acc-EUR</v>
          </cell>
          <cell r="C876" t="str">
            <v>SICAV</v>
          </cell>
          <cell r="D876" t="str">
            <v>Fidelity</v>
          </cell>
          <cell r="E876" t="str">
            <v>EUR</v>
          </cell>
          <cell r="F876" t="str">
            <v>MSCI China NR USD</v>
          </cell>
          <cell r="G876" t="str">
            <v>www.fidelity.fr</v>
          </cell>
          <cell r="H876">
            <v>6</v>
          </cell>
          <cell r="I876">
            <v>1.5</v>
          </cell>
          <cell r="K876">
            <v>-7.0095000000000005E-2</v>
          </cell>
          <cell r="L876">
            <v>6.7368999999999998E-2</v>
          </cell>
          <cell r="M876">
            <v>7.8890000000000002E-2</v>
          </cell>
          <cell r="N876">
            <v>0.20355699999999999</v>
          </cell>
          <cell r="O876">
            <v>0.19547899999999999</v>
          </cell>
          <cell r="P876">
            <v>40597</v>
          </cell>
          <cell r="Q876">
            <v>0.254774</v>
          </cell>
          <cell r="R876">
            <v>1.9099999999999999E-2</v>
          </cell>
          <cell r="S876">
            <v>0.23567399999999999</v>
          </cell>
          <cell r="T876">
            <v>6.0000000000000001E-3</v>
          </cell>
          <cell r="U876">
            <v>0.22825995600000004</v>
          </cell>
          <cell r="V876">
            <v>7.4999999999999997E-3</v>
          </cell>
        </row>
        <row r="877">
          <cell r="A877" t="str">
            <v>LU0173614495</v>
          </cell>
          <cell r="B877" t="str">
            <v>Fidelity China Focus A-Dis-USD</v>
          </cell>
          <cell r="C877" t="str">
            <v>SICAV</v>
          </cell>
          <cell r="D877" t="str">
            <v>Fidelity</v>
          </cell>
          <cell r="E877" t="str">
            <v>USD</v>
          </cell>
          <cell r="F877" t="str">
            <v>MSCI China Capped 10% NR USD</v>
          </cell>
          <cell r="G877" t="str">
            <v>www.fidelity.fr</v>
          </cell>
          <cell r="H877">
            <v>6</v>
          </cell>
          <cell r="I877">
            <v>1.5</v>
          </cell>
          <cell r="K877">
            <v>0.10204200000000001</v>
          </cell>
          <cell r="L877">
            <v>5.7589999999999994E-3</v>
          </cell>
          <cell r="M877">
            <v>5.1340000000000004E-2</v>
          </cell>
          <cell r="N877">
            <v>0.13259199999999999</v>
          </cell>
          <cell r="O877">
            <v>0.16558399999999998</v>
          </cell>
          <cell r="P877">
            <v>37851</v>
          </cell>
          <cell r="Q877">
            <v>-8.0453999999999998E-2</v>
          </cell>
          <cell r="R877">
            <v>1.9099999999999999E-2</v>
          </cell>
          <cell r="S877">
            <v>-9.955399999999999E-2</v>
          </cell>
          <cell r="T877">
            <v>6.0000000000000001E-3</v>
          </cell>
          <cell r="U877">
            <v>-0.10495667600000003</v>
          </cell>
          <cell r="V877">
            <v>7.4999999999999997E-3</v>
          </cell>
        </row>
        <row r="878">
          <cell r="A878" t="str">
            <v>FR0013433067</v>
          </cell>
          <cell r="B878" t="str">
            <v>GemChina R</v>
          </cell>
          <cell r="C878" t="str">
            <v>SICAV</v>
          </cell>
          <cell r="D878" t="str">
            <v>Gemway Assets</v>
          </cell>
          <cell r="E878" t="str">
            <v>EUR</v>
          </cell>
          <cell r="F878" t="str">
            <v>MSCI China All Shares NR USD</v>
          </cell>
          <cell r="G878" t="str">
            <v>https://www.gemway.com/</v>
          </cell>
          <cell r="H878">
            <v>6</v>
          </cell>
          <cell r="I878">
            <v>2.1</v>
          </cell>
          <cell r="J878" t="str">
            <v>SR</v>
          </cell>
          <cell r="K878">
            <v>0.105444</v>
          </cell>
          <cell r="N878">
            <v>0.16536899999999999</v>
          </cell>
          <cell r="P878">
            <v>43746</v>
          </cell>
          <cell r="Q878">
            <v>0.40220600000000001</v>
          </cell>
          <cell r="R878">
            <v>2.1499999999999998E-2</v>
          </cell>
          <cell r="S878">
            <v>0.38070599999999999</v>
          </cell>
          <cell r="T878">
            <v>6.0000000000000001E-3</v>
          </cell>
          <cell r="U878">
            <v>0.37242176400000004</v>
          </cell>
          <cell r="V878">
            <v>1.0500000000000001E-2</v>
          </cell>
        </row>
        <row r="879">
          <cell r="A879" t="str">
            <v>LU0164865239</v>
          </cell>
          <cell r="B879" t="str">
            <v>HSBC GIF Chinese Equity AC</v>
          </cell>
          <cell r="C879" t="str">
            <v>SICAV</v>
          </cell>
          <cell r="D879" t="str">
            <v>HSBC</v>
          </cell>
          <cell r="E879" t="str">
            <v>USD</v>
          </cell>
          <cell r="F879" t="str">
            <v>MSCI China 10/40 NR USD</v>
          </cell>
          <cell r="G879" t="str">
            <v>www.assetmanagement.hsbc.fr</v>
          </cell>
          <cell r="H879">
            <v>6</v>
          </cell>
          <cell r="I879">
            <v>1.5</v>
          </cell>
          <cell r="K879">
            <v>-8.1100000000000009E-3</v>
          </cell>
          <cell r="L879">
            <v>8.228400000000001E-2</v>
          </cell>
          <cell r="M879">
            <v>8.676600000000001E-2</v>
          </cell>
          <cell r="N879">
            <v>0.19051400000000002</v>
          </cell>
          <cell r="O879">
            <v>0.189331</v>
          </cell>
          <cell r="P879">
            <v>37722</v>
          </cell>
          <cell r="Q879">
            <v>0.29569699999999999</v>
          </cell>
          <cell r="R879">
            <v>1.9E-2</v>
          </cell>
          <cell r="S879">
            <v>0.27669699999999997</v>
          </cell>
          <cell r="T879">
            <v>6.0000000000000001E-3</v>
          </cell>
          <cell r="U879">
            <v>0.26903681800000001</v>
          </cell>
          <cell r="V879">
            <v>6.8000000000000005E-3</v>
          </cell>
        </row>
        <row r="880">
          <cell r="A880" t="str">
            <v>LU1706168710</v>
          </cell>
          <cell r="B880" t="str">
            <v>JPM China A-Share Opps D (acc) EUR</v>
          </cell>
          <cell r="C880" t="str">
            <v>SICAV</v>
          </cell>
          <cell r="D880" t="str">
            <v>JPMorgan AM</v>
          </cell>
          <cell r="E880" t="str">
            <v>EUR</v>
          </cell>
          <cell r="F880" t="str">
            <v>CSI 300 NR USD</v>
          </cell>
          <cell r="G880" t="str">
            <v>https://am.jpmorgan.com/</v>
          </cell>
          <cell r="H880">
            <v>6</v>
          </cell>
          <cell r="I880">
            <v>1.5</v>
          </cell>
          <cell r="K880">
            <v>0.14479799999999998</v>
          </cell>
          <cell r="L880">
            <v>0.25786100000000001</v>
          </cell>
          <cell r="N880">
            <v>0.185305</v>
          </cell>
          <cell r="O880">
            <v>0.20587800000000001</v>
          </cell>
          <cell r="P880">
            <v>43039</v>
          </cell>
          <cell r="Q880">
            <v>0.56530899999999995</v>
          </cell>
          <cell r="R880">
            <v>2.5499999999999998E-2</v>
          </cell>
          <cell r="S880">
            <v>0.53980899999999998</v>
          </cell>
          <cell r="T880">
            <v>6.0000000000000001E-3</v>
          </cell>
          <cell r="U880">
            <v>0.53057014600000008</v>
          </cell>
          <cell r="V880">
            <v>1.125E-2</v>
          </cell>
        </row>
        <row r="881">
          <cell r="A881" t="str">
            <v>LU0255978263</v>
          </cell>
          <cell r="B881" t="str">
            <v>Pictet-China Equities R EUR</v>
          </cell>
          <cell r="C881" t="str">
            <v>SICAV</v>
          </cell>
          <cell r="D881" t="str">
            <v>Pictet AM</v>
          </cell>
          <cell r="E881" t="str">
            <v>EUR</v>
          </cell>
          <cell r="F881" t="str">
            <v>MSCI Golden Dragon 10/40 NR USD</v>
          </cell>
          <cell r="G881" t="str">
            <v>www.am.pictet</v>
          </cell>
          <cell r="H881">
            <v>6</v>
          </cell>
          <cell r="I881">
            <v>2</v>
          </cell>
          <cell r="K881">
            <v>-1.9951E-2</v>
          </cell>
          <cell r="L881">
            <v>0.10670500000000001</v>
          </cell>
          <cell r="M881">
            <v>0.107151</v>
          </cell>
          <cell r="N881">
            <v>0.20226400000000003</v>
          </cell>
          <cell r="O881">
            <v>0.20483100000000001</v>
          </cell>
          <cell r="P881">
            <v>38882</v>
          </cell>
          <cell r="Q881">
            <v>0.29727200000000004</v>
          </cell>
          <cell r="R881">
            <v>2.3599999999999999E-2</v>
          </cell>
          <cell r="S881">
            <v>0.27367200000000003</v>
          </cell>
          <cell r="T881">
            <v>6.0000000000000001E-3</v>
          </cell>
          <cell r="U881">
            <v>0.26602996800000001</v>
          </cell>
          <cell r="V881">
            <v>0.01</v>
          </cell>
        </row>
        <row r="882">
          <cell r="A882" t="str">
            <v>Actions Inde</v>
          </cell>
        </row>
        <row r="883">
          <cell r="A883" t="str">
            <v>LU0236502315</v>
          </cell>
          <cell r="B883" t="str">
            <v>Amundi Fds SBI FM India Eq G USD C</v>
          </cell>
          <cell r="C883" t="str">
            <v>SICAV</v>
          </cell>
          <cell r="D883" t="str">
            <v>Amundi</v>
          </cell>
          <cell r="E883" t="str">
            <v>USD</v>
          </cell>
          <cell r="F883" t="str">
            <v>MSCI India 10/40 NR USD</v>
          </cell>
          <cell r="G883" t="str">
            <v>www.amundi.com</v>
          </cell>
          <cell r="H883">
            <v>6</v>
          </cell>
          <cell r="I883">
            <v>2.1</v>
          </cell>
          <cell r="K883">
            <v>0.50744400000000001</v>
          </cell>
          <cell r="L883">
            <v>0.16982299999999997</v>
          </cell>
          <cell r="M883">
            <v>0.109414</v>
          </cell>
          <cell r="N883">
            <v>0.126443</v>
          </cell>
          <cell r="O883">
            <v>0.22969899999999999</v>
          </cell>
          <cell r="P883">
            <v>38737</v>
          </cell>
          <cell r="Q883">
            <v>7.0757999999999988E-2</v>
          </cell>
          <cell r="R883">
            <v>2.35E-2</v>
          </cell>
          <cell r="S883">
            <v>4.7257999999999994E-2</v>
          </cell>
          <cell r="T883">
            <v>6.0000000000000001E-3</v>
          </cell>
          <cell r="U883">
            <v>4.0974451999999939E-2</v>
          </cell>
          <cell r="V883">
            <v>1.1599999999999999E-2</v>
          </cell>
        </row>
        <row r="884">
          <cell r="A884" t="str">
            <v>FR0010479931</v>
          </cell>
          <cell r="B884" t="str">
            <v>EdR India A</v>
          </cell>
          <cell r="C884" t="str">
            <v>FCP</v>
          </cell>
          <cell r="D884" t="str">
            <v>Edmond de Rothschild</v>
          </cell>
          <cell r="E884" t="str">
            <v>EUR</v>
          </cell>
          <cell r="F884" t="str">
            <v>MSCI India NR EUR</v>
          </cell>
          <cell r="G884" t="str">
            <v>http://funds.edram.com/fr/</v>
          </cell>
          <cell r="H884">
            <v>6</v>
          </cell>
          <cell r="I884">
            <v>2</v>
          </cell>
          <cell r="J884" t="str">
            <v>SR</v>
          </cell>
          <cell r="K884">
            <v>0.56670500000000001</v>
          </cell>
          <cell r="L884">
            <v>0.17640400000000001</v>
          </cell>
          <cell r="M884">
            <v>0.12200699999999999</v>
          </cell>
          <cell r="N884">
            <v>0.14110799999999998</v>
          </cell>
          <cell r="O884">
            <v>0.22939399999999999</v>
          </cell>
          <cell r="P884">
            <v>38392</v>
          </cell>
          <cell r="Q884">
            <v>9.2463999999999991E-2</v>
          </cell>
          <cell r="R884">
            <v>2.4399999999999998E-2</v>
          </cell>
          <cell r="S884">
            <v>6.8064E-2</v>
          </cell>
          <cell r="T884">
            <v>6.0000000000000001E-3</v>
          </cell>
          <cell r="U884">
            <v>6.1655615999999913E-2</v>
          </cell>
          <cell r="V884">
            <v>0.01</v>
          </cell>
        </row>
        <row r="885">
          <cell r="A885" t="str">
            <v>LU0197230542</v>
          </cell>
          <cell r="B885" t="str">
            <v>Fidelity India Focus A-EUR</v>
          </cell>
          <cell r="C885" t="str">
            <v>SICAV</v>
          </cell>
          <cell r="D885" t="str">
            <v>Fidelity</v>
          </cell>
          <cell r="E885" t="str">
            <v>EUR</v>
          </cell>
          <cell r="F885" t="str">
            <v>MSCI India 8% Capped NR</v>
          </cell>
          <cell r="G885" t="str">
            <v>www.fidelity.fr</v>
          </cell>
          <cell r="H885">
            <v>6</v>
          </cell>
          <cell r="I885">
            <v>1.5</v>
          </cell>
          <cell r="K885">
            <v>0.55076599999999998</v>
          </cell>
          <cell r="L885">
            <v>0.17170000000000002</v>
          </cell>
          <cell r="M885">
            <v>0.12518499999999999</v>
          </cell>
          <cell r="N885">
            <v>0.13716500000000001</v>
          </cell>
          <cell r="O885">
            <v>0.23496800000000001</v>
          </cell>
          <cell r="P885">
            <v>38222</v>
          </cell>
          <cell r="Q885">
            <v>7.1858000000000005E-2</v>
          </cell>
          <cell r="R885">
            <v>1.9400000000000001E-2</v>
          </cell>
          <cell r="S885">
            <v>5.2457999999999998E-2</v>
          </cell>
          <cell r="T885">
            <v>6.0000000000000001E-3</v>
          </cell>
          <cell r="U885">
            <v>4.6143251999999801E-2</v>
          </cell>
          <cell r="V885">
            <v>7.4999999999999997E-3</v>
          </cell>
        </row>
        <row r="886">
          <cell r="A886" t="str">
            <v>LU0164881194</v>
          </cell>
          <cell r="B886" t="str">
            <v>HSBC GIF Indian Equity AC</v>
          </cell>
          <cell r="C886" t="str">
            <v>SICAV</v>
          </cell>
          <cell r="D886" t="str">
            <v>HSBC</v>
          </cell>
          <cell r="E886" t="str">
            <v>USD</v>
          </cell>
          <cell r="F886" t="str">
            <v>S&amp;P/IFCI India TR USD</v>
          </cell>
          <cell r="G886" t="str">
            <v>www.assetmanagement.hsbc.fr</v>
          </cell>
          <cell r="H886">
            <v>6</v>
          </cell>
          <cell r="I886">
            <v>1.5</v>
          </cell>
          <cell r="K886">
            <v>0.58051699999999995</v>
          </cell>
          <cell r="L886">
            <v>0.143511</v>
          </cell>
          <cell r="M886">
            <v>9.8042999999999991E-2</v>
          </cell>
          <cell r="N886">
            <v>0.125251</v>
          </cell>
          <cell r="O886">
            <v>0.26089499999999999</v>
          </cell>
          <cell r="P886">
            <v>37769</v>
          </cell>
          <cell r="Q886">
            <v>5.1699999999999992E-3</v>
          </cell>
          <cell r="R886">
            <v>1.9E-2</v>
          </cell>
          <cell r="S886">
            <v>-1.383E-2</v>
          </cell>
          <cell r="T886">
            <v>6.0000000000000001E-3</v>
          </cell>
          <cell r="U886">
            <v>-1.974702000000006E-2</v>
          </cell>
          <cell r="V886">
            <v>6.8000000000000005E-3</v>
          </cell>
        </row>
        <row r="887">
          <cell r="A887" t="str">
            <v>LU0058908533</v>
          </cell>
          <cell r="B887" t="str">
            <v>JPM India A (dist) USD</v>
          </cell>
          <cell r="C887" t="str">
            <v>SICAV</v>
          </cell>
          <cell r="D887" t="str">
            <v>JPMorgan AM</v>
          </cell>
          <cell r="E887" t="str">
            <v>USD</v>
          </cell>
          <cell r="F887" t="str">
            <v>MSCI India 10/40 NR USD</v>
          </cell>
          <cell r="G887" t="str">
            <v>https://am.jpmorgan.com/</v>
          </cell>
          <cell r="H887">
            <v>6</v>
          </cell>
          <cell r="I887">
            <v>1.5</v>
          </cell>
          <cell r="K887">
            <v>0.50062399999999996</v>
          </cell>
          <cell r="L887">
            <v>9.5639000000000002E-2</v>
          </cell>
          <cell r="M887">
            <v>4.8604000000000001E-2</v>
          </cell>
          <cell r="N887">
            <v>0.136652</v>
          </cell>
          <cell r="O887">
            <v>0.25845600000000002</v>
          </cell>
          <cell r="P887">
            <v>34942</v>
          </cell>
          <cell r="Q887">
            <v>-5.8108999999999994E-2</v>
          </cell>
          <cell r="R887">
            <v>1.8000000000000002E-2</v>
          </cell>
          <cell r="S887">
            <v>-7.6108999999999996E-2</v>
          </cell>
          <cell r="T887">
            <v>6.0000000000000001E-3</v>
          </cell>
          <cell r="U887">
            <v>-8.1652346000000042E-2</v>
          </cell>
          <cell r="V887">
            <v>6.0000000000000001E-3</v>
          </cell>
        </row>
        <row r="888">
          <cell r="A888" t="str">
            <v>Actions Russie</v>
          </cell>
        </row>
        <row r="889">
          <cell r="A889" t="str">
            <v>LU0146864797</v>
          </cell>
          <cell r="B889" t="str">
            <v>DWS Russia LC EUR Acc</v>
          </cell>
          <cell r="C889" t="str">
            <v>FCP</v>
          </cell>
          <cell r="D889" t="str">
            <v>DWS Investments</v>
          </cell>
          <cell r="E889" t="str">
            <v>EUR</v>
          </cell>
          <cell r="F889" t="str">
            <v>MSCI Russia 10-40 NR EUR</v>
          </cell>
          <cell r="G889" t="str">
            <v>https://funds.dws.com/fr</v>
          </cell>
          <cell r="H889">
            <v>6</v>
          </cell>
          <cell r="I889">
            <v>2</v>
          </cell>
          <cell r="K889">
            <v>0.473912</v>
          </cell>
          <cell r="L889">
            <v>0.18686</v>
          </cell>
          <cell r="M889">
            <v>0.14316200000000001</v>
          </cell>
          <cell r="N889">
            <v>0.16022900000000001</v>
          </cell>
          <cell r="O889">
            <v>0.22701899999999997</v>
          </cell>
          <cell r="P889">
            <v>37368</v>
          </cell>
          <cell r="Q889">
            <v>-4.6422999999999992E-2</v>
          </cell>
          <cell r="R889">
            <v>2.0400000000000001E-2</v>
          </cell>
          <cell r="S889">
            <v>-6.6822999999999994E-2</v>
          </cell>
          <cell r="T889">
            <v>6.0000000000000001E-3</v>
          </cell>
          <cell r="U889">
            <v>-7.2422062000000009E-2</v>
          </cell>
          <cell r="V889">
            <v>8.7500000000000008E-3</v>
          </cell>
        </row>
        <row r="890">
          <cell r="A890" t="str">
            <v>LU0272828905</v>
          </cell>
          <cell r="B890" t="str">
            <v>East Capital Russia A EUR</v>
          </cell>
          <cell r="C890" t="str">
            <v>SICAV</v>
          </cell>
          <cell r="D890" t="str">
            <v>East Capital</v>
          </cell>
          <cell r="E890" t="str">
            <v>EUR</v>
          </cell>
          <cell r="F890" t="str">
            <v>MSCI Russia 10-40 NR USD</v>
          </cell>
          <cell r="G890" t="str">
            <v>www.eastcapital.com</v>
          </cell>
          <cell r="H890">
            <v>6</v>
          </cell>
          <cell r="I890">
            <v>1.75</v>
          </cell>
          <cell r="K890">
            <v>0.532115</v>
          </cell>
          <cell r="L890">
            <v>0.17437899999999998</v>
          </cell>
          <cell r="M890">
            <v>0.14607599999999998</v>
          </cell>
          <cell r="N890">
            <v>0.15476999999999999</v>
          </cell>
          <cell r="O890">
            <v>0.23854800000000001</v>
          </cell>
          <cell r="P890">
            <v>39113</v>
          </cell>
          <cell r="Q890">
            <v>-7.5842000000000007E-2</v>
          </cell>
          <cell r="R890">
            <v>2.1700000000000001E-2</v>
          </cell>
          <cell r="S890">
            <v>-9.7542000000000004E-2</v>
          </cell>
          <cell r="T890">
            <v>6.0000000000000001E-3</v>
          </cell>
          <cell r="U890">
            <v>-0.10295674799999999</v>
          </cell>
          <cell r="V890">
            <v>0.01</v>
          </cell>
        </row>
        <row r="891">
          <cell r="A891" t="str">
            <v>LU0650148660</v>
          </cell>
          <cell r="B891" t="str">
            <v>Pictet-Russian Equities HP EUR</v>
          </cell>
          <cell r="C891" t="str">
            <v>SICAV</v>
          </cell>
          <cell r="D891" t="str">
            <v>Pictet AM</v>
          </cell>
          <cell r="E891" t="str">
            <v>EUR</v>
          </cell>
          <cell r="F891" t="str">
            <v>MSCI Russia 10-40 NR USD</v>
          </cell>
          <cell r="G891" t="str">
            <v>www.am.pictet</v>
          </cell>
          <cell r="H891">
            <v>6</v>
          </cell>
          <cell r="I891">
            <v>2</v>
          </cell>
          <cell r="P891">
            <v>44187</v>
          </cell>
          <cell r="Q891" t="str">
            <v>Création 2020</v>
          </cell>
          <cell r="R891">
            <v>1.83E-2</v>
          </cell>
          <cell r="S891" t="str">
            <v>Création 2020</v>
          </cell>
          <cell r="T891">
            <v>6.0000000000000001E-3</v>
          </cell>
          <cell r="U891" t="str">
            <v>Création 2020</v>
          </cell>
          <cell r="V891">
            <v>0</v>
          </cell>
        </row>
        <row r="892">
          <cell r="A892" t="str">
            <v>Actions Asie-Pacifique</v>
          </cell>
        </row>
        <row r="893">
          <cell r="A893" t="str">
            <v>LU0368678339</v>
          </cell>
          <cell r="B893" t="str">
            <v>Fidelity Pacific A-Acc-EUR</v>
          </cell>
          <cell r="C893" t="str">
            <v>SICAV</v>
          </cell>
          <cell r="D893" t="str">
            <v>Fidelity</v>
          </cell>
          <cell r="E893" t="str">
            <v>EUR</v>
          </cell>
          <cell r="F893" t="str">
            <v>MSCI AC Pacific NR USD</v>
          </cell>
          <cell r="G893" t="str">
            <v>www.fidelity.fr</v>
          </cell>
          <cell r="H893">
            <v>6</v>
          </cell>
          <cell r="I893">
            <v>1.5</v>
          </cell>
          <cell r="K893">
            <v>0.32421900000000003</v>
          </cell>
          <cell r="L893">
            <v>0.119938</v>
          </cell>
          <cell r="M893">
            <v>9.4558000000000003E-2</v>
          </cell>
          <cell r="N893">
            <v>0.14444499999999999</v>
          </cell>
          <cell r="O893">
            <v>0.19741399999999998</v>
          </cell>
          <cell r="P893">
            <v>39601</v>
          </cell>
          <cell r="Q893">
            <v>0.18099500000000002</v>
          </cell>
          <cell r="R893">
            <v>1.9299999999999998E-2</v>
          </cell>
          <cell r="S893">
            <v>0.16169500000000001</v>
          </cell>
          <cell r="T893">
            <v>6.0000000000000001E-3</v>
          </cell>
          <cell r="U893">
            <v>0.15472482999999992</v>
          </cell>
          <cell r="V893">
            <v>7.4999999999999997E-3</v>
          </cell>
        </row>
        <row r="894">
          <cell r="A894" t="str">
            <v>Actions Asie-Pacifique hors Japon</v>
          </cell>
        </row>
        <row r="895">
          <cell r="A895" t="str">
            <v>FR0007000351</v>
          </cell>
          <cell r="B895" t="str">
            <v>BSO Asie</v>
          </cell>
          <cell r="C895" t="str">
            <v>FCP</v>
          </cell>
          <cell r="D895" t="str">
            <v>Saint Olive Gestion</v>
          </cell>
          <cell r="E895" t="str">
            <v>EUR</v>
          </cell>
          <cell r="F895" t="str">
            <v>MSCI AC Far East NR EUR</v>
          </cell>
          <cell r="G895" t="str">
            <v>www.banquesaintolive.com</v>
          </cell>
          <cell r="H895">
            <v>6</v>
          </cell>
          <cell r="I895">
            <v>2</v>
          </cell>
          <cell r="K895">
            <v>0.194497</v>
          </cell>
          <cell r="L895">
            <v>4.2881999999999997E-2</v>
          </cell>
          <cell r="M895">
            <v>2.5463E-2</v>
          </cell>
          <cell r="N895">
            <v>0.104159</v>
          </cell>
          <cell r="O895">
            <v>0.15668100000000001</v>
          </cell>
          <cell r="P895">
            <v>35185</v>
          </cell>
          <cell r="Q895">
            <v>0.138376</v>
          </cell>
          <cell r="R895">
            <v>2.8900000000000002E-2</v>
          </cell>
          <cell r="S895">
            <v>0.10947599999999999</v>
          </cell>
          <cell r="T895">
            <v>6.0000000000000001E-3</v>
          </cell>
          <cell r="U895">
            <v>0.10281914399999992</v>
          </cell>
          <cell r="V895">
            <v>0</v>
          </cell>
        </row>
        <row r="896">
          <cell r="A896" t="str">
            <v>FR0007450002</v>
          </cell>
          <cell r="B896" t="str">
            <v>CG Nouvelle Asie C</v>
          </cell>
          <cell r="C896" t="str">
            <v>FCP</v>
          </cell>
          <cell r="D896" t="str">
            <v>Comgest</v>
          </cell>
          <cell r="E896" t="str">
            <v>EUR</v>
          </cell>
          <cell r="F896" t="str">
            <v>MSCI AC Asia Ex Japan NR EUR</v>
          </cell>
          <cell r="G896" t="str">
            <v>www.comgest.com/fr</v>
          </cell>
          <cell r="H896">
            <v>6</v>
          </cell>
          <cell r="I896">
            <v>2.5</v>
          </cell>
          <cell r="K896">
            <v>-1.3696E-2</v>
          </cell>
          <cell r="L896">
            <v>5.2209999999999999E-3</v>
          </cell>
          <cell r="M896">
            <v>3.6644000000000003E-2</v>
          </cell>
          <cell r="N896">
            <v>0.13053599999999999</v>
          </cell>
          <cell r="O896">
            <v>0.16292400000000001</v>
          </cell>
          <cell r="P896">
            <v>32682</v>
          </cell>
          <cell r="Q896">
            <v>0.16128700000000001</v>
          </cell>
          <cell r="R896">
            <v>2.8900000000000002E-2</v>
          </cell>
          <cell r="S896">
            <v>0.132387</v>
          </cell>
          <cell r="T896">
            <v>6.0000000000000001E-3</v>
          </cell>
          <cell r="U896">
            <v>0.12559267800000007</v>
          </cell>
          <cell r="V896">
            <v>7.4999999999999997E-3</v>
          </cell>
        </row>
        <row r="897">
          <cell r="A897" t="str">
            <v>LU0145648290</v>
          </cell>
          <cell r="B897" t="str">
            <v>DWS Invest Top Asia LC</v>
          </cell>
          <cell r="C897" t="str">
            <v>SICAV</v>
          </cell>
          <cell r="D897" t="str">
            <v>DWS Investments</v>
          </cell>
          <cell r="E897" t="str">
            <v>EUR</v>
          </cell>
          <cell r="F897" t="str">
            <v>MSCI AC Asia Ex Japan NR EUR</v>
          </cell>
          <cell r="G897" t="str">
            <v>https://funds.dws.com/fr</v>
          </cell>
          <cell r="H897">
            <v>6</v>
          </cell>
          <cell r="I897">
            <v>1.5</v>
          </cell>
          <cell r="K897">
            <v>0.101601</v>
          </cell>
          <cell r="L897">
            <v>7.6988000000000001E-2</v>
          </cell>
          <cell r="M897">
            <v>7.5743999999999992E-2</v>
          </cell>
          <cell r="N897">
            <v>0.12589600000000001</v>
          </cell>
          <cell r="O897">
            <v>0.16383</v>
          </cell>
          <cell r="P897">
            <v>37410</v>
          </cell>
          <cell r="Q897">
            <v>0.12628400000000001</v>
          </cell>
          <cell r="R897">
            <v>1.6E-2</v>
          </cell>
          <cell r="S897">
            <v>0.11028399999999999</v>
          </cell>
          <cell r="T897">
            <v>6.0000000000000001E-3</v>
          </cell>
          <cell r="U897">
            <v>0.10362229599999995</v>
          </cell>
          <cell r="V897">
            <v>7.4999999999999997E-3</v>
          </cell>
        </row>
        <row r="898">
          <cell r="A898" t="str">
            <v>LU0054237671</v>
          </cell>
          <cell r="B898" t="str">
            <v>Fidelity Asian Special Sits A-Dis-USD</v>
          </cell>
          <cell r="C898" t="str">
            <v>SICAV</v>
          </cell>
          <cell r="D898" t="str">
            <v>Fidelity</v>
          </cell>
          <cell r="E898" t="str">
            <v>USD</v>
          </cell>
          <cell r="F898" t="str">
            <v>MSCI AC Asia Ex Japan NR LCL</v>
          </cell>
          <cell r="G898" t="str">
            <v>www.fidelity.fr</v>
          </cell>
          <cell r="H898">
            <v>6</v>
          </cell>
          <cell r="I898">
            <v>1.5</v>
          </cell>
          <cell r="K898">
            <v>0.15346799999999999</v>
          </cell>
          <cell r="L898">
            <v>8.5696999999999995E-2</v>
          </cell>
          <cell r="M898">
            <v>8.6178000000000005E-2</v>
          </cell>
          <cell r="N898">
            <v>0.119977</v>
          </cell>
          <cell r="O898">
            <v>0.17177100000000001</v>
          </cell>
          <cell r="P898">
            <v>34610</v>
          </cell>
          <cell r="Q898">
            <v>0.12854699999999999</v>
          </cell>
          <cell r="R898">
            <v>1.9299999999999998E-2</v>
          </cell>
          <cell r="S898">
            <v>0.109247</v>
          </cell>
          <cell r="T898">
            <v>6.0000000000000001E-3</v>
          </cell>
          <cell r="U898">
            <v>0.1025915180000001</v>
          </cell>
          <cell r="V898">
            <v>7.4999999999999997E-3</v>
          </cell>
        </row>
        <row r="899">
          <cell r="A899" t="str">
            <v>LU0261946445</v>
          </cell>
          <cell r="B899" t="str">
            <v>Fidelity Sustainable Asia Eq A-Acc-EUR</v>
          </cell>
          <cell r="C899" t="str">
            <v>SICAV</v>
          </cell>
          <cell r="D899" t="str">
            <v>Fidelity</v>
          </cell>
          <cell r="E899" t="str">
            <v>EUR</v>
          </cell>
          <cell r="F899" t="str">
            <v>MSCI AC Asia Ex Japan NR USD</v>
          </cell>
          <cell r="G899" t="str">
            <v>www.fidelity.fr</v>
          </cell>
          <cell r="H899">
            <v>6</v>
          </cell>
          <cell r="I899">
            <v>1.5</v>
          </cell>
          <cell r="K899">
            <v>0.19033999999999998</v>
          </cell>
          <cell r="L899">
            <v>0.124421</v>
          </cell>
          <cell r="M899">
            <v>0.114352</v>
          </cell>
          <cell r="N899">
            <v>0.12529999999999999</v>
          </cell>
          <cell r="O899">
            <v>0.17161499999999999</v>
          </cell>
          <cell r="P899">
            <v>38985</v>
          </cell>
          <cell r="Q899">
            <v>0.16778300000000002</v>
          </cell>
          <cell r="R899">
            <v>1.9299999999999998E-2</v>
          </cell>
          <cell r="S899">
            <v>0.148483</v>
          </cell>
          <cell r="T899">
            <v>6.0000000000000001E-3</v>
          </cell>
          <cell r="U899">
            <v>0.14159210199999994</v>
          </cell>
          <cell r="V899">
            <v>7.4999999999999997E-3</v>
          </cell>
        </row>
        <row r="900">
          <cell r="A900" t="str">
            <v>LU0115143082</v>
          </cell>
          <cell r="B900" t="str">
            <v>Invesco Asia Opportunities Eq E EUR Acc</v>
          </cell>
          <cell r="C900" t="str">
            <v>SICAV</v>
          </cell>
          <cell r="D900" t="str">
            <v>Invesco</v>
          </cell>
          <cell r="E900" t="str">
            <v>EUR</v>
          </cell>
          <cell r="F900" t="str">
            <v>MSCI AC Asia Ex Japan NR USD</v>
          </cell>
          <cell r="G900" t="str">
            <v>www.invesco.fr</v>
          </cell>
          <cell r="H900">
            <v>6</v>
          </cell>
          <cell r="I900">
            <v>2.25</v>
          </cell>
          <cell r="K900">
            <v>-1.5018E-2</v>
          </cell>
          <cell r="L900">
            <v>4.6260000000000003E-2</v>
          </cell>
          <cell r="M900">
            <v>6.3752000000000003E-2</v>
          </cell>
          <cell r="N900">
            <v>0.17525400000000002</v>
          </cell>
          <cell r="O900">
            <v>0.180178</v>
          </cell>
          <cell r="P900">
            <v>36752</v>
          </cell>
          <cell r="Q900">
            <v>0.20824599999999999</v>
          </cell>
          <cell r="R900">
            <v>2.7400000000000001E-2</v>
          </cell>
          <cell r="S900">
            <v>0.18084599999999998</v>
          </cell>
          <cell r="T900">
            <v>6.0000000000000001E-3</v>
          </cell>
          <cell r="U900">
            <v>0.17376092399999998</v>
          </cell>
          <cell r="V900">
            <v>1.3500000000000002E-2</v>
          </cell>
        </row>
        <row r="901">
          <cell r="A901" t="str">
            <v>FR0000448953</v>
          </cell>
          <cell r="B901" t="str">
            <v>MAM Asia</v>
          </cell>
          <cell r="C901" t="str">
            <v>FCP</v>
          </cell>
          <cell r="D901" t="str">
            <v>Meeschaert AM</v>
          </cell>
          <cell r="E901" t="str">
            <v>EUR</v>
          </cell>
          <cell r="F901" t="str">
            <v>MSCI AC Asia Ex Japan NR EUR</v>
          </cell>
          <cell r="G901" t="str">
            <v>www.meeschaert.com</v>
          </cell>
          <cell r="H901">
            <v>6</v>
          </cell>
          <cell r="I901">
            <v>1.74</v>
          </cell>
          <cell r="K901">
            <v>0.21543900000000002</v>
          </cell>
          <cell r="L901">
            <v>0.145705</v>
          </cell>
          <cell r="M901">
            <v>9.1658000000000003E-2</v>
          </cell>
          <cell r="N901">
            <v>0.130271</v>
          </cell>
          <cell r="O901">
            <v>0.17444899999999999</v>
          </cell>
          <cell r="P901">
            <v>34166</v>
          </cell>
          <cell r="Q901">
            <v>0.30920799999999998</v>
          </cell>
          <cell r="R901">
            <v>2.3900000000000001E-2</v>
          </cell>
          <cell r="S901">
            <v>0.28530800000000001</v>
          </cell>
          <cell r="T901">
            <v>6.0000000000000001E-3</v>
          </cell>
          <cell r="U901">
            <v>0.2775961520000001</v>
          </cell>
          <cell r="V901">
            <v>8.6999999999999994E-3</v>
          </cell>
        </row>
        <row r="902">
          <cell r="A902" t="str">
            <v>FR0007481429</v>
          </cell>
          <cell r="B902" t="str">
            <v>Mansartis Asie ISR C</v>
          </cell>
          <cell r="C902" t="str">
            <v>FCP</v>
          </cell>
          <cell r="D902" t="str">
            <v>Mansartis Gestion</v>
          </cell>
          <cell r="E902" t="str">
            <v>EUR</v>
          </cell>
          <cell r="F902" t="str">
            <v>MSCI AC Asia Ex Japan NR EUR</v>
          </cell>
          <cell r="G902" t="str">
            <v>www.mansartis.com</v>
          </cell>
          <cell r="H902">
            <v>6</v>
          </cell>
          <cell r="I902">
            <v>2.5</v>
          </cell>
          <cell r="J902" t="str">
            <v>SR</v>
          </cell>
          <cell r="K902">
            <v>0.11495799999999999</v>
          </cell>
          <cell r="L902">
            <v>8.7186E-2</v>
          </cell>
          <cell r="M902">
            <v>5.6993000000000002E-2</v>
          </cell>
          <cell r="N902">
            <v>0.135272</v>
          </cell>
          <cell r="O902">
            <v>0.17093499999999998</v>
          </cell>
          <cell r="P902">
            <v>34550</v>
          </cell>
          <cell r="Q902">
            <v>0.16980300000000001</v>
          </cell>
          <cell r="R902">
            <v>2.1600000000000001E-2</v>
          </cell>
          <cell r="S902">
            <v>0.148203</v>
          </cell>
          <cell r="T902">
            <v>6.0000000000000001E-3</v>
          </cell>
          <cell r="U902">
            <v>0.14131378200000011</v>
          </cell>
          <cell r="V902">
            <v>1.095E-2</v>
          </cell>
        </row>
        <row r="903">
          <cell r="A903" t="str">
            <v>LU0147921554</v>
          </cell>
          <cell r="B903" t="str">
            <v>Natixis Pacific Rim Equity R/A EUR</v>
          </cell>
          <cell r="C903" t="str">
            <v>SICAV</v>
          </cell>
          <cell r="D903" t="str">
            <v>Natixis AM</v>
          </cell>
          <cell r="E903" t="str">
            <v>EUR</v>
          </cell>
          <cell r="F903" t="str">
            <v>MSCI Pacific Free Ex Japan GR USD</v>
          </cell>
          <cell r="G903" t="str">
            <v>www.im.natixis.com</v>
          </cell>
          <cell r="H903">
            <v>6</v>
          </cell>
          <cell r="I903">
            <v>1.8</v>
          </cell>
          <cell r="K903">
            <v>0.27138800000000002</v>
          </cell>
          <cell r="L903">
            <v>6.1490999999999997E-2</v>
          </cell>
          <cell r="M903">
            <v>6.6280000000000006E-2</v>
          </cell>
          <cell r="N903">
            <v>0.10646699999999999</v>
          </cell>
          <cell r="O903">
            <v>0.19647800000000001</v>
          </cell>
          <cell r="P903">
            <v>37393</v>
          </cell>
          <cell r="Q903">
            <v>-8.1199999999999675E-4</v>
          </cell>
          <cell r="R903">
            <v>1.8000000000000002E-2</v>
          </cell>
          <cell r="S903">
            <v>-1.8811999999999999E-2</v>
          </cell>
          <cell r="T903">
            <v>6.0000000000000001E-3</v>
          </cell>
          <cell r="U903">
            <v>-2.469912800000007E-2</v>
          </cell>
          <cell r="V903">
            <v>0</v>
          </cell>
        </row>
        <row r="904">
          <cell r="A904" t="str">
            <v>LU0255977299</v>
          </cell>
          <cell r="B904" t="str">
            <v>Pictet-Asian Equities Ex Japan R EUR</v>
          </cell>
          <cell r="C904" t="str">
            <v>SICAV</v>
          </cell>
          <cell r="D904" t="str">
            <v>Pictet AM</v>
          </cell>
          <cell r="E904" t="str">
            <v>EUR</v>
          </cell>
          <cell r="F904" t="str">
            <v>MSCI AC Asia Ex Japan NR LCL</v>
          </cell>
          <cell r="G904" t="str">
            <v>www.am.pictet</v>
          </cell>
          <cell r="H904">
            <v>6</v>
          </cell>
          <cell r="I904">
            <v>2</v>
          </cell>
          <cell r="K904">
            <v>0.134214</v>
          </cell>
          <cell r="L904">
            <v>0.12169600000000001</v>
          </cell>
          <cell r="M904">
            <v>0.10398400000000001</v>
          </cell>
          <cell r="N904">
            <v>0.144681</v>
          </cell>
          <cell r="O904">
            <v>0.180729</v>
          </cell>
          <cell r="P904">
            <v>38882</v>
          </cell>
          <cell r="Q904">
            <v>0.227691</v>
          </cell>
          <cell r="R904">
            <v>2.3599999999999999E-2</v>
          </cell>
          <cell r="S904">
            <v>0.20409099999999999</v>
          </cell>
          <cell r="T904">
            <v>6.0000000000000001E-3</v>
          </cell>
          <cell r="U904">
            <v>0.19686645400000002</v>
          </cell>
          <cell r="V904">
            <v>0.01</v>
          </cell>
        </row>
        <row r="905">
          <cell r="A905" t="str">
            <v>LU0152928064</v>
          </cell>
          <cell r="B905" t="str">
            <v>Templeton Asian Growth N(acc)USD</v>
          </cell>
          <cell r="C905" t="str">
            <v>SICAV</v>
          </cell>
          <cell r="D905" t="str">
            <v>Franklin Templeton IF</v>
          </cell>
          <cell r="E905" t="str">
            <v>USD</v>
          </cell>
          <cell r="F905" t="str">
            <v>MSCI AC Asia Ex Japan 10-40 NR USD</v>
          </cell>
          <cell r="G905" t="str">
            <v>www.franklintempleton.fr</v>
          </cell>
          <cell r="H905">
            <v>6</v>
          </cell>
          <cell r="I905">
            <v>1.35</v>
          </cell>
          <cell r="K905">
            <v>9.5998E-2</v>
          </cell>
          <cell r="L905">
            <v>6.7983000000000002E-2</v>
          </cell>
          <cell r="M905">
            <v>7.0942000000000005E-2</v>
          </cell>
          <cell r="N905">
            <v>0.13613700000000001</v>
          </cell>
          <cell r="O905">
            <v>0.179226</v>
          </cell>
          <cell r="P905">
            <v>37508</v>
          </cell>
          <cell r="Q905">
            <v>0.15781099999999998</v>
          </cell>
          <cell r="R905">
            <v>2.7099999999999999E-2</v>
          </cell>
          <cell r="S905">
            <v>0.13071099999999999</v>
          </cell>
          <cell r="T905">
            <v>6.0000000000000001E-3</v>
          </cell>
          <cell r="U905">
            <v>0.12392673400000009</v>
          </cell>
          <cell r="V905">
            <v>1.2500000000000001E-2</v>
          </cell>
        </row>
        <row r="906">
          <cell r="A906" t="str">
            <v>Actions Asie Pacifique - Zones particulières</v>
          </cell>
        </row>
        <row r="907">
          <cell r="A907" t="str">
            <v>LU0048574536</v>
          </cell>
          <cell r="B907" t="str">
            <v>Fidelity Australia A-Dis-AUD</v>
          </cell>
          <cell r="C907" t="str">
            <v>SICAV</v>
          </cell>
          <cell r="D907" t="str">
            <v>Fidelity</v>
          </cell>
          <cell r="E907" t="str">
            <v>AUD</v>
          </cell>
          <cell r="F907" t="str">
            <v>S&amp;P/ASX 200 TR AUD</v>
          </cell>
          <cell r="G907" t="str">
            <v>www.fidelity.fr</v>
          </cell>
          <cell r="H907">
            <v>5</v>
          </cell>
          <cell r="I907">
            <v>1.5</v>
          </cell>
          <cell r="K907">
            <v>0.34866999999999998</v>
          </cell>
          <cell r="L907">
            <v>0.11025800000000001</v>
          </cell>
          <cell r="M907">
            <v>8.7184000000000011E-2</v>
          </cell>
          <cell r="N907">
            <v>0.12631300000000001</v>
          </cell>
          <cell r="O907">
            <v>0.20940500000000001</v>
          </cell>
          <cell r="P907">
            <v>33578</v>
          </cell>
          <cell r="Q907">
            <v>7.4329000000000006E-2</v>
          </cell>
          <cell r="R907">
            <v>1.9199999999999998E-2</v>
          </cell>
          <cell r="S907">
            <v>5.5129000000000004E-2</v>
          </cell>
          <cell r="T907">
            <v>6.0000000000000001E-3</v>
          </cell>
          <cell r="U907">
            <v>4.8798225999999945E-2</v>
          </cell>
          <cell r="V907">
            <v>7.4999999999999997E-3</v>
          </cell>
        </row>
        <row r="908">
          <cell r="A908" t="str">
            <v>LU0055114457</v>
          </cell>
          <cell r="B908" t="str">
            <v>Fidelity Indonesia A-Dis-USD</v>
          </cell>
          <cell r="C908" t="str">
            <v>SICAV</v>
          </cell>
          <cell r="D908" t="str">
            <v>Fidelity</v>
          </cell>
          <cell r="E908" t="str">
            <v>USD</v>
          </cell>
          <cell r="F908" t="str">
            <v>MSCI Indonesia IMI Capped at 8%</v>
          </cell>
          <cell r="G908" t="str">
            <v>www.fidelity.fr</v>
          </cell>
          <cell r="H908">
            <v>6</v>
          </cell>
          <cell r="I908">
            <v>1.5</v>
          </cell>
          <cell r="K908">
            <v>0.28536699999999998</v>
          </cell>
          <cell r="L908">
            <v>2.5578E-2</v>
          </cell>
          <cell r="M908">
            <v>-1.9382E-2</v>
          </cell>
          <cell r="N908">
            <v>0.16797399999999998</v>
          </cell>
          <cell r="O908">
            <v>0.25717300000000004</v>
          </cell>
          <cell r="P908">
            <v>34673</v>
          </cell>
          <cell r="Q908">
            <v>-0.140821</v>
          </cell>
          <cell r="R908">
            <v>1.95E-2</v>
          </cell>
          <cell r="S908">
            <v>-0.16032099999999999</v>
          </cell>
          <cell r="T908">
            <v>6.0000000000000001E-3</v>
          </cell>
          <cell r="U908">
            <v>-0.16535907399999994</v>
          </cell>
          <cell r="V908">
            <v>7.4999999999999997E-3</v>
          </cell>
        </row>
        <row r="909">
          <cell r="A909" t="str">
            <v>LU0048621477</v>
          </cell>
          <cell r="B909" t="str">
            <v>Fidelity Thailand A-Dis-USD</v>
          </cell>
          <cell r="C909" t="str">
            <v>SICAV</v>
          </cell>
          <cell r="D909" t="str">
            <v>Fidelity</v>
          </cell>
          <cell r="E909" t="str">
            <v>USD</v>
          </cell>
          <cell r="F909" t="str">
            <v>Bangkok Set TR USD</v>
          </cell>
          <cell r="G909" t="str">
            <v>www.fidelity.fr</v>
          </cell>
          <cell r="H909">
            <v>6</v>
          </cell>
          <cell r="I909">
            <v>1.5</v>
          </cell>
          <cell r="K909">
            <v>0.174544</v>
          </cell>
          <cell r="L909">
            <v>-5.1247999999999995E-2</v>
          </cell>
          <cell r="M909">
            <v>1.4154999999999999E-2</v>
          </cell>
          <cell r="N909">
            <v>0.22195000000000001</v>
          </cell>
          <cell r="O909">
            <v>0.22456299999999998</v>
          </cell>
          <cell r="P909">
            <v>33147</v>
          </cell>
          <cell r="Q909">
            <v>-0.165488</v>
          </cell>
          <cell r="R909">
            <v>1.95E-2</v>
          </cell>
          <cell r="S909">
            <v>-0.18498799999999999</v>
          </cell>
          <cell r="T909">
            <v>6.0000000000000001E-3</v>
          </cell>
          <cell r="U909">
            <v>-0.18987807199999995</v>
          </cell>
          <cell r="V909">
            <v>7.4999999999999997E-3</v>
          </cell>
        </row>
        <row r="910">
          <cell r="A910" t="str">
            <v>Actions Amérique Latine</v>
          </cell>
        </row>
        <row r="911">
          <cell r="A911" t="str">
            <v>LU0201575346</v>
          </cell>
          <cell r="B911" t="str">
            <v>Amundi Fds Latin Amer Eq A USD C</v>
          </cell>
          <cell r="C911" t="str">
            <v>SICAV</v>
          </cell>
          <cell r="D911" t="str">
            <v>Amundi</v>
          </cell>
          <cell r="E911" t="str">
            <v>USD</v>
          </cell>
          <cell r="F911" t="str">
            <v>MSCI EM Latin America NR USD</v>
          </cell>
          <cell r="G911" t="str">
            <v>www.amundi.com</v>
          </cell>
          <cell r="H911">
            <v>7</v>
          </cell>
          <cell r="I911">
            <v>1.7</v>
          </cell>
          <cell r="K911">
            <v>0.28956799999999999</v>
          </cell>
          <cell r="L911">
            <v>-2.2140000000000003E-3</v>
          </cell>
          <cell r="M911">
            <v>1.7454000000000001E-2</v>
          </cell>
          <cell r="N911">
            <v>0.28501899999999997</v>
          </cell>
          <cell r="O911">
            <v>0.31386500000000001</v>
          </cell>
          <cell r="P911">
            <v>34386</v>
          </cell>
          <cell r="Q911">
            <v>-0.20668800000000004</v>
          </cell>
          <cell r="R911">
            <v>2.0499999999999997E-2</v>
          </cell>
          <cell r="S911">
            <v>-0.22718800000000003</v>
          </cell>
          <cell r="T911">
            <v>6.0000000000000001E-3</v>
          </cell>
          <cell r="U911">
            <v>-0.23182487200000002</v>
          </cell>
          <cell r="V911">
            <v>8.5000000000000006E-3</v>
          </cell>
        </row>
        <row r="912">
          <cell r="A912" t="str">
            <v>LU0171289571</v>
          </cell>
          <cell r="B912" t="str">
            <v>BGF Latin American E2</v>
          </cell>
          <cell r="C912" t="str">
            <v>SICAV</v>
          </cell>
          <cell r="D912" t="str">
            <v>BlackRock</v>
          </cell>
          <cell r="E912" t="str">
            <v>EUR</v>
          </cell>
          <cell r="F912" t="str">
            <v>MSCI EM Latin America NR USD</v>
          </cell>
          <cell r="G912" t="str">
            <v>www.blackrock.com</v>
          </cell>
          <cell r="H912">
            <v>7</v>
          </cell>
          <cell r="I912">
            <v>2.25</v>
          </cell>
          <cell r="K912">
            <v>0.20391700000000001</v>
          </cell>
          <cell r="L912">
            <v>-4.1097000000000002E-2</v>
          </cell>
          <cell r="M912">
            <v>-1.1035999999999999E-2</v>
          </cell>
          <cell r="N912" t="str">
            <v>ND</v>
          </cell>
          <cell r="O912" t="str">
            <v>ND</v>
          </cell>
          <cell r="P912">
            <v>37438</v>
          </cell>
          <cell r="Q912">
            <v>-0.226601</v>
          </cell>
          <cell r="R912">
            <v>2.6099999999999998E-2</v>
          </cell>
          <cell r="S912">
            <v>-0.25270100000000001</v>
          </cell>
          <cell r="T912">
            <v>6.0000000000000001E-3</v>
          </cell>
          <cell r="U912">
            <v>-0.25718479400000005</v>
          </cell>
          <cell r="V912">
            <v>1.1299999999999999E-2</v>
          </cell>
        </row>
        <row r="913">
          <cell r="A913" t="str">
            <v>LU0050427557</v>
          </cell>
          <cell r="B913" t="str">
            <v>Fidelity Latin America A-Dis-USD</v>
          </cell>
          <cell r="C913" t="str">
            <v>SICAV</v>
          </cell>
          <cell r="D913" t="str">
            <v>Fidelity</v>
          </cell>
          <cell r="E913" t="str">
            <v>USD</v>
          </cell>
          <cell r="F913" t="str">
            <v>MSCI EM Latin America NR USD</v>
          </cell>
          <cell r="G913" t="str">
            <v>www.fidelity.fr</v>
          </cell>
          <cell r="H913">
            <v>7</v>
          </cell>
          <cell r="I913">
            <v>1.5</v>
          </cell>
          <cell r="K913">
            <v>0.264934</v>
          </cell>
          <cell r="L913">
            <v>1.0027999999999999E-2</v>
          </cell>
          <cell r="M913">
            <v>1.6329E-2</v>
          </cell>
          <cell r="N913">
            <v>0.24648399999999998</v>
          </cell>
          <cell r="O913">
            <v>0.29555799999999999</v>
          </cell>
          <cell r="P913">
            <v>34463</v>
          </cell>
          <cell r="Q913">
            <v>-0.13189200000000001</v>
          </cell>
          <cell r="R913">
            <v>1.9400000000000001E-2</v>
          </cell>
          <cell r="S913">
            <v>-0.15129200000000001</v>
          </cell>
          <cell r="T913">
            <v>6.0000000000000001E-3</v>
          </cell>
          <cell r="U913">
            <v>-0.15638424799999995</v>
          </cell>
          <cell r="V913">
            <v>7.4999999999999997E-3</v>
          </cell>
        </row>
        <row r="914">
          <cell r="A914" t="str">
            <v>LU0094040077</v>
          </cell>
          <cell r="B914" t="str">
            <v>Templeton Latin America N(acc)USD</v>
          </cell>
          <cell r="C914" t="str">
            <v>SICAV</v>
          </cell>
          <cell r="D914" t="str">
            <v>Franklin Templeton IF</v>
          </cell>
          <cell r="E914" t="str">
            <v>USD</v>
          </cell>
          <cell r="F914" t="str">
            <v>MSCI EM Latin America NR USD</v>
          </cell>
          <cell r="G914" t="str">
            <v>www.franklintempleton.fr</v>
          </cell>
          <cell r="H914">
            <v>7</v>
          </cell>
          <cell r="I914">
            <v>1.4</v>
          </cell>
          <cell r="K914">
            <v>0.16361499999999998</v>
          </cell>
          <cell r="L914">
            <v>-1.9225000000000003E-2</v>
          </cell>
          <cell r="M914">
            <v>-7.8080000000000007E-3</v>
          </cell>
          <cell r="N914">
            <v>0.26974300000000001</v>
          </cell>
          <cell r="O914">
            <v>0.29908099999999999</v>
          </cell>
          <cell r="P914">
            <v>35338</v>
          </cell>
          <cell r="Q914">
            <v>-0.18181900000000001</v>
          </cell>
          <cell r="R914">
            <v>2.7799999999999998E-2</v>
          </cell>
          <cell r="S914">
            <v>-0.209619</v>
          </cell>
          <cell r="T914">
            <v>6.0000000000000001E-3</v>
          </cell>
          <cell r="U914">
            <v>-0.21436128600000004</v>
          </cell>
          <cell r="V914">
            <v>1.2500000000000001E-2</v>
          </cell>
        </row>
        <row r="915">
          <cell r="A915" t="str">
            <v>Actions Afrique et Moyen-Orient</v>
          </cell>
        </row>
        <row r="916">
          <cell r="A916" t="str">
            <v>LU0569690554</v>
          </cell>
          <cell r="B916" t="str">
            <v>Amundi Fds Equity MENA A EUR C</v>
          </cell>
          <cell r="C916" t="str">
            <v>SICAV</v>
          </cell>
          <cell r="D916" t="str">
            <v>Amundi</v>
          </cell>
          <cell r="E916" t="str">
            <v>EUR</v>
          </cell>
          <cell r="F916" t="str">
            <v>S&amp;P Pan Arab Composite LMCap TR USD</v>
          </cell>
          <cell r="G916" t="str">
            <v>www.amundi.com</v>
          </cell>
          <cell r="H916">
            <v>5</v>
          </cell>
          <cell r="I916">
            <v>1.7</v>
          </cell>
          <cell r="K916">
            <v>0.42412500000000003</v>
          </cell>
          <cell r="L916">
            <v>0.10370799999999999</v>
          </cell>
          <cell r="M916">
            <v>0.10657999999999999</v>
          </cell>
          <cell r="N916">
            <v>0.110098</v>
          </cell>
          <cell r="O916">
            <v>0.17795900000000001</v>
          </cell>
          <cell r="P916">
            <v>40718</v>
          </cell>
          <cell r="Q916">
            <v>-8.2943000000000017E-2</v>
          </cell>
          <cell r="R916">
            <v>2.0499999999999997E-2</v>
          </cell>
          <cell r="S916">
            <v>-0.10344300000000001</v>
          </cell>
          <cell r="T916">
            <v>6.0000000000000001E-3</v>
          </cell>
          <cell r="U916">
            <v>-0.10882234199999996</v>
          </cell>
          <cell r="V916">
            <v>8.5000000000000006E-3</v>
          </cell>
        </row>
        <row r="917">
          <cell r="A917" t="str">
            <v>Actions autres</v>
          </cell>
        </row>
        <row r="918">
          <cell r="A918" t="str">
            <v>LU1684369710</v>
          </cell>
          <cell r="B918" t="str">
            <v>AXAWF Framlington Dgtl Ecoy A Cap EURHdg</v>
          </cell>
          <cell r="C918" t="str">
            <v>SICAV</v>
          </cell>
          <cell r="D918" t="str">
            <v>AXA</v>
          </cell>
          <cell r="E918" t="str">
            <v>EUR</v>
          </cell>
          <cell r="F918" t="str">
            <v>MSCI ACWI NR USD</v>
          </cell>
          <cell r="G918" t="str">
            <v>www.axa-im.fr</v>
          </cell>
          <cell r="H918">
            <v>6</v>
          </cell>
          <cell r="I918">
            <v>1.5</v>
          </cell>
          <cell r="J918" t="str">
            <v>SR</v>
          </cell>
          <cell r="K918">
            <v>0.227382</v>
          </cell>
          <cell r="L918">
            <v>0.18893299999999999</v>
          </cell>
          <cell r="N918">
            <v>0.15354300000000001</v>
          </cell>
          <cell r="O918">
            <v>0.21346000000000001</v>
          </cell>
          <cell r="P918">
            <v>43032</v>
          </cell>
          <cell r="Q918">
            <v>0.503826</v>
          </cell>
          <cell r="R918">
            <v>1.78E-2</v>
          </cell>
          <cell r="S918">
            <v>0.48602600000000001</v>
          </cell>
          <cell r="T918">
            <v>6.0000000000000001E-3</v>
          </cell>
          <cell r="U918">
            <v>0.47710984400000012</v>
          </cell>
          <cell r="V918">
            <v>0</v>
          </cell>
        </row>
        <row r="919">
          <cell r="A919" t="str">
            <v>LU1864481624</v>
          </cell>
          <cell r="B919" t="str">
            <v>Candriam Eqs L Onclgy Impct CH EUR Cap</v>
          </cell>
          <cell r="C919" t="str">
            <v>SICAV</v>
          </cell>
          <cell r="D919" t="str">
            <v>Candriam</v>
          </cell>
          <cell r="E919" t="str">
            <v>EUR</v>
          </cell>
          <cell r="F919" t="str">
            <v>N/A</v>
          </cell>
          <cell r="G919" t="str">
            <v>www.candriam.fr</v>
          </cell>
          <cell r="H919">
            <v>6</v>
          </cell>
          <cell r="I919">
            <v>1.6</v>
          </cell>
          <cell r="J919" t="str">
            <v>SR</v>
          </cell>
          <cell r="K919">
            <v>8.1935000000000008E-2</v>
          </cell>
          <cell r="N919">
            <v>0.116866</v>
          </cell>
          <cell r="P919">
            <v>43536</v>
          </cell>
          <cell r="Q919">
            <v>0.30800700000000003</v>
          </cell>
          <cell r="R919">
            <v>1.9400000000000001E-2</v>
          </cell>
          <cell r="S919">
            <v>0.288607</v>
          </cell>
          <cell r="T919">
            <v>6.0000000000000001E-3</v>
          </cell>
          <cell r="U919">
            <v>0.28087535800000007</v>
          </cell>
          <cell r="V919">
            <v>9.0000000000000011E-3</v>
          </cell>
        </row>
        <row r="920">
          <cell r="A920" t="str">
            <v>LU1430036985</v>
          </cell>
          <cell r="B920" t="str">
            <v>CS (Lux) Robotics Equity BH EUR</v>
          </cell>
          <cell r="C920" t="str">
            <v>SICAV</v>
          </cell>
          <cell r="D920" t="str">
            <v>Credit Suisse</v>
          </cell>
          <cell r="E920" t="str">
            <v>EUR</v>
          </cell>
          <cell r="F920" t="str">
            <v>MSCI World ESG Leaders NR USD</v>
          </cell>
          <cell r="G920" t="str">
            <v>www.credit-suisse.com</v>
          </cell>
          <cell r="H920">
            <v>6</v>
          </cell>
          <cell r="I920">
            <v>1.92</v>
          </cell>
          <cell r="K920">
            <v>0.24282299999999998</v>
          </cell>
          <cell r="L920">
            <v>0.11955500000000001</v>
          </cell>
          <cell r="N920">
            <v>0.16328600000000001</v>
          </cell>
          <cell r="O920">
            <v>0.23227499999999998</v>
          </cell>
          <cell r="P920">
            <v>42825</v>
          </cell>
          <cell r="Q920">
            <v>0.32855699999999999</v>
          </cell>
          <cell r="R920">
            <v>1.9199999999999998E-2</v>
          </cell>
          <cell r="S920">
            <v>0.30935699999999999</v>
          </cell>
          <cell r="T920">
            <v>6.0000000000000001E-3</v>
          </cell>
          <cell r="U920">
            <v>0.30150085799999982</v>
          </cell>
          <cell r="V920">
            <v>0</v>
          </cell>
        </row>
        <row r="921">
          <cell r="A921" t="str">
            <v>LU0284395638</v>
          </cell>
          <cell r="B921" t="str">
            <v>DNCA Invest South Europe Opps A EUR</v>
          </cell>
          <cell r="C921" t="str">
            <v>SICAV</v>
          </cell>
          <cell r="D921" t="str">
            <v>DNCA Finance</v>
          </cell>
          <cell r="E921" t="str">
            <v>EUR</v>
          </cell>
          <cell r="F921" t="str">
            <v>(BME IBEX 35 TR EUR) 40% + ( PSI 20) 5% + (FTSE MIB TR EUR) 55%</v>
          </cell>
          <cell r="G921" t="str">
            <v>www.dnca-investments.com</v>
          </cell>
          <cell r="H921">
            <v>6</v>
          </cell>
          <cell r="I921">
            <v>2</v>
          </cell>
          <cell r="J921" t="str">
            <v>SR</v>
          </cell>
          <cell r="K921">
            <v>0.23846000000000001</v>
          </cell>
          <cell r="L921">
            <v>5.5072000000000003E-2</v>
          </cell>
          <cell r="M921">
            <v>8.7514000000000008E-2</v>
          </cell>
          <cell r="N921">
            <v>0.18058199999999999</v>
          </cell>
          <cell r="O921">
            <v>0.20675100000000002</v>
          </cell>
          <cell r="P921">
            <v>39136</v>
          </cell>
          <cell r="Q921">
            <v>1.7390000000000003E-2</v>
          </cell>
          <cell r="R921">
            <v>2.1600000000000001E-2</v>
          </cell>
          <cell r="S921">
            <v>-4.2100000000000002E-3</v>
          </cell>
          <cell r="T921">
            <v>6.0000000000000001E-3</v>
          </cell>
          <cell r="U921">
            <v>-1.0184740000000025E-2</v>
          </cell>
          <cell r="V921">
            <v>9.0000000000000011E-3</v>
          </cell>
        </row>
        <row r="922">
          <cell r="A922" t="str">
            <v>LU0161986921</v>
          </cell>
          <cell r="B922" t="str">
            <v>LO Funds Golden Age SH EUR PA</v>
          </cell>
          <cell r="C922" t="str">
            <v>SICAV</v>
          </cell>
          <cell r="D922" t="str">
            <v>Lombard Odier</v>
          </cell>
          <cell r="E922" t="str">
            <v>EUR</v>
          </cell>
          <cell r="F922" t="str">
            <v>MSCI World NR USD</v>
          </cell>
          <cell r="G922" t="str">
            <v>https://am.lombardodier.com/</v>
          </cell>
          <cell r="H922">
            <v>6</v>
          </cell>
          <cell r="I922">
            <v>0.75</v>
          </cell>
          <cell r="K922">
            <v>0.242672</v>
          </cell>
          <cell r="L922">
            <v>9.4537999999999997E-2</v>
          </cell>
          <cell r="M922">
            <v>9.9724000000000007E-2</v>
          </cell>
          <cell r="N922">
            <v>0.14050100000000001</v>
          </cell>
          <cell r="O922">
            <v>0.16750199999999998</v>
          </cell>
          <cell r="P922">
            <v>36490</v>
          </cell>
          <cell r="Q922">
            <v>0.19447500000000001</v>
          </cell>
          <cell r="R922">
            <v>1.8799999999999997E-2</v>
          </cell>
          <cell r="S922">
            <v>0.175675</v>
          </cell>
          <cell r="T922">
            <v>6.0000000000000001E-3</v>
          </cell>
          <cell r="U922">
            <v>0.16862094999999999</v>
          </cell>
          <cell r="V922">
            <v>0</v>
          </cell>
        </row>
        <row r="923">
          <cell r="A923" t="str">
            <v>FR0013491032</v>
          </cell>
          <cell r="B923" t="str">
            <v>Uzès Sport R</v>
          </cell>
          <cell r="C923" t="str">
            <v>FCP</v>
          </cell>
          <cell r="D923" t="str">
            <v>Uzès Gestion</v>
          </cell>
          <cell r="E923" t="str">
            <v>EUR</v>
          </cell>
          <cell r="F923" t="str">
            <v>MSCI ACWI NR EUR</v>
          </cell>
          <cell r="G923" t="str">
            <v>www.finuzes.fr</v>
          </cell>
          <cell r="H923">
            <v>5</v>
          </cell>
          <cell r="I923">
            <v>3</v>
          </cell>
          <cell r="J923" t="str">
            <v>SR</v>
          </cell>
          <cell r="K923">
            <v>0.36445300000000003</v>
          </cell>
          <cell r="N923">
            <v>0.106587</v>
          </cell>
          <cell r="P923">
            <v>44020</v>
          </cell>
          <cell r="Q923" t="str">
            <v>Création 2020</v>
          </cell>
          <cell r="R923">
            <v>0.02</v>
          </cell>
          <cell r="S923" t="str">
            <v>Création 2020</v>
          </cell>
          <cell r="T923">
            <v>6.0000000000000001E-3</v>
          </cell>
          <cell r="U923" t="str">
            <v>Création 2020</v>
          </cell>
          <cell r="V923">
            <v>0.01</v>
          </cell>
        </row>
        <row r="924">
          <cell r="A924" t="str">
            <v>Secteur Agricole</v>
          </cell>
        </row>
        <row r="925">
          <cell r="A925" t="str">
            <v>BE0947764743</v>
          </cell>
          <cell r="B925" t="str">
            <v>DPAM INVEST B Eqs Sust Food Trnds B Cap</v>
          </cell>
          <cell r="C925" t="str">
            <v>SICAV</v>
          </cell>
          <cell r="D925" t="str">
            <v>Degroof Petercam AM</v>
          </cell>
          <cell r="E925" t="str">
            <v>EUR</v>
          </cell>
          <cell r="F925" t="str">
            <v>Pas d'indice de référence</v>
          </cell>
          <cell r="G925" t="str">
            <v>https://funds.degroofpetercam.com/</v>
          </cell>
          <cell r="H925">
            <v>6</v>
          </cell>
          <cell r="I925">
            <v>1.5</v>
          </cell>
          <cell r="J925" t="str">
            <v>SR</v>
          </cell>
          <cell r="K925">
            <v>0.27646700000000002</v>
          </cell>
          <cell r="L925">
            <v>8.4321000000000007E-2</v>
          </cell>
          <cell r="M925">
            <v>8.7460999999999997E-2</v>
          </cell>
          <cell r="N925">
            <v>0.130435</v>
          </cell>
          <cell r="O925">
            <v>0.15395700000000001</v>
          </cell>
          <cell r="P925">
            <v>39433</v>
          </cell>
          <cell r="Q925">
            <v>5.6792000000000002E-2</v>
          </cell>
          <cell r="R925">
            <v>1.8000000000000002E-2</v>
          </cell>
          <cell r="S925">
            <v>3.8792E-2</v>
          </cell>
          <cell r="T925">
            <v>6.0000000000000001E-3</v>
          </cell>
          <cell r="U925">
            <v>3.2559247999999874E-2</v>
          </cell>
          <cell r="V925">
            <v>7.4999999999999997E-3</v>
          </cell>
        </row>
        <row r="926">
          <cell r="A926" t="str">
            <v>LU0273147834</v>
          </cell>
          <cell r="B926" t="str">
            <v>DWS Invest Global Agribusiness FC</v>
          </cell>
          <cell r="C926" t="str">
            <v>SICAV</v>
          </cell>
          <cell r="D926" t="str">
            <v>DWS Investments</v>
          </cell>
          <cell r="E926" t="str">
            <v>EUR</v>
          </cell>
          <cell r="F926" t="str">
            <v>Pas d'indice de référence</v>
          </cell>
          <cell r="G926" t="str">
            <v>https://funds.dws.com/fr</v>
          </cell>
          <cell r="H926">
            <v>6</v>
          </cell>
          <cell r="I926">
            <v>0.75</v>
          </cell>
          <cell r="K926">
            <v>0.27918100000000001</v>
          </cell>
          <cell r="L926">
            <v>7.9687000000000008E-2</v>
          </cell>
          <cell r="M926">
            <v>9.3132999999999994E-2</v>
          </cell>
          <cell r="N926">
            <v>0.116547</v>
          </cell>
          <cell r="O926">
            <v>0.16814000000000001</v>
          </cell>
          <cell r="P926">
            <v>39041</v>
          </cell>
          <cell r="Q926">
            <v>2.0619999999999996E-3</v>
          </cell>
          <cell r="R926">
            <v>8.6999999999999994E-3</v>
          </cell>
          <cell r="S926">
            <v>-6.6379999999999998E-3</v>
          </cell>
          <cell r="T926">
            <v>6.0000000000000001E-3</v>
          </cell>
          <cell r="U926">
            <v>-1.2598172000000019E-2</v>
          </cell>
          <cell r="V926">
            <v>0</v>
          </cell>
        </row>
        <row r="927">
          <cell r="A927" t="str">
            <v>Secteur Biens de Conso. &amp; Services</v>
          </cell>
        </row>
        <row r="928">
          <cell r="A928" t="str">
            <v>LU1082942308</v>
          </cell>
          <cell r="B928" t="str">
            <v>EdRF Premium Brands A EUR</v>
          </cell>
          <cell r="C928" t="str">
            <v>SICAV</v>
          </cell>
          <cell r="D928" t="str">
            <v>Edmond de Rothschild</v>
          </cell>
          <cell r="E928" t="str">
            <v>EUR</v>
          </cell>
          <cell r="F928" t="str">
            <v>MSCI ACWI NR EUR</v>
          </cell>
          <cell r="G928" t="str">
            <v>http://funds.edram.com/fr/</v>
          </cell>
          <cell r="H928">
            <v>6</v>
          </cell>
          <cell r="I928">
            <v>1.7</v>
          </cell>
          <cell r="K928">
            <v>0.35737699999999994</v>
          </cell>
          <cell r="L928">
            <v>4.8578999999999997E-2</v>
          </cell>
          <cell r="M928">
            <v>8.8819999999999996E-2</v>
          </cell>
          <cell r="N928">
            <v>0.19881000000000001</v>
          </cell>
          <cell r="O928">
            <v>0.20839400000000002</v>
          </cell>
          <cell r="P928">
            <v>39399</v>
          </cell>
          <cell r="Q928">
            <v>-3.9609999999999992E-3</v>
          </cell>
          <cell r="R928">
            <v>2.63E-2</v>
          </cell>
          <cell r="S928">
            <v>-3.0261E-2</v>
          </cell>
          <cell r="T928">
            <v>6.0000000000000001E-3</v>
          </cell>
          <cell r="U928">
            <v>-3.6079434000000021E-2</v>
          </cell>
          <cell r="V928">
            <v>8.5000000000000006E-3</v>
          </cell>
        </row>
        <row r="929">
          <cell r="A929" t="str">
            <v>LU0217138725</v>
          </cell>
          <cell r="B929" t="str">
            <v>Pictet-Premium Brands R EUR</v>
          </cell>
          <cell r="C929" t="str">
            <v>SICAV</v>
          </cell>
          <cell r="D929" t="str">
            <v>Pictet AM</v>
          </cell>
          <cell r="E929" t="str">
            <v>EUR</v>
          </cell>
          <cell r="F929" t="str">
            <v>MSCI ACWI NR EUR</v>
          </cell>
          <cell r="G929" t="str">
            <v>www.am.pictet</v>
          </cell>
          <cell r="H929">
            <v>6</v>
          </cell>
          <cell r="I929">
            <v>2.2999999999999998</v>
          </cell>
          <cell r="K929">
            <v>0.36563200000000001</v>
          </cell>
          <cell r="L929">
            <v>0.15554000000000001</v>
          </cell>
          <cell r="M929">
            <v>0.14574899999999999</v>
          </cell>
          <cell r="N929">
            <v>0.19752099999999997</v>
          </cell>
          <cell r="O929">
            <v>0.19245000000000001</v>
          </cell>
          <cell r="P929">
            <v>38503</v>
          </cell>
          <cell r="Q929">
            <v>0.19115400000000002</v>
          </cell>
          <cell r="R929">
            <v>2.7000000000000003E-2</v>
          </cell>
          <cell r="S929">
            <v>0.16415400000000002</v>
          </cell>
          <cell r="T929">
            <v>6.0000000000000001E-3</v>
          </cell>
          <cell r="U929">
            <v>0.15716907599999996</v>
          </cell>
          <cell r="V929">
            <v>1.15E-2</v>
          </cell>
        </row>
        <row r="930">
          <cell r="A930" t="str">
            <v>Secteur Biotechnologie</v>
          </cell>
        </row>
        <row r="931">
          <cell r="A931" t="str">
            <v>LU1683285164</v>
          </cell>
          <cell r="B931" t="str">
            <v>CS (Lux) Digital Health Equity B USD</v>
          </cell>
          <cell r="C931" t="str">
            <v>SICAV</v>
          </cell>
          <cell r="D931" t="str">
            <v>Credit Suisse</v>
          </cell>
          <cell r="E931" t="str">
            <v>USD</v>
          </cell>
          <cell r="F931" t="str">
            <v>MSCI World ESG Leaders NR USD</v>
          </cell>
          <cell r="G931" t="str">
            <v>www.credit-suisse.com</v>
          </cell>
          <cell r="H931">
            <v>7</v>
          </cell>
          <cell r="I931">
            <v>1.92</v>
          </cell>
          <cell r="J931" t="str">
            <v>SR</v>
          </cell>
          <cell r="K931">
            <v>0.17303299999999999</v>
          </cell>
          <cell r="L931">
            <v>0.21567599999999998</v>
          </cell>
          <cell r="N931">
            <v>0.238872</v>
          </cell>
          <cell r="O931">
            <v>0.24881699999999998</v>
          </cell>
          <cell r="P931">
            <v>43083</v>
          </cell>
          <cell r="Q931">
            <v>0.73007299999999997</v>
          </cell>
          <cell r="R931">
            <v>1.8500000000000003E-2</v>
          </cell>
          <cell r="S931">
            <v>0.71157300000000001</v>
          </cell>
          <cell r="T931">
            <v>6.0000000000000001E-3</v>
          </cell>
          <cell r="U931">
            <v>0.7013035620000001</v>
          </cell>
          <cell r="V931">
            <v>0</v>
          </cell>
        </row>
        <row r="932">
          <cell r="A932" t="str">
            <v>LU0109394709</v>
          </cell>
          <cell r="B932" t="str">
            <v>Franklin Biotechnology Discv A(acc)USD</v>
          </cell>
          <cell r="C932" t="str">
            <v>SICAV</v>
          </cell>
          <cell r="D932" t="str">
            <v>Franklin Templeton IF</v>
          </cell>
          <cell r="E932" t="str">
            <v>USD</v>
          </cell>
          <cell r="F932" t="str">
            <v>NASDAQ Biotechnology TR USD</v>
          </cell>
          <cell r="G932" t="str">
            <v>www.franklintempleton.fr</v>
          </cell>
          <cell r="H932">
            <v>7</v>
          </cell>
          <cell r="I932">
            <v>1</v>
          </cell>
          <cell r="K932">
            <v>1.3554999999999999E-2</v>
          </cell>
          <cell r="L932">
            <v>6.4008000000000009E-2</v>
          </cell>
          <cell r="M932">
            <v>6.5292000000000003E-2</v>
          </cell>
          <cell r="N932">
            <v>0.18066600000000002</v>
          </cell>
          <cell r="O932">
            <v>0.23460300000000001</v>
          </cell>
          <cell r="P932">
            <v>36619</v>
          </cell>
          <cell r="Q932">
            <v>0.18814900000000001</v>
          </cell>
          <cell r="R932">
            <v>1.83E-2</v>
          </cell>
          <cell r="S932">
            <v>0.169849</v>
          </cell>
          <cell r="T932">
            <v>6.0000000000000001E-3</v>
          </cell>
          <cell r="U932">
            <v>0.1628299059999998</v>
          </cell>
          <cell r="V932">
            <v>7.4999999999999997E-3</v>
          </cell>
        </row>
        <row r="933">
          <cell r="A933" t="str">
            <v>LU0255977455</v>
          </cell>
          <cell r="B933" t="str">
            <v>Pictet-Biotech P EUR</v>
          </cell>
          <cell r="C933" t="str">
            <v>SICAV</v>
          </cell>
          <cell r="D933" t="str">
            <v>Pictet AM</v>
          </cell>
          <cell r="E933" t="str">
            <v>EUR</v>
          </cell>
          <cell r="F933" t="str">
            <v>MSCI ACWI NR EUR</v>
          </cell>
          <cell r="G933" t="str">
            <v>www.am.pictet</v>
          </cell>
          <cell r="H933">
            <v>7</v>
          </cell>
          <cell r="I933">
            <v>2.4</v>
          </cell>
          <cell r="K933">
            <v>5.7129000000000006E-2</v>
          </cell>
          <cell r="L933">
            <v>9.0650999999999995E-2</v>
          </cell>
          <cell r="M933">
            <v>9.0916999999999998E-2</v>
          </cell>
          <cell r="N933">
            <v>0.13542799999999999</v>
          </cell>
          <cell r="O933">
            <v>0.225302</v>
          </cell>
          <cell r="P933">
            <v>38882</v>
          </cell>
          <cell r="Q933">
            <v>0.18998499999999999</v>
          </cell>
          <cell r="R933">
            <v>0.02</v>
          </cell>
          <cell r="S933">
            <v>0.169985</v>
          </cell>
          <cell r="T933">
            <v>6.0000000000000001E-3</v>
          </cell>
          <cell r="U933">
            <v>0.16296509000000015</v>
          </cell>
          <cell r="V933">
            <v>8.0000000000000002E-3</v>
          </cell>
        </row>
        <row r="934">
          <cell r="A934" t="str">
            <v>FR0012283406</v>
          </cell>
          <cell r="B934" t="str">
            <v>Pluvalca Health Opportunities A</v>
          </cell>
          <cell r="C934" t="str">
            <v xml:space="preserve">FCP </v>
          </cell>
          <cell r="D934" t="str">
            <v>Financière Arbevel</v>
          </cell>
          <cell r="E934" t="str">
            <v>EUR</v>
          </cell>
          <cell r="F934" t="str">
            <v>Pas d'indice de référence</v>
          </cell>
          <cell r="G934" t="str">
            <v>www.arbevel.com</v>
          </cell>
          <cell r="H934">
            <v>6</v>
          </cell>
          <cell r="I934">
            <v>2.2000000000000002</v>
          </cell>
          <cell r="K934">
            <v>0.307315</v>
          </cell>
          <cell r="L934">
            <v>0.10695299999999999</v>
          </cell>
          <cell r="M934">
            <v>0.109164</v>
          </cell>
          <cell r="N934">
            <v>0.16311900000000001</v>
          </cell>
          <cell r="O934">
            <v>0.20224200000000001</v>
          </cell>
          <cell r="P934">
            <v>41992</v>
          </cell>
          <cell r="Q934">
            <v>0.40168500000000001</v>
          </cell>
          <cell r="R934">
            <v>2.2000000000000002E-2</v>
          </cell>
          <cell r="S934">
            <v>0.37968499999999999</v>
          </cell>
          <cell r="T934">
            <v>6.0000000000000001E-3</v>
          </cell>
          <cell r="U934">
            <v>0.37140689000000005</v>
          </cell>
          <cell r="V934">
            <v>9.0000000000000011E-3</v>
          </cell>
        </row>
        <row r="935">
          <cell r="A935" t="str">
            <v>Secteur Ecologie</v>
          </cell>
        </row>
        <row r="936">
          <cell r="A936" t="str">
            <v>LU0406802339</v>
          </cell>
          <cell r="B936" t="str">
            <v>BNP Paribas Climate Impact Cl C</v>
          </cell>
          <cell r="C936" t="str">
            <v>SICAV</v>
          </cell>
          <cell r="D936" t="str">
            <v>BNP Paribas</v>
          </cell>
          <cell r="E936" t="str">
            <v>EUR</v>
          </cell>
          <cell r="F936" t="str">
            <v>MSCI ACWI NR EUR</v>
          </cell>
          <cell r="G936" t="str">
            <v>www.bnpparibas-am.fr</v>
          </cell>
          <cell r="H936">
            <v>6</v>
          </cell>
          <cell r="I936">
            <v>2.2000000000000002</v>
          </cell>
          <cell r="J936" t="str">
            <v>SR</v>
          </cell>
          <cell r="K936">
            <v>0.37450699999999998</v>
          </cell>
          <cell r="L936">
            <v>0.19137199999999999</v>
          </cell>
          <cell r="M936">
            <v>0.139017</v>
          </cell>
          <cell r="N936">
            <v>0.11151700000000001</v>
          </cell>
          <cell r="O936">
            <v>0.18004200000000001</v>
          </cell>
          <cell r="P936">
            <v>40129</v>
          </cell>
          <cell r="Q936">
            <v>0.232819</v>
          </cell>
          <cell r="R936">
            <v>2.6800000000000001E-2</v>
          </cell>
          <cell r="S936">
            <v>0.20601900000000001</v>
          </cell>
          <cell r="T936">
            <v>6.0000000000000001E-3</v>
          </cell>
          <cell r="U936">
            <v>0.19878288600000005</v>
          </cell>
          <cell r="V936">
            <v>1.1000000000000001E-2</v>
          </cell>
        </row>
        <row r="937">
          <cell r="A937" t="str">
            <v>LU0823414635</v>
          </cell>
          <cell r="B937" t="str">
            <v>BNP Paribas Energy Transition C C</v>
          </cell>
          <cell r="C937" t="str">
            <v>SICAV</v>
          </cell>
          <cell r="D937" t="str">
            <v>BNP Paribas</v>
          </cell>
          <cell r="E937" t="str">
            <v>EUR</v>
          </cell>
          <cell r="F937" t="str">
            <v>MSCI World/Energy 10/40 NR EUR</v>
          </cell>
          <cell r="G937" t="str">
            <v>www.bnpparibas-am.fr</v>
          </cell>
          <cell r="H937">
            <v>7</v>
          </cell>
          <cell r="I937">
            <v>1.5</v>
          </cell>
          <cell r="K937">
            <v>0.48163600000000001</v>
          </cell>
          <cell r="L937">
            <v>0.23933499999999999</v>
          </cell>
          <cell r="M937">
            <v>0.15783</v>
          </cell>
          <cell r="N937">
            <v>0.40819099999999997</v>
          </cell>
          <cell r="O937">
            <v>0.39898499999999998</v>
          </cell>
          <cell r="P937">
            <v>41411</v>
          </cell>
          <cell r="Q937">
            <v>1.665467</v>
          </cell>
          <cell r="R937">
            <v>1.9799999999999998E-2</v>
          </cell>
          <cell r="S937">
            <v>1.645667</v>
          </cell>
          <cell r="T937">
            <v>6.0000000000000001E-3</v>
          </cell>
          <cell r="U937">
            <v>1.6297929980000001</v>
          </cell>
          <cell r="V937">
            <v>7.4999999999999997E-3</v>
          </cell>
        </row>
        <row r="938">
          <cell r="A938" t="str">
            <v>LU0347711466</v>
          </cell>
          <cell r="B938" t="str">
            <v>BNP Paribas Global Envir Cl C</v>
          </cell>
          <cell r="C938" t="str">
            <v>SICAV</v>
          </cell>
          <cell r="D938" t="str">
            <v>BNP Paribas</v>
          </cell>
          <cell r="E938" t="str">
            <v>EUR</v>
          </cell>
          <cell r="F938" t="str">
            <v>MSCI World NR USD</v>
          </cell>
          <cell r="G938" t="str">
            <v>www.bnpparibas-am.fr</v>
          </cell>
          <cell r="H938">
            <v>6</v>
          </cell>
          <cell r="I938">
            <v>1.75</v>
          </cell>
          <cell r="J938" t="str">
            <v>SR</v>
          </cell>
          <cell r="K938">
            <v>0.27655299999999999</v>
          </cell>
          <cell r="L938">
            <v>0.14144500000000002</v>
          </cell>
          <cell r="M938">
            <v>0.11529199999999999</v>
          </cell>
          <cell r="N938">
            <v>0.125748</v>
          </cell>
          <cell r="O938">
            <v>0.17751899999999998</v>
          </cell>
          <cell r="P938">
            <v>39547</v>
          </cell>
          <cell r="Q938">
            <v>0.15195400000000003</v>
          </cell>
          <cell r="R938">
            <v>2.23E-2</v>
          </cell>
          <cell r="S938">
            <v>0.12965400000000002</v>
          </cell>
          <cell r="T938">
            <v>6.0000000000000001E-3</v>
          </cell>
          <cell r="U938">
            <v>0.12287607599999983</v>
          </cell>
          <cell r="V938">
            <v>8.6999999999999994E-3</v>
          </cell>
        </row>
        <row r="939">
          <cell r="A939" t="str">
            <v>LU0823437925</v>
          </cell>
          <cell r="B939" t="str">
            <v>BNP Paribas Green Tigers Cl EUR Cap</v>
          </cell>
          <cell r="C939" t="str">
            <v>SICAV</v>
          </cell>
          <cell r="D939" t="str">
            <v>BNP Paribas</v>
          </cell>
          <cell r="E939" t="str">
            <v>EUR</v>
          </cell>
          <cell r="F939" t="str">
            <v>(MSCI Japan NR EUR) 20% + ( MSCI AC Asia Pac Ex JPN NR EUR) 80%</v>
          </cell>
          <cell r="G939" t="str">
            <v>www.bnpparibas-am.fr</v>
          </cell>
          <cell r="H939">
            <v>6</v>
          </cell>
          <cell r="I939">
            <v>1.75</v>
          </cell>
          <cell r="J939" t="str">
            <v>SR</v>
          </cell>
          <cell r="K939">
            <v>0.27441900000000002</v>
          </cell>
          <cell r="L939">
            <v>0.15435399999999999</v>
          </cell>
          <cell r="M939">
            <v>0.10871499999999999</v>
          </cell>
          <cell r="N939">
            <v>9.2739999999999989E-2</v>
          </cell>
          <cell r="O939">
            <v>0.147592</v>
          </cell>
          <cell r="P939">
            <v>41418</v>
          </cell>
          <cell r="Q939">
            <v>0.25911999999999996</v>
          </cell>
          <cell r="R939">
            <v>2.23E-2</v>
          </cell>
          <cell r="S939">
            <v>0.23681999999999997</v>
          </cell>
          <cell r="T939">
            <v>6.0000000000000001E-3</v>
          </cell>
          <cell r="U939">
            <v>0.22939908000000009</v>
          </cell>
          <cell r="V939">
            <v>8.6999999999999994E-3</v>
          </cell>
        </row>
        <row r="940">
          <cell r="A940" t="str">
            <v>LU0164455502</v>
          </cell>
          <cell r="B940" t="str">
            <v>Carmignac Pf Green Gold A EUR Acc</v>
          </cell>
          <cell r="C940" t="str">
            <v>SICAV</v>
          </cell>
          <cell r="D940" t="str">
            <v>Carmignac Gestion</v>
          </cell>
          <cell r="E940" t="str">
            <v>EUR</v>
          </cell>
          <cell r="F940" t="str">
            <v>(MSCI ACWI/Chemicals NR USD) 5% + ( MSCI ACWI/Energy Equip&amp;Services NR USD) 5% + (MSCI ACWI/Oil&amp;Gas NR USD) 45% + (MSCI ACWI/Paper&amp;Forest NR USD) 5% + (MSCI ACWI/Metals&amp;Mining NR USD)40%</v>
          </cell>
          <cell r="G940" t="str">
            <v>www.carmignac.fr</v>
          </cell>
          <cell r="H940">
            <v>6</v>
          </cell>
          <cell r="I940">
            <v>1.5</v>
          </cell>
          <cell r="K940">
            <v>0.24737799999999999</v>
          </cell>
          <cell r="L940">
            <v>3.0570000000000003E-3</v>
          </cell>
          <cell r="M940">
            <v>4.1181999999999996E-2</v>
          </cell>
          <cell r="N940">
            <v>0.120169</v>
          </cell>
          <cell r="O940">
            <v>0.24634599999999998</v>
          </cell>
          <cell r="P940">
            <v>37690</v>
          </cell>
          <cell r="Q940">
            <v>6.3031000000000004E-2</v>
          </cell>
          <cell r="R940">
            <v>1.7899999999999999E-2</v>
          </cell>
          <cell r="S940">
            <v>4.5130999999999998E-2</v>
          </cell>
          <cell r="T940">
            <v>6.0000000000000001E-3</v>
          </cell>
          <cell r="U940">
            <v>3.886021400000006E-2</v>
          </cell>
          <cell r="V940">
            <v>7.4999999999999997E-3</v>
          </cell>
        </row>
        <row r="941">
          <cell r="A941" t="str">
            <v>FR0013517273</v>
          </cell>
          <cell r="B941" t="str">
            <v>Echiquier Climate Impact Europe A</v>
          </cell>
          <cell r="C941" t="str">
            <v>SICAV</v>
          </cell>
          <cell r="D941" t="str">
            <v>Financière de l'Echiquier</v>
          </cell>
          <cell r="E941" t="str">
            <v>EUR</v>
          </cell>
          <cell r="F941" t="str">
            <v>MSCI Europe NR EUR</v>
          </cell>
          <cell r="G941" t="str">
            <v>www.lfde.com</v>
          </cell>
          <cell r="H941">
            <v>6</v>
          </cell>
          <cell r="I941">
            <v>2.3919999999999999</v>
          </cell>
          <cell r="J941" t="str">
            <v>SR</v>
          </cell>
          <cell r="P941">
            <v>44180</v>
          </cell>
          <cell r="Q941" t="str">
            <v>Création 2020</v>
          </cell>
          <cell r="R941">
            <v>2.3900000000000001E-2</v>
          </cell>
          <cell r="S941" t="str">
            <v>Création 2020</v>
          </cell>
          <cell r="T941">
            <v>6.0000000000000001E-3</v>
          </cell>
          <cell r="U941" t="str">
            <v>Création 2020</v>
          </cell>
          <cell r="V941">
            <v>0</v>
          </cell>
        </row>
        <row r="942">
          <cell r="A942" t="str">
            <v>FR0010592022</v>
          </cell>
          <cell r="B942" t="str">
            <v>Ecofi Enjeux Futurs C</v>
          </cell>
          <cell r="C942" t="str">
            <v>FCP</v>
          </cell>
          <cell r="D942" t="str">
            <v>Ecofi Investissements</v>
          </cell>
          <cell r="E942" t="str">
            <v>EUR</v>
          </cell>
          <cell r="F942" t="str">
            <v>MSCI World NR EUR</v>
          </cell>
          <cell r="G942" t="str">
            <v>www.ecofi.fr</v>
          </cell>
          <cell r="H942">
            <v>6</v>
          </cell>
          <cell r="I942">
            <v>2</v>
          </cell>
          <cell r="J942" t="str">
            <v>SR</v>
          </cell>
          <cell r="K942">
            <v>0.23949699999999999</v>
          </cell>
          <cell r="L942">
            <v>0.11163099999999999</v>
          </cell>
          <cell r="M942">
            <v>0.111106</v>
          </cell>
          <cell r="N942">
            <v>0.14647199999999999</v>
          </cell>
          <cell r="O942">
            <v>0.17915299999999998</v>
          </cell>
          <cell r="P942">
            <v>39650</v>
          </cell>
          <cell r="Q942">
            <v>8.3919000000000007E-2</v>
          </cell>
          <cell r="R942">
            <v>2.1000000000000001E-2</v>
          </cell>
          <cell r="S942">
            <v>6.2919000000000003E-2</v>
          </cell>
          <cell r="T942">
            <v>6.0000000000000001E-3</v>
          </cell>
          <cell r="U942">
            <v>5.6541485999999974E-2</v>
          </cell>
          <cell r="V942">
            <v>0.01</v>
          </cell>
        </row>
        <row r="943">
          <cell r="A943" t="str">
            <v>FR0013428927</v>
          </cell>
          <cell r="B943" t="str">
            <v>EdR SICAV Green New Deal A EUR</v>
          </cell>
          <cell r="C943" t="str">
            <v>SICAV</v>
          </cell>
          <cell r="D943" t="str">
            <v>Edmond de Rothschild</v>
          </cell>
          <cell r="E943" t="str">
            <v>EUR</v>
          </cell>
          <cell r="F943" t="str">
            <v>MSCI World NR EUR</v>
          </cell>
          <cell r="G943" t="str">
            <v>http://funds.edram.com/fr/</v>
          </cell>
          <cell r="H943">
            <v>6</v>
          </cell>
          <cell r="I943">
            <v>1.85</v>
          </cell>
          <cell r="J943" t="str">
            <v>SR</v>
          </cell>
          <cell r="K943">
            <v>0.22298500000000002</v>
          </cell>
          <cell r="N943">
            <v>0.11988699999999999</v>
          </cell>
          <cell r="P943">
            <v>44067</v>
          </cell>
          <cell r="Q943" t="str">
            <v>Création 2020</v>
          </cell>
          <cell r="R943">
            <v>1.8500000000000003E-2</v>
          </cell>
          <cell r="S943" t="str">
            <v>Création 2020</v>
          </cell>
          <cell r="T943">
            <v>6.0000000000000001E-3</v>
          </cell>
          <cell r="U943" t="str">
            <v>Création 2020</v>
          </cell>
          <cell r="V943">
            <v>9.2500000000000013E-3</v>
          </cell>
        </row>
        <row r="944">
          <cell r="A944" t="str">
            <v>FR0010748368</v>
          </cell>
          <cell r="B944" t="str">
            <v>LBPAM ISR Actions Environnement C</v>
          </cell>
          <cell r="C944" t="str">
            <v>FCP</v>
          </cell>
          <cell r="D944" t="str">
            <v>La Banque Postale AM</v>
          </cell>
          <cell r="E944" t="str">
            <v>EUR</v>
          </cell>
          <cell r="F944" t="str">
            <v>Stoxx Europe 600 NR EUR</v>
          </cell>
          <cell r="G944" t="str">
            <v>www.labanquepostale-am.fr</v>
          </cell>
          <cell r="H944">
            <v>6</v>
          </cell>
          <cell r="I944">
            <v>1.8</v>
          </cell>
          <cell r="J944" t="str">
            <v>SR</v>
          </cell>
          <cell r="K944">
            <v>0.29371999999999998</v>
          </cell>
          <cell r="L944">
            <v>0.152447</v>
          </cell>
          <cell r="M944">
            <v>0.10914</v>
          </cell>
          <cell r="N944">
            <v>0.208403</v>
          </cell>
          <cell r="O944">
            <v>0.20923999999999998</v>
          </cell>
          <cell r="P944">
            <v>39944</v>
          </cell>
          <cell r="Q944">
            <v>0.24750799999999998</v>
          </cell>
          <cell r="R944">
            <v>1.7899999999999999E-2</v>
          </cell>
          <cell r="S944">
            <v>0.22960799999999998</v>
          </cell>
          <cell r="T944">
            <v>6.0000000000000001E-3</v>
          </cell>
          <cell r="U944">
            <v>0.22223035199999996</v>
          </cell>
          <cell r="V944">
            <v>8.0000000000000002E-3</v>
          </cell>
        </row>
        <row r="945">
          <cell r="A945" t="str">
            <v>FR0013476678</v>
          </cell>
          <cell r="B945" t="str">
            <v>M Climate Solutions R</v>
          </cell>
          <cell r="C945" t="str">
            <v>FCP</v>
          </cell>
          <cell r="D945" t="str">
            <v>Montpensier Finance</v>
          </cell>
          <cell r="E945" t="str">
            <v>EUR</v>
          </cell>
          <cell r="F945" t="str">
            <v>STOXX Global 1800 NR EUR</v>
          </cell>
          <cell r="G945" t="str">
            <v>www.montpensier.com</v>
          </cell>
          <cell r="H945">
            <v>6</v>
          </cell>
          <cell r="I945">
            <v>1.8</v>
          </cell>
          <cell r="J945" t="str">
            <v>SR</v>
          </cell>
          <cell r="K945">
            <v>0.193691</v>
          </cell>
          <cell r="N945">
            <v>0.25019799999999998</v>
          </cell>
          <cell r="P945">
            <v>43851</v>
          </cell>
          <cell r="Q945" t="str">
            <v>Création 2020</v>
          </cell>
          <cell r="R945">
            <v>1.8700000000000001E-2</v>
          </cell>
          <cell r="S945" t="str">
            <v>Création 2020</v>
          </cell>
          <cell r="T945">
            <v>6.0000000000000001E-3</v>
          </cell>
          <cell r="U945" t="str">
            <v>Création 2020</v>
          </cell>
          <cell r="V945">
            <v>8.0000000000000002E-3</v>
          </cell>
        </row>
        <row r="946">
          <cell r="A946" t="str">
            <v>FR0000970949</v>
          </cell>
          <cell r="B946" t="str">
            <v>MAM Transition Durable Actions C</v>
          </cell>
          <cell r="C946" t="str">
            <v>FCP</v>
          </cell>
          <cell r="D946" t="str">
            <v>Meeschaert AM</v>
          </cell>
          <cell r="E946" t="str">
            <v>EUR</v>
          </cell>
          <cell r="F946" t="str">
            <v>Pas d'indice de référence</v>
          </cell>
          <cell r="G946" t="str">
            <v>www.meeschaert.com</v>
          </cell>
          <cell r="H946">
            <v>6</v>
          </cell>
          <cell r="I946">
            <v>2.2999999999999998</v>
          </cell>
          <cell r="J946" t="str">
            <v>SR</v>
          </cell>
          <cell r="K946">
            <v>0.19774799999999998</v>
          </cell>
          <cell r="L946">
            <v>0.13495200000000002</v>
          </cell>
          <cell r="M946">
            <v>0.106351</v>
          </cell>
          <cell r="N946">
            <v>0.14798800000000001</v>
          </cell>
          <cell r="O946">
            <v>0.152477</v>
          </cell>
          <cell r="P946">
            <v>36854</v>
          </cell>
          <cell r="Q946">
            <v>0.204371</v>
          </cell>
          <cell r="R946">
            <v>2.9700000000000001E-2</v>
          </cell>
          <cell r="S946">
            <v>0.17467099999999999</v>
          </cell>
          <cell r="T946">
            <v>6.0000000000000001E-3</v>
          </cell>
          <cell r="U946">
            <v>0.16762297399999992</v>
          </cell>
          <cell r="V946">
            <v>1.15E-2</v>
          </cell>
        </row>
        <row r="947">
          <cell r="A947" t="str">
            <v>LU2257980289</v>
          </cell>
          <cell r="B947" t="str">
            <v>Mandarine Global Transition R</v>
          </cell>
          <cell r="C947" t="str">
            <v>SICAV</v>
          </cell>
          <cell r="D947" t="str">
            <v>Mandarine Gestion</v>
          </cell>
          <cell r="E947" t="str">
            <v>EUR</v>
          </cell>
          <cell r="F947" t="str">
            <v>MSCI ACWI NR EUR</v>
          </cell>
          <cell r="G947" t="str">
            <v>www.mandarine-gestion.com</v>
          </cell>
          <cell r="H947">
            <v>6</v>
          </cell>
          <cell r="I947">
            <v>1.95</v>
          </cell>
          <cell r="J947" t="str">
            <v>SR</v>
          </cell>
          <cell r="K947">
            <v>0.41807800000000001</v>
          </cell>
          <cell r="N947">
            <v>0.149975</v>
          </cell>
          <cell r="P947">
            <v>44286</v>
          </cell>
          <cell r="Q947" t="str">
            <v>Création 2021</v>
          </cell>
          <cell r="R947">
            <v>2.2499999999999999E-2</v>
          </cell>
          <cell r="S947" t="str">
            <v>Création 2021</v>
          </cell>
          <cell r="T947">
            <v>6.0000000000000001E-3</v>
          </cell>
          <cell r="U947" t="str">
            <v>Création 2021</v>
          </cell>
          <cell r="V947">
            <v>9.75E-3</v>
          </cell>
        </row>
        <row r="948">
          <cell r="A948" t="str">
            <v>LU0914733059</v>
          </cell>
          <cell r="B948" t="str">
            <v>Mirova Europe Environmental Eq R/A EUR</v>
          </cell>
          <cell r="C948" t="str">
            <v>SICAV</v>
          </cell>
          <cell r="D948" t="str">
            <v>Natixis AM</v>
          </cell>
          <cell r="E948" t="str">
            <v>EUR</v>
          </cell>
          <cell r="F948" t="str">
            <v>MSCI Europe NR EUR</v>
          </cell>
          <cell r="G948" t="str">
            <v>www.im.natixis.com</v>
          </cell>
          <cell r="H948">
            <v>6</v>
          </cell>
          <cell r="I948">
            <v>1.6</v>
          </cell>
          <cell r="J948" t="str">
            <v>SR</v>
          </cell>
          <cell r="K948">
            <v>0.22678999999999999</v>
          </cell>
          <cell r="L948">
            <v>0.16313300000000003</v>
          </cell>
          <cell r="M948">
            <v>0.116242</v>
          </cell>
          <cell r="N948">
            <v>0.148977</v>
          </cell>
          <cell r="O948">
            <v>0.157194</v>
          </cell>
          <cell r="P948">
            <v>41621</v>
          </cell>
          <cell r="Q948">
            <v>0.25945000000000001</v>
          </cell>
          <cell r="R948">
            <v>1.8700000000000001E-2</v>
          </cell>
          <cell r="S948">
            <v>0.24074999999999999</v>
          </cell>
          <cell r="T948">
            <v>6.0000000000000001E-3</v>
          </cell>
          <cell r="U948">
            <v>0.23330549999999994</v>
          </cell>
          <cell r="V948">
            <v>7.7499999999999999E-3</v>
          </cell>
        </row>
        <row r="949">
          <cell r="A949" t="str">
            <v>LU2193677676</v>
          </cell>
          <cell r="B949" t="str">
            <v>Mirova Global Environmental Eq R/A EUR</v>
          </cell>
          <cell r="C949" t="str">
            <v>SICAV</v>
          </cell>
          <cell r="D949" t="str">
            <v>Natixis AM</v>
          </cell>
          <cell r="E949" t="str">
            <v>EUR</v>
          </cell>
          <cell r="F949">
            <v>0</v>
          </cell>
          <cell r="G949" t="str">
            <v>www.im.natixis.com</v>
          </cell>
          <cell r="H949">
            <v>5</v>
          </cell>
          <cell r="I949">
            <v>1.6</v>
          </cell>
          <cell r="J949" t="str">
            <v>SR</v>
          </cell>
          <cell r="K949">
            <v>0.22899799999999998</v>
          </cell>
          <cell r="N949">
            <v>0.204235</v>
          </cell>
          <cell r="P949">
            <v>44040</v>
          </cell>
          <cell r="Q949" t="str">
            <v>Création 2020</v>
          </cell>
          <cell r="R949">
            <v>1.8600000000000002E-2</v>
          </cell>
          <cell r="S949" t="str">
            <v>Création 2020</v>
          </cell>
          <cell r="T949">
            <v>6.0000000000000001E-3</v>
          </cell>
          <cell r="U949" t="str">
            <v>Création 2020</v>
          </cell>
          <cell r="V949">
            <v>7.7499999999999999E-3</v>
          </cell>
        </row>
        <row r="950">
          <cell r="A950" t="str">
            <v>FR0010649079</v>
          </cell>
          <cell r="B950" t="str">
            <v>Palatine Planète R</v>
          </cell>
          <cell r="C950" t="str">
            <v>FCP</v>
          </cell>
          <cell r="D950" t="str">
            <v>Palatine AM</v>
          </cell>
          <cell r="E950" t="str">
            <v>EUR</v>
          </cell>
          <cell r="F950" t="str">
            <v>Euro Stoxx 50 NR EUR</v>
          </cell>
          <cell r="G950" t="str">
            <v>www.palatine-am.com</v>
          </cell>
          <cell r="H950">
            <v>6</v>
          </cell>
          <cell r="I950">
            <v>2.2999999999999998</v>
          </cell>
          <cell r="J950" t="str">
            <v>SR</v>
          </cell>
          <cell r="K950">
            <v>0.19645399999999999</v>
          </cell>
          <cell r="L950">
            <v>0.12458399999999999</v>
          </cell>
          <cell r="M950">
            <v>9.7807999999999992E-2</v>
          </cell>
          <cell r="N950">
            <v>0.14390599999999998</v>
          </cell>
          <cell r="O950">
            <v>0.15330299999999999</v>
          </cell>
          <cell r="P950">
            <v>39804</v>
          </cell>
          <cell r="Q950">
            <v>0.11252</v>
          </cell>
          <cell r="R950">
            <v>3.6799999999999999E-2</v>
          </cell>
          <cell r="S950">
            <v>7.5719999999999996E-2</v>
          </cell>
          <cell r="T950">
            <v>6.0000000000000001E-3</v>
          </cell>
          <cell r="U950">
            <v>6.9265679999999996E-2</v>
          </cell>
          <cell r="V950">
            <v>1.15E-2</v>
          </cell>
        </row>
        <row r="951">
          <cell r="A951" t="str">
            <v>LU0503631987</v>
          </cell>
          <cell r="B951" t="str">
            <v>Pictet - Global Envir Opps R EUR</v>
          </cell>
          <cell r="C951" t="str">
            <v>SICAV</v>
          </cell>
          <cell r="D951" t="str">
            <v>Pictet AM</v>
          </cell>
          <cell r="E951" t="str">
            <v>EUR</v>
          </cell>
          <cell r="F951" t="str">
            <v>MSCI ACWI NR EUR</v>
          </cell>
          <cell r="G951" t="str">
            <v>www.am.pictet</v>
          </cell>
          <cell r="H951">
            <v>6</v>
          </cell>
          <cell r="I951">
            <v>2.2999999999999998</v>
          </cell>
          <cell r="J951" t="str">
            <v>SR</v>
          </cell>
          <cell r="K951">
            <v>0.26445000000000002</v>
          </cell>
          <cell r="L951">
            <v>0.17766599999999999</v>
          </cell>
          <cell r="M951">
            <v>0.139431</v>
          </cell>
          <cell r="N951">
            <v>0.11809699999999999</v>
          </cell>
          <cell r="O951">
            <v>0.16837800000000003</v>
          </cell>
          <cell r="P951">
            <v>40431</v>
          </cell>
          <cell r="Q951">
            <v>0.24359600000000001</v>
          </cell>
          <cell r="R951">
            <v>2.7200000000000002E-2</v>
          </cell>
          <cell r="S951">
            <v>0.21639600000000001</v>
          </cell>
          <cell r="T951">
            <v>6.0000000000000001E-3</v>
          </cell>
          <cell r="U951">
            <v>0.20909762399999998</v>
          </cell>
          <cell r="V951">
            <v>1.15E-2</v>
          </cell>
        </row>
        <row r="952">
          <cell r="A952" t="str">
            <v>LU1183791794</v>
          </cell>
          <cell r="B952" t="str">
            <v>Sycomore Fund Eco Solutions R EUR</v>
          </cell>
          <cell r="C952" t="str">
            <v>SICAV</v>
          </cell>
          <cell r="D952" t="str">
            <v>Sycomore AM</v>
          </cell>
          <cell r="E952" t="str">
            <v>EUR</v>
          </cell>
          <cell r="F952" t="str">
            <v>MSCI Europe NR EUR</v>
          </cell>
          <cell r="G952" t="str">
            <v>www.sycomore-am.com</v>
          </cell>
          <cell r="H952">
            <v>5</v>
          </cell>
          <cell r="I952">
            <v>2</v>
          </cell>
          <cell r="J952" t="str">
            <v>SR</v>
          </cell>
          <cell r="K952">
            <v>0.32541200000000003</v>
          </cell>
          <cell r="L952">
            <v>0.124137</v>
          </cell>
          <cell r="M952">
            <v>0.107269</v>
          </cell>
          <cell r="N952">
            <v>0.16738299999999998</v>
          </cell>
          <cell r="O952">
            <v>0.20779800000000001</v>
          </cell>
          <cell r="P952">
            <v>42247</v>
          </cell>
          <cell r="Q952">
            <v>0.30016600000000004</v>
          </cell>
          <cell r="R952">
            <v>0.02</v>
          </cell>
          <cell r="S952">
            <v>0.28016600000000003</v>
          </cell>
          <cell r="T952">
            <v>6.0000000000000001E-3</v>
          </cell>
          <cell r="U952">
            <v>0.27248500399999998</v>
          </cell>
          <cell r="V952">
            <v>0.01</v>
          </cell>
        </row>
        <row r="953">
          <cell r="A953" t="str">
            <v>Secteur Énergie</v>
          </cell>
        </row>
        <row r="954">
          <cell r="A954" t="str">
            <v>LU0171301533</v>
          </cell>
          <cell r="B954" t="str">
            <v>BGF World Energy A2</v>
          </cell>
          <cell r="C954" t="str">
            <v>SICAV</v>
          </cell>
          <cell r="D954" t="str">
            <v>BlackRock</v>
          </cell>
          <cell r="E954" t="str">
            <v>EUR</v>
          </cell>
          <cell r="F954" t="str">
            <v>MSCI World/Energy 10/40 NR EUR</v>
          </cell>
          <cell r="G954" t="str">
            <v>www.blackrock.com</v>
          </cell>
          <cell r="H954">
            <v>7</v>
          </cell>
          <cell r="I954">
            <v>1.75</v>
          </cell>
          <cell r="K954">
            <v>0.6971210000000001</v>
          </cell>
          <cell r="L954">
            <v>-7.2774999999999992E-2</v>
          </cell>
          <cell r="M954">
            <v>-2.5884999999999998E-2</v>
          </cell>
          <cell r="N954" t="str">
            <v>ND</v>
          </cell>
          <cell r="O954" t="str">
            <v>ND</v>
          </cell>
          <cell r="P954">
            <v>36987</v>
          </cell>
          <cell r="Q954">
            <v>-0.32550100000000004</v>
          </cell>
          <cell r="R954">
            <v>2.06E-2</v>
          </cell>
          <cell r="S954">
            <v>-0.34610100000000005</v>
          </cell>
          <cell r="T954">
            <v>6.0000000000000001E-3</v>
          </cell>
          <cell r="U954">
            <v>-0.35002439399999996</v>
          </cell>
          <cell r="V954">
            <v>8.8000000000000005E-3</v>
          </cell>
        </row>
        <row r="955">
          <cell r="A955" t="str">
            <v>LU0123357419</v>
          </cell>
          <cell r="B955" t="str">
            <v>Invesco Energy Trnstn Fd A Acc</v>
          </cell>
          <cell r="C955" t="str">
            <v>SICAV</v>
          </cell>
          <cell r="D955" t="str">
            <v>Invesco</v>
          </cell>
          <cell r="E955" t="str">
            <v>USD</v>
          </cell>
          <cell r="F955" t="str">
            <v>MSCI World/Energy NR USD</v>
          </cell>
          <cell r="G955" t="str">
            <v>www.invesco.fr</v>
          </cell>
          <cell r="H955">
            <v>6</v>
          </cell>
          <cell r="I955">
            <v>1</v>
          </cell>
          <cell r="K955">
            <v>0.49447000000000002</v>
          </cell>
          <cell r="L955">
            <v>-0.17962700000000001</v>
          </cell>
          <cell r="M955">
            <v>-0.116046</v>
          </cell>
          <cell r="N955">
            <v>0.41670200000000002</v>
          </cell>
          <cell r="O955">
            <v>0.45018500000000006</v>
          </cell>
          <cell r="P955">
            <v>36923</v>
          </cell>
          <cell r="Q955">
            <v>-0.36164999999999997</v>
          </cell>
          <cell r="R955">
            <v>1.3500000000000002E-2</v>
          </cell>
          <cell r="S955">
            <v>-0.37514999999999998</v>
          </cell>
          <cell r="T955">
            <v>6.0000000000000001E-3</v>
          </cell>
          <cell r="U955">
            <v>-0.37889909999999993</v>
          </cell>
          <cell r="V955">
            <v>7.4999999999999997E-3</v>
          </cell>
        </row>
        <row r="956">
          <cell r="A956" t="str">
            <v>LU0256331488</v>
          </cell>
          <cell r="B956" t="str">
            <v>Schroder ISF Global Energy A Acc USD</v>
          </cell>
          <cell r="C956" t="str">
            <v>SICAV</v>
          </cell>
          <cell r="D956" t="str">
            <v>Schroder IM</v>
          </cell>
          <cell r="E956" t="str">
            <v>USD</v>
          </cell>
          <cell r="F956" t="str">
            <v>MSCI World SMID Energy NR USD</v>
          </cell>
          <cell r="G956" t="str">
            <v>www.schroders.com</v>
          </cell>
          <cell r="H956">
            <v>7</v>
          </cell>
          <cell r="I956">
            <v>1.5</v>
          </cell>
          <cell r="K956">
            <v>1.2107540000000001</v>
          </cell>
          <cell r="L956">
            <v>-0.114729</v>
          </cell>
          <cell r="M956">
            <v>-5.5868000000000001E-2</v>
          </cell>
          <cell r="N956">
            <v>0.47416600000000003</v>
          </cell>
          <cell r="O956">
            <v>0.55434800000000006</v>
          </cell>
          <cell r="P956">
            <v>38898</v>
          </cell>
          <cell r="Q956">
            <v>-0.36010500000000006</v>
          </cell>
          <cell r="R956">
            <v>1.8799999999999997E-2</v>
          </cell>
          <cell r="S956">
            <v>-0.37890500000000005</v>
          </cell>
          <cell r="T956">
            <v>6.0000000000000001E-3</v>
          </cell>
          <cell r="U956">
            <v>-0.38263157000000003</v>
          </cell>
          <cell r="V956">
            <v>7.4999999999999997E-3</v>
          </cell>
        </row>
        <row r="957">
          <cell r="A957" t="str">
            <v>Secteur Energie Alternative</v>
          </cell>
        </row>
        <row r="958">
          <cell r="A958" t="str">
            <v>LU0171290074</v>
          </cell>
          <cell r="B958" t="str">
            <v>BGF Sustainable Energy E2</v>
          </cell>
          <cell r="C958" t="str">
            <v>SICAV</v>
          </cell>
          <cell r="D958" t="str">
            <v>BlackRock</v>
          </cell>
          <cell r="E958" t="str">
            <v>EUR</v>
          </cell>
          <cell r="F958" t="str">
            <v>Pas d'indice de référence</v>
          </cell>
          <cell r="G958" t="str">
            <v>www.blackrock.com</v>
          </cell>
          <cell r="H958">
            <v>6</v>
          </cell>
          <cell r="I958">
            <v>2.15</v>
          </cell>
          <cell r="J958" t="str">
            <v>SR</v>
          </cell>
          <cell r="K958">
            <v>0.34653500000000004</v>
          </cell>
          <cell r="L958">
            <v>0.23386199999999999</v>
          </cell>
          <cell r="M958">
            <v>0.15279600000000002</v>
          </cell>
          <cell r="N958" t="str">
            <v>ND</v>
          </cell>
          <cell r="O958" t="str">
            <v>ND</v>
          </cell>
          <cell r="P958">
            <v>36987</v>
          </cell>
          <cell r="Q958">
            <v>0.39428999999999997</v>
          </cell>
          <cell r="R958">
            <v>2.4900000000000002E-2</v>
          </cell>
          <cell r="S958">
            <v>0.36939</v>
          </cell>
          <cell r="T958">
            <v>6.0000000000000001E-3</v>
          </cell>
          <cell r="U958">
            <v>0.36117366000000017</v>
          </cell>
          <cell r="V958">
            <v>1.1200000000000002E-2</v>
          </cell>
        </row>
        <row r="959">
          <cell r="A959" t="str">
            <v>LU0280435461</v>
          </cell>
          <cell r="B959" t="str">
            <v>Pictet-Clean Energy R EUR</v>
          </cell>
          <cell r="C959" t="str">
            <v>SICAV</v>
          </cell>
          <cell r="D959" t="str">
            <v>Pictet AM</v>
          </cell>
          <cell r="E959" t="str">
            <v>EUR</v>
          </cell>
          <cell r="F959" t="str">
            <v>MSCI ACWI NR EUR</v>
          </cell>
          <cell r="G959" t="str">
            <v>www.am.pictet</v>
          </cell>
          <cell r="H959">
            <v>6</v>
          </cell>
          <cell r="I959">
            <v>2.2999999999999998</v>
          </cell>
          <cell r="J959" t="str">
            <v>SR</v>
          </cell>
          <cell r="K959">
            <v>0.31197999999999998</v>
          </cell>
          <cell r="L959">
            <v>0.205071</v>
          </cell>
          <cell r="M959">
            <v>0.13605600000000001</v>
          </cell>
          <cell r="N959">
            <v>0.19245899999999999</v>
          </cell>
          <cell r="O959">
            <v>0.200573</v>
          </cell>
          <cell r="P959">
            <v>39216</v>
          </cell>
          <cell r="Q959">
            <v>0.41066999999999998</v>
          </cell>
          <cell r="R959">
            <v>2.7099999999999999E-2</v>
          </cell>
          <cell r="S959">
            <v>0.38356999999999997</v>
          </cell>
          <cell r="T959">
            <v>6.0000000000000001E-3</v>
          </cell>
          <cell r="U959">
            <v>0.37526857999999996</v>
          </cell>
          <cell r="V959">
            <v>1.15E-2</v>
          </cell>
        </row>
        <row r="960">
          <cell r="A960" t="str">
            <v>LU2145461757</v>
          </cell>
          <cell r="B960" t="str">
            <v>RobecoSAM Smart Energy Eqs D EUR</v>
          </cell>
          <cell r="C960" t="str">
            <v>SICAV</v>
          </cell>
          <cell r="D960" t="str">
            <v>Robeco</v>
          </cell>
          <cell r="E960" t="str">
            <v>EUR</v>
          </cell>
          <cell r="F960" t="str">
            <v>MSCI World Index</v>
          </cell>
          <cell r="G960" t="str">
            <v>www.robeco.com</v>
          </cell>
          <cell r="H960">
            <v>6</v>
          </cell>
          <cell r="I960">
            <v>1.55</v>
          </cell>
          <cell r="J960" t="str">
            <v>SR</v>
          </cell>
          <cell r="K960">
            <v>0.51499600000000001</v>
          </cell>
          <cell r="L960">
            <v>0.28978799999999999</v>
          </cell>
          <cell r="M960">
            <v>0.211535</v>
          </cell>
          <cell r="N960">
            <v>0.20296800000000001</v>
          </cell>
          <cell r="O960">
            <v>0.22006799999999999</v>
          </cell>
          <cell r="P960">
            <v>44133</v>
          </cell>
          <cell r="Q960">
            <v>0.47322400000000003</v>
          </cell>
          <cell r="R960">
            <v>1.7100000000000001E-2</v>
          </cell>
          <cell r="S960">
            <v>0.45612400000000003</v>
          </cell>
          <cell r="T960">
            <v>6.0000000000000001E-3</v>
          </cell>
          <cell r="U960">
            <v>0.44738725600000007</v>
          </cell>
          <cell r="V960">
            <v>7.4999999999999997E-3</v>
          </cell>
        </row>
        <row r="961">
          <cell r="A961" t="str">
            <v>Secteur Finance</v>
          </cell>
        </row>
        <row r="962">
          <cell r="A962" t="str">
            <v>LU1876459303</v>
          </cell>
          <cell r="B962" t="str">
            <v>Axiom European Banks Equity Class R EUR</v>
          </cell>
          <cell r="C962" t="str">
            <v>FCP</v>
          </cell>
          <cell r="D962" t="str">
            <v>Axiom Alternative Investments</v>
          </cell>
          <cell r="E962" t="str">
            <v>EUR</v>
          </cell>
          <cell r="F962" t="str">
            <v>Stoxx Europe 600 Banks NR USD</v>
          </cell>
          <cell r="G962" t="str">
            <v>www.axiom-ai.com</v>
          </cell>
          <cell r="H962">
            <v>7</v>
          </cell>
          <cell r="I962">
            <v>2.5</v>
          </cell>
          <cell r="K962">
            <v>1.08897</v>
          </cell>
          <cell r="L962">
            <v>0.12567999999999999</v>
          </cell>
          <cell r="M962">
            <v>9.0414999999999995E-2</v>
          </cell>
          <cell r="N962">
            <v>0.38910400000000001</v>
          </cell>
          <cell r="O962">
            <v>0.36007300000000003</v>
          </cell>
          <cell r="P962">
            <v>43479</v>
          </cell>
          <cell r="Q962">
            <v>9.5308000000000004E-2</v>
          </cell>
          <cell r="R962">
            <v>3.2099999999999997E-2</v>
          </cell>
          <cell r="S962">
            <v>6.3208E-2</v>
          </cell>
          <cell r="T962">
            <v>6.0000000000000001E-3</v>
          </cell>
          <cell r="U962">
            <v>5.6828751999999927E-2</v>
          </cell>
          <cell r="V962">
            <v>0.01</v>
          </cell>
        </row>
        <row r="963">
          <cell r="A963" t="str">
            <v>Secteur Immobilier Europe</v>
          </cell>
        </row>
        <row r="964">
          <cell r="A964" t="str">
            <v>FR0000011959</v>
          </cell>
          <cell r="B964" t="str">
            <v>Allianz Transition Actions Europe C</v>
          </cell>
          <cell r="C964" t="str">
            <v>SICAV</v>
          </cell>
          <cell r="D964" t="str">
            <v>Allianz GI</v>
          </cell>
          <cell r="E964" t="str">
            <v>EUR</v>
          </cell>
          <cell r="F964" t="str">
            <v>FTSE EPRA Nareit Dv Eur Capped NR EUR</v>
          </cell>
          <cell r="G964" t="str">
            <v>https://fr.allianzgi.com/</v>
          </cell>
          <cell r="H964">
            <v>6</v>
          </cell>
          <cell r="I964">
            <v>1.196</v>
          </cell>
          <cell r="K964">
            <v>0.19093099999999999</v>
          </cell>
          <cell r="L964">
            <v>8.5854E-2</v>
          </cell>
          <cell r="M964">
            <v>8.3721999999999991E-2</v>
          </cell>
          <cell r="N964">
            <v>0.14926</v>
          </cell>
          <cell r="O964">
            <v>0.16411999999999999</v>
          </cell>
          <cell r="P964">
            <v>26105</v>
          </cell>
          <cell r="Q964">
            <v>-5.5185000000000005E-2</v>
          </cell>
          <cell r="R964">
            <v>1.1899999999999999E-2</v>
          </cell>
          <cell r="S964">
            <v>-6.7085000000000006E-2</v>
          </cell>
          <cell r="T964">
            <v>6.0000000000000001E-3</v>
          </cell>
          <cell r="U964">
            <v>-7.2682490000000044E-2</v>
          </cell>
          <cell r="V964">
            <v>5.9800000000000001E-3</v>
          </cell>
        </row>
        <row r="965">
          <cell r="A965" t="str">
            <v>FR0000172041</v>
          </cell>
          <cell r="B965" t="str">
            <v>AXA Aedificandi AC</v>
          </cell>
          <cell r="C965" t="str">
            <v>SICAV</v>
          </cell>
          <cell r="D965" t="str">
            <v>AXA</v>
          </cell>
          <cell r="E965" t="str">
            <v>EUR</v>
          </cell>
          <cell r="F965" t="str">
            <v>(FTSE EPRA Nareit Developed NR EUR) 10% + ( FTSE EPRA Nareit Eurozone Capped NR EUR) 90%</v>
          </cell>
          <cell r="G965" t="str">
            <v>www.axa-im.fr</v>
          </cell>
          <cell r="H965">
            <v>6</v>
          </cell>
          <cell r="I965">
            <v>2.39</v>
          </cell>
          <cell r="K965">
            <v>0.17312899999999998</v>
          </cell>
          <cell r="L965">
            <v>4.2423999999999996E-2</v>
          </cell>
          <cell r="M965">
            <v>5.2804000000000004E-2</v>
          </cell>
          <cell r="N965">
            <v>0.18679999999999999</v>
          </cell>
          <cell r="O965">
            <v>0.18600000000000003</v>
          </cell>
          <cell r="P965">
            <v>37739</v>
          </cell>
          <cell r="Q965">
            <v>-3.6608000000000002E-2</v>
          </cell>
          <cell r="R965">
            <v>1.6799999999999999E-2</v>
          </cell>
          <cell r="S965">
            <v>-5.3407999999999997E-2</v>
          </cell>
          <cell r="T965">
            <v>6.0000000000000001E-3</v>
          </cell>
          <cell r="U965">
            <v>-5.9087552000000043E-2</v>
          </cell>
          <cell r="V965">
            <v>4.9199999999999999E-3</v>
          </cell>
        </row>
        <row r="966">
          <cell r="A966" t="str">
            <v>LU0283511359</v>
          </cell>
          <cell r="B966" t="str">
            <v>BNP Paribas Europe Real Estt Scs Cl C</v>
          </cell>
          <cell r="C966" t="str">
            <v>SICAV</v>
          </cell>
          <cell r="D966" t="str">
            <v>BNP Paribas</v>
          </cell>
          <cell r="E966" t="str">
            <v>EUR</v>
          </cell>
          <cell r="F966" t="str">
            <v>FTSE EP/NA Eur(25% UK Cap)8/32</v>
          </cell>
          <cell r="G966" t="str">
            <v>www.bnpparibas-am.fr</v>
          </cell>
          <cell r="H966">
            <v>6</v>
          </cell>
          <cell r="I966">
            <v>1.5</v>
          </cell>
          <cell r="K966">
            <v>0.25722899999999999</v>
          </cell>
          <cell r="L966">
            <v>2.8115000000000001E-2</v>
          </cell>
          <cell r="M966">
            <v>3.6484000000000003E-2</v>
          </cell>
          <cell r="N966">
            <v>0.21808</v>
          </cell>
          <cell r="O966">
            <v>0.20996999999999999</v>
          </cell>
          <cell r="P966">
            <v>41670</v>
          </cell>
          <cell r="Q966">
            <v>-0.101103</v>
          </cell>
          <cell r="R966">
            <v>1.9699999999999999E-2</v>
          </cell>
          <cell r="S966">
            <v>-0.12080299999999999</v>
          </cell>
          <cell r="T966">
            <v>6.0000000000000001E-3</v>
          </cell>
          <cell r="U966">
            <v>-0.12607818199999998</v>
          </cell>
          <cell r="V966">
            <v>7.4999999999999997E-3</v>
          </cell>
        </row>
        <row r="967">
          <cell r="A967" t="str">
            <v>FR0010156216</v>
          </cell>
          <cell r="B967" t="str">
            <v>BNP Paribas Immobilier ISR Classic C</v>
          </cell>
          <cell r="C967" t="str">
            <v>FCP</v>
          </cell>
          <cell r="D967" t="str">
            <v>BNP Paribas</v>
          </cell>
          <cell r="E967" t="str">
            <v>EUR</v>
          </cell>
          <cell r="F967" t="str">
            <v>FTSE EPRA Nareit Dev Europe 8/32 NR EUR</v>
          </cell>
          <cell r="G967" t="str">
            <v>www.bnpparibas-am.fr</v>
          </cell>
          <cell r="H967">
            <v>6</v>
          </cell>
          <cell r="I967">
            <v>1.5</v>
          </cell>
          <cell r="J967" t="str">
            <v>SR</v>
          </cell>
          <cell r="K967">
            <v>0.25975199999999998</v>
          </cell>
          <cell r="L967">
            <v>3.8394999999999999E-2</v>
          </cell>
          <cell r="M967">
            <v>3.8088999999999998E-2</v>
          </cell>
          <cell r="N967">
            <v>0.21820000000000001</v>
          </cell>
          <cell r="O967">
            <v>0.21135999999999999</v>
          </cell>
          <cell r="P967">
            <v>38371</v>
          </cell>
          <cell r="Q967">
            <v>-0.11652999999999999</v>
          </cell>
          <cell r="R967">
            <v>1.4800000000000001E-2</v>
          </cell>
          <cell r="S967">
            <v>-0.13133</v>
          </cell>
          <cell r="T967">
            <v>6.0000000000000001E-3</v>
          </cell>
          <cell r="U967">
            <v>-0.13654201999999993</v>
          </cell>
          <cell r="V967">
            <v>7.4000000000000003E-3</v>
          </cell>
        </row>
        <row r="968">
          <cell r="A968" t="str">
            <v>LU1379104976</v>
          </cell>
          <cell r="B968" t="str">
            <v>Claresco Foncier Valor P</v>
          </cell>
          <cell r="C968" t="str">
            <v>SICAV</v>
          </cell>
          <cell r="D968" t="str">
            <v>Claresco Finance</v>
          </cell>
          <cell r="E968" t="str">
            <v>EUR</v>
          </cell>
          <cell r="F968" t="str">
            <v>FTSE EPRA Nareit Eurozone Capped NR EUR</v>
          </cell>
          <cell r="G968" t="str">
            <v>www.claresco.fr</v>
          </cell>
          <cell r="H968">
            <v>6</v>
          </cell>
          <cell r="I968">
            <v>2.4</v>
          </cell>
          <cell r="K968">
            <v>0.204953</v>
          </cell>
          <cell r="L968">
            <v>1.5552999999999999E-2</v>
          </cell>
          <cell r="M968">
            <v>3.3678E-2</v>
          </cell>
          <cell r="N968">
            <v>0.21206</v>
          </cell>
          <cell r="O968">
            <v>0.20123000000000002</v>
          </cell>
          <cell r="P968">
            <v>42559</v>
          </cell>
          <cell r="Q968">
            <v>-7.3940000000000006E-2</v>
          </cell>
          <cell r="R968">
            <v>2.8199999999999999E-2</v>
          </cell>
          <cell r="S968">
            <v>-0.10214000000000001</v>
          </cell>
          <cell r="T968">
            <v>6.0000000000000001E-3</v>
          </cell>
          <cell r="U968">
            <v>-0.10752716000000007</v>
          </cell>
          <cell r="V968">
            <v>1.2E-2</v>
          </cell>
        </row>
        <row r="969">
          <cell r="A969" t="str">
            <v>FR0010444992</v>
          </cell>
          <cell r="B969" t="str">
            <v>CM-AM Pierre C</v>
          </cell>
          <cell r="C969" t="str">
            <v>FCP</v>
          </cell>
          <cell r="D969" t="str">
            <v>Crédit Mutuel Asset Management</v>
          </cell>
          <cell r="E969" t="str">
            <v>EUR</v>
          </cell>
          <cell r="F969" t="str">
            <v>FTSE EPRA Nareit Europe NR EUR</v>
          </cell>
          <cell r="G969" t="str">
            <v>www.creditmutuel-am.eu</v>
          </cell>
          <cell r="H969">
            <v>6</v>
          </cell>
          <cell r="I969">
            <v>2</v>
          </cell>
          <cell r="K969">
            <v>0.24443100000000001</v>
          </cell>
          <cell r="L969">
            <v>0.11034100000000001</v>
          </cell>
          <cell r="M969">
            <v>0.10502300000000001</v>
          </cell>
          <cell r="N969">
            <v>0.20266999999999999</v>
          </cell>
          <cell r="O969">
            <v>0.20858000000000002</v>
          </cell>
          <cell r="P969">
            <v>37393</v>
          </cell>
          <cell r="Q969">
            <v>7.8809000000000004E-2</v>
          </cell>
          <cell r="R969">
            <v>2.1000000000000001E-2</v>
          </cell>
          <cell r="S969">
            <v>5.7808999999999999E-2</v>
          </cell>
          <cell r="T969">
            <v>6.0000000000000001E-3</v>
          </cell>
          <cell r="U969">
            <v>5.1462145999999986E-2</v>
          </cell>
          <cell r="V969">
            <v>7.4999999999999997E-3</v>
          </cell>
        </row>
        <row r="970">
          <cell r="A970" t="str">
            <v>FR0010541821</v>
          </cell>
          <cell r="B970" t="str">
            <v>Immobilier 21 AC</v>
          </cell>
          <cell r="C970" t="str">
            <v>FCP</v>
          </cell>
          <cell r="D970" t="str">
            <v>Gestion 21</v>
          </cell>
          <cell r="E970" t="str">
            <v>EUR</v>
          </cell>
          <cell r="F970" t="str">
            <v>IEIF Eurozone TR EUR</v>
          </cell>
          <cell r="G970" t="str">
            <v>www.gestion-21.fr</v>
          </cell>
          <cell r="H970">
            <v>6</v>
          </cell>
          <cell r="I970">
            <v>2.2000000000000002</v>
          </cell>
          <cell r="K970">
            <v>0.177398</v>
          </cell>
          <cell r="L970">
            <v>-5.8297000000000002E-2</v>
          </cell>
          <cell r="M970">
            <v>-1.3906E-2</v>
          </cell>
          <cell r="N970">
            <v>0.21379999999999999</v>
          </cell>
          <cell r="O970">
            <v>0.22613</v>
          </cell>
          <cell r="P970">
            <v>39413</v>
          </cell>
          <cell r="Q970">
            <v>-0.21913900000000003</v>
          </cell>
          <cell r="R970">
            <v>2.2000000000000002E-2</v>
          </cell>
          <cell r="S970">
            <v>-0.24113900000000002</v>
          </cell>
          <cell r="T970">
            <v>6.0000000000000001E-3</v>
          </cell>
          <cell r="U970">
            <v>-0.24569216599999999</v>
          </cell>
          <cell r="V970">
            <v>8.0000000000000002E-3</v>
          </cell>
        </row>
        <row r="971">
          <cell r="A971" t="str">
            <v>FR0010119917</v>
          </cell>
          <cell r="B971" t="str">
            <v>Lazard Actifs Réels C</v>
          </cell>
          <cell r="C971" t="str">
            <v>SICAV</v>
          </cell>
          <cell r="D971" t="str">
            <v>Lazard Frères Gestion</v>
          </cell>
          <cell r="E971" t="str">
            <v>EUR</v>
          </cell>
          <cell r="F971" t="str">
            <v>IEIF Eurozone TR EUR</v>
          </cell>
          <cell r="G971" t="str">
            <v>www.lazardfreresgestion.fr</v>
          </cell>
          <cell r="H971">
            <v>6</v>
          </cell>
          <cell r="I971">
            <v>1.5</v>
          </cell>
          <cell r="K971">
            <v>0.25778099999999998</v>
          </cell>
          <cell r="L971">
            <v>4.5907000000000003E-2</v>
          </cell>
          <cell r="M971">
            <v>4.7087000000000004E-2</v>
          </cell>
          <cell r="N971">
            <v>0.21984000000000001</v>
          </cell>
          <cell r="O971">
            <v>0.21542999999999998</v>
          </cell>
          <cell r="P971">
            <v>38293</v>
          </cell>
          <cell r="Q971">
            <v>-5.5612999999999996E-2</v>
          </cell>
          <cell r="R971">
            <v>1.6E-2</v>
          </cell>
          <cell r="S971">
            <v>-7.1612999999999996E-2</v>
          </cell>
          <cell r="T971">
            <v>6.0000000000000001E-3</v>
          </cell>
          <cell r="U971">
            <v>-7.7183321999999999E-2</v>
          </cell>
          <cell r="V971">
            <v>7.4000000000000003E-3</v>
          </cell>
        </row>
        <row r="972">
          <cell r="A972" t="str">
            <v>FR0011885797</v>
          </cell>
          <cell r="B972" t="str">
            <v>R-co Thematic Real Estate F</v>
          </cell>
          <cell r="C972" t="str">
            <v>FCP</v>
          </cell>
          <cell r="D972" t="str">
            <v>Rothschild &amp; Co AM</v>
          </cell>
          <cell r="E972" t="str">
            <v>EUR</v>
          </cell>
          <cell r="F972" t="str">
            <v>IEIF Eurozone TR EUR</v>
          </cell>
          <cell r="G972" t="str">
            <v>https://am.fr.rothschildandco.com/fr/</v>
          </cell>
          <cell r="H972">
            <v>6</v>
          </cell>
          <cell r="I972">
            <v>2.1</v>
          </cell>
          <cell r="K972">
            <v>8.2826999999999998E-2</v>
          </cell>
          <cell r="L972">
            <v>-4.0521000000000001E-2</v>
          </cell>
          <cell r="M972">
            <v>3.32E-3</v>
          </cell>
          <cell r="N972">
            <v>0.16214999999999999</v>
          </cell>
          <cell r="O972">
            <v>0.19070000000000001</v>
          </cell>
          <cell r="P972">
            <v>41802</v>
          </cell>
          <cell r="Q972">
            <v>-0.20372099999999999</v>
          </cell>
          <cell r="R972">
            <v>2.8199999999999999E-2</v>
          </cell>
          <cell r="S972">
            <v>-0.23192099999999999</v>
          </cell>
          <cell r="T972">
            <v>6.0000000000000001E-3</v>
          </cell>
          <cell r="U972">
            <v>-0.23652947400000002</v>
          </cell>
          <cell r="V972">
            <v>1.0500000000000001E-2</v>
          </cell>
        </row>
        <row r="973">
          <cell r="A973" t="str">
            <v>FR0011694256</v>
          </cell>
          <cell r="B973" t="str">
            <v>Sofidy Sélection 1 P</v>
          </cell>
          <cell r="C973" t="str">
            <v>FCP</v>
          </cell>
          <cell r="D973" t="str">
            <v>Sofidy</v>
          </cell>
          <cell r="E973" t="str">
            <v>EUR</v>
          </cell>
          <cell r="F973" t="str">
            <v>FTSE EPRA Nareit Eurozone Capped NR EUR</v>
          </cell>
          <cell r="G973" t="str">
            <v>www.sofidy.com</v>
          </cell>
          <cell r="H973">
            <v>5</v>
          </cell>
          <cell r="I973">
            <v>2.2000000000000002</v>
          </cell>
          <cell r="K973">
            <v>0.16605400000000001</v>
          </cell>
          <cell r="L973">
            <v>6.328700000000001E-2</v>
          </cell>
          <cell r="M973">
            <v>6.1775000000000004E-2</v>
          </cell>
          <cell r="N973">
            <v>0.16201000000000002</v>
          </cell>
          <cell r="O973">
            <v>0.15744999999999998</v>
          </cell>
          <cell r="P973">
            <v>41947</v>
          </cell>
          <cell r="Q973">
            <v>2.2039999999999997E-2</v>
          </cell>
          <cell r="R973">
            <v>2.2099999999999998E-2</v>
          </cell>
          <cell r="S973">
            <v>-6.0000000000000002E-5</v>
          </cell>
          <cell r="T973">
            <v>6.0000000000000001E-3</v>
          </cell>
          <cell r="U973">
            <v>-6.0596399999999218E-3</v>
          </cell>
          <cell r="V973">
            <v>9.0000000000000011E-3</v>
          </cell>
        </row>
        <row r="974">
          <cell r="A974" t="str">
            <v>Secteur Immobilier International</v>
          </cell>
        </row>
        <row r="975">
          <cell r="A975" t="str">
            <v>LU0237698757</v>
          </cell>
          <cell r="B975" t="str">
            <v>Fidelity Global Property A-Acc-EUR</v>
          </cell>
          <cell r="C975" t="str">
            <v>SICAV</v>
          </cell>
          <cell r="D975" t="str">
            <v>Fidelity</v>
          </cell>
          <cell r="E975" t="str">
            <v>EUR</v>
          </cell>
          <cell r="F975" t="str">
            <v>FTSE EPRA Nareit Developed NR USD</v>
          </cell>
          <cell r="G975" t="str">
            <v>www.fidelity.fr</v>
          </cell>
          <cell r="H975">
            <v>6</v>
          </cell>
          <cell r="I975">
            <v>1.5</v>
          </cell>
          <cell r="K975">
            <v>0.19697900000000002</v>
          </cell>
          <cell r="L975">
            <v>5.9989999999999995E-2</v>
          </cell>
          <cell r="M975">
            <v>3.7006999999999998E-2</v>
          </cell>
          <cell r="N975">
            <v>0.11422399999999999</v>
          </cell>
          <cell r="O975">
            <v>0.16793</v>
          </cell>
          <cell r="P975">
            <v>38691</v>
          </cell>
          <cell r="Q975">
            <v>-0.11536100000000001</v>
          </cell>
          <cell r="R975">
            <v>1.95E-2</v>
          </cell>
          <cell r="S975">
            <v>-0.13486100000000001</v>
          </cell>
          <cell r="T975">
            <v>6.0000000000000001E-3</v>
          </cell>
          <cell r="U975">
            <v>-0.14005183399999999</v>
          </cell>
          <cell r="V975">
            <v>7.4999999999999997E-3</v>
          </cell>
        </row>
        <row r="976">
          <cell r="A976" t="str">
            <v>IE0033534995</v>
          </cell>
          <cell r="B976" t="str">
            <v>Janus Henderson Glb Rl EstEqIncClA2HEUR</v>
          </cell>
          <cell r="C976" t="str">
            <v>SICAV</v>
          </cell>
          <cell r="D976" t="str">
            <v>Janus Henderson Investors</v>
          </cell>
          <cell r="E976" t="str">
            <v>EUR</v>
          </cell>
          <cell r="F976" t="str">
            <v>FTSE EPRA Nareit Global REITs TR EUR</v>
          </cell>
          <cell r="G976" t="str">
            <v>www.janushenderson.com</v>
          </cell>
          <cell r="H976">
            <v>6</v>
          </cell>
          <cell r="I976">
            <v>1.25</v>
          </cell>
          <cell r="K976">
            <v>0.178175</v>
          </cell>
          <cell r="L976">
            <v>7.5998999999999997E-2</v>
          </cell>
          <cell r="M976">
            <v>5.9409000000000003E-2</v>
          </cell>
          <cell r="N976">
            <v>0.14166899999999999</v>
          </cell>
          <cell r="O976">
            <v>0.17073799999999997</v>
          </cell>
          <cell r="P976">
            <v>37893</v>
          </cell>
          <cell r="Q976">
            <v>3.0880000000000005E-3</v>
          </cell>
          <cell r="R976">
            <v>2.2200000000000001E-2</v>
          </cell>
          <cell r="S976">
            <v>-1.9112000000000001E-2</v>
          </cell>
          <cell r="T976">
            <v>6.0000000000000001E-3</v>
          </cell>
          <cell r="U976">
            <v>-2.4997327999999985E-2</v>
          </cell>
          <cell r="V976">
            <v>5.0000000000000001E-3</v>
          </cell>
        </row>
        <row r="977">
          <cell r="A977" t="str">
            <v>Secteur Infrastructure</v>
          </cell>
        </row>
        <row r="978">
          <cell r="A978" t="str">
            <v>FR0010668145</v>
          </cell>
          <cell r="B978" t="str">
            <v>BNP Paribas Aqua Classic</v>
          </cell>
          <cell r="C978" t="str">
            <v>FCP</v>
          </cell>
          <cell r="D978" t="str">
            <v>BNP Paribas</v>
          </cell>
          <cell r="E978" t="str">
            <v>EUR</v>
          </cell>
          <cell r="F978" t="str">
            <v>MSCI World NR EUR</v>
          </cell>
          <cell r="G978" t="str">
            <v>www.bnpparibas-am.fr</v>
          </cell>
          <cell r="H978">
            <v>6</v>
          </cell>
          <cell r="I978">
            <v>2</v>
          </cell>
          <cell r="J978" t="str">
            <v>SR</v>
          </cell>
          <cell r="K978">
            <v>0.38154899999999997</v>
          </cell>
          <cell r="L978">
            <v>0.16462900000000003</v>
          </cell>
          <cell r="M978">
            <v>0.13225400000000001</v>
          </cell>
          <cell r="N978">
            <v>0.12244999999999999</v>
          </cell>
          <cell r="O978">
            <v>0.18551400000000001</v>
          </cell>
          <cell r="P978">
            <v>39785</v>
          </cell>
          <cell r="Q978">
            <v>9.8001000000000005E-2</v>
          </cell>
          <cell r="R978">
            <v>2.1499999999999998E-2</v>
          </cell>
          <cell r="S978">
            <v>7.6501E-2</v>
          </cell>
          <cell r="T978">
            <v>6.0000000000000001E-3</v>
          </cell>
          <cell r="U978">
            <v>7.0041993999999885E-2</v>
          </cell>
          <cell r="V978">
            <v>0.01</v>
          </cell>
        </row>
        <row r="979">
          <cell r="A979" t="str">
            <v>LU0309082799</v>
          </cell>
          <cell r="B979" t="str">
            <v>DNCA Invest Beyond Infras &amp; Trans B EUR</v>
          </cell>
          <cell r="C979" t="str">
            <v>SICAV</v>
          </cell>
          <cell r="D979" t="str">
            <v>DNCA Finance</v>
          </cell>
          <cell r="E979" t="str">
            <v>EUR</v>
          </cell>
          <cell r="F979" t="str">
            <v>MSCI Europe Infra NR EUR</v>
          </cell>
          <cell r="G979" t="str">
            <v>www.dnca-investments.com</v>
          </cell>
          <cell r="H979">
            <v>6</v>
          </cell>
          <cell r="I979">
            <v>2.4</v>
          </cell>
          <cell r="J979" t="str">
            <v>SR</v>
          </cell>
          <cell r="K979">
            <v>0.171764</v>
          </cell>
          <cell r="L979">
            <v>5.0216999999999998E-2</v>
          </cell>
          <cell r="M979">
            <v>3.8658999999999999E-2</v>
          </cell>
          <cell r="N979">
            <v>0.178949</v>
          </cell>
          <cell r="O979">
            <v>0.17385400000000001</v>
          </cell>
          <cell r="P979">
            <v>39367</v>
          </cell>
          <cell r="Q979">
            <v>-6.5000000000000127E-4</v>
          </cell>
          <cell r="R979">
            <v>2.58E-2</v>
          </cell>
          <cell r="S979">
            <v>-2.6450000000000001E-2</v>
          </cell>
          <cell r="T979">
            <v>6.0000000000000001E-3</v>
          </cell>
          <cell r="U979">
            <v>-3.2291300000000023E-2</v>
          </cell>
          <cell r="V979">
            <v>1.2E-2</v>
          </cell>
        </row>
        <row r="980">
          <cell r="A980" t="str">
            <v>LU1892829828</v>
          </cell>
          <cell r="B980" t="str">
            <v>Fidelity Sust Water &amp; Waste A Acc EUR</v>
          </cell>
          <cell r="C980" t="str">
            <v>SICAV</v>
          </cell>
          <cell r="D980" t="str">
            <v>Fidelity</v>
          </cell>
          <cell r="E980" t="str">
            <v>EUR</v>
          </cell>
          <cell r="F980" t="str">
            <v>MSCI ACWI NR USD</v>
          </cell>
          <cell r="G980" t="str">
            <v>www.fidelity.fr</v>
          </cell>
          <cell r="H980">
            <v>6</v>
          </cell>
          <cell r="I980">
            <v>1.5</v>
          </cell>
          <cell r="J980" t="str">
            <v>SR</v>
          </cell>
          <cell r="K980">
            <v>0.30008699999999999</v>
          </cell>
          <cell r="N980">
            <v>0.110127</v>
          </cell>
          <cell r="P980">
            <v>43404</v>
          </cell>
          <cell r="Q980">
            <v>2.7236999999999997E-2</v>
          </cell>
          <cell r="R980">
            <v>1.9099999999999999E-2</v>
          </cell>
          <cell r="S980">
            <v>8.1370000000000001E-3</v>
          </cell>
          <cell r="T980">
            <v>6.0000000000000001E-3</v>
          </cell>
          <cell r="U980">
            <v>2.0881780000001626E-3</v>
          </cell>
          <cell r="V980">
            <v>7.4999999999999997E-3</v>
          </cell>
        </row>
        <row r="981">
          <cell r="A981" t="str">
            <v>LU1665237704</v>
          </cell>
          <cell r="B981" t="str">
            <v>M&amp;G (Lux) Global Listed Infras A EUR Acc</v>
          </cell>
          <cell r="C981" t="str">
            <v>SICAV</v>
          </cell>
          <cell r="D981" t="str">
            <v>M&amp;G Group</v>
          </cell>
          <cell r="E981" t="str">
            <v>EUR</v>
          </cell>
          <cell r="F981" t="str">
            <v>Pas d'indice de référence</v>
          </cell>
          <cell r="G981" t="str">
            <v>www.mandg.fr</v>
          </cell>
          <cell r="H981">
            <v>6</v>
          </cell>
          <cell r="I981">
            <v>1.75</v>
          </cell>
          <cell r="K981">
            <v>0.20158599999999999</v>
          </cell>
          <cell r="L981">
            <v>0.119315</v>
          </cell>
          <cell r="N981">
            <v>0.12163700000000001</v>
          </cell>
          <cell r="O981">
            <v>0.18037500000000001</v>
          </cell>
          <cell r="P981">
            <v>43013</v>
          </cell>
          <cell r="Q981">
            <v>-4.3348000000000012E-2</v>
          </cell>
          <cell r="R981">
            <v>2.0099999999999996E-2</v>
          </cell>
          <cell r="S981">
            <v>-6.3448000000000004E-2</v>
          </cell>
          <cell r="T981">
            <v>6.0000000000000001E-3</v>
          </cell>
          <cell r="U981">
            <v>-6.9067311999999936E-2</v>
          </cell>
          <cell r="V981">
            <v>8.7500000000000008E-3</v>
          </cell>
        </row>
        <row r="982">
          <cell r="A982" t="str">
            <v>LU0104884860</v>
          </cell>
          <cell r="B982" t="str">
            <v>Pictet-Water P EUR</v>
          </cell>
          <cell r="C982" t="str">
            <v>SICAV</v>
          </cell>
          <cell r="D982" t="str">
            <v>Pictet AM</v>
          </cell>
          <cell r="E982" t="str">
            <v>EUR</v>
          </cell>
          <cell r="F982" t="str">
            <v>MSCI ACWI NR EUR</v>
          </cell>
          <cell r="G982" t="str">
            <v>www.am.pictet</v>
          </cell>
          <cell r="H982">
            <v>6</v>
          </cell>
          <cell r="I982">
            <v>2.4</v>
          </cell>
          <cell r="J982" t="str">
            <v>SR</v>
          </cell>
          <cell r="K982">
            <v>0.28915800000000003</v>
          </cell>
          <cell r="L982">
            <v>0.16302700000000001</v>
          </cell>
          <cell r="M982">
            <v>0.120731</v>
          </cell>
          <cell r="N982">
            <v>0.12094200000000001</v>
          </cell>
          <cell r="O982">
            <v>0.16399</v>
          </cell>
          <cell r="P982">
            <v>36544</v>
          </cell>
          <cell r="Q982">
            <v>5.5606199999999995E-2</v>
          </cell>
          <cell r="R982">
            <v>2.0014199999999999E-2</v>
          </cell>
          <cell r="S982">
            <v>3.5591999999999999E-2</v>
          </cell>
          <cell r="T982">
            <v>6.0000000000000001E-3</v>
          </cell>
          <cell r="U982">
            <v>2.9378448000000112E-2</v>
          </cell>
          <cell r="V982">
            <v>8.0000000000000002E-3</v>
          </cell>
        </row>
        <row r="983">
          <cell r="A983" t="str">
            <v>LU2146190835</v>
          </cell>
          <cell r="B983" t="str">
            <v>RobecoSAM Sustainable Water Eqs D EUR</v>
          </cell>
          <cell r="C983" t="str">
            <v>SICAV</v>
          </cell>
          <cell r="D983" t="str">
            <v>Robeco</v>
          </cell>
          <cell r="E983" t="str">
            <v>EUR</v>
          </cell>
          <cell r="F983" t="str">
            <v>MSCI World Index</v>
          </cell>
          <cell r="G983" t="str">
            <v>www.robeco.com</v>
          </cell>
          <cell r="H983">
            <v>6</v>
          </cell>
          <cell r="I983">
            <v>1.55</v>
          </cell>
          <cell r="J983" t="str">
            <v>SR</v>
          </cell>
          <cell r="K983">
            <v>0.34714599999999995</v>
          </cell>
          <cell r="L983">
            <v>0.17410699999999998</v>
          </cell>
          <cell r="M983">
            <v>0.12972400000000001</v>
          </cell>
          <cell r="N983">
            <v>0.128079</v>
          </cell>
          <cell r="O983">
            <v>0.17612900000000001</v>
          </cell>
          <cell r="P983">
            <v>44133</v>
          </cell>
          <cell r="Q983">
            <v>0.134441</v>
          </cell>
          <cell r="R983">
            <v>1.7100000000000001E-2</v>
          </cell>
          <cell r="S983">
            <v>0.117341</v>
          </cell>
          <cell r="T983">
            <v>6.0000000000000001E-3</v>
          </cell>
          <cell r="U983">
            <v>0.11063695399999984</v>
          </cell>
          <cell r="V983">
            <v>7.4999999999999997E-3</v>
          </cell>
        </row>
        <row r="984">
          <cell r="A984" t="str">
            <v>LU1951229035</v>
          </cell>
          <cell r="B984" t="str">
            <v>Thematics Water R/A EUR</v>
          </cell>
          <cell r="C984" t="str">
            <v>SICAV</v>
          </cell>
          <cell r="D984" t="str">
            <v>Natixis AM</v>
          </cell>
          <cell r="E984" t="str">
            <v>EUR</v>
          </cell>
          <cell r="F984" t="str">
            <v>MSCI ACWI NR USD</v>
          </cell>
          <cell r="G984" t="str">
            <v>www.im.natixis.com</v>
          </cell>
          <cell r="H984">
            <v>6</v>
          </cell>
          <cell r="I984">
            <v>2</v>
          </cell>
          <cell r="J984" t="str">
            <v>SR</v>
          </cell>
          <cell r="K984">
            <v>0.31951499999999999</v>
          </cell>
          <cell r="N984">
            <v>0.116746</v>
          </cell>
          <cell r="P984">
            <v>43524</v>
          </cell>
          <cell r="Q984">
            <v>6.3084000000000001E-2</v>
          </cell>
          <cell r="R984">
            <v>0.02</v>
          </cell>
          <cell r="S984">
            <v>4.3083999999999997E-2</v>
          </cell>
          <cell r="T984">
            <v>6.0000000000000001E-3</v>
          </cell>
          <cell r="U984">
            <v>3.6825495999999847E-2</v>
          </cell>
          <cell r="V984">
            <v>8.7500000000000008E-3</v>
          </cell>
        </row>
        <row r="985">
          <cell r="A985" t="str">
            <v>Secteur Métaux Précieux</v>
          </cell>
        </row>
        <row r="986">
          <cell r="A986" t="str">
            <v>LU0171305526</v>
          </cell>
          <cell r="B986" t="str">
            <v>BGF World Gold A2</v>
          </cell>
          <cell r="C986" t="str">
            <v>SICAV</v>
          </cell>
          <cell r="D986" t="str">
            <v>BlackRock</v>
          </cell>
          <cell r="E986" t="str">
            <v>EUR</v>
          </cell>
          <cell r="F986" t="str">
            <v>FTSE Gold Mines PR USD</v>
          </cell>
          <cell r="G986" t="str">
            <v>www.blackrock.com</v>
          </cell>
          <cell r="H986">
            <v>7</v>
          </cell>
          <cell r="I986">
            <v>1.75</v>
          </cell>
          <cell r="K986">
            <v>-0.228462</v>
          </cell>
          <cell r="L986">
            <v>0.14585800000000002</v>
          </cell>
          <cell r="M986">
            <v>-1.2725999999999999E-2</v>
          </cell>
          <cell r="N986" t="str">
            <v>ND</v>
          </cell>
          <cell r="O986" t="str">
            <v>ND</v>
          </cell>
          <cell r="P986">
            <v>34698</v>
          </cell>
          <cell r="Q986">
            <v>0.19478999999999996</v>
          </cell>
          <cell r="R986">
            <v>2.0499999999999997E-2</v>
          </cell>
          <cell r="S986">
            <v>0.17428999999999997</v>
          </cell>
          <cell r="T986">
            <v>6.0000000000000001E-3</v>
          </cell>
          <cell r="U986">
            <v>0.16724426000000014</v>
          </cell>
          <cell r="V986">
            <v>8.8000000000000005E-3</v>
          </cell>
        </row>
        <row r="987">
          <cell r="A987" t="str">
            <v>FR0007390174</v>
          </cell>
          <cell r="B987" t="str">
            <v>CM-AM Global Gold RC</v>
          </cell>
          <cell r="C987" t="str">
            <v>FCP</v>
          </cell>
          <cell r="D987" t="str">
            <v>Crédit Mutuel Asset Management</v>
          </cell>
          <cell r="E987" t="str">
            <v>EUR</v>
          </cell>
          <cell r="F987" t="str">
            <v>FTSE Gold Mines PR USD</v>
          </cell>
          <cell r="G987" t="str">
            <v>www.creditmutuel-am.eu</v>
          </cell>
          <cell r="H987">
            <v>7</v>
          </cell>
          <cell r="I987">
            <v>2</v>
          </cell>
          <cell r="K987">
            <v>-0.186311</v>
          </cell>
          <cell r="L987">
            <v>0.163269</v>
          </cell>
          <cell r="M987">
            <v>-4.5490000000000001E-3</v>
          </cell>
          <cell r="N987">
            <v>0.24645900000000001</v>
          </cell>
          <cell r="O987">
            <v>0.35209099999999999</v>
          </cell>
          <cell r="P987">
            <v>31408</v>
          </cell>
          <cell r="Q987">
            <v>0.21282100000000001</v>
          </cell>
          <cell r="R987">
            <v>2.1499999999999998E-2</v>
          </cell>
          <cell r="S987">
            <v>0.19132100000000002</v>
          </cell>
          <cell r="T987">
            <v>6.0000000000000001E-3</v>
          </cell>
          <cell r="U987">
            <v>0.18417307400000005</v>
          </cell>
          <cell r="V987">
            <v>0.01</v>
          </cell>
        </row>
        <row r="988">
          <cell r="A988" t="str">
            <v>FR0007047527</v>
          </cell>
          <cell r="B988" t="str">
            <v>Global Gold And Precious R</v>
          </cell>
          <cell r="C988" t="str">
            <v>FCP</v>
          </cell>
          <cell r="D988" t="str">
            <v>Finance SA</v>
          </cell>
          <cell r="E988" t="str">
            <v>EUR</v>
          </cell>
          <cell r="F988" t="str">
            <v>FTSE Gold Mines TR USD</v>
          </cell>
          <cell r="G988" t="str">
            <v>www.finance-sa.fr</v>
          </cell>
          <cell r="H988">
            <v>7</v>
          </cell>
          <cell r="I988">
            <v>2</v>
          </cell>
          <cell r="K988">
            <v>-0.22606100000000001</v>
          </cell>
          <cell r="L988">
            <v>0.12907199999999999</v>
          </cell>
          <cell r="M988">
            <v>-1.9980999999999999E-2</v>
          </cell>
          <cell r="N988">
            <v>0.251718</v>
          </cell>
          <cell r="O988">
            <v>0.35752600000000001</v>
          </cell>
          <cell r="P988">
            <v>36728</v>
          </cell>
          <cell r="Q988">
            <v>0.31501299999999999</v>
          </cell>
          <cell r="R988">
            <v>4.4199999999999996E-2</v>
          </cell>
          <cell r="S988">
            <v>0.27081299999999997</v>
          </cell>
          <cell r="T988">
            <v>6.0000000000000001E-3</v>
          </cell>
          <cell r="U988">
            <v>0.26318812199999986</v>
          </cell>
          <cell r="V988">
            <v>0.01</v>
          </cell>
        </row>
        <row r="989">
          <cell r="A989" t="str">
            <v>FR0011170182</v>
          </cell>
          <cell r="B989" t="str">
            <v>Ofi Fincl Inv Precious Metals R</v>
          </cell>
          <cell r="C989" t="str">
            <v>FCP</v>
          </cell>
          <cell r="D989" t="str">
            <v>OFI AM</v>
          </cell>
          <cell r="E989" t="str">
            <v>EUR</v>
          </cell>
          <cell r="F989" t="str">
            <v>S&amp;P GSCI Precious Metal TR</v>
          </cell>
          <cell r="G989" t="str">
            <v>www.ofi-am.fr</v>
          </cell>
          <cell r="H989">
            <v>6</v>
          </cell>
          <cell r="I989">
            <v>1.5</v>
          </cell>
          <cell r="K989">
            <v>-9.3632000000000007E-2</v>
          </cell>
          <cell r="L989">
            <v>0.10607100000000001</v>
          </cell>
          <cell r="M989">
            <v>3.542E-2</v>
          </cell>
          <cell r="N989">
            <v>0.168375</v>
          </cell>
          <cell r="O989">
            <v>0.16719100000000001</v>
          </cell>
          <cell r="P989">
            <v>40976</v>
          </cell>
          <cell r="Q989">
            <v>0.26038900000000004</v>
          </cell>
          <cell r="R989">
            <v>1.4999999999999999E-2</v>
          </cell>
          <cell r="S989">
            <v>0.24538900000000002</v>
          </cell>
          <cell r="T989">
            <v>6.0000000000000001E-3</v>
          </cell>
          <cell r="U989">
            <v>0.23791666600000005</v>
          </cell>
          <cell r="V989">
            <v>7.3000000000000001E-3</v>
          </cell>
        </row>
        <row r="990">
          <cell r="A990" t="str">
            <v>FR0007001581</v>
          </cell>
          <cell r="B990" t="str">
            <v>R-co Thematic Gold Mining C</v>
          </cell>
          <cell r="C990" t="str">
            <v>FCP</v>
          </cell>
          <cell r="D990" t="str">
            <v>Rothschild &amp; Co AM</v>
          </cell>
          <cell r="E990" t="str">
            <v>EUR</v>
          </cell>
          <cell r="F990" t="str">
            <v>FTSE Gold Mines NR USD</v>
          </cell>
          <cell r="G990" t="str">
            <v>https://am.fr.rothschildandco.com/fr/</v>
          </cell>
          <cell r="H990">
            <v>7</v>
          </cell>
          <cell r="I990">
            <v>2.39</v>
          </cell>
          <cell r="K990">
            <v>-6.5449999999999994E-2</v>
          </cell>
          <cell r="L990">
            <v>0.16808900000000002</v>
          </cell>
          <cell r="M990">
            <v>8.369999999999999E-3</v>
          </cell>
          <cell r="N990">
            <v>0.20057099999999997</v>
          </cell>
          <cell r="O990">
            <v>0.318247</v>
          </cell>
          <cell r="P990">
            <v>35227</v>
          </cell>
          <cell r="Q990">
            <v>0.24054699999999998</v>
          </cell>
          <cell r="R990">
            <v>2.8500000000000001E-2</v>
          </cell>
          <cell r="S990">
            <v>0.21204699999999999</v>
          </cell>
          <cell r="T990">
            <v>6.0000000000000001E-3</v>
          </cell>
          <cell r="U990">
            <v>0.20477471800000013</v>
          </cell>
          <cell r="V990">
            <v>1.1899999999999999E-2</v>
          </cell>
        </row>
        <row r="991">
          <cell r="A991" t="str">
            <v>FR0010649772</v>
          </cell>
          <cell r="B991" t="str">
            <v>Tocqueville Gold P</v>
          </cell>
          <cell r="C991" t="str">
            <v>FCP</v>
          </cell>
          <cell r="D991" t="str">
            <v>Tocqueville Finance</v>
          </cell>
          <cell r="E991" t="str">
            <v>EUR</v>
          </cell>
          <cell r="F991" t="str">
            <v>XXAU</v>
          </cell>
          <cell r="G991" t="str">
            <v>www.tocquevillefinance.fr</v>
          </cell>
          <cell r="H991">
            <v>7</v>
          </cell>
          <cell r="I991">
            <v>2</v>
          </cell>
          <cell r="K991">
            <v>-0.20776399999999998</v>
          </cell>
          <cell r="L991">
            <v>0.13475000000000001</v>
          </cell>
          <cell r="M991">
            <v>-2.3798E-2</v>
          </cell>
          <cell r="N991">
            <v>0.26563700000000001</v>
          </cell>
          <cell r="O991">
            <v>0.36938200000000004</v>
          </cell>
          <cell r="P991">
            <v>39706</v>
          </cell>
          <cell r="Q991">
            <v>0.187247</v>
          </cell>
          <cell r="R991">
            <v>2.0499999999999997E-2</v>
          </cell>
          <cell r="S991">
            <v>0.16674700000000001</v>
          </cell>
          <cell r="T991">
            <v>6.0000000000000001E-3</v>
          </cell>
          <cell r="U991">
            <v>0.15974651799999995</v>
          </cell>
          <cell r="V991">
            <v>9.0000000000000011E-3</v>
          </cell>
        </row>
        <row r="992">
          <cell r="A992" t="str">
            <v>Secteur Ressources Naturelles</v>
          </cell>
        </row>
        <row r="993">
          <cell r="A993" t="str">
            <v>FR0010011171</v>
          </cell>
          <cell r="B993" t="str">
            <v>AXA Or et Matières Premières C</v>
          </cell>
          <cell r="C993" t="str">
            <v>SICAV</v>
          </cell>
          <cell r="D993" t="str">
            <v>AXA</v>
          </cell>
          <cell r="E993" t="str">
            <v>EUR</v>
          </cell>
          <cell r="F993" t="str">
            <v>(FTSE AW Sec/N-Rnwbl Engy TR USD) 33.330% + ( FTSE World Sec/PrcsMtls&amp;Mng TR USD) 66.670%</v>
          </cell>
          <cell r="G993" t="str">
            <v>www.axa-im.fr</v>
          </cell>
          <cell r="H993">
            <v>6</v>
          </cell>
          <cell r="I993">
            <v>2</v>
          </cell>
          <cell r="K993">
            <v>0.24041699999999999</v>
          </cell>
          <cell r="L993">
            <v>6.1261999999999997E-2</v>
          </cell>
          <cell r="M993">
            <v>7.8509999999999996E-2</v>
          </cell>
          <cell r="N993">
            <v>0.20660299999999998</v>
          </cell>
          <cell r="O993">
            <v>0.23452400000000001</v>
          </cell>
          <cell r="P993">
            <v>31951</v>
          </cell>
          <cell r="Q993">
            <v>-3.0912000000000002E-2</v>
          </cell>
          <cell r="R993">
            <v>1.5100000000000001E-2</v>
          </cell>
          <cell r="S993">
            <v>-4.6012000000000004E-2</v>
          </cell>
          <cell r="T993">
            <v>6.0000000000000001E-3</v>
          </cell>
          <cell r="U993">
            <v>-5.1735928000000042E-2</v>
          </cell>
          <cell r="V993">
            <v>5.6999999999999993E-3</v>
          </cell>
        </row>
        <row r="994">
          <cell r="A994" t="str">
            <v>LU0172157280</v>
          </cell>
          <cell r="B994" t="str">
            <v>BGF World Mining A2</v>
          </cell>
          <cell r="C994" t="str">
            <v>SICAV</v>
          </cell>
          <cell r="D994" t="str">
            <v>BlackRock</v>
          </cell>
          <cell r="E994" t="str">
            <v>EUR</v>
          </cell>
          <cell r="F994" t="str">
            <v>EMIX GLOBAL MIN CONST WT NR USD</v>
          </cell>
          <cell r="G994" t="str">
            <v>www.blackrock.com</v>
          </cell>
          <cell r="H994">
            <v>7</v>
          </cell>
          <cell r="I994">
            <v>1.75</v>
          </cell>
          <cell r="K994">
            <v>0.29246</v>
          </cell>
          <cell r="L994">
            <v>0.14285899999999999</v>
          </cell>
          <cell r="M994">
            <v>0.116774</v>
          </cell>
          <cell r="N994" t="str">
            <v>ND</v>
          </cell>
          <cell r="O994" t="str">
            <v>ND</v>
          </cell>
          <cell r="P994">
            <v>35513</v>
          </cell>
          <cell r="Q994">
            <v>0.23966099999999999</v>
          </cell>
          <cell r="R994">
            <v>2.06E-2</v>
          </cell>
          <cell r="S994">
            <v>0.21906099999999998</v>
          </cell>
          <cell r="T994">
            <v>6.0000000000000001E-3</v>
          </cell>
          <cell r="U994">
            <v>0.21174663400000004</v>
          </cell>
          <cell r="V994">
            <v>8.8000000000000005E-3</v>
          </cell>
        </row>
        <row r="995">
          <cell r="A995" t="str">
            <v>LU0208853274</v>
          </cell>
          <cell r="B995" t="str">
            <v>JPM Global Natural Resources A (acc) EUR</v>
          </cell>
          <cell r="C995" t="str">
            <v>SICAV</v>
          </cell>
          <cell r="D995" t="str">
            <v>JPMorgan AM</v>
          </cell>
          <cell r="E995" t="str">
            <v>EUR</v>
          </cell>
          <cell r="F995" t="str">
            <v>EMIX Mining And Energy NR USD</v>
          </cell>
          <cell r="G995" t="str">
            <v>https://am.jpmorgan.com/</v>
          </cell>
          <cell r="H995">
            <v>6</v>
          </cell>
          <cell r="I995">
            <v>1.5</v>
          </cell>
          <cell r="K995">
            <v>0.37656500000000004</v>
          </cell>
          <cell r="L995">
            <v>3.4526000000000001E-2</v>
          </cell>
          <cell r="M995">
            <v>6.2419000000000002E-2</v>
          </cell>
          <cell r="N995">
            <v>0.198489</v>
          </cell>
          <cell r="O995">
            <v>0.25140499999999999</v>
          </cell>
          <cell r="P995">
            <v>38342</v>
          </cell>
          <cell r="Q995">
            <v>-5.9114999999999994E-2</v>
          </cell>
          <cell r="R995">
            <v>0.01</v>
          </cell>
          <cell r="S995">
            <v>-6.9114999999999996E-2</v>
          </cell>
          <cell r="T995">
            <v>6.0000000000000001E-3</v>
          </cell>
          <cell r="U995">
            <v>-7.4700309999999992E-2</v>
          </cell>
          <cell r="V995">
            <v>6.0000000000000001E-3</v>
          </cell>
        </row>
        <row r="996">
          <cell r="A996" t="str">
            <v>LU0340559805</v>
          </cell>
          <cell r="B996" t="str">
            <v>Pictet-Timber R EUR</v>
          </cell>
          <cell r="C996" t="str">
            <v>SICAV</v>
          </cell>
          <cell r="D996" t="str">
            <v>Pictet AM</v>
          </cell>
          <cell r="E996" t="str">
            <v>EUR</v>
          </cell>
          <cell r="F996" t="str">
            <v>MSCI ACWI NR USD</v>
          </cell>
          <cell r="G996" t="str">
            <v>www.am.pictet</v>
          </cell>
          <cell r="H996">
            <v>6</v>
          </cell>
          <cell r="I996">
            <v>2.2999999999999998</v>
          </cell>
          <cell r="K996">
            <v>0.356462</v>
          </cell>
          <cell r="L996">
            <v>8.6346000000000006E-2</v>
          </cell>
          <cell r="M996">
            <v>0.10379099999999999</v>
          </cell>
          <cell r="N996">
            <v>0.15348800000000001</v>
          </cell>
          <cell r="O996">
            <v>0.24409600000000001</v>
          </cell>
          <cell r="P996">
            <v>39720</v>
          </cell>
          <cell r="Q996">
            <v>0.152198</v>
          </cell>
          <cell r="R996">
            <v>2.7300000000000001E-2</v>
          </cell>
          <cell r="S996">
            <v>0.12489800000000001</v>
          </cell>
          <cell r="T996">
            <v>6.0000000000000001E-3</v>
          </cell>
          <cell r="U996">
            <v>0.11814861199999993</v>
          </cell>
          <cell r="V996">
            <v>1.15E-2</v>
          </cell>
        </row>
        <row r="997">
          <cell r="A997" t="str">
            <v>FR0000423527</v>
          </cell>
          <cell r="B997" t="str">
            <v>SG Actions Matières Premières C</v>
          </cell>
          <cell r="C997" t="str">
            <v>FCP</v>
          </cell>
          <cell r="D997" t="str">
            <v>Société Générale Gestion</v>
          </cell>
          <cell r="E997" t="str">
            <v>EUR</v>
          </cell>
          <cell r="F997" t="str">
            <v>(MSCI World/Energy NR EUR) 50% + ( MSCI World/Materials NR USD) 50%</v>
          </cell>
          <cell r="G997" t="str">
            <v>www.societegeneralegestion.fr</v>
          </cell>
          <cell r="H997">
            <v>6</v>
          </cell>
          <cell r="I997">
            <v>2.2000000000000002</v>
          </cell>
          <cell r="K997">
            <v>0.27133099999999999</v>
          </cell>
          <cell r="L997">
            <v>-3.5538E-2</v>
          </cell>
          <cell r="M997">
            <v>5.4229999999999999E-3</v>
          </cell>
          <cell r="N997">
            <v>0.19563199999999997</v>
          </cell>
          <cell r="O997">
            <v>0.219196</v>
          </cell>
          <cell r="P997">
            <v>31184</v>
          </cell>
          <cell r="Q997">
            <v>-0.15480100000000002</v>
          </cell>
          <cell r="R997">
            <v>2.23E-2</v>
          </cell>
          <cell r="S997">
            <v>-0.17710100000000001</v>
          </cell>
          <cell r="T997">
            <v>6.0000000000000001E-3</v>
          </cell>
          <cell r="U997">
            <v>-0.18203839399999999</v>
          </cell>
          <cell r="V997">
            <v>0.01</v>
          </cell>
        </row>
        <row r="998">
          <cell r="A998" t="str">
            <v>Secteur Santé</v>
          </cell>
        </row>
        <row r="999">
          <cell r="A999" t="str">
            <v>FR0007028063</v>
          </cell>
          <cell r="B999" t="str">
            <v>Arc Actions Santé Innovante A</v>
          </cell>
          <cell r="C999" t="str">
            <v>FCP</v>
          </cell>
          <cell r="D999" t="str">
            <v>Financière de l'Arc</v>
          </cell>
          <cell r="E999" t="str">
            <v>EUR</v>
          </cell>
          <cell r="F999" t="str">
            <v>MSCI World/Health Care NR EUR</v>
          </cell>
          <cell r="G999" t="str">
            <v>www.financieredelarc.com</v>
          </cell>
          <cell r="H999">
            <v>6</v>
          </cell>
          <cell r="I999">
            <v>2</v>
          </cell>
          <cell r="K999">
            <v>0.14211099999999999</v>
          </cell>
          <cell r="L999">
            <v>6.1192000000000003E-2</v>
          </cell>
          <cell r="M999">
            <v>3.9139E-2</v>
          </cell>
          <cell r="N999">
            <v>0.106327</v>
          </cell>
          <cell r="O999">
            <v>0.163602</v>
          </cell>
          <cell r="P999">
            <v>36133</v>
          </cell>
          <cell r="Q999">
            <v>3.9941000000000004E-2</v>
          </cell>
          <cell r="R999">
            <v>2.1000000000000001E-2</v>
          </cell>
          <cell r="S999">
            <v>1.8941E-2</v>
          </cell>
          <cell r="T999">
            <v>6.0000000000000001E-3</v>
          </cell>
          <cell r="U999">
            <v>1.2827354000000124E-2</v>
          </cell>
          <cell r="V999">
            <v>6.6E-3</v>
          </cell>
        </row>
        <row r="1000">
          <cell r="A1000" t="str">
            <v>LU0171307068</v>
          </cell>
          <cell r="B1000" t="str">
            <v>BGF World Healthscience A2</v>
          </cell>
          <cell r="C1000" t="str">
            <v>SICAV</v>
          </cell>
          <cell r="D1000" t="str">
            <v>BlackRock</v>
          </cell>
          <cell r="E1000" t="str">
            <v>EUR</v>
          </cell>
          <cell r="F1000" t="str">
            <v>MSCI World/Health Care NR USD</v>
          </cell>
          <cell r="G1000" t="str">
            <v>www.blackrock.com</v>
          </cell>
          <cell r="H1000">
            <v>6</v>
          </cell>
          <cell r="I1000">
            <v>1.5</v>
          </cell>
          <cell r="K1000">
            <v>0.15904299999999999</v>
          </cell>
          <cell r="L1000">
            <v>0.11511399999999999</v>
          </cell>
          <cell r="M1000">
            <v>0.123975</v>
          </cell>
          <cell r="N1000" t="str">
            <v>ND</v>
          </cell>
          <cell r="O1000" t="str">
            <v>ND</v>
          </cell>
          <cell r="P1000">
            <v>36987</v>
          </cell>
          <cell r="Q1000">
            <v>6.0708999999999999E-2</v>
          </cell>
          <cell r="R1000">
            <v>1.8100000000000002E-2</v>
          </cell>
          <cell r="S1000">
            <v>4.2609000000000001E-2</v>
          </cell>
          <cell r="T1000">
            <v>6.0000000000000001E-3</v>
          </cell>
          <cell r="U1000">
            <v>3.6353345999999842E-2</v>
          </cell>
          <cell r="V1000">
            <v>7.4999999999999997E-3</v>
          </cell>
        </row>
        <row r="1001">
          <cell r="A1001" t="str">
            <v>FR0007005764</v>
          </cell>
          <cell r="B1001" t="str">
            <v>BSO Bio Santé C</v>
          </cell>
          <cell r="C1001" t="str">
            <v>FCP</v>
          </cell>
          <cell r="D1001" t="str">
            <v>Saint Olive Gestion</v>
          </cell>
          <cell r="E1001" t="str">
            <v>EUR</v>
          </cell>
          <cell r="F1001" t="str">
            <v>MSCI World/Health Care NR EUR</v>
          </cell>
          <cell r="G1001" t="str">
            <v>www.banquesaintolive.com</v>
          </cell>
          <cell r="H1001">
            <v>6</v>
          </cell>
          <cell r="I1001">
            <v>2</v>
          </cell>
          <cell r="K1001">
            <v>0.161796</v>
          </cell>
          <cell r="L1001">
            <v>0.107747</v>
          </cell>
          <cell r="M1001">
            <v>0.10212</v>
          </cell>
          <cell r="N1001">
            <v>0.16461700000000001</v>
          </cell>
          <cell r="O1001">
            <v>0.17462499999999997</v>
          </cell>
          <cell r="P1001">
            <v>35419</v>
          </cell>
          <cell r="Q1001">
            <v>0.15322200000000002</v>
          </cell>
          <cell r="R1001">
            <v>2.23E-2</v>
          </cell>
          <cell r="S1001">
            <v>0.13092200000000001</v>
          </cell>
          <cell r="T1001">
            <v>6.0000000000000001E-3</v>
          </cell>
          <cell r="U1001">
            <v>0.12413646799999989</v>
          </cell>
          <cell r="V1001">
            <v>0</v>
          </cell>
        </row>
        <row r="1002">
          <cell r="A1002" t="str">
            <v>LU1160356009</v>
          </cell>
          <cell r="B1002" t="str">
            <v>EdRF Healthcare A EUR</v>
          </cell>
          <cell r="C1002" t="str">
            <v>SICAV</v>
          </cell>
          <cell r="D1002" t="str">
            <v>Edmond de Rothschild</v>
          </cell>
          <cell r="E1002" t="str">
            <v>EUR</v>
          </cell>
          <cell r="F1002" t="str">
            <v>MSCI ACWI/Health Care NR EUR</v>
          </cell>
          <cell r="G1002" t="str">
            <v>http://funds.edram.com/fr/</v>
          </cell>
          <cell r="H1002">
            <v>6</v>
          </cell>
          <cell r="I1002">
            <v>1.7</v>
          </cell>
          <cell r="J1002" t="str">
            <v>SR</v>
          </cell>
          <cell r="K1002">
            <v>0.18895399999999998</v>
          </cell>
          <cell r="L1002">
            <v>0.103615</v>
          </cell>
          <cell r="M1002">
            <v>8.2990999999999995E-2</v>
          </cell>
          <cell r="N1002">
            <v>0.12120499999999999</v>
          </cell>
          <cell r="O1002">
            <v>0.144845</v>
          </cell>
          <cell r="P1002">
            <v>42187</v>
          </cell>
          <cell r="Q1002">
            <v>4.376E-2</v>
          </cell>
          <cell r="R1002">
            <v>2.3700000000000002E-2</v>
          </cell>
          <cell r="S1002">
            <v>2.0059999999999998E-2</v>
          </cell>
          <cell r="T1002">
            <v>6.0000000000000001E-3</v>
          </cell>
          <cell r="U1002">
            <v>1.3939640000000031E-2</v>
          </cell>
          <cell r="V1002">
            <v>8.5000000000000006E-3</v>
          </cell>
        </row>
        <row r="1003">
          <cell r="A1003" t="str">
            <v>LU0114720955</v>
          </cell>
          <cell r="B1003" t="str">
            <v>Fidelity Global Health Care A-Dis-EUR</v>
          </cell>
          <cell r="C1003" t="str">
            <v>SICAV</v>
          </cell>
          <cell r="D1003" t="str">
            <v>Fidelity</v>
          </cell>
          <cell r="E1003" t="str">
            <v>EUR</v>
          </cell>
          <cell r="F1003" t="str">
            <v>MSCI ACWI/Health Care NR EUR</v>
          </cell>
          <cell r="G1003" t="str">
            <v>www.fidelity.fr</v>
          </cell>
          <cell r="H1003">
            <v>6</v>
          </cell>
          <cell r="I1003">
            <v>1.5</v>
          </cell>
          <cell r="K1003">
            <v>0.22831299999999999</v>
          </cell>
          <cell r="L1003">
            <v>0.130496</v>
          </cell>
          <cell r="M1003">
            <v>0.11721399999999998</v>
          </cell>
          <cell r="N1003">
            <v>0.10169800000000001</v>
          </cell>
          <cell r="O1003">
            <v>0.13320299999999999</v>
          </cell>
          <cell r="P1003">
            <v>36770</v>
          </cell>
          <cell r="Q1003">
            <v>3.5693000000000003E-2</v>
          </cell>
          <cell r="R1003">
            <v>1.9099999999999999E-2</v>
          </cell>
          <cell r="S1003">
            <v>1.6593E-2</v>
          </cell>
          <cell r="T1003">
            <v>6.0000000000000001E-3</v>
          </cell>
          <cell r="U1003">
            <v>1.0493442000000019E-2</v>
          </cell>
          <cell r="V1003">
            <v>7.4999999999999997E-3</v>
          </cell>
        </row>
        <row r="1004">
          <cell r="A1004" t="str">
            <v>LU1021349151</v>
          </cell>
          <cell r="B1004" t="str">
            <v>JPM Global Healthcare D (acc) EUR</v>
          </cell>
          <cell r="C1004" t="str">
            <v>SICAV</v>
          </cell>
          <cell r="D1004" t="str">
            <v>JPMorgan AM</v>
          </cell>
          <cell r="E1004" t="str">
            <v>EUR</v>
          </cell>
          <cell r="F1004" t="str">
            <v>MSCI World/Health Care NR USD</v>
          </cell>
          <cell r="G1004" t="str">
            <v>https://am.jpmorgan.com/</v>
          </cell>
          <cell r="H1004">
            <v>6</v>
          </cell>
          <cell r="I1004">
            <v>1.5</v>
          </cell>
          <cell r="K1004">
            <v>0.165793</v>
          </cell>
          <cell r="L1004">
            <v>0.10889500000000001</v>
          </cell>
          <cell r="M1004">
            <v>0.112439</v>
          </cell>
          <cell r="N1004">
            <v>0.12234199999999999</v>
          </cell>
          <cell r="O1004">
            <v>0.15287499999999998</v>
          </cell>
          <cell r="P1004">
            <v>41676</v>
          </cell>
          <cell r="Q1004">
            <v>0.145674</v>
          </cell>
          <cell r="R1004">
            <v>2.75E-2</v>
          </cell>
          <cell r="S1004">
            <v>0.11817399999999999</v>
          </cell>
          <cell r="T1004">
            <v>6.0000000000000001E-3</v>
          </cell>
          <cell r="U1004">
            <v>0.11146495600000006</v>
          </cell>
          <cell r="V1004">
            <v>7.4999999999999997E-3</v>
          </cell>
        </row>
        <row r="1005">
          <cell r="A1005" t="str">
            <v>FR0013536240</v>
          </cell>
          <cell r="B1005" t="str">
            <v>MAM Lauxera Healthcare Growth Fund C</v>
          </cell>
          <cell r="C1005" t="str">
            <v>FCP</v>
          </cell>
          <cell r="D1005" t="str">
            <v>Meeschaert AM</v>
          </cell>
          <cell r="E1005" t="str">
            <v>EUR</v>
          </cell>
          <cell r="F1005" t="str">
            <v>MSCI World Healthcare Net Total Return USD Index</v>
          </cell>
          <cell r="G1005" t="str">
            <v>www.meeschaert.com</v>
          </cell>
          <cell r="H1005">
            <v>6</v>
          </cell>
          <cell r="I1005">
            <v>1.9</v>
          </cell>
          <cell r="P1005">
            <v>44158</v>
          </cell>
          <cell r="Q1005" t="str">
            <v>Création 2020</v>
          </cell>
          <cell r="R1005">
            <v>3.0299999999999997E-2</v>
          </cell>
          <cell r="S1005" t="str">
            <v>Création 2020</v>
          </cell>
          <cell r="T1005">
            <v>6.0000000000000001E-3</v>
          </cell>
          <cell r="U1005" t="str">
            <v>Création 2020</v>
          </cell>
          <cell r="V1005">
            <v>9.4999999999999998E-3</v>
          </cell>
        </row>
        <row r="1006">
          <cell r="A1006" t="str">
            <v>FR0000446304</v>
          </cell>
          <cell r="B1006" t="str">
            <v>Tocqueville Silver Age ISR R</v>
          </cell>
          <cell r="C1006" t="str">
            <v>FCP</v>
          </cell>
          <cell r="D1006" t="str">
            <v>Tocqueville Finance</v>
          </cell>
          <cell r="E1006" t="str">
            <v>EUR</v>
          </cell>
          <cell r="F1006" t="str">
            <v>STOXX Europe 600 NR EUR</v>
          </cell>
          <cell r="G1006" t="str">
            <v>www.tocquevillefinance.fr</v>
          </cell>
          <cell r="H1006">
            <v>6</v>
          </cell>
          <cell r="I1006">
            <v>1.8</v>
          </cell>
          <cell r="J1006" t="str">
            <v>SR</v>
          </cell>
          <cell r="K1006">
            <v>0.22264600000000001</v>
          </cell>
          <cell r="L1006">
            <v>0.12261900000000001</v>
          </cell>
          <cell r="M1006">
            <v>9.6814999999999998E-2</v>
          </cell>
          <cell r="N1006">
            <v>0.14904999999999999</v>
          </cell>
          <cell r="O1006">
            <v>0.14068</v>
          </cell>
          <cell r="P1006">
            <v>36780</v>
          </cell>
          <cell r="Q1006">
            <v>0.127884</v>
          </cell>
          <cell r="R1006">
            <v>1.7600000000000001E-2</v>
          </cell>
          <cell r="S1006">
            <v>0.11028399999999999</v>
          </cell>
          <cell r="T1006">
            <v>6.0000000000000001E-3</v>
          </cell>
          <cell r="U1006">
            <v>0.10362229599999995</v>
          </cell>
          <cell r="V1006">
            <v>8.0000000000000002E-3</v>
          </cell>
        </row>
        <row r="1007">
          <cell r="A1007" t="str">
            <v>Secteur Technologies</v>
          </cell>
        </row>
        <row r="1008">
          <cell r="A1008" t="str">
            <v>LU1536921650</v>
          </cell>
          <cell r="B1008" t="str">
            <v>AXAWF Fram Robotech A Cap EUR</v>
          </cell>
          <cell r="C1008" t="str">
            <v>SICAV</v>
          </cell>
          <cell r="D1008" t="str">
            <v>AXA</v>
          </cell>
          <cell r="E1008" t="str">
            <v>EUR</v>
          </cell>
          <cell r="F1008" t="str">
            <v>MSCI ACWI NR USD</v>
          </cell>
          <cell r="G1008" t="str">
            <v>www.axa-im.fr</v>
          </cell>
          <cell r="H1008">
            <v>6</v>
          </cell>
          <cell r="I1008">
            <v>1.5</v>
          </cell>
          <cell r="J1008" t="str">
            <v>SR</v>
          </cell>
          <cell r="K1008">
            <v>0.26202799999999998</v>
          </cell>
          <cell r="L1008">
            <v>0.19388100000000003</v>
          </cell>
          <cell r="N1008">
            <v>0.12714700000000001</v>
          </cell>
          <cell r="O1008">
            <v>0.20759699999999998</v>
          </cell>
          <cell r="P1008">
            <v>42767</v>
          </cell>
          <cell r="Q1008">
            <v>0.33788800000000002</v>
          </cell>
          <cell r="R1008">
            <v>1.7500000000000002E-2</v>
          </cell>
          <cell r="S1008">
            <v>0.32038800000000001</v>
          </cell>
          <cell r="T1008">
            <v>6.0000000000000001E-3</v>
          </cell>
          <cell r="U1008">
            <v>0.31246567199999986</v>
          </cell>
          <cell r="V1008">
            <v>0</v>
          </cell>
        </row>
        <row r="1009">
          <cell r="A1009" t="str">
            <v>LU1819480192</v>
          </cell>
          <cell r="B1009" t="str">
            <v>Echiquier Artificial Intelligence B EUR</v>
          </cell>
          <cell r="C1009" t="str">
            <v>SICAV</v>
          </cell>
          <cell r="D1009" t="str">
            <v>Financière de l'Echiquier</v>
          </cell>
          <cell r="E1009" t="str">
            <v>EUR</v>
          </cell>
          <cell r="F1009" t="str">
            <v>MSCI World NR EUR</v>
          </cell>
          <cell r="G1009" t="str">
            <v>www.lfde.com</v>
          </cell>
          <cell r="H1009">
            <v>6</v>
          </cell>
          <cell r="I1009">
            <v>1.75</v>
          </cell>
          <cell r="K1009">
            <v>0.29399000000000003</v>
          </cell>
          <cell r="L1009">
            <v>0.29955700000000002</v>
          </cell>
          <cell r="N1009">
            <v>0.26084800000000002</v>
          </cell>
          <cell r="O1009">
            <v>0.28084700000000001</v>
          </cell>
          <cell r="P1009">
            <v>43271</v>
          </cell>
          <cell r="Q1009">
            <v>0.80640000000000012</v>
          </cell>
          <cell r="R1009">
            <v>1.7100000000000001E-2</v>
          </cell>
          <cell r="S1009">
            <v>0.78930000000000011</v>
          </cell>
          <cell r="T1009">
            <v>6.0000000000000001E-3</v>
          </cell>
          <cell r="U1009">
            <v>0.77856420000000015</v>
          </cell>
          <cell r="V1009">
            <v>7.8750000000000001E-3</v>
          </cell>
        </row>
        <row r="1010">
          <cell r="A1010" t="str">
            <v>LU1244893696</v>
          </cell>
          <cell r="B1010" t="str">
            <v>EdRF Big Data A EUR</v>
          </cell>
          <cell r="C1010" t="str">
            <v>SICAV</v>
          </cell>
          <cell r="D1010" t="str">
            <v>Edmond de Rothschild</v>
          </cell>
          <cell r="E1010" t="str">
            <v>EUR</v>
          </cell>
          <cell r="F1010" t="str">
            <v>MSCI World NR USD</v>
          </cell>
          <cell r="G1010" t="str">
            <v>http://funds.edram.com/fr/</v>
          </cell>
          <cell r="H1010">
            <v>6</v>
          </cell>
          <cell r="I1010">
            <v>1.6</v>
          </cell>
          <cell r="K1010">
            <v>0.44455699999999998</v>
          </cell>
          <cell r="L1010">
            <v>0.152363</v>
          </cell>
          <cell r="M1010">
            <v>0.151865</v>
          </cell>
          <cell r="N1010">
            <v>0.14963800000000002</v>
          </cell>
          <cell r="O1010">
            <v>0.19370799999999999</v>
          </cell>
          <cell r="P1010">
            <v>42247</v>
          </cell>
          <cell r="Q1010">
            <v>0.142536</v>
          </cell>
          <cell r="R1010">
            <v>2.2799999999999997E-2</v>
          </cell>
          <cell r="S1010">
            <v>0.119736</v>
          </cell>
          <cell r="T1010">
            <v>6.0000000000000001E-3</v>
          </cell>
          <cell r="U1010">
            <v>0.11301758400000006</v>
          </cell>
          <cell r="V1010">
            <v>8.0000000000000002E-3</v>
          </cell>
        </row>
        <row r="1011">
          <cell r="A1011" t="str">
            <v>LU0099574567</v>
          </cell>
          <cell r="B1011" t="str">
            <v>Fidelity Global Technology A-Dis-EUR</v>
          </cell>
          <cell r="C1011" t="str">
            <v>SICAV</v>
          </cell>
          <cell r="D1011" t="str">
            <v>Fidelity</v>
          </cell>
          <cell r="E1011" t="str">
            <v>EUR</v>
          </cell>
          <cell r="F1011" t="str">
            <v>MSCI ACWI/Information Technology NR EUR</v>
          </cell>
          <cell r="G1011" t="str">
            <v>www.fidelity.fr</v>
          </cell>
          <cell r="H1011">
            <v>6</v>
          </cell>
          <cell r="I1011">
            <v>1.5</v>
          </cell>
          <cell r="K1011">
            <v>0.41778799999999999</v>
          </cell>
          <cell r="L1011">
            <v>0.28385500000000002</v>
          </cell>
          <cell r="M1011">
            <v>0.25062099999999998</v>
          </cell>
          <cell r="N1011">
            <v>0.146699</v>
          </cell>
          <cell r="O1011">
            <v>0.191773</v>
          </cell>
          <cell r="P1011">
            <v>36404</v>
          </cell>
          <cell r="Q1011">
            <v>0.34141600000000005</v>
          </cell>
          <cell r="R1011">
            <v>1.89E-2</v>
          </cell>
          <cell r="S1011">
            <v>0.32251600000000002</v>
          </cell>
          <cell r="T1011">
            <v>6.0000000000000001E-3</v>
          </cell>
          <cell r="U1011">
            <v>0.31458090400000005</v>
          </cell>
          <cell r="V1011">
            <v>7.4999999999999997E-3</v>
          </cell>
        </row>
        <row r="1012">
          <cell r="A1012" t="str">
            <v>LU0122613655</v>
          </cell>
          <cell r="B1012" t="str">
            <v>Franklin Technology N Acc USD</v>
          </cell>
          <cell r="C1012" t="str">
            <v>SICAV</v>
          </cell>
          <cell r="D1012" t="str">
            <v>Franklin Templeton IF</v>
          </cell>
          <cell r="E1012" t="str">
            <v>USD</v>
          </cell>
          <cell r="F1012" t="str">
            <v>MSCI World/Information Tech NR USD</v>
          </cell>
          <cell r="G1012" t="str">
            <v>www.franklintempleton.fr</v>
          </cell>
          <cell r="H1012">
            <v>6</v>
          </cell>
          <cell r="I1012">
            <v>1</v>
          </cell>
          <cell r="K1012">
            <v>0.341974</v>
          </cell>
          <cell r="L1012">
            <v>0.29115400000000002</v>
          </cell>
          <cell r="M1012">
            <v>0.27117000000000002</v>
          </cell>
          <cell r="N1012">
            <v>0.15801299999999999</v>
          </cell>
          <cell r="O1012">
            <v>0.20774999999999999</v>
          </cell>
          <cell r="P1012">
            <v>36889</v>
          </cell>
          <cell r="Q1012">
            <v>0.49400899999999998</v>
          </cell>
          <cell r="R1012">
            <v>2.5699999999999997E-2</v>
          </cell>
          <cell r="S1012">
            <v>0.46830899999999998</v>
          </cell>
          <cell r="T1012">
            <v>6.0000000000000001E-3</v>
          </cell>
          <cell r="U1012">
            <v>0.45949914599999997</v>
          </cell>
          <cell r="V1012">
            <v>1.4999999999999999E-2</v>
          </cell>
        </row>
        <row r="1013">
          <cell r="A1013" t="str">
            <v>LU0159053015</v>
          </cell>
          <cell r="B1013" t="str">
            <v>JPM US Technology D (acc) EUR</v>
          </cell>
          <cell r="C1013" t="str">
            <v>SICAV</v>
          </cell>
          <cell r="D1013" t="str">
            <v>JPMorgan AM</v>
          </cell>
          <cell r="E1013" t="str">
            <v>EUR</v>
          </cell>
          <cell r="F1013" t="str">
            <v>Russell 1000 EW Technology NR USD</v>
          </cell>
          <cell r="G1013" t="str">
            <v>https://am.jpmorgan.com/</v>
          </cell>
          <cell r="H1013">
            <v>6</v>
          </cell>
          <cell r="I1013">
            <v>1.5</v>
          </cell>
          <cell r="K1013">
            <v>0.33081000000000005</v>
          </cell>
          <cell r="L1013">
            <v>0.303093</v>
          </cell>
          <cell r="M1013">
            <v>0.308948</v>
          </cell>
          <cell r="N1013">
            <v>0.19580400000000001</v>
          </cell>
          <cell r="O1013">
            <v>0.23729500000000001</v>
          </cell>
          <cell r="P1013">
            <v>40158</v>
          </cell>
          <cell r="Q1013">
            <v>0.72029100000000001</v>
          </cell>
          <cell r="R1013">
            <v>2.75E-2</v>
          </cell>
          <cell r="S1013">
            <v>0.69279100000000005</v>
          </cell>
          <cell r="T1013">
            <v>6.0000000000000001E-3</v>
          </cell>
          <cell r="U1013">
            <v>0.68263425400000011</v>
          </cell>
          <cell r="V1013">
            <v>7.4999999999999997E-3</v>
          </cell>
        </row>
        <row r="1014">
          <cell r="A1014" t="str">
            <v>LU0340555134</v>
          </cell>
          <cell r="B1014" t="str">
            <v>Pictet-Digital R EUR</v>
          </cell>
          <cell r="C1014" t="str">
            <v>SICAV</v>
          </cell>
          <cell r="D1014" t="str">
            <v>Pictet AM</v>
          </cell>
          <cell r="E1014" t="str">
            <v>EUR</v>
          </cell>
          <cell r="F1014" t="str">
            <v>MSCI ACWI NR EUR</v>
          </cell>
          <cell r="G1014" t="str">
            <v>www.am.pictet</v>
          </cell>
          <cell r="H1014">
            <v>6</v>
          </cell>
          <cell r="I1014">
            <v>2.2999999999999998</v>
          </cell>
          <cell r="K1014">
            <v>0.15878500000000001</v>
          </cell>
          <cell r="L1014">
            <v>0.129494</v>
          </cell>
          <cell r="M1014">
            <v>0.135244</v>
          </cell>
          <cell r="N1014">
            <v>0.11654</v>
          </cell>
          <cell r="O1014">
            <v>0.168985</v>
          </cell>
          <cell r="P1014">
            <v>39629</v>
          </cell>
          <cell r="Q1014">
            <v>0.236871</v>
          </cell>
          <cell r="R1014">
            <v>2.7099999999999999E-2</v>
          </cell>
          <cell r="S1014">
            <v>0.20977100000000001</v>
          </cell>
          <cell r="T1014">
            <v>6.0000000000000001E-3</v>
          </cell>
          <cell r="U1014">
            <v>0.20251237399999988</v>
          </cell>
          <cell r="V1014">
            <v>1.15E-2</v>
          </cell>
        </row>
        <row r="1015">
          <cell r="A1015" t="str">
            <v>LU1951200481</v>
          </cell>
          <cell r="B1015" t="str">
            <v>Thematics Al and Robotics R/A EUR</v>
          </cell>
          <cell r="C1015" t="str">
            <v>SICAV</v>
          </cell>
          <cell r="D1015" t="str">
            <v>Natixis AM</v>
          </cell>
          <cell r="E1015" t="str">
            <v>EUR</v>
          </cell>
          <cell r="F1015" t="str">
            <v>MSCI ACWI NR EUR</v>
          </cell>
          <cell r="G1015" t="str">
            <v>www.im.natixis.com</v>
          </cell>
          <cell r="H1015">
            <v>6</v>
          </cell>
          <cell r="I1015">
            <v>2</v>
          </cell>
          <cell r="J1015" t="str">
            <v>SR</v>
          </cell>
          <cell r="K1015">
            <v>0.36985000000000001</v>
          </cell>
          <cell r="N1015">
            <v>0.117586</v>
          </cell>
          <cell r="P1015">
            <v>43524</v>
          </cell>
          <cell r="Q1015">
            <v>0.33485700000000002</v>
          </cell>
          <cell r="R1015">
            <v>0.02</v>
          </cell>
          <cell r="S1015">
            <v>0.314857</v>
          </cell>
          <cell r="T1015">
            <v>6.0000000000000001E-3</v>
          </cell>
          <cell r="U1015">
            <v>0.30696785799999993</v>
          </cell>
          <cell r="V1015">
            <v>8.7500000000000008E-3</v>
          </cell>
        </row>
        <row r="1016">
          <cell r="A1016" t="str">
            <v>Secteur Autres</v>
          </cell>
        </row>
        <row r="1017">
          <cell r="A1017" t="str">
            <v>LU0523222866</v>
          </cell>
          <cell r="B1017" t="str">
            <v>Aberdeen S EM Infras Eq S Acc H EUR</v>
          </cell>
          <cell r="C1017" t="str">
            <v>SICAV</v>
          </cell>
          <cell r="D1017" t="str">
            <v>Aberdeen AM</v>
          </cell>
          <cell r="E1017" t="str">
            <v>EUR</v>
          </cell>
          <cell r="F1017" t="str">
            <v>MSCI EM Infra NR USD</v>
          </cell>
          <cell r="G1017" t="str">
            <v>www.aberdeenstandard.com</v>
          </cell>
          <cell r="H1017">
            <v>5</v>
          </cell>
          <cell r="I1017">
            <v>1.92</v>
          </cell>
          <cell r="K1017">
            <v>0.127133</v>
          </cell>
          <cell r="L1017">
            <v>4.2819000000000003E-2</v>
          </cell>
          <cell r="M1017">
            <v>1.2728999999999999E-2</v>
          </cell>
          <cell r="N1017">
            <v>0.15675700000000001</v>
          </cell>
          <cell r="O1017">
            <v>0.18298500000000001</v>
          </cell>
          <cell r="P1017">
            <v>40511</v>
          </cell>
          <cell r="Q1017">
            <v>0.118696</v>
          </cell>
          <cell r="R1017">
            <v>2.23E-2</v>
          </cell>
          <cell r="S1017">
            <v>9.6395999999999996E-2</v>
          </cell>
          <cell r="T1017">
            <v>6.0000000000000001E-3</v>
          </cell>
          <cell r="U1017">
            <v>8.9817623999999929E-2</v>
          </cell>
          <cell r="V1017">
            <v>9.5999999999999992E-3</v>
          </cell>
        </row>
        <row r="1018">
          <cell r="A1018" t="str">
            <v>LU0326423224</v>
          </cell>
          <cell r="B1018" t="str">
            <v>BGF World Gold E2 EUR Hedged</v>
          </cell>
          <cell r="C1018" t="str">
            <v>SICAV</v>
          </cell>
          <cell r="D1018" t="str">
            <v>BlackRock</v>
          </cell>
          <cell r="E1018" t="str">
            <v>EUR</v>
          </cell>
          <cell r="F1018" t="str">
            <v>FTSE Gold Mines PR USD</v>
          </cell>
          <cell r="G1018" t="str">
            <v>www.blackrock.com</v>
          </cell>
          <cell r="H1018">
            <v>7</v>
          </cell>
          <cell r="I1018">
            <v>2.25</v>
          </cell>
          <cell r="K1018">
            <v>-0.25119199999999997</v>
          </cell>
          <cell r="L1018">
            <v>0.11042</v>
          </cell>
          <cell r="M1018">
            <v>-3.7774000000000002E-2</v>
          </cell>
          <cell r="N1018">
            <v>0.28396399999999999</v>
          </cell>
          <cell r="O1018">
            <v>0.36186799999999997</v>
          </cell>
          <cell r="P1018">
            <v>39416</v>
          </cell>
          <cell r="Q1018">
            <v>0.271816</v>
          </cell>
          <cell r="R1018">
            <v>2.5499999999999998E-2</v>
          </cell>
          <cell r="S1018">
            <v>0.24631599999999998</v>
          </cell>
          <cell r="T1018">
            <v>6.0000000000000001E-3</v>
          </cell>
          <cell r="U1018">
            <v>0.23883810400000005</v>
          </cell>
          <cell r="V1018">
            <v>1.1200000000000002E-2</v>
          </cell>
        </row>
        <row r="1019">
          <cell r="A1019" t="str">
            <v>LU0326425351</v>
          </cell>
          <cell r="B1019" t="str">
            <v>BGF World Mining E2 EUR Hedged</v>
          </cell>
          <cell r="C1019" t="str">
            <v>SICAV</v>
          </cell>
          <cell r="D1019" t="str">
            <v>BlackRock</v>
          </cell>
          <cell r="E1019" t="str">
            <v>EUR</v>
          </cell>
          <cell r="F1019" t="str">
            <v>EMIX GLOBAL MIN CONST WT NR USD</v>
          </cell>
          <cell r="G1019" t="str">
            <v>www.blackrock.com</v>
          </cell>
          <cell r="H1019">
            <v>7</v>
          </cell>
          <cell r="I1019">
            <v>2.25</v>
          </cell>
          <cell r="K1019">
            <v>0.25228</v>
          </cell>
          <cell r="L1019">
            <v>0.106644</v>
          </cell>
          <cell r="M1019">
            <v>8.9814000000000005E-2</v>
          </cell>
          <cell r="N1019">
            <v>0.26514100000000002</v>
          </cell>
          <cell r="O1019">
            <v>0.28961599999999998</v>
          </cell>
          <cell r="P1019">
            <v>39409</v>
          </cell>
          <cell r="Q1019">
            <v>0.31859399999999999</v>
          </cell>
          <cell r="R1019">
            <v>2.5600000000000001E-2</v>
          </cell>
          <cell r="S1019">
            <v>0.29299399999999998</v>
          </cell>
          <cell r="T1019">
            <v>6.0000000000000001E-3</v>
          </cell>
          <cell r="U1019">
            <v>0.28523603599999992</v>
          </cell>
          <cell r="V1019">
            <v>1.1299999999999999E-2</v>
          </cell>
        </row>
        <row r="1020">
          <cell r="A1020" t="str">
            <v>IE0002122038</v>
          </cell>
          <cell r="B1020" t="str">
            <v>Janus Henderson Glb Life Scn A2 HEUR</v>
          </cell>
          <cell r="C1020" t="str">
            <v>FCP</v>
          </cell>
          <cell r="D1020" t="str">
            <v>Janus Henderson Investors</v>
          </cell>
          <cell r="E1020" t="str">
            <v>EUR</v>
          </cell>
          <cell r="F1020" t="str">
            <v>MSCI World/Health Care NR USD</v>
          </cell>
          <cell r="G1020" t="str">
            <v>www.janushenderson.com</v>
          </cell>
          <cell r="H1020">
            <v>6</v>
          </cell>
          <cell r="I1020">
            <v>1.5</v>
          </cell>
          <cell r="K1020">
            <v>0.14149400000000001</v>
          </cell>
          <cell r="L1020">
            <v>8.7452000000000002E-2</v>
          </cell>
          <cell r="M1020">
            <v>9.7057000000000004E-2</v>
          </cell>
          <cell r="N1020">
            <v>0.135467</v>
          </cell>
          <cell r="O1020">
            <v>0.17881799999999998</v>
          </cell>
          <cell r="P1020">
            <v>36616</v>
          </cell>
          <cell r="Q1020">
            <v>0.235508</v>
          </cell>
          <cell r="R1020">
            <v>2.3799999999999998E-2</v>
          </cell>
          <cell r="S1020">
            <v>0.21170800000000001</v>
          </cell>
          <cell r="T1020">
            <v>6.0000000000000001E-3</v>
          </cell>
          <cell r="U1020">
            <v>0.20443775200000003</v>
          </cell>
          <cell r="V1020">
            <v>7.4999999999999997E-3</v>
          </cell>
        </row>
        <row r="1021">
          <cell r="A1021" t="str">
            <v>Autres stratégies</v>
          </cell>
        </row>
        <row r="1022">
          <cell r="A1022" t="str">
            <v>FR0000400434</v>
          </cell>
          <cell r="B1022" t="str">
            <v>Elan France Bear</v>
          </cell>
          <cell r="C1022" t="str">
            <v>FCP</v>
          </cell>
          <cell r="D1022" t="str">
            <v>Rothschild &amp; Co AM</v>
          </cell>
          <cell r="E1022" t="str">
            <v>EUR</v>
          </cell>
          <cell r="F1022" t="str">
            <v>Euronext Paris CAC 40 Short GR EUR</v>
          </cell>
          <cell r="G1022" t="str">
            <v>https://am.fr.rothschildandco.com/fr/</v>
          </cell>
          <cell r="H1022">
            <v>6</v>
          </cell>
          <cell r="I1022">
            <v>0.25</v>
          </cell>
          <cell r="K1022">
            <v>-0.31213099999999999</v>
          </cell>
          <cell r="L1022">
            <v>-0.13903000000000001</v>
          </cell>
          <cell r="M1022">
            <v>-0.14372400000000002</v>
          </cell>
          <cell r="N1022">
            <v>0.19516800000000001</v>
          </cell>
          <cell r="O1022">
            <v>0.19010000000000002</v>
          </cell>
          <cell r="P1022">
            <v>32654</v>
          </cell>
          <cell r="Q1022">
            <v>-7.1980000000000002E-2</v>
          </cell>
          <cell r="R1022">
            <v>2.3E-3</v>
          </cell>
          <cell r="S1022">
            <v>-7.4279999999999999E-2</v>
          </cell>
          <cell r="T1022">
            <v>6.0000000000000001E-3</v>
          </cell>
          <cell r="U1022">
            <v>-7.9834320000000014E-2</v>
          </cell>
          <cell r="V1022">
            <v>0</v>
          </cell>
        </row>
        <row r="1023">
          <cell r="A1023" t="str">
            <v>LU0090272112</v>
          </cell>
          <cell r="B1023" t="str">
            <v>Gestion Cosmos Lux Intl Diversifie Acc</v>
          </cell>
          <cell r="C1023" t="str">
            <v>SICAV (2)</v>
          </cell>
          <cell r="D1023" t="str">
            <v>Lemanik Asset Management</v>
          </cell>
          <cell r="E1023" t="str">
            <v>EUR</v>
          </cell>
          <cell r="F1023" t="str">
            <v>Pas d'indice de référence</v>
          </cell>
          <cell r="G1023" t="str">
            <v>www.lemanikgroup.com</v>
          </cell>
          <cell r="H1023">
            <v>5</v>
          </cell>
          <cell r="I1023">
            <v>1.5</v>
          </cell>
          <cell r="K1023">
            <v>0.21312699999999998</v>
          </cell>
          <cell r="L1023">
            <v>4.6266999999999996E-2</v>
          </cell>
          <cell r="M1023">
            <v>5.4671000000000004E-2</v>
          </cell>
          <cell r="N1023">
            <v>6.4823000000000006E-2</v>
          </cell>
          <cell r="O1023">
            <v>0.159362</v>
          </cell>
          <cell r="P1023">
            <v>37874</v>
          </cell>
          <cell r="Q1023">
            <v>-5.5159E-2</v>
          </cell>
          <cell r="R1023">
            <v>2.3300000000000001E-2</v>
          </cell>
          <cell r="S1023">
            <v>-7.8459000000000001E-2</v>
          </cell>
          <cell r="T1023">
            <v>6.0000000000000001E-3</v>
          </cell>
          <cell r="U1023">
            <v>-8.39882460000001E-2</v>
          </cell>
          <cell r="V1023">
            <v>6.0000000000000001E-3</v>
          </cell>
        </row>
        <row r="1024">
          <cell r="A1024" t="str">
            <v>Capital Investissement (3) (7)</v>
          </cell>
        </row>
        <row r="1025">
          <cell r="A1025" t="str">
            <v>FR0013202108</v>
          </cell>
          <cell r="B1025" t="str">
            <v>NextStage Croissance</v>
          </cell>
          <cell r="C1025" t="str">
            <v>SAS (2)</v>
          </cell>
          <cell r="D1025" t="str">
            <v>NextStage AM</v>
          </cell>
          <cell r="E1025" t="str">
            <v>EUR</v>
          </cell>
          <cell r="F1025" t="str">
            <v>Pas d'indice de référence</v>
          </cell>
          <cell r="G1025" t="str">
            <v>http://www.nextstage-am.com/</v>
          </cell>
          <cell r="H1025">
            <v>6</v>
          </cell>
          <cell r="Q1025">
            <v>-6.2299999999999994E-2</v>
          </cell>
          <cell r="R1025">
            <v>3.4000000000000002E-2</v>
          </cell>
          <cell r="S1025">
            <v>-9.6299999999999997E-2</v>
          </cell>
          <cell r="T1025">
            <v>6.0000000000000001E-3</v>
          </cell>
          <cell r="U1025">
            <v>-0.1017222000000001</v>
          </cell>
          <cell r="V1025">
            <v>0</v>
          </cell>
        </row>
        <row r="1026">
          <cell r="A1026" t="str">
            <v>OPCI - Organisme de Placement Collectif Immobilier - 3% de frais acquis à l'OPCI (3)</v>
          </cell>
        </row>
        <row r="1027">
          <cell r="A1027" t="str">
            <v>FR0010956912</v>
          </cell>
          <cell r="B1027" t="str">
            <v>SwissLife Dynapierre C</v>
          </cell>
          <cell r="C1027" t="str">
            <v>OPCI (2)</v>
          </cell>
          <cell r="D1027" t="str">
            <v>Swiss Life AM</v>
          </cell>
          <cell r="E1027" t="str">
            <v>EUR</v>
          </cell>
          <cell r="F1027" t="str">
            <v>Pas d'indice de référence</v>
          </cell>
          <cell r="G1027" t="str">
            <v>www.swisslife-am.com</v>
          </cell>
          <cell r="H1027">
            <v>4</v>
          </cell>
          <cell r="I1027">
            <v>2</v>
          </cell>
          <cell r="K1027">
            <v>1.7616E-2</v>
          </cell>
          <cell r="L1027">
            <v>2.6678E-2</v>
          </cell>
          <cell r="M1027">
            <v>4.0098000000000002E-2</v>
          </cell>
          <cell r="N1027">
            <v>1.6399999999999998E-2</v>
          </cell>
          <cell r="O1027">
            <v>2.0409999999999998E-2</v>
          </cell>
          <cell r="P1027">
            <v>40724</v>
          </cell>
          <cell r="Q1027">
            <v>1.0353000000000001E-2</v>
          </cell>
          <cell r="R1027">
            <v>1.6E-2</v>
          </cell>
          <cell r="S1027">
            <v>-5.6470000000000001E-3</v>
          </cell>
          <cell r="T1027">
            <v>6.0000000000000001E-3</v>
          </cell>
          <cell r="U1027">
            <v>-1.1613117999999978E-2</v>
          </cell>
          <cell r="V1027">
            <v>7.4999999999999997E-3</v>
          </cell>
        </row>
        <row r="1028">
          <cell r="A1028" t="str">
            <v>OPCI - Organisme de Placement Collectif Immobilier - 3,5% de frais acquis à l'OPCI (3)</v>
          </cell>
        </row>
        <row r="1029">
          <cell r="A1029" t="str">
            <v>FR0013228715</v>
          </cell>
          <cell r="B1029" t="str">
            <v>Preimium B</v>
          </cell>
          <cell r="C1029" t="str">
            <v>OPCI (2)</v>
          </cell>
          <cell r="D1029" t="str">
            <v>Primonial REIM</v>
          </cell>
          <cell r="E1029" t="str">
            <v>EUR</v>
          </cell>
          <cell r="F1029" t="str">
            <v>Pas d'indice de référence</v>
          </cell>
          <cell r="G1029" t="str">
            <v>www.primonialreim.com</v>
          </cell>
          <cell r="H1029">
            <v>4</v>
          </cell>
          <cell r="I1029">
            <v>3.38</v>
          </cell>
          <cell r="K1029">
            <v>7.1830000000000001E-3</v>
          </cell>
          <cell r="L1029">
            <v>3.9319999999999997E-3</v>
          </cell>
          <cell r="N1029">
            <v>1.9970000000000002E-2</v>
          </cell>
          <cell r="O1029" t="str">
            <v>ND</v>
          </cell>
          <cell r="P1029">
            <v>42724</v>
          </cell>
          <cell r="Q1029">
            <v>-2.5543999999999994E-2</v>
          </cell>
          <cell r="R1029">
            <v>2.2700000000000001E-2</v>
          </cell>
          <cell r="S1029">
            <v>-4.8243999999999995E-2</v>
          </cell>
          <cell r="T1029">
            <v>6.0000000000000001E-3</v>
          </cell>
          <cell r="U1029">
            <v>-5.3954535999999997E-2</v>
          </cell>
          <cell r="V1029">
            <v>9.0000000000000011E-3</v>
          </cell>
        </row>
        <row r="1030">
          <cell r="A1030" t="str">
            <v>SCPI - Société Collective de Placement Immobilier (3) (5)</v>
          </cell>
        </row>
        <row r="1031">
          <cell r="A1031" t="str">
            <v>QS0000135754</v>
          </cell>
          <cell r="B1031" t="str">
            <v>Actipierre Europe</v>
          </cell>
          <cell r="C1031" t="str">
            <v>SCPI (2)</v>
          </cell>
          <cell r="D1031" t="str">
            <v>AEW Ciloger</v>
          </cell>
          <cell r="E1031" t="str">
            <v>EUR</v>
          </cell>
          <cell r="F1031" t="str">
            <v>Pas d'indice de référence</v>
          </cell>
          <cell r="G1031" t="str">
            <v>www.ciloger.fr</v>
          </cell>
          <cell r="H1031">
            <v>3</v>
          </cell>
          <cell r="Q1031">
            <v>5.5700000000000006E-2</v>
          </cell>
          <cell r="R1031">
            <v>2.1400000000000002E-2</v>
          </cell>
          <cell r="S1031">
            <v>3.4300000000000004E-2</v>
          </cell>
          <cell r="T1031">
            <v>6.0000000000000001E-3</v>
          </cell>
          <cell r="U1031">
            <v>2.8094199999999958E-2</v>
          </cell>
          <cell r="V1031">
            <v>0</v>
          </cell>
        </row>
        <row r="1032">
          <cell r="A1032" t="str">
            <v>QS0002004610</v>
          </cell>
          <cell r="B1032" t="str">
            <v>Efimmo 1</v>
          </cell>
          <cell r="C1032" t="str">
            <v>SCPI (2)</v>
          </cell>
          <cell r="D1032" t="str">
            <v>Sofidy</v>
          </cell>
          <cell r="E1032" t="str">
            <v>EUR</v>
          </cell>
          <cell r="F1032" t="str">
            <v>Pas d'indice de référence</v>
          </cell>
          <cell r="G1032" t="str">
            <v>www.sofidy.com</v>
          </cell>
          <cell r="H1032">
            <v>3</v>
          </cell>
          <cell r="Q1032">
            <v>6.3500000000000001E-2</v>
          </cell>
          <cell r="R1032">
            <v>1.55E-2</v>
          </cell>
          <cell r="S1032">
            <v>4.8000000000000001E-2</v>
          </cell>
          <cell r="T1032">
            <v>6.0000000000000001E-3</v>
          </cell>
          <cell r="U1032">
            <v>4.1711999999999971E-2</v>
          </cell>
          <cell r="V1032">
            <v>0</v>
          </cell>
        </row>
        <row r="1033">
          <cell r="A1033" t="str">
            <v>QS0007945767</v>
          </cell>
          <cell r="B1033" t="str">
            <v>Epargne Foncière</v>
          </cell>
          <cell r="C1033" t="str">
            <v>SCPI (2)</v>
          </cell>
          <cell r="D1033" t="str">
            <v>La Française Real Estate Managers</v>
          </cell>
          <cell r="E1033" t="str">
            <v>EUR</v>
          </cell>
          <cell r="F1033" t="str">
            <v>Pas d'indice de référence</v>
          </cell>
          <cell r="G1033" t="str">
            <v>www.lafrancaise-greim.com</v>
          </cell>
          <cell r="H1033">
            <v>3</v>
          </cell>
          <cell r="Q1033">
            <v>8.43E-2</v>
          </cell>
          <cell r="R1033">
            <v>1.9299999999999998E-2</v>
          </cell>
          <cell r="S1033">
            <v>6.5000000000000002E-2</v>
          </cell>
          <cell r="T1033">
            <v>6.0000000000000001E-3</v>
          </cell>
          <cell r="U1033">
            <v>5.8610000000000051E-2</v>
          </cell>
          <cell r="V1033">
            <v>0</v>
          </cell>
        </row>
        <row r="1034">
          <cell r="A1034" t="str">
            <v>QS0002004602</v>
          </cell>
          <cell r="B1034" t="str">
            <v>Immorente</v>
          </cell>
          <cell r="C1034" t="str">
            <v>SCPI</v>
          </cell>
          <cell r="D1034" t="str">
            <v>Sofidy</v>
          </cell>
          <cell r="E1034" t="str">
            <v>EUR</v>
          </cell>
          <cell r="F1034" t="str">
            <v>Pas d'indice de référence</v>
          </cell>
          <cell r="G1034" t="str">
            <v>www.sofidy.com</v>
          </cell>
          <cell r="H1034">
            <v>3</v>
          </cell>
          <cell r="Q1034">
            <v>5.7099999999999998E-2</v>
          </cell>
          <cell r="R1034">
            <v>1.29E-2</v>
          </cell>
          <cell r="S1034">
            <v>4.4199999999999996E-2</v>
          </cell>
          <cell r="T1034">
            <v>6.0000000000000001E-3</v>
          </cell>
          <cell r="U1034">
            <v>3.7934799999999935E-2</v>
          </cell>
          <cell r="V1034">
            <v>0</v>
          </cell>
        </row>
        <row r="1035">
          <cell r="A1035" t="str">
            <v>QS0000181626</v>
          </cell>
          <cell r="B1035" t="str">
            <v>Laffitte Pierre</v>
          </cell>
          <cell r="C1035" t="str">
            <v xml:space="preserve">SCPI </v>
          </cell>
          <cell r="D1035" t="str">
            <v>AEW Ciloger</v>
          </cell>
          <cell r="E1035" t="str">
            <v>EUR</v>
          </cell>
          <cell r="F1035" t="str">
            <v>Pas d'indice de référence</v>
          </cell>
          <cell r="G1035" t="str">
            <v>www.ciloger.fr</v>
          </cell>
          <cell r="H1035">
            <v>3</v>
          </cell>
          <cell r="Q1035">
            <v>7.7899999999999997E-2</v>
          </cell>
          <cell r="R1035">
            <v>1.95E-2</v>
          </cell>
          <cell r="S1035">
            <v>5.8400000000000001E-2</v>
          </cell>
          <cell r="T1035">
            <v>6.0000000000000001E-3</v>
          </cell>
          <cell r="U1035">
            <v>5.2049599999999918E-2</v>
          </cell>
          <cell r="V1035">
            <v>0</v>
          </cell>
        </row>
        <row r="1036">
          <cell r="A1036" t="str">
            <v>QS8038578469</v>
          </cell>
          <cell r="B1036" t="str">
            <v>LF Europimmo</v>
          </cell>
          <cell r="C1036" t="str">
            <v xml:space="preserve">SCPI </v>
          </cell>
          <cell r="D1036" t="str">
            <v>La Française Real Estate Managers</v>
          </cell>
          <cell r="E1036" t="str">
            <v>Eur</v>
          </cell>
          <cell r="F1036" t="str">
            <v>Pas d'indice de référence</v>
          </cell>
          <cell r="G1036" t="str">
            <v>www.lafrancaise-greim.com</v>
          </cell>
          <cell r="H1036">
            <v>3</v>
          </cell>
          <cell r="Q1036">
            <v>9.0499999999999997E-2</v>
          </cell>
          <cell r="R1036">
            <v>3.5699999999999996E-2</v>
          </cell>
          <cell r="S1036">
            <v>5.4800000000000001E-2</v>
          </cell>
          <cell r="T1036">
            <v>6.0000000000000001E-3</v>
          </cell>
          <cell r="U1036">
            <v>4.8471200000000048E-2</v>
          </cell>
          <cell r="V1036">
            <v>0</v>
          </cell>
        </row>
        <row r="1037">
          <cell r="A1037" t="str">
            <v>SCPI00003719</v>
          </cell>
          <cell r="B1037" t="str">
            <v>Patrimmo Commerce</v>
          </cell>
          <cell r="C1037" t="str">
            <v xml:space="preserve">SCPI </v>
          </cell>
          <cell r="D1037" t="str">
            <v>Primonial REIM</v>
          </cell>
          <cell r="E1037" t="str">
            <v>EUR</v>
          </cell>
          <cell r="F1037" t="str">
            <v>Pas d'indice de référence</v>
          </cell>
          <cell r="G1037" t="str">
            <v>www.primonialreim.com</v>
          </cell>
          <cell r="H1037">
            <v>3</v>
          </cell>
          <cell r="Q1037">
            <v>6.13E-2</v>
          </cell>
          <cell r="R1037">
            <v>2.7200000000000002E-2</v>
          </cell>
          <cell r="S1037">
            <v>3.4099999999999998E-2</v>
          </cell>
          <cell r="T1037">
            <v>6.0000000000000001E-3</v>
          </cell>
          <cell r="U1037">
            <v>2.7895400000000015E-2</v>
          </cell>
          <cell r="V1037">
            <v>0</v>
          </cell>
        </row>
        <row r="1038">
          <cell r="A1038" t="str">
            <v>QS0513811638</v>
          </cell>
          <cell r="B1038" t="str">
            <v>PFO2</v>
          </cell>
          <cell r="C1038" t="str">
            <v xml:space="preserve">SCPI </v>
          </cell>
          <cell r="D1038" t="str">
            <v>Perial</v>
          </cell>
          <cell r="E1038" t="str">
            <v>EUR</v>
          </cell>
          <cell r="F1038" t="str">
            <v>Pas d'indice de référence</v>
          </cell>
          <cell r="G1038" t="str">
            <v>www.perial.com</v>
          </cell>
          <cell r="H1038">
            <v>3</v>
          </cell>
          <cell r="J1038" t="str">
            <v>SR</v>
          </cell>
          <cell r="Q1038">
            <v>6.4500000000000002E-2</v>
          </cell>
          <cell r="R1038">
            <v>1.95E-2</v>
          </cell>
          <cell r="S1038">
            <v>4.4999999999999998E-2</v>
          </cell>
          <cell r="T1038">
            <v>6.0000000000000001E-3</v>
          </cell>
          <cell r="U1038">
            <v>3.8729999999999931E-2</v>
          </cell>
          <cell r="V1038">
            <v>0</v>
          </cell>
        </row>
        <row r="1039">
          <cell r="A1039" t="str">
            <v>QS0002017190</v>
          </cell>
          <cell r="B1039" t="str">
            <v>Pierre Capitale</v>
          </cell>
          <cell r="C1039" t="str">
            <v xml:space="preserve">SCPI </v>
          </cell>
          <cell r="D1039" t="str">
            <v>Swiss Life AM</v>
          </cell>
          <cell r="E1039" t="str">
            <v>EUR</v>
          </cell>
          <cell r="F1039" t="str">
            <v>Pas d'indice de référence</v>
          </cell>
          <cell r="G1039" t="str">
            <v>www.swisslife-am.com</v>
          </cell>
          <cell r="H1039">
            <v>3</v>
          </cell>
          <cell r="J1039" t="str">
            <v>SR</v>
          </cell>
          <cell r="Q1039">
            <v>8.5999999999999993E-2</v>
          </cell>
          <cell r="R1039">
            <v>4.0999999999999995E-2</v>
          </cell>
          <cell r="S1039">
            <v>4.4999999999999998E-2</v>
          </cell>
          <cell r="T1039">
            <v>6.0000000000000001E-3</v>
          </cell>
          <cell r="U1039">
            <v>3.8729999999999931E-2</v>
          </cell>
          <cell r="V1039">
            <v>0</v>
          </cell>
        </row>
        <row r="1040">
          <cell r="A1040" t="str">
            <v>QS0507646446</v>
          </cell>
          <cell r="B1040" t="str">
            <v>Primopierre</v>
          </cell>
          <cell r="C1040" t="str">
            <v xml:space="preserve">SCPI </v>
          </cell>
          <cell r="D1040" t="str">
            <v>Primonial REIM</v>
          </cell>
          <cell r="E1040" t="str">
            <v>EUR</v>
          </cell>
          <cell r="F1040" t="str">
            <v>Pas d'indice de référence</v>
          </cell>
          <cell r="G1040" t="str">
            <v>www.primonialreim.com</v>
          </cell>
          <cell r="H1040">
            <v>3</v>
          </cell>
          <cell r="Q1040">
            <v>7.3899999999999993E-2</v>
          </cell>
          <cell r="R1040">
            <v>2.35E-2</v>
          </cell>
          <cell r="S1040">
            <v>5.04E-2</v>
          </cell>
          <cell r="T1040">
            <v>6.0000000000000001E-3</v>
          </cell>
          <cell r="U1040">
            <v>4.4097599999999959E-2</v>
          </cell>
          <cell r="V1040">
            <v>0</v>
          </cell>
        </row>
        <row r="1041">
          <cell r="A1041" t="str">
            <v>QS0752924845</v>
          </cell>
          <cell r="B1041" t="str">
            <v>Primovie</v>
          </cell>
          <cell r="C1041" t="str">
            <v xml:space="preserve">SCPI </v>
          </cell>
          <cell r="D1041" t="str">
            <v>Primonial REIM</v>
          </cell>
          <cell r="E1041" t="str">
            <v>EUR</v>
          </cell>
          <cell r="F1041" t="str">
            <v>Pas d'indice de référence</v>
          </cell>
          <cell r="G1041" t="str">
            <v>www.primonialreim.com</v>
          </cell>
          <cell r="H1041">
            <v>3</v>
          </cell>
          <cell r="Q1041">
            <v>7.2900000000000006E-2</v>
          </cell>
          <cell r="R1041">
            <v>2.63E-2</v>
          </cell>
          <cell r="S1041">
            <v>4.6600000000000003E-2</v>
          </cell>
          <cell r="T1041">
            <v>6.0000000000000001E-3</v>
          </cell>
          <cell r="U1041">
            <v>4.0320399999999923E-2</v>
          </cell>
          <cell r="V1041">
            <v>0</v>
          </cell>
        </row>
        <row r="1042">
          <cell r="A1042" t="str">
            <v>QS0440388411</v>
          </cell>
          <cell r="B1042" t="str">
            <v>Rivoli Avenir Patrimoine</v>
          </cell>
          <cell r="C1042" t="str">
            <v xml:space="preserve">SCPI </v>
          </cell>
          <cell r="D1042" t="str">
            <v>Amundi Immobilier</v>
          </cell>
          <cell r="E1042" t="str">
            <v>EUR</v>
          </cell>
          <cell r="F1042" t="str">
            <v>Pas d'indice de référence</v>
          </cell>
          <cell r="G1042" t="str">
            <v>www.amundi-immobilier.com</v>
          </cell>
          <cell r="H1042">
            <v>3</v>
          </cell>
          <cell r="Q1042">
            <v>7.1400000000000005E-2</v>
          </cell>
          <cell r="R1042">
            <v>1.2E-2</v>
          </cell>
          <cell r="S1042">
            <v>5.9400000000000001E-2</v>
          </cell>
          <cell r="T1042">
            <v>6.0000000000000001E-3</v>
          </cell>
          <cell r="U1042">
            <v>5.3043599999999858E-2</v>
          </cell>
          <cell r="V1042">
            <v>0</v>
          </cell>
        </row>
        <row r="1043">
          <cell r="A1043" t="str">
            <v>QS0007000038</v>
          </cell>
          <cell r="B1043" t="str">
            <v>Selectinvest1</v>
          </cell>
          <cell r="C1043" t="str">
            <v xml:space="preserve">SCPI </v>
          </cell>
          <cell r="D1043" t="str">
            <v>La Française Real Estate Managers</v>
          </cell>
          <cell r="E1043" t="str">
            <v>EUR</v>
          </cell>
          <cell r="F1043" t="str">
            <v>Pas d'indice de référence</v>
          </cell>
          <cell r="G1043" t="str">
            <v>www.lafrancaise-greim.com</v>
          </cell>
          <cell r="H1043">
            <v>3</v>
          </cell>
          <cell r="Q1043">
            <v>5.8099999999999999E-2</v>
          </cell>
          <cell r="R1043">
            <v>1.7100000000000001E-2</v>
          </cell>
          <cell r="S1043">
            <v>4.0999999999999995E-2</v>
          </cell>
          <cell r="T1043">
            <v>6.0000000000000001E-3</v>
          </cell>
          <cell r="U1043">
            <v>3.4753999999999952E-2</v>
          </cell>
          <cell r="V1043">
            <v>0</v>
          </cell>
        </row>
        <row r="1044">
          <cell r="A1044" t="str">
            <v>SCI en Société Collective de Placement Immobilier (3)</v>
          </cell>
        </row>
        <row r="1045">
          <cell r="A1045" t="str">
            <v>QS0499341469</v>
          </cell>
          <cell r="B1045" t="str">
            <v>Primonial Capimmo
Frais de souscription de 2%</v>
          </cell>
          <cell r="C1045" t="str">
            <v>SCI (2)</v>
          </cell>
          <cell r="D1045" t="str">
            <v>Primonial REIM</v>
          </cell>
          <cell r="E1045" t="str">
            <v>EUR</v>
          </cell>
          <cell r="F1045" t="str">
            <v>Pas d'indice de référence</v>
          </cell>
          <cell r="G1045" t="str">
            <v>www.primonialreim.com</v>
          </cell>
          <cell r="H1045">
            <v>2</v>
          </cell>
          <cell r="Q1045">
            <v>6.2900000000000011E-2</v>
          </cell>
          <cell r="R1045">
            <v>3.7900000000000003E-2</v>
          </cell>
          <cell r="S1045">
            <v>2.5000000000000001E-2</v>
          </cell>
          <cell r="T1045">
            <v>6.0000000000000001E-3</v>
          </cell>
          <cell r="U1045">
            <v>1.8849999999999811E-2</v>
          </cell>
          <cell r="V1045">
            <v>8.9999999999999993E-3</v>
          </cell>
        </row>
        <row r="1046">
          <cell r="A1046" t="str">
            <v>FR0013305729</v>
          </cell>
          <cell r="B1046" t="str">
            <v>Viagénérations</v>
          </cell>
          <cell r="C1046" t="str">
            <v>SCI (2)</v>
          </cell>
          <cell r="D1046" t="str">
            <v>Turgot AM</v>
          </cell>
          <cell r="E1046" t="str">
            <v>EUR</v>
          </cell>
          <cell r="F1046" t="str">
            <v>Pas d'indice de référence</v>
          </cell>
          <cell r="G1046" t="str">
            <v>https://viagenerations.fr/swisslife</v>
          </cell>
          <cell r="H1046">
            <v>3</v>
          </cell>
          <cell r="Q1046">
            <v>9.2699999999999991E-2</v>
          </cell>
          <cell r="R1046">
            <v>2.46E-2</v>
          </cell>
          <cell r="S1046">
            <v>6.8099999999999994E-2</v>
          </cell>
          <cell r="T1046">
            <v>6.0000000000000001E-3</v>
          </cell>
          <cell r="U1046">
            <v>6.1691399999999952E-2</v>
          </cell>
          <cell r="V1046">
            <v>6.0000000000000001E-3</v>
          </cell>
        </row>
        <row r="1047">
          <cell r="A1047" t="str">
            <v>SCP en Société Collective de Placement Immobilier (3)</v>
          </cell>
        </row>
        <row r="1048">
          <cell r="A1048" t="str">
            <v>QS0010220182</v>
          </cell>
          <cell r="B1048" t="str">
            <v>LF Philosophale 2
Frais de souscription de 1%</v>
          </cell>
          <cell r="C1048" t="str">
            <v>SCP (2)</v>
          </cell>
          <cell r="D1048" t="str">
            <v>La Française Real Estate Managers</v>
          </cell>
          <cell r="E1048" t="str">
            <v>EUR</v>
          </cell>
          <cell r="F1048" t="str">
            <v>Pas d'indice de référence</v>
          </cell>
          <cell r="G1048" t="str">
            <v>www.lafrancaise-greim.com</v>
          </cell>
          <cell r="H1048">
            <v>2</v>
          </cell>
          <cell r="Q1048">
            <v>5.4699999999999999E-2</v>
          </cell>
          <cell r="R1048">
            <v>2.8399999999999998E-2</v>
          </cell>
          <cell r="S1048">
            <v>2.63E-2</v>
          </cell>
          <cell r="T1048">
            <v>6.0000000000000001E-3</v>
          </cell>
          <cell r="U1048">
            <v>2.0142199999999999E-2</v>
          </cell>
          <cell r="V1048">
            <v>7.0000000000000001E-3</v>
          </cell>
        </row>
        <row r="1049">
          <cell r="A1049" t="str">
            <v>QS0000309905</v>
          </cell>
          <cell r="B1049" t="str">
            <v>Sofidy Convictions Immobilières A
Frais de souscription de 2%</v>
          </cell>
          <cell r="C1049" t="str">
            <v>SCP (2)</v>
          </cell>
          <cell r="D1049" t="str">
            <v>Sofidy</v>
          </cell>
          <cell r="E1049" t="str">
            <v>EUR</v>
          </cell>
          <cell r="F1049" t="str">
            <v>Pas d'indice de référence</v>
          </cell>
          <cell r="G1049" t="str">
            <v>www.sofidy.com</v>
          </cell>
          <cell r="H1049">
            <v>2</v>
          </cell>
          <cell r="I1049">
            <v>1.4</v>
          </cell>
          <cell r="Q1049">
            <v>4.6200000000000005E-2</v>
          </cell>
          <cell r="R1049">
            <v>2.4E-2</v>
          </cell>
          <cell r="S1049">
            <v>2.2200000000000001E-2</v>
          </cell>
          <cell r="T1049">
            <v>6.0000000000000001E-3</v>
          </cell>
          <cell r="U1049">
            <v>1.6066799999999937E-2</v>
          </cell>
          <cell r="V1049">
            <v>7.0000000000000001E-3</v>
          </cell>
        </row>
        <row r="1050">
          <cell r="A1050" t="str">
            <v>SC en Société Civile</v>
          </cell>
        </row>
        <row r="1051">
          <cell r="A1051" t="str">
            <v>FR0014000F47</v>
          </cell>
          <cell r="B1051" t="str">
            <v>SC Pythagore</v>
          </cell>
          <cell r="C1051" t="str">
            <v>SC (2)</v>
          </cell>
          <cell r="D1051" t="str">
            <v>Theoreim</v>
          </cell>
          <cell r="E1051" t="str">
            <v>EUR</v>
          </cell>
          <cell r="F1051" t="str">
            <v>Pas d'indice de référence</v>
          </cell>
          <cell r="G1051" t="str">
            <v>https://theoreim.com/</v>
          </cell>
          <cell r="H1051">
            <v>3</v>
          </cell>
          <cell r="Q1051" t="str">
            <v>Création 2020</v>
          </cell>
          <cell r="R1051">
            <v>4.7199999999999999E-2</v>
          </cell>
          <cell r="S1051" t="str">
            <v>Création 2020</v>
          </cell>
          <cell r="T1051">
            <v>6.0000000000000001E-3</v>
          </cell>
          <cell r="U1051" t="str">
            <v>Création 2020</v>
          </cell>
          <cell r="V1051">
            <v>7.0000000000000001E-3</v>
          </cell>
        </row>
        <row r="1052">
          <cell r="A1052" t="str">
            <v>Fonds monétaire n'ayant pas vocation à être souscrit</v>
          </cell>
        </row>
        <row r="1053">
          <cell r="A1053" t="str">
            <v>FR0010540385</v>
          </cell>
          <cell r="B1053" t="str">
            <v>SLF (F) Money Market Euro P</v>
          </cell>
          <cell r="C1053" t="str">
            <v>SICAV</v>
          </cell>
          <cell r="D1053" t="str">
            <v>Swiss Life AM</v>
          </cell>
          <cell r="E1053" t="str">
            <v>EUR</v>
          </cell>
          <cell r="F1053" t="str">
            <v>€STR capitalisé</v>
          </cell>
          <cell r="G1053" t="str">
            <v>www.swisslife-am.com</v>
          </cell>
          <cell r="H1053">
            <v>1</v>
          </cell>
          <cell r="I1053">
            <v>0.6</v>
          </cell>
          <cell r="J1053" t="str">
            <v>SR</v>
          </cell>
          <cell r="K1053">
            <v>-5.8989999999999997E-3</v>
          </cell>
          <cell r="L1053">
            <v>-4.6239999999999996E-3</v>
          </cell>
          <cell r="M1053">
            <v>-4.0130000000000001E-3</v>
          </cell>
          <cell r="N1053">
            <v>2.5000000000000001E-4</v>
          </cell>
          <cell r="O1053">
            <v>1.2800000000000001E-3</v>
          </cell>
          <cell r="P1053">
            <v>39425</v>
          </cell>
          <cell r="Q1053">
            <v>-2.3760000000000001E-3</v>
          </cell>
          <cell r="R1053">
            <v>2.3999999999999998E-3</v>
          </cell>
          <cell r="S1053">
            <v>-4.7759999999999999E-3</v>
          </cell>
          <cell r="T1053">
            <v>6.0000000000000001E-3</v>
          </cell>
          <cell r="U1053">
            <v>-1.0747343999999992E-2</v>
          </cell>
          <cell r="V1053">
            <v>0</v>
          </cell>
        </row>
        <row r="1054">
          <cell r="P1054" t="str">
            <v>Fonds en Euros</v>
          </cell>
          <cell r="Q1054">
            <v>1.46E-2</v>
          </cell>
          <cell r="R1054">
            <v>0</v>
          </cell>
          <cell r="S1054">
            <v>1.46E-2</v>
          </cell>
          <cell r="T1054">
            <v>6.0000000000000001E-3</v>
          </cell>
          <cell r="U1054">
            <v>8.5123999999998645E-3</v>
          </cell>
          <cell r="V1054">
            <v>0</v>
          </cell>
        </row>
        <row r="1055">
          <cell r="A1055" t="str">
            <v>Monétaire Devises</v>
          </cell>
        </row>
        <row r="1056">
          <cell r="A1056" t="str">
            <v>FR0010510800</v>
          </cell>
          <cell r="B1056" t="str">
            <v>Lyxor Euro Overnight Return ETF Acc</v>
          </cell>
          <cell r="C1056" t="str">
            <v>FCP</v>
          </cell>
          <cell r="D1056" t="str">
            <v>Lyxor</v>
          </cell>
          <cell r="E1056" t="str">
            <v>EUR</v>
          </cell>
          <cell r="F1056" t="str">
            <v>Solactive Euro Overnight Return TR EUR</v>
          </cell>
          <cell r="G1056" t="str">
            <v>www.lyxorfunds.com</v>
          </cell>
          <cell r="H1056">
            <v>1</v>
          </cell>
          <cell r="I1056">
            <v>0.15</v>
          </cell>
          <cell r="K1056">
            <v>-6.9499999999999996E-3</v>
          </cell>
          <cell r="L1056">
            <v>-6.483E-3</v>
          </cell>
          <cell r="M1056">
            <v>-5.8609999999999999E-3</v>
          </cell>
          <cell r="N1056">
            <v>1.25E-4</v>
          </cell>
          <cell r="O1056">
            <v>1.8800000000000002E-4</v>
          </cell>
          <cell r="P1056">
            <v>39338</v>
          </cell>
          <cell r="Q1056">
            <v>-5.7710000000000001E-3</v>
          </cell>
          <cell r="R1056">
            <v>1E-3</v>
          </cell>
          <cell r="S1056">
            <v>-6.7710000000000001E-3</v>
          </cell>
          <cell r="T1056">
            <v>6.0000000000000001E-3</v>
          </cell>
          <cell r="U1056">
            <v>-1.2730373999999989E-2</v>
          </cell>
          <cell r="V1056">
            <v>0</v>
          </cell>
        </row>
        <row r="1057">
          <cell r="A1057" t="str">
            <v>Emprunts d'Etat EUR</v>
          </cell>
        </row>
        <row r="1058">
          <cell r="A1058" t="str">
            <v>LU1287023003</v>
          </cell>
          <cell r="B1058" t="str">
            <v>Lyxor Euro Govt Bd 5-7Y(DR) ETF Acc</v>
          </cell>
          <cell r="C1058" t="str">
            <v>FCP</v>
          </cell>
          <cell r="D1058" t="str">
            <v>Lyxor</v>
          </cell>
          <cell r="E1058" t="str">
            <v>EUR</v>
          </cell>
          <cell r="F1058" t="str">
            <v>BBgBarc EUR Trsy 50bn 5-7 Y Bd TR EUR</v>
          </cell>
          <cell r="G1058" t="str">
            <v>www.lyxorfunds.com</v>
          </cell>
          <cell r="H1058">
            <v>3</v>
          </cell>
          <cell r="I1058">
            <v>0.16500000000000001</v>
          </cell>
          <cell r="K1058">
            <v>-5.5059999999999996E-3</v>
          </cell>
          <cell r="L1058">
            <v>2.2605E-2</v>
          </cell>
          <cell r="M1058">
            <v>7.6400000000000001E-3</v>
          </cell>
          <cell r="N1058">
            <v>2.1000000000000001E-2</v>
          </cell>
          <cell r="O1058">
            <v>2.5470000000000003E-2</v>
          </cell>
          <cell r="P1058">
            <v>42572</v>
          </cell>
          <cell r="Q1058">
            <v>2.8098999999999999E-2</v>
          </cell>
          <cell r="R1058">
            <v>1.7000000000000001E-3</v>
          </cell>
          <cell r="S1058">
            <v>2.6398999999999999E-2</v>
          </cell>
          <cell r="T1058">
            <v>6.0000000000000001E-3</v>
          </cell>
          <cell r="U1058">
            <v>2.0240605999999994E-2</v>
          </cell>
          <cell r="V1058">
            <v>0</v>
          </cell>
        </row>
        <row r="1059">
          <cell r="A1059" t="str">
            <v>LU1287023185</v>
          </cell>
          <cell r="B1059" t="str">
            <v>Lyxor Euro Govt Bd 7-10Y (DR) ETF Acc</v>
          </cell>
          <cell r="C1059" t="str">
            <v>FCP</v>
          </cell>
          <cell r="D1059" t="str">
            <v>Lyxor</v>
          </cell>
          <cell r="E1059" t="str">
            <v>EUR</v>
          </cell>
          <cell r="F1059" t="str">
            <v>BBgBarc EUR Trsy 50bn 7-10 Y Bd TR EUR</v>
          </cell>
          <cell r="G1059" t="str">
            <v>www.lyxorfunds.com</v>
          </cell>
          <cell r="H1059">
            <v>3</v>
          </cell>
          <cell r="I1059">
            <v>0.16500000000000001</v>
          </cell>
          <cell r="K1059">
            <v>-1.1717999999999999E-2</v>
          </cell>
          <cell r="L1059">
            <v>3.3342000000000004E-2</v>
          </cell>
          <cell r="M1059">
            <v>1.4773000000000001E-2</v>
          </cell>
          <cell r="N1059">
            <v>3.3399999999999999E-2</v>
          </cell>
          <cell r="O1059">
            <v>3.8539999999999998E-2</v>
          </cell>
          <cell r="P1059">
            <v>42572</v>
          </cell>
          <cell r="Q1059">
            <v>4.5041999999999999E-2</v>
          </cell>
          <cell r="R1059">
            <v>1.7000000000000001E-3</v>
          </cell>
          <cell r="S1059">
            <v>4.3341999999999999E-2</v>
          </cell>
          <cell r="T1059">
            <v>6.0000000000000001E-3</v>
          </cell>
          <cell r="U1059">
            <v>3.7081947999999976E-2</v>
          </cell>
          <cell r="V1059">
            <v>0</v>
          </cell>
        </row>
        <row r="1060">
          <cell r="A1060" t="str">
            <v>Emprunts d'Etat USD</v>
          </cell>
        </row>
        <row r="1061">
          <cell r="A1061" t="str">
            <v>LU1681040652</v>
          </cell>
          <cell r="B1061" t="str">
            <v>Amundi IS US Trs 7-10 ETF DR USD C</v>
          </cell>
          <cell r="C1061" t="str">
            <v>SICAV</v>
          </cell>
          <cell r="D1061" t="str">
            <v>Amundi</v>
          </cell>
          <cell r="E1061" t="str">
            <v>USD</v>
          </cell>
          <cell r="F1061" t="str">
            <v>Markit iBoxx USD Treasuries 7-10 TR</v>
          </cell>
          <cell r="G1061" t="str">
            <v>www.amundi.com</v>
          </cell>
          <cell r="H1061">
            <v>4</v>
          </cell>
          <cell r="I1061">
            <v>7.0000000000000007E-2</v>
          </cell>
          <cell r="K1061">
            <v>-3.6514999999999999E-2</v>
          </cell>
          <cell r="L1061">
            <v>5.9621000000000007E-2</v>
          </cell>
          <cell r="M1061">
            <v>1.5543E-2</v>
          </cell>
          <cell r="N1061">
            <v>6.8864999999999996E-2</v>
          </cell>
          <cell r="O1061">
            <v>8.1971000000000002E-2</v>
          </cell>
          <cell r="P1061">
            <v>43158</v>
          </cell>
          <cell r="Q1061">
            <v>8.123E-3</v>
          </cell>
          <cell r="R1061">
            <v>1.4000000000000002E-3</v>
          </cell>
          <cell r="S1061">
            <v>6.7229999999999998E-3</v>
          </cell>
          <cell r="T1061">
            <v>6.0000000000000001E-3</v>
          </cell>
          <cell r="U1061">
            <v>6.8266200000000055E-4</v>
          </cell>
          <cell r="V1061">
            <v>0</v>
          </cell>
        </row>
        <row r="1062">
          <cell r="A1062" t="str">
            <v>Obligations Indexées Inflation EUR</v>
          </cell>
        </row>
        <row r="1063">
          <cell r="A1063" t="str">
            <v>LU1650491282</v>
          </cell>
          <cell r="B1063" t="str">
            <v>Lyxor Cr € Govt Infl-Lnkd Bd (DR) ETFAcc</v>
          </cell>
          <cell r="C1063" t="str">
            <v>SICAV</v>
          </cell>
          <cell r="D1063" t="str">
            <v>Lyxor</v>
          </cell>
          <cell r="E1063" t="str">
            <v>EUR</v>
          </cell>
          <cell r="F1063" t="str">
            <v>BBgBarc Euro Govt Infl Lkd TR EUR</v>
          </cell>
          <cell r="G1063" t="str">
            <v>www.lyxorfunds.com</v>
          </cell>
          <cell r="H1063">
            <v>3</v>
          </cell>
          <cell r="I1063">
            <v>0.2</v>
          </cell>
          <cell r="K1063">
            <v>7.7007000000000006E-2</v>
          </cell>
          <cell r="L1063">
            <v>4.3996000000000007E-2</v>
          </cell>
          <cell r="M1063">
            <v>2.4853999999999998E-2</v>
          </cell>
          <cell r="N1063">
            <v>3.9559999999999998E-2</v>
          </cell>
          <cell r="O1063">
            <v>5.4829999999999997E-2</v>
          </cell>
          <cell r="P1063">
            <v>43062</v>
          </cell>
          <cell r="Q1063">
            <v>3.0631000000000002E-2</v>
          </cell>
          <cell r="R1063">
            <v>8.9999999999999998E-4</v>
          </cell>
          <cell r="S1063">
            <v>2.9731E-2</v>
          </cell>
          <cell r="T1063">
            <v>6.0000000000000001E-3</v>
          </cell>
          <cell r="U1063">
            <v>2.3552613999999972E-2</v>
          </cell>
          <cell r="V1063">
            <v>0</v>
          </cell>
        </row>
        <row r="1064">
          <cell r="A1064" t="str">
            <v>Obligations Diversifiés EUR - Court terme</v>
          </cell>
        </row>
        <row r="1065">
          <cell r="A1065" t="str">
            <v>LU1681041114</v>
          </cell>
          <cell r="B1065" t="str">
            <v>Amundi Floating Rate Euro Corp 1-3 UCITS ETF</v>
          </cell>
          <cell r="C1065" t="str">
            <v>SICAV</v>
          </cell>
          <cell r="D1065" t="str">
            <v>Amundi</v>
          </cell>
          <cell r="E1065" t="str">
            <v>EUR</v>
          </cell>
          <cell r="F1065" t="str">
            <v>Markit iBoxx EUR FRN IG 1-3 TR EUR</v>
          </cell>
          <cell r="G1065" t="str">
            <v>www.amundi.com</v>
          </cell>
          <cell r="H1065">
            <v>2</v>
          </cell>
          <cell r="I1065">
            <v>0.11</v>
          </cell>
          <cell r="K1065">
            <v>-4.9600000000000002E-4</v>
          </cell>
          <cell r="L1065">
            <v>-9.5799999999999998E-4</v>
          </cell>
          <cell r="M1065">
            <v>-8.7199999999999995E-4</v>
          </cell>
          <cell r="N1065">
            <v>2.2400000000000002E-3</v>
          </cell>
          <cell r="O1065">
            <v>2.0959999999999999E-2</v>
          </cell>
          <cell r="P1065">
            <v>43195</v>
          </cell>
          <cell r="Q1065">
            <v>2.4940000000000001E-3</v>
          </cell>
          <cell r="R1065">
            <v>1.8E-3</v>
          </cell>
          <cell r="S1065">
            <v>6.9400000000000006E-4</v>
          </cell>
          <cell r="T1065">
            <v>6.0000000000000001E-3</v>
          </cell>
          <cell r="U1065">
            <v>-5.3101640000000616E-3</v>
          </cell>
          <cell r="V1065">
            <v>0</v>
          </cell>
        </row>
        <row r="1066">
          <cell r="A1066" t="str">
            <v>Obligations EUR - Long terme</v>
          </cell>
        </row>
        <row r="1067">
          <cell r="A1067" t="str">
            <v>LU1650489385</v>
          </cell>
          <cell r="B1067" t="str">
            <v>Lyxor Euro Govt Bd 10-15Y(DR) ETF Acc</v>
          </cell>
          <cell r="C1067" t="str">
            <v>SICAV</v>
          </cell>
          <cell r="D1067" t="str">
            <v>Lyxor</v>
          </cell>
          <cell r="E1067" t="str">
            <v>EUR</v>
          </cell>
          <cell r="F1067" t="str">
            <v>BBgBarc EUR Trsy 50bn 10-15 Y Bd TR EUR</v>
          </cell>
          <cell r="G1067" t="str">
            <v>www.lyxorfunds.com</v>
          </cell>
          <cell r="H1067">
            <v>4</v>
          </cell>
          <cell r="I1067">
            <v>0.16500000000000001</v>
          </cell>
          <cell r="K1067">
            <v>-2.0295999999999998E-2</v>
          </cell>
          <cell r="L1067">
            <v>5.0124000000000002E-2</v>
          </cell>
          <cell r="M1067">
            <v>1.8439000000000001E-2</v>
          </cell>
          <cell r="N1067">
            <v>4.7789999999999999E-2</v>
          </cell>
          <cell r="O1067">
            <v>5.7679999999999995E-2</v>
          </cell>
          <cell r="P1067">
            <v>43062</v>
          </cell>
          <cell r="Q1067">
            <v>6.9423000000000012E-2</v>
          </cell>
          <cell r="R1067">
            <v>1.7000000000000001E-3</v>
          </cell>
          <cell r="S1067">
            <v>6.7723000000000005E-2</v>
          </cell>
          <cell r="T1067">
            <v>6.0000000000000001E-3</v>
          </cell>
          <cell r="U1067">
            <v>6.1316662000000077E-2</v>
          </cell>
          <cell r="V1067">
            <v>0</v>
          </cell>
        </row>
        <row r="1068">
          <cell r="A1068" t="str">
            <v>LU1287023268</v>
          </cell>
          <cell r="B1068" t="str">
            <v>Lyxor Euro Govt Bd 15+Y(DR) ETF Acc</v>
          </cell>
          <cell r="C1068" t="str">
            <v>SICAV</v>
          </cell>
          <cell r="D1068" t="str">
            <v>Lyxor</v>
          </cell>
          <cell r="E1068" t="str">
            <v>EUR</v>
          </cell>
          <cell r="F1068" t="str">
            <v>BBgBarc EUR Trsy 50bn 15+ Y Bd TR EUR</v>
          </cell>
          <cell r="G1068" t="str">
            <v>www.lyxorfunds.com</v>
          </cell>
          <cell r="H1068">
            <v>4</v>
          </cell>
          <cell r="I1068">
            <v>0.16500000000000001</v>
          </cell>
          <cell r="K1068">
            <v>-5.4034000000000006E-2</v>
          </cell>
          <cell r="L1068">
            <v>7.4691999999999995E-2</v>
          </cell>
          <cell r="M1068">
            <v>2.5091000000000002E-2</v>
          </cell>
          <cell r="N1068">
            <v>8.4600000000000009E-2</v>
          </cell>
          <cell r="O1068">
            <v>0.10329000000000001</v>
          </cell>
          <cell r="P1068">
            <v>42572</v>
          </cell>
          <cell r="Q1068">
            <v>0.13192100000000001</v>
          </cell>
          <cell r="R1068">
            <v>1.65E-3</v>
          </cell>
          <cell r="S1068">
            <v>0.130271</v>
          </cell>
          <cell r="T1068">
            <v>6.0000000000000001E-3</v>
          </cell>
          <cell r="U1068">
            <v>0.12348937400000004</v>
          </cell>
          <cell r="V1068">
            <v>0</v>
          </cell>
        </row>
        <row r="1069">
          <cell r="A1069" t="str">
            <v>LU1686832194</v>
          </cell>
          <cell r="B1069" t="str">
            <v>Lyxor Ut Lg DurEurGovFTSEMts25+YDRETFAcc</v>
          </cell>
          <cell r="C1069" t="str">
            <v>SICAV</v>
          </cell>
          <cell r="D1069" t="str">
            <v>Lyxor</v>
          </cell>
          <cell r="E1069" t="str">
            <v>EUR</v>
          </cell>
          <cell r="F1069" t="str">
            <v>BBgBarc EUR Trsy 50bn 25+ Y Bd TR EUR</v>
          </cell>
          <cell r="G1069" t="str">
            <v>www.lyxorfunds.com</v>
          </cell>
          <cell r="H1069">
            <v>5</v>
          </cell>
          <cell r="I1069">
            <v>0.1</v>
          </cell>
          <cell r="K1069">
            <v>-8.0282000000000006E-2</v>
          </cell>
          <cell r="L1069">
            <v>8.9984999999999996E-2</v>
          </cell>
          <cell r="M1069">
            <v>2.9462000000000002E-2</v>
          </cell>
          <cell r="N1069">
            <v>0.11047000000000001</v>
          </cell>
          <cell r="O1069">
            <v>0.13387000000000002</v>
          </cell>
          <cell r="P1069">
            <v>43412</v>
          </cell>
          <cell r="Q1069">
            <v>0.17521600000000001</v>
          </cell>
          <cell r="R1069">
            <v>1E-3</v>
          </cell>
          <cell r="S1069">
            <v>0.17421600000000001</v>
          </cell>
          <cell r="T1069">
            <v>6.0000000000000001E-3</v>
          </cell>
          <cell r="U1069">
            <v>0.16717070399999989</v>
          </cell>
          <cell r="V1069">
            <v>0</v>
          </cell>
        </row>
        <row r="1070">
          <cell r="A1070" t="str">
            <v>Emprunts Privés EUR</v>
          </cell>
        </row>
        <row r="1071">
          <cell r="A1071" t="str">
            <v>LU1829219127</v>
          </cell>
          <cell r="B1071" t="str">
            <v>Lyxor ESG Euro Corp Bd ETF Acc</v>
          </cell>
          <cell r="C1071" t="str">
            <v>SICAV</v>
          </cell>
          <cell r="D1071" t="str">
            <v>Lyxor</v>
          </cell>
          <cell r="E1071" t="str">
            <v>EUR</v>
          </cell>
          <cell r="F1071" t="str">
            <v>BBgBarc MSCI EUR Cor Liq SRI Sust TR EUR</v>
          </cell>
          <cell r="G1071" t="str">
            <v>www.lyxorfunds.com</v>
          </cell>
          <cell r="H1071">
            <v>3</v>
          </cell>
          <cell r="I1071">
            <v>0.14000000000000001</v>
          </cell>
          <cell r="J1071" t="str">
            <v>SR</v>
          </cell>
          <cell r="K1071">
            <v>1.2358000000000001E-2</v>
          </cell>
          <cell r="L1071">
            <v>2.3363000000000002E-2</v>
          </cell>
          <cell r="M1071">
            <v>1.2199999999999999E-2</v>
          </cell>
          <cell r="N1071">
            <v>2.0830000000000001E-2</v>
          </cell>
          <cell r="O1071">
            <v>5.1159999999999997E-2</v>
          </cell>
          <cell r="P1071">
            <v>43398</v>
          </cell>
          <cell r="Q1071">
            <v>2.6571000000000004E-2</v>
          </cell>
          <cell r="R1071">
            <v>1.4000000000000002E-3</v>
          </cell>
          <cell r="S1071">
            <v>2.5171000000000002E-2</v>
          </cell>
          <cell r="T1071">
            <v>6.0000000000000001E-3</v>
          </cell>
          <cell r="U1071">
            <v>1.9019974000000106E-2</v>
          </cell>
          <cell r="V1071">
            <v>0</v>
          </cell>
        </row>
        <row r="1072">
          <cell r="A1072" t="str">
            <v>LU1829218822</v>
          </cell>
          <cell r="B1072" t="str">
            <v>Lyxor ESG Euro Corp Bd ExFcl DR ETF PAcc</v>
          </cell>
          <cell r="C1072" t="str">
            <v>SICAV</v>
          </cell>
          <cell r="D1072" t="str">
            <v>Lyxor</v>
          </cell>
          <cell r="E1072" t="str">
            <v>EUR</v>
          </cell>
          <cell r="F1072" t="str">
            <v>BBgBarc MSCI EUR Co Lq xFi SRISus TR EUR</v>
          </cell>
          <cell r="G1072" t="str">
            <v>www.lyxorfunds.com</v>
          </cell>
          <cell r="H1072">
            <v>3</v>
          </cell>
          <cell r="I1072">
            <v>0.2</v>
          </cell>
          <cell r="J1072" t="str">
            <v>SR</v>
          </cell>
          <cell r="K1072">
            <v>9.3810000000000004E-3</v>
          </cell>
          <cell r="L1072">
            <v>1.9162999999999999E-2</v>
          </cell>
          <cell r="M1072">
            <v>7.6690000000000005E-3</v>
          </cell>
          <cell r="N1072">
            <v>2.4399999999999998E-2</v>
          </cell>
          <cell r="O1072">
            <v>5.0940000000000006E-2</v>
          </cell>
          <cell r="P1072">
            <v>43398</v>
          </cell>
          <cell r="Q1072">
            <v>3.1132E-2</v>
          </cell>
          <cell r="R1072">
            <v>1.4000000000000002E-3</v>
          </cell>
          <cell r="S1072">
            <v>2.9731999999999998E-2</v>
          </cell>
          <cell r="T1072">
            <v>6.0000000000000001E-3</v>
          </cell>
          <cell r="U1072">
            <v>2.3553608000000059E-2</v>
          </cell>
          <cell r="V1072">
            <v>0</v>
          </cell>
        </row>
        <row r="1073">
          <cell r="A1073" t="str">
            <v>Obligations Haut Rendement EUR</v>
          </cell>
        </row>
        <row r="1074">
          <cell r="A1074" t="str">
            <v>LU1812090543</v>
          </cell>
          <cell r="B1074" t="str">
            <v>Lyxor ESG Euro High Yield (DR) UCITS ETF</v>
          </cell>
          <cell r="C1074" t="str">
            <v>SICAV</v>
          </cell>
          <cell r="D1074" t="str">
            <v>Lyxor</v>
          </cell>
          <cell r="E1074" t="str">
            <v>EUR</v>
          </cell>
          <cell r="F1074" t="str">
            <v>BofAML BB-CCC EUR DM NonF HY Cons TR EUR</v>
          </cell>
          <cell r="G1074" t="str">
            <v>www.lyxorfunds.com</v>
          </cell>
          <cell r="H1074">
            <v>4</v>
          </cell>
          <cell r="I1074">
            <v>0.25</v>
          </cell>
          <cell r="J1074" t="str">
            <v>SR</v>
          </cell>
          <cell r="K1074">
            <v>7.6680999999999999E-2</v>
          </cell>
          <cell r="L1074">
            <v>3.1732000000000003E-2</v>
          </cell>
          <cell r="M1074">
            <v>3.1089000000000002E-2</v>
          </cell>
          <cell r="N1074">
            <v>3.986E-2</v>
          </cell>
          <cell r="O1074">
            <v>9.7250000000000003E-2</v>
          </cell>
          <cell r="P1074">
            <v>43398</v>
          </cell>
          <cell r="Q1074">
            <v>1.5862000000000001E-2</v>
          </cell>
          <cell r="R1074">
            <v>2.5000000000000001E-3</v>
          </cell>
          <cell r="S1074">
            <v>1.3362000000000001E-2</v>
          </cell>
          <cell r="T1074">
            <v>6.0000000000000001E-3</v>
          </cell>
          <cell r="U1074">
            <v>7.2818279999999902E-3</v>
          </cell>
          <cell r="V1074">
            <v>0</v>
          </cell>
        </row>
        <row r="1075">
          <cell r="A1075" t="str">
            <v>LU1215415214</v>
          </cell>
          <cell r="B1075" t="str">
            <v>Lyxor iBoxx EUR Liq Hi Yld BB ETF C EUR</v>
          </cell>
          <cell r="C1075" t="str">
            <v>SICAV</v>
          </cell>
          <cell r="D1075" t="str">
            <v>Lyxor</v>
          </cell>
          <cell r="E1075" t="str">
            <v>EUR</v>
          </cell>
          <cell r="F1075" t="str">
            <v>Markit iBoxx€ HY Cp BB CmCoTop 50 TR EUR</v>
          </cell>
          <cell r="G1075" t="str">
            <v>www.lyxorfunds.com</v>
          </cell>
          <cell r="H1075">
            <v>4</v>
          </cell>
          <cell r="I1075">
            <v>0.35</v>
          </cell>
          <cell r="K1075">
            <v>7.0091000000000001E-2</v>
          </cell>
          <cell r="L1075">
            <v>3.7991999999999998E-2</v>
          </cell>
          <cell r="M1075">
            <v>3.0307000000000001E-2</v>
          </cell>
          <cell r="N1075">
            <v>2.7949999999999999E-2</v>
          </cell>
          <cell r="O1075">
            <v>8.1750000000000003E-2</v>
          </cell>
          <cell r="P1075">
            <v>42108</v>
          </cell>
          <cell r="Q1075">
            <v>1.9041000000000002E-2</v>
          </cell>
          <cell r="R1075">
            <v>3.4999999999999996E-3</v>
          </cell>
          <cell r="S1075">
            <v>1.5541000000000001E-2</v>
          </cell>
          <cell r="T1075">
            <v>6.0000000000000001E-3</v>
          </cell>
          <cell r="U1075">
            <v>9.4477539999999749E-3</v>
          </cell>
          <cell r="V1075">
            <v>0</v>
          </cell>
        </row>
        <row r="1076">
          <cell r="A1076" t="str">
            <v>Obligations Marchés Emergents</v>
          </cell>
        </row>
        <row r="1077">
          <cell r="A1077" t="str">
            <v>LU1681041205</v>
          </cell>
          <cell r="B1077" t="str">
            <v>Amundi IS Global EmBdMrkt IBOXX DR ETF-C</v>
          </cell>
          <cell r="C1077" t="str">
            <v>SICAV</v>
          </cell>
          <cell r="D1077" t="str">
            <v>Amundi</v>
          </cell>
          <cell r="E1077" t="str">
            <v>USD</v>
          </cell>
          <cell r="F1077" t="str">
            <v>Markit iBoxx USD Lq EM Sovereign</v>
          </cell>
          <cell r="G1077" t="str">
            <v>www.amundi.com</v>
          </cell>
          <cell r="H1077">
            <v>4</v>
          </cell>
          <cell r="I1077">
            <v>0.23</v>
          </cell>
          <cell r="K1077">
            <v>5.0046E-2</v>
          </cell>
          <cell r="L1077">
            <v>5.0646000000000004E-2</v>
          </cell>
          <cell r="M1077">
            <v>1.3729E-2</v>
          </cell>
          <cell r="N1077">
            <v>6.8951999999999999E-2</v>
          </cell>
          <cell r="O1077">
            <v>0.100663</v>
          </cell>
          <cell r="P1077">
            <v>43158</v>
          </cell>
          <cell r="Q1077">
            <v>-4.1408E-2</v>
          </cell>
          <cell r="R1077">
            <v>3.0000000000000001E-3</v>
          </cell>
          <cell r="S1077">
            <v>-4.4408000000000003E-2</v>
          </cell>
          <cell r="T1077">
            <v>6.0000000000000001E-3</v>
          </cell>
          <cell r="U1077">
            <v>-5.0141552000000034E-2</v>
          </cell>
          <cell r="V1077">
            <v>0</v>
          </cell>
        </row>
        <row r="1078">
          <cell r="A1078" t="str">
            <v>Gestion Alternative</v>
          </cell>
        </row>
        <row r="1079">
          <cell r="A1079" t="str">
            <v>FR0013284304</v>
          </cell>
          <cell r="B1079" t="str">
            <v>Amundi ETF iStoxx Eurp Mlt-Factr Mkt Ntr</v>
          </cell>
          <cell r="C1079" t="str">
            <v>FCP</v>
          </cell>
          <cell r="D1079" t="str">
            <v>Amundi</v>
          </cell>
          <cell r="E1079" t="str">
            <v>EUR</v>
          </cell>
          <cell r="F1079" t="str">
            <v>iStoxx Eurp Multi-Fact Mkt Netrl NR EUR</v>
          </cell>
          <cell r="G1079" t="str">
            <v>www.amundi.com</v>
          </cell>
          <cell r="H1079">
            <v>3</v>
          </cell>
          <cell r="I1079">
            <v>0.55000000000000004</v>
          </cell>
          <cell r="K1079">
            <v>-8.8060000000000013E-3</v>
          </cell>
          <cell r="L1079">
            <v>-3.8810999999999998E-2</v>
          </cell>
          <cell r="N1079">
            <v>2.1819999999999999E-2</v>
          </cell>
          <cell r="O1079">
            <v>3.6080000000000001E-2</v>
          </cell>
          <cell r="P1079">
            <v>43039</v>
          </cell>
          <cell r="Q1079">
            <v>-5.3002000000000001E-2</v>
          </cell>
          <cell r="R1079">
            <v>5.5000000000000005E-3</v>
          </cell>
          <cell r="S1079">
            <v>-5.8501999999999998E-2</v>
          </cell>
          <cell r="T1079">
            <v>6.0000000000000001E-3</v>
          </cell>
          <cell r="U1079">
            <v>-6.4150988000000075E-2</v>
          </cell>
          <cell r="V1079">
            <v>0</v>
          </cell>
        </row>
        <row r="1080">
          <cell r="A1080" t="str">
            <v>Actions France Grandes Capitalisations</v>
          </cell>
        </row>
        <row r="1081">
          <cell r="A1081" t="str">
            <v>FR0007052782</v>
          </cell>
          <cell r="B1081" t="str">
            <v>Lyxor CAC 40 (DR) ETF Dist</v>
          </cell>
          <cell r="C1081" t="str">
            <v>FCP</v>
          </cell>
          <cell r="D1081" t="str">
            <v>Lyxor</v>
          </cell>
          <cell r="E1081" t="str">
            <v>EUR</v>
          </cell>
          <cell r="F1081" t="str">
            <v>Euronext Paris CAC 40 GR EUR</v>
          </cell>
          <cell r="G1081" t="str">
            <v>www.lyxorfunds.com</v>
          </cell>
          <cell r="H1081">
            <v>6</v>
          </cell>
          <cell r="I1081">
            <v>0.25</v>
          </cell>
          <cell r="K1081">
            <v>0.38650799999999996</v>
          </cell>
          <cell r="L1081">
            <v>8.5669999999999996E-2</v>
          </cell>
          <cell r="M1081">
            <v>0.10883</v>
          </cell>
          <cell r="N1081">
            <v>0.21905000000000002</v>
          </cell>
          <cell r="O1081">
            <v>0.20594999999999999</v>
          </cell>
          <cell r="P1081">
            <v>36873</v>
          </cell>
          <cell r="Q1081">
            <v>-4.8580999999999999E-2</v>
          </cell>
          <cell r="R1081">
            <v>2.5000000000000001E-3</v>
          </cell>
          <cell r="S1081">
            <v>-5.1081000000000001E-2</v>
          </cell>
          <cell r="T1081">
            <v>6.0000000000000001E-3</v>
          </cell>
          <cell r="U1081">
            <v>-5.6774513999999998E-2</v>
          </cell>
          <cell r="V1081">
            <v>0</v>
          </cell>
        </row>
        <row r="1082">
          <cell r="A1082" t="str">
            <v>Actions Zone Euro Grandes Capitalisations</v>
          </cell>
        </row>
        <row r="1083">
          <cell r="A1083" t="str">
            <v>FR0007054358</v>
          </cell>
          <cell r="B1083" t="str">
            <v>Lyxor Euro Stoxx 50 DR ETF Acc</v>
          </cell>
          <cell r="C1083" t="str">
            <v>FCP</v>
          </cell>
          <cell r="D1083" t="str">
            <v>Lyxor</v>
          </cell>
          <cell r="E1083" t="str">
            <v>EUR</v>
          </cell>
          <cell r="F1083" t="str">
            <v>Euro Stoxx 50 NR EUR</v>
          </cell>
          <cell r="G1083" t="str">
            <v>www.lyxorfunds.com</v>
          </cell>
          <cell r="H1083">
            <v>6</v>
          </cell>
          <cell r="I1083">
            <v>0.2</v>
          </cell>
          <cell r="K1083">
            <v>0.29548200000000002</v>
          </cell>
          <cell r="L1083">
            <v>8.8352E-2</v>
          </cell>
          <cell r="M1083">
            <v>9.1579999999999995E-2</v>
          </cell>
          <cell r="N1083">
            <v>0.21660000000000001</v>
          </cell>
          <cell r="O1083">
            <v>0.19932</v>
          </cell>
          <cell r="P1083">
            <v>36941</v>
          </cell>
          <cell r="Q1083">
            <v>-2.6446999999999998E-2</v>
          </cell>
          <cell r="R1083">
            <v>2E-3</v>
          </cell>
          <cell r="S1083">
            <v>-2.8447E-2</v>
          </cell>
          <cell r="T1083">
            <v>6.0000000000000001E-3</v>
          </cell>
          <cell r="U1083">
            <v>-3.4276317999999972E-2</v>
          </cell>
          <cell r="V1083">
            <v>0</v>
          </cell>
        </row>
        <row r="1084">
          <cell r="A1084" t="str">
            <v>LU1598688189</v>
          </cell>
          <cell r="B1084" t="str">
            <v>Lyxor MSCI EMU Growth ETF DR Dist</v>
          </cell>
          <cell r="C1084" t="str">
            <v>SICAV</v>
          </cell>
          <cell r="D1084" t="str">
            <v>Lyxor</v>
          </cell>
          <cell r="E1084" t="str">
            <v>EUR</v>
          </cell>
          <cell r="F1084" t="str">
            <v>MSCI EMU Growth NR EUR</v>
          </cell>
          <cell r="G1084" t="str">
            <v>www.lyxorfunds.com</v>
          </cell>
          <cell r="H1084">
            <v>6</v>
          </cell>
          <cell r="I1084">
            <v>0.4</v>
          </cell>
          <cell r="K1084">
            <v>0.27312999999999998</v>
          </cell>
          <cell r="L1084">
            <v>0.117497</v>
          </cell>
          <cell r="M1084">
            <v>0.114403</v>
          </cell>
          <cell r="N1084">
            <v>0.15977</v>
          </cell>
          <cell r="O1084">
            <v>0.17186000000000001</v>
          </cell>
          <cell r="P1084">
            <v>42985</v>
          </cell>
          <cell r="Q1084">
            <v>6.3729000000000008E-2</v>
          </cell>
          <cell r="R1084">
            <v>4.0000000000000001E-3</v>
          </cell>
          <cell r="S1084">
            <v>5.9729000000000004E-2</v>
          </cell>
          <cell r="T1084">
            <v>6.0000000000000001E-3</v>
          </cell>
          <cell r="U1084">
            <v>5.3370625999999977E-2</v>
          </cell>
          <cell r="V1084">
            <v>0</v>
          </cell>
        </row>
        <row r="1085">
          <cell r="A1085" t="str">
            <v>LU1598690169</v>
          </cell>
          <cell r="B1085" t="str">
            <v>Lyxor MSCI EMU Value DR ETF Dist</v>
          </cell>
          <cell r="C1085" t="str">
            <v>SICAV</v>
          </cell>
          <cell r="D1085" t="str">
            <v>Lyxor</v>
          </cell>
          <cell r="E1085" t="str">
            <v>EUR</v>
          </cell>
          <cell r="F1085" t="str">
            <v>MSCI EMU Value NR EUR</v>
          </cell>
          <cell r="G1085" t="str">
            <v>www.lyxorfunds.com</v>
          </cell>
          <cell r="H1085">
            <v>6</v>
          </cell>
          <cell r="I1085">
            <v>0.4</v>
          </cell>
          <cell r="K1085">
            <v>0.331432</v>
          </cell>
          <cell r="L1085">
            <v>3.9003000000000003E-2</v>
          </cell>
          <cell r="M1085">
            <v>6.2743000000000007E-2</v>
          </cell>
          <cell r="N1085">
            <v>0.23786000000000002</v>
          </cell>
          <cell r="O1085">
            <v>0.22582999999999998</v>
          </cell>
          <cell r="P1085">
            <v>42985</v>
          </cell>
          <cell r="Q1085">
            <v>-7.6618999999999993E-2</v>
          </cell>
          <cell r="R1085">
            <v>4.0000000000000001E-3</v>
          </cell>
          <cell r="S1085">
            <v>-8.0618999999999996E-2</v>
          </cell>
          <cell r="T1085">
            <v>6.0000000000000001E-3</v>
          </cell>
          <cell r="U1085">
            <v>-8.6135285999999978E-2</v>
          </cell>
          <cell r="V1085">
            <v>0</v>
          </cell>
        </row>
        <row r="1086">
          <cell r="A1086" t="str">
            <v>Actions Europe Rendement</v>
          </cell>
        </row>
        <row r="1087">
          <cell r="A1087" t="str">
            <v>LU1812092168</v>
          </cell>
          <cell r="B1087" t="str">
            <v>Lyxor STOXX Europe Sel Div 30 ETF Dist</v>
          </cell>
          <cell r="C1087" t="str">
            <v>SICAV</v>
          </cell>
          <cell r="D1087" t="str">
            <v>Lyxor</v>
          </cell>
          <cell r="E1087" t="str">
            <v>EUR</v>
          </cell>
          <cell r="F1087" t="str">
            <v>Stoxx Europe Select Dividend 30 NR EUR</v>
          </cell>
          <cell r="G1087" t="str">
            <v>www.lyxorfunds.com</v>
          </cell>
          <cell r="H1087">
            <v>6</v>
          </cell>
          <cell r="I1087">
            <v>0.3</v>
          </cell>
          <cell r="K1087">
            <v>0.43352499999999999</v>
          </cell>
          <cell r="L1087">
            <v>7.5578000000000006E-2</v>
          </cell>
          <cell r="M1087">
            <v>7.7947000000000002E-2</v>
          </cell>
          <cell r="N1087">
            <v>0.24593000000000001</v>
          </cell>
          <cell r="O1087">
            <v>0.22332000000000002</v>
          </cell>
          <cell r="P1087">
            <v>43426</v>
          </cell>
          <cell r="Q1087">
            <v>-9.3242999999999993E-2</v>
          </cell>
          <cell r="R1087">
            <v>3.0000000000000001E-3</v>
          </cell>
          <cell r="S1087">
            <v>-9.6242999999999995E-2</v>
          </cell>
          <cell r="T1087">
            <v>6.0000000000000001E-3</v>
          </cell>
          <cell r="U1087">
            <v>-0.101665542</v>
          </cell>
          <cell r="V1087">
            <v>0</v>
          </cell>
        </row>
        <row r="1088">
          <cell r="A1088" t="str">
            <v>Actions Europe Grandes Capitalisations Mixte</v>
          </cell>
        </row>
        <row r="1089">
          <cell r="A1089" t="str">
            <v>LU0908500753</v>
          </cell>
          <cell r="B1089" t="str">
            <v>Lyxor Core STOXX Europe 600(DR) ETF Acc</v>
          </cell>
          <cell r="C1089" t="str">
            <v>SICAV</v>
          </cell>
          <cell r="D1089" t="str">
            <v>Lyxor</v>
          </cell>
          <cell r="E1089" t="str">
            <v>EUR</v>
          </cell>
          <cell r="F1089" t="str">
            <v>Stoxx Europe 600 NR EUR</v>
          </cell>
          <cell r="G1089" t="str">
            <v>www.lyxorfunds.com</v>
          </cell>
          <cell r="H1089">
            <v>6</v>
          </cell>
          <cell r="I1089">
            <v>7.0000000000000007E-2</v>
          </cell>
          <cell r="K1089">
            <v>0.29030600000000001</v>
          </cell>
          <cell r="L1089">
            <v>8.7667999999999996E-2</v>
          </cell>
          <cell r="M1089">
            <v>8.7927000000000005E-2</v>
          </cell>
          <cell r="N1089">
            <v>0.16381000000000001</v>
          </cell>
          <cell r="O1089">
            <v>0.17065000000000002</v>
          </cell>
          <cell r="P1089">
            <v>41367</v>
          </cell>
          <cell r="Q1089">
            <v>-1.7180000000000001E-2</v>
          </cell>
          <cell r="R1089">
            <v>7.000000000000001E-4</v>
          </cell>
          <cell r="S1089">
            <v>-1.788E-2</v>
          </cell>
          <cell r="T1089">
            <v>6.0000000000000001E-3</v>
          </cell>
          <cell r="U1089">
            <v>-2.3772719999999969E-2</v>
          </cell>
          <cell r="V1089">
            <v>0</v>
          </cell>
        </row>
        <row r="1090">
          <cell r="A1090" t="str">
            <v>Actions Europe Petites Capitalisations</v>
          </cell>
        </row>
        <row r="1091">
          <cell r="A1091" t="str">
            <v>LU1598689153</v>
          </cell>
          <cell r="B1091" t="str">
            <v>Lyxor MSCI EMU Small Cap DR ETF Dist</v>
          </cell>
          <cell r="C1091" t="str">
            <v>SICAV</v>
          </cell>
          <cell r="D1091" t="str">
            <v>Lyxor</v>
          </cell>
          <cell r="E1091" t="str">
            <v>EUR</v>
          </cell>
          <cell r="F1091" t="str">
            <v>MSCI EMU Small Cap NR EUR</v>
          </cell>
          <cell r="G1091" t="str">
            <v>www.lyxorfunds.com</v>
          </cell>
          <cell r="H1091">
            <v>6</v>
          </cell>
          <cell r="I1091">
            <v>0.4</v>
          </cell>
          <cell r="K1091">
            <v>0.38752200000000003</v>
          </cell>
          <cell r="L1091">
            <v>0.105185</v>
          </cell>
          <cell r="M1091">
            <v>0.116045</v>
          </cell>
          <cell r="N1091">
            <v>0.20518</v>
          </cell>
          <cell r="O1091">
            <v>0.22015999999999999</v>
          </cell>
          <cell r="P1091">
            <v>42985</v>
          </cell>
          <cell r="Q1091">
            <v>5.5308999999999997E-2</v>
          </cell>
          <cell r="R1091">
            <v>4.0000000000000001E-3</v>
          </cell>
          <cell r="S1091">
            <v>5.1308999999999994E-2</v>
          </cell>
          <cell r="T1091">
            <v>6.0000000000000001E-3</v>
          </cell>
          <cell r="U1091">
            <v>4.5001145999999936E-2</v>
          </cell>
          <cell r="V1091">
            <v>0</v>
          </cell>
        </row>
        <row r="1092">
          <cell r="A1092" t="str">
            <v>Actions Europe - Zones particulières</v>
          </cell>
        </row>
        <row r="1093">
          <cell r="A1093" t="str">
            <v>LU1681044647</v>
          </cell>
          <cell r="B1093" t="str">
            <v>Amundi IS MSCI Nordic ETF-C</v>
          </cell>
          <cell r="C1093" t="str">
            <v>SICAV</v>
          </cell>
          <cell r="D1093" t="str">
            <v>Amundi</v>
          </cell>
          <cell r="E1093" t="str">
            <v>EUR</v>
          </cell>
          <cell r="F1093" t="str">
            <v>MSCI Nordic Countries NR EUR</v>
          </cell>
          <cell r="G1093" t="str">
            <v>www.amundi.com</v>
          </cell>
          <cell r="H1093">
            <v>6</v>
          </cell>
          <cell r="I1093">
            <v>0.15</v>
          </cell>
          <cell r="K1093">
            <v>0.30928800000000001</v>
          </cell>
          <cell r="L1093">
            <v>0.14539299999999999</v>
          </cell>
          <cell r="M1093">
            <v>0.12424200000000001</v>
          </cell>
          <cell r="N1093">
            <v>0.14134099999999999</v>
          </cell>
          <cell r="O1093">
            <v>0.15634999999999999</v>
          </cell>
          <cell r="P1093">
            <v>43181</v>
          </cell>
          <cell r="Q1093">
            <v>0.16788400000000001</v>
          </cell>
          <cell r="R1093">
            <v>2.5000000000000001E-3</v>
          </cell>
          <cell r="S1093">
            <v>0.165384</v>
          </cell>
          <cell r="T1093">
            <v>6.0000000000000001E-3</v>
          </cell>
          <cell r="U1093">
            <v>0.15839169600000003</v>
          </cell>
          <cell r="V1093">
            <v>0</v>
          </cell>
        </row>
        <row r="1094">
          <cell r="A1094" t="str">
            <v>LU0252633754</v>
          </cell>
          <cell r="B1094" t="str">
            <v>Lyxor DAX (DR) ETF Acc</v>
          </cell>
          <cell r="C1094" t="str">
            <v>SICAV</v>
          </cell>
          <cell r="D1094" t="str">
            <v>Lyxor</v>
          </cell>
          <cell r="E1094" t="str">
            <v>EUR</v>
          </cell>
          <cell r="F1094" t="str">
            <v>FSE DAX TR EUR</v>
          </cell>
          <cell r="G1094" t="str">
            <v>www.lyxorfunds.com</v>
          </cell>
          <cell r="H1094">
            <v>6</v>
          </cell>
          <cell r="I1094">
            <v>0.15</v>
          </cell>
          <cell r="K1094">
            <v>0.19023000000000001</v>
          </cell>
          <cell r="L1094">
            <v>7.0605000000000001E-2</v>
          </cell>
          <cell r="M1094">
            <v>7.213E-2</v>
          </cell>
          <cell r="N1094">
            <v>0.20974000000000001</v>
          </cell>
          <cell r="O1094">
            <v>0.20579</v>
          </cell>
          <cell r="P1094">
            <v>38869</v>
          </cell>
          <cell r="Q1094">
            <v>3.1271E-2</v>
          </cell>
          <cell r="R1094">
            <v>1.5E-3</v>
          </cell>
          <cell r="S1094">
            <v>2.9771000000000002E-2</v>
          </cell>
          <cell r="T1094">
            <v>6.0000000000000001E-3</v>
          </cell>
          <cell r="U1094">
            <v>2.3592373999999916E-2</v>
          </cell>
          <cell r="V1094">
            <v>0</v>
          </cell>
        </row>
        <row r="1095">
          <cell r="A1095" t="str">
            <v>Actions International Grandes Capitalisations Mixte</v>
          </cell>
        </row>
        <row r="1096">
          <cell r="A1096" t="str">
            <v>FR0010315770</v>
          </cell>
          <cell r="B1096" t="str">
            <v>Lyxor MSCI World ETF Dist</v>
          </cell>
          <cell r="C1096" t="str">
            <v>FCP</v>
          </cell>
          <cell r="D1096" t="str">
            <v>Lyxor</v>
          </cell>
          <cell r="E1096" t="str">
            <v>EUR</v>
          </cell>
          <cell r="F1096" t="str">
            <v>MSCI World NR USD</v>
          </cell>
          <cell r="G1096" t="str">
            <v>www.lyxorfunds.com</v>
          </cell>
          <cell r="H1096">
            <v>6</v>
          </cell>
          <cell r="I1096">
            <v>0.3</v>
          </cell>
          <cell r="K1096">
            <v>0.304371</v>
          </cell>
          <cell r="L1096">
            <v>0.13281100000000001</v>
          </cell>
          <cell r="M1096">
            <v>0.13089200000000001</v>
          </cell>
          <cell r="N1096">
            <v>0.12135799999999999</v>
          </cell>
          <cell r="O1096">
            <v>0.16782599999999998</v>
          </cell>
          <cell r="P1096">
            <v>38833</v>
          </cell>
          <cell r="Q1096">
            <v>6.7215999999999998E-2</v>
          </cell>
          <cell r="R1096">
            <v>3.0000000000000001E-3</v>
          </cell>
          <cell r="S1096">
            <v>6.4215999999999995E-2</v>
          </cell>
          <cell r="T1096">
            <v>6.0000000000000001E-3</v>
          </cell>
          <cell r="U1096">
            <v>5.7830704000000122E-2</v>
          </cell>
          <cell r="V1096">
            <v>0</v>
          </cell>
        </row>
        <row r="1097">
          <cell r="A1097" t="str">
            <v>Actions US Grandes Capitalisations Mixte</v>
          </cell>
        </row>
        <row r="1098">
          <cell r="A1098" t="str">
            <v>FR0007056841</v>
          </cell>
          <cell r="B1098" t="str">
            <v>Lyxor DJ Industrial Average ETF Dist</v>
          </cell>
          <cell r="C1098" t="str">
            <v>FCP</v>
          </cell>
          <cell r="D1098" t="str">
            <v>Lyxor</v>
          </cell>
          <cell r="E1098" t="str">
            <v>EUR</v>
          </cell>
          <cell r="F1098" t="str">
            <v>DJ Industrial Average NR USD</v>
          </cell>
          <cell r="G1098" t="str">
            <v>www.lyxorfunds.com</v>
          </cell>
          <cell r="H1098">
            <v>6</v>
          </cell>
          <cell r="I1098">
            <v>0.5</v>
          </cell>
          <cell r="K1098">
            <v>0.249496</v>
          </cell>
          <cell r="L1098">
            <v>0.10360200000000001</v>
          </cell>
          <cell r="M1098">
            <v>0.14221700000000001</v>
          </cell>
          <cell r="N1098">
            <v>0.144568</v>
          </cell>
          <cell r="O1098">
            <v>0.18057099999999998</v>
          </cell>
          <cell r="P1098">
            <v>36985</v>
          </cell>
          <cell r="Q1098">
            <v>4.8580000000000003E-3</v>
          </cell>
          <cell r="R1098">
            <v>5.0000000000000001E-3</v>
          </cell>
          <cell r="S1098">
            <v>-1.4200000000000001E-4</v>
          </cell>
          <cell r="T1098">
            <v>6.0000000000000001E-3</v>
          </cell>
          <cell r="U1098">
            <v>-6.1411479999999852E-3</v>
          </cell>
          <cell r="V1098">
            <v>0</v>
          </cell>
        </row>
        <row r="1099">
          <cell r="A1099" t="str">
            <v>LU0496786574</v>
          </cell>
          <cell r="B1099" t="str">
            <v>Lyxor S&amp;P 500 ETF D EUR</v>
          </cell>
          <cell r="C1099" t="str">
            <v>SICAV</v>
          </cell>
          <cell r="D1099" t="str">
            <v>Lyxor</v>
          </cell>
          <cell r="E1099" t="str">
            <v>EUR</v>
          </cell>
          <cell r="F1099" t="str">
            <v>S&amp;P 500 NR USD</v>
          </cell>
          <cell r="G1099" t="str">
            <v>www.lyxorfunds.com</v>
          </cell>
          <cell r="H1099">
            <v>6</v>
          </cell>
          <cell r="I1099">
            <v>0.09</v>
          </cell>
          <cell r="K1099">
            <v>0.313994</v>
          </cell>
          <cell r="L1099">
            <v>0.15956000000000001</v>
          </cell>
          <cell r="M1099">
            <v>0.16042400000000001</v>
          </cell>
          <cell r="N1099">
            <v>0.12076000000000001</v>
          </cell>
          <cell r="O1099">
            <v>0.17471</v>
          </cell>
          <cell r="P1099">
            <v>40263</v>
          </cell>
          <cell r="Q1099">
            <v>8.6485999999999993E-2</v>
          </cell>
          <cell r="R1099">
            <v>8.9999999999999998E-4</v>
          </cell>
          <cell r="S1099">
            <v>8.5585999999999995E-2</v>
          </cell>
          <cell r="T1099">
            <v>6.0000000000000001E-3</v>
          </cell>
          <cell r="U1099">
            <v>7.9072483999999887E-2</v>
          </cell>
          <cell r="V1099">
            <v>0</v>
          </cell>
        </row>
        <row r="1100">
          <cell r="A1100" t="str">
            <v>Actions US Grandes Capitalisations Croissance</v>
          </cell>
        </row>
        <row r="1101">
          <cell r="A1101" t="str">
            <v>LU1829221024</v>
          </cell>
          <cell r="B1101" t="str">
            <v>Lyxor Nasdaq 100 ETF Acc</v>
          </cell>
          <cell r="C1101" t="str">
            <v>SICAV</v>
          </cell>
          <cell r="D1101" t="str">
            <v>Lyxor</v>
          </cell>
          <cell r="E1101" t="str">
            <v>EUR</v>
          </cell>
          <cell r="F1101" t="str">
            <v>NASDAQ 100 NR USD</v>
          </cell>
          <cell r="G1101" t="str">
            <v>www.lyxorfunds.com</v>
          </cell>
          <cell r="H1101">
            <v>6</v>
          </cell>
          <cell r="I1101">
            <v>0.22</v>
          </cell>
          <cell r="K1101">
            <v>0.307979</v>
          </cell>
          <cell r="L1101">
            <v>0.25215300000000002</v>
          </cell>
          <cell r="M1101">
            <v>0.246888</v>
          </cell>
          <cell r="N1101">
            <v>0.14296200000000001</v>
          </cell>
          <cell r="O1101">
            <v>0.18928599999999998</v>
          </cell>
          <cell r="P1101">
            <v>43482</v>
          </cell>
          <cell r="Q1101">
            <v>0.36338299999999996</v>
          </cell>
          <cell r="R1101">
            <v>2.2000000000000001E-3</v>
          </cell>
          <cell r="S1101">
            <v>0.36118299999999998</v>
          </cell>
          <cell r="T1101">
            <v>6.0000000000000001E-3</v>
          </cell>
          <cell r="U1101">
            <v>0.3530159020000001</v>
          </cell>
          <cell r="V1101">
            <v>0</v>
          </cell>
        </row>
        <row r="1102">
          <cell r="A1102" t="str">
            <v>Actions Japon</v>
          </cell>
        </row>
        <row r="1103">
          <cell r="A1103" t="str">
            <v>FR0010245514</v>
          </cell>
          <cell r="B1103" t="str">
            <v>Lyxor Japan Topix DR ETF Dist EUR</v>
          </cell>
          <cell r="C1103" t="str">
            <v>FCP</v>
          </cell>
          <cell r="D1103" t="str">
            <v>Lyxor</v>
          </cell>
          <cell r="E1103" t="str">
            <v>EUR</v>
          </cell>
          <cell r="F1103" t="str">
            <v>Topix TR JPY</v>
          </cell>
          <cell r="G1103" t="str">
            <v>www.lyxorfunds.com</v>
          </cell>
          <cell r="H1103">
            <v>6</v>
          </cell>
          <cell r="I1103">
            <v>0.45</v>
          </cell>
          <cell r="K1103">
            <v>0.211087</v>
          </cell>
          <cell r="L1103">
            <v>6.0359999999999997E-2</v>
          </cell>
          <cell r="M1103">
            <v>7.7344999999999997E-2</v>
          </cell>
          <cell r="N1103">
            <v>0.117615</v>
          </cell>
          <cell r="O1103">
            <v>0.14860900000000002</v>
          </cell>
          <cell r="P1103">
            <v>38666</v>
          </cell>
          <cell r="Q1103">
            <v>2.8379999999999999E-2</v>
          </cell>
          <cell r="R1103">
            <v>4.5000000000000005E-3</v>
          </cell>
          <cell r="S1103">
            <v>2.3879999999999998E-2</v>
          </cell>
          <cell r="T1103">
            <v>6.0000000000000001E-3</v>
          </cell>
          <cell r="U1103">
            <v>1.7736719999999817E-2</v>
          </cell>
          <cell r="V1103">
            <v>0</v>
          </cell>
        </row>
        <row r="1104">
          <cell r="A1104" t="str">
            <v>LU1646359452</v>
          </cell>
          <cell r="B1104" t="str">
            <v>Lyxor MSCI Jpn ESG Ldrs ExtrDRETF Acc</v>
          </cell>
          <cell r="C1104" t="str">
            <v>SICAV</v>
          </cell>
          <cell r="D1104" t="str">
            <v>Lyxor</v>
          </cell>
          <cell r="E1104" t="str">
            <v>EUR</v>
          </cell>
          <cell r="F1104" t="str">
            <v>MSCI Jap Select ESG Rat&amp;TL NR EUR</v>
          </cell>
          <cell r="G1104" t="str">
            <v>www.lyxorfunds.com</v>
          </cell>
          <cell r="H1104">
            <v>6</v>
          </cell>
          <cell r="I1104">
            <v>0.25</v>
          </cell>
          <cell r="K1104">
            <v>0.22643099999999999</v>
          </cell>
          <cell r="L1104">
            <v>7.1788999999999992E-2</v>
          </cell>
          <cell r="M1104">
            <v>8.2184000000000007E-2</v>
          </cell>
          <cell r="N1104">
            <v>0.13021199999999999</v>
          </cell>
          <cell r="O1104">
            <v>0.15180300000000002</v>
          </cell>
          <cell r="P1104">
            <v>42999</v>
          </cell>
          <cell r="Q1104">
            <v>4.0899000000000005E-2</v>
          </cell>
          <cell r="R1104">
            <v>1.5E-3</v>
          </cell>
          <cell r="S1104">
            <v>3.9399000000000003E-2</v>
          </cell>
          <cell r="T1104">
            <v>6.0000000000000001E-3</v>
          </cell>
          <cell r="U1104">
            <v>3.3162605999999872E-2</v>
          </cell>
          <cell r="V1104">
            <v>0</v>
          </cell>
        </row>
        <row r="1105">
          <cell r="A1105" t="str">
            <v>Actions Marchés Emergents</v>
          </cell>
        </row>
        <row r="1106">
          <cell r="A1106" t="str">
            <v>FR0010429068</v>
          </cell>
          <cell r="B1106" t="str">
            <v>Lyxor MSCI Emerging Markets ETF Acc EUR</v>
          </cell>
          <cell r="C1106" t="str">
            <v>FCP</v>
          </cell>
          <cell r="D1106" t="str">
            <v>Lyxor</v>
          </cell>
          <cell r="E1106" t="str">
            <v>EUR</v>
          </cell>
          <cell r="F1106" t="str">
            <v>MSCI EM NR USD</v>
          </cell>
          <cell r="G1106" t="str">
            <v>www.lyxorfunds.com</v>
          </cell>
          <cell r="H1106">
            <v>6</v>
          </cell>
          <cell r="I1106">
            <v>0.55000000000000004</v>
          </cell>
          <cell r="K1106">
            <v>0.18937799999999999</v>
          </cell>
          <cell r="L1106">
            <v>7.8692999999999999E-2</v>
          </cell>
          <cell r="M1106">
            <v>7.7770999999999993E-2</v>
          </cell>
          <cell r="N1106">
            <v>0.11998400000000001</v>
          </cell>
          <cell r="O1106">
            <v>0.16761900000000002</v>
          </cell>
          <cell r="P1106">
            <v>39189</v>
          </cell>
          <cell r="Q1106">
            <v>8.251E-2</v>
          </cell>
          <cell r="R1106">
            <v>5.5000000000000005E-3</v>
          </cell>
          <cell r="S1106">
            <v>7.7009999999999995E-2</v>
          </cell>
          <cell r="T1106">
            <v>6.0000000000000001E-3</v>
          </cell>
          <cell r="U1106">
            <v>7.0547939999999976E-2</v>
          </cell>
          <cell r="V1106">
            <v>0</v>
          </cell>
        </row>
        <row r="1107">
          <cell r="A1107" t="str">
            <v>Actions Brésil</v>
          </cell>
        </row>
        <row r="1108">
          <cell r="A1108" t="str">
            <v>LU1900066207</v>
          </cell>
          <cell r="B1108" t="str">
            <v>Lyxor MSCI Brazil ETF Acc</v>
          </cell>
          <cell r="C1108" t="str">
            <v>SICAV</v>
          </cell>
          <cell r="D1108" t="str">
            <v>Lyxor</v>
          </cell>
          <cell r="E1108" t="str">
            <v>EUR</v>
          </cell>
          <cell r="F1108" t="str">
            <v>MSCI Brazil NR USD</v>
          </cell>
          <cell r="G1108" t="str">
            <v>www.lyxorfunds.com</v>
          </cell>
          <cell r="H1108">
            <v>7</v>
          </cell>
          <cell r="I1108">
            <v>0.65</v>
          </cell>
          <cell r="K1108">
            <v>0.21395</v>
          </cell>
          <cell r="L1108">
            <v>2.843E-3</v>
          </cell>
          <cell r="M1108">
            <v>1.1193999999999999E-2</v>
          </cell>
          <cell r="N1108">
            <v>0.32469999999999999</v>
          </cell>
          <cell r="O1108">
            <v>0.37072899999999998</v>
          </cell>
          <cell r="P1108">
            <v>43538</v>
          </cell>
          <cell r="Q1108">
            <v>-0.25841399999999998</v>
          </cell>
          <cell r="R1108">
            <v>6.5000000000000006E-3</v>
          </cell>
          <cell r="S1108">
            <v>-0.26491399999999998</v>
          </cell>
          <cell r="T1108">
            <v>6.0000000000000001E-3</v>
          </cell>
          <cell r="U1108">
            <v>-0.26932451599999996</v>
          </cell>
          <cell r="V1108">
            <v>0</v>
          </cell>
        </row>
        <row r="1109">
          <cell r="A1109" t="str">
            <v>Actions Chine</v>
          </cell>
        </row>
        <row r="1110">
          <cell r="A1110" t="str">
            <v>LU1900068914</v>
          </cell>
          <cell r="B1110" t="str">
            <v>Lyxor China Enterprise HSCEI ETF Acc EUR</v>
          </cell>
          <cell r="C1110" t="str">
            <v>SICAV</v>
          </cell>
          <cell r="D1110" t="str">
            <v>Lyxor</v>
          </cell>
          <cell r="E1110" t="str">
            <v>EUR</v>
          </cell>
          <cell r="F1110" t="str">
            <v>Hang Seng China Enterprises NR HKD</v>
          </cell>
          <cell r="G1110" t="str">
            <v>www.lyxorfunds.com</v>
          </cell>
          <cell r="H1110">
            <v>6</v>
          </cell>
          <cell r="I1110">
            <v>0.65</v>
          </cell>
          <cell r="K1110">
            <v>-5.0515999999999998E-2</v>
          </cell>
          <cell r="L1110">
            <v>-5.3640999999999994E-2</v>
          </cell>
          <cell r="M1110">
            <v>-4.4260000000000002E-3</v>
          </cell>
          <cell r="N1110">
            <v>0.16975300000000001</v>
          </cell>
          <cell r="O1110">
            <v>0.165469</v>
          </cell>
          <cell r="P1110">
            <v>43517</v>
          </cell>
          <cell r="Q1110">
            <v>-8.5278999999999994E-2</v>
          </cell>
          <cell r="R1110">
            <v>6.5000000000000006E-3</v>
          </cell>
          <cell r="S1110">
            <v>-9.1778999999999999E-2</v>
          </cell>
          <cell r="T1110">
            <v>6.0000000000000001E-3</v>
          </cell>
          <cell r="U1110">
            <v>-9.7228326000000087E-2</v>
          </cell>
          <cell r="V1110">
            <v>0</v>
          </cell>
        </row>
        <row r="1111">
          <cell r="A1111" t="str">
            <v>Actions Inde</v>
          </cell>
        </row>
        <row r="1112">
          <cell r="A1112" t="str">
            <v>FR0010361683</v>
          </cell>
          <cell r="B1112" t="str">
            <v>Lyxor MSCI India ETF Acc EUR</v>
          </cell>
          <cell r="C1112" t="str">
            <v>FCP</v>
          </cell>
          <cell r="D1112" t="str">
            <v>Lyxor</v>
          </cell>
          <cell r="E1112" t="str">
            <v>EUR</v>
          </cell>
          <cell r="F1112" t="str">
            <v>MSCI India NR USD</v>
          </cell>
          <cell r="G1112" t="str">
            <v>www.lyxorfunds.com</v>
          </cell>
          <cell r="H1112">
            <v>6</v>
          </cell>
          <cell r="I1112">
            <v>0.85</v>
          </cell>
          <cell r="K1112">
            <v>0.52298599999999995</v>
          </cell>
          <cell r="L1112">
            <v>0.15390200000000001</v>
          </cell>
          <cell r="M1112">
            <v>0.106838</v>
          </cell>
          <cell r="N1112">
            <v>0.14353399999999999</v>
          </cell>
          <cell r="O1112">
            <v>0.23347699999999999</v>
          </cell>
          <cell r="P1112">
            <v>39028</v>
          </cell>
          <cell r="Q1112">
            <v>5.1509000000000006E-2</v>
          </cell>
          <cell r="R1112">
            <v>8.5000000000000006E-3</v>
          </cell>
          <cell r="S1112">
            <v>4.3009000000000006E-2</v>
          </cell>
          <cell r="T1112">
            <v>6.0000000000000001E-3</v>
          </cell>
          <cell r="U1112">
            <v>3.6750946000000173E-2</v>
          </cell>
          <cell r="V1112">
            <v>0</v>
          </cell>
        </row>
        <row r="1113">
          <cell r="A1113" t="str">
            <v>Actions Russie</v>
          </cell>
        </row>
        <row r="1114">
          <cell r="A1114" t="str">
            <v>LU1923627092</v>
          </cell>
          <cell r="B1114" t="str">
            <v>Lyxor MSCI Russia ETF Acc</v>
          </cell>
          <cell r="C1114" t="str">
            <v>SICAV</v>
          </cell>
          <cell r="D1114" t="str">
            <v>Lyxor</v>
          </cell>
          <cell r="E1114" t="str">
            <v>EUR</v>
          </cell>
          <cell r="F1114" t="str">
            <v>MSCI Russia IMI Select GDR NR USD</v>
          </cell>
          <cell r="G1114" t="str">
            <v>www.lyxorfunds.com</v>
          </cell>
          <cell r="H1114">
            <v>7</v>
          </cell>
          <cell r="I1114">
            <v>0.65</v>
          </cell>
          <cell r="K1114">
            <v>0.72134500000000001</v>
          </cell>
          <cell r="L1114">
            <v>0.16421600000000003</v>
          </cell>
          <cell r="M1114">
            <v>0.16007100000000002</v>
          </cell>
          <cell r="N1114">
            <v>0.24462</v>
          </cell>
          <cell r="O1114">
            <v>0.277694</v>
          </cell>
          <cell r="P1114">
            <v>43538</v>
          </cell>
          <cell r="Q1114">
            <v>-0.22776100000000002</v>
          </cell>
          <cell r="R1114">
            <v>6.5000000000000006E-3</v>
          </cell>
          <cell r="S1114">
            <v>-0.23426100000000002</v>
          </cell>
          <cell r="T1114">
            <v>6.0000000000000001E-3</v>
          </cell>
          <cell r="U1114">
            <v>-0.23885543400000009</v>
          </cell>
          <cell r="V1114">
            <v>0</v>
          </cell>
        </row>
        <row r="1115">
          <cell r="A1115" t="str">
            <v>Actions Asie-Pacifique hors Japon</v>
          </cell>
        </row>
        <row r="1116">
          <cell r="A1116" t="str">
            <v>LU1900068328</v>
          </cell>
          <cell r="B1116" t="str">
            <v>Lyxor MSCI AC AsiaPac Ex Jpn ETF Acc EUR</v>
          </cell>
          <cell r="C1116" t="str">
            <v>SICAV</v>
          </cell>
          <cell r="D1116" t="str">
            <v>Lyxor</v>
          </cell>
          <cell r="E1116" t="str">
            <v>EUR</v>
          </cell>
          <cell r="F1116" t="str">
            <v>MSCI AC Asia Pac Ex JPN NR USD</v>
          </cell>
          <cell r="G1116" t="str">
            <v>www.lyxorfunds.com</v>
          </cell>
          <cell r="H1116">
            <v>6</v>
          </cell>
          <cell r="I1116">
            <v>0.6</v>
          </cell>
          <cell r="K1116">
            <v>0.17146699999999998</v>
          </cell>
          <cell r="L1116">
            <v>8.3902000000000004E-2</v>
          </cell>
          <cell r="M1116">
            <v>8.2928000000000002E-2</v>
          </cell>
          <cell r="N1116">
            <v>0.117547</v>
          </cell>
          <cell r="O1116">
            <v>0.16278800000000002</v>
          </cell>
          <cell r="P1116">
            <v>43517</v>
          </cell>
          <cell r="Q1116">
            <v>0.12105900000000001</v>
          </cell>
          <cell r="R1116">
            <v>6.0000000000000001E-3</v>
          </cell>
          <cell r="S1116">
            <v>0.11505900000000001</v>
          </cell>
          <cell r="T1116">
            <v>6.0000000000000001E-3</v>
          </cell>
          <cell r="U1116">
            <v>0.10836864599999996</v>
          </cell>
          <cell r="V1116">
            <v>0</v>
          </cell>
        </row>
        <row r="1117">
          <cell r="A1117" t="str">
            <v>Actions Asie Pacifique - Zones particulières</v>
          </cell>
        </row>
        <row r="1118">
          <cell r="A1118" t="str">
            <v>LU0496786905</v>
          </cell>
          <cell r="B1118" t="str">
            <v>Lyxor Australia (S&amp;P/ASX 200) ETF D EUR</v>
          </cell>
          <cell r="C1118" t="str">
            <v>SICAV</v>
          </cell>
          <cell r="D1118" t="str">
            <v>Lyxor</v>
          </cell>
          <cell r="E1118" t="str">
            <v>EUR</v>
          </cell>
          <cell r="F1118" t="str">
            <v>S&amp;P/ASX 200 NR AUD</v>
          </cell>
          <cell r="G1118" t="str">
            <v>www.lyxorfunds.com</v>
          </cell>
          <cell r="H1118">
            <v>6</v>
          </cell>
          <cell r="I1118">
            <v>0.4</v>
          </cell>
          <cell r="K1118">
            <v>0.32421999999999995</v>
          </cell>
          <cell r="L1118">
            <v>8.9900000000000008E-2</v>
          </cell>
          <cell r="M1118">
            <v>7.7996999999999997E-2</v>
          </cell>
          <cell r="N1118">
            <v>0.12443199999999999</v>
          </cell>
          <cell r="O1118">
            <v>0.22237799999999999</v>
          </cell>
          <cell r="P1118">
            <v>40263</v>
          </cell>
          <cell r="Q1118">
            <v>1.9141999999999999E-2</v>
          </cell>
          <cell r="R1118">
            <v>4.0000000000000001E-3</v>
          </cell>
          <cell r="S1118">
            <v>1.5141999999999999E-2</v>
          </cell>
          <cell r="T1118">
            <v>6.0000000000000001E-3</v>
          </cell>
          <cell r="U1118">
            <v>9.0511479999999533E-3</v>
          </cell>
          <cell r="V1118">
            <v>0</v>
          </cell>
        </row>
        <row r="1119">
          <cell r="A1119" t="str">
            <v>Actions Amérique Latine</v>
          </cell>
        </row>
        <row r="1120">
          <cell r="A1120" t="str">
            <v>LU1900066629</v>
          </cell>
          <cell r="B1120" t="str">
            <v>Lyxor MSCI EM Latin America ETF Acc</v>
          </cell>
          <cell r="C1120" t="str">
            <v>SICAV</v>
          </cell>
          <cell r="D1120" t="str">
            <v>Lyxor</v>
          </cell>
          <cell r="E1120" t="str">
            <v>EUR</v>
          </cell>
          <cell r="F1120" t="str">
            <v>MSCI EM Latin America NR USD</v>
          </cell>
          <cell r="G1120" t="str">
            <v>www.lyxorfunds.com</v>
          </cell>
          <cell r="H1120">
            <v>7</v>
          </cell>
          <cell r="I1120">
            <v>0.65</v>
          </cell>
          <cell r="K1120">
            <v>0.27832200000000001</v>
          </cell>
          <cell r="L1120">
            <v>-1.9262999999999999E-2</v>
          </cell>
          <cell r="M1120">
            <v>5.6689999999999996E-3</v>
          </cell>
          <cell r="N1120">
            <v>0.26589400000000002</v>
          </cell>
          <cell r="O1120">
            <v>0.30186499999999999</v>
          </cell>
          <cell r="P1120">
            <v>43538</v>
          </cell>
          <cell r="Q1120">
            <v>-0.209395</v>
          </cell>
          <cell r="R1120">
            <v>6.5000000000000006E-3</v>
          </cell>
          <cell r="S1120">
            <v>-0.215895</v>
          </cell>
          <cell r="T1120">
            <v>6.0000000000000001E-3</v>
          </cell>
          <cell r="U1120">
            <v>-0.22059962999999994</v>
          </cell>
          <cell r="V1120">
            <v>0</v>
          </cell>
        </row>
        <row r="1121">
          <cell r="A1121" t="str">
            <v>Secteur Biens de Conso. &amp; Services</v>
          </cell>
        </row>
        <row r="1122">
          <cell r="A1122" t="str">
            <v>LU1681048630</v>
          </cell>
          <cell r="B1122" t="str">
            <v>Amundi IS S&amp;P Global Luxury ETF-C EUR</v>
          </cell>
          <cell r="C1122" t="str">
            <v>SICAV</v>
          </cell>
          <cell r="D1122" t="str">
            <v>Amundi</v>
          </cell>
          <cell r="E1122" t="str">
            <v>EUR</v>
          </cell>
          <cell r="F1122" t="str">
            <v>S&amp;P Global Luxury NR USD</v>
          </cell>
          <cell r="G1122" t="str">
            <v>www.amundi.com</v>
          </cell>
          <cell r="H1122">
            <v>6</v>
          </cell>
          <cell r="I1122">
            <v>0.15</v>
          </cell>
          <cell r="K1122">
            <v>0.40838799999999997</v>
          </cell>
          <cell r="L1122">
            <v>0.17512799999999998</v>
          </cell>
          <cell r="M1122">
            <v>0.18012799999999998</v>
          </cell>
          <cell r="N1122">
            <v>0.20741800000000002</v>
          </cell>
          <cell r="O1122">
            <v>0.2324</v>
          </cell>
          <cell r="P1122">
            <v>43131</v>
          </cell>
          <cell r="Q1122">
            <v>0.24989600000000001</v>
          </cell>
          <cell r="R1122">
            <v>2.5000000000000001E-3</v>
          </cell>
          <cell r="S1122">
            <v>0.247396</v>
          </cell>
          <cell r="T1122">
            <v>6.0000000000000001E-3</v>
          </cell>
          <cell r="U1122">
            <v>0.23991162399999988</v>
          </cell>
          <cell r="V1122">
            <v>0</v>
          </cell>
        </row>
        <row r="1123">
          <cell r="A1123" t="str">
            <v>LU1834988351</v>
          </cell>
          <cell r="B1123" t="str">
            <v>Lyxor STOXX Eur 600 Pnl &amp; Hhd Gd ETF</v>
          </cell>
          <cell r="C1123" t="str">
            <v>FCP</v>
          </cell>
          <cell r="D1123" t="str">
            <v>Lyxor</v>
          </cell>
          <cell r="E1123" t="str">
            <v>EUR</v>
          </cell>
          <cell r="F1123" t="str">
            <v>Stoxx Europe 600 Pers&amp;Hld Gds NR EUR</v>
          </cell>
          <cell r="G1123" t="str">
            <v>www.lyxorfunds.com</v>
          </cell>
          <cell r="H1123">
            <v>6</v>
          </cell>
          <cell r="I1123">
            <v>0.3</v>
          </cell>
          <cell r="K1123">
            <v>0.16849799999999998</v>
          </cell>
          <cell r="N1123">
            <v>0.16530400000000001</v>
          </cell>
          <cell r="P1123">
            <v>43496</v>
          </cell>
          <cell r="Q1123">
            <v>6.0998000000000004E-2</v>
          </cell>
          <cell r="R1123">
            <v>3.0000000000000001E-3</v>
          </cell>
          <cell r="S1123">
            <v>5.7998000000000001E-2</v>
          </cell>
          <cell r="T1123">
            <v>6.0000000000000001E-3</v>
          </cell>
          <cell r="U1123">
            <v>5.1650012000000078E-2</v>
          </cell>
          <cell r="V1123">
            <v>0</v>
          </cell>
        </row>
        <row r="1124">
          <cell r="A1124" t="str">
            <v>LU1834983394</v>
          </cell>
          <cell r="B1124" t="str">
            <v>Lyxor STOXX Euro 600 Auto &amp; Prt ETF</v>
          </cell>
          <cell r="C1124" t="str">
            <v>FCP</v>
          </cell>
          <cell r="D1124" t="str">
            <v>Lyxor</v>
          </cell>
          <cell r="E1124" t="str">
            <v>EUR</v>
          </cell>
          <cell r="F1124" t="str">
            <v>Stoxx Europe 600 Auto&amp;Part NR EUR</v>
          </cell>
          <cell r="G1124" t="str">
            <v>www.lyxorfunds.com</v>
          </cell>
          <cell r="H1124">
            <v>7</v>
          </cell>
          <cell r="I1124">
            <v>0.3</v>
          </cell>
          <cell r="K1124">
            <v>0.49400300000000003</v>
          </cell>
          <cell r="N1124">
            <v>0.28068399999999999</v>
          </cell>
          <cell r="P1124">
            <v>43496</v>
          </cell>
          <cell r="Q1124">
            <v>5.9198000000000001E-2</v>
          </cell>
          <cell r="R1124">
            <v>3.0000000000000001E-3</v>
          </cell>
          <cell r="S1124">
            <v>5.6197999999999998E-2</v>
          </cell>
          <cell r="T1124">
            <v>6.0000000000000001E-3</v>
          </cell>
          <cell r="U1124">
            <v>4.9860811999999921E-2</v>
          </cell>
          <cell r="V1124">
            <v>0</v>
          </cell>
        </row>
        <row r="1125">
          <cell r="A1125" t="str">
            <v>Secteur Communication</v>
          </cell>
        </row>
        <row r="1126">
          <cell r="A1126" t="str">
            <v>LU0533034129</v>
          </cell>
          <cell r="B1126" t="str">
            <v>Lyxor MSCI World TelecomSvcsTR ETF C EUR</v>
          </cell>
          <cell r="C1126" t="str">
            <v>SICAV</v>
          </cell>
          <cell r="D1126" t="str">
            <v>Lyxor</v>
          </cell>
          <cell r="E1126" t="str">
            <v>EUR</v>
          </cell>
          <cell r="F1126" t="str">
            <v>MSCI World/Comm Services NR USD</v>
          </cell>
          <cell r="G1126" t="str">
            <v>www.lyxorfunds.com</v>
          </cell>
          <cell r="H1126">
            <v>6</v>
          </cell>
          <cell r="I1126">
            <v>0.3</v>
          </cell>
          <cell r="K1126">
            <v>0.35649099999999995</v>
          </cell>
          <cell r="L1126">
            <v>0.19013000000000002</v>
          </cell>
          <cell r="M1126">
            <v>0.103549</v>
          </cell>
          <cell r="N1126">
            <v>0.11761200000000001</v>
          </cell>
          <cell r="O1126">
            <v>0.162964</v>
          </cell>
          <cell r="P1126">
            <v>40406</v>
          </cell>
          <cell r="Q1126">
            <v>0.127475</v>
          </cell>
          <cell r="R1126">
            <v>3.0000000000000001E-3</v>
          </cell>
          <cell r="S1126">
            <v>0.124475</v>
          </cell>
          <cell r="T1126">
            <v>6.0000000000000001E-3</v>
          </cell>
          <cell r="U1126">
            <v>0.11772814999999981</v>
          </cell>
          <cell r="V1126">
            <v>0</v>
          </cell>
        </row>
        <row r="1127">
          <cell r="A1127" t="str">
            <v>Secteur Énergie</v>
          </cell>
        </row>
        <row r="1128">
          <cell r="A1128" t="str">
            <v>LU0533032420</v>
          </cell>
          <cell r="B1128" t="str">
            <v>Lyxor MSCI World Energy TR ETF C EUR</v>
          </cell>
          <cell r="C1128" t="str">
            <v>SICAV</v>
          </cell>
          <cell r="D1128" t="str">
            <v>Lyxor</v>
          </cell>
          <cell r="E1128" t="str">
            <v>EUR</v>
          </cell>
          <cell r="F1128" t="str">
            <v>MSCI World/Energy NR USD</v>
          </cell>
          <cell r="G1128" t="str">
            <v>www.lyxorfunds.com</v>
          </cell>
          <cell r="H1128">
            <v>7</v>
          </cell>
          <cell r="I1128">
            <v>0.3</v>
          </cell>
          <cell r="K1128">
            <v>0.71693499999999999</v>
          </cell>
          <cell r="L1128">
            <v>-7.2316000000000005E-2</v>
          </cell>
          <cell r="M1128">
            <v>-1.3627999999999999E-2</v>
          </cell>
          <cell r="N1128">
            <v>0.31498599999999999</v>
          </cell>
          <cell r="O1128">
            <v>0.33593200000000001</v>
          </cell>
          <cell r="P1128">
            <v>40409</v>
          </cell>
          <cell r="Q1128">
            <v>-0.36996899999999999</v>
          </cell>
          <cell r="R1128">
            <v>3.0000000000000001E-3</v>
          </cell>
          <cell r="S1128">
            <v>-0.37296899999999999</v>
          </cell>
          <cell r="T1128">
            <v>6.0000000000000001E-3</v>
          </cell>
          <cell r="U1128">
            <v>-0.376731186</v>
          </cell>
          <cell r="V1128">
            <v>0</v>
          </cell>
        </row>
        <row r="1129">
          <cell r="A1129" t="str">
            <v>LU1834988278</v>
          </cell>
          <cell r="B1129" t="str">
            <v>Lyxor Stoxx Europe 600 Oil &amp; Gas ETF Acc</v>
          </cell>
          <cell r="C1129" t="str">
            <v>SICAV</v>
          </cell>
          <cell r="D1129" t="str">
            <v>Lyxor</v>
          </cell>
          <cell r="E1129" t="str">
            <v>EUR</v>
          </cell>
          <cell r="F1129" t="str">
            <v>Stoxx Europe 600 Oil&amp;Gas NR EUR</v>
          </cell>
          <cell r="G1129" t="str">
            <v>www.lyxorfunds.com</v>
          </cell>
          <cell r="H1129">
            <v>7</v>
          </cell>
          <cell r="I1129">
            <v>0.3</v>
          </cell>
          <cell r="K1129">
            <v>0.53998299999999999</v>
          </cell>
          <cell r="L1129">
            <v>-4.1574E-2</v>
          </cell>
          <cell r="M1129">
            <v>4.1005E-2</v>
          </cell>
          <cell r="N1129">
            <v>0.33698900000000004</v>
          </cell>
          <cell r="O1129">
            <v>0.26838999999999996</v>
          </cell>
          <cell r="P1129">
            <v>43482</v>
          </cell>
          <cell r="Q1129">
            <v>-0.216194</v>
          </cell>
          <cell r="R1129">
            <v>3.0000000000000001E-3</v>
          </cell>
          <cell r="S1129">
            <v>-0.219194</v>
          </cell>
          <cell r="T1129">
            <v>6.0000000000000001E-3</v>
          </cell>
          <cell r="U1129">
            <v>-0.22387883600000003</v>
          </cell>
          <cell r="V1129">
            <v>0</v>
          </cell>
        </row>
        <row r="1130">
          <cell r="A1130" t="str">
            <v>Secteur Energie Alternative</v>
          </cell>
        </row>
        <row r="1131">
          <cell r="A1131" t="str">
            <v>FR0010524777</v>
          </cell>
          <cell r="B1131" t="str">
            <v>Lyxor New Energy (DR) ETF Dist</v>
          </cell>
          <cell r="C1131" t="str">
            <v>FCP</v>
          </cell>
          <cell r="D1131" t="str">
            <v>Lyxor</v>
          </cell>
          <cell r="E1131" t="str">
            <v>EUR</v>
          </cell>
          <cell r="F1131" t="str">
            <v>World Alternative Energy CW NR EUR</v>
          </cell>
          <cell r="G1131" t="str">
            <v>www.lyxorfunds.com</v>
          </cell>
          <cell r="H1131">
            <v>6</v>
          </cell>
          <cell r="I1131">
            <v>0.6</v>
          </cell>
          <cell r="K1131">
            <v>0.21674299999999999</v>
          </cell>
          <cell r="L1131">
            <v>0.26087900000000003</v>
          </cell>
          <cell r="M1131">
            <v>0.194546</v>
          </cell>
          <cell r="N1131">
            <v>0.19362300000000002</v>
          </cell>
          <cell r="O1131">
            <v>0.18581700000000001</v>
          </cell>
          <cell r="P1131">
            <v>39365</v>
          </cell>
          <cell r="Q1131">
            <v>0.48359700000000005</v>
          </cell>
          <cell r="R1131">
            <v>6.0000000000000001E-3</v>
          </cell>
          <cell r="S1131">
            <v>0.47759700000000005</v>
          </cell>
          <cell r="T1131">
            <v>6.0000000000000001E-3</v>
          </cell>
          <cell r="U1131">
            <v>0.46873141799999996</v>
          </cell>
          <cell r="V1131">
            <v>0</v>
          </cell>
        </row>
        <row r="1132">
          <cell r="A1132" t="str">
            <v>Secteur Finance</v>
          </cell>
        </row>
        <row r="1133">
          <cell r="A1133" t="str">
            <v>LU1829219390</v>
          </cell>
          <cell r="B1133" t="str">
            <v>Lyxor Euro Stoxx Banks (Dr) ETF P Acc</v>
          </cell>
          <cell r="C1133" t="str">
            <v>SICAV</v>
          </cell>
          <cell r="D1133" t="str">
            <v>Lyxor</v>
          </cell>
          <cell r="E1133" t="str">
            <v>EUR</v>
          </cell>
          <cell r="F1133" t="str">
            <v>Euro Stoxx Banks NR EUR</v>
          </cell>
          <cell r="G1133" t="str">
            <v>www.lyxorfunds.com</v>
          </cell>
          <cell r="H1133">
            <v>7</v>
          </cell>
          <cell r="I1133">
            <v>0.3</v>
          </cell>
          <cell r="K1133">
            <v>0.86787099999999995</v>
          </cell>
          <cell r="L1133">
            <v>7.4050000000000001E-3</v>
          </cell>
          <cell r="M1133">
            <v>4.7035999999999994E-2</v>
          </cell>
          <cell r="N1133">
            <v>0.41802700000000004</v>
          </cell>
          <cell r="O1133">
            <v>0.38542099999999996</v>
          </cell>
          <cell r="P1133">
            <v>43412</v>
          </cell>
          <cell r="Q1133">
            <v>-0.22553999999999999</v>
          </cell>
          <cell r="R1133">
            <v>3.0000000000000001E-3</v>
          </cell>
          <cell r="S1133">
            <v>-0.22853999999999999</v>
          </cell>
          <cell r="T1133">
            <v>6.0000000000000001E-3</v>
          </cell>
          <cell r="U1133">
            <v>-0.23316875999999997</v>
          </cell>
          <cell r="V1133">
            <v>0</v>
          </cell>
        </row>
        <row r="1134">
          <cell r="A1134" t="str">
            <v>Secteur Immobilier Europe</v>
          </cell>
        </row>
        <row r="1135">
          <cell r="A1135" t="str">
            <v>LU1812091194</v>
          </cell>
          <cell r="B1135" t="str">
            <v>Lyxor STOXX Europe 600 Real Est ETF Dist</v>
          </cell>
          <cell r="C1135" t="str">
            <v>SICAV</v>
          </cell>
          <cell r="D1135" t="str">
            <v>Lyxor</v>
          </cell>
          <cell r="E1135" t="str">
            <v>EUR</v>
          </cell>
          <cell r="F1135" t="str">
            <v>Stoxx Europe 600 Real Estate NR EUR</v>
          </cell>
          <cell r="G1135" t="str">
            <v>www.lyxorfunds.com</v>
          </cell>
          <cell r="H1135">
            <v>6</v>
          </cell>
          <cell r="I1135">
            <v>0.3</v>
          </cell>
          <cell r="K1135">
            <v>0.20477499999999998</v>
          </cell>
          <cell r="L1135">
            <v>4.8568E-2</v>
          </cell>
          <cell r="M1135">
            <v>4.7427000000000004E-2</v>
          </cell>
          <cell r="N1135">
            <v>0.19485</v>
          </cell>
          <cell r="O1135">
            <v>0.19588</v>
          </cell>
          <cell r="P1135">
            <v>43426</v>
          </cell>
          <cell r="Q1135">
            <v>-8.4555999999999992E-2</v>
          </cell>
          <cell r="R1135">
            <v>3.0000000000000001E-3</v>
          </cell>
          <cell r="S1135">
            <v>-8.7555999999999995E-2</v>
          </cell>
          <cell r="T1135">
            <v>6.0000000000000001E-3</v>
          </cell>
          <cell r="U1135">
            <v>-9.303066399999993E-2</v>
          </cell>
          <cell r="V1135">
            <v>0</v>
          </cell>
        </row>
        <row r="1136">
          <cell r="A1136" t="str">
            <v>Secteur Immobilier International</v>
          </cell>
        </row>
        <row r="1137">
          <cell r="A1137" t="str">
            <v>LU1832418773</v>
          </cell>
          <cell r="B1137" t="str">
            <v>Lyxor FTSE Epr/Nrt Glbl Dev ETF DEUR Inc</v>
          </cell>
          <cell r="C1137" t="str">
            <v>SICAV</v>
          </cell>
          <cell r="D1137" t="str">
            <v>Lyxor</v>
          </cell>
          <cell r="E1137" t="str">
            <v>EUR</v>
          </cell>
          <cell r="F1137" t="str">
            <v>FTSE EPRA Nareit Developed NR USD</v>
          </cell>
          <cell r="G1137" t="str">
            <v>www.lyxorfunds.com</v>
          </cell>
          <cell r="H1137">
            <v>6</v>
          </cell>
          <cell r="I1137">
            <v>0.45</v>
          </cell>
          <cell r="K1137">
            <v>0.30488499999999996</v>
          </cell>
          <cell r="L1137">
            <v>5.7239000000000005E-2</v>
          </cell>
          <cell r="M1137">
            <v>3.5311000000000002E-2</v>
          </cell>
          <cell r="N1137">
            <v>0.134131</v>
          </cell>
          <cell r="O1137">
            <v>0.19234500000000002</v>
          </cell>
          <cell r="P1137">
            <v>43412</v>
          </cell>
          <cell r="Q1137">
            <v>-0.16510799999999998</v>
          </cell>
          <cell r="R1137">
            <v>4.5000000000000005E-3</v>
          </cell>
          <cell r="S1137">
            <v>-0.16960799999999998</v>
          </cell>
          <cell r="T1137">
            <v>6.0000000000000001E-3</v>
          </cell>
          <cell r="U1137">
            <v>-0.17459035199999995</v>
          </cell>
          <cell r="V1137">
            <v>0</v>
          </cell>
        </row>
        <row r="1138">
          <cell r="A1138" t="str">
            <v>Secteur Matériaux et Industrie</v>
          </cell>
        </row>
        <row r="1139">
          <cell r="A1139" t="str">
            <v>LU0533033402</v>
          </cell>
          <cell r="B1139" t="str">
            <v>Lyxor MSCI WorldIndustrials TR ETF C EUR</v>
          </cell>
          <cell r="C1139" t="str">
            <v>SICAV</v>
          </cell>
          <cell r="D1139" t="str">
            <v>Lyxor</v>
          </cell>
          <cell r="E1139" t="str">
            <v>EUR</v>
          </cell>
          <cell r="F1139" t="str">
            <v>MSCI World/Industrials NR USD</v>
          </cell>
          <cell r="G1139" t="str">
            <v>www.lyxorfunds.com</v>
          </cell>
          <cell r="H1139">
            <v>6</v>
          </cell>
          <cell r="I1139">
            <v>0.3</v>
          </cell>
          <cell r="K1139">
            <v>0.28620400000000001</v>
          </cell>
          <cell r="L1139">
            <v>9.640399999999999E-2</v>
          </cell>
          <cell r="M1139">
            <v>0.10664</v>
          </cell>
          <cell r="N1139">
            <v>0.16320900000000002</v>
          </cell>
          <cell r="O1139">
            <v>0.203649</v>
          </cell>
          <cell r="P1139">
            <v>40409</v>
          </cell>
          <cell r="Q1139">
            <v>2.7408999999999999E-2</v>
          </cell>
          <cell r="R1139">
            <v>3.0000000000000001E-3</v>
          </cell>
          <cell r="S1139">
            <v>2.4409E-2</v>
          </cell>
          <cell r="T1139">
            <v>6.0000000000000001E-3</v>
          </cell>
          <cell r="U1139">
            <v>1.826254599999988E-2</v>
          </cell>
          <cell r="V1139">
            <v>0</v>
          </cell>
        </row>
        <row r="1140">
          <cell r="A1140" t="str">
            <v>Secteur Métaux Précieux</v>
          </cell>
        </row>
        <row r="1141">
          <cell r="A1141" t="str">
            <v>LU0488317701</v>
          </cell>
          <cell r="B1141" t="str">
            <v>Lyxor NYSE Arca Gold BUGS ETF</v>
          </cell>
          <cell r="C1141" t="str">
            <v>SICAV</v>
          </cell>
          <cell r="D1141" t="str">
            <v>Lyxor</v>
          </cell>
          <cell r="E1141" t="str">
            <v>EUR</v>
          </cell>
          <cell r="F1141" t="str">
            <v>NYSE Arca Gold Bugs NR USD</v>
          </cell>
          <cell r="G1141" t="str">
            <v>www.lyxorfunds.com</v>
          </cell>
          <cell r="H1141">
            <v>7</v>
          </cell>
          <cell r="I1141">
            <v>0.65</v>
          </cell>
          <cell r="K1141">
            <v>-0.28357900000000003</v>
          </cell>
          <cell r="L1141">
            <v>0.18028</v>
          </cell>
          <cell r="M1141">
            <v>-6.9340000000000001E-3</v>
          </cell>
          <cell r="N1141">
            <v>0.31290099999999998</v>
          </cell>
          <cell r="O1141">
            <v>0.388239</v>
          </cell>
          <cell r="P1141">
            <v>40309</v>
          </cell>
          <cell r="Q1141">
            <v>0.171593</v>
          </cell>
          <cell r="R1141">
            <v>6.5000000000000006E-3</v>
          </cell>
          <cell r="S1141">
            <v>0.16509299999999999</v>
          </cell>
          <cell r="T1141">
            <v>6.0000000000000001E-3</v>
          </cell>
          <cell r="U1141">
            <v>0.1581024419999999</v>
          </cell>
          <cell r="V1141">
            <v>0</v>
          </cell>
        </row>
        <row r="1142">
          <cell r="A1142" t="str">
            <v>Secteur Santé</v>
          </cell>
        </row>
        <row r="1143">
          <cell r="A1143" t="str">
            <v>LU0533033238</v>
          </cell>
          <cell r="B1143" t="str">
            <v>Lyxor MSCI World HealthCare TR ETF C EUR</v>
          </cell>
          <cell r="C1143" t="str">
            <v>SICAV</v>
          </cell>
          <cell r="D1143" t="str">
            <v>Lyxor</v>
          </cell>
          <cell r="E1143" t="str">
            <v>EUR</v>
          </cell>
          <cell r="F1143" t="str">
            <v>MSCI World/Health Care NR USD</v>
          </cell>
          <cell r="G1143" t="str">
            <v>www.lyxorfunds.com</v>
          </cell>
          <cell r="H1143">
            <v>6</v>
          </cell>
          <cell r="I1143">
            <v>0.3</v>
          </cell>
          <cell r="K1143">
            <v>0.196434</v>
          </cell>
          <cell r="L1143">
            <v>0.11901199999999999</v>
          </cell>
          <cell r="M1143">
            <v>0.116576</v>
          </cell>
          <cell r="N1143">
            <v>0.12634700000000001</v>
          </cell>
          <cell r="O1143">
            <v>0.14116300000000001</v>
          </cell>
          <cell r="P1143">
            <v>40409</v>
          </cell>
          <cell r="Q1143">
            <v>4.1331E-2</v>
          </cell>
          <cell r="R1143">
            <v>3.0000000000000001E-3</v>
          </cell>
          <cell r="S1143">
            <v>3.8330999999999997E-2</v>
          </cell>
          <cell r="T1143">
            <v>6.0000000000000001E-3</v>
          </cell>
          <cell r="U1143">
            <v>3.2101013999999983E-2</v>
          </cell>
          <cell r="V1143">
            <v>0</v>
          </cell>
        </row>
        <row r="1144">
          <cell r="A1144" t="str">
            <v>Secteur Technologies</v>
          </cell>
        </row>
        <row r="1145">
          <cell r="A1145" t="str">
            <v>LU0533033667</v>
          </cell>
          <cell r="B1145" t="str">
            <v>Lyxor MSCI World Info Tech TR ETF C EUR</v>
          </cell>
          <cell r="C1145" t="str">
            <v>SICAV</v>
          </cell>
          <cell r="D1145" t="str">
            <v>Lyxor</v>
          </cell>
          <cell r="E1145" t="str">
            <v>EUR</v>
          </cell>
          <cell r="F1145" t="str">
            <v>MSCI World/Information Tech NR USD</v>
          </cell>
          <cell r="G1145" t="str">
            <v>www.lyxorfunds.com</v>
          </cell>
          <cell r="H1145">
            <v>6</v>
          </cell>
          <cell r="I1145">
            <v>0.3</v>
          </cell>
          <cell r="K1145">
            <v>0.30515999999999999</v>
          </cell>
          <cell r="L1145">
            <v>0.25648900000000002</v>
          </cell>
          <cell r="M1145">
            <v>0.25658399999999998</v>
          </cell>
          <cell r="N1145">
            <v>0.162132</v>
          </cell>
          <cell r="O1145">
            <v>0.19894500000000001</v>
          </cell>
          <cell r="P1145">
            <v>40406</v>
          </cell>
          <cell r="Q1145">
            <v>0.317274</v>
          </cell>
          <cell r="R1145">
            <v>3.0000000000000001E-3</v>
          </cell>
          <cell r="S1145">
            <v>0.314274</v>
          </cell>
          <cell r="T1145">
            <v>6.0000000000000001E-3</v>
          </cell>
          <cell r="U1145">
            <v>0.30638835600000003</v>
          </cell>
          <cell r="V1145">
            <v>0</v>
          </cell>
        </row>
        <row r="1146">
          <cell r="A1146" t="str">
            <v>Actions performances inversées</v>
          </cell>
        </row>
        <row r="1147">
          <cell r="A1147" t="str">
            <v>FR0010411884</v>
          </cell>
          <cell r="B1147" t="str">
            <v>Lyxor CAC 40 Daily (-2x) Inverse ETF Acc</v>
          </cell>
          <cell r="C1147" t="str">
            <v>FCP</v>
          </cell>
          <cell r="D1147" t="str">
            <v>Lyxor</v>
          </cell>
          <cell r="E1147" t="str">
            <v>EUR</v>
          </cell>
          <cell r="F1147" t="str">
            <v>Euronext Paris CAC 40 X2 Short GR EUR</v>
          </cell>
          <cell r="G1147" t="str">
            <v>www.lyxorfunds.com</v>
          </cell>
          <cell r="H1147">
            <v>7</v>
          </cell>
          <cell r="I1147">
            <v>0.6</v>
          </cell>
          <cell r="K1147">
            <v>-0.53576900000000005</v>
          </cell>
          <cell r="L1147">
            <v>-0.286993</v>
          </cell>
          <cell r="M1147">
            <v>-0.28678300000000001</v>
          </cell>
          <cell r="N1147">
            <v>0.365929</v>
          </cell>
          <cell r="O1147">
            <v>0.36590600000000001</v>
          </cell>
          <cell r="P1147">
            <v>39097</v>
          </cell>
          <cell r="Q1147">
            <v>-0.20843</v>
          </cell>
          <cell r="R1147">
            <v>6.0000000000000001E-3</v>
          </cell>
          <cell r="S1147">
            <v>-0.21443000000000001</v>
          </cell>
          <cell r="T1147">
            <v>6.0000000000000001E-3</v>
          </cell>
          <cell r="U1147">
            <v>-0.21914341999999998</v>
          </cell>
          <cell r="V1147">
            <v>0</v>
          </cell>
        </row>
        <row r="1151">
          <cell r="P1151" t="str">
            <v>Les frais de gestion de l’actif correspondent aux frais prélevés par les sociétés de gestion sur les encours sous gestion des OPC. Ces frais servent à couvrir les coûts d’exploitation des fonds y compris les coûts de commercialisation et de distribution e</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Feuil2"/>
    </sheetNames>
    <sheetDataSet>
      <sheetData sheetId="0" refreshError="1">
        <row r="12">
          <cell r="A12" t="str">
            <v>AT0000745872</v>
          </cell>
          <cell r="B12" t="str">
            <v>ÙÙ</v>
          </cell>
          <cell r="C12" t="str">
            <v>Raiffeisen-Eurasien-Aktien R VT</v>
          </cell>
          <cell r="D12" t="str">
            <v>Compagnie d'investissement de fonds ouverts</v>
          </cell>
          <cell r="E12" t="str">
            <v>Raiffeisen Kapitalanlage GmbH</v>
          </cell>
          <cell r="F12" t="str">
            <v>Euro</v>
          </cell>
          <cell r="G12" t="str">
            <v>(Others) 13.000% + ( MSCI China NR USD) 25.000% + (MSCI India NR USD) 25.000% + (MSCI Indonesia NR USD) 6.000% + (MSCI Malaysia NR USD)11.000% + (MSCI Russia NR USD) 20.000%</v>
          </cell>
          <cell r="H12" t="str">
            <v>Europe Fonds ouverts  - Actions Marchés Emergents</v>
          </cell>
          <cell r="I12" t="str">
            <v>Tous les jours</v>
          </cell>
          <cell r="J12" t="str">
            <v>Autriche;Bulgarie;Suisse;République tchèque;Allemagne;Espagne;France;Hongrie;Islande;Italie;Jersey;Liechtenstein;Lituanie;Lettonie;Malte;Pologne;Roumanie;Slovaquie;Slovénie;</v>
          </cell>
          <cell r="K12" t="str">
            <v>Non</v>
          </cell>
          <cell r="L12">
            <v>36648</v>
          </cell>
          <cell r="M12">
            <v>44599</v>
          </cell>
          <cell r="N12">
            <v>448761018</v>
          </cell>
          <cell r="O12">
            <v>283.86</v>
          </cell>
          <cell r="P12">
            <v>171.14</v>
          </cell>
          <cell r="Q12" t="str">
            <v>Non</v>
          </cell>
          <cell r="R12">
            <v>6</v>
          </cell>
          <cell r="S12">
            <v>6</v>
          </cell>
          <cell r="T12">
            <v>9.3790069999999996</v>
          </cell>
          <cell r="U12">
            <v>19.793832999999999</v>
          </cell>
          <cell r="V12">
            <v>4.8332499999999996</v>
          </cell>
          <cell r="W12">
            <v>5.6236899999999999</v>
          </cell>
          <cell r="X12" t="str">
            <v>Cap</v>
          </cell>
          <cell r="Y12" t="str">
            <v>Global Emerging Mkts</v>
          </cell>
          <cell r="Z12">
            <v>2</v>
          </cell>
          <cell r="AA12" t="str">
            <v>Oui</v>
          </cell>
          <cell r="AB12">
            <v>2.35</v>
          </cell>
          <cell r="AC12" t="str">
            <v>Non</v>
          </cell>
          <cell r="AD12">
            <v>282.47000000000003</v>
          </cell>
          <cell r="AE12" t="str">
            <v>FSGBR052BF</v>
          </cell>
          <cell r="AF12">
            <v>99277409</v>
          </cell>
          <cell r="AH12">
            <v>44562</v>
          </cell>
          <cell r="AI12">
            <v>5</v>
          </cell>
          <cell r="AJ12">
            <v>5</v>
          </cell>
          <cell r="AK12">
            <v>1000</v>
          </cell>
          <cell r="AL12">
            <v>1000</v>
          </cell>
          <cell r="AM12" t="str">
            <v>www.rcm.at</v>
          </cell>
          <cell r="AQ12" t="str">
            <v>Non</v>
          </cell>
          <cell r="AR12" t="str">
            <v>Non</v>
          </cell>
          <cell r="AS12" t="str">
            <v>Non</v>
          </cell>
          <cell r="AV12" t="str">
            <v>Fonds étrangers</v>
          </cell>
          <cell r="AW12" t="str">
            <v>Raiffeisen</v>
          </cell>
          <cell r="AX12" t="str">
            <v>Raiffeisen Kapitalanlage-G MBH</v>
          </cell>
          <cell r="AY12" t="str">
            <v>Not Stated</v>
          </cell>
          <cell r="AZ12" t="str">
            <v>Prospectus</v>
          </cell>
          <cell r="BB12">
            <v>4.9708870000000003</v>
          </cell>
          <cell r="BD12">
            <v>5.623691</v>
          </cell>
          <cell r="BF12">
            <v>4.8332439999999997</v>
          </cell>
          <cell r="BH12">
            <v>-0.793103</v>
          </cell>
          <cell r="BJ12">
            <v>-1.7965500000000001</v>
          </cell>
          <cell r="BK12">
            <v>39</v>
          </cell>
          <cell r="BM12">
            <v>8.5116849999999999</v>
          </cell>
          <cell r="BN12">
            <v>56</v>
          </cell>
          <cell r="BP12">
            <v>21.690097999999999</v>
          </cell>
          <cell r="BQ12">
            <v>40</v>
          </cell>
        </row>
        <row r="13">
          <cell r="A13" t="str">
            <v>AT0000A09ZL0</v>
          </cell>
          <cell r="B13" t="str">
            <v>ÙÙÙ</v>
          </cell>
          <cell r="C13" t="str">
            <v>Raiffeisen-Infrastruktur-Aktien VT</v>
          </cell>
          <cell r="D13" t="str">
            <v>Compagnie d'investissement de fonds ouverts</v>
          </cell>
          <cell r="E13" t="str">
            <v>Raiffeisen Kapitalanlage GmbH</v>
          </cell>
          <cell r="F13" t="str">
            <v>Euro</v>
          </cell>
          <cell r="G13" t="str">
            <v>Not Benchmarked</v>
          </cell>
          <cell r="H13" t="str">
            <v>Europe Fonds ouverts  - Actions Secteur Infrastructures</v>
          </cell>
          <cell r="I13" t="str">
            <v>Tous les jours</v>
          </cell>
          <cell r="J13" t="str">
            <v>Autriche;Bulgarie;République tchèque;France;Hongrie;Italie;Liechtenstein;Pologne;Slovaquie;Slovénie;</v>
          </cell>
          <cell r="L13">
            <v>39665</v>
          </cell>
          <cell r="M13">
            <v>44599</v>
          </cell>
          <cell r="N13">
            <v>56405722</v>
          </cell>
          <cell r="O13">
            <v>232.12</v>
          </cell>
          <cell r="P13">
            <v>43.03</v>
          </cell>
          <cell r="Q13" t="str">
            <v>Non</v>
          </cell>
          <cell r="R13">
            <v>6</v>
          </cell>
          <cell r="S13">
            <v>6</v>
          </cell>
          <cell r="T13">
            <v>8.5361639999999994</v>
          </cell>
          <cell r="U13">
            <v>19.931163000000002</v>
          </cell>
          <cell r="V13">
            <v>12.874309999999999</v>
          </cell>
          <cell r="W13">
            <v>6.77522</v>
          </cell>
          <cell r="X13" t="str">
            <v>Cap</v>
          </cell>
          <cell r="Y13" t="str">
            <v>Global</v>
          </cell>
          <cell r="Z13">
            <v>2</v>
          </cell>
          <cell r="AA13" t="str">
            <v>Oui</v>
          </cell>
          <cell r="AB13">
            <v>2.34</v>
          </cell>
          <cell r="AC13" t="str">
            <v>Non</v>
          </cell>
          <cell r="AD13">
            <v>234.86</v>
          </cell>
          <cell r="AE13" t="str">
            <v>FSUSA09B1H</v>
          </cell>
          <cell r="AF13">
            <v>19485903</v>
          </cell>
          <cell r="AH13">
            <v>44562</v>
          </cell>
          <cell r="AI13">
            <v>4</v>
          </cell>
          <cell r="AJ13">
            <v>4</v>
          </cell>
          <cell r="AK13">
            <v>100</v>
          </cell>
          <cell r="AL13">
            <v>1</v>
          </cell>
          <cell r="AM13" t="str">
            <v>www.rcm.at</v>
          </cell>
          <cell r="AQ13" t="str">
            <v>Non</v>
          </cell>
          <cell r="AR13" t="str">
            <v>Non</v>
          </cell>
          <cell r="AS13" t="str">
            <v>Non</v>
          </cell>
          <cell r="AV13" t="str">
            <v>Fonds étrangers</v>
          </cell>
          <cell r="AW13" t="str">
            <v>Raiffeisen</v>
          </cell>
          <cell r="AY13" t="str">
            <v>Not Stated</v>
          </cell>
          <cell r="AZ13" t="str">
            <v>Prospectus</v>
          </cell>
          <cell r="BB13">
            <v>4.0378309999999997</v>
          </cell>
          <cell r="BD13">
            <v>6.7752280000000003</v>
          </cell>
          <cell r="BF13">
            <v>12.874320000000001</v>
          </cell>
          <cell r="BH13">
            <v>-1.488364</v>
          </cell>
          <cell r="BJ13">
            <v>-4.2225099999999998</v>
          </cell>
          <cell r="BK13">
            <v>63</v>
          </cell>
          <cell r="BM13">
            <v>11.872876</v>
          </cell>
          <cell r="BN13">
            <v>43</v>
          </cell>
          <cell r="BP13">
            <v>16.233951000000001</v>
          </cell>
          <cell r="BQ13">
            <v>54</v>
          </cell>
        </row>
        <row r="14">
          <cell r="A14" t="str">
            <v>AT0000A0SE25</v>
          </cell>
          <cell r="B14" t="str">
            <v>ÙÙÙ</v>
          </cell>
          <cell r="C14" t="str">
            <v>Raiffeisen-GlobalAll-StrategiesPlus R VT</v>
          </cell>
          <cell r="D14" t="str">
            <v>Compagnie d'investissement de fonds ouverts</v>
          </cell>
          <cell r="E14" t="str">
            <v>Raiffeisen Kapitalanlage GmbH</v>
          </cell>
          <cell r="F14" t="str">
            <v>Euro</v>
          </cell>
          <cell r="G14" t="str">
            <v>Not Benchmarked</v>
          </cell>
          <cell r="H14" t="str">
            <v>Europe Fonds ouverts  - Allocation EUR Flexible - International</v>
          </cell>
          <cell r="I14" t="str">
            <v>Tous les jours</v>
          </cell>
          <cell r="J14" t="str">
            <v>Autriche;Suisse;Allemagne;France;Hongrie;Italie;Liechtenstein;Luxembourg;Pologne;</v>
          </cell>
          <cell r="L14">
            <v>40924</v>
          </cell>
          <cell r="M14">
            <v>44599</v>
          </cell>
          <cell r="N14">
            <v>108464034</v>
          </cell>
          <cell r="O14">
            <v>170.29</v>
          </cell>
          <cell r="P14">
            <v>102.21</v>
          </cell>
          <cell r="Q14" t="str">
            <v>Non</v>
          </cell>
          <cell r="R14">
            <v>7</v>
          </cell>
          <cell r="S14">
            <v>4</v>
          </cell>
          <cell r="T14">
            <v>4.3899999999999997</v>
          </cell>
          <cell r="U14">
            <v>5.827</v>
          </cell>
          <cell r="V14">
            <v>4.9099399999999997</v>
          </cell>
          <cell r="W14">
            <v>6.0204000000000004</v>
          </cell>
          <cell r="X14" t="str">
            <v>Cap</v>
          </cell>
          <cell r="Y14" t="str">
            <v>Global</v>
          </cell>
          <cell r="Z14">
            <v>2.8</v>
          </cell>
          <cell r="AA14" t="str">
            <v>Oui</v>
          </cell>
          <cell r="AB14">
            <v>2.11</v>
          </cell>
          <cell r="AC14" t="str">
            <v>Non</v>
          </cell>
          <cell r="AD14">
            <v>170.95</v>
          </cell>
          <cell r="AE14" t="str">
            <v>FSUSA0B777</v>
          </cell>
          <cell r="AF14">
            <v>23080738</v>
          </cell>
          <cell r="AH14">
            <v>44562</v>
          </cell>
          <cell r="AI14">
            <v>5</v>
          </cell>
          <cell r="AJ14">
            <v>5</v>
          </cell>
          <cell r="AK14">
            <v>1</v>
          </cell>
          <cell r="AL14">
            <v>1</v>
          </cell>
          <cell r="AM14" t="str">
            <v>www.rcm.at</v>
          </cell>
          <cell r="AQ14" t="str">
            <v>Non</v>
          </cell>
          <cell r="AR14" t="str">
            <v>Non</v>
          </cell>
          <cell r="AS14" t="str">
            <v>Non</v>
          </cell>
          <cell r="AV14" t="str">
            <v>Fonds étrangers</v>
          </cell>
          <cell r="AW14" t="str">
            <v>Raiffeisen</v>
          </cell>
          <cell r="AY14" t="str">
            <v>Not Stated</v>
          </cell>
          <cell r="AZ14" t="str">
            <v>Prospectus</v>
          </cell>
          <cell r="BB14">
            <v>3.784602</v>
          </cell>
          <cell r="BD14">
            <v>6.020397</v>
          </cell>
          <cell r="BF14">
            <v>4.9099389999999996</v>
          </cell>
          <cell r="BH14">
            <v>0.18076900000000001</v>
          </cell>
          <cell r="BJ14">
            <v>-0.82221</v>
          </cell>
          <cell r="BK14">
            <v>26</v>
          </cell>
          <cell r="BM14">
            <v>7.3273239999999999</v>
          </cell>
          <cell r="BN14">
            <v>60</v>
          </cell>
          <cell r="BP14">
            <v>9.5450739999999996</v>
          </cell>
          <cell r="BQ14">
            <v>70</v>
          </cell>
        </row>
        <row r="15">
          <cell r="A15" t="str">
            <v>AT0000A1TB59</v>
          </cell>
          <cell r="B15" t="str">
            <v>ÙÙÙ</v>
          </cell>
          <cell r="C15" t="str">
            <v>Raiffeisen-Nachhaltigkeit-EMAktien R VTA</v>
          </cell>
          <cell r="D15" t="str">
            <v>Compagnie d'investissement de fonds ouverts</v>
          </cell>
          <cell r="E15" t="str">
            <v>Raiffeisen Kapitalanlage GmbH</v>
          </cell>
          <cell r="F15" t="str">
            <v>Euro</v>
          </cell>
          <cell r="G15" t="str">
            <v>Not Benchmarked</v>
          </cell>
          <cell r="H15" t="str">
            <v>Europe Fonds ouverts  - Actions Marchés Emergents</v>
          </cell>
          <cell r="I15" t="str">
            <v>Tous les jours</v>
          </cell>
          <cell r="J15" t="str">
            <v>Autriche;Bulgarie;Suisse;République tchèque;Allemagne;France;Croatie;Hongrie;Italie;Pologne;Roumanie;Slovaquie;Slovénie;</v>
          </cell>
          <cell r="L15">
            <v>42844</v>
          </cell>
          <cell r="M15">
            <v>44599</v>
          </cell>
          <cell r="N15">
            <v>284741499</v>
          </cell>
          <cell r="O15">
            <v>127.87</v>
          </cell>
          <cell r="Q15" t="str">
            <v>Non</v>
          </cell>
          <cell r="R15">
            <v>6</v>
          </cell>
          <cell r="S15">
            <v>6</v>
          </cell>
          <cell r="T15">
            <v>8.9001950000000001</v>
          </cell>
          <cell r="U15">
            <v>19.554625000000001</v>
          </cell>
          <cell r="V15">
            <v>-1.3887799999999999</v>
          </cell>
          <cell r="W15">
            <v>9.6077999999999992</v>
          </cell>
          <cell r="X15" t="str">
            <v>Cap</v>
          </cell>
          <cell r="Y15" t="str">
            <v>Global Emerging Mkts</v>
          </cell>
          <cell r="Z15">
            <v>2</v>
          </cell>
          <cell r="AA15" t="str">
            <v>Oui</v>
          </cell>
          <cell r="AB15">
            <v>2.2799999999999998</v>
          </cell>
          <cell r="AC15" t="str">
            <v>Oui</v>
          </cell>
          <cell r="AD15">
            <v>127.08</v>
          </cell>
          <cell r="AE15" t="str">
            <v>FS0000D6PC</v>
          </cell>
          <cell r="AF15">
            <v>22700580</v>
          </cell>
          <cell r="AH15">
            <v>44562</v>
          </cell>
          <cell r="AJ15">
            <v>0</v>
          </cell>
          <cell r="AK15">
            <v>0</v>
          </cell>
          <cell r="AL15">
            <v>0</v>
          </cell>
          <cell r="AM15" t="str">
            <v>www.rcm.at</v>
          </cell>
          <cell r="AQ15" t="str">
            <v>Non</v>
          </cell>
          <cell r="AR15" t="str">
            <v>Non</v>
          </cell>
          <cell r="AS15" t="str">
            <v>Non</v>
          </cell>
          <cell r="AW15" t="str">
            <v>Raiffeisen</v>
          </cell>
          <cell r="AY15" t="str">
            <v>Article 8</v>
          </cell>
          <cell r="AZ15" t="str">
            <v>Prospectus</v>
          </cell>
          <cell r="BD15">
            <v>9.6078139999999994</v>
          </cell>
          <cell r="BF15">
            <v>-1.3887910000000001</v>
          </cell>
          <cell r="BH15">
            <v>0.101183</v>
          </cell>
          <cell r="BJ15">
            <v>-0.52148000000000005</v>
          </cell>
          <cell r="BK15">
            <v>23</v>
          </cell>
          <cell r="BM15">
            <v>12.332445999999999</v>
          </cell>
          <cell r="BN15">
            <v>42</v>
          </cell>
          <cell r="BP15">
            <v>22.539726000000002</v>
          </cell>
          <cell r="BQ15">
            <v>38</v>
          </cell>
        </row>
        <row r="16">
          <cell r="A16" t="str">
            <v>BE0057451271</v>
          </cell>
          <cell r="B16" t="str">
            <v>ÙÙ</v>
          </cell>
          <cell r="C16" t="str">
            <v>DPAM INVEST B Equities Eur Div B EUR Cap</v>
          </cell>
          <cell r="D16" t="str">
            <v>SICAV</v>
          </cell>
          <cell r="E16" t="str">
            <v>Degroof Petercam Asset Management S.A.</v>
          </cell>
          <cell r="F16" t="str">
            <v>Euro</v>
          </cell>
          <cell r="G16" t="str">
            <v>MSCI Europe NR EUR</v>
          </cell>
          <cell r="H16" t="str">
            <v>Europe Fonds ouverts  - Actions Europe Rendement</v>
          </cell>
          <cell r="I16" t="str">
            <v>Tous les jours</v>
          </cell>
          <cell r="J16" t="str">
            <v>Autriche;Belgique;Suisse;Allemagne;Espagne;France;Italie;Luxembourg;</v>
          </cell>
          <cell r="K16" t="str">
            <v>Oui</v>
          </cell>
          <cell r="L16">
            <v>37515</v>
          </cell>
          <cell r="M16">
            <v>44596</v>
          </cell>
          <cell r="N16">
            <v>640780749</v>
          </cell>
          <cell r="O16">
            <v>279.10000000000002</v>
          </cell>
          <cell r="P16">
            <v>80.42</v>
          </cell>
          <cell r="Q16" t="str">
            <v>Non</v>
          </cell>
          <cell r="R16">
            <v>6</v>
          </cell>
          <cell r="S16">
            <v>6</v>
          </cell>
          <cell r="T16">
            <v>13.222</v>
          </cell>
          <cell r="U16">
            <v>24.359000000000002</v>
          </cell>
          <cell r="V16">
            <v>25.788019999999999</v>
          </cell>
          <cell r="W16">
            <v>5.0889600000000002</v>
          </cell>
          <cell r="X16" t="str">
            <v>Cap</v>
          </cell>
          <cell r="Y16" t="str">
            <v>Europe</v>
          </cell>
          <cell r="Z16">
            <v>1.6</v>
          </cell>
          <cell r="AA16" t="str">
            <v>Oui</v>
          </cell>
          <cell r="AB16">
            <v>1.73</v>
          </cell>
          <cell r="AC16" t="str">
            <v>Non</v>
          </cell>
          <cell r="AD16">
            <v>279.10000000000002</v>
          </cell>
          <cell r="AE16" t="str">
            <v>FSGBR05DNP</v>
          </cell>
          <cell r="AF16">
            <v>80462916</v>
          </cell>
          <cell r="AH16">
            <v>44562</v>
          </cell>
          <cell r="AJ16">
            <v>2</v>
          </cell>
          <cell r="AK16">
            <v>1</v>
          </cell>
          <cell r="AL16">
            <v>1</v>
          </cell>
          <cell r="AM16" t="str">
            <v>https://funds.degroofpetercam.com/</v>
          </cell>
          <cell r="AQ16" t="str">
            <v>Non</v>
          </cell>
          <cell r="AR16" t="str">
            <v>Non</v>
          </cell>
          <cell r="AS16" t="str">
            <v>Non</v>
          </cell>
          <cell r="AV16" t="str">
            <v>Fonds étrangers</v>
          </cell>
          <cell r="AW16" t="str">
            <v>Degroof Petercam</v>
          </cell>
          <cell r="AX16" t="str">
            <v>Petercam S.A.</v>
          </cell>
          <cell r="AY16" t="str">
            <v>Article 8</v>
          </cell>
          <cell r="AZ16" t="str">
            <v>Prospectus</v>
          </cell>
          <cell r="BB16">
            <v>4.0927509999999998</v>
          </cell>
          <cell r="BD16">
            <v>5.0889790000000001</v>
          </cell>
          <cell r="BF16">
            <v>25.788018000000001</v>
          </cell>
          <cell r="BH16">
            <v>1.2027920000000001</v>
          </cell>
          <cell r="BJ16">
            <v>0.85555999999999999</v>
          </cell>
          <cell r="BK16">
            <v>10</v>
          </cell>
          <cell r="BM16">
            <v>7.2819029999999998</v>
          </cell>
          <cell r="BN16">
            <v>60</v>
          </cell>
          <cell r="BP16">
            <v>20.690432000000001</v>
          </cell>
          <cell r="BQ16">
            <v>43</v>
          </cell>
        </row>
        <row r="17">
          <cell r="A17" t="str">
            <v>BE0058181786</v>
          </cell>
          <cell r="B17" t="str">
            <v>ÙÙÙÙÙ</v>
          </cell>
          <cell r="C17" t="str">
            <v>DPAM INVEST B Equities Euroland A Dis</v>
          </cell>
          <cell r="D17" t="str">
            <v>SICAV</v>
          </cell>
          <cell r="E17" t="str">
            <v>Degroof Petercam Asset Management S.A.</v>
          </cell>
          <cell r="F17" t="str">
            <v>Euro</v>
          </cell>
          <cell r="G17" t="str">
            <v>MSCI EMU NR EUR</v>
          </cell>
          <cell r="H17" t="str">
            <v>Europe Fonds ouverts  - Actions Zone Euro Grandes Cap.</v>
          </cell>
          <cell r="I17" t="str">
            <v>Tous les jours</v>
          </cell>
          <cell r="J17" t="str">
            <v>Autriche;Belgique;Suisse;Allemagne;Espagne;France;Italie;Luxembourg;</v>
          </cell>
          <cell r="K17" t="str">
            <v>Oui</v>
          </cell>
          <cell r="L17">
            <v>35903</v>
          </cell>
          <cell r="M17">
            <v>44596</v>
          </cell>
          <cell r="N17">
            <v>1504169043</v>
          </cell>
          <cell r="O17">
            <v>197.43</v>
          </cell>
          <cell r="P17">
            <v>24.85</v>
          </cell>
          <cell r="Q17" t="str">
            <v>Non</v>
          </cell>
          <cell r="R17">
            <v>6</v>
          </cell>
          <cell r="S17">
            <v>6</v>
          </cell>
          <cell r="T17">
            <v>13.676</v>
          </cell>
          <cell r="U17">
            <v>16.905999999999999</v>
          </cell>
          <cell r="V17">
            <v>17.62284</v>
          </cell>
          <cell r="W17">
            <v>15.152100000000001</v>
          </cell>
          <cell r="X17" t="str">
            <v>Dist</v>
          </cell>
          <cell r="Y17" t="str">
            <v>Euroland</v>
          </cell>
          <cell r="Z17">
            <v>1.6</v>
          </cell>
          <cell r="AA17" t="str">
            <v>Oui</v>
          </cell>
          <cell r="AB17">
            <v>1.79</v>
          </cell>
          <cell r="AC17" t="str">
            <v>Non</v>
          </cell>
          <cell r="AD17">
            <v>197.43</v>
          </cell>
          <cell r="AE17" t="str">
            <v>FSGBR054UT</v>
          </cell>
          <cell r="AF17">
            <v>27195506</v>
          </cell>
          <cell r="AH17">
            <v>44562</v>
          </cell>
          <cell r="AJ17">
            <v>2</v>
          </cell>
          <cell r="AK17">
            <v>1</v>
          </cell>
          <cell r="AL17">
            <v>1</v>
          </cell>
          <cell r="AM17" t="str">
            <v>https://funds.degroofpetercam.com/</v>
          </cell>
          <cell r="AQ17" t="str">
            <v>Non</v>
          </cell>
          <cell r="AR17" t="str">
            <v>Non</v>
          </cell>
          <cell r="AS17" t="str">
            <v>Non</v>
          </cell>
          <cell r="AV17" t="str">
            <v>Fonds étrangers</v>
          </cell>
          <cell r="AW17" t="str">
            <v>Degroof Petercam</v>
          </cell>
          <cell r="AX17" t="str">
            <v>Petercam S.A.</v>
          </cell>
          <cell r="AY17" t="str">
            <v>Article 8</v>
          </cell>
          <cell r="AZ17" t="str">
            <v>Prospectus</v>
          </cell>
          <cell r="BB17">
            <v>10.313953</v>
          </cell>
          <cell r="BD17">
            <v>15.152122</v>
          </cell>
          <cell r="BF17">
            <v>17.622841000000001</v>
          </cell>
          <cell r="BH17">
            <v>-7.7164479999999998</v>
          </cell>
          <cell r="BJ17">
            <v>-7.1580199999999996</v>
          </cell>
          <cell r="BK17">
            <v>82</v>
          </cell>
          <cell r="BM17">
            <v>19.907934999999998</v>
          </cell>
          <cell r="BN17">
            <v>15</v>
          </cell>
          <cell r="BP17">
            <v>29.844487000000001</v>
          </cell>
          <cell r="BQ17">
            <v>15</v>
          </cell>
        </row>
        <row r="18">
          <cell r="A18" t="str">
            <v>BE0058182792</v>
          </cell>
          <cell r="B18" t="str">
            <v>ÙÙÙÙÙ</v>
          </cell>
          <cell r="C18" t="str">
            <v>DPAM INVEST B Equities Euroland B Cap</v>
          </cell>
          <cell r="D18" t="str">
            <v>SICAV</v>
          </cell>
          <cell r="E18" t="str">
            <v>Degroof Petercam Asset Management S.A.</v>
          </cell>
          <cell r="F18" t="str">
            <v>Euro</v>
          </cell>
          <cell r="G18" t="str">
            <v>MSCI EMU NR EUR</v>
          </cell>
          <cell r="H18" t="str">
            <v>Europe Fonds ouverts  - Actions Zone Euro Grandes Cap.</v>
          </cell>
          <cell r="I18" t="str">
            <v>Tous les jours</v>
          </cell>
          <cell r="J18" t="str">
            <v>Autriche;Belgique;Suisse;Allemagne;Espagne;France;Italie;Luxembourg;</v>
          </cell>
          <cell r="K18" t="str">
            <v>Oui</v>
          </cell>
          <cell r="L18">
            <v>35903</v>
          </cell>
          <cell r="M18">
            <v>44596</v>
          </cell>
          <cell r="N18">
            <v>1504169043</v>
          </cell>
          <cell r="O18">
            <v>261.89</v>
          </cell>
          <cell r="P18">
            <v>24.85</v>
          </cell>
          <cell r="Q18" t="str">
            <v>Non</v>
          </cell>
          <cell r="R18">
            <v>6</v>
          </cell>
          <cell r="S18">
            <v>6</v>
          </cell>
          <cell r="T18">
            <v>13.676</v>
          </cell>
          <cell r="U18">
            <v>16.911999999999999</v>
          </cell>
          <cell r="V18">
            <v>17.674299999999999</v>
          </cell>
          <cell r="W18">
            <v>15.192489999999999</v>
          </cell>
          <cell r="X18" t="str">
            <v>Cap</v>
          </cell>
          <cell r="Y18" t="str">
            <v>Euroland</v>
          </cell>
          <cell r="Z18">
            <v>1.6</v>
          </cell>
          <cell r="AA18" t="str">
            <v>Oui</v>
          </cell>
          <cell r="AB18">
            <v>1.73</v>
          </cell>
          <cell r="AC18" t="str">
            <v>Non</v>
          </cell>
          <cell r="AD18">
            <v>261.89</v>
          </cell>
          <cell r="AE18" t="str">
            <v>FSGBR054UT</v>
          </cell>
          <cell r="AF18">
            <v>105233411</v>
          </cell>
          <cell r="AH18">
            <v>44562</v>
          </cell>
          <cell r="AJ18">
            <v>2</v>
          </cell>
          <cell r="AK18">
            <v>1</v>
          </cell>
          <cell r="AL18">
            <v>1</v>
          </cell>
          <cell r="AM18" t="str">
            <v>https://funds.degroofpetercam.com/</v>
          </cell>
          <cell r="AQ18" t="str">
            <v>Non</v>
          </cell>
          <cell r="AR18" t="str">
            <v>Non</v>
          </cell>
          <cell r="AS18" t="str">
            <v>Non</v>
          </cell>
          <cell r="AV18" t="str">
            <v>Fonds étrangers</v>
          </cell>
          <cell r="AW18" t="str">
            <v>Degroof Petercam</v>
          </cell>
          <cell r="AX18" t="str">
            <v>Petercam S.A.</v>
          </cell>
          <cell r="AY18" t="str">
            <v>Article 8</v>
          </cell>
          <cell r="AZ18" t="str">
            <v>Prospectus</v>
          </cell>
          <cell r="BB18">
            <v>10.33267</v>
          </cell>
          <cell r="BD18">
            <v>15.192520999999999</v>
          </cell>
          <cell r="BF18">
            <v>17.674306000000001</v>
          </cell>
          <cell r="BH18">
            <v>-7.7137190000000002</v>
          </cell>
          <cell r="BJ18">
            <v>-7.1535399999999996</v>
          </cell>
          <cell r="BK18">
            <v>82</v>
          </cell>
          <cell r="BM18">
            <v>19.946002</v>
          </cell>
          <cell r="BN18">
            <v>15</v>
          </cell>
          <cell r="BP18">
            <v>29.834885</v>
          </cell>
          <cell r="BQ18">
            <v>15</v>
          </cell>
        </row>
        <row r="19">
          <cell r="A19" t="str">
            <v>BE0058185829</v>
          </cell>
          <cell r="B19" t="str">
            <v>ÙÙÙ</v>
          </cell>
          <cell r="C19" t="str">
            <v>DPAM INVEST B Eq Eur SC Sus B</v>
          </cell>
          <cell r="D19" t="str">
            <v>SICAV</v>
          </cell>
          <cell r="E19" t="str">
            <v>Degroof Petercam Asset Management S.A.</v>
          </cell>
          <cell r="F19" t="str">
            <v>Euro</v>
          </cell>
          <cell r="G19" t="str">
            <v>MSCI Europe Small Cap NR EUR</v>
          </cell>
          <cell r="H19" t="str">
            <v>Europe Fonds ouverts  - Actions Europe Petites Cap.</v>
          </cell>
          <cell r="I19" t="str">
            <v>Tous les jours</v>
          </cell>
          <cell r="J19" t="str">
            <v>Autriche;Belgique;Suisse;Allemagne;Espagne;France;Italie;Luxembourg;</v>
          </cell>
          <cell r="K19" t="str">
            <v>Oui</v>
          </cell>
          <cell r="L19">
            <v>35771</v>
          </cell>
          <cell r="M19">
            <v>44596</v>
          </cell>
          <cell r="N19">
            <v>597038480</v>
          </cell>
          <cell r="O19">
            <v>306.39</v>
          </cell>
          <cell r="P19">
            <v>-2.78</v>
          </cell>
          <cell r="Q19" t="str">
            <v>Non</v>
          </cell>
          <cell r="R19">
            <v>6</v>
          </cell>
          <cell r="S19">
            <v>6</v>
          </cell>
          <cell r="T19">
            <v>16.547999999999998</v>
          </cell>
          <cell r="U19">
            <v>22.056999999999999</v>
          </cell>
          <cell r="V19">
            <v>21.445679999999999</v>
          </cell>
          <cell r="W19">
            <v>11.406180000000001</v>
          </cell>
          <cell r="X19" t="str">
            <v>Cap</v>
          </cell>
          <cell r="Y19" t="str">
            <v>Europe</v>
          </cell>
          <cell r="Z19">
            <v>1.6</v>
          </cell>
          <cell r="AA19" t="str">
            <v>Oui</v>
          </cell>
          <cell r="AB19">
            <v>1.77</v>
          </cell>
          <cell r="AC19" t="str">
            <v>Oui</v>
          </cell>
          <cell r="AD19">
            <v>306.39</v>
          </cell>
          <cell r="AE19" t="str">
            <v>FSGBR054UW</v>
          </cell>
          <cell r="AF19">
            <v>66200002</v>
          </cell>
          <cell r="AH19">
            <v>44562</v>
          </cell>
          <cell r="AJ19">
            <v>2</v>
          </cell>
          <cell r="AK19">
            <v>1</v>
          </cell>
          <cell r="AL19">
            <v>1</v>
          </cell>
          <cell r="AM19" t="str">
            <v>https://funds.degroofpetercam.com/</v>
          </cell>
          <cell r="AQ19" t="str">
            <v>Non</v>
          </cell>
          <cell r="AR19" t="str">
            <v>Non</v>
          </cell>
          <cell r="AS19" t="str">
            <v>Non</v>
          </cell>
          <cell r="AV19" t="str">
            <v>Fonds étrangers</v>
          </cell>
          <cell r="AW19" t="str">
            <v>Degroof Petercam</v>
          </cell>
          <cell r="AX19" t="str">
            <v>Petercam S.A.</v>
          </cell>
          <cell r="AY19" t="str">
            <v>Article 8</v>
          </cell>
          <cell r="AZ19" t="str">
            <v>Prospectus</v>
          </cell>
          <cell r="BB19">
            <v>8.8509930000000008</v>
          </cell>
          <cell r="BD19">
            <v>11.406180000000001</v>
          </cell>
          <cell r="BF19">
            <v>21.445663</v>
          </cell>
          <cell r="BH19">
            <v>-7.789199</v>
          </cell>
          <cell r="BJ19">
            <v>-8.1130099999999992</v>
          </cell>
          <cell r="BK19">
            <v>85</v>
          </cell>
          <cell r="BM19">
            <v>17.284461</v>
          </cell>
          <cell r="BN19">
            <v>22</v>
          </cell>
          <cell r="BP19">
            <v>25.458912999999999</v>
          </cell>
          <cell r="BQ19">
            <v>28</v>
          </cell>
        </row>
        <row r="20">
          <cell r="A20" t="str">
            <v>BE0058652646</v>
          </cell>
          <cell r="B20" t="str">
            <v>ÙÙÙÙÙ</v>
          </cell>
          <cell r="C20" t="str">
            <v>DPAM INVEST B Equities World Sust B Cap</v>
          </cell>
          <cell r="D20" t="str">
            <v>SICAV</v>
          </cell>
          <cell r="E20" t="str">
            <v>Degroof Petercam Asset Management S.A.</v>
          </cell>
          <cell r="F20" t="str">
            <v>Euro</v>
          </cell>
          <cell r="G20" t="str">
            <v>MSCI AC World NR</v>
          </cell>
          <cell r="H20" t="str">
            <v>Europe Fonds ouverts  - Actions Internationales Gdes Cap. Mixte</v>
          </cell>
          <cell r="I20" t="str">
            <v>Tous les jours</v>
          </cell>
          <cell r="J20" t="str">
            <v>Autriche;Belgique;Suisse;Allemagne;Espagne;France;Italie;Luxembourg;Suède;</v>
          </cell>
          <cell r="K20" t="str">
            <v>Non</v>
          </cell>
          <cell r="L20">
            <v>37239</v>
          </cell>
          <cell r="M20">
            <v>44596</v>
          </cell>
          <cell r="N20">
            <v>2201633534</v>
          </cell>
          <cell r="O20">
            <v>312.33999999999997</v>
          </cell>
          <cell r="P20">
            <v>-12.09</v>
          </cell>
          <cell r="Q20" t="str">
            <v>Non</v>
          </cell>
          <cell r="R20">
            <v>5</v>
          </cell>
          <cell r="S20">
            <v>6</v>
          </cell>
          <cell r="T20">
            <v>14.905832999999999</v>
          </cell>
          <cell r="U20">
            <v>13.570446</v>
          </cell>
          <cell r="V20">
            <v>15.66789</v>
          </cell>
          <cell r="W20">
            <v>19.414829999999998</v>
          </cell>
          <cell r="X20" t="str">
            <v>Cap</v>
          </cell>
          <cell r="Y20" t="str">
            <v>Global</v>
          </cell>
          <cell r="Z20">
            <v>1.6</v>
          </cell>
          <cell r="AA20" t="str">
            <v>Oui</v>
          </cell>
          <cell r="AB20">
            <v>1.74</v>
          </cell>
          <cell r="AC20" t="str">
            <v>Oui</v>
          </cell>
          <cell r="AD20">
            <v>312.33999999999997</v>
          </cell>
          <cell r="AE20" t="str">
            <v>FSGBR054UZ</v>
          </cell>
          <cell r="AF20">
            <v>343033343</v>
          </cell>
          <cell r="AH20">
            <v>44562</v>
          </cell>
          <cell r="AJ20">
            <v>2</v>
          </cell>
          <cell r="AK20">
            <v>1</v>
          </cell>
          <cell r="AL20">
            <v>0</v>
          </cell>
          <cell r="AM20" t="str">
            <v>https://funds.degroofpetercam.com/</v>
          </cell>
          <cell r="AQ20" t="str">
            <v>Non</v>
          </cell>
          <cell r="AR20" t="str">
            <v>Non</v>
          </cell>
          <cell r="AS20" t="str">
            <v>Non</v>
          </cell>
          <cell r="AV20" t="str">
            <v>Fonds étrangers</v>
          </cell>
          <cell r="AW20" t="str">
            <v>Degroof Petercam</v>
          </cell>
          <cell r="AX20" t="str">
            <v>Petercam S.A.</v>
          </cell>
          <cell r="AY20" t="str">
            <v>Article 9</v>
          </cell>
          <cell r="AZ20" t="str">
            <v>Prospectus</v>
          </cell>
          <cell r="BB20">
            <v>15.254614</v>
          </cell>
          <cell r="BD20">
            <v>19.414850000000001</v>
          </cell>
          <cell r="BF20">
            <v>15.667904</v>
          </cell>
          <cell r="BH20">
            <v>-11.553291</v>
          </cell>
          <cell r="BJ20">
            <v>-8.6825600000000005</v>
          </cell>
          <cell r="BK20">
            <v>87</v>
          </cell>
          <cell r="BM20">
            <v>25.706184</v>
          </cell>
          <cell r="BN20">
            <v>6</v>
          </cell>
          <cell r="BP20">
            <v>34.991878</v>
          </cell>
          <cell r="BQ20">
            <v>6</v>
          </cell>
        </row>
        <row r="21">
          <cell r="A21" t="str">
            <v>BE0170209713</v>
          </cell>
          <cell r="B21" t="str">
            <v>ÙÙÙÙ</v>
          </cell>
          <cell r="C21" t="str">
            <v>Belfius Eqs Leading Brands C Cap</v>
          </cell>
          <cell r="D21" t="str">
            <v>SICAV</v>
          </cell>
          <cell r="E21" t="str">
            <v>Belfius Investment Partners</v>
          </cell>
          <cell r="F21" t="str">
            <v>Euro</v>
          </cell>
          <cell r="G21" t="str">
            <v>MSCI World NR</v>
          </cell>
          <cell r="H21" t="str">
            <v>Europe Fonds ouverts  - Actions Secteur Biens Conso. &amp; Services</v>
          </cell>
          <cell r="I21" t="str">
            <v>Tous les jours</v>
          </cell>
          <cell r="J21" t="str">
            <v>Belgique;France;Luxembourg;</v>
          </cell>
          <cell r="K21" t="str">
            <v>Non</v>
          </cell>
          <cell r="L21">
            <v>36217</v>
          </cell>
          <cell r="M21">
            <v>44596</v>
          </cell>
          <cell r="N21">
            <v>346843015</v>
          </cell>
          <cell r="O21">
            <v>178.78</v>
          </cell>
          <cell r="P21">
            <v>186.03</v>
          </cell>
          <cell r="Q21" t="str">
            <v>Non</v>
          </cell>
          <cell r="R21">
            <v>5</v>
          </cell>
          <cell r="S21">
            <v>5</v>
          </cell>
          <cell r="T21">
            <v>10.667018000000001</v>
          </cell>
          <cell r="U21">
            <v>13.785629999999999</v>
          </cell>
          <cell r="V21">
            <v>19.036829999999998</v>
          </cell>
          <cell r="W21">
            <v>14.374470000000001</v>
          </cell>
          <cell r="X21" t="str">
            <v>Cap</v>
          </cell>
          <cell r="Y21" t="str">
            <v>Global</v>
          </cell>
          <cell r="Z21">
            <v>1.5</v>
          </cell>
          <cell r="AA21" t="str">
            <v>Oui</v>
          </cell>
          <cell r="AB21">
            <v>2</v>
          </cell>
          <cell r="AC21" t="str">
            <v>Oui</v>
          </cell>
          <cell r="AD21">
            <v>178.78</v>
          </cell>
          <cell r="AE21" t="str">
            <v>FSGBR058BQ</v>
          </cell>
          <cell r="AF21">
            <v>224860038</v>
          </cell>
          <cell r="AH21">
            <v>44593</v>
          </cell>
          <cell r="AI21">
            <v>2.5</v>
          </cell>
          <cell r="AJ21">
            <v>2.5</v>
          </cell>
          <cell r="AM21" t="str">
            <v>http://www.BelfiusIP.be</v>
          </cell>
          <cell r="AQ21" t="str">
            <v>Non</v>
          </cell>
          <cell r="AR21" t="str">
            <v>Non</v>
          </cell>
          <cell r="AS21" t="str">
            <v>Non</v>
          </cell>
          <cell r="AV21" t="str">
            <v>Fonds étrangers</v>
          </cell>
          <cell r="AW21" t="str">
            <v>Belfius Investment Partners</v>
          </cell>
          <cell r="AY21" t="str">
            <v>Article 8</v>
          </cell>
          <cell r="AZ21" t="str">
            <v>Prospectus</v>
          </cell>
          <cell r="BB21">
            <v>10.49511</v>
          </cell>
          <cell r="BD21">
            <v>14.374483</v>
          </cell>
          <cell r="BF21">
            <v>19.036833000000001</v>
          </cell>
          <cell r="BH21">
            <v>-7.0467880000000003</v>
          </cell>
          <cell r="BJ21">
            <v>-4.5022599999999997</v>
          </cell>
          <cell r="BK21">
            <v>65</v>
          </cell>
          <cell r="BM21">
            <v>18.544986999999999</v>
          </cell>
          <cell r="BN21">
            <v>18</v>
          </cell>
          <cell r="BP21">
            <v>26.796144999999999</v>
          </cell>
          <cell r="BQ21">
            <v>23</v>
          </cell>
        </row>
        <row r="22">
          <cell r="A22" t="str">
            <v>BE0943877671</v>
          </cell>
          <cell r="B22" t="str">
            <v>ÙÙÙÙÙ</v>
          </cell>
          <cell r="C22" t="str">
            <v>DPAM INVEST B Bonds Eur B Cap</v>
          </cell>
          <cell r="D22" t="str">
            <v>SICAV</v>
          </cell>
          <cell r="E22" t="str">
            <v>Degroof Petercam Asset Management S.A.</v>
          </cell>
          <cell r="F22" t="str">
            <v>Euro</v>
          </cell>
          <cell r="G22" t="str">
            <v>JPM EMU Government Bond TR</v>
          </cell>
          <cell r="H22" t="str">
            <v>Europe Fonds ouverts  - Obligations EUR Emprunts d'Etat</v>
          </cell>
          <cell r="I22" t="str">
            <v>Tous les jours</v>
          </cell>
          <cell r="J22" t="str">
            <v>Autriche;Belgique;Suisse;Allemagne;Espagne;France;Italie;Luxembourg;</v>
          </cell>
          <cell r="K22" t="str">
            <v>Non</v>
          </cell>
          <cell r="L22">
            <v>35342</v>
          </cell>
          <cell r="M22">
            <v>44596</v>
          </cell>
          <cell r="N22">
            <v>545059155</v>
          </cell>
          <cell r="O22">
            <v>86.39</v>
          </cell>
          <cell r="P22">
            <v>21.26</v>
          </cell>
          <cell r="Q22" t="str">
            <v>Non</v>
          </cell>
          <cell r="R22">
            <v>3</v>
          </cell>
          <cell r="S22">
            <v>3</v>
          </cell>
          <cell r="T22">
            <v>3.09</v>
          </cell>
          <cell r="U22">
            <v>4.7480000000000002</v>
          </cell>
          <cell r="V22">
            <v>-3.68709</v>
          </cell>
          <cell r="W22">
            <v>2.2357900000000002</v>
          </cell>
          <cell r="X22" t="str">
            <v>Cap</v>
          </cell>
          <cell r="Y22" t="str">
            <v>Euroland</v>
          </cell>
          <cell r="Z22">
            <v>0.4</v>
          </cell>
          <cell r="AA22" t="str">
            <v>Oui</v>
          </cell>
          <cell r="AB22">
            <v>0.55000000000000004</v>
          </cell>
          <cell r="AC22" t="str">
            <v>Non</v>
          </cell>
          <cell r="AD22">
            <v>86.39</v>
          </cell>
          <cell r="AE22" t="str">
            <v>FSGBR054V6</v>
          </cell>
          <cell r="AF22">
            <v>68327557</v>
          </cell>
          <cell r="AH22">
            <v>44562</v>
          </cell>
          <cell r="AJ22">
            <v>2</v>
          </cell>
          <cell r="AK22">
            <v>1</v>
          </cell>
          <cell r="AL22">
            <v>1</v>
          </cell>
          <cell r="AM22" t="str">
            <v>https://funds.degroofpetercam.com/</v>
          </cell>
          <cell r="AQ22" t="str">
            <v>Non</v>
          </cell>
          <cell r="AR22" t="str">
            <v>Non</v>
          </cell>
          <cell r="AS22" t="str">
            <v>Non</v>
          </cell>
          <cell r="AV22" t="str">
            <v>Fonds étrangers</v>
          </cell>
          <cell r="AW22" t="str">
            <v>Degroof Petercam</v>
          </cell>
          <cell r="AX22" t="str">
            <v>Petercam S.A.</v>
          </cell>
          <cell r="AY22" t="str">
            <v>Article 8</v>
          </cell>
          <cell r="AZ22" t="str">
            <v>Prospectus</v>
          </cell>
          <cell r="BB22">
            <v>2.1623459999999999</v>
          </cell>
          <cell r="BD22">
            <v>2.2357960000000001</v>
          </cell>
          <cell r="BF22">
            <v>-3.6870850000000002</v>
          </cell>
          <cell r="BH22">
            <v>-2.4436719999999998</v>
          </cell>
          <cell r="BJ22">
            <v>-1.3227199999999999</v>
          </cell>
          <cell r="BK22">
            <v>33</v>
          </cell>
          <cell r="BM22">
            <v>3.0925989999999999</v>
          </cell>
          <cell r="BN22">
            <v>81</v>
          </cell>
          <cell r="BP22">
            <v>9.2237770000000001</v>
          </cell>
          <cell r="BQ22">
            <v>71</v>
          </cell>
        </row>
        <row r="23">
          <cell r="A23" t="str">
            <v>BE0945530716</v>
          </cell>
          <cell r="B23" t="str">
            <v>ÙÙÙ</v>
          </cell>
          <cell r="C23" t="str">
            <v>Belfius Eqs China C Cap</v>
          </cell>
          <cell r="D23" t="str">
            <v>SICAV</v>
          </cell>
          <cell r="E23" t="str">
            <v>Belfius Investment Partners</v>
          </cell>
          <cell r="F23" t="str">
            <v>Euro</v>
          </cell>
          <cell r="G23" t="str">
            <v>MSCI China 10/40 PR USD</v>
          </cell>
          <cell r="H23" t="str">
            <v>Europe Fonds ouverts  - Actions Chine</v>
          </cell>
          <cell r="I23" t="str">
            <v>Tous les jours</v>
          </cell>
          <cell r="J23" t="str">
            <v>Belgique;France;Luxembourg;</v>
          </cell>
          <cell r="K23" t="str">
            <v>Non</v>
          </cell>
          <cell r="L23">
            <v>35800</v>
          </cell>
          <cell r="M23">
            <v>44596</v>
          </cell>
          <cell r="N23">
            <v>210103914</v>
          </cell>
          <cell r="O23">
            <v>16.29</v>
          </cell>
          <cell r="P23">
            <v>43.5</v>
          </cell>
          <cell r="Q23" t="str">
            <v>Non</v>
          </cell>
          <cell r="R23">
            <v>6</v>
          </cell>
          <cell r="S23">
            <v>6</v>
          </cell>
          <cell r="T23">
            <v>13.061954999999999</v>
          </cell>
          <cell r="U23">
            <v>17.401802</v>
          </cell>
          <cell r="V23">
            <v>-22.313649999999999</v>
          </cell>
          <cell r="W23">
            <v>6.3853</v>
          </cell>
          <cell r="X23" t="str">
            <v>Cap</v>
          </cell>
          <cell r="Y23" t="str">
            <v>Chine</v>
          </cell>
          <cell r="Z23">
            <v>1.6</v>
          </cell>
          <cell r="AA23" t="str">
            <v>Oui</v>
          </cell>
          <cell r="AB23">
            <v>2.02</v>
          </cell>
          <cell r="AC23" t="str">
            <v>Oui</v>
          </cell>
          <cell r="AD23">
            <v>16.29</v>
          </cell>
          <cell r="AE23" t="str">
            <v>FSGBR05B01</v>
          </cell>
          <cell r="AF23">
            <v>135336778</v>
          </cell>
          <cell r="AH23">
            <v>44593</v>
          </cell>
          <cell r="AI23">
            <v>2.5</v>
          </cell>
          <cell r="AJ23">
            <v>2.5</v>
          </cell>
          <cell r="AK23">
            <v>0</v>
          </cell>
          <cell r="AL23">
            <v>0</v>
          </cell>
          <cell r="AM23" t="str">
            <v>http://www.BelfiusIP.be</v>
          </cell>
          <cell r="AQ23" t="str">
            <v>Non</v>
          </cell>
          <cell r="AR23" t="str">
            <v>Non</v>
          </cell>
          <cell r="AS23" t="str">
            <v>Non</v>
          </cell>
          <cell r="AV23" t="str">
            <v>Fonds étrangers</v>
          </cell>
          <cell r="AW23" t="str">
            <v>Belfius Investment Partners</v>
          </cell>
          <cell r="AY23" t="str">
            <v>Article 8</v>
          </cell>
          <cell r="AZ23" t="str">
            <v>Prospectus</v>
          </cell>
          <cell r="BB23">
            <v>6.941808</v>
          </cell>
          <cell r="BD23">
            <v>6.3853109999999997</v>
          </cell>
          <cell r="BF23">
            <v>-22.313644</v>
          </cell>
          <cell r="BJ23">
            <v>-2.13415</v>
          </cell>
          <cell r="BK23">
            <v>43</v>
          </cell>
          <cell r="BM23">
            <v>11.692114</v>
          </cell>
          <cell r="BN23">
            <v>44</v>
          </cell>
          <cell r="BP23">
            <v>28.717092000000001</v>
          </cell>
          <cell r="BQ23">
            <v>18</v>
          </cell>
        </row>
        <row r="24">
          <cell r="A24" t="str">
            <v>BE0946563377</v>
          </cell>
          <cell r="B24" t="str">
            <v>ÙÙÙÙÙ</v>
          </cell>
          <cell r="C24" t="str">
            <v>DPAM INVEST B Eqs NewGems Sust A Dis</v>
          </cell>
          <cell r="D24" t="str">
            <v>SICAV</v>
          </cell>
          <cell r="E24" t="str">
            <v>Degroof Petercam Asset Management S.A.</v>
          </cell>
          <cell r="F24" t="str">
            <v>Euro</v>
          </cell>
          <cell r="G24" t="str">
            <v>MSCI World NR EUR</v>
          </cell>
          <cell r="H24" t="str">
            <v>Europe Fonds ouverts  - Actions Internationales Gdes Cap. Mixte</v>
          </cell>
          <cell r="I24" t="str">
            <v>Tous les jours</v>
          </cell>
          <cell r="J24" t="str">
            <v>Autriche;Belgique;Suisse;Allemagne;Espagne;France;Italie;Luxembourg;</v>
          </cell>
          <cell r="K24" t="str">
            <v>Non</v>
          </cell>
          <cell r="L24">
            <v>38992</v>
          </cell>
          <cell r="M24">
            <v>44596</v>
          </cell>
          <cell r="N24">
            <v>1694435781</v>
          </cell>
          <cell r="O24">
            <v>207.02</v>
          </cell>
          <cell r="P24">
            <v>-22.51</v>
          </cell>
          <cell r="Q24" t="str">
            <v>Non</v>
          </cell>
          <cell r="R24">
            <v>6</v>
          </cell>
          <cell r="S24">
            <v>6</v>
          </cell>
          <cell r="T24">
            <v>17.170019</v>
          </cell>
          <cell r="U24">
            <v>16.805766999999999</v>
          </cell>
          <cell r="V24">
            <v>7.8930499999999997</v>
          </cell>
          <cell r="W24">
            <v>22.299800000000001</v>
          </cell>
          <cell r="X24" t="str">
            <v>Dist</v>
          </cell>
          <cell r="Y24" t="str">
            <v>Global</v>
          </cell>
          <cell r="Z24">
            <v>1.6</v>
          </cell>
          <cell r="AA24" t="str">
            <v>Oui</v>
          </cell>
          <cell r="AB24">
            <v>1.81</v>
          </cell>
          <cell r="AC24" t="str">
            <v>Oui</v>
          </cell>
          <cell r="AD24">
            <v>207.02</v>
          </cell>
          <cell r="AE24" t="str">
            <v>FSBEL078QQ</v>
          </cell>
          <cell r="AF24">
            <v>141431881</v>
          </cell>
          <cell r="AH24">
            <v>44562</v>
          </cell>
          <cell r="AJ24">
            <v>2</v>
          </cell>
          <cell r="AK24">
            <v>1</v>
          </cell>
          <cell r="AL24">
            <v>1</v>
          </cell>
          <cell r="AM24" t="str">
            <v>https://funds.degroofpetercam.com/</v>
          </cell>
          <cell r="AQ24" t="str">
            <v>Non</v>
          </cell>
          <cell r="AR24" t="str">
            <v>Non</v>
          </cell>
          <cell r="AS24" t="str">
            <v>Non</v>
          </cell>
          <cell r="AV24" t="str">
            <v>Fonds étrangers</v>
          </cell>
          <cell r="AW24" t="str">
            <v>Degroof Petercam</v>
          </cell>
          <cell r="AX24" t="str">
            <v>Petercam S.A.</v>
          </cell>
          <cell r="AY24" t="str">
            <v>Article 8</v>
          </cell>
          <cell r="AZ24" t="str">
            <v>Prospectus</v>
          </cell>
          <cell r="BB24">
            <v>17.178633000000001</v>
          </cell>
          <cell r="BD24">
            <v>22.299817000000001</v>
          </cell>
          <cell r="BF24">
            <v>7.8930360000000004</v>
          </cell>
          <cell r="BH24">
            <v>-13.794261000000001</v>
          </cell>
          <cell r="BJ24">
            <v>-10.45058</v>
          </cell>
          <cell r="BK24">
            <v>92</v>
          </cell>
          <cell r="BM24">
            <v>29.771250999999999</v>
          </cell>
          <cell r="BN24">
            <v>3</v>
          </cell>
          <cell r="BP24">
            <v>31.642057999999999</v>
          </cell>
          <cell r="BQ24">
            <v>11</v>
          </cell>
        </row>
        <row r="25">
          <cell r="A25" t="str">
            <v>BE0947764743</v>
          </cell>
          <cell r="B25" t="str">
            <v>ÙÙÙ</v>
          </cell>
          <cell r="C25" t="str">
            <v>DPAM INVEST B Eqs Sust Food Trnds B Cap</v>
          </cell>
          <cell r="D25" t="str">
            <v>SICAV</v>
          </cell>
          <cell r="E25" t="str">
            <v>Degroof Petercam Asset Management S.A.</v>
          </cell>
          <cell r="F25" t="str">
            <v>Euro</v>
          </cell>
          <cell r="G25" t="str">
            <v>Not Benchmarked</v>
          </cell>
          <cell r="H25" t="str">
            <v>Europe Fonds ouverts  - Actions Secteur Agriculture</v>
          </cell>
          <cell r="I25" t="str">
            <v>Tous les jours</v>
          </cell>
          <cell r="J25" t="str">
            <v>Autriche;Belgique;Suisse;Allemagne;Espagne;France;Italie;Luxembourg;</v>
          </cell>
          <cell r="K25" t="str">
            <v>Non</v>
          </cell>
          <cell r="L25">
            <v>39433</v>
          </cell>
          <cell r="M25">
            <v>44596</v>
          </cell>
          <cell r="N25">
            <v>128505221</v>
          </cell>
          <cell r="O25">
            <v>194.45</v>
          </cell>
          <cell r="P25">
            <v>-13.05</v>
          </cell>
          <cell r="Q25" t="str">
            <v>Non</v>
          </cell>
          <cell r="R25">
            <v>6</v>
          </cell>
          <cell r="S25">
            <v>6</v>
          </cell>
          <cell r="T25">
            <v>11.021219</v>
          </cell>
          <cell r="U25">
            <v>14.634252999999999</v>
          </cell>
          <cell r="V25">
            <v>15.47668</v>
          </cell>
          <cell r="W25">
            <v>11.414149999999999</v>
          </cell>
          <cell r="X25" t="str">
            <v>Cap</v>
          </cell>
          <cell r="Y25" t="str">
            <v>Global</v>
          </cell>
          <cell r="Z25">
            <v>1.6</v>
          </cell>
          <cell r="AA25" t="str">
            <v>Oui</v>
          </cell>
          <cell r="AB25">
            <v>1.8</v>
          </cell>
          <cell r="AC25" t="str">
            <v>Oui</v>
          </cell>
          <cell r="AD25">
            <v>194.45</v>
          </cell>
          <cell r="AE25" t="str">
            <v>FSUSA08NG6</v>
          </cell>
          <cell r="AF25">
            <v>40451811</v>
          </cell>
          <cell r="AH25">
            <v>44562</v>
          </cell>
          <cell r="AJ25">
            <v>2</v>
          </cell>
          <cell r="AK25">
            <v>1</v>
          </cell>
          <cell r="AL25">
            <v>1</v>
          </cell>
          <cell r="AM25" t="str">
            <v>https://funds.degroofpetercam.com/</v>
          </cell>
          <cell r="AQ25" t="str">
            <v>Non</v>
          </cell>
          <cell r="AR25" t="str">
            <v>Non</v>
          </cell>
          <cell r="AS25" t="str">
            <v>Non</v>
          </cell>
          <cell r="AV25" t="str">
            <v>Fonds étrangers</v>
          </cell>
          <cell r="AW25" t="str">
            <v>Degroof Petercam</v>
          </cell>
          <cell r="AX25" t="str">
            <v>Petercam S.A.</v>
          </cell>
          <cell r="AY25" t="str">
            <v>Article 9</v>
          </cell>
          <cell r="AZ25" t="str">
            <v>Prospectus</v>
          </cell>
          <cell r="BB25">
            <v>7.1377569999999997</v>
          </cell>
          <cell r="BD25">
            <v>11.414154</v>
          </cell>
          <cell r="BF25">
            <v>15.476668999999999</v>
          </cell>
          <cell r="BH25">
            <v>-3.766432</v>
          </cell>
          <cell r="BJ25">
            <v>-3.5694900000000001</v>
          </cell>
          <cell r="BK25">
            <v>57</v>
          </cell>
          <cell r="BM25">
            <v>14.996584</v>
          </cell>
          <cell r="BN25">
            <v>31</v>
          </cell>
          <cell r="BP25">
            <v>21.016770999999999</v>
          </cell>
          <cell r="BQ25">
            <v>42</v>
          </cell>
        </row>
        <row r="26">
          <cell r="A26" t="str">
            <v>BE0948982310</v>
          </cell>
          <cell r="B26" t="str">
            <v>ÙÙÙÙÙ</v>
          </cell>
          <cell r="C26" t="str">
            <v>DPAM INVEST B Eqs NewGems Sust L Cap</v>
          </cell>
          <cell r="D26" t="str">
            <v>SICAV</v>
          </cell>
          <cell r="E26" t="str">
            <v>Degroof Petercam Asset Management S.A.</v>
          </cell>
          <cell r="F26" t="str">
            <v>Euro</v>
          </cell>
          <cell r="G26" t="str">
            <v>MSCI World NR EUR</v>
          </cell>
          <cell r="H26" t="str">
            <v>Europe Fonds ouverts  - Actions Internationales Gdes Cap. Mixte</v>
          </cell>
          <cell r="I26" t="str">
            <v>Tous les jours</v>
          </cell>
          <cell r="J26" t="str">
            <v>Autriche;Belgique;Suisse;Allemagne;France;Italie;Luxembourg;</v>
          </cell>
          <cell r="K26" t="str">
            <v>Non</v>
          </cell>
          <cell r="L26">
            <v>43213</v>
          </cell>
          <cell r="M26">
            <v>44596</v>
          </cell>
          <cell r="N26">
            <v>1694435781</v>
          </cell>
          <cell r="O26">
            <v>247.4</v>
          </cell>
          <cell r="P26">
            <v>-22.51</v>
          </cell>
          <cell r="Q26" t="str">
            <v>Non</v>
          </cell>
          <cell r="R26">
            <v>6</v>
          </cell>
          <cell r="S26">
            <v>6</v>
          </cell>
          <cell r="T26">
            <v>17.170928</v>
          </cell>
          <cell r="U26">
            <v>16.787371</v>
          </cell>
          <cell r="V26">
            <v>7.3924399999999997</v>
          </cell>
          <cell r="W26">
            <v>21.701930000000001</v>
          </cell>
          <cell r="X26" t="str">
            <v>Cap</v>
          </cell>
          <cell r="Y26" t="str">
            <v>Global</v>
          </cell>
          <cell r="Z26">
            <v>2.13</v>
          </cell>
          <cell r="AA26" t="str">
            <v>Oui</v>
          </cell>
          <cell r="AB26">
            <v>2.25</v>
          </cell>
          <cell r="AC26" t="str">
            <v>Oui</v>
          </cell>
          <cell r="AD26">
            <v>247.4</v>
          </cell>
          <cell r="AE26" t="str">
            <v>FSBEL078QQ</v>
          </cell>
          <cell r="AF26">
            <v>6548800</v>
          </cell>
          <cell r="AH26">
            <v>44562</v>
          </cell>
          <cell r="AJ26">
            <v>2</v>
          </cell>
          <cell r="AK26">
            <v>1000</v>
          </cell>
          <cell r="AL26">
            <v>0</v>
          </cell>
          <cell r="AM26" t="str">
            <v>https://funds.degroofpetercam.com/</v>
          </cell>
          <cell r="AQ26" t="str">
            <v>Non</v>
          </cell>
          <cell r="AR26" t="str">
            <v>Non</v>
          </cell>
          <cell r="AS26" t="str">
            <v>Non</v>
          </cell>
          <cell r="AV26" t="str">
            <v>Fonds étrangers</v>
          </cell>
          <cell r="AW26" t="str">
            <v>Degroof Petercam</v>
          </cell>
          <cell r="AX26" t="str">
            <v>Petercam S.A.</v>
          </cell>
          <cell r="AY26" t="str">
            <v>Article 8</v>
          </cell>
          <cell r="AZ26" t="str">
            <v>Prospectus</v>
          </cell>
          <cell r="BD26">
            <v>21.701946</v>
          </cell>
          <cell r="BF26">
            <v>7.392442</v>
          </cell>
          <cell r="BH26">
            <v>-13.835088000000001</v>
          </cell>
          <cell r="BJ26">
            <v>-10.49123</v>
          </cell>
          <cell r="BK26">
            <v>92</v>
          </cell>
          <cell r="BM26">
            <v>29.140409999999999</v>
          </cell>
          <cell r="BN26">
            <v>3</v>
          </cell>
          <cell r="BP26">
            <v>30.930251999999999</v>
          </cell>
          <cell r="BQ26">
            <v>13</v>
          </cell>
        </row>
        <row r="27">
          <cell r="A27" t="str">
            <v>BE6271654228</v>
          </cell>
          <cell r="B27" t="str">
            <v>ÙÙÙ</v>
          </cell>
          <cell r="C27" t="str">
            <v>DPAM CAPITAL B Real Estate EMU Sus B</v>
          </cell>
          <cell r="D27" t="str">
            <v>SICAV</v>
          </cell>
          <cell r="E27" t="str">
            <v>Degroof Petercam Asset Management S.A.</v>
          </cell>
          <cell r="F27" t="str">
            <v>Euro</v>
          </cell>
          <cell r="G27" t="str">
            <v>FTSE EPRA/NAREIT Eurozone Capped NR</v>
          </cell>
          <cell r="H27" t="str">
            <v>Europe Fonds ouverts  - Immobilier - Indirect Zone Euro</v>
          </cell>
          <cell r="I27" t="str">
            <v>Tous les jours</v>
          </cell>
          <cell r="J27" t="str">
            <v>Autriche;Belgique;Suisse;Allemagne;Espagne;France;Luxembourg;</v>
          </cell>
          <cell r="K27" t="str">
            <v>Non</v>
          </cell>
          <cell r="L27">
            <v>36444</v>
          </cell>
          <cell r="M27">
            <v>44596</v>
          </cell>
          <cell r="N27">
            <v>143131274</v>
          </cell>
          <cell r="O27">
            <v>80.47</v>
          </cell>
          <cell r="P27">
            <v>26.5</v>
          </cell>
          <cell r="Q27" t="str">
            <v>Non</v>
          </cell>
          <cell r="R27">
            <v>6</v>
          </cell>
          <cell r="S27">
            <v>5</v>
          </cell>
          <cell r="T27">
            <v>13.849</v>
          </cell>
          <cell r="U27">
            <v>18.893000000000001</v>
          </cell>
          <cell r="V27">
            <v>10.45012</v>
          </cell>
          <cell r="W27">
            <v>2.0903100000000001</v>
          </cell>
          <cell r="X27" t="str">
            <v>Cap</v>
          </cell>
          <cell r="Y27" t="str">
            <v>Euroland</v>
          </cell>
          <cell r="Z27">
            <v>1.6</v>
          </cell>
          <cell r="AA27" t="str">
            <v>Oui</v>
          </cell>
          <cell r="AB27">
            <v>1.73</v>
          </cell>
          <cell r="AC27" t="str">
            <v>Oui</v>
          </cell>
          <cell r="AD27">
            <v>80.47</v>
          </cell>
          <cell r="AE27" t="str">
            <v>FSGBR054T5</v>
          </cell>
          <cell r="AF27">
            <v>35020510</v>
          </cell>
          <cell r="AH27">
            <v>44562</v>
          </cell>
          <cell r="AJ27">
            <v>2</v>
          </cell>
          <cell r="AK27">
            <v>0</v>
          </cell>
          <cell r="AL27">
            <v>0</v>
          </cell>
          <cell r="AM27" t="str">
            <v>https://funds.degroofpetercam.com/</v>
          </cell>
          <cell r="AQ27" t="str">
            <v>Non</v>
          </cell>
          <cell r="AR27" t="str">
            <v>Non</v>
          </cell>
          <cell r="AS27" t="str">
            <v>Non</v>
          </cell>
          <cell r="AV27" t="str">
            <v>Fonds étrangers</v>
          </cell>
          <cell r="AW27" t="str">
            <v>Degroof Petercam</v>
          </cell>
          <cell r="AY27" t="str">
            <v>Article 8</v>
          </cell>
          <cell r="AZ27" t="str">
            <v>Prospectus</v>
          </cell>
          <cell r="BB27">
            <v>5.5000299999999998</v>
          </cell>
          <cell r="BD27">
            <v>2.0903200000000002</v>
          </cell>
          <cell r="BF27">
            <v>10.450138000000001</v>
          </cell>
          <cell r="BH27">
            <v>-1.1868030000000001</v>
          </cell>
          <cell r="BJ27">
            <v>-0.40350999999999998</v>
          </cell>
          <cell r="BK27">
            <v>21</v>
          </cell>
          <cell r="BM27">
            <v>5.5279369999999997</v>
          </cell>
          <cell r="BN27">
            <v>67</v>
          </cell>
          <cell r="BP27">
            <v>22.482558999999998</v>
          </cell>
          <cell r="BQ27">
            <v>38</v>
          </cell>
        </row>
        <row r="28">
          <cell r="A28" t="str">
            <v>BE6278393689</v>
          </cell>
          <cell r="B28" t="str">
            <v>ÙÙÙ</v>
          </cell>
          <cell r="C28" t="str">
            <v>DPAM Capital B Equities Europe Idx B Cap</v>
          </cell>
          <cell r="D28" t="str">
            <v>SICAV</v>
          </cell>
          <cell r="E28" t="str">
            <v>Degroof Petercam Asset Management S.A.</v>
          </cell>
          <cell r="F28" t="str">
            <v>Euro</v>
          </cell>
          <cell r="G28" t="str">
            <v>MSCI Europe NR EUR</v>
          </cell>
          <cell r="H28" t="str">
            <v>Europe Fonds ouverts  - Actions Europe Gdes Cap. Mixte</v>
          </cell>
          <cell r="I28" t="str">
            <v>Tous les jours</v>
          </cell>
          <cell r="J28" t="str">
            <v>Belgique;France;Luxembourg;</v>
          </cell>
          <cell r="K28" t="str">
            <v>Non</v>
          </cell>
          <cell r="L28">
            <v>33962</v>
          </cell>
          <cell r="M28">
            <v>44596</v>
          </cell>
          <cell r="N28">
            <v>271794981</v>
          </cell>
          <cell r="O28">
            <v>132.33000000000001</v>
          </cell>
          <cell r="P28">
            <v>-2</v>
          </cell>
          <cell r="Q28" t="str">
            <v>Non</v>
          </cell>
          <cell r="R28">
            <v>6</v>
          </cell>
          <cell r="S28">
            <v>6</v>
          </cell>
          <cell r="T28">
            <v>11.207000000000001</v>
          </cell>
          <cell r="U28">
            <v>16.507999999999999</v>
          </cell>
          <cell r="V28">
            <v>21.642939999999999</v>
          </cell>
          <cell r="W28">
            <v>11.26019</v>
          </cell>
          <cell r="X28" t="str">
            <v>Cap</v>
          </cell>
          <cell r="Y28" t="str">
            <v>Europe</v>
          </cell>
          <cell r="Z28">
            <v>0.5</v>
          </cell>
          <cell r="AA28" t="str">
            <v>Oui</v>
          </cell>
          <cell r="AB28">
            <v>0.63</v>
          </cell>
          <cell r="AC28" t="str">
            <v>Non</v>
          </cell>
          <cell r="AD28">
            <v>132.33000000000001</v>
          </cell>
          <cell r="AE28" t="str">
            <v>FSGBR054S9</v>
          </cell>
          <cell r="AF28">
            <v>24863222</v>
          </cell>
          <cell r="AH28">
            <v>44562</v>
          </cell>
          <cell r="AJ28">
            <v>2.25</v>
          </cell>
          <cell r="AK28">
            <v>0</v>
          </cell>
          <cell r="AL28">
            <v>0</v>
          </cell>
          <cell r="AM28" t="str">
            <v>https://funds.degroofpetercam.com/</v>
          </cell>
          <cell r="AQ28" t="str">
            <v>Non</v>
          </cell>
          <cell r="AR28" t="str">
            <v>Non</v>
          </cell>
          <cell r="AS28" t="str">
            <v>Non</v>
          </cell>
          <cell r="AW28" t="str">
            <v>Degroof Petercam</v>
          </cell>
          <cell r="AY28" t="str">
            <v>Not Stated</v>
          </cell>
          <cell r="AZ28" t="str">
            <v>Prospectus</v>
          </cell>
          <cell r="BB28">
            <v>7.5299940000000003</v>
          </cell>
          <cell r="BD28">
            <v>11.260191000000001</v>
          </cell>
          <cell r="BF28">
            <v>21.64292</v>
          </cell>
          <cell r="BH28">
            <v>-3.463422</v>
          </cell>
          <cell r="BJ28">
            <v>-3.3986200000000002</v>
          </cell>
          <cell r="BK28">
            <v>55</v>
          </cell>
          <cell r="BM28">
            <v>14.809977</v>
          </cell>
          <cell r="BN28">
            <v>31</v>
          </cell>
          <cell r="BP28">
            <v>25.705556999999999</v>
          </cell>
          <cell r="BQ28">
            <v>27</v>
          </cell>
        </row>
        <row r="29">
          <cell r="A29" t="str">
            <v>DE0008474289</v>
          </cell>
          <cell r="B29" t="str">
            <v>ÙÙÙ</v>
          </cell>
          <cell r="C29" t="str">
            <v>DWS German Equities Typ O</v>
          </cell>
          <cell r="D29" t="str">
            <v>Compagnie d'investissement de fonds ouverts</v>
          </cell>
          <cell r="E29" t="str">
            <v>DWS Investment S.A.</v>
          </cell>
          <cell r="F29" t="str">
            <v>Euro</v>
          </cell>
          <cell r="G29" t="str">
            <v>FSE DAX TR EUR</v>
          </cell>
          <cell r="H29" t="str">
            <v>Europe Fonds ouverts  - Germany Equity</v>
          </cell>
          <cell r="I29" t="str">
            <v>Tous les jours</v>
          </cell>
          <cell r="J29" t="str">
            <v>Allemagne;France;</v>
          </cell>
          <cell r="L29">
            <v>34680</v>
          </cell>
          <cell r="M29">
            <v>44596</v>
          </cell>
          <cell r="N29">
            <v>384624469</v>
          </cell>
          <cell r="O29">
            <v>490.15</v>
          </cell>
          <cell r="P29">
            <v>111</v>
          </cell>
          <cell r="Q29" t="str">
            <v>Non</v>
          </cell>
          <cell r="R29">
            <v>6</v>
          </cell>
          <cell r="S29">
            <v>6</v>
          </cell>
          <cell r="T29">
            <v>12.881</v>
          </cell>
          <cell r="U29">
            <v>22.398</v>
          </cell>
          <cell r="V29">
            <v>12.441599999999999</v>
          </cell>
          <cell r="W29">
            <v>11.1143</v>
          </cell>
          <cell r="X29" t="str">
            <v>Cap</v>
          </cell>
          <cell r="Y29" t="str">
            <v>Allemagne</v>
          </cell>
          <cell r="Z29">
            <v>1.45</v>
          </cell>
          <cell r="AA29" t="str">
            <v>Oui</v>
          </cell>
          <cell r="AB29">
            <v>1.45</v>
          </cell>
          <cell r="AC29" t="str">
            <v>Non</v>
          </cell>
          <cell r="AD29">
            <v>490.15</v>
          </cell>
          <cell r="AE29" t="str">
            <v>FSGBR058ZQ</v>
          </cell>
          <cell r="AF29">
            <v>384624469</v>
          </cell>
          <cell r="AH29">
            <v>44470</v>
          </cell>
          <cell r="AI29">
            <v>0</v>
          </cell>
          <cell r="AJ29">
            <v>0</v>
          </cell>
          <cell r="AK29">
            <v>0</v>
          </cell>
          <cell r="AL29">
            <v>0</v>
          </cell>
          <cell r="AM29" t="str">
            <v>www.dws.lu</v>
          </cell>
          <cell r="AQ29" t="str">
            <v>Non</v>
          </cell>
          <cell r="AR29" t="str">
            <v>Non</v>
          </cell>
          <cell r="AS29" t="str">
            <v>Non</v>
          </cell>
          <cell r="AV29" t="str">
            <v>Fonds étrangers</v>
          </cell>
          <cell r="AW29" t="str">
            <v>DWS</v>
          </cell>
          <cell r="AX29" t="str">
            <v>DWS Investment GmbH</v>
          </cell>
          <cell r="AY29" t="str">
            <v>Not Stated</v>
          </cell>
          <cell r="AZ29" t="str">
            <v>Prospectus</v>
          </cell>
          <cell r="BB29">
            <v>4.3804150000000002</v>
          </cell>
          <cell r="BD29">
            <v>11.114312</v>
          </cell>
          <cell r="BF29">
            <v>12.441603000000001</v>
          </cell>
          <cell r="BH29">
            <v>-3.613836</v>
          </cell>
          <cell r="BJ29">
            <v>-4.7496099999999997</v>
          </cell>
          <cell r="BK29">
            <v>67</v>
          </cell>
          <cell r="BM29">
            <v>16.006646</v>
          </cell>
          <cell r="BN29">
            <v>26</v>
          </cell>
          <cell r="BP29">
            <v>28.101493999999999</v>
          </cell>
          <cell r="BQ29">
            <v>19</v>
          </cell>
        </row>
        <row r="30">
          <cell r="A30" t="str">
            <v>DE0009769869</v>
          </cell>
          <cell r="B30" t="str">
            <v>ÙÙÙÙÙ</v>
          </cell>
          <cell r="C30" t="str">
            <v>DWS Aktien Strategie Deutschland LC</v>
          </cell>
          <cell r="D30" t="str">
            <v>Compagnie d'investissement de fonds ouverts</v>
          </cell>
          <cell r="E30" t="str">
            <v>DWS Investment S.A.</v>
          </cell>
          <cell r="F30" t="str">
            <v>Euro</v>
          </cell>
          <cell r="G30" t="str">
            <v>FSE HDAX TR EUR</v>
          </cell>
          <cell r="H30" t="str">
            <v>Europe Fonds ouverts  - Germany Equity</v>
          </cell>
          <cell r="I30" t="str">
            <v>Tous les jours</v>
          </cell>
          <cell r="J30" t="str">
            <v>Autriche;Suisse;Chili;Allemagne;Espagne;France;Luxembourg;</v>
          </cell>
          <cell r="L30">
            <v>36192</v>
          </cell>
          <cell r="M30">
            <v>44596</v>
          </cell>
          <cell r="N30">
            <v>5107133757</v>
          </cell>
          <cell r="O30">
            <v>518.44000000000005</v>
          </cell>
          <cell r="P30">
            <v>66</v>
          </cell>
          <cell r="Q30" t="str">
            <v>Non</v>
          </cell>
          <cell r="R30">
            <v>6</v>
          </cell>
          <cell r="S30">
            <v>6</v>
          </cell>
          <cell r="T30">
            <v>13.893000000000001</v>
          </cell>
          <cell r="U30">
            <v>24.146000000000001</v>
          </cell>
          <cell r="V30">
            <v>15.24128</v>
          </cell>
          <cell r="W30">
            <v>13.45295</v>
          </cell>
          <cell r="X30" t="str">
            <v>Cap</v>
          </cell>
          <cell r="Y30" t="str">
            <v>Allemagne</v>
          </cell>
          <cell r="Z30">
            <v>1.45</v>
          </cell>
          <cell r="AA30" t="str">
            <v>Oui</v>
          </cell>
          <cell r="AB30">
            <v>1.45</v>
          </cell>
          <cell r="AC30" t="str">
            <v>Non</v>
          </cell>
          <cell r="AD30">
            <v>518.44000000000005</v>
          </cell>
          <cell r="AE30" t="str">
            <v>FSGBR058ZD</v>
          </cell>
          <cell r="AF30">
            <v>2479643495</v>
          </cell>
          <cell r="AH30">
            <v>44593</v>
          </cell>
          <cell r="AI30">
            <v>5</v>
          </cell>
          <cell r="AJ30">
            <v>5</v>
          </cell>
          <cell r="AK30">
            <v>0</v>
          </cell>
          <cell r="AL30">
            <v>0</v>
          </cell>
          <cell r="AM30" t="str">
            <v>www.dws.lu</v>
          </cell>
          <cell r="AQ30" t="str">
            <v>Non</v>
          </cell>
          <cell r="AR30" t="str">
            <v>Non</v>
          </cell>
          <cell r="AS30" t="str">
            <v>Oui</v>
          </cell>
          <cell r="AU30">
            <v>42447</v>
          </cell>
          <cell r="AV30" t="str">
            <v>Fonds étrangers</v>
          </cell>
          <cell r="AW30" t="str">
            <v>DWS</v>
          </cell>
          <cell r="AX30" t="str">
            <v>DWS Investment GmbH</v>
          </cell>
          <cell r="AY30" t="str">
            <v>Not Stated</v>
          </cell>
          <cell r="AZ30" t="str">
            <v>Prospectus</v>
          </cell>
          <cell r="BB30">
            <v>7.9979110000000002</v>
          </cell>
          <cell r="BD30">
            <v>13.452965000000001</v>
          </cell>
          <cell r="BF30">
            <v>15.241282</v>
          </cell>
          <cell r="BH30">
            <v>-6.0855639999999998</v>
          </cell>
          <cell r="BJ30">
            <v>-7.1608299999999998</v>
          </cell>
          <cell r="BK30">
            <v>82</v>
          </cell>
          <cell r="BM30">
            <v>19.626085</v>
          </cell>
          <cell r="BN30">
            <v>16</v>
          </cell>
          <cell r="BP30">
            <v>31.865134000000001</v>
          </cell>
          <cell r="BQ30">
            <v>10</v>
          </cell>
        </row>
        <row r="31">
          <cell r="A31" t="str">
            <v>DE0009770206</v>
          </cell>
          <cell r="C31" t="str">
            <v>ODDO BHF Money Market CR EUR</v>
          </cell>
          <cell r="D31" t="str">
            <v>Compagnie d'investissement de fonds ouverts</v>
          </cell>
          <cell r="E31" t="str">
            <v>ODDO BHF Asset Management GmbH</v>
          </cell>
          <cell r="F31" t="str">
            <v>Euro</v>
          </cell>
          <cell r="G31" t="str">
            <v>Not Benchmarked</v>
          </cell>
          <cell r="H31" t="str">
            <v>Europe Fonds ouverts  - Monétaires EUR</v>
          </cell>
          <cell r="I31" t="str">
            <v>Tous les jours</v>
          </cell>
          <cell r="J31" t="str">
            <v>Suisse;Allemagne;France;Italie;</v>
          </cell>
          <cell r="K31" t="str">
            <v>Non</v>
          </cell>
          <cell r="L31">
            <v>34611</v>
          </cell>
          <cell r="M31">
            <v>44596</v>
          </cell>
          <cell r="N31">
            <v>794565293</v>
          </cell>
          <cell r="O31">
            <v>68.84</v>
          </cell>
          <cell r="P31">
            <v>21.36</v>
          </cell>
          <cell r="Q31" t="str">
            <v>Non</v>
          </cell>
          <cell r="R31">
            <v>1</v>
          </cell>
          <cell r="S31">
            <v>1</v>
          </cell>
          <cell r="T31">
            <v>2.5999999999999999E-2</v>
          </cell>
          <cell r="U31">
            <v>9.2999999999999999E-2</v>
          </cell>
          <cell r="V31">
            <v>-0.67791999999999997</v>
          </cell>
          <cell r="W31">
            <v>-0.56003000000000003</v>
          </cell>
          <cell r="X31" t="str">
            <v>Cap</v>
          </cell>
          <cell r="Y31" t="str">
            <v>Euroland</v>
          </cell>
          <cell r="Z31">
            <v>1</v>
          </cell>
          <cell r="AA31" t="str">
            <v>Oui</v>
          </cell>
          <cell r="AB31">
            <v>0.15</v>
          </cell>
          <cell r="AC31" t="str">
            <v>Non</v>
          </cell>
          <cell r="AD31">
            <v>68.84</v>
          </cell>
          <cell r="AE31" t="str">
            <v>FSGBR0556D</v>
          </cell>
          <cell r="AF31">
            <v>359985092</v>
          </cell>
          <cell r="AH31">
            <v>44531</v>
          </cell>
          <cell r="AI31">
            <v>0</v>
          </cell>
          <cell r="AJ31">
            <v>0</v>
          </cell>
          <cell r="AK31">
            <v>100</v>
          </cell>
          <cell r="AL31">
            <v>0</v>
          </cell>
          <cell r="AM31" t="str">
            <v>www.oddomeriten.eu</v>
          </cell>
          <cell r="AQ31" t="str">
            <v>Non</v>
          </cell>
          <cell r="AR31" t="str">
            <v>Non</v>
          </cell>
          <cell r="AS31" t="str">
            <v>Non</v>
          </cell>
          <cell r="AW31" t="str">
            <v>ODDO BHF</v>
          </cell>
          <cell r="AY31" t="str">
            <v>Not Stated</v>
          </cell>
          <cell r="AZ31" t="str">
            <v>Prospectus</v>
          </cell>
          <cell r="BB31">
            <v>-0.53435699999999997</v>
          </cell>
          <cell r="BD31">
            <v>-0.56003199999999997</v>
          </cell>
          <cell r="BF31">
            <v>-0.67792699999999995</v>
          </cell>
          <cell r="BH31">
            <v>-8.7082999999999994E-2</v>
          </cell>
          <cell r="BJ31">
            <v>-5.806E-2</v>
          </cell>
          <cell r="BK31">
            <v>17</v>
          </cell>
          <cell r="BM31">
            <v>-0.55024600000000001</v>
          </cell>
          <cell r="BN31">
            <v>96</v>
          </cell>
          <cell r="BP31">
            <v>-0.48535899999999998</v>
          </cell>
          <cell r="BQ31">
            <v>98</v>
          </cell>
        </row>
        <row r="32">
          <cell r="A32" t="str">
            <v>DE0009773010</v>
          </cell>
          <cell r="B32" t="str">
            <v>ÙÙÙ</v>
          </cell>
          <cell r="C32" t="str">
            <v>DWS Global Emerging Markets Equities ND</v>
          </cell>
          <cell r="D32" t="str">
            <v>Compagnie d'investissement de fonds ouverts</v>
          </cell>
          <cell r="E32" t="str">
            <v>DWS Investment S.A.</v>
          </cell>
          <cell r="F32" t="str">
            <v>Euro</v>
          </cell>
          <cell r="G32" t="str">
            <v>MSCI EM NR EUR</v>
          </cell>
          <cell r="H32" t="str">
            <v>Europe Fonds ouverts  - Actions Marchés Emergents</v>
          </cell>
          <cell r="I32" t="str">
            <v>Tous les jours</v>
          </cell>
          <cell r="J32" t="str">
            <v>Autriche;Allemagne;Espagne;France;</v>
          </cell>
          <cell r="K32" t="str">
            <v>Non</v>
          </cell>
          <cell r="L32">
            <v>35690</v>
          </cell>
          <cell r="M32">
            <v>44596</v>
          </cell>
          <cell r="N32">
            <v>117275268</v>
          </cell>
          <cell r="O32">
            <v>127.46</v>
          </cell>
          <cell r="Q32" t="str">
            <v>Non</v>
          </cell>
          <cell r="R32">
            <v>6</v>
          </cell>
          <cell r="S32">
            <v>6</v>
          </cell>
          <cell r="T32">
            <v>8.0012779999999992</v>
          </cell>
          <cell r="U32">
            <v>16.550958000000001</v>
          </cell>
          <cell r="V32">
            <v>-9.0658200000000004</v>
          </cell>
          <cell r="W32">
            <v>5.6755500000000003</v>
          </cell>
          <cell r="X32" t="str">
            <v>Dist</v>
          </cell>
          <cell r="Y32" t="str">
            <v>Global Emerging Mkts</v>
          </cell>
          <cell r="Z32">
            <v>1.7</v>
          </cell>
          <cell r="AA32" t="str">
            <v>Oui</v>
          </cell>
          <cell r="AB32">
            <v>1.68</v>
          </cell>
          <cell r="AC32" t="str">
            <v>Oui</v>
          </cell>
          <cell r="AD32">
            <v>127.46</v>
          </cell>
          <cell r="AE32" t="str">
            <v>FSGBR058YR</v>
          </cell>
          <cell r="AF32">
            <v>117275268</v>
          </cell>
          <cell r="AH32">
            <v>44561</v>
          </cell>
          <cell r="AI32">
            <v>0</v>
          </cell>
          <cell r="AJ32">
            <v>0</v>
          </cell>
          <cell r="AK32">
            <v>0</v>
          </cell>
          <cell r="AL32">
            <v>0</v>
          </cell>
          <cell r="AM32" t="str">
            <v>www.dws.lu</v>
          </cell>
          <cell r="AQ32" t="str">
            <v>Non</v>
          </cell>
          <cell r="AR32" t="str">
            <v>Non</v>
          </cell>
          <cell r="AS32" t="str">
            <v>Non</v>
          </cell>
          <cell r="AV32" t="str">
            <v>Fonds étrangers</v>
          </cell>
          <cell r="AW32" t="str">
            <v>DWS</v>
          </cell>
          <cell r="AX32" t="str">
            <v>DWS Americas</v>
          </cell>
          <cell r="AY32" t="str">
            <v>Article 8</v>
          </cell>
          <cell r="AZ32" t="str">
            <v>Prospectus</v>
          </cell>
          <cell r="BB32">
            <v>5.4935179999999999</v>
          </cell>
          <cell r="BD32">
            <v>5.6755550000000001</v>
          </cell>
          <cell r="BF32">
            <v>-9.0658159999999999</v>
          </cell>
          <cell r="BH32">
            <v>1.658957</v>
          </cell>
          <cell r="BJ32">
            <v>0.73377000000000003</v>
          </cell>
          <cell r="BK32">
            <v>10</v>
          </cell>
          <cell r="BM32">
            <v>8.3556950000000008</v>
          </cell>
          <cell r="BN32">
            <v>56</v>
          </cell>
          <cell r="BP32">
            <v>23.967759000000001</v>
          </cell>
          <cell r="BQ32">
            <v>34</v>
          </cell>
        </row>
        <row r="33">
          <cell r="A33" t="str">
            <v>DE0009848119</v>
          </cell>
          <cell r="B33" t="str">
            <v>ÙÙ</v>
          </cell>
          <cell r="C33" t="str">
            <v>DWS Top Dividende LD</v>
          </cell>
          <cell r="D33" t="str">
            <v>Compagnie d'investissement de fonds ouverts</v>
          </cell>
          <cell r="E33" t="str">
            <v>DWS Investments (Allemagne)</v>
          </cell>
          <cell r="F33" t="str">
            <v>Euro</v>
          </cell>
          <cell r="G33" t="str">
            <v>Not Benchmarked</v>
          </cell>
          <cell r="H33" t="str">
            <v>Europe Fonds ouverts  - Actions Internationales Rendement</v>
          </cell>
          <cell r="I33" t="str">
            <v>Tous les jours</v>
          </cell>
          <cell r="J33" t="str">
            <v>Autriche;Suisse;Chili;Allemagne;Espagne;France;Irlande;Italie;Liechtenstein;Luxembourg;</v>
          </cell>
          <cell r="K33" t="str">
            <v>Non</v>
          </cell>
          <cell r="L33">
            <v>37739</v>
          </cell>
          <cell r="M33">
            <v>44596</v>
          </cell>
          <cell r="N33">
            <v>19044597637</v>
          </cell>
          <cell r="O33">
            <v>135.53</v>
          </cell>
          <cell r="P33">
            <v>17.16</v>
          </cell>
          <cell r="Q33" t="str">
            <v>Non</v>
          </cell>
          <cell r="R33">
            <v>5</v>
          </cell>
          <cell r="S33">
            <v>5</v>
          </cell>
          <cell r="T33">
            <v>8.3186689999999999</v>
          </cell>
          <cell r="U33">
            <v>12.357988000000001</v>
          </cell>
          <cell r="V33">
            <v>20.65644</v>
          </cell>
          <cell r="W33">
            <v>8.7322100000000002</v>
          </cell>
          <cell r="X33" t="str">
            <v>Dist</v>
          </cell>
          <cell r="Y33" t="str">
            <v>Global</v>
          </cell>
          <cell r="Z33">
            <v>1.45</v>
          </cell>
          <cell r="AA33" t="str">
            <v>Oui</v>
          </cell>
          <cell r="AB33">
            <v>1.45</v>
          </cell>
          <cell r="AC33" t="str">
            <v>Non</v>
          </cell>
          <cell r="AD33">
            <v>135.53</v>
          </cell>
          <cell r="AE33" t="str">
            <v>FSGBR05AD3</v>
          </cell>
          <cell r="AF33">
            <v>17214927148</v>
          </cell>
          <cell r="AH33">
            <v>44470</v>
          </cell>
          <cell r="AI33">
            <v>5</v>
          </cell>
          <cell r="AJ33">
            <v>5</v>
          </cell>
          <cell r="AK33">
            <v>0</v>
          </cell>
          <cell r="AL33">
            <v>0</v>
          </cell>
          <cell r="AM33" t="str">
            <v>www.dws.de</v>
          </cell>
          <cell r="AQ33" t="str">
            <v>Non</v>
          </cell>
          <cell r="AR33" t="str">
            <v>Non</v>
          </cell>
          <cell r="AS33" t="str">
            <v>Non</v>
          </cell>
          <cell r="AV33" t="str">
            <v>Fonds étrangers</v>
          </cell>
          <cell r="AW33" t="str">
            <v>DWS</v>
          </cell>
          <cell r="AX33" t="str">
            <v>DWS Investment GmbH</v>
          </cell>
          <cell r="AY33" t="str">
            <v>Not Stated</v>
          </cell>
          <cell r="AZ33" t="str">
            <v>Prospectus</v>
          </cell>
          <cell r="BB33">
            <v>5.4752359999999998</v>
          </cell>
          <cell r="BD33">
            <v>8.7322279999999992</v>
          </cell>
          <cell r="BF33">
            <v>20.656452000000002</v>
          </cell>
          <cell r="BH33">
            <v>1.1686510000000001</v>
          </cell>
          <cell r="BJ33">
            <v>0.11687</v>
          </cell>
          <cell r="BK33">
            <v>14</v>
          </cell>
          <cell r="BM33">
            <v>10.048187</v>
          </cell>
          <cell r="BN33">
            <v>51</v>
          </cell>
          <cell r="BP33">
            <v>20.454248</v>
          </cell>
          <cell r="BQ33">
            <v>44</v>
          </cell>
        </row>
        <row r="34">
          <cell r="A34" t="str">
            <v>DE000A0X7541</v>
          </cell>
          <cell r="B34" t="str">
            <v>ÙÙÙÙÙ</v>
          </cell>
          <cell r="C34" t="str">
            <v>Acatis Gané Value Event Fonds A</v>
          </cell>
          <cell r="D34" t="str">
            <v>Compagnie d'investissement de fonds ouverts</v>
          </cell>
          <cell r="E34" t="str">
            <v>ACATIS Investment Kapitalverwaltungsgesellschaft mbH</v>
          </cell>
          <cell r="F34" t="str">
            <v>Euro</v>
          </cell>
          <cell r="G34" t="str">
            <v>(EONIA TR EUR) 50.000% + ( MSCI World GR EUR) 50.000%</v>
          </cell>
          <cell r="H34" t="str">
            <v>Europe Fonds ouverts  - Allocation EUR Modérée - International</v>
          </cell>
          <cell r="I34" t="str">
            <v>Tous les jours</v>
          </cell>
          <cell r="J34" t="str">
            <v>Autriche;Suisse;Allemagne;Espagne;France;Italie;Luxembourg;Pays-Bas;Portugal;</v>
          </cell>
          <cell r="L34">
            <v>39797</v>
          </cell>
          <cell r="M34">
            <v>44596</v>
          </cell>
          <cell r="N34">
            <v>6600003179</v>
          </cell>
          <cell r="O34">
            <v>342.1</v>
          </cell>
          <cell r="P34">
            <v>18.8</v>
          </cell>
          <cell r="Q34" t="str">
            <v>Non</v>
          </cell>
          <cell r="R34">
            <v>5</v>
          </cell>
          <cell r="S34">
            <v>5</v>
          </cell>
          <cell r="T34">
            <v>6.3239999999999998</v>
          </cell>
          <cell r="U34">
            <v>12.733000000000001</v>
          </cell>
          <cell r="V34">
            <v>11.08789</v>
          </cell>
          <cell r="W34">
            <v>11.38532</v>
          </cell>
          <cell r="X34" t="str">
            <v>Cap</v>
          </cell>
          <cell r="Y34" t="str">
            <v>Global</v>
          </cell>
          <cell r="Z34">
            <v>1.8</v>
          </cell>
          <cell r="AA34" t="str">
            <v>Oui</v>
          </cell>
          <cell r="AB34">
            <v>1.8</v>
          </cell>
          <cell r="AC34" t="str">
            <v>Oui</v>
          </cell>
          <cell r="AD34">
            <v>342.1</v>
          </cell>
          <cell r="AE34" t="str">
            <v>FSUSA09NKP</v>
          </cell>
          <cell r="AF34">
            <v>4342014278</v>
          </cell>
          <cell r="AH34">
            <v>44562</v>
          </cell>
          <cell r="AI34">
            <v>5</v>
          </cell>
          <cell r="AJ34">
            <v>5</v>
          </cell>
          <cell r="AK34">
            <v>0</v>
          </cell>
          <cell r="AL34">
            <v>0</v>
          </cell>
          <cell r="AQ34" t="str">
            <v>Non</v>
          </cell>
          <cell r="AR34" t="str">
            <v>Non</v>
          </cell>
          <cell r="AS34" t="str">
            <v>Non</v>
          </cell>
          <cell r="AV34" t="str">
            <v>Fonds étrangers</v>
          </cell>
          <cell r="AW34" t="str">
            <v>Acatis</v>
          </cell>
          <cell r="AX34" t="str">
            <v>ACATIS Investment GmbH</v>
          </cell>
          <cell r="AY34" t="str">
            <v>Article 8</v>
          </cell>
          <cell r="AZ34" t="str">
            <v>Prospectus</v>
          </cell>
          <cell r="BB34">
            <v>9.0830280000000005</v>
          </cell>
          <cell r="BD34">
            <v>11.385320999999999</v>
          </cell>
          <cell r="BF34">
            <v>11.087868</v>
          </cell>
          <cell r="BH34">
            <v>-2.7656480000000001</v>
          </cell>
          <cell r="BJ34">
            <v>-1.3756900000000001</v>
          </cell>
          <cell r="BK34">
            <v>34</v>
          </cell>
          <cell r="BM34">
            <v>12.983549</v>
          </cell>
          <cell r="BN34">
            <v>39</v>
          </cell>
          <cell r="BP34">
            <v>18.326260000000001</v>
          </cell>
          <cell r="BQ34">
            <v>49</v>
          </cell>
        </row>
        <row r="35">
          <cell r="A35" t="str">
            <v>DE000A2JJ1W5</v>
          </cell>
          <cell r="B35" t="str">
            <v>ÙÙÙÙ</v>
          </cell>
          <cell r="C35" t="str">
            <v>ODDO BHF Polaris Moderate CR EUR</v>
          </cell>
          <cell r="D35" t="str">
            <v>Compagnie d'investissement de fonds ouverts</v>
          </cell>
          <cell r="E35" t="str">
            <v>ODDO BHF Asset Management GmbH</v>
          </cell>
          <cell r="F35" t="str">
            <v>Euro</v>
          </cell>
          <cell r="G35" t="str">
            <v>(JPM EMU IG 1-10) 60.000% + ( JPM Euro 1M Cash) 20.000% + (STOXX Europe 50 NR EUR) 20.000%</v>
          </cell>
          <cell r="H35" t="str">
            <v>Europe Fonds ouverts  - Allocation EUR Prudente</v>
          </cell>
          <cell r="I35" t="str">
            <v>Tous les jours</v>
          </cell>
          <cell r="J35" t="str">
            <v>Autriche;Belgique;Suisse;Allemagne;Espagne;France;Italie;Luxembourg;Portugal;Suède;</v>
          </cell>
          <cell r="K35" t="str">
            <v>Non</v>
          </cell>
          <cell r="L35">
            <v>43374</v>
          </cell>
          <cell r="M35">
            <v>44596</v>
          </cell>
          <cell r="N35">
            <v>1616856169</v>
          </cell>
          <cell r="O35">
            <v>112.99</v>
          </cell>
          <cell r="P35">
            <v>37.020000000000003</v>
          </cell>
          <cell r="Q35" t="str">
            <v>Non</v>
          </cell>
          <cell r="R35">
            <v>3</v>
          </cell>
          <cell r="S35">
            <v>3</v>
          </cell>
          <cell r="T35">
            <v>4.0129999999999999</v>
          </cell>
          <cell r="U35">
            <v>5.2949999999999999</v>
          </cell>
          <cell r="V35">
            <v>3.7718699999999998</v>
          </cell>
          <cell r="W35">
            <v>4.3242000000000003</v>
          </cell>
          <cell r="X35" t="str">
            <v>Cap</v>
          </cell>
          <cell r="Y35" t="str">
            <v>Europe</v>
          </cell>
          <cell r="Z35">
            <v>1.5</v>
          </cell>
          <cell r="AA35" t="str">
            <v>Oui</v>
          </cell>
          <cell r="AB35">
            <v>1.1599999999999999</v>
          </cell>
          <cell r="AC35" t="str">
            <v>Non</v>
          </cell>
          <cell r="AD35">
            <v>112.99</v>
          </cell>
          <cell r="AE35" t="str">
            <v>FSGBR06GD1</v>
          </cell>
          <cell r="AF35">
            <v>500234441</v>
          </cell>
          <cell r="AH35">
            <v>44562</v>
          </cell>
          <cell r="AI35">
            <v>3</v>
          </cell>
          <cell r="AJ35">
            <v>5</v>
          </cell>
          <cell r="AK35">
            <v>100</v>
          </cell>
          <cell r="AL35">
            <v>50</v>
          </cell>
          <cell r="AM35" t="str">
            <v>www.oddomeriten.eu</v>
          </cell>
          <cell r="AQ35" t="str">
            <v>Non</v>
          </cell>
          <cell r="AR35" t="str">
            <v>Non</v>
          </cell>
          <cell r="AS35" t="str">
            <v>Non</v>
          </cell>
          <cell r="AW35" t="str">
            <v>ODDO BHF</v>
          </cell>
          <cell r="AY35" t="str">
            <v>Not Stated</v>
          </cell>
          <cell r="AZ35" t="str">
            <v>Prospectus</v>
          </cell>
          <cell r="BB35">
            <v>2.9051809999999998</v>
          </cell>
          <cell r="BD35">
            <v>4.3241969999999998</v>
          </cell>
          <cell r="BF35">
            <v>3.771868</v>
          </cell>
          <cell r="BH35">
            <v>-3.4872839999999998</v>
          </cell>
          <cell r="BJ35">
            <v>-2.65374</v>
          </cell>
          <cell r="BK35">
            <v>48</v>
          </cell>
          <cell r="BM35">
            <v>5.8372859999999998</v>
          </cell>
          <cell r="BN35">
            <v>65</v>
          </cell>
          <cell r="BP35">
            <v>8.0568609999999996</v>
          </cell>
          <cell r="BQ35">
            <v>75</v>
          </cell>
        </row>
        <row r="36">
          <cell r="A36" t="str">
            <v>FR0000002164</v>
          </cell>
          <cell r="B36" t="str">
            <v>ÙÙÙÙ</v>
          </cell>
          <cell r="C36" t="str">
            <v>Covéa Flexible ISR C</v>
          </cell>
          <cell r="D36" t="str">
            <v>SICAV</v>
          </cell>
          <cell r="E36" t="str">
            <v>Covéa Finance</v>
          </cell>
          <cell r="F36" t="str">
            <v>Euro</v>
          </cell>
          <cell r="G36" t="str">
            <v>Not Benchmarked</v>
          </cell>
          <cell r="H36" t="str">
            <v>Europe Fonds ouverts  - Allocation EUR Flexible</v>
          </cell>
          <cell r="I36" t="str">
            <v>Tous les jours</v>
          </cell>
          <cell r="J36" t="str">
            <v>France</v>
          </cell>
          <cell r="K36" t="str">
            <v>Non</v>
          </cell>
          <cell r="L36">
            <v>37033</v>
          </cell>
          <cell r="M36">
            <v>44596</v>
          </cell>
          <cell r="N36">
            <v>206506268</v>
          </cell>
          <cell r="O36">
            <v>52.87</v>
          </cell>
          <cell r="Q36" t="str">
            <v>Non</v>
          </cell>
          <cell r="R36">
            <v>5</v>
          </cell>
          <cell r="S36">
            <v>5</v>
          </cell>
          <cell r="T36">
            <v>4.79</v>
          </cell>
          <cell r="U36">
            <v>8.3109999999999999</v>
          </cell>
          <cell r="V36">
            <v>-2.8384299999999998</v>
          </cell>
          <cell r="W36">
            <v>4.8931699999999996</v>
          </cell>
          <cell r="X36" t="str">
            <v>Cap</v>
          </cell>
          <cell r="Y36" t="str">
            <v>Europe</v>
          </cell>
          <cell r="Z36">
            <v>2.39</v>
          </cell>
          <cell r="AA36" t="str">
            <v>Oui</v>
          </cell>
          <cell r="AB36">
            <v>1.5</v>
          </cell>
          <cell r="AC36" t="str">
            <v>Oui</v>
          </cell>
          <cell r="AD36">
            <v>52.87</v>
          </cell>
          <cell r="AE36" t="str">
            <v>FSGBR05B32</v>
          </cell>
          <cell r="AF36">
            <v>206506268</v>
          </cell>
          <cell r="AH36">
            <v>44265</v>
          </cell>
          <cell r="AJ36">
            <v>1</v>
          </cell>
          <cell r="AK36">
            <v>0</v>
          </cell>
          <cell r="AL36">
            <v>0</v>
          </cell>
          <cell r="AM36" t="str">
            <v>www.covea-finance.fr</v>
          </cell>
          <cell r="AQ36" t="str">
            <v>Non</v>
          </cell>
          <cell r="AR36" t="str">
            <v>Non</v>
          </cell>
          <cell r="AS36" t="str">
            <v>Non</v>
          </cell>
          <cell r="AV36" t="str">
            <v>Non Classifié</v>
          </cell>
          <cell r="AW36" t="str">
            <v>Covéa</v>
          </cell>
          <cell r="AY36" t="str">
            <v>Not Stated</v>
          </cell>
          <cell r="AZ36" t="str">
            <v>Prospectus</v>
          </cell>
          <cell r="BA36" t="str">
            <v>Non</v>
          </cell>
          <cell r="BB36">
            <v>3.3904879999999999</v>
          </cell>
          <cell r="BD36">
            <v>4.8931930000000001</v>
          </cell>
          <cell r="BF36">
            <v>-2.8384119999999999</v>
          </cell>
          <cell r="BH36">
            <v>-2.8879549999999998</v>
          </cell>
          <cell r="BJ36">
            <v>-2.3944399999999999</v>
          </cell>
          <cell r="BK36">
            <v>46</v>
          </cell>
          <cell r="BM36">
            <v>7.0476960000000002</v>
          </cell>
          <cell r="BN36">
            <v>61</v>
          </cell>
          <cell r="BP36">
            <v>15.515691</v>
          </cell>
          <cell r="BQ36">
            <v>56</v>
          </cell>
        </row>
        <row r="37">
          <cell r="A37" t="str">
            <v>FR0000003170</v>
          </cell>
          <cell r="B37" t="str">
            <v>ÙÙÙ</v>
          </cell>
          <cell r="C37" t="str">
            <v>DNCA Actions Small &amp; Mid Cap France A</v>
          </cell>
          <cell r="D37" t="str">
            <v>SICAV</v>
          </cell>
          <cell r="E37" t="str">
            <v>DNCA Finance</v>
          </cell>
          <cell r="F37" t="str">
            <v>Euro</v>
          </cell>
          <cell r="G37" t="str">
            <v>Euronext Paris CAC Mid&amp;Small NR EUR</v>
          </cell>
          <cell r="H37" t="str">
            <v>Europe Fonds ouverts  - Actions France Petites &amp; Moy. Cap.</v>
          </cell>
          <cell r="I37" t="str">
            <v>Tous les jours</v>
          </cell>
          <cell r="J37" t="str">
            <v>France</v>
          </cell>
          <cell r="K37" t="str">
            <v>Oui</v>
          </cell>
          <cell r="L37">
            <v>35003</v>
          </cell>
          <cell r="M37">
            <v>44596</v>
          </cell>
          <cell r="N37">
            <v>109899725</v>
          </cell>
          <cell r="O37">
            <v>1452.7</v>
          </cell>
          <cell r="P37">
            <v>78.75</v>
          </cell>
          <cell r="Q37" t="str">
            <v>Non</v>
          </cell>
          <cell r="R37">
            <v>6</v>
          </cell>
          <cell r="S37">
            <v>6</v>
          </cell>
          <cell r="T37">
            <v>10.744</v>
          </cell>
          <cell r="U37">
            <v>20.728000000000002</v>
          </cell>
          <cell r="V37">
            <v>10.757</v>
          </cell>
          <cell r="W37">
            <v>8.8953299999999995</v>
          </cell>
          <cell r="X37" t="str">
            <v>Dist</v>
          </cell>
          <cell r="Y37" t="str">
            <v>France</v>
          </cell>
          <cell r="Z37">
            <v>1.794</v>
          </cell>
          <cell r="AA37" t="str">
            <v>Oui</v>
          </cell>
          <cell r="AB37">
            <v>1.93</v>
          </cell>
          <cell r="AC37" t="str">
            <v>Non</v>
          </cell>
          <cell r="AD37">
            <v>1452.7</v>
          </cell>
          <cell r="AE37" t="str">
            <v>FSGBR051C1</v>
          </cell>
          <cell r="AF37">
            <v>67863069</v>
          </cell>
          <cell r="AH37">
            <v>44562</v>
          </cell>
          <cell r="AJ37">
            <v>3</v>
          </cell>
          <cell r="AK37">
            <v>0</v>
          </cell>
          <cell r="AL37">
            <v>0</v>
          </cell>
          <cell r="AM37" t="str">
            <v>www.dnca-investments.com</v>
          </cell>
          <cell r="AQ37" t="str">
            <v>Non</v>
          </cell>
          <cell r="AR37" t="str">
            <v>Non</v>
          </cell>
          <cell r="AS37" t="str">
            <v>Non</v>
          </cell>
          <cell r="AV37" t="str">
            <v>Actions de la zone euro</v>
          </cell>
          <cell r="AW37" t="str">
            <v>Natixis</v>
          </cell>
          <cell r="AY37" t="str">
            <v>Article 8</v>
          </cell>
          <cell r="AZ37" t="str">
            <v>Prospectus</v>
          </cell>
          <cell r="BA37" t="str">
            <v>Non</v>
          </cell>
          <cell r="BB37">
            <v>5.3165009999999997</v>
          </cell>
          <cell r="BD37">
            <v>8.8953469999999992</v>
          </cell>
          <cell r="BF37">
            <v>10.756999</v>
          </cell>
          <cell r="BH37">
            <v>-4.6016969999999997</v>
          </cell>
          <cell r="BJ37">
            <v>-5.3990099999999996</v>
          </cell>
          <cell r="BK37">
            <v>73</v>
          </cell>
          <cell r="BM37">
            <v>13.463342000000001</v>
          </cell>
          <cell r="BN37">
            <v>38</v>
          </cell>
          <cell r="BP37">
            <v>23.774495000000002</v>
          </cell>
          <cell r="BQ37">
            <v>34</v>
          </cell>
        </row>
        <row r="38">
          <cell r="A38" t="str">
            <v>FR0000003188</v>
          </cell>
          <cell r="B38" t="str">
            <v>ÙÙÙ</v>
          </cell>
          <cell r="C38" t="str">
            <v>Seeyond Euro Sustainable Minvol R</v>
          </cell>
          <cell r="D38" t="str">
            <v>SICAV</v>
          </cell>
          <cell r="E38" t="str">
            <v>Natixis Investment Managers International</v>
          </cell>
          <cell r="F38" t="str">
            <v>Euro</v>
          </cell>
          <cell r="G38" t="str">
            <v>MSCI EMU NR EUR</v>
          </cell>
          <cell r="H38" t="str">
            <v>Europe Fonds ouverts  - Actions Europe Gdes Cap. Mixte</v>
          </cell>
          <cell r="I38" t="str">
            <v>Tous les jours</v>
          </cell>
          <cell r="J38" t="str">
            <v>France</v>
          </cell>
          <cell r="K38" t="str">
            <v>Oui</v>
          </cell>
          <cell r="L38">
            <v>34059</v>
          </cell>
          <cell r="M38">
            <v>44596</v>
          </cell>
          <cell r="N38">
            <v>121250487</v>
          </cell>
          <cell r="O38">
            <v>922.03</v>
          </cell>
          <cell r="P38">
            <v>183.88</v>
          </cell>
          <cell r="Q38" t="str">
            <v>Non</v>
          </cell>
          <cell r="R38">
            <v>6</v>
          </cell>
          <cell r="S38">
            <v>5</v>
          </cell>
          <cell r="T38">
            <v>11.807</v>
          </cell>
          <cell r="U38">
            <v>13.613</v>
          </cell>
          <cell r="V38">
            <v>15.940020000000001</v>
          </cell>
          <cell r="W38">
            <v>6.0779899999999998</v>
          </cell>
          <cell r="X38" t="str">
            <v>Cap</v>
          </cell>
          <cell r="Y38" t="str">
            <v>Europe</v>
          </cell>
          <cell r="Z38">
            <v>1.8</v>
          </cell>
          <cell r="AA38" t="str">
            <v>Oui</v>
          </cell>
          <cell r="AB38">
            <v>1.8</v>
          </cell>
          <cell r="AC38" t="str">
            <v>Oui</v>
          </cell>
          <cell r="AD38">
            <v>922.03</v>
          </cell>
          <cell r="AE38" t="str">
            <v>FSGBR051BT</v>
          </cell>
          <cell r="AF38">
            <v>22715152</v>
          </cell>
          <cell r="AH38">
            <v>44562</v>
          </cell>
          <cell r="AJ38">
            <v>4</v>
          </cell>
          <cell r="AK38">
            <v>1</v>
          </cell>
          <cell r="AL38">
            <v>1</v>
          </cell>
          <cell r="AM38" t="str">
            <v>www.im.natixis.com</v>
          </cell>
          <cell r="AQ38" t="str">
            <v>Non</v>
          </cell>
          <cell r="AR38" t="str">
            <v>Non</v>
          </cell>
          <cell r="AS38" t="str">
            <v>Non</v>
          </cell>
          <cell r="AV38" t="str">
            <v>Actions de la zone euro</v>
          </cell>
          <cell r="AW38" t="str">
            <v>Natixis</v>
          </cell>
          <cell r="AY38" t="str">
            <v>Not Stated</v>
          </cell>
          <cell r="AZ38" t="str">
            <v>Prospectus</v>
          </cell>
          <cell r="BA38" t="str">
            <v>Non</v>
          </cell>
          <cell r="BB38">
            <v>5.968826</v>
          </cell>
          <cell r="BD38">
            <v>6.0780050000000001</v>
          </cell>
          <cell r="BF38">
            <v>15.940030999999999</v>
          </cell>
          <cell r="BH38">
            <v>-4.1814270000000002</v>
          </cell>
          <cell r="BJ38">
            <v>-3.97051</v>
          </cell>
          <cell r="BK38">
            <v>61</v>
          </cell>
          <cell r="BM38">
            <v>9.2357200000000006</v>
          </cell>
          <cell r="BN38">
            <v>54</v>
          </cell>
          <cell r="BP38">
            <v>19.125350000000001</v>
          </cell>
          <cell r="BQ38">
            <v>47</v>
          </cell>
        </row>
        <row r="39">
          <cell r="A39" t="str">
            <v>FR0000003196</v>
          </cell>
          <cell r="B39" t="str">
            <v>ÙÙÙ</v>
          </cell>
          <cell r="C39" t="str">
            <v>Ostrum Souverains Euro RC</v>
          </cell>
          <cell r="D39" t="str">
            <v>SICAV</v>
          </cell>
          <cell r="E39" t="str">
            <v>Natixis Investment Managers International</v>
          </cell>
          <cell r="F39" t="str">
            <v>Euro</v>
          </cell>
          <cell r="G39" t="str">
            <v>JPM EMU Global</v>
          </cell>
          <cell r="H39" t="str">
            <v>Europe Fonds ouverts  - Obligations EUR Emprunts d'Etat</v>
          </cell>
          <cell r="I39" t="str">
            <v>Tous les jours</v>
          </cell>
          <cell r="J39" t="str">
            <v>Belgique;Suisse;Allemagne;Espagne;France;Italie;Luxembourg;Pays-Bas;</v>
          </cell>
          <cell r="K39" t="str">
            <v>Non</v>
          </cell>
          <cell r="L39">
            <v>34296</v>
          </cell>
          <cell r="M39">
            <v>44596</v>
          </cell>
          <cell r="N39">
            <v>275175206</v>
          </cell>
          <cell r="O39">
            <v>553.86</v>
          </cell>
          <cell r="Q39" t="str">
            <v>Non</v>
          </cell>
          <cell r="R39">
            <v>3</v>
          </cell>
          <cell r="S39">
            <v>3</v>
          </cell>
          <cell r="T39">
            <v>3.7959999999999998</v>
          </cell>
          <cell r="U39">
            <v>4.4660000000000002</v>
          </cell>
          <cell r="V39">
            <v>-4.0647900000000003</v>
          </cell>
          <cell r="W39">
            <v>1.6982900000000001</v>
          </cell>
          <cell r="X39" t="str">
            <v>Cap</v>
          </cell>
          <cell r="Y39" t="str">
            <v>Euroland</v>
          </cell>
          <cell r="Z39">
            <v>0.7</v>
          </cell>
          <cell r="AA39" t="str">
            <v>Oui</v>
          </cell>
          <cell r="AB39">
            <v>0.71</v>
          </cell>
          <cell r="AC39" t="str">
            <v>Non</v>
          </cell>
          <cell r="AD39">
            <v>553.86</v>
          </cell>
          <cell r="AE39" t="str">
            <v>FSGBR056IH</v>
          </cell>
          <cell r="AF39">
            <v>53901212</v>
          </cell>
          <cell r="AH39">
            <v>44562</v>
          </cell>
          <cell r="AJ39">
            <v>3</v>
          </cell>
          <cell r="AK39">
            <v>1</v>
          </cell>
          <cell r="AL39">
            <v>1</v>
          </cell>
          <cell r="AM39" t="str">
            <v>www.im.natixis.com</v>
          </cell>
          <cell r="AQ39" t="str">
            <v>Non</v>
          </cell>
          <cell r="AR39" t="str">
            <v>Non</v>
          </cell>
          <cell r="AS39" t="str">
            <v>Non</v>
          </cell>
          <cell r="AV39" t="str">
            <v>Obligations en euro</v>
          </cell>
          <cell r="AW39" t="str">
            <v>Natixis</v>
          </cell>
          <cell r="AX39" t="str">
            <v>Natixis Investment Managers International</v>
          </cell>
          <cell r="AY39" t="str">
            <v>Not Stated</v>
          </cell>
          <cell r="AZ39" t="str">
            <v>Prospectus</v>
          </cell>
          <cell r="BA39" t="str">
            <v>Non</v>
          </cell>
          <cell r="BB39">
            <v>1.5550809999999999</v>
          </cell>
          <cell r="BD39">
            <v>1.6982950000000001</v>
          </cell>
          <cell r="BF39">
            <v>-4.0647880000000001</v>
          </cell>
          <cell r="BH39">
            <v>-2.105874</v>
          </cell>
          <cell r="BJ39">
            <v>-1.01159</v>
          </cell>
          <cell r="BK39">
            <v>29</v>
          </cell>
          <cell r="BM39">
            <v>2.389885</v>
          </cell>
          <cell r="BN39">
            <v>85</v>
          </cell>
          <cell r="BP39">
            <v>6.1564249999999996</v>
          </cell>
          <cell r="BQ39">
            <v>82</v>
          </cell>
        </row>
        <row r="40">
          <cell r="A40" t="str">
            <v>FR0000003964</v>
          </cell>
          <cell r="C40" t="str">
            <v>SG Monétaire Plus I C</v>
          </cell>
          <cell r="D40" t="str">
            <v>SICAV</v>
          </cell>
          <cell r="E40" t="str">
            <v>Société Générale Gestion</v>
          </cell>
          <cell r="F40" t="str">
            <v>Euro</v>
          </cell>
          <cell r="G40" t="str">
            <v>€STR capitalisé</v>
          </cell>
          <cell r="H40" t="str">
            <v>Europe Fonds ouverts  - Monétaires EUR</v>
          </cell>
          <cell r="I40" t="str">
            <v>Tous les jours</v>
          </cell>
          <cell r="J40" t="str">
            <v>France</v>
          </cell>
          <cell r="K40" t="str">
            <v>Non</v>
          </cell>
          <cell r="L40">
            <v>35166</v>
          </cell>
          <cell r="M40">
            <v>44599</v>
          </cell>
          <cell r="N40">
            <v>10583962057</v>
          </cell>
          <cell r="O40">
            <v>23463.391500000002</v>
          </cell>
          <cell r="Q40" t="str">
            <v>Non</v>
          </cell>
          <cell r="R40">
            <v>1</v>
          </cell>
          <cell r="S40">
            <v>1</v>
          </cell>
          <cell r="T40">
            <v>1.4E-2</v>
          </cell>
          <cell r="U40">
            <v>3.4000000000000002E-2</v>
          </cell>
          <cell r="V40">
            <v>-0.57003999999999999</v>
          </cell>
          <cell r="W40">
            <v>-0.43097000000000002</v>
          </cell>
          <cell r="X40" t="str">
            <v>Cap</v>
          </cell>
          <cell r="Y40" t="str">
            <v>Euroland</v>
          </cell>
          <cell r="Z40">
            <v>0.2</v>
          </cell>
          <cell r="AA40" t="str">
            <v>Oui</v>
          </cell>
          <cell r="AB40">
            <v>0.06</v>
          </cell>
          <cell r="AC40" t="str">
            <v>Oui</v>
          </cell>
          <cell r="AD40">
            <v>23464.427</v>
          </cell>
          <cell r="AE40" t="str">
            <v>FSGBR055W7</v>
          </cell>
          <cell r="AF40">
            <v>2044729289</v>
          </cell>
          <cell r="AH40">
            <v>44592</v>
          </cell>
          <cell r="AJ40">
            <v>1</v>
          </cell>
          <cell r="AK40">
            <v>1000000</v>
          </cell>
          <cell r="AL40">
            <v>1</v>
          </cell>
          <cell r="AM40" t="str">
            <v>www.societegeneralegestion.fr</v>
          </cell>
          <cell r="AQ40" t="str">
            <v>Non</v>
          </cell>
          <cell r="AR40" t="str">
            <v>Non</v>
          </cell>
          <cell r="AS40" t="str">
            <v>Non</v>
          </cell>
          <cell r="AV40" t="str">
            <v>Fonds monétaires à valeur liquidative variable (VNAV) standard</v>
          </cell>
          <cell r="AW40" t="str">
            <v>Societe Generale Gestion</v>
          </cell>
          <cell r="AY40" t="str">
            <v>Article 8</v>
          </cell>
          <cell r="AZ40" t="str">
            <v>Prospectus</v>
          </cell>
          <cell r="BA40" t="str">
            <v>Non</v>
          </cell>
          <cell r="BB40">
            <v>-0.35448499999999999</v>
          </cell>
          <cell r="BD40">
            <v>-0.430975</v>
          </cell>
          <cell r="BF40">
            <v>-0.57005600000000001</v>
          </cell>
          <cell r="BH40">
            <v>-5.6528000000000002E-2</v>
          </cell>
          <cell r="BJ40">
            <v>-5.16E-2</v>
          </cell>
          <cell r="BK40">
            <v>16</v>
          </cell>
          <cell r="BM40">
            <v>-0.42290699999999998</v>
          </cell>
          <cell r="BN40">
            <v>95</v>
          </cell>
          <cell r="BP40">
            <v>-0.30838399999999999</v>
          </cell>
          <cell r="BQ40">
            <v>97</v>
          </cell>
        </row>
        <row r="41">
          <cell r="A41" t="str">
            <v>FR0000003998</v>
          </cell>
          <cell r="B41" t="str">
            <v>ÙÙÙ</v>
          </cell>
          <cell r="C41" t="str">
            <v>Lazard Equity SRI PC EUR</v>
          </cell>
          <cell r="D41" t="str">
            <v>SICAV</v>
          </cell>
          <cell r="E41" t="str">
            <v>Lazard Frères Gestion</v>
          </cell>
          <cell r="F41" t="str">
            <v>Euro</v>
          </cell>
          <cell r="G41" t="str">
            <v>EURO STOXX NR EUR</v>
          </cell>
          <cell r="H41" t="str">
            <v>Europe Fonds ouverts  - Actions Zone Euro Grandes Cap.</v>
          </cell>
          <cell r="I41" t="str">
            <v>Tous les jours</v>
          </cell>
          <cell r="J41" t="str">
            <v>Autriche;Belgique;Suisse;Allemagne;Espagne;France;Italie;Luxembourg;</v>
          </cell>
          <cell r="K41" t="str">
            <v>Oui</v>
          </cell>
          <cell r="L41">
            <v>37043</v>
          </cell>
          <cell r="M41">
            <v>44596</v>
          </cell>
          <cell r="N41">
            <v>429096775</v>
          </cell>
          <cell r="O41">
            <v>2216.48</v>
          </cell>
          <cell r="P41">
            <v>51.36</v>
          </cell>
          <cell r="Q41" t="str">
            <v>Non</v>
          </cell>
          <cell r="R41">
            <v>6</v>
          </cell>
          <cell r="S41">
            <v>6</v>
          </cell>
          <cell r="T41">
            <v>11.942</v>
          </cell>
          <cell r="U41">
            <v>20.222999999999999</v>
          </cell>
          <cell r="V41">
            <v>26.158550000000002</v>
          </cell>
          <cell r="W41">
            <v>13.009069999999999</v>
          </cell>
          <cell r="X41" t="str">
            <v>Cap</v>
          </cell>
          <cell r="Y41" t="str">
            <v>Euroland</v>
          </cell>
          <cell r="Z41">
            <v>1.115</v>
          </cell>
          <cell r="AA41" t="str">
            <v>Oui</v>
          </cell>
          <cell r="AB41">
            <v>1.76</v>
          </cell>
          <cell r="AC41" t="str">
            <v>Oui</v>
          </cell>
          <cell r="AD41">
            <v>2216.48</v>
          </cell>
          <cell r="AE41" t="str">
            <v>FSGBR05B39</v>
          </cell>
          <cell r="AF41">
            <v>238438083</v>
          </cell>
          <cell r="AH41">
            <v>44593</v>
          </cell>
          <cell r="AJ41">
            <v>4</v>
          </cell>
          <cell r="AK41">
            <v>1</v>
          </cell>
          <cell r="AL41">
            <v>0</v>
          </cell>
          <cell r="AM41" t="str">
            <v>www.lazardfreresgestion.fr</v>
          </cell>
          <cell r="AQ41" t="str">
            <v>Non</v>
          </cell>
          <cell r="AR41" t="str">
            <v>Non</v>
          </cell>
          <cell r="AS41" t="str">
            <v>Non</v>
          </cell>
          <cell r="AV41" t="str">
            <v>Actions de la zone euro</v>
          </cell>
          <cell r="AW41" t="str">
            <v>Lazard</v>
          </cell>
          <cell r="AY41" t="str">
            <v>Article 8</v>
          </cell>
          <cell r="AZ41" t="str">
            <v>Prospectus</v>
          </cell>
          <cell r="BA41" t="str">
            <v>Non</v>
          </cell>
          <cell r="BB41">
            <v>7.8677900000000003</v>
          </cell>
          <cell r="BD41">
            <v>13.009086999999999</v>
          </cell>
          <cell r="BF41">
            <v>26.158522999999999</v>
          </cell>
          <cell r="BH41">
            <v>3.4347999999999997E-2</v>
          </cell>
          <cell r="BJ41">
            <v>-0.16683000000000001</v>
          </cell>
          <cell r="BK41">
            <v>18</v>
          </cell>
          <cell r="BM41">
            <v>14.508471</v>
          </cell>
          <cell r="BN41">
            <v>33</v>
          </cell>
          <cell r="BP41">
            <v>23.266850000000002</v>
          </cell>
          <cell r="BQ41">
            <v>36</v>
          </cell>
        </row>
        <row r="42">
          <cell r="A42" t="str">
            <v>FR0000004012</v>
          </cell>
          <cell r="B42" t="str">
            <v>Ù</v>
          </cell>
          <cell r="C42" t="str">
            <v>Lazard Japon A</v>
          </cell>
          <cell r="D42" t="str">
            <v>SICAV</v>
          </cell>
          <cell r="E42" t="str">
            <v>Lazard Frères Gestion</v>
          </cell>
          <cell r="F42" t="str">
            <v>Euro</v>
          </cell>
          <cell r="G42" t="str">
            <v>TOPIX NR JPY</v>
          </cell>
          <cell r="H42" t="str">
            <v>Europe Fonds ouverts  - Actions Japon Grandes Cap.</v>
          </cell>
          <cell r="I42" t="str">
            <v>Tous les jours</v>
          </cell>
          <cell r="J42" t="str">
            <v>France;Luxembourg;</v>
          </cell>
          <cell r="K42" t="str">
            <v>Non</v>
          </cell>
          <cell r="L42">
            <v>32577</v>
          </cell>
          <cell r="M42">
            <v>44596</v>
          </cell>
          <cell r="N42">
            <v>110766376</v>
          </cell>
          <cell r="O42">
            <v>232.16</v>
          </cell>
          <cell r="P42">
            <v>130.38</v>
          </cell>
          <cell r="Q42" t="str">
            <v>Non</v>
          </cell>
          <cell r="R42">
            <v>6</v>
          </cell>
          <cell r="S42">
            <v>6</v>
          </cell>
          <cell r="T42">
            <v>11.618045</v>
          </cell>
          <cell r="U42">
            <v>16.940249000000001</v>
          </cell>
          <cell r="V42">
            <v>7.7514700000000003</v>
          </cell>
          <cell r="W42">
            <v>5.4257499999999999</v>
          </cell>
          <cell r="X42" t="str">
            <v>Cap</v>
          </cell>
          <cell r="Y42" t="str">
            <v>Japon</v>
          </cell>
          <cell r="Z42">
            <v>1.65</v>
          </cell>
          <cell r="AA42" t="str">
            <v>Oui</v>
          </cell>
          <cell r="AB42">
            <v>1.81</v>
          </cell>
          <cell r="AC42" t="str">
            <v>Non</v>
          </cell>
          <cell r="AD42">
            <v>232.16</v>
          </cell>
          <cell r="AE42" t="str">
            <v>FSGBR05D0H</v>
          </cell>
          <cell r="AF42">
            <v>96541244</v>
          </cell>
          <cell r="AH42">
            <v>44594</v>
          </cell>
          <cell r="AJ42">
            <v>4</v>
          </cell>
          <cell r="AK42">
            <v>1</v>
          </cell>
          <cell r="AL42">
            <v>0</v>
          </cell>
          <cell r="AM42" t="str">
            <v>www.lazardfreresgestion.fr</v>
          </cell>
          <cell r="AQ42" t="str">
            <v>Non</v>
          </cell>
          <cell r="AR42" t="str">
            <v>Non</v>
          </cell>
          <cell r="AS42" t="str">
            <v>Non</v>
          </cell>
          <cell r="AV42" t="str">
            <v>Actions internationales</v>
          </cell>
          <cell r="AW42" t="str">
            <v>Lazard</v>
          </cell>
          <cell r="AY42" t="str">
            <v>Article 8</v>
          </cell>
          <cell r="AZ42" t="str">
            <v>Prospectus</v>
          </cell>
          <cell r="BA42" t="str">
            <v>Non</v>
          </cell>
          <cell r="BB42">
            <v>2.9998320000000001</v>
          </cell>
          <cell r="BD42">
            <v>5.4257669999999996</v>
          </cell>
          <cell r="BF42">
            <v>7.7514849999999997</v>
          </cell>
          <cell r="BH42">
            <v>-3.2056619999999998</v>
          </cell>
          <cell r="BJ42">
            <v>-3.1806800000000002</v>
          </cell>
          <cell r="BK42">
            <v>53</v>
          </cell>
          <cell r="BM42">
            <v>9.3764459999999996</v>
          </cell>
          <cell r="BN42">
            <v>53</v>
          </cell>
          <cell r="BP42">
            <v>22.362047</v>
          </cell>
          <cell r="BQ42">
            <v>38</v>
          </cell>
        </row>
        <row r="43">
          <cell r="A43" t="str">
            <v>FR0000004855</v>
          </cell>
          <cell r="B43" t="str">
            <v>ÙÙÙ</v>
          </cell>
          <cell r="C43" t="str">
            <v>Novépargne C</v>
          </cell>
          <cell r="D43" t="str">
            <v>SICAV</v>
          </cell>
          <cell r="E43" t="str">
            <v>Cholet Dupont Asset Management</v>
          </cell>
          <cell r="F43" t="str">
            <v>Euro</v>
          </cell>
          <cell r="G43" t="str">
            <v>Euribor 3M + 1.5%</v>
          </cell>
          <cell r="H43" t="str">
            <v>Europe Fonds ouverts  - Obligations EUR Flexibles</v>
          </cell>
          <cell r="I43" t="str">
            <v>Tous les jours</v>
          </cell>
          <cell r="J43" t="str">
            <v>France</v>
          </cell>
          <cell r="K43" t="str">
            <v>Non</v>
          </cell>
          <cell r="L43">
            <v>30364</v>
          </cell>
          <cell r="M43">
            <v>44596</v>
          </cell>
          <cell r="N43">
            <v>61326831</v>
          </cell>
          <cell r="O43">
            <v>193</v>
          </cell>
          <cell r="Q43" t="str">
            <v>Non</v>
          </cell>
          <cell r="R43">
            <v>3</v>
          </cell>
          <cell r="S43">
            <v>3</v>
          </cell>
          <cell r="T43">
            <v>2.2839999999999998</v>
          </cell>
          <cell r="U43">
            <v>3.9140000000000001</v>
          </cell>
          <cell r="V43">
            <v>-1.80511</v>
          </cell>
          <cell r="W43">
            <v>0.43734000000000001</v>
          </cell>
          <cell r="X43" t="str">
            <v>Cap</v>
          </cell>
          <cell r="Y43" t="str">
            <v>Global</v>
          </cell>
          <cell r="Z43">
            <v>1.196</v>
          </cell>
          <cell r="AA43" t="str">
            <v>Oui</v>
          </cell>
          <cell r="AB43">
            <v>0.82</v>
          </cell>
          <cell r="AC43" t="str">
            <v>Non</v>
          </cell>
          <cell r="AD43">
            <v>193</v>
          </cell>
          <cell r="AE43" t="str">
            <v>FSGBR050LG</v>
          </cell>
          <cell r="AF43">
            <v>48659695</v>
          </cell>
          <cell r="AH43">
            <v>44562</v>
          </cell>
          <cell r="AJ43">
            <v>2</v>
          </cell>
          <cell r="AK43">
            <v>1</v>
          </cell>
          <cell r="AL43">
            <v>1</v>
          </cell>
          <cell r="AM43" t="str">
            <v>www.cholet-dupont.fr</v>
          </cell>
          <cell r="AQ43" t="str">
            <v>Non</v>
          </cell>
          <cell r="AR43" t="str">
            <v>Non</v>
          </cell>
          <cell r="AS43" t="str">
            <v>Non</v>
          </cell>
          <cell r="AV43" t="str">
            <v>Obligations internationales</v>
          </cell>
          <cell r="AW43" t="str">
            <v>Cholet Dupont</v>
          </cell>
          <cell r="AY43" t="str">
            <v>Not Stated</v>
          </cell>
          <cell r="AZ43" t="str">
            <v>Prospectus</v>
          </cell>
          <cell r="BA43" t="str">
            <v>Non</v>
          </cell>
          <cell r="BB43">
            <v>-0.13564799999999999</v>
          </cell>
          <cell r="BD43">
            <v>0.43734400000000001</v>
          </cell>
          <cell r="BF43">
            <v>-1.805112</v>
          </cell>
          <cell r="BH43">
            <v>-2.0568659999999999</v>
          </cell>
          <cell r="BJ43">
            <v>-1.54769</v>
          </cell>
          <cell r="BK43">
            <v>36</v>
          </cell>
          <cell r="BM43">
            <v>1.1853860000000001</v>
          </cell>
          <cell r="BN43">
            <v>90</v>
          </cell>
          <cell r="BP43">
            <v>1.9167350000000001</v>
          </cell>
          <cell r="BQ43">
            <v>92</v>
          </cell>
        </row>
        <row r="44">
          <cell r="A44" t="str">
            <v>FR0000004962</v>
          </cell>
          <cell r="B44" t="str">
            <v>ÙÙÙÙ</v>
          </cell>
          <cell r="C44" t="str">
            <v>LBPAM SRI Human Rights R</v>
          </cell>
          <cell r="D44" t="str">
            <v>SICAV</v>
          </cell>
          <cell r="E44" t="str">
            <v>La Banque Postale Asset Management</v>
          </cell>
          <cell r="F44" t="str">
            <v>Euro</v>
          </cell>
          <cell r="G44" t="str">
            <v>(FTSE MTS Ex-CNO Etrix 3-5Y TR EUR) 70.000% + ( MSCI World 100% Hdg NR EUR) 30.000%</v>
          </cell>
          <cell r="H44" t="str">
            <v>Europe Fonds ouverts  - Allocation EUR Prudente</v>
          </cell>
          <cell r="I44" t="str">
            <v>Tous les jours</v>
          </cell>
          <cell r="J44" t="str">
            <v>France</v>
          </cell>
          <cell r="K44" t="str">
            <v>Non</v>
          </cell>
          <cell r="L44">
            <v>37096</v>
          </cell>
          <cell r="M44">
            <v>44596</v>
          </cell>
          <cell r="N44">
            <v>19182649</v>
          </cell>
          <cell r="O44">
            <v>163.63</v>
          </cell>
          <cell r="Q44" t="str">
            <v>Non</v>
          </cell>
          <cell r="R44">
            <v>4</v>
          </cell>
          <cell r="S44">
            <v>4</v>
          </cell>
          <cell r="T44">
            <v>3.34</v>
          </cell>
          <cell r="U44">
            <v>4.8280000000000003</v>
          </cell>
          <cell r="V44">
            <v>4.4242600000000003</v>
          </cell>
          <cell r="W44">
            <v>4.7508400000000002</v>
          </cell>
          <cell r="X44" t="str">
            <v>Dist</v>
          </cell>
          <cell r="Y44" t="str">
            <v>Global</v>
          </cell>
          <cell r="Z44">
            <v>1.196</v>
          </cell>
          <cell r="AA44" t="str">
            <v>Non</v>
          </cell>
          <cell r="AB44">
            <v>1.25</v>
          </cell>
          <cell r="AC44" t="str">
            <v>Non</v>
          </cell>
          <cell r="AD44">
            <v>163.63</v>
          </cell>
          <cell r="AE44" t="str">
            <v>FSGBR05B3D</v>
          </cell>
          <cell r="AF44">
            <v>19182433</v>
          </cell>
          <cell r="AH44">
            <v>44557</v>
          </cell>
          <cell r="AJ44">
            <v>1</v>
          </cell>
          <cell r="AK44">
            <v>0</v>
          </cell>
          <cell r="AL44">
            <v>0</v>
          </cell>
          <cell r="AM44" t="str">
            <v>www.labanquepostale-am.fr</v>
          </cell>
          <cell r="AQ44" t="str">
            <v>Non</v>
          </cell>
          <cell r="AR44" t="str">
            <v>Non</v>
          </cell>
          <cell r="AS44" t="str">
            <v>Non</v>
          </cell>
          <cell r="AV44" t="str">
            <v>Non Classifié</v>
          </cell>
          <cell r="AW44" t="str">
            <v>La Banque Postale</v>
          </cell>
          <cell r="AY44" t="str">
            <v>Not Stated</v>
          </cell>
          <cell r="AZ44" t="str">
            <v>Prospectus</v>
          </cell>
          <cell r="BA44" t="str">
            <v>Non</v>
          </cell>
          <cell r="BB44">
            <v>3.601683</v>
          </cell>
          <cell r="BD44">
            <v>4.750858</v>
          </cell>
          <cell r="BF44">
            <v>4.4242739999999996</v>
          </cell>
          <cell r="BH44">
            <v>-1.3394200000000001</v>
          </cell>
          <cell r="BJ44">
            <v>-1.0390999999999999</v>
          </cell>
          <cell r="BK44">
            <v>29</v>
          </cell>
          <cell r="BM44">
            <v>5.5782049999999996</v>
          </cell>
          <cell r="BN44">
            <v>67</v>
          </cell>
          <cell r="BP44">
            <v>8.2868530000000007</v>
          </cell>
          <cell r="BQ44">
            <v>74</v>
          </cell>
        </row>
        <row r="45">
          <cell r="A45" t="str">
            <v>FR0000004970</v>
          </cell>
          <cell r="B45" t="str">
            <v>ÙÙÙ</v>
          </cell>
          <cell r="C45" t="str">
            <v>Epargne Ethique Actions C</v>
          </cell>
          <cell r="D45" t="str">
            <v>SICAV</v>
          </cell>
          <cell r="E45" t="str">
            <v>Ecofi Investissements</v>
          </cell>
          <cell r="F45" t="str">
            <v>Euro</v>
          </cell>
          <cell r="G45" t="str">
            <v>EURO STOXX 50 NR EUR</v>
          </cell>
          <cell r="H45" t="str">
            <v>Europe Fonds ouverts  - Actions Zone Euro Grandes Cap.</v>
          </cell>
          <cell r="I45" t="str">
            <v>Tous les jours</v>
          </cell>
          <cell r="J45" t="str">
            <v>France</v>
          </cell>
          <cell r="K45" t="str">
            <v>Oui</v>
          </cell>
          <cell r="L45">
            <v>36545</v>
          </cell>
          <cell r="M45">
            <v>44596</v>
          </cell>
          <cell r="N45">
            <v>31683835</v>
          </cell>
          <cell r="O45">
            <v>91.06</v>
          </cell>
          <cell r="P45">
            <v>238.8</v>
          </cell>
          <cell r="Q45" t="str">
            <v>Non</v>
          </cell>
          <cell r="R45">
            <v>6</v>
          </cell>
          <cell r="S45">
            <v>6</v>
          </cell>
          <cell r="T45">
            <v>13.707000000000001</v>
          </cell>
          <cell r="U45">
            <v>19.523</v>
          </cell>
          <cell r="V45">
            <v>19.2926</v>
          </cell>
          <cell r="W45">
            <v>11.22898</v>
          </cell>
          <cell r="X45" t="str">
            <v>Cap</v>
          </cell>
          <cell r="Y45" t="str">
            <v>Euroland</v>
          </cell>
          <cell r="Z45">
            <v>2</v>
          </cell>
          <cell r="AA45" t="str">
            <v>Oui</v>
          </cell>
          <cell r="AB45">
            <v>1.58</v>
          </cell>
          <cell r="AC45" t="str">
            <v>Oui</v>
          </cell>
          <cell r="AD45">
            <v>91.06</v>
          </cell>
          <cell r="AE45" t="str">
            <v>FSGBR051KS</v>
          </cell>
          <cell r="AF45">
            <v>31577342</v>
          </cell>
          <cell r="AH45">
            <v>44586</v>
          </cell>
          <cell r="AJ45">
            <v>2</v>
          </cell>
          <cell r="AK45">
            <v>1</v>
          </cell>
          <cell r="AL45">
            <v>0</v>
          </cell>
          <cell r="AM45" t="str">
            <v>www.ecofi.fr</v>
          </cell>
          <cell r="AQ45" t="str">
            <v>Non</v>
          </cell>
          <cell r="AR45" t="str">
            <v>Non</v>
          </cell>
          <cell r="AS45" t="str">
            <v>Non</v>
          </cell>
          <cell r="AV45" t="str">
            <v>Actions de la zone euro</v>
          </cell>
          <cell r="AW45" t="str">
            <v>Ecofi</v>
          </cell>
          <cell r="AY45" t="str">
            <v>Not Stated</v>
          </cell>
          <cell r="AZ45" t="str">
            <v>Prospectus</v>
          </cell>
          <cell r="BA45" t="str">
            <v>Non</v>
          </cell>
          <cell r="BB45">
            <v>7.0322139999999997</v>
          </cell>
          <cell r="BD45">
            <v>11.228982</v>
          </cell>
          <cell r="BF45">
            <v>19.292584000000002</v>
          </cell>
          <cell r="BH45">
            <v>-4.9866339999999996</v>
          </cell>
          <cell r="BJ45">
            <v>-4.63706</v>
          </cell>
          <cell r="BK45">
            <v>66</v>
          </cell>
          <cell r="BM45">
            <v>14.779071999999999</v>
          </cell>
          <cell r="BN45">
            <v>32</v>
          </cell>
          <cell r="BP45">
            <v>24.424735999999999</v>
          </cell>
          <cell r="BQ45">
            <v>32</v>
          </cell>
        </row>
        <row r="46">
          <cell r="A46" t="str">
            <v>FR0000008674</v>
          </cell>
          <cell r="B46" t="str">
            <v>ÙÙÙÙ</v>
          </cell>
          <cell r="C46" t="str">
            <v>Fidelity Europe A</v>
          </cell>
          <cell r="D46" t="str">
            <v>SICAV</v>
          </cell>
          <cell r="E46" t="str">
            <v>FIL Gestion</v>
          </cell>
          <cell r="F46" t="str">
            <v>Euro</v>
          </cell>
          <cell r="G46" t="str">
            <v>MSCI Europe NR EUR</v>
          </cell>
          <cell r="H46" t="str">
            <v>Europe Fonds ouverts  - Actions Europe Gdes Cap. Mixte</v>
          </cell>
          <cell r="I46" t="str">
            <v>Tous les jours</v>
          </cell>
          <cell r="J46" t="str">
            <v>France</v>
          </cell>
          <cell r="K46" t="str">
            <v>Oui</v>
          </cell>
          <cell r="L46">
            <v>37232</v>
          </cell>
          <cell r="M46">
            <v>44596</v>
          </cell>
          <cell r="N46">
            <v>935479090</v>
          </cell>
          <cell r="O46">
            <v>65.95</v>
          </cell>
          <cell r="P46">
            <v>176.9</v>
          </cell>
          <cell r="Q46" t="str">
            <v>Non</v>
          </cell>
          <cell r="R46">
            <v>6</v>
          </cell>
          <cell r="S46">
            <v>6</v>
          </cell>
          <cell r="T46">
            <v>12.141</v>
          </cell>
          <cell r="U46">
            <v>17.733000000000001</v>
          </cell>
          <cell r="V46">
            <v>13.245699999999999</v>
          </cell>
          <cell r="W46">
            <v>11.97006</v>
          </cell>
          <cell r="X46" t="str">
            <v>Cap</v>
          </cell>
          <cell r="Y46" t="str">
            <v>Europe</v>
          </cell>
          <cell r="Z46">
            <v>1.9</v>
          </cell>
          <cell r="AA46" t="str">
            <v>Oui</v>
          </cell>
          <cell r="AB46">
            <v>1.9</v>
          </cell>
          <cell r="AC46" t="str">
            <v>Oui</v>
          </cell>
          <cell r="AD46">
            <v>65.95</v>
          </cell>
          <cell r="AE46" t="str">
            <v>FSGBR05CSR</v>
          </cell>
          <cell r="AF46">
            <v>846701157</v>
          </cell>
          <cell r="AH46">
            <v>44561</v>
          </cell>
          <cell r="AJ46">
            <v>3.5</v>
          </cell>
          <cell r="AK46">
            <v>300</v>
          </cell>
          <cell r="AL46">
            <v>0</v>
          </cell>
          <cell r="AM46" t="str">
            <v>www.fidelity.fr</v>
          </cell>
          <cell r="AQ46" t="str">
            <v>Non</v>
          </cell>
          <cell r="AR46" t="str">
            <v>Non</v>
          </cell>
          <cell r="AS46" t="str">
            <v>Non</v>
          </cell>
          <cell r="AV46" t="str">
            <v>Actions internationales</v>
          </cell>
          <cell r="AW46" t="str">
            <v>Fidelity</v>
          </cell>
          <cell r="AX46" t="str">
            <v>Fidelity Management &amp; Research Company LLC</v>
          </cell>
          <cell r="AY46" t="str">
            <v>Article 8</v>
          </cell>
          <cell r="AZ46" t="str">
            <v>Prospectus</v>
          </cell>
          <cell r="BA46" t="str">
            <v>Non</v>
          </cell>
          <cell r="BB46">
            <v>8.0497490000000003</v>
          </cell>
          <cell r="BD46">
            <v>11.970072</v>
          </cell>
          <cell r="BF46">
            <v>13.245701</v>
          </cell>
          <cell r="BH46">
            <v>-5.1282050000000003</v>
          </cell>
          <cell r="BJ46">
            <v>-4.8023800000000003</v>
          </cell>
          <cell r="BK46">
            <v>68</v>
          </cell>
          <cell r="BM46">
            <v>16.451536999999998</v>
          </cell>
          <cell r="BN46">
            <v>25</v>
          </cell>
          <cell r="BP46">
            <v>33.870257000000002</v>
          </cell>
          <cell r="BQ46">
            <v>7</v>
          </cell>
        </row>
        <row r="47">
          <cell r="A47" t="str">
            <v>FR0000008963</v>
          </cell>
          <cell r="B47" t="str">
            <v>ÙÙÙÙ</v>
          </cell>
          <cell r="C47" t="str">
            <v>LBPAM ISR Actions Euro C</v>
          </cell>
          <cell r="D47" t="str">
            <v>SICAV</v>
          </cell>
          <cell r="E47" t="str">
            <v>La Banque Postale Asset Management</v>
          </cell>
          <cell r="F47" t="str">
            <v>Euro</v>
          </cell>
          <cell r="G47" t="str">
            <v>EURO STOXX NR EUR</v>
          </cell>
          <cell r="H47" t="str">
            <v>Europe Fonds ouverts  - Actions Zone Euro Grandes Cap.</v>
          </cell>
          <cell r="I47" t="str">
            <v>Tous les jours</v>
          </cell>
          <cell r="J47" t="str">
            <v>France</v>
          </cell>
          <cell r="K47" t="str">
            <v>Oui</v>
          </cell>
          <cell r="L47">
            <v>37200</v>
          </cell>
          <cell r="M47">
            <v>44596</v>
          </cell>
          <cell r="N47">
            <v>822015862</v>
          </cell>
          <cell r="O47">
            <v>237.43</v>
          </cell>
          <cell r="P47">
            <v>51.38</v>
          </cell>
          <cell r="Q47" t="str">
            <v>Non</v>
          </cell>
          <cell r="R47">
            <v>6</v>
          </cell>
          <cell r="S47">
            <v>6</v>
          </cell>
          <cell r="T47">
            <v>12.055999999999999</v>
          </cell>
          <cell r="U47">
            <v>18.62</v>
          </cell>
          <cell r="V47">
            <v>16.83484</v>
          </cell>
          <cell r="W47">
            <v>16.00975</v>
          </cell>
          <cell r="X47" t="str">
            <v>Cap</v>
          </cell>
          <cell r="Y47" t="str">
            <v>Euroland</v>
          </cell>
          <cell r="Z47">
            <v>1.5</v>
          </cell>
          <cell r="AA47" t="str">
            <v>Oui</v>
          </cell>
          <cell r="AB47">
            <v>1.48</v>
          </cell>
          <cell r="AC47" t="str">
            <v>Oui</v>
          </cell>
          <cell r="AD47">
            <v>237.43</v>
          </cell>
          <cell r="AE47" t="str">
            <v>FSGBR05BS1</v>
          </cell>
          <cell r="AF47">
            <v>154809007</v>
          </cell>
          <cell r="AH47">
            <v>44392</v>
          </cell>
          <cell r="AJ47">
            <v>2.5</v>
          </cell>
          <cell r="AK47">
            <v>0</v>
          </cell>
          <cell r="AL47">
            <v>0</v>
          </cell>
          <cell r="AM47" t="str">
            <v>www.labanquepostale-am.fr</v>
          </cell>
          <cell r="AQ47" t="str">
            <v>Non</v>
          </cell>
          <cell r="AR47" t="str">
            <v>Non</v>
          </cell>
          <cell r="AS47" t="str">
            <v>Non</v>
          </cell>
          <cell r="AV47" t="str">
            <v>Actions de la zone euro</v>
          </cell>
          <cell r="AW47" t="str">
            <v>La Banque Postale</v>
          </cell>
          <cell r="AY47" t="str">
            <v>Not Stated</v>
          </cell>
          <cell r="AZ47" t="str">
            <v>Prospectus</v>
          </cell>
          <cell r="BA47" t="str">
            <v>Non</v>
          </cell>
          <cell r="BB47">
            <v>10.00189</v>
          </cell>
          <cell r="BD47">
            <v>16.009764000000001</v>
          </cell>
          <cell r="BF47">
            <v>16.834851</v>
          </cell>
          <cell r="BH47">
            <v>-4.2258550000000001</v>
          </cell>
          <cell r="BJ47">
            <v>-3.97587</v>
          </cell>
          <cell r="BK47">
            <v>61</v>
          </cell>
          <cell r="BM47">
            <v>19.927378000000001</v>
          </cell>
          <cell r="BN47">
            <v>15</v>
          </cell>
          <cell r="BP47">
            <v>31.859551</v>
          </cell>
          <cell r="BQ47">
            <v>10</v>
          </cell>
        </row>
        <row r="48">
          <cell r="A48" t="str">
            <v>FR0000009987</v>
          </cell>
          <cell r="C48" t="str">
            <v>Union + IC</v>
          </cell>
          <cell r="D48" t="str">
            <v>SICAV</v>
          </cell>
          <cell r="E48" t="str">
            <v>Crédit Mutuel Asset Management</v>
          </cell>
          <cell r="F48" t="str">
            <v>Euro</v>
          </cell>
          <cell r="G48" t="str">
            <v>€STR capitalisé</v>
          </cell>
          <cell r="H48" t="str">
            <v>Europe Fonds ouverts  - Monétaires EUR</v>
          </cell>
          <cell r="I48" t="str">
            <v>Tous les jours</v>
          </cell>
          <cell r="J48" t="str">
            <v>France</v>
          </cell>
          <cell r="K48" t="str">
            <v>Non</v>
          </cell>
          <cell r="L48">
            <v>34887</v>
          </cell>
          <cell r="M48">
            <v>44596</v>
          </cell>
          <cell r="N48">
            <v>10892643917</v>
          </cell>
          <cell r="O48">
            <v>188452.3</v>
          </cell>
          <cell r="Q48" t="str">
            <v>Non</v>
          </cell>
          <cell r="R48">
            <v>1</v>
          </cell>
          <cell r="S48">
            <v>1</v>
          </cell>
          <cell r="T48">
            <v>1.6E-2</v>
          </cell>
          <cell r="U48">
            <v>0.04</v>
          </cell>
          <cell r="V48">
            <v>-0.51182000000000005</v>
          </cell>
          <cell r="W48">
            <v>-0.36133999999999999</v>
          </cell>
          <cell r="X48" t="str">
            <v>Cap</v>
          </cell>
          <cell r="Y48" t="str">
            <v>Euroland</v>
          </cell>
          <cell r="Z48">
            <v>0.35880000000000001</v>
          </cell>
          <cell r="AA48" t="str">
            <v>Oui</v>
          </cell>
          <cell r="AB48">
            <v>7.0000000000000007E-2</v>
          </cell>
          <cell r="AC48" t="str">
            <v>Non</v>
          </cell>
          <cell r="AD48">
            <v>188452.3</v>
          </cell>
          <cell r="AE48" t="str">
            <v>FSGBR051JD</v>
          </cell>
          <cell r="AF48">
            <v>10711881917</v>
          </cell>
          <cell r="AH48">
            <v>44578</v>
          </cell>
          <cell r="AJ48">
            <v>0</v>
          </cell>
          <cell r="AK48">
            <v>1</v>
          </cell>
          <cell r="AL48">
            <v>1</v>
          </cell>
          <cell r="AM48" t="str">
            <v>www.creditmutuel-am.eu</v>
          </cell>
          <cell r="AQ48" t="str">
            <v>Non</v>
          </cell>
          <cell r="AR48" t="str">
            <v>Non</v>
          </cell>
          <cell r="AS48" t="str">
            <v>Non</v>
          </cell>
          <cell r="AV48" t="str">
            <v>Fonds monétaires à valeur liquidative variable (VNAV) standard</v>
          </cell>
          <cell r="AW48" t="str">
            <v>Crédit Mutuel Alliance Fédérale</v>
          </cell>
          <cell r="AY48" t="str">
            <v>Not Stated</v>
          </cell>
          <cell r="AZ48" t="str">
            <v>Prospectus</v>
          </cell>
          <cell r="BA48" t="str">
            <v>Non</v>
          </cell>
          <cell r="BB48">
            <v>-0.30615900000000001</v>
          </cell>
          <cell r="BD48">
            <v>-0.36134100000000002</v>
          </cell>
          <cell r="BF48">
            <v>-0.51180700000000001</v>
          </cell>
          <cell r="BH48">
            <v>-5.4177999999999997E-2</v>
          </cell>
          <cell r="BJ48">
            <v>-4.965E-2</v>
          </cell>
          <cell r="BK48">
            <v>16</v>
          </cell>
          <cell r="BM48">
            <v>-0.35294199999999998</v>
          </cell>
          <cell r="BN48">
            <v>95</v>
          </cell>
          <cell r="BP48">
            <v>-0.26261400000000001</v>
          </cell>
          <cell r="BQ48">
            <v>96</v>
          </cell>
        </row>
        <row r="49">
          <cell r="A49" t="str">
            <v>FR0000011074</v>
          </cell>
          <cell r="B49" t="str">
            <v>ÙÙÙ</v>
          </cell>
          <cell r="C49" t="str">
            <v>Ofi Fincl Inv RS European Convert Bd IC</v>
          </cell>
          <cell r="D49" t="str">
            <v>SICAV</v>
          </cell>
          <cell r="E49" t="str">
            <v>OFI Asset Management</v>
          </cell>
          <cell r="F49" t="str">
            <v>Euro</v>
          </cell>
          <cell r="G49" t="str">
            <v>Refinitiv Europe Focus Hgd CB TR EUR</v>
          </cell>
          <cell r="H49" t="str">
            <v>Europe Fonds ouverts  - Convertibles Europe</v>
          </cell>
          <cell r="I49" t="str">
            <v>Tous les jours</v>
          </cell>
          <cell r="J49" t="str">
            <v>Espagne;France;Italie;Portugal;</v>
          </cell>
          <cell r="K49" t="str">
            <v>Non</v>
          </cell>
          <cell r="L49">
            <v>31047</v>
          </cell>
          <cell r="M49">
            <v>44596</v>
          </cell>
          <cell r="N49">
            <v>191930554</v>
          </cell>
          <cell r="O49">
            <v>79.67</v>
          </cell>
          <cell r="Q49" t="str">
            <v>Non</v>
          </cell>
          <cell r="R49">
            <v>4</v>
          </cell>
          <cell r="S49">
            <v>4</v>
          </cell>
          <cell r="T49">
            <v>5.6349999999999998</v>
          </cell>
          <cell r="U49">
            <v>7.6719999999999997</v>
          </cell>
          <cell r="V49">
            <v>-2.3174000000000001</v>
          </cell>
          <cell r="W49">
            <v>2.8087499999999999</v>
          </cell>
          <cell r="X49" t="str">
            <v>Cap</v>
          </cell>
          <cell r="Y49" t="str">
            <v>Europe</v>
          </cell>
          <cell r="Z49">
            <v>1.1000000000000001</v>
          </cell>
          <cell r="AA49" t="str">
            <v>Oui</v>
          </cell>
          <cell r="AB49">
            <v>0.95</v>
          </cell>
          <cell r="AC49" t="str">
            <v>Oui</v>
          </cell>
          <cell r="AD49">
            <v>79.67</v>
          </cell>
          <cell r="AE49" t="str">
            <v>FSGBR056UH</v>
          </cell>
          <cell r="AF49">
            <v>82192743</v>
          </cell>
          <cell r="AH49">
            <v>44593</v>
          </cell>
          <cell r="AJ49">
            <v>4</v>
          </cell>
          <cell r="AK49">
            <v>500000</v>
          </cell>
          <cell r="AL49">
            <v>0</v>
          </cell>
          <cell r="AM49" t="str">
            <v>www.ofi-am.fr</v>
          </cell>
          <cell r="AQ49" t="str">
            <v>Non</v>
          </cell>
          <cell r="AR49" t="str">
            <v>Non</v>
          </cell>
          <cell r="AS49" t="str">
            <v>Non</v>
          </cell>
          <cell r="AV49" t="str">
            <v>Non Classifié</v>
          </cell>
          <cell r="AW49" t="str">
            <v>OFI</v>
          </cell>
          <cell r="AY49" t="str">
            <v>Article 8</v>
          </cell>
          <cell r="AZ49" t="str">
            <v>Prospectus</v>
          </cell>
          <cell r="BA49" t="str">
            <v>Non</v>
          </cell>
          <cell r="BB49">
            <v>1.2343409999999999</v>
          </cell>
          <cell r="BD49">
            <v>2.8087520000000001</v>
          </cell>
          <cell r="BF49">
            <v>-2.3173919999999999</v>
          </cell>
          <cell r="BH49">
            <v>-4.7686830000000002</v>
          </cell>
          <cell r="BJ49">
            <v>-4.4958499999999999</v>
          </cell>
          <cell r="BK49">
            <v>65</v>
          </cell>
          <cell r="BM49">
            <v>5.1018590000000001</v>
          </cell>
          <cell r="BN49">
            <v>69</v>
          </cell>
          <cell r="BP49">
            <v>7.8914869999999997</v>
          </cell>
          <cell r="BQ49">
            <v>76</v>
          </cell>
        </row>
        <row r="50">
          <cell r="A50" t="str">
            <v>FR0000011355</v>
          </cell>
          <cell r="B50" t="str">
            <v>ÙÙÙÙ</v>
          </cell>
          <cell r="C50" t="str">
            <v>Essor Japan Opportunities C EUR</v>
          </cell>
          <cell r="D50" t="str">
            <v>SICAV</v>
          </cell>
          <cell r="E50" t="str">
            <v>Rothschild &amp; Co Asset Management Europe</v>
          </cell>
          <cell r="F50" t="str">
            <v>Euro</v>
          </cell>
          <cell r="G50" t="str">
            <v>Not Benchmarked</v>
          </cell>
          <cell r="H50" t="str">
            <v>Europe Fonds ouverts  - Japan Flex-Cap Equity</v>
          </cell>
          <cell r="I50" t="str">
            <v>Tous les jours</v>
          </cell>
          <cell r="J50" t="str">
            <v>Autriche;Suisse;Allemagne;France;Italie;</v>
          </cell>
          <cell r="K50" t="str">
            <v>Non</v>
          </cell>
          <cell r="L50">
            <v>37302</v>
          </cell>
          <cell r="M50">
            <v>44599</v>
          </cell>
          <cell r="N50">
            <v>69539887</v>
          </cell>
          <cell r="O50">
            <v>3713.19</v>
          </cell>
          <cell r="P50">
            <v>89.28</v>
          </cell>
          <cell r="Q50" t="str">
            <v>Non</v>
          </cell>
          <cell r="R50">
            <v>6</v>
          </cell>
          <cell r="S50">
            <v>6</v>
          </cell>
          <cell r="T50">
            <v>12.820792000000001</v>
          </cell>
          <cell r="U50">
            <v>17.749725000000002</v>
          </cell>
          <cell r="V50">
            <v>-2.46184</v>
          </cell>
          <cell r="W50">
            <v>8.7568999999999999</v>
          </cell>
          <cell r="X50" t="str">
            <v>Cap</v>
          </cell>
          <cell r="Y50" t="str">
            <v>Japon</v>
          </cell>
          <cell r="Z50">
            <v>1.65</v>
          </cell>
          <cell r="AA50" t="str">
            <v>Oui</v>
          </cell>
          <cell r="AB50">
            <v>1.65</v>
          </cell>
          <cell r="AC50" t="str">
            <v>Oui</v>
          </cell>
          <cell r="AD50">
            <v>3713.19</v>
          </cell>
          <cell r="AE50" t="str">
            <v>FSGBR05B79</v>
          </cell>
          <cell r="AF50">
            <v>69539887</v>
          </cell>
          <cell r="AH50">
            <v>44562</v>
          </cell>
          <cell r="AJ50">
            <v>2.5</v>
          </cell>
          <cell r="AK50">
            <v>1</v>
          </cell>
          <cell r="AL50">
            <v>1</v>
          </cell>
          <cell r="AM50" t="str">
            <v>www.am.eu.rothschildandco.com</v>
          </cell>
          <cell r="AQ50" t="str">
            <v>Non</v>
          </cell>
          <cell r="AR50" t="str">
            <v>Non</v>
          </cell>
          <cell r="AS50" t="str">
            <v>Non</v>
          </cell>
          <cell r="AV50" t="str">
            <v>Actions internationales</v>
          </cell>
          <cell r="AW50" t="str">
            <v>Rothschild &amp; Co</v>
          </cell>
          <cell r="AY50" t="str">
            <v>Not Stated</v>
          </cell>
          <cell r="AZ50" t="str">
            <v>Prospectus</v>
          </cell>
          <cell r="BA50" t="str">
            <v>Non</v>
          </cell>
          <cell r="BB50">
            <v>8.8636079999999993</v>
          </cell>
          <cell r="BD50">
            <v>8.7569020000000002</v>
          </cell>
          <cell r="BF50">
            <v>-2.4618449999999998</v>
          </cell>
          <cell r="BH50">
            <v>-6.7561030000000004</v>
          </cell>
          <cell r="BJ50">
            <v>-7.2001400000000002</v>
          </cell>
          <cell r="BK50">
            <v>82</v>
          </cell>
          <cell r="BM50">
            <v>13.263892999999999</v>
          </cell>
          <cell r="BN50">
            <v>39</v>
          </cell>
          <cell r="BP50">
            <v>30.895845000000001</v>
          </cell>
          <cell r="BQ50">
            <v>13</v>
          </cell>
        </row>
        <row r="51">
          <cell r="A51" t="str">
            <v>FR0000011975</v>
          </cell>
          <cell r="B51" t="str">
            <v>ÙÙÙÙÙ</v>
          </cell>
          <cell r="C51" t="str">
            <v>Allianz Actions France C</v>
          </cell>
          <cell r="D51" t="str">
            <v>SICAV</v>
          </cell>
          <cell r="E51" t="str">
            <v>Allianz Global Investors GmbH</v>
          </cell>
          <cell r="F51" t="str">
            <v>Euro</v>
          </cell>
          <cell r="G51" t="str">
            <v>Euronext Paris SBF 120 NR EUR</v>
          </cell>
          <cell r="H51" t="str">
            <v>Europe Fonds ouverts  - Actions France Grandes Cap.</v>
          </cell>
          <cell r="I51" t="str">
            <v>Tous les jours</v>
          </cell>
          <cell r="J51" t="str">
            <v>France</v>
          </cell>
          <cell r="K51" t="str">
            <v>Oui</v>
          </cell>
          <cell r="L51">
            <v>34890</v>
          </cell>
          <cell r="M51">
            <v>44596</v>
          </cell>
          <cell r="N51">
            <v>119973649</v>
          </cell>
          <cell r="O51">
            <v>1285.0899999999999</v>
          </cell>
          <cell r="P51">
            <v>19.87</v>
          </cell>
          <cell r="Q51" t="str">
            <v>Non</v>
          </cell>
          <cell r="R51">
            <v>6</v>
          </cell>
          <cell r="S51">
            <v>6</v>
          </cell>
          <cell r="T51">
            <v>12.624000000000001</v>
          </cell>
          <cell r="U51">
            <v>18.462</v>
          </cell>
          <cell r="V51">
            <v>23.97091</v>
          </cell>
          <cell r="W51">
            <v>13.549300000000001</v>
          </cell>
          <cell r="X51" t="str">
            <v>Cap</v>
          </cell>
          <cell r="Y51" t="str">
            <v>France</v>
          </cell>
          <cell r="Z51">
            <v>1.794</v>
          </cell>
          <cell r="AA51" t="str">
            <v>Oui</v>
          </cell>
          <cell r="AB51">
            <v>1.79</v>
          </cell>
          <cell r="AC51" t="str">
            <v>Non</v>
          </cell>
          <cell r="AD51">
            <v>1285.0899999999999</v>
          </cell>
          <cell r="AE51" t="str">
            <v>FSGBR05BEA</v>
          </cell>
          <cell r="AF51">
            <v>72207017</v>
          </cell>
          <cell r="AH51">
            <v>44561</v>
          </cell>
          <cell r="AI51">
            <v>3</v>
          </cell>
          <cell r="AJ51">
            <v>3</v>
          </cell>
          <cell r="AK51">
            <v>0</v>
          </cell>
          <cell r="AL51">
            <v>0</v>
          </cell>
          <cell r="AM51" t="str">
            <v>www.allianzglobalinvestors.de</v>
          </cell>
          <cell r="AQ51" t="str">
            <v>Non</v>
          </cell>
          <cell r="AR51" t="str">
            <v>Non</v>
          </cell>
          <cell r="AS51" t="str">
            <v>Non</v>
          </cell>
          <cell r="AV51" t="str">
            <v>Actions françaises</v>
          </cell>
          <cell r="AW51" t="str">
            <v>Allianz Global Investors</v>
          </cell>
          <cell r="AX51" t="str">
            <v>Allianz Global Investors</v>
          </cell>
          <cell r="AY51" t="str">
            <v>Not Stated</v>
          </cell>
          <cell r="AZ51" t="str">
            <v>Prospectus</v>
          </cell>
          <cell r="BA51" t="str">
            <v>Non</v>
          </cell>
          <cell r="BB51">
            <v>9.9057250000000003</v>
          </cell>
          <cell r="BD51">
            <v>13.549300000000001</v>
          </cell>
          <cell r="BF51">
            <v>23.970884000000002</v>
          </cell>
          <cell r="BH51">
            <v>-5.0548729999999997</v>
          </cell>
          <cell r="BJ51">
            <v>-5.4499599999999999</v>
          </cell>
          <cell r="BK51">
            <v>73</v>
          </cell>
          <cell r="BM51">
            <v>17.349367000000001</v>
          </cell>
          <cell r="BN51">
            <v>22</v>
          </cell>
          <cell r="BP51">
            <v>27.263259999999999</v>
          </cell>
          <cell r="BQ51">
            <v>22</v>
          </cell>
        </row>
        <row r="52">
          <cell r="A52" t="str">
            <v>FR0000014292</v>
          </cell>
          <cell r="B52" t="str">
            <v>ÙÙÙ</v>
          </cell>
          <cell r="C52" t="str">
            <v>Aviva Convertibles</v>
          </cell>
          <cell r="D52" t="str">
            <v>SICAV</v>
          </cell>
          <cell r="E52" t="str">
            <v>Abeille Asset Management</v>
          </cell>
          <cell r="F52" t="str">
            <v>Euro</v>
          </cell>
          <cell r="G52" t="str">
            <v>Refinitiv Global Focus Hgd CB TR EUR</v>
          </cell>
          <cell r="H52" t="str">
            <v>Europe Fonds ouverts  - Convertibles Internationales Couvertes en EUR</v>
          </cell>
          <cell r="I52" t="str">
            <v>Tous les jours</v>
          </cell>
          <cell r="J52" t="str">
            <v>France</v>
          </cell>
          <cell r="K52" t="str">
            <v>Non</v>
          </cell>
          <cell r="L52">
            <v>35097</v>
          </cell>
          <cell r="M52">
            <v>44596</v>
          </cell>
          <cell r="N52">
            <v>147901624</v>
          </cell>
          <cell r="O52">
            <v>50.64</v>
          </cell>
          <cell r="Q52" t="str">
            <v>Non</v>
          </cell>
          <cell r="R52">
            <v>4</v>
          </cell>
          <cell r="S52">
            <v>5</v>
          </cell>
          <cell r="T52">
            <v>9.1780000000000008</v>
          </cell>
          <cell r="U52">
            <v>12.08</v>
          </cell>
          <cell r="V52">
            <v>3.98122</v>
          </cell>
          <cell r="W52">
            <v>4.1047799999999999</v>
          </cell>
          <cell r="X52" t="str">
            <v>Cap</v>
          </cell>
          <cell r="Y52" t="str">
            <v>Global</v>
          </cell>
          <cell r="Z52">
            <v>1.19</v>
          </cell>
          <cell r="AA52" t="str">
            <v>Oui</v>
          </cell>
          <cell r="AB52">
            <v>1.19</v>
          </cell>
          <cell r="AC52" t="str">
            <v>Non</v>
          </cell>
          <cell r="AD52">
            <v>50.66</v>
          </cell>
          <cell r="AE52" t="str">
            <v>FSGBR0526V</v>
          </cell>
          <cell r="AF52">
            <v>147901624</v>
          </cell>
          <cell r="AH52">
            <v>44562</v>
          </cell>
          <cell r="AJ52">
            <v>4</v>
          </cell>
          <cell r="AK52">
            <v>0</v>
          </cell>
          <cell r="AL52">
            <v>0</v>
          </cell>
          <cell r="AM52" t="str">
            <v>www.avivainvestors.fr</v>
          </cell>
          <cell r="AQ52" t="str">
            <v>Non</v>
          </cell>
          <cell r="AR52" t="str">
            <v>Non</v>
          </cell>
          <cell r="AS52" t="str">
            <v>Non</v>
          </cell>
          <cell r="AV52" t="str">
            <v>Non Classifié</v>
          </cell>
          <cell r="AW52" t="str">
            <v>Aviva</v>
          </cell>
          <cell r="AY52" t="str">
            <v>Article 8</v>
          </cell>
          <cell r="AZ52" t="str">
            <v>Prospectus</v>
          </cell>
          <cell r="BA52" t="str">
            <v>Non</v>
          </cell>
          <cell r="BB52">
            <v>1.762356</v>
          </cell>
          <cell r="BD52">
            <v>4.1047880000000001</v>
          </cell>
          <cell r="BF52">
            <v>3.9812219999999998</v>
          </cell>
          <cell r="BH52">
            <v>-4.9906189999999997</v>
          </cell>
          <cell r="BJ52">
            <v>-4.4465300000000001</v>
          </cell>
          <cell r="BK52">
            <v>65</v>
          </cell>
          <cell r="BM52">
            <v>6.4071230000000003</v>
          </cell>
          <cell r="BN52">
            <v>63</v>
          </cell>
          <cell r="BP52">
            <v>9.8553440000000005</v>
          </cell>
          <cell r="BQ52">
            <v>69</v>
          </cell>
        </row>
        <row r="53">
          <cell r="A53" t="str">
            <v>FR0000017329</v>
          </cell>
          <cell r="B53" t="str">
            <v>ÙÙÙÙ</v>
          </cell>
          <cell r="C53" t="str">
            <v>Allianz Valeurs Durables RC</v>
          </cell>
          <cell r="D53" t="str">
            <v>SICAV</v>
          </cell>
          <cell r="E53" t="str">
            <v>Allianz Global Investors GmbH</v>
          </cell>
          <cell r="F53" t="str">
            <v>Euro</v>
          </cell>
          <cell r="G53" t="str">
            <v>MSCI EMU NR EUR</v>
          </cell>
          <cell r="H53" t="str">
            <v>Europe Fonds ouverts  - Actions Zone Euro Grandes Cap.</v>
          </cell>
          <cell r="I53" t="str">
            <v>Tous les jours</v>
          </cell>
          <cell r="J53" t="str">
            <v>Belgique;Suisse;Espagne;France;</v>
          </cell>
          <cell r="K53" t="str">
            <v>Oui</v>
          </cell>
          <cell r="L53">
            <v>33526</v>
          </cell>
          <cell r="M53">
            <v>44596</v>
          </cell>
          <cell r="N53">
            <v>894605976</v>
          </cell>
          <cell r="O53">
            <v>881.2</v>
          </cell>
          <cell r="P53">
            <v>9.1300000000000008</v>
          </cell>
          <cell r="Q53" t="str">
            <v>Non</v>
          </cell>
          <cell r="R53">
            <v>6</v>
          </cell>
          <cell r="S53">
            <v>6</v>
          </cell>
          <cell r="T53">
            <v>11.185</v>
          </cell>
          <cell r="U53">
            <v>17.949000000000002</v>
          </cell>
          <cell r="V53">
            <v>17.14751</v>
          </cell>
          <cell r="W53">
            <v>12.29321</v>
          </cell>
          <cell r="X53" t="str">
            <v>Cap</v>
          </cell>
          <cell r="Y53" t="str">
            <v>Euroland</v>
          </cell>
          <cell r="Z53">
            <v>1.794</v>
          </cell>
          <cell r="AA53" t="str">
            <v>Oui</v>
          </cell>
          <cell r="AB53">
            <v>1.79</v>
          </cell>
          <cell r="AC53" t="str">
            <v>Oui</v>
          </cell>
          <cell r="AD53">
            <v>881.2</v>
          </cell>
          <cell r="AE53" t="str">
            <v>FSGBR05157</v>
          </cell>
          <cell r="AF53">
            <v>442809514</v>
          </cell>
          <cell r="AH53">
            <v>44579</v>
          </cell>
          <cell r="AI53">
            <v>3</v>
          </cell>
          <cell r="AJ53">
            <v>3</v>
          </cell>
          <cell r="AK53">
            <v>0</v>
          </cell>
          <cell r="AL53">
            <v>0</v>
          </cell>
          <cell r="AM53" t="str">
            <v>www.allianzglobalinvestors.de</v>
          </cell>
          <cell r="AQ53" t="str">
            <v>Non</v>
          </cell>
          <cell r="AR53" t="str">
            <v>Non</v>
          </cell>
          <cell r="AS53" t="str">
            <v>Non</v>
          </cell>
          <cell r="AV53" t="str">
            <v>Actions de la zone euro</v>
          </cell>
          <cell r="AW53" t="str">
            <v>Allianz Global Investors</v>
          </cell>
          <cell r="AX53" t="str">
            <v>Allianz Global Investors</v>
          </cell>
          <cell r="AY53" t="str">
            <v>Not Stated</v>
          </cell>
          <cell r="AZ53" t="str">
            <v>Prospectus</v>
          </cell>
          <cell r="BA53" t="str">
            <v>Non</v>
          </cell>
          <cell r="BB53">
            <v>7.679754</v>
          </cell>
          <cell r="BD53">
            <v>12.293213</v>
          </cell>
          <cell r="BF53">
            <v>17.147497000000001</v>
          </cell>
          <cell r="BH53">
            <v>-4.1964420000000002</v>
          </cell>
          <cell r="BJ53">
            <v>-4.1921499999999998</v>
          </cell>
          <cell r="BK53">
            <v>63</v>
          </cell>
          <cell r="BM53">
            <v>15.605721000000001</v>
          </cell>
          <cell r="BN53">
            <v>28</v>
          </cell>
          <cell r="BP53">
            <v>25.541677</v>
          </cell>
          <cell r="BQ53">
            <v>28</v>
          </cell>
        </row>
        <row r="54">
          <cell r="A54" t="str">
            <v>FR0000018855</v>
          </cell>
          <cell r="B54" t="str">
            <v>ÙÙÙÙÙ</v>
          </cell>
          <cell r="C54" t="str">
            <v>LCL Obligations Euro PD</v>
          </cell>
          <cell r="D54" t="str">
            <v>FCP</v>
          </cell>
          <cell r="E54" t="str">
            <v>Amundi Asset Management</v>
          </cell>
          <cell r="F54" t="str">
            <v>Euro</v>
          </cell>
          <cell r="G54" t="str">
            <v>Bloomberg Euro Agg Bond TR EUR</v>
          </cell>
          <cell r="H54" t="str">
            <v>Europe Fonds ouverts  - Obligations EUR Diversifiées</v>
          </cell>
          <cell r="I54" t="str">
            <v>Tous les jours</v>
          </cell>
          <cell r="J54" t="str">
            <v>France</v>
          </cell>
          <cell r="K54" t="str">
            <v>Non</v>
          </cell>
          <cell r="L54">
            <v>24532</v>
          </cell>
          <cell r="M54">
            <v>44596</v>
          </cell>
          <cell r="N54">
            <v>206684159</v>
          </cell>
          <cell r="O54">
            <v>49.84</v>
          </cell>
          <cell r="Q54" t="str">
            <v>Non</v>
          </cell>
          <cell r="R54">
            <v>3</v>
          </cell>
          <cell r="S54">
            <v>3</v>
          </cell>
          <cell r="T54">
            <v>3.1739999999999999</v>
          </cell>
          <cell r="U54">
            <v>4.7709999999999999</v>
          </cell>
          <cell r="V54">
            <v>-3.9624000000000001</v>
          </cell>
          <cell r="W54">
            <v>1.80823</v>
          </cell>
          <cell r="X54" t="str">
            <v>Dist</v>
          </cell>
          <cell r="Y54" t="str">
            <v>Euroland</v>
          </cell>
          <cell r="Z54">
            <v>1.196</v>
          </cell>
          <cell r="AA54" t="str">
            <v>Oui</v>
          </cell>
          <cell r="AB54">
            <v>1.18</v>
          </cell>
          <cell r="AC54" t="str">
            <v>Non</v>
          </cell>
          <cell r="AD54">
            <v>49.84</v>
          </cell>
          <cell r="AE54" t="str">
            <v>FSGBR056SC</v>
          </cell>
          <cell r="AF54">
            <v>108850614</v>
          </cell>
          <cell r="AH54">
            <v>44377</v>
          </cell>
          <cell r="AJ54">
            <v>2</v>
          </cell>
          <cell r="AK54">
            <v>1</v>
          </cell>
          <cell r="AL54">
            <v>1</v>
          </cell>
          <cell r="AM54" t="str">
            <v>www.amundi.com</v>
          </cell>
          <cell r="AQ54" t="str">
            <v>Non</v>
          </cell>
          <cell r="AR54" t="str">
            <v>Non</v>
          </cell>
          <cell r="AS54" t="str">
            <v>Non</v>
          </cell>
          <cell r="AV54" t="str">
            <v>Obligations en euro</v>
          </cell>
          <cell r="AW54" t="str">
            <v>Amundi</v>
          </cell>
          <cell r="AY54" t="str">
            <v>Not Stated</v>
          </cell>
          <cell r="AZ54" t="str">
            <v>Prospectus</v>
          </cell>
          <cell r="BA54" t="str">
            <v>Non</v>
          </cell>
          <cell r="BB54">
            <v>1.299771</v>
          </cell>
          <cell r="BD54">
            <v>1.8082290000000001</v>
          </cell>
          <cell r="BF54">
            <v>-3.962418</v>
          </cell>
          <cell r="BH54">
            <v>-2.1081400000000001</v>
          </cell>
          <cell r="BJ54">
            <v>-1.17119</v>
          </cell>
          <cell r="BK54">
            <v>31</v>
          </cell>
          <cell r="BM54">
            <v>2.672641</v>
          </cell>
          <cell r="BN54">
            <v>83</v>
          </cell>
          <cell r="BP54">
            <v>7.109807</v>
          </cell>
          <cell r="BQ54">
            <v>79</v>
          </cell>
        </row>
        <row r="55">
          <cell r="A55" t="str">
            <v>FR0000027609</v>
          </cell>
          <cell r="B55" t="str">
            <v>ÙÙÙÙ</v>
          </cell>
          <cell r="C55" t="str">
            <v>Lazard Sustainable Euro Short Dur IC</v>
          </cell>
          <cell r="D55" t="str">
            <v>SICAV</v>
          </cell>
          <cell r="E55" t="str">
            <v>Lazard Frères Gestion</v>
          </cell>
          <cell r="F55" t="str">
            <v>Euro</v>
          </cell>
          <cell r="G55" t="str">
            <v>ICE BofA 1-3Y EUR Corp TR EUR</v>
          </cell>
          <cell r="H55" t="str">
            <v>Europe Fonds ouverts  - Obligations EUR Emprunts Privés Court Terme</v>
          </cell>
          <cell r="I55" t="str">
            <v>Tous les jours</v>
          </cell>
          <cell r="J55" t="str">
            <v>Belgique;Espagne;France;Italie;Luxembourg;</v>
          </cell>
          <cell r="K55" t="str">
            <v>Non</v>
          </cell>
          <cell r="L55">
            <v>33381</v>
          </cell>
          <cell r="M55">
            <v>44596</v>
          </cell>
          <cell r="N55">
            <v>299843597</v>
          </cell>
          <cell r="O55">
            <v>4484.82</v>
          </cell>
          <cell r="Q55" t="str">
            <v>Non</v>
          </cell>
          <cell r="R55">
            <v>2</v>
          </cell>
          <cell r="S55">
            <v>2</v>
          </cell>
          <cell r="T55">
            <v>1.397</v>
          </cell>
          <cell r="U55">
            <v>3.149</v>
          </cell>
          <cell r="V55">
            <v>0.35350999999999999</v>
          </cell>
          <cell r="W55">
            <v>0.95894999999999997</v>
          </cell>
          <cell r="X55" t="str">
            <v>Cap</v>
          </cell>
          <cell r="Y55" t="str">
            <v>Euroland</v>
          </cell>
          <cell r="Z55">
            <v>0.435</v>
          </cell>
          <cell r="AA55" t="str">
            <v>Oui</v>
          </cell>
          <cell r="AB55">
            <v>0.22</v>
          </cell>
          <cell r="AC55" t="str">
            <v>Oui</v>
          </cell>
          <cell r="AD55">
            <v>4484.82</v>
          </cell>
          <cell r="AE55" t="str">
            <v>FSGBR0521F</v>
          </cell>
          <cell r="AF55">
            <v>294677536</v>
          </cell>
          <cell r="AH55">
            <v>44593</v>
          </cell>
          <cell r="AJ55">
            <v>4</v>
          </cell>
          <cell r="AK55">
            <v>1</v>
          </cell>
          <cell r="AL55">
            <v>0</v>
          </cell>
          <cell r="AM55" t="str">
            <v>www.lazardfreresgestion.fr</v>
          </cell>
          <cell r="AQ55" t="str">
            <v>Non</v>
          </cell>
          <cell r="AR55" t="str">
            <v>Non</v>
          </cell>
          <cell r="AS55" t="str">
            <v>Non</v>
          </cell>
          <cell r="AV55" t="str">
            <v>Obligations en euro</v>
          </cell>
          <cell r="AW55" t="str">
            <v>Lazard</v>
          </cell>
          <cell r="AY55" t="str">
            <v>Article 8</v>
          </cell>
          <cell r="AZ55" t="str">
            <v>Prospectus</v>
          </cell>
          <cell r="BA55" t="str">
            <v>Non</v>
          </cell>
          <cell r="BB55">
            <v>0.118017</v>
          </cell>
          <cell r="BD55">
            <v>0.95895799999999998</v>
          </cell>
          <cell r="BF55">
            <v>0.35351900000000003</v>
          </cell>
          <cell r="BH55">
            <v>-0.25533400000000001</v>
          </cell>
          <cell r="BJ55">
            <v>-0.14606</v>
          </cell>
          <cell r="BK55">
            <v>18</v>
          </cell>
          <cell r="BM55">
            <v>1.094595</v>
          </cell>
          <cell r="BN55">
            <v>90</v>
          </cell>
          <cell r="BP55">
            <v>2.1448320000000001</v>
          </cell>
          <cell r="BQ55">
            <v>92</v>
          </cell>
        </row>
        <row r="56">
          <cell r="A56" t="str">
            <v>FR0000095465</v>
          </cell>
          <cell r="B56" t="str">
            <v>ÙÙ</v>
          </cell>
          <cell r="C56" t="str">
            <v>Aviva Valeurs Immobilières A</v>
          </cell>
          <cell r="D56" t="str">
            <v>SICAV</v>
          </cell>
          <cell r="E56" t="str">
            <v>Abeille Asset Management</v>
          </cell>
          <cell r="F56" t="str">
            <v>Euro</v>
          </cell>
          <cell r="G56" t="str">
            <v>FTSE EPRA Nareit Eurozone NR EUR</v>
          </cell>
          <cell r="H56" t="str">
            <v>Europe Fonds ouverts  - Immobilier - Indirect Zone Euro</v>
          </cell>
          <cell r="I56" t="str">
            <v>Tous les jours</v>
          </cell>
          <cell r="J56" t="str">
            <v>France</v>
          </cell>
          <cell r="K56" t="str">
            <v>Non</v>
          </cell>
          <cell r="L56">
            <v>26805</v>
          </cell>
          <cell r="M56">
            <v>44596</v>
          </cell>
          <cell r="N56">
            <v>159257101</v>
          </cell>
          <cell r="O56">
            <v>322.39999999999998</v>
          </cell>
          <cell r="P56">
            <v>0.24</v>
          </cell>
          <cell r="Q56" t="str">
            <v>Non</v>
          </cell>
          <cell r="R56">
            <v>6</v>
          </cell>
          <cell r="S56">
            <v>6</v>
          </cell>
          <cell r="T56">
            <v>12.002000000000001</v>
          </cell>
          <cell r="U56">
            <v>20.431000000000001</v>
          </cell>
          <cell r="V56">
            <v>10.99746</v>
          </cell>
          <cell r="W56">
            <v>3.4595500000000001</v>
          </cell>
          <cell r="X56" t="str">
            <v>A/I</v>
          </cell>
          <cell r="Y56" t="str">
            <v>Euroland</v>
          </cell>
          <cell r="Z56">
            <v>1.19</v>
          </cell>
          <cell r="AA56" t="str">
            <v>Oui</v>
          </cell>
          <cell r="AB56">
            <v>1.18</v>
          </cell>
          <cell r="AC56" t="str">
            <v>Non</v>
          </cell>
          <cell r="AD56">
            <v>312.75</v>
          </cell>
          <cell r="AE56" t="str">
            <v>FSGBR056VR</v>
          </cell>
          <cell r="AF56">
            <v>159084673</v>
          </cell>
          <cell r="AH56">
            <v>44562</v>
          </cell>
          <cell r="AJ56">
            <v>4</v>
          </cell>
          <cell r="AK56">
            <v>0</v>
          </cell>
          <cell r="AL56">
            <v>0</v>
          </cell>
          <cell r="AM56" t="str">
            <v>www.avivainvestors.fr</v>
          </cell>
          <cell r="AQ56" t="str">
            <v>Non</v>
          </cell>
          <cell r="AR56" t="str">
            <v>Non</v>
          </cell>
          <cell r="AS56" t="str">
            <v>Non</v>
          </cell>
          <cell r="AV56" t="str">
            <v>Non Classifié</v>
          </cell>
          <cell r="AW56" t="str">
            <v>Aviva</v>
          </cell>
          <cell r="AY56" t="str">
            <v>Not Stated</v>
          </cell>
          <cell r="AZ56" t="str">
            <v>Prospectus</v>
          </cell>
          <cell r="BA56" t="str">
            <v>Non</v>
          </cell>
          <cell r="BB56">
            <v>4.1187370000000003</v>
          </cell>
          <cell r="BD56">
            <v>3.4595530000000001</v>
          </cell>
          <cell r="BF56">
            <v>10.997449</v>
          </cell>
          <cell r="BH56">
            <v>-1.485058</v>
          </cell>
          <cell r="BJ56">
            <v>-0.70891999999999999</v>
          </cell>
          <cell r="BK56">
            <v>25</v>
          </cell>
          <cell r="BM56">
            <v>6.9275729999999998</v>
          </cell>
          <cell r="BN56">
            <v>62</v>
          </cell>
          <cell r="BP56">
            <v>26.767681</v>
          </cell>
          <cell r="BQ56">
            <v>23</v>
          </cell>
        </row>
        <row r="57">
          <cell r="A57" t="str">
            <v>FR0000097156</v>
          </cell>
          <cell r="B57" t="str">
            <v>ÙÙÙÙ</v>
          </cell>
          <cell r="C57" t="str">
            <v>G Fund World Vision(R) ID</v>
          </cell>
          <cell r="D57" t="str">
            <v>SICAV</v>
          </cell>
          <cell r="E57" t="str">
            <v>Groupama Asset Management</v>
          </cell>
          <cell r="F57" t="str">
            <v>Euro</v>
          </cell>
          <cell r="G57" t="str">
            <v>MSCI World NR EUR</v>
          </cell>
          <cell r="H57" t="str">
            <v>Europe Fonds ouverts  - Actions Internationales Gdes Cap. Mixte</v>
          </cell>
          <cell r="I57" t="str">
            <v>Tous les jours</v>
          </cell>
          <cell r="J57" t="str">
            <v>France;Italie;</v>
          </cell>
          <cell r="K57" t="str">
            <v>Non</v>
          </cell>
          <cell r="L57">
            <v>23073</v>
          </cell>
          <cell r="M57">
            <v>44596</v>
          </cell>
          <cell r="N57">
            <v>776901777</v>
          </cell>
          <cell r="O57">
            <v>373.91</v>
          </cell>
          <cell r="P57">
            <v>65.78</v>
          </cell>
          <cell r="Q57" t="str">
            <v>Non</v>
          </cell>
          <cell r="R57">
            <v>6</v>
          </cell>
          <cell r="S57">
            <v>6</v>
          </cell>
          <cell r="T57">
            <v>9.4537169999999993</v>
          </cell>
          <cell r="U57">
            <v>14.926334000000001</v>
          </cell>
          <cell r="V57">
            <v>27.52328</v>
          </cell>
          <cell r="W57">
            <v>17.33156</v>
          </cell>
          <cell r="X57" t="str">
            <v>Dist</v>
          </cell>
          <cell r="Y57" t="str">
            <v>Global</v>
          </cell>
          <cell r="Z57">
            <v>1.1000000000000001</v>
          </cell>
          <cell r="AA57" t="str">
            <v>Oui</v>
          </cell>
          <cell r="AB57">
            <v>1.08</v>
          </cell>
          <cell r="AC57" t="str">
            <v>Oui</v>
          </cell>
          <cell r="AD57">
            <v>373.91</v>
          </cell>
          <cell r="AE57" t="str">
            <v>FSGBR056K1</v>
          </cell>
          <cell r="AF57">
            <v>74327420</v>
          </cell>
          <cell r="AH57">
            <v>44560</v>
          </cell>
          <cell r="AJ57">
            <v>2.75</v>
          </cell>
          <cell r="AK57">
            <v>1</v>
          </cell>
          <cell r="AL57">
            <v>0</v>
          </cell>
          <cell r="AM57" t="str">
            <v>www.groupama-am.fr</v>
          </cell>
          <cell r="AQ57" t="str">
            <v>Oui</v>
          </cell>
          <cell r="AR57" t="str">
            <v>Non</v>
          </cell>
          <cell r="AS57" t="str">
            <v>Non</v>
          </cell>
          <cell r="AV57" t="str">
            <v>Actions internationales</v>
          </cell>
          <cell r="AW57" t="str">
            <v>Groupama</v>
          </cell>
          <cell r="AY57" t="str">
            <v>Not Stated</v>
          </cell>
          <cell r="AZ57" t="str">
            <v>Prospectus</v>
          </cell>
          <cell r="BA57" t="str">
            <v>Non</v>
          </cell>
          <cell r="BB57">
            <v>12.209115000000001</v>
          </cell>
          <cell r="BD57">
            <v>17.331585</v>
          </cell>
          <cell r="BF57">
            <v>27.523275999999999</v>
          </cell>
          <cell r="BH57">
            <v>-5.0610689999999998</v>
          </cell>
          <cell r="BJ57">
            <v>-3.5430600000000001</v>
          </cell>
          <cell r="BK57">
            <v>57</v>
          </cell>
          <cell r="BM57">
            <v>21.489436999999999</v>
          </cell>
          <cell r="BN57">
            <v>12</v>
          </cell>
          <cell r="BP57">
            <v>27.940866</v>
          </cell>
          <cell r="BQ57">
            <v>20</v>
          </cell>
        </row>
        <row r="58">
          <cell r="A58" t="str">
            <v>FR0000097495</v>
          </cell>
          <cell r="B58" t="str">
            <v>ÙÙÙÙÙ</v>
          </cell>
          <cell r="C58" t="str">
            <v>Aviva Oblig International</v>
          </cell>
          <cell r="D58" t="str">
            <v>SICAV</v>
          </cell>
          <cell r="E58" t="str">
            <v>Abeille Asset Management</v>
          </cell>
          <cell r="F58" t="str">
            <v>Euro</v>
          </cell>
          <cell r="G58" t="str">
            <v>(Bloomberg Global High Yield TR Hdg EUR) 30.000% + ( Bloomberg Gbl Agg Credit TR Hdg EUR) 70.000%</v>
          </cell>
          <cell r="H58" t="str">
            <v>Europe Fonds ouverts  - Obligations EUR Flexibles</v>
          </cell>
          <cell r="I58" t="str">
            <v>Tous les jours</v>
          </cell>
          <cell r="J58" t="str">
            <v>France</v>
          </cell>
          <cell r="K58" t="str">
            <v>Non</v>
          </cell>
          <cell r="L58">
            <v>31412</v>
          </cell>
          <cell r="M58">
            <v>44596</v>
          </cell>
          <cell r="N58">
            <v>365882326</v>
          </cell>
          <cell r="O58">
            <v>121.69</v>
          </cell>
          <cell r="Q58" t="str">
            <v>Non</v>
          </cell>
          <cell r="R58">
            <v>4</v>
          </cell>
          <cell r="S58">
            <v>4</v>
          </cell>
          <cell r="T58">
            <v>3.754</v>
          </cell>
          <cell r="U58">
            <v>7.8479999999999999</v>
          </cell>
          <cell r="V58">
            <v>-1.63629</v>
          </cell>
          <cell r="W58">
            <v>3.1091500000000001</v>
          </cell>
          <cell r="X58" t="str">
            <v>A/I</v>
          </cell>
          <cell r="Y58" t="str">
            <v>Global</v>
          </cell>
          <cell r="Z58">
            <v>0.95</v>
          </cell>
          <cell r="AA58" t="str">
            <v>Oui</v>
          </cell>
          <cell r="AB58">
            <v>0.95</v>
          </cell>
          <cell r="AC58" t="str">
            <v>Non</v>
          </cell>
          <cell r="AD58">
            <v>120.4</v>
          </cell>
          <cell r="AE58" t="str">
            <v>FSGBR05275</v>
          </cell>
          <cell r="AF58">
            <v>365882326</v>
          </cell>
          <cell r="AH58">
            <v>44562</v>
          </cell>
          <cell r="AJ58">
            <v>4</v>
          </cell>
          <cell r="AK58">
            <v>0</v>
          </cell>
          <cell r="AL58">
            <v>0</v>
          </cell>
          <cell r="AM58" t="str">
            <v>www.avivainvestors.fr</v>
          </cell>
          <cell r="AQ58" t="str">
            <v>Non</v>
          </cell>
          <cell r="AR58" t="str">
            <v>Non</v>
          </cell>
          <cell r="AS58" t="str">
            <v>Non</v>
          </cell>
          <cell r="AV58" t="str">
            <v>Non Classifié</v>
          </cell>
          <cell r="AW58" t="str">
            <v>Aviva</v>
          </cell>
          <cell r="AY58" t="str">
            <v>Not Stated</v>
          </cell>
          <cell r="AZ58" t="str">
            <v>Prospectus</v>
          </cell>
          <cell r="BA58" t="str">
            <v>Non</v>
          </cell>
          <cell r="BB58">
            <v>2.8821780000000001</v>
          </cell>
          <cell r="BD58">
            <v>3.1091579999999999</v>
          </cell>
          <cell r="BF58">
            <v>-1.6363030000000001</v>
          </cell>
          <cell r="BH58">
            <v>-3.0435819999999998</v>
          </cell>
          <cell r="BJ58">
            <v>-2.8603299999999998</v>
          </cell>
          <cell r="BK58">
            <v>50</v>
          </cell>
          <cell r="BM58">
            <v>4.8482050000000001</v>
          </cell>
          <cell r="BN58">
            <v>71</v>
          </cell>
          <cell r="BP58">
            <v>10.291535</v>
          </cell>
          <cell r="BQ58">
            <v>67</v>
          </cell>
        </row>
        <row r="59">
          <cell r="A59" t="str">
            <v>FR0000097537</v>
          </cell>
          <cell r="B59" t="str">
            <v>ÙÙÙ</v>
          </cell>
          <cell r="C59" t="str">
            <v>Aviva Europe</v>
          </cell>
          <cell r="D59" t="str">
            <v>SICAV</v>
          </cell>
          <cell r="E59" t="str">
            <v>Abeille Asset Management</v>
          </cell>
          <cell r="F59" t="str">
            <v>Euro</v>
          </cell>
          <cell r="G59" t="str">
            <v>(JPM Europe EUR) 30.000% + ( STOXX Europe 600 NR EUR) 70.000%</v>
          </cell>
          <cell r="H59" t="str">
            <v>Europe Fonds ouverts  - Allocation EUR Aggressive</v>
          </cell>
          <cell r="I59" t="str">
            <v>Tous les jours</v>
          </cell>
          <cell r="J59" t="str">
            <v>France</v>
          </cell>
          <cell r="K59" t="str">
            <v>Non</v>
          </cell>
          <cell r="L59">
            <v>30524</v>
          </cell>
          <cell r="M59">
            <v>44596</v>
          </cell>
          <cell r="N59">
            <v>37886430</v>
          </cell>
          <cell r="O59">
            <v>69.83</v>
          </cell>
          <cell r="Q59" t="str">
            <v>Non</v>
          </cell>
          <cell r="R59">
            <v>5</v>
          </cell>
          <cell r="S59">
            <v>5</v>
          </cell>
          <cell r="T59">
            <v>7.7389999999999999</v>
          </cell>
          <cell r="U59">
            <v>13.672000000000001</v>
          </cell>
          <cell r="V59">
            <v>9.2141199999999994</v>
          </cell>
          <cell r="W59">
            <v>7.0424300000000004</v>
          </cell>
          <cell r="X59" t="str">
            <v>A/I</v>
          </cell>
          <cell r="Y59" t="str">
            <v>Europe</v>
          </cell>
          <cell r="Z59">
            <v>1.19</v>
          </cell>
          <cell r="AA59" t="str">
            <v>Oui</v>
          </cell>
          <cell r="AB59">
            <v>1.1499999999999999</v>
          </cell>
          <cell r="AC59" t="str">
            <v>Non</v>
          </cell>
          <cell r="AD59">
            <v>69.09</v>
          </cell>
          <cell r="AE59" t="str">
            <v>FSGBR0526Y</v>
          </cell>
          <cell r="AF59">
            <v>37886430</v>
          </cell>
          <cell r="AH59">
            <v>44562</v>
          </cell>
          <cell r="AJ59">
            <v>4</v>
          </cell>
          <cell r="AK59">
            <v>0</v>
          </cell>
          <cell r="AL59">
            <v>0</v>
          </cell>
          <cell r="AM59" t="str">
            <v>www.avivainvestors.fr</v>
          </cell>
          <cell r="AQ59" t="str">
            <v>Non</v>
          </cell>
          <cell r="AR59" t="str">
            <v>Non</v>
          </cell>
          <cell r="AS59" t="str">
            <v>Non</v>
          </cell>
          <cell r="AV59" t="str">
            <v>Non Classifié</v>
          </cell>
          <cell r="AW59" t="str">
            <v>Aviva</v>
          </cell>
          <cell r="AY59" t="str">
            <v>Not Stated</v>
          </cell>
          <cell r="AZ59" t="str">
            <v>Prospectus</v>
          </cell>
          <cell r="BA59" t="str">
            <v>Non</v>
          </cell>
          <cell r="BB59">
            <v>3.9536410000000002</v>
          </cell>
          <cell r="BD59">
            <v>7.0424360000000004</v>
          </cell>
          <cell r="BF59">
            <v>9.2141190000000002</v>
          </cell>
          <cell r="BH59">
            <v>-3.1080890000000001</v>
          </cell>
          <cell r="BJ59">
            <v>-2.6363300000000001</v>
          </cell>
          <cell r="BK59">
            <v>48</v>
          </cell>
          <cell r="BM59">
            <v>9.8247099999999996</v>
          </cell>
          <cell r="BN59">
            <v>51</v>
          </cell>
          <cell r="BP59">
            <v>20.430444000000001</v>
          </cell>
          <cell r="BQ59">
            <v>44</v>
          </cell>
        </row>
        <row r="60">
          <cell r="A60" t="str">
            <v>FR0000097560</v>
          </cell>
          <cell r="B60" t="str">
            <v>ÙÙÙÙ</v>
          </cell>
          <cell r="C60" t="str">
            <v>Epargne Ethique Flexible H</v>
          </cell>
          <cell r="D60" t="str">
            <v>SICAV</v>
          </cell>
          <cell r="E60" t="str">
            <v>Ecofi Investissements</v>
          </cell>
          <cell r="F60" t="str">
            <v>Euro</v>
          </cell>
          <cell r="G60" t="str">
            <v>(FTSE MTS Ex-CNO Etrix 3-5Y TR EUR) 50.000% + ( EURO STOXX NR EUR) 50.000%</v>
          </cell>
          <cell r="H60" t="str">
            <v>Europe Fonds ouverts  - Allocation EUR Modérée</v>
          </cell>
          <cell r="I60" t="str">
            <v>Tous les jours</v>
          </cell>
          <cell r="J60" t="str">
            <v>France</v>
          </cell>
          <cell r="K60" t="str">
            <v>Non</v>
          </cell>
          <cell r="L60">
            <v>26522</v>
          </cell>
          <cell r="M60">
            <v>44596</v>
          </cell>
          <cell r="N60">
            <v>20361144</v>
          </cell>
          <cell r="O60">
            <v>93.87</v>
          </cell>
          <cell r="Q60" t="str">
            <v>Non</v>
          </cell>
          <cell r="R60">
            <v>5</v>
          </cell>
          <cell r="S60">
            <v>5</v>
          </cell>
          <cell r="T60">
            <v>6.8579999999999997</v>
          </cell>
          <cell r="U60">
            <v>10.568</v>
          </cell>
          <cell r="V60">
            <v>9.5753299999999992</v>
          </cell>
          <cell r="W60">
            <v>5.6816300000000002</v>
          </cell>
          <cell r="X60" t="str">
            <v>Dist</v>
          </cell>
          <cell r="Y60" t="str">
            <v>Euroland</v>
          </cell>
          <cell r="Z60">
            <v>0.8</v>
          </cell>
          <cell r="AA60" t="str">
            <v>Oui</v>
          </cell>
          <cell r="AB60">
            <v>0.8</v>
          </cell>
          <cell r="AC60" t="str">
            <v>Oui</v>
          </cell>
          <cell r="AD60">
            <v>93.87</v>
          </cell>
          <cell r="AE60" t="str">
            <v>FSGBR0566V</v>
          </cell>
          <cell r="AF60">
            <v>14450448</v>
          </cell>
          <cell r="AH60">
            <v>44550</v>
          </cell>
          <cell r="AJ60">
            <v>5</v>
          </cell>
          <cell r="AK60">
            <v>1</v>
          </cell>
          <cell r="AL60">
            <v>0</v>
          </cell>
          <cell r="AM60" t="str">
            <v>www.ecofi.fr</v>
          </cell>
          <cell r="AQ60" t="str">
            <v>Non</v>
          </cell>
          <cell r="AR60" t="str">
            <v>Non</v>
          </cell>
          <cell r="AS60" t="str">
            <v>Non</v>
          </cell>
          <cell r="AV60" t="str">
            <v>Non Classifié</v>
          </cell>
          <cell r="AW60" t="str">
            <v>Ecofi</v>
          </cell>
          <cell r="AY60" t="str">
            <v>Not Stated</v>
          </cell>
          <cell r="AZ60" t="str">
            <v>Prospectus</v>
          </cell>
          <cell r="BA60" t="str">
            <v>Non</v>
          </cell>
          <cell r="BB60">
            <v>3.206134</v>
          </cell>
          <cell r="BD60">
            <v>5.6816329999999997</v>
          </cell>
          <cell r="BF60">
            <v>9.5753240000000002</v>
          </cell>
          <cell r="BH60">
            <v>-3.314635</v>
          </cell>
          <cell r="BJ60">
            <v>-2.8964799999999999</v>
          </cell>
          <cell r="BK60">
            <v>50</v>
          </cell>
          <cell r="BM60">
            <v>7.8729880000000003</v>
          </cell>
          <cell r="BN60">
            <v>58</v>
          </cell>
          <cell r="BP60">
            <v>12.775573</v>
          </cell>
          <cell r="BQ60">
            <v>61</v>
          </cell>
        </row>
        <row r="61">
          <cell r="A61" t="str">
            <v>FR0000098683</v>
          </cell>
          <cell r="B61" t="str">
            <v>ÙÙÙÙÙ</v>
          </cell>
          <cell r="C61" t="str">
            <v>Lazard Convertible Global PC EUR</v>
          </cell>
          <cell r="D61" t="str">
            <v>SICAV</v>
          </cell>
          <cell r="E61" t="str">
            <v>Lazard Frères Gestion</v>
          </cell>
          <cell r="F61" t="str">
            <v>Euro</v>
          </cell>
          <cell r="G61" t="str">
            <v>Refinitiv Global Focus CB TR EUR</v>
          </cell>
          <cell r="H61" t="str">
            <v>Europe Fonds ouverts  - Convertibles Internationales</v>
          </cell>
          <cell r="I61" t="str">
            <v>Tous les jours</v>
          </cell>
          <cell r="J61" t="str">
            <v>Autriche;Belgique;Suisse;Allemagne;Espagne;Finlande;France;Royaume-Uni;Italie;Luxembourg;Pays-Bas;Norvège;Portugal;Suède;</v>
          </cell>
          <cell r="K61" t="str">
            <v>Non</v>
          </cell>
          <cell r="L61">
            <v>31251</v>
          </cell>
          <cell r="M61">
            <v>44596</v>
          </cell>
          <cell r="N61">
            <v>5361399632</v>
          </cell>
          <cell r="O61">
            <v>1841.94</v>
          </cell>
          <cell r="Q61" t="str">
            <v>Non</v>
          </cell>
          <cell r="R61">
            <v>5</v>
          </cell>
          <cell r="S61">
            <v>5</v>
          </cell>
          <cell r="T61">
            <v>8.7008390000000002</v>
          </cell>
          <cell r="U61">
            <v>10.73752</v>
          </cell>
          <cell r="V61">
            <v>-0.54878000000000005</v>
          </cell>
          <cell r="W61">
            <v>11.67188</v>
          </cell>
          <cell r="X61" t="str">
            <v>Cap</v>
          </cell>
          <cell r="Y61" t="str">
            <v>Global</v>
          </cell>
          <cell r="Z61">
            <v>0.85</v>
          </cell>
          <cell r="AA61" t="str">
            <v>Oui</v>
          </cell>
          <cell r="AB61">
            <v>1.1200000000000001</v>
          </cell>
          <cell r="AC61" t="str">
            <v>Non</v>
          </cell>
          <cell r="AD61">
            <v>1841.94</v>
          </cell>
          <cell r="AE61" t="str">
            <v>FSGBR0565P</v>
          </cell>
          <cell r="AF61">
            <v>955847007</v>
          </cell>
          <cell r="AH61">
            <v>44593</v>
          </cell>
          <cell r="AJ61">
            <v>4</v>
          </cell>
          <cell r="AK61">
            <v>1</v>
          </cell>
          <cell r="AL61">
            <v>0</v>
          </cell>
          <cell r="AM61" t="str">
            <v>www.lazardfreresgestion.fr</v>
          </cell>
          <cell r="AQ61" t="str">
            <v>Non</v>
          </cell>
          <cell r="AR61" t="str">
            <v>Non</v>
          </cell>
          <cell r="AS61" t="str">
            <v>Non</v>
          </cell>
          <cell r="AV61" t="str">
            <v>Non Classifié</v>
          </cell>
          <cell r="AW61" t="str">
            <v>Lazard</v>
          </cell>
          <cell r="AY61" t="str">
            <v>Article 8</v>
          </cell>
          <cell r="AZ61" t="str">
            <v>Prospectus</v>
          </cell>
          <cell r="BA61" t="str">
            <v>Non</v>
          </cell>
          <cell r="BB61">
            <v>9.7529690000000002</v>
          </cell>
          <cell r="BD61">
            <v>11.671887</v>
          </cell>
          <cell r="BF61">
            <v>-0.54878499999999997</v>
          </cell>
          <cell r="BH61">
            <v>-6.826295</v>
          </cell>
          <cell r="BJ61">
            <v>-4.3926600000000002</v>
          </cell>
          <cell r="BK61">
            <v>64</v>
          </cell>
          <cell r="BM61">
            <v>14.866543</v>
          </cell>
          <cell r="BN61">
            <v>31</v>
          </cell>
          <cell r="BP61">
            <v>15.681227</v>
          </cell>
          <cell r="BQ61">
            <v>55</v>
          </cell>
        </row>
        <row r="62">
          <cell r="A62" t="str">
            <v>FR0000170243</v>
          </cell>
          <cell r="B62" t="str">
            <v>ÙÙÙ</v>
          </cell>
          <cell r="C62" t="str">
            <v>AXA Europe Actions C</v>
          </cell>
          <cell r="D62" t="str">
            <v>SICAV</v>
          </cell>
          <cell r="E62" t="str">
            <v>AXA Investment Managers Paris</v>
          </cell>
          <cell r="F62" t="str">
            <v>Euro</v>
          </cell>
          <cell r="G62" t="str">
            <v>MSCI Europe NR EUR</v>
          </cell>
          <cell r="H62" t="str">
            <v>Europe Fonds ouverts  - Actions Europe Gdes Cap. Mixte</v>
          </cell>
          <cell r="I62" t="str">
            <v>Tous les jours</v>
          </cell>
          <cell r="J62" t="str">
            <v>France</v>
          </cell>
          <cell r="K62" t="str">
            <v>Non</v>
          </cell>
          <cell r="L62">
            <v>31348</v>
          </cell>
          <cell r="M62">
            <v>44596</v>
          </cell>
          <cell r="N62">
            <v>560338379</v>
          </cell>
          <cell r="O62">
            <v>183.7</v>
          </cell>
          <cell r="P62">
            <v>-16.899999999999999</v>
          </cell>
          <cell r="Q62" t="str">
            <v>Non</v>
          </cell>
          <cell r="R62">
            <v>6</v>
          </cell>
          <cell r="S62">
            <v>6</v>
          </cell>
          <cell r="T62">
            <v>11.41</v>
          </cell>
          <cell r="U62">
            <v>16.280999999999999</v>
          </cell>
          <cell r="V62">
            <v>22.432310000000001</v>
          </cell>
          <cell r="W62">
            <v>13.80878</v>
          </cell>
          <cell r="X62" t="str">
            <v>Cap</v>
          </cell>
          <cell r="Y62" t="str">
            <v>Europe</v>
          </cell>
          <cell r="Z62">
            <v>1.794</v>
          </cell>
          <cell r="AA62" t="str">
            <v>Oui</v>
          </cell>
          <cell r="AB62">
            <v>0.8</v>
          </cell>
          <cell r="AC62" t="str">
            <v>Oui</v>
          </cell>
          <cell r="AD62">
            <v>183.7</v>
          </cell>
          <cell r="AE62" t="str">
            <v>FSGBR056GR</v>
          </cell>
          <cell r="AF62">
            <v>438797520</v>
          </cell>
          <cell r="AH62">
            <v>44547</v>
          </cell>
          <cell r="AJ62">
            <v>4.5</v>
          </cell>
          <cell r="AK62">
            <v>0</v>
          </cell>
          <cell r="AL62">
            <v>0</v>
          </cell>
          <cell r="AM62" t="str">
            <v>www.axa-im.fr</v>
          </cell>
          <cell r="AQ62" t="str">
            <v>Non</v>
          </cell>
          <cell r="AR62" t="str">
            <v>Non</v>
          </cell>
          <cell r="AS62" t="str">
            <v>Non</v>
          </cell>
          <cell r="AV62" t="str">
            <v>Actions internationales</v>
          </cell>
          <cell r="AW62" t="str">
            <v>AXA</v>
          </cell>
          <cell r="AX62" t="str">
            <v>AXA Investment Managers Paris</v>
          </cell>
          <cell r="AY62" t="str">
            <v>Article 9</v>
          </cell>
          <cell r="AZ62" t="str">
            <v>Prospectus</v>
          </cell>
          <cell r="BA62" t="str">
            <v>Non</v>
          </cell>
          <cell r="BB62">
            <v>7.9982150000000001</v>
          </cell>
          <cell r="BD62">
            <v>13.808782000000001</v>
          </cell>
          <cell r="BF62">
            <v>22.432304999999999</v>
          </cell>
          <cell r="BH62">
            <v>-2.7937340000000002</v>
          </cell>
          <cell r="BJ62">
            <v>-2.9556100000000001</v>
          </cell>
          <cell r="BK62">
            <v>51</v>
          </cell>
          <cell r="BM62">
            <v>17.067571999999998</v>
          </cell>
          <cell r="BN62">
            <v>23</v>
          </cell>
          <cell r="BP62">
            <v>29.524114999999998</v>
          </cell>
          <cell r="BQ62">
            <v>16</v>
          </cell>
        </row>
        <row r="63">
          <cell r="A63" t="str">
            <v>FR0000170318</v>
          </cell>
          <cell r="B63" t="str">
            <v>ÙÙÙ</v>
          </cell>
          <cell r="C63" t="str">
            <v>AXA Europe Opportunités C</v>
          </cell>
          <cell r="D63" t="str">
            <v>SICAV</v>
          </cell>
          <cell r="E63" t="str">
            <v>AXA Investment Managers Paris</v>
          </cell>
          <cell r="F63" t="str">
            <v>Euro</v>
          </cell>
          <cell r="G63" t="str">
            <v>MSCI Europe NR EUR</v>
          </cell>
          <cell r="H63" t="str">
            <v>Europe Fonds ouverts  - Actions Europe Gdes Cap. Mixte</v>
          </cell>
          <cell r="I63" t="str">
            <v>Tous les jours</v>
          </cell>
          <cell r="J63" t="str">
            <v>France</v>
          </cell>
          <cell r="K63" t="str">
            <v>Non</v>
          </cell>
          <cell r="L63">
            <v>34726</v>
          </cell>
          <cell r="M63">
            <v>44596</v>
          </cell>
          <cell r="N63">
            <v>24935000</v>
          </cell>
          <cell r="O63">
            <v>49.66</v>
          </cell>
          <cell r="P63">
            <v>-10.51</v>
          </cell>
          <cell r="Q63" t="str">
            <v>Non</v>
          </cell>
          <cell r="R63">
            <v>6</v>
          </cell>
          <cell r="S63">
            <v>6</v>
          </cell>
          <cell r="T63">
            <v>11.462</v>
          </cell>
          <cell r="U63">
            <v>16.238</v>
          </cell>
          <cell r="V63">
            <v>22.44699</v>
          </cell>
          <cell r="W63">
            <v>12.367620000000001</v>
          </cell>
          <cell r="X63" t="str">
            <v>Cap</v>
          </cell>
          <cell r="Y63" t="str">
            <v>Europe</v>
          </cell>
          <cell r="Z63">
            <v>2.3919999999999999</v>
          </cell>
          <cell r="AA63" t="str">
            <v>Oui</v>
          </cell>
          <cell r="AB63">
            <v>1.88</v>
          </cell>
          <cell r="AC63" t="str">
            <v>Non</v>
          </cell>
          <cell r="AD63">
            <v>49.66</v>
          </cell>
          <cell r="AE63" t="str">
            <v>FSGBR056GQ</v>
          </cell>
          <cell r="AF63">
            <v>24756000</v>
          </cell>
          <cell r="AH63">
            <v>44547</v>
          </cell>
          <cell r="AJ63">
            <v>4.5</v>
          </cell>
          <cell r="AK63">
            <v>0</v>
          </cell>
          <cell r="AL63">
            <v>0</v>
          </cell>
          <cell r="AM63" t="str">
            <v>www.axa-im.fr</v>
          </cell>
          <cell r="AQ63" t="str">
            <v>Non</v>
          </cell>
          <cell r="AR63" t="str">
            <v>Non</v>
          </cell>
          <cell r="AS63" t="str">
            <v>Non</v>
          </cell>
          <cell r="AV63" t="str">
            <v>Actions internationales</v>
          </cell>
          <cell r="AW63" t="str">
            <v>AXA</v>
          </cell>
          <cell r="AX63" t="str">
            <v>AXA Investment Managers Paris</v>
          </cell>
          <cell r="AY63" t="str">
            <v>Article 8</v>
          </cell>
          <cell r="AZ63" t="str">
            <v>Prospectus</v>
          </cell>
          <cell r="BA63" t="str">
            <v>Non</v>
          </cell>
          <cell r="BB63">
            <v>6.8930379999999998</v>
          </cell>
          <cell r="BD63">
            <v>12.367628</v>
          </cell>
          <cell r="BF63">
            <v>22.446995999999999</v>
          </cell>
          <cell r="BH63">
            <v>-2.820166</v>
          </cell>
          <cell r="BJ63">
            <v>-2.9553799999999999</v>
          </cell>
          <cell r="BK63">
            <v>51</v>
          </cell>
          <cell r="BM63">
            <v>15.339395</v>
          </cell>
          <cell r="BN63">
            <v>29</v>
          </cell>
          <cell r="BP63">
            <v>25.251909000000001</v>
          </cell>
          <cell r="BQ63">
            <v>29</v>
          </cell>
        </row>
        <row r="64">
          <cell r="A64" t="str">
            <v>FR0000170391</v>
          </cell>
          <cell r="B64" t="str">
            <v>ÙÙ</v>
          </cell>
          <cell r="C64" t="str">
            <v>AXA France Small Cap C</v>
          </cell>
          <cell r="D64" t="str">
            <v>SICAV</v>
          </cell>
          <cell r="E64" t="str">
            <v>AXA Investment Managers Paris</v>
          </cell>
          <cell r="F64" t="str">
            <v>Euro</v>
          </cell>
          <cell r="G64" t="str">
            <v>Euronext Paris CAC Mid&amp;Small GR EUR</v>
          </cell>
          <cell r="H64" t="str">
            <v>Europe Fonds ouverts  - Actions France Petites &amp; Moy. Cap.</v>
          </cell>
          <cell r="I64" t="str">
            <v>Tous les jours</v>
          </cell>
          <cell r="J64" t="str">
            <v>France</v>
          </cell>
          <cell r="K64" t="str">
            <v>Oui</v>
          </cell>
          <cell r="L64">
            <v>34453</v>
          </cell>
          <cell r="M64">
            <v>44596</v>
          </cell>
          <cell r="N64">
            <v>90002000</v>
          </cell>
          <cell r="O64">
            <v>135.66999999999999</v>
          </cell>
          <cell r="P64">
            <v>25.84</v>
          </cell>
          <cell r="Q64" t="str">
            <v>Non</v>
          </cell>
          <cell r="R64">
            <v>6</v>
          </cell>
          <cell r="S64">
            <v>6</v>
          </cell>
          <cell r="T64">
            <v>11.643000000000001</v>
          </cell>
          <cell r="U64">
            <v>18.437999999999999</v>
          </cell>
          <cell r="V64">
            <v>16.085930000000001</v>
          </cell>
          <cell r="W64">
            <v>8.0236000000000001</v>
          </cell>
          <cell r="X64" t="str">
            <v>Cap</v>
          </cell>
          <cell r="Y64" t="str">
            <v>France</v>
          </cell>
          <cell r="Z64">
            <v>2.3919999999999999</v>
          </cell>
          <cell r="AA64" t="str">
            <v>Oui</v>
          </cell>
          <cell r="AB64">
            <v>2.23</v>
          </cell>
          <cell r="AC64" t="str">
            <v>Non</v>
          </cell>
          <cell r="AD64">
            <v>135.66999999999999</v>
          </cell>
          <cell r="AE64" t="str">
            <v>FSGBR056GM</v>
          </cell>
          <cell r="AF64">
            <v>40143000</v>
          </cell>
          <cell r="AH64">
            <v>44550</v>
          </cell>
          <cell r="AJ64">
            <v>4.5</v>
          </cell>
          <cell r="AK64">
            <v>0</v>
          </cell>
          <cell r="AL64">
            <v>0</v>
          </cell>
          <cell r="AM64" t="str">
            <v>www.axa-im.fr</v>
          </cell>
          <cell r="AQ64" t="str">
            <v>Non</v>
          </cell>
          <cell r="AR64" t="str">
            <v>Non</v>
          </cell>
          <cell r="AS64" t="str">
            <v>Non</v>
          </cell>
          <cell r="AV64" t="str">
            <v>Actions françaises</v>
          </cell>
          <cell r="AW64" t="str">
            <v>AXA</v>
          </cell>
          <cell r="AX64" t="str">
            <v>AXA Investment Managers Paris</v>
          </cell>
          <cell r="AY64" t="str">
            <v>Article 8</v>
          </cell>
          <cell r="AZ64" t="str">
            <v>Prospectus</v>
          </cell>
          <cell r="BA64" t="str">
            <v>Non</v>
          </cell>
          <cell r="BB64">
            <v>3.9719500000000001</v>
          </cell>
          <cell r="BD64">
            <v>8.0236140000000002</v>
          </cell>
          <cell r="BF64">
            <v>16.085922</v>
          </cell>
          <cell r="BH64">
            <v>-5.6198230000000002</v>
          </cell>
          <cell r="BJ64">
            <v>-6.0442200000000001</v>
          </cell>
          <cell r="BK64">
            <v>76</v>
          </cell>
          <cell r="BM64">
            <v>12.758376</v>
          </cell>
          <cell r="BN64">
            <v>40</v>
          </cell>
          <cell r="BP64">
            <v>17.085398000000001</v>
          </cell>
          <cell r="BQ64">
            <v>52</v>
          </cell>
        </row>
        <row r="65">
          <cell r="A65" t="str">
            <v>FR0000170516</v>
          </cell>
          <cell r="B65" t="str">
            <v>ÙÙÙ</v>
          </cell>
          <cell r="C65" t="str">
            <v>AXA Europe Small Cap AC</v>
          </cell>
          <cell r="D65" t="str">
            <v>SICAV</v>
          </cell>
          <cell r="E65" t="str">
            <v>AXA Investment Managers Paris</v>
          </cell>
          <cell r="F65" t="str">
            <v>Euro</v>
          </cell>
          <cell r="G65" t="str">
            <v>STOXX Europe Small 200 NR EUR</v>
          </cell>
          <cell r="H65" t="str">
            <v>Europe Fonds ouverts  - Actions Europe Moyennes Cap.</v>
          </cell>
          <cell r="I65" t="str">
            <v>Tous les jours</v>
          </cell>
          <cell r="J65" t="str">
            <v>France</v>
          </cell>
          <cell r="K65" t="str">
            <v>Non</v>
          </cell>
          <cell r="L65">
            <v>36144</v>
          </cell>
          <cell r="M65">
            <v>44596</v>
          </cell>
          <cell r="N65">
            <v>267309000</v>
          </cell>
          <cell r="O65">
            <v>115.47</v>
          </cell>
          <cell r="P65">
            <v>-26.16</v>
          </cell>
          <cell r="Q65" t="str">
            <v>Non</v>
          </cell>
          <cell r="R65">
            <v>6</v>
          </cell>
          <cell r="S65">
            <v>6</v>
          </cell>
          <cell r="T65">
            <v>18.170000000000002</v>
          </cell>
          <cell r="U65">
            <v>19.193000000000001</v>
          </cell>
          <cell r="V65">
            <v>6.99756</v>
          </cell>
          <cell r="W65">
            <v>8.8643300000000007</v>
          </cell>
          <cell r="X65" t="str">
            <v>Cap</v>
          </cell>
          <cell r="Y65" t="str">
            <v>Europe</v>
          </cell>
          <cell r="Z65">
            <v>2.3919999999999999</v>
          </cell>
          <cell r="AA65" t="str">
            <v>Oui</v>
          </cell>
          <cell r="AB65">
            <v>1.86</v>
          </cell>
          <cell r="AC65" t="str">
            <v>Oui</v>
          </cell>
          <cell r="AD65">
            <v>115.47</v>
          </cell>
          <cell r="AE65" t="str">
            <v>FSGBR056GP</v>
          </cell>
          <cell r="AF65">
            <v>259454000</v>
          </cell>
          <cell r="AH65">
            <v>44547</v>
          </cell>
          <cell r="AJ65">
            <v>4.5</v>
          </cell>
          <cell r="AK65">
            <v>0</v>
          </cell>
          <cell r="AL65">
            <v>0</v>
          </cell>
          <cell r="AM65" t="str">
            <v>www.axa-im.fr</v>
          </cell>
          <cell r="AQ65" t="str">
            <v>Non</v>
          </cell>
          <cell r="AR65" t="str">
            <v>Non</v>
          </cell>
          <cell r="AS65" t="str">
            <v>Non</v>
          </cell>
          <cell r="AV65" t="str">
            <v>Actions internationales</v>
          </cell>
          <cell r="AW65" t="str">
            <v>AXA</v>
          </cell>
          <cell r="AX65" t="str">
            <v>AXA Investment Managers Paris</v>
          </cell>
          <cell r="AY65" t="str">
            <v>Article 9</v>
          </cell>
          <cell r="AZ65" t="str">
            <v>Prospectus</v>
          </cell>
          <cell r="BA65" t="str">
            <v>Non</v>
          </cell>
          <cell r="BB65">
            <v>6.4019839999999997</v>
          </cell>
          <cell r="BD65">
            <v>8.8643389999999993</v>
          </cell>
          <cell r="BF65">
            <v>6.9975690000000004</v>
          </cell>
          <cell r="BH65">
            <v>-12.096353000000001</v>
          </cell>
          <cell r="BJ65">
            <v>-11.738379999999999</v>
          </cell>
          <cell r="BK65">
            <v>95</v>
          </cell>
          <cell r="BM65">
            <v>16.187757999999999</v>
          </cell>
          <cell r="BN65">
            <v>26</v>
          </cell>
          <cell r="BP65">
            <v>26.049823</v>
          </cell>
          <cell r="BQ65">
            <v>26</v>
          </cell>
        </row>
        <row r="66">
          <cell r="A66" t="str">
            <v>FR0000172033</v>
          </cell>
          <cell r="B66" t="str">
            <v>ÙÙÙÙ</v>
          </cell>
          <cell r="C66" t="str">
            <v>AXA Euro Obligations C</v>
          </cell>
          <cell r="D66" t="str">
            <v>SICAV</v>
          </cell>
          <cell r="E66" t="str">
            <v>AXA Investment Managers Paris</v>
          </cell>
          <cell r="F66" t="str">
            <v>Euro</v>
          </cell>
          <cell r="G66" t="str">
            <v>FTSE EuroBIG All Mat TR</v>
          </cell>
          <cell r="H66" t="str">
            <v>Europe Fonds ouverts  - Obligations EUR Diversifiées</v>
          </cell>
          <cell r="I66" t="str">
            <v>Tous les jours</v>
          </cell>
          <cell r="J66" t="str">
            <v>Allemagne;France;</v>
          </cell>
          <cell r="K66" t="str">
            <v>Non</v>
          </cell>
          <cell r="L66">
            <v>30774</v>
          </cell>
          <cell r="M66">
            <v>44596</v>
          </cell>
          <cell r="N66">
            <v>274742000</v>
          </cell>
          <cell r="O66">
            <v>53.35</v>
          </cell>
          <cell r="Q66" t="str">
            <v>Non</v>
          </cell>
          <cell r="R66">
            <v>3</v>
          </cell>
          <cell r="S66">
            <v>3</v>
          </cell>
          <cell r="T66">
            <v>3.13</v>
          </cell>
          <cell r="U66">
            <v>4.109</v>
          </cell>
          <cell r="V66">
            <v>-3.4353899999999999</v>
          </cell>
          <cell r="W66">
            <v>1.77552</v>
          </cell>
          <cell r="X66" t="str">
            <v>Cap</v>
          </cell>
          <cell r="Y66" t="str">
            <v>Euroland</v>
          </cell>
          <cell r="Z66">
            <v>1.196</v>
          </cell>
          <cell r="AA66" t="str">
            <v>Oui</v>
          </cell>
          <cell r="AB66">
            <v>0.85</v>
          </cell>
          <cell r="AC66" t="str">
            <v>Non</v>
          </cell>
          <cell r="AD66">
            <v>53.35</v>
          </cell>
          <cell r="AE66" t="str">
            <v>FSGBR05AJT</v>
          </cell>
          <cell r="AF66">
            <v>241703000</v>
          </cell>
          <cell r="AH66">
            <v>44550</v>
          </cell>
          <cell r="AJ66">
            <v>3</v>
          </cell>
          <cell r="AK66">
            <v>0</v>
          </cell>
          <cell r="AL66">
            <v>0</v>
          </cell>
          <cell r="AM66" t="str">
            <v>www.axa-im.fr</v>
          </cell>
          <cell r="AQ66" t="str">
            <v>Non</v>
          </cell>
          <cell r="AR66" t="str">
            <v>Non</v>
          </cell>
          <cell r="AS66" t="str">
            <v>Non</v>
          </cell>
          <cell r="AV66" t="str">
            <v>Obligations en euro</v>
          </cell>
          <cell r="AW66" t="str">
            <v>AXA</v>
          </cell>
          <cell r="AX66" t="str">
            <v>AXA Investment Managers Paris</v>
          </cell>
          <cell r="AY66" t="str">
            <v>Article 8</v>
          </cell>
          <cell r="AZ66" t="str">
            <v>Prospectus</v>
          </cell>
          <cell r="BA66" t="str">
            <v>Non</v>
          </cell>
          <cell r="BB66">
            <v>1.4509380000000001</v>
          </cell>
          <cell r="BD66">
            <v>1.775517</v>
          </cell>
          <cell r="BF66">
            <v>-3.4353760000000002</v>
          </cell>
          <cell r="BH66">
            <v>-2.1675770000000001</v>
          </cell>
          <cell r="BJ66">
            <v>-1.18397</v>
          </cell>
          <cell r="BK66">
            <v>31</v>
          </cell>
          <cell r="BM66">
            <v>2.5000719999999998</v>
          </cell>
          <cell r="BN66">
            <v>84</v>
          </cell>
          <cell r="BP66">
            <v>5.9631259999999999</v>
          </cell>
          <cell r="BQ66">
            <v>83</v>
          </cell>
        </row>
        <row r="67">
          <cell r="A67" t="str">
            <v>FR0000172041</v>
          </cell>
          <cell r="B67" t="str">
            <v>ÙÙÙÙÙ</v>
          </cell>
          <cell r="C67" t="str">
            <v>AXA Aedificandi AC</v>
          </cell>
          <cell r="D67" t="str">
            <v>SICAV</v>
          </cell>
          <cell r="E67" t="str">
            <v>AXA Reim SGP</v>
          </cell>
          <cell r="F67" t="str">
            <v>Euro</v>
          </cell>
          <cell r="G67" t="str">
            <v>(FTSE EPRA Nareit Developed NR EUR) 10.000% + ( FTSE EPRA Nareit Eurozone Capped NR EUR) 90.000%</v>
          </cell>
          <cell r="H67" t="str">
            <v>Europe Fonds ouverts  - Immobilier - Indirect Zone Euro</v>
          </cell>
          <cell r="I67" t="str">
            <v>Tous les jours</v>
          </cell>
          <cell r="J67" t="str">
            <v>Autriche;Suisse;Allemagne;France;Liechtenstein;</v>
          </cell>
          <cell r="K67" t="str">
            <v>Non</v>
          </cell>
          <cell r="L67">
            <v>37739</v>
          </cell>
          <cell r="M67">
            <v>44596</v>
          </cell>
          <cell r="N67">
            <v>686672000</v>
          </cell>
          <cell r="O67">
            <v>616.20000000000005</v>
          </cell>
          <cell r="Q67" t="str">
            <v>Non</v>
          </cell>
          <cell r="R67">
            <v>6</v>
          </cell>
          <cell r="S67">
            <v>6</v>
          </cell>
          <cell r="T67">
            <v>13.316000000000001</v>
          </cell>
          <cell r="U67">
            <v>17.402000000000001</v>
          </cell>
          <cell r="V67">
            <v>11.86922</v>
          </cell>
          <cell r="W67">
            <v>5.42692</v>
          </cell>
          <cell r="X67" t="str">
            <v>Cap</v>
          </cell>
          <cell r="Y67" t="str">
            <v>Euroland</v>
          </cell>
          <cell r="Z67">
            <v>2.39</v>
          </cell>
          <cell r="AA67" t="str">
            <v>Oui</v>
          </cell>
          <cell r="AB67">
            <v>1.68</v>
          </cell>
          <cell r="AC67" t="str">
            <v>Non</v>
          </cell>
          <cell r="AD67">
            <v>616.20000000000005</v>
          </cell>
          <cell r="AE67" t="str">
            <v>FSGBR05ALC</v>
          </cell>
          <cell r="AF67">
            <v>225317000</v>
          </cell>
          <cell r="AH67">
            <v>44558</v>
          </cell>
          <cell r="AI67">
            <v>4.5</v>
          </cell>
          <cell r="AJ67">
            <v>4.5</v>
          </cell>
          <cell r="AK67">
            <v>0</v>
          </cell>
          <cell r="AL67">
            <v>0</v>
          </cell>
          <cell r="AM67" t="str">
            <v>www.axa-reimsgp.fr</v>
          </cell>
          <cell r="AQ67" t="str">
            <v>Non</v>
          </cell>
          <cell r="AR67" t="str">
            <v>Non</v>
          </cell>
          <cell r="AS67" t="str">
            <v>Non</v>
          </cell>
          <cell r="AV67" t="str">
            <v>Non Classifié</v>
          </cell>
          <cell r="AW67" t="str">
            <v>AXA</v>
          </cell>
          <cell r="AX67" t="str">
            <v>AXA Investment Managers Paris</v>
          </cell>
          <cell r="AY67" t="str">
            <v>Article 8</v>
          </cell>
          <cell r="AZ67" t="str">
            <v>Prospectus</v>
          </cell>
          <cell r="BA67" t="str">
            <v>Non</v>
          </cell>
          <cell r="BB67">
            <v>7.6317219999999999</v>
          </cell>
          <cell r="BD67">
            <v>5.4269040000000004</v>
          </cell>
          <cell r="BF67">
            <v>11.869196000000001</v>
          </cell>
          <cell r="BH67">
            <v>-2.1452170000000002</v>
          </cell>
          <cell r="BJ67">
            <v>-1.3092600000000001</v>
          </cell>
          <cell r="BK67">
            <v>33</v>
          </cell>
          <cell r="BM67">
            <v>9.3213430000000006</v>
          </cell>
          <cell r="BN67">
            <v>53</v>
          </cell>
          <cell r="BP67">
            <v>23.452048000000001</v>
          </cell>
          <cell r="BQ67">
            <v>35</v>
          </cell>
        </row>
        <row r="68">
          <cell r="A68" t="str">
            <v>FR0000172066</v>
          </cell>
          <cell r="B68" t="str">
            <v>ÙÙÙÙ</v>
          </cell>
          <cell r="C68" t="str">
            <v>AXA Indice France C</v>
          </cell>
          <cell r="D68" t="str">
            <v>SICAV</v>
          </cell>
          <cell r="E68" t="str">
            <v>AXA Investment Managers Paris</v>
          </cell>
          <cell r="F68" t="str">
            <v>Euro</v>
          </cell>
          <cell r="G68" t="str">
            <v>Euronext Paris CAC 40 GR EUR</v>
          </cell>
          <cell r="H68" t="str">
            <v>Europe Fonds ouverts  - Actions France Grandes Cap.</v>
          </cell>
          <cell r="I68" t="str">
            <v>Tous les jours</v>
          </cell>
          <cell r="J68" t="str">
            <v>France</v>
          </cell>
          <cell r="K68" t="str">
            <v>Oui</v>
          </cell>
          <cell r="L68">
            <v>33942</v>
          </cell>
          <cell r="M68">
            <v>44596</v>
          </cell>
          <cell r="N68">
            <v>50210814</v>
          </cell>
          <cell r="O68">
            <v>880.33</v>
          </cell>
          <cell r="P68">
            <v>-30.4</v>
          </cell>
          <cell r="Q68" t="str">
            <v>Non</v>
          </cell>
          <cell r="R68">
            <v>6</v>
          </cell>
          <cell r="S68">
            <v>6</v>
          </cell>
          <cell r="T68">
            <v>11.427</v>
          </cell>
          <cell r="U68">
            <v>20.068999999999999</v>
          </cell>
          <cell r="V68">
            <v>31.309989999999999</v>
          </cell>
          <cell r="W68">
            <v>13.792579999999999</v>
          </cell>
          <cell r="X68" t="str">
            <v>Cap</v>
          </cell>
          <cell r="Y68" t="str">
            <v>France</v>
          </cell>
          <cell r="Z68">
            <v>1.196</v>
          </cell>
          <cell r="AA68" t="str">
            <v>Oui</v>
          </cell>
          <cell r="AB68">
            <v>0.93</v>
          </cell>
          <cell r="AC68" t="str">
            <v>Non</v>
          </cell>
          <cell r="AD68">
            <v>880.33</v>
          </cell>
          <cell r="AE68" t="str">
            <v>FSGBR056GN</v>
          </cell>
          <cell r="AF68">
            <v>12279415</v>
          </cell>
          <cell r="AH68">
            <v>44596</v>
          </cell>
          <cell r="AJ68">
            <v>3</v>
          </cell>
          <cell r="AK68">
            <v>0</v>
          </cell>
          <cell r="AL68">
            <v>0</v>
          </cell>
          <cell r="AM68" t="str">
            <v>www.axa-im.fr</v>
          </cell>
          <cell r="AQ68" t="str">
            <v>Non</v>
          </cell>
          <cell r="AR68" t="str">
            <v>Non</v>
          </cell>
          <cell r="AS68" t="str">
            <v>Non</v>
          </cell>
          <cell r="AV68" t="str">
            <v>Actions de la zone euro</v>
          </cell>
          <cell r="AW68" t="str">
            <v>AXA</v>
          </cell>
          <cell r="AY68" t="str">
            <v>Not Stated</v>
          </cell>
          <cell r="AZ68" t="str">
            <v>Prospectus</v>
          </cell>
          <cell r="BA68" t="str">
            <v>Non</v>
          </cell>
          <cell r="BB68">
            <v>10.108095</v>
          </cell>
          <cell r="BD68">
            <v>13.792602</v>
          </cell>
          <cell r="BF68">
            <v>31.309988000000001</v>
          </cell>
          <cell r="BH68">
            <v>-2.3229440000000001</v>
          </cell>
          <cell r="BJ68">
            <v>-2.4033099999999998</v>
          </cell>
          <cell r="BK68">
            <v>46</v>
          </cell>
          <cell r="BM68">
            <v>17.219816999999999</v>
          </cell>
          <cell r="BN68">
            <v>23</v>
          </cell>
          <cell r="BP68">
            <v>30.774014000000001</v>
          </cell>
          <cell r="BQ68">
            <v>13</v>
          </cell>
        </row>
        <row r="69">
          <cell r="A69" t="str">
            <v>FR0000172124</v>
          </cell>
          <cell r="B69" t="str">
            <v>ÙÙÙÙÙ</v>
          </cell>
          <cell r="C69" t="str">
            <v>AXA Euro 7-10 C</v>
          </cell>
          <cell r="D69" t="str">
            <v>SICAV</v>
          </cell>
          <cell r="E69" t="str">
            <v>AXA Investment Managers Paris</v>
          </cell>
          <cell r="F69" t="str">
            <v>Euro</v>
          </cell>
          <cell r="G69" t="str">
            <v>FTSE EuroBIG 7-10 Yr EUR</v>
          </cell>
          <cell r="H69" t="str">
            <v>Europe Fonds ouverts  - Obligations EUR Diversifiées</v>
          </cell>
          <cell r="I69" t="str">
            <v>Tous les jours</v>
          </cell>
          <cell r="J69" t="str">
            <v>France;Pays-Bas;</v>
          </cell>
          <cell r="K69" t="str">
            <v>Non</v>
          </cell>
          <cell r="L69">
            <v>26882</v>
          </cell>
          <cell r="M69">
            <v>44596</v>
          </cell>
          <cell r="N69">
            <v>56008144</v>
          </cell>
          <cell r="O69">
            <v>60.79</v>
          </cell>
          <cell r="Q69" t="str">
            <v>Non</v>
          </cell>
          <cell r="R69">
            <v>3</v>
          </cell>
          <cell r="S69">
            <v>3</v>
          </cell>
          <cell r="T69">
            <v>3.633</v>
          </cell>
          <cell r="U69">
            <v>4.6760000000000002</v>
          </cell>
          <cell r="V69">
            <v>-3.5836199999999998</v>
          </cell>
          <cell r="W69">
            <v>2.4896099999999999</v>
          </cell>
          <cell r="X69" t="str">
            <v>Cap</v>
          </cell>
          <cell r="Y69" t="str">
            <v>Euroland</v>
          </cell>
          <cell r="Z69">
            <v>1.196</v>
          </cell>
          <cell r="AA69" t="str">
            <v>Oui</v>
          </cell>
          <cell r="AB69">
            <v>0.61</v>
          </cell>
          <cell r="AC69" t="str">
            <v>Non</v>
          </cell>
          <cell r="AD69">
            <v>60.79</v>
          </cell>
          <cell r="AE69" t="str">
            <v>FSGBR05AJP</v>
          </cell>
          <cell r="AF69">
            <v>13059481</v>
          </cell>
          <cell r="AH69">
            <v>44547</v>
          </cell>
          <cell r="AJ69">
            <v>3</v>
          </cell>
          <cell r="AK69">
            <v>0</v>
          </cell>
          <cell r="AL69">
            <v>0</v>
          </cell>
          <cell r="AM69" t="str">
            <v>www.axa-im.fr</v>
          </cell>
          <cell r="AQ69" t="str">
            <v>Non</v>
          </cell>
          <cell r="AR69" t="str">
            <v>Non</v>
          </cell>
          <cell r="AS69" t="str">
            <v>Non</v>
          </cell>
          <cell r="AV69" t="str">
            <v>Obligations en euro</v>
          </cell>
          <cell r="AW69" t="str">
            <v>AXA</v>
          </cell>
          <cell r="AX69" t="str">
            <v>AXA Investment Managers Paris</v>
          </cell>
          <cell r="AY69" t="str">
            <v>Article 8</v>
          </cell>
          <cell r="AZ69" t="str">
            <v>Prospectus</v>
          </cell>
          <cell r="BA69" t="str">
            <v>Non</v>
          </cell>
          <cell r="BB69">
            <v>2.2596970000000001</v>
          </cell>
          <cell r="BD69">
            <v>2.4896090000000002</v>
          </cell>
          <cell r="BF69">
            <v>-3.5836220000000001</v>
          </cell>
          <cell r="BH69">
            <v>-2.7434189999999998</v>
          </cell>
          <cell r="BJ69">
            <v>-1.4430700000000001</v>
          </cell>
          <cell r="BK69">
            <v>35</v>
          </cell>
          <cell r="BM69">
            <v>3.401014</v>
          </cell>
          <cell r="BN69">
            <v>79</v>
          </cell>
          <cell r="BP69">
            <v>7.7138939999999998</v>
          </cell>
          <cell r="BQ69">
            <v>77</v>
          </cell>
        </row>
        <row r="70">
          <cell r="A70" t="str">
            <v>FR0000172348</v>
          </cell>
          <cell r="B70" t="str">
            <v>ÙÙ</v>
          </cell>
          <cell r="C70" t="str">
            <v>AXA International Obligations C</v>
          </cell>
          <cell r="D70" t="str">
            <v>SICAV</v>
          </cell>
          <cell r="E70" t="str">
            <v>AXA Investment Managers Paris</v>
          </cell>
          <cell r="F70" t="str">
            <v>Euro</v>
          </cell>
          <cell r="G70" t="str">
            <v>JPM GBI Global Traded TR EUR</v>
          </cell>
          <cell r="H70" t="str">
            <v>Europe Fonds ouverts  - Obligations Internationales</v>
          </cell>
          <cell r="I70" t="str">
            <v>Tous les jours</v>
          </cell>
          <cell r="J70" t="str">
            <v>France</v>
          </cell>
          <cell r="K70" t="str">
            <v>Non</v>
          </cell>
          <cell r="L70">
            <v>29077</v>
          </cell>
          <cell r="M70">
            <v>44596</v>
          </cell>
          <cell r="N70">
            <v>14728806</v>
          </cell>
          <cell r="O70">
            <v>53.65</v>
          </cell>
          <cell r="Q70" t="str">
            <v>Non</v>
          </cell>
          <cell r="R70">
            <v>4</v>
          </cell>
          <cell r="S70">
            <v>4</v>
          </cell>
          <cell r="T70">
            <v>5.3916250000000003</v>
          </cell>
          <cell r="U70">
            <v>5.7083969999999997</v>
          </cell>
          <cell r="V70">
            <v>-0.16331000000000001</v>
          </cell>
          <cell r="W70">
            <v>1.6914100000000001</v>
          </cell>
          <cell r="X70" t="str">
            <v>Cap</v>
          </cell>
          <cell r="Y70" t="str">
            <v>Global</v>
          </cell>
          <cell r="Z70">
            <v>1.196</v>
          </cell>
          <cell r="AA70" t="str">
            <v>Oui</v>
          </cell>
          <cell r="AB70">
            <v>1.05</v>
          </cell>
          <cell r="AC70" t="str">
            <v>Non</v>
          </cell>
          <cell r="AD70">
            <v>53.65</v>
          </cell>
          <cell r="AE70" t="str">
            <v>FSGBR05AEC</v>
          </cell>
          <cell r="AF70">
            <v>2165502</v>
          </cell>
          <cell r="AH70">
            <v>44550</v>
          </cell>
          <cell r="AJ70">
            <v>3</v>
          </cell>
          <cell r="AK70">
            <v>0</v>
          </cell>
          <cell r="AL70">
            <v>0</v>
          </cell>
          <cell r="AM70" t="str">
            <v>www.axa-im.fr</v>
          </cell>
          <cell r="AQ70" t="str">
            <v>Non</v>
          </cell>
          <cell r="AR70" t="str">
            <v>Non</v>
          </cell>
          <cell r="AS70" t="str">
            <v>Non</v>
          </cell>
          <cell r="AV70" t="str">
            <v>Obligations internationales</v>
          </cell>
          <cell r="AW70" t="str">
            <v>AXA</v>
          </cell>
          <cell r="AY70" t="str">
            <v>Article 8</v>
          </cell>
          <cell r="AZ70" t="str">
            <v>Prospectus</v>
          </cell>
          <cell r="BA70" t="str">
            <v>Non</v>
          </cell>
          <cell r="BB70">
            <v>0.82711400000000002</v>
          </cell>
          <cell r="BD70">
            <v>1.691411</v>
          </cell>
          <cell r="BF70">
            <v>-0.16330800000000001</v>
          </cell>
          <cell r="BH70">
            <v>-2.240694</v>
          </cell>
          <cell r="BJ70">
            <v>-0.57823999999999998</v>
          </cell>
          <cell r="BK70">
            <v>23</v>
          </cell>
          <cell r="BM70">
            <v>2.181972</v>
          </cell>
          <cell r="BN70">
            <v>86</v>
          </cell>
          <cell r="BP70">
            <v>7.1910559999999997</v>
          </cell>
          <cell r="BQ70">
            <v>78</v>
          </cell>
        </row>
        <row r="71">
          <cell r="A71" t="str">
            <v>FR0000174310</v>
          </cell>
          <cell r="B71" t="str">
            <v>ÙÙÙ</v>
          </cell>
          <cell r="C71" t="str">
            <v>Lazard Small Caps Euro SRI I</v>
          </cell>
          <cell r="D71" t="str">
            <v>SICAV</v>
          </cell>
          <cell r="E71" t="str">
            <v>Lazard Frères Gestion</v>
          </cell>
          <cell r="F71" t="str">
            <v>Euro</v>
          </cell>
          <cell r="G71" t="str">
            <v>EMIX Smaller Euroland TR EUR</v>
          </cell>
          <cell r="H71" t="str">
            <v>Europe Fonds ouverts  - Actions Zone Euro Petites Cap.</v>
          </cell>
          <cell r="I71" t="str">
            <v>Tous les jours</v>
          </cell>
          <cell r="J71" t="str">
            <v>Belgique;Suisse;Allemagne;Espagne;France;Italie;Luxembourg;Portugal;</v>
          </cell>
          <cell r="K71" t="str">
            <v>Oui</v>
          </cell>
          <cell r="L71">
            <v>37826</v>
          </cell>
          <cell r="M71">
            <v>44596</v>
          </cell>
          <cell r="N71">
            <v>637970216</v>
          </cell>
          <cell r="O71">
            <v>934.35</v>
          </cell>
          <cell r="P71">
            <v>73.17</v>
          </cell>
          <cell r="Q71" t="str">
            <v>Non</v>
          </cell>
          <cell r="R71">
            <v>6</v>
          </cell>
          <cell r="S71">
            <v>6</v>
          </cell>
          <cell r="T71">
            <v>12.782</v>
          </cell>
          <cell r="U71">
            <v>21.321000000000002</v>
          </cell>
          <cell r="V71">
            <v>16.767690000000002</v>
          </cell>
          <cell r="W71">
            <v>11.303660000000001</v>
          </cell>
          <cell r="X71" t="str">
            <v>Cap</v>
          </cell>
          <cell r="Y71" t="str">
            <v>Euroland</v>
          </cell>
          <cell r="Z71">
            <v>1.85</v>
          </cell>
          <cell r="AA71" t="str">
            <v>Oui</v>
          </cell>
          <cell r="AB71">
            <v>1.91</v>
          </cell>
          <cell r="AC71" t="str">
            <v>Oui</v>
          </cell>
          <cell r="AD71">
            <v>934.35</v>
          </cell>
          <cell r="AE71" t="str">
            <v>FSGBR05AVB</v>
          </cell>
          <cell r="AF71">
            <v>542645416</v>
          </cell>
          <cell r="AH71">
            <v>44593</v>
          </cell>
          <cell r="AJ71">
            <v>4</v>
          </cell>
          <cell r="AK71">
            <v>1</v>
          </cell>
          <cell r="AL71">
            <v>0</v>
          </cell>
          <cell r="AM71" t="str">
            <v>www.lazardfreresgestion.fr</v>
          </cell>
          <cell r="AQ71" t="str">
            <v>Non</v>
          </cell>
          <cell r="AR71" t="str">
            <v>Non</v>
          </cell>
          <cell r="AS71" t="str">
            <v>Non</v>
          </cell>
          <cell r="AV71" t="str">
            <v>Actions de la zone euro</v>
          </cell>
          <cell r="AW71" t="str">
            <v>Lazard</v>
          </cell>
          <cell r="AX71" t="str">
            <v>Lazard Asset Management LLC</v>
          </cell>
          <cell r="AY71" t="str">
            <v>Article 8</v>
          </cell>
          <cell r="AZ71" t="str">
            <v>Prospectus</v>
          </cell>
          <cell r="BA71" t="str">
            <v>Non</v>
          </cell>
          <cell r="BB71">
            <v>4.0906500000000001</v>
          </cell>
          <cell r="BD71">
            <v>11.30367</v>
          </cell>
          <cell r="BF71">
            <v>16.767686000000001</v>
          </cell>
          <cell r="BH71">
            <v>-4.0986349999999998</v>
          </cell>
          <cell r="BJ71">
            <v>-4.4091500000000003</v>
          </cell>
          <cell r="BK71">
            <v>64</v>
          </cell>
          <cell r="BM71">
            <v>15.638832000000001</v>
          </cell>
          <cell r="BN71">
            <v>28</v>
          </cell>
          <cell r="BP71">
            <v>17.236021000000001</v>
          </cell>
          <cell r="BQ71">
            <v>52</v>
          </cell>
        </row>
        <row r="72">
          <cell r="A72" t="str">
            <v>FR0000283210</v>
          </cell>
          <cell r="B72" t="str">
            <v>ÙÙÙÙÙ</v>
          </cell>
          <cell r="C72" t="str">
            <v>Objectif Monde SICAV</v>
          </cell>
          <cell r="D72" t="str">
            <v>SICAV</v>
          </cell>
          <cell r="E72" t="str">
            <v>Lazard Frères Gestion</v>
          </cell>
          <cell r="F72" t="str">
            <v>Euro</v>
          </cell>
          <cell r="G72" t="str">
            <v>(MSCI ACWI NR EUR) 22.000% + ( Refinitiv Global Focus CB TR EUR) 5.000% + (€STR capitalisé) 20.000% + (€STR capitalisé + 3%) 5.000% + (ICE BofA Euro Corporate TR EUR)5.000% + (Euronext Paris SBF 120 NR EUR) 33.000% + (ICE BofA Euro Government TR EUR) 10.0</v>
          </cell>
          <cell r="H72" t="str">
            <v>Europe Fonds ouverts  - Allocation EUR Flexible - International</v>
          </cell>
          <cell r="I72" t="str">
            <v>Tous les jours</v>
          </cell>
          <cell r="J72" t="str">
            <v>France</v>
          </cell>
          <cell r="K72" t="str">
            <v>Non</v>
          </cell>
          <cell r="L72">
            <v>35402</v>
          </cell>
          <cell r="M72">
            <v>44596</v>
          </cell>
          <cell r="N72">
            <v>81099516</v>
          </cell>
          <cell r="O72">
            <v>285.2</v>
          </cell>
          <cell r="Q72" t="str">
            <v>Non</v>
          </cell>
          <cell r="R72">
            <v>5</v>
          </cell>
          <cell r="S72">
            <v>5</v>
          </cell>
          <cell r="T72">
            <v>8.61</v>
          </cell>
          <cell r="U72">
            <v>10.651</v>
          </cell>
          <cell r="V72">
            <v>20.004999999999999</v>
          </cell>
          <cell r="W72">
            <v>12.81837</v>
          </cell>
          <cell r="X72" t="str">
            <v>Dist</v>
          </cell>
          <cell r="Y72" t="str">
            <v>Global</v>
          </cell>
          <cell r="Z72">
            <v>0.53</v>
          </cell>
          <cell r="AA72" t="str">
            <v>Non</v>
          </cell>
          <cell r="AB72">
            <v>0.67</v>
          </cell>
          <cell r="AC72" t="str">
            <v>Non</v>
          </cell>
          <cell r="AD72">
            <v>285.2</v>
          </cell>
          <cell r="AE72" t="str">
            <v>FSGBR04RSV</v>
          </cell>
          <cell r="AF72">
            <v>81099516</v>
          </cell>
          <cell r="AH72">
            <v>44593</v>
          </cell>
          <cell r="AJ72">
            <v>4</v>
          </cell>
          <cell r="AK72">
            <v>1</v>
          </cell>
          <cell r="AL72">
            <v>0</v>
          </cell>
          <cell r="AM72" t="str">
            <v>www.lazardfreresgestion.fr</v>
          </cell>
          <cell r="AQ72" t="str">
            <v>Non</v>
          </cell>
          <cell r="AR72" t="str">
            <v>Non</v>
          </cell>
          <cell r="AS72" t="str">
            <v>Non</v>
          </cell>
          <cell r="AV72" t="str">
            <v>Non Classifié</v>
          </cell>
          <cell r="AW72" t="str">
            <v>Lazard</v>
          </cell>
          <cell r="AY72" t="str">
            <v>Not Stated</v>
          </cell>
          <cell r="AZ72" t="str">
            <v>Prospectus</v>
          </cell>
          <cell r="BA72" t="str">
            <v>Non</v>
          </cell>
          <cell r="BB72">
            <v>9.1978019999999994</v>
          </cell>
          <cell r="BD72">
            <v>12.818379</v>
          </cell>
          <cell r="BF72">
            <v>20.005011</v>
          </cell>
          <cell r="BH72">
            <v>-3.4335200000000001</v>
          </cell>
          <cell r="BJ72">
            <v>-2.99885</v>
          </cell>
          <cell r="BK72">
            <v>51</v>
          </cell>
          <cell r="BM72">
            <v>15.351402999999999</v>
          </cell>
          <cell r="BN72">
            <v>29</v>
          </cell>
          <cell r="BP72">
            <v>23.146895000000001</v>
          </cell>
          <cell r="BQ72">
            <v>36</v>
          </cell>
        </row>
        <row r="73">
          <cell r="A73" t="str">
            <v>FR0000284093</v>
          </cell>
          <cell r="B73" t="str">
            <v>ÙÙÙ</v>
          </cell>
          <cell r="C73" t="str">
            <v>Schelcher Convertible ESG I</v>
          </cell>
          <cell r="D73" t="str">
            <v>SICAV</v>
          </cell>
          <cell r="E73" t="str">
            <v>Schelcher Prince Gestion</v>
          </cell>
          <cell r="F73" t="str">
            <v>Euro</v>
          </cell>
          <cell r="G73" t="str">
            <v>Refinitiv Europe Focus Hgd CB TR EUR</v>
          </cell>
          <cell r="H73" t="str">
            <v>Europe Fonds ouverts  - Convertibles Europe</v>
          </cell>
          <cell r="I73" t="str">
            <v>Tous les jours</v>
          </cell>
          <cell r="J73" t="str">
            <v>France</v>
          </cell>
          <cell r="K73" t="str">
            <v>Non</v>
          </cell>
          <cell r="L73">
            <v>35584</v>
          </cell>
          <cell r="M73">
            <v>44596</v>
          </cell>
          <cell r="N73">
            <v>153505178</v>
          </cell>
          <cell r="O73">
            <v>467.03</v>
          </cell>
          <cell r="Q73" t="str">
            <v>Non</v>
          </cell>
          <cell r="R73">
            <v>4</v>
          </cell>
          <cell r="S73">
            <v>4</v>
          </cell>
          <cell r="T73">
            <v>5.1059999999999999</v>
          </cell>
          <cell r="U73">
            <v>8.0990000000000002</v>
          </cell>
          <cell r="V73">
            <v>-5.4064899999999998</v>
          </cell>
          <cell r="W73">
            <v>1.70285</v>
          </cell>
          <cell r="X73" t="str">
            <v>Cap</v>
          </cell>
          <cell r="Y73" t="str">
            <v>Euroland</v>
          </cell>
          <cell r="Z73">
            <v>1</v>
          </cell>
          <cell r="AA73" t="str">
            <v>Oui</v>
          </cell>
          <cell r="AB73">
            <v>1.1499999999999999</v>
          </cell>
          <cell r="AC73" t="str">
            <v>Oui</v>
          </cell>
          <cell r="AD73">
            <v>467.03</v>
          </cell>
          <cell r="AE73" t="str">
            <v>FSGBR05AGB</v>
          </cell>
          <cell r="AF73">
            <v>138685196</v>
          </cell>
          <cell r="AH73">
            <v>44562</v>
          </cell>
          <cell r="AJ73">
            <v>1.5</v>
          </cell>
          <cell r="AK73">
            <v>500000</v>
          </cell>
          <cell r="AL73">
            <v>1</v>
          </cell>
          <cell r="AM73" t="str">
            <v>www.spgestion.fr</v>
          </cell>
          <cell r="AQ73" t="str">
            <v>Oui</v>
          </cell>
          <cell r="AR73" t="str">
            <v>Non</v>
          </cell>
          <cell r="AS73" t="str">
            <v>Non</v>
          </cell>
          <cell r="AV73" t="str">
            <v>Non Classifié</v>
          </cell>
          <cell r="AW73" t="str">
            <v>Crédit Mutuel</v>
          </cell>
          <cell r="AY73" t="str">
            <v>Article 8</v>
          </cell>
          <cell r="AZ73" t="str">
            <v>Prospectus</v>
          </cell>
          <cell r="BA73" t="str">
            <v>Non</v>
          </cell>
          <cell r="BB73">
            <v>0.48802299999999998</v>
          </cell>
          <cell r="BD73">
            <v>1.7028509999999999</v>
          </cell>
          <cell r="BF73">
            <v>-5.4065110000000001</v>
          </cell>
          <cell r="BH73">
            <v>-3.562926</v>
          </cell>
          <cell r="BJ73">
            <v>-3.4767299999999999</v>
          </cell>
          <cell r="BK73">
            <v>56</v>
          </cell>
          <cell r="BM73">
            <v>3.7899259999999999</v>
          </cell>
          <cell r="BN73">
            <v>77</v>
          </cell>
          <cell r="BP73">
            <v>4.995539</v>
          </cell>
          <cell r="BQ73">
            <v>86</v>
          </cell>
        </row>
        <row r="74">
          <cell r="A74" t="str">
            <v>FR0000284150</v>
          </cell>
          <cell r="B74" t="str">
            <v>ÙÙÙ</v>
          </cell>
          <cell r="C74" t="str">
            <v>Essor Emerging Markets C EUR</v>
          </cell>
          <cell r="D74" t="str">
            <v>SICAV</v>
          </cell>
          <cell r="E74" t="str">
            <v>Rothschild &amp; Co Asset Management Europe</v>
          </cell>
          <cell r="F74" t="str">
            <v>Euro</v>
          </cell>
          <cell r="G74" t="str">
            <v>MSCI EM GR EUR</v>
          </cell>
          <cell r="H74" t="str">
            <v>Europe Fonds ouverts  - Actions Marchés Emergents</v>
          </cell>
          <cell r="I74" t="str">
            <v>Tous les jours</v>
          </cell>
          <cell r="J74" t="str">
            <v>France</v>
          </cell>
          <cell r="K74" t="str">
            <v>Non</v>
          </cell>
          <cell r="L74">
            <v>36168</v>
          </cell>
          <cell r="M74">
            <v>44596</v>
          </cell>
          <cell r="N74">
            <v>171815851</v>
          </cell>
          <cell r="O74">
            <v>6063.42</v>
          </cell>
          <cell r="P74">
            <v>3.97</v>
          </cell>
          <cell r="Q74" t="str">
            <v>Non</v>
          </cell>
          <cell r="R74">
            <v>6</v>
          </cell>
          <cell r="S74">
            <v>6</v>
          </cell>
          <cell r="T74">
            <v>9.4616889999999998</v>
          </cell>
          <cell r="U74">
            <v>16.987072999999999</v>
          </cell>
          <cell r="V74">
            <v>-4.0846999999999998</v>
          </cell>
          <cell r="W74">
            <v>7.4433299999999996</v>
          </cell>
          <cell r="X74" t="str">
            <v>Cap</v>
          </cell>
          <cell r="Y74" t="str">
            <v>Global Emerging Mkts</v>
          </cell>
          <cell r="Z74">
            <v>1.75</v>
          </cell>
          <cell r="AA74" t="str">
            <v>Oui</v>
          </cell>
          <cell r="AB74">
            <v>1.75</v>
          </cell>
          <cell r="AC74" t="str">
            <v>Non</v>
          </cell>
          <cell r="AD74">
            <v>6063.42</v>
          </cell>
          <cell r="AE74" t="str">
            <v>FSGBR056I2</v>
          </cell>
          <cell r="AF74">
            <v>171815851</v>
          </cell>
          <cell r="AH74">
            <v>44562</v>
          </cell>
          <cell r="AJ74">
            <v>5</v>
          </cell>
          <cell r="AK74">
            <v>1</v>
          </cell>
          <cell r="AL74">
            <v>1</v>
          </cell>
          <cell r="AM74" t="str">
            <v>www.am.eu.rothschildandco.com</v>
          </cell>
          <cell r="AQ74" t="str">
            <v>Non</v>
          </cell>
          <cell r="AR74" t="str">
            <v>Non</v>
          </cell>
          <cell r="AS74" t="str">
            <v>Non</v>
          </cell>
          <cell r="AV74" t="str">
            <v>Actions internationales</v>
          </cell>
          <cell r="AW74" t="str">
            <v>Rothschild &amp; Co</v>
          </cell>
          <cell r="AY74" t="str">
            <v>Article 8</v>
          </cell>
          <cell r="AZ74" t="str">
            <v>Prospectus</v>
          </cell>
          <cell r="BA74" t="str">
            <v>Non</v>
          </cell>
          <cell r="BB74">
            <v>6.3656280000000001</v>
          </cell>
          <cell r="BD74">
            <v>7.4433299999999996</v>
          </cell>
          <cell r="BF74">
            <v>-4.0846999999999998</v>
          </cell>
          <cell r="BH74">
            <v>-1.991787</v>
          </cell>
          <cell r="BJ74">
            <v>-0.81311</v>
          </cell>
          <cell r="BK74">
            <v>26</v>
          </cell>
          <cell r="BM74">
            <v>11.143465000000001</v>
          </cell>
          <cell r="BN74">
            <v>46</v>
          </cell>
          <cell r="BP74">
            <v>31.444517000000001</v>
          </cell>
          <cell r="BQ74">
            <v>11</v>
          </cell>
        </row>
        <row r="75">
          <cell r="A75" t="str">
            <v>FR0000284283</v>
          </cell>
          <cell r="C75" t="str">
            <v>Lazard USD Money Market</v>
          </cell>
          <cell r="D75" t="str">
            <v>SICAV</v>
          </cell>
          <cell r="E75" t="str">
            <v>Lazard Frères Gestion</v>
          </cell>
          <cell r="F75" t="str">
            <v>Dollar américain</v>
          </cell>
          <cell r="G75" t="str">
            <v>Federal Funds USD</v>
          </cell>
          <cell r="H75" t="str">
            <v>Europe Fonds ouverts  - Monétaires USD</v>
          </cell>
          <cell r="I75" t="str">
            <v>Tous les jours</v>
          </cell>
          <cell r="J75" t="str">
            <v>France</v>
          </cell>
          <cell r="K75" t="str">
            <v>Non</v>
          </cell>
          <cell r="L75">
            <v>35636</v>
          </cell>
          <cell r="M75">
            <v>44596</v>
          </cell>
          <cell r="N75">
            <v>42373631.739600003</v>
          </cell>
          <cell r="O75">
            <v>1400.450967</v>
          </cell>
          <cell r="Q75" t="str">
            <v>Non</v>
          </cell>
          <cell r="R75">
            <v>1</v>
          </cell>
          <cell r="S75">
            <v>1</v>
          </cell>
          <cell r="T75">
            <v>6.3493190000000004</v>
          </cell>
          <cell r="U75">
            <v>6.3543130000000003</v>
          </cell>
          <cell r="V75">
            <v>8.4512099999999997</v>
          </cell>
          <cell r="W75">
            <v>1.5898680000000001</v>
          </cell>
          <cell r="X75" t="str">
            <v>Cap</v>
          </cell>
          <cell r="Y75" t="str">
            <v>États-Unis d'Amérique</v>
          </cell>
          <cell r="Z75">
            <v>0.45</v>
          </cell>
          <cell r="AA75" t="str">
            <v>Oui</v>
          </cell>
          <cell r="AB75">
            <v>0.15</v>
          </cell>
          <cell r="AC75" t="str">
            <v>Non</v>
          </cell>
          <cell r="AD75">
            <v>1602.53</v>
          </cell>
          <cell r="AE75" t="str">
            <v>FSGBR0565N</v>
          </cell>
          <cell r="AF75">
            <v>42373631.739600003</v>
          </cell>
          <cell r="AH75">
            <v>44594</v>
          </cell>
          <cell r="AJ75">
            <v>2</v>
          </cell>
          <cell r="AK75">
            <v>1</v>
          </cell>
          <cell r="AL75">
            <v>0</v>
          </cell>
          <cell r="AM75" t="str">
            <v>www.lazardfreresgestion.fr</v>
          </cell>
          <cell r="AQ75" t="str">
            <v>Non</v>
          </cell>
          <cell r="AR75" t="str">
            <v>Non</v>
          </cell>
          <cell r="AS75" t="str">
            <v>Non</v>
          </cell>
          <cell r="AV75" t="str">
            <v>Fonds monétaires à valeur liquidative variable (VNAV) standard</v>
          </cell>
          <cell r="AW75" t="str">
            <v>Lazard</v>
          </cell>
          <cell r="AY75" t="str">
            <v>Not Stated</v>
          </cell>
          <cell r="AZ75" t="str">
            <v>Prospectus</v>
          </cell>
          <cell r="BA75" t="str">
            <v>Non</v>
          </cell>
          <cell r="BB75">
            <v>0.34448099999999998</v>
          </cell>
          <cell r="BD75">
            <v>1.589863</v>
          </cell>
          <cell r="BF75">
            <v>8.4511859999999999</v>
          </cell>
          <cell r="BH75">
            <v>-0.41355700000000001</v>
          </cell>
          <cell r="BJ75">
            <v>1.431457</v>
          </cell>
          <cell r="BK75">
            <v>7</v>
          </cell>
          <cell r="BM75">
            <v>1.0497380000000001</v>
          </cell>
          <cell r="BN75">
            <v>91</v>
          </cell>
          <cell r="BP75">
            <v>4.0319570000000002</v>
          </cell>
          <cell r="BQ75">
            <v>88</v>
          </cell>
        </row>
        <row r="76">
          <cell r="A76" t="str">
            <v>FR0000284689</v>
          </cell>
          <cell r="B76" t="str">
            <v>ÙÙÙ</v>
          </cell>
          <cell r="C76" t="str">
            <v>Comgest Monde C</v>
          </cell>
          <cell r="D76" t="str">
            <v>SICAV</v>
          </cell>
          <cell r="E76" t="str">
            <v>Comgest SA</v>
          </cell>
          <cell r="F76" t="str">
            <v>Euro</v>
          </cell>
          <cell r="G76" t="str">
            <v>MSCI ACWI NR EUR</v>
          </cell>
          <cell r="H76" t="str">
            <v>Europe Fonds ouverts  - Actions Internationales Gdes Cap. Croissance</v>
          </cell>
          <cell r="I76" t="str">
            <v>Tous les jours</v>
          </cell>
          <cell r="J76" t="str">
            <v>Autriche;Belgique;Suisse;Allemagne;France;Pays-Bas;Suède;</v>
          </cell>
          <cell r="K76" t="str">
            <v>Non</v>
          </cell>
          <cell r="L76">
            <v>33416</v>
          </cell>
          <cell r="M76">
            <v>44596</v>
          </cell>
          <cell r="N76">
            <v>2335324090</v>
          </cell>
          <cell r="O76">
            <v>2698.8</v>
          </cell>
          <cell r="P76">
            <v>34.06</v>
          </cell>
          <cell r="Q76" t="str">
            <v>Non</v>
          </cell>
          <cell r="R76">
            <v>5</v>
          </cell>
          <cell r="S76">
            <v>5</v>
          </cell>
          <cell r="T76">
            <v>9.9726759999999999</v>
          </cell>
          <cell r="U76">
            <v>11.286080999999999</v>
          </cell>
          <cell r="V76">
            <v>8.1840200000000003</v>
          </cell>
          <cell r="W76">
            <v>13.45144</v>
          </cell>
          <cell r="X76" t="str">
            <v>Cap</v>
          </cell>
          <cell r="Y76" t="str">
            <v>Global</v>
          </cell>
          <cell r="Z76">
            <v>2</v>
          </cell>
          <cell r="AA76" t="str">
            <v>Oui</v>
          </cell>
          <cell r="AB76">
            <v>2.21</v>
          </cell>
          <cell r="AC76" t="str">
            <v>Oui</v>
          </cell>
          <cell r="AD76">
            <v>2698.8</v>
          </cell>
          <cell r="AE76" t="str">
            <v>FSGBR055UR</v>
          </cell>
          <cell r="AF76">
            <v>1990884464</v>
          </cell>
          <cell r="AH76">
            <v>44561</v>
          </cell>
          <cell r="AI76">
            <v>2.5</v>
          </cell>
          <cell r="AJ76">
            <v>2.5</v>
          </cell>
          <cell r="AK76">
            <v>0</v>
          </cell>
          <cell r="AL76">
            <v>0</v>
          </cell>
          <cell r="AM76" t="str">
            <v>www.comgest.com</v>
          </cell>
          <cell r="AQ76" t="str">
            <v>Non</v>
          </cell>
          <cell r="AR76" t="str">
            <v>Non</v>
          </cell>
          <cell r="AS76" t="str">
            <v>Non</v>
          </cell>
          <cell r="AV76" t="str">
            <v>Actions internationales</v>
          </cell>
          <cell r="AW76" t="str">
            <v>Comgest</v>
          </cell>
          <cell r="AX76" t="str">
            <v>Comgest SA</v>
          </cell>
          <cell r="AY76" t="str">
            <v>Article 8</v>
          </cell>
          <cell r="AZ76" t="str">
            <v>Prospectus</v>
          </cell>
          <cell r="BA76" t="str">
            <v>Non</v>
          </cell>
          <cell r="BB76">
            <v>12.64927</v>
          </cell>
          <cell r="BD76">
            <v>13.451457</v>
          </cell>
          <cell r="BF76">
            <v>8.1840250000000001</v>
          </cell>
          <cell r="BH76">
            <v>-8.1913400000000003</v>
          </cell>
          <cell r="BJ76">
            <v>-5.8831899999999999</v>
          </cell>
          <cell r="BK76">
            <v>75</v>
          </cell>
          <cell r="BM76">
            <v>16.850421999999998</v>
          </cell>
          <cell r="BN76">
            <v>24</v>
          </cell>
          <cell r="BP76">
            <v>23.297083000000001</v>
          </cell>
          <cell r="BQ76">
            <v>36</v>
          </cell>
        </row>
        <row r="77">
          <cell r="A77" t="str">
            <v>FR0000285629</v>
          </cell>
          <cell r="B77" t="str">
            <v>ÙÙÙÙ</v>
          </cell>
          <cell r="C77" t="str">
            <v>CamGestion Convertibles Europe Classic</v>
          </cell>
          <cell r="D77" t="str">
            <v>SICAV</v>
          </cell>
          <cell r="E77" t="str">
            <v>BNP Paribas Asset Management France</v>
          </cell>
          <cell r="F77" t="str">
            <v>Euro</v>
          </cell>
          <cell r="G77" t="str">
            <v>Exane ECI Europe TR</v>
          </cell>
          <cell r="H77" t="str">
            <v>Europe Fonds ouverts  - Convertibles Europe</v>
          </cell>
          <cell r="I77" t="str">
            <v>Tous les jours</v>
          </cell>
          <cell r="J77" t="str">
            <v>France;Luxembourg;</v>
          </cell>
          <cell r="K77" t="str">
            <v>Non</v>
          </cell>
          <cell r="L77">
            <v>35786</v>
          </cell>
          <cell r="M77">
            <v>44596</v>
          </cell>
          <cell r="N77">
            <v>756162399</v>
          </cell>
          <cell r="O77">
            <v>44.69</v>
          </cell>
          <cell r="Q77" t="str">
            <v>Non</v>
          </cell>
          <cell r="R77">
            <v>4</v>
          </cell>
          <cell r="S77">
            <v>4</v>
          </cell>
          <cell r="T77">
            <v>5.9290000000000003</v>
          </cell>
          <cell r="U77">
            <v>7.556</v>
          </cell>
          <cell r="V77">
            <v>0.87151000000000001</v>
          </cell>
          <cell r="W77">
            <v>2.5383200000000001</v>
          </cell>
          <cell r="X77" t="str">
            <v>Dist</v>
          </cell>
          <cell r="Y77" t="str">
            <v>Europe</v>
          </cell>
          <cell r="Z77">
            <v>1.2</v>
          </cell>
          <cell r="AA77" t="str">
            <v>Oui</v>
          </cell>
          <cell r="AB77">
            <v>1.28</v>
          </cell>
          <cell r="AC77" t="str">
            <v>Non</v>
          </cell>
          <cell r="AD77">
            <v>44.69</v>
          </cell>
          <cell r="AE77" t="str">
            <v>FSGBR051A1</v>
          </cell>
          <cell r="AF77">
            <v>91660682</v>
          </cell>
          <cell r="AH77">
            <v>44592</v>
          </cell>
          <cell r="AJ77">
            <v>3.95</v>
          </cell>
          <cell r="AK77">
            <v>1</v>
          </cell>
          <cell r="AL77">
            <v>1</v>
          </cell>
          <cell r="AM77" t="str">
            <v>www.bnpparibas-am.fr</v>
          </cell>
          <cell r="AQ77" t="str">
            <v>Non</v>
          </cell>
          <cell r="AR77" t="str">
            <v>Non</v>
          </cell>
          <cell r="AS77" t="str">
            <v>Non</v>
          </cell>
          <cell r="AV77" t="str">
            <v>Non Classifié</v>
          </cell>
          <cell r="AW77" t="str">
            <v>BNP Paribas</v>
          </cell>
          <cell r="AY77" t="str">
            <v>Article 8</v>
          </cell>
          <cell r="AZ77" t="str">
            <v>Prospectus</v>
          </cell>
          <cell r="BA77" t="str">
            <v>Non</v>
          </cell>
          <cell r="BB77">
            <v>1.3608750000000001</v>
          </cell>
          <cell r="BD77">
            <v>2.5383100000000001</v>
          </cell>
          <cell r="BF77">
            <v>0.87150000000000005</v>
          </cell>
          <cell r="BH77">
            <v>-4.4962879999999998</v>
          </cell>
          <cell r="BJ77">
            <v>-4.2629900000000003</v>
          </cell>
          <cell r="BK77">
            <v>63</v>
          </cell>
          <cell r="BM77">
            <v>4.8286360000000004</v>
          </cell>
          <cell r="BN77">
            <v>71</v>
          </cell>
          <cell r="BP77">
            <v>9.0153839999999992</v>
          </cell>
          <cell r="BQ77">
            <v>72</v>
          </cell>
        </row>
        <row r="78">
          <cell r="A78" t="str">
            <v>FR0000285710</v>
          </cell>
          <cell r="B78" t="str">
            <v>ÙÙÙ</v>
          </cell>
          <cell r="C78" t="str">
            <v>Ofi Palmarès Actions Europe</v>
          </cell>
          <cell r="D78" t="str">
            <v>FCP</v>
          </cell>
          <cell r="E78" t="str">
            <v>OFI Asset Management</v>
          </cell>
          <cell r="F78" t="str">
            <v>Euro</v>
          </cell>
          <cell r="G78" t="str">
            <v>STOXX Europe 600 NR EUR</v>
          </cell>
          <cell r="H78" t="str">
            <v>Europe Fonds ouverts  - Actions Europe Gdes Cap. Mixte</v>
          </cell>
          <cell r="I78" t="str">
            <v>Tous les jours</v>
          </cell>
          <cell r="J78" t="str">
            <v>France</v>
          </cell>
          <cell r="K78" t="str">
            <v>Non</v>
          </cell>
          <cell r="L78">
            <v>33305</v>
          </cell>
          <cell r="M78">
            <v>44595</v>
          </cell>
          <cell r="N78">
            <v>34272000</v>
          </cell>
          <cell r="O78">
            <v>1410.8</v>
          </cell>
          <cell r="P78">
            <v>-18.829999999999998</v>
          </cell>
          <cell r="Q78" t="str">
            <v>Non</v>
          </cell>
          <cell r="R78">
            <v>6</v>
          </cell>
          <cell r="S78">
            <v>6</v>
          </cell>
          <cell r="T78">
            <v>9.89</v>
          </cell>
          <cell r="U78">
            <v>17.641999999999999</v>
          </cell>
          <cell r="V78">
            <v>17.02739</v>
          </cell>
          <cell r="W78">
            <v>10.35427</v>
          </cell>
          <cell r="X78" t="str">
            <v>Cap</v>
          </cell>
          <cell r="Y78" t="str">
            <v>Europe</v>
          </cell>
          <cell r="Z78">
            <v>1.2</v>
          </cell>
          <cell r="AA78" t="str">
            <v>Non</v>
          </cell>
          <cell r="AB78">
            <v>1.84</v>
          </cell>
          <cell r="AC78" t="str">
            <v>Non</v>
          </cell>
          <cell r="AE78" t="str">
            <v>FSGBR056RI</v>
          </cell>
          <cell r="AF78">
            <v>34272000</v>
          </cell>
          <cell r="AH78">
            <v>44523</v>
          </cell>
          <cell r="AJ78">
            <v>3.75</v>
          </cell>
          <cell r="AK78">
            <v>0</v>
          </cell>
          <cell r="AL78">
            <v>0</v>
          </cell>
          <cell r="AM78" t="str">
            <v>www.ofi-am.fr</v>
          </cell>
          <cell r="AQ78" t="str">
            <v>Non</v>
          </cell>
          <cell r="AR78" t="str">
            <v>Non</v>
          </cell>
          <cell r="AS78" t="str">
            <v>Non</v>
          </cell>
          <cell r="AV78" t="str">
            <v>Actions internationales</v>
          </cell>
          <cell r="AW78" t="str">
            <v>OFI</v>
          </cell>
          <cell r="AY78" t="str">
            <v>Not Stated</v>
          </cell>
          <cell r="AZ78" t="str">
            <v>Prospectus</v>
          </cell>
          <cell r="BA78" t="str">
            <v>Non</v>
          </cell>
          <cell r="BB78">
            <v>6.1865990000000002</v>
          </cell>
          <cell r="BD78">
            <v>10.354282</v>
          </cell>
          <cell r="BF78">
            <v>17.027381999999999</v>
          </cell>
          <cell r="BH78">
            <v>-2.6416759999999999</v>
          </cell>
          <cell r="BJ78">
            <v>-2.79833</v>
          </cell>
          <cell r="BK78">
            <v>50</v>
          </cell>
          <cell r="BM78">
            <v>13.668894999999999</v>
          </cell>
          <cell r="BN78">
            <v>37</v>
          </cell>
          <cell r="BP78">
            <v>23.474160000000001</v>
          </cell>
          <cell r="BQ78">
            <v>35</v>
          </cell>
        </row>
        <row r="79">
          <cell r="A79" t="str">
            <v>FR0000286072</v>
          </cell>
          <cell r="B79" t="str">
            <v>ÙÙÙ</v>
          </cell>
          <cell r="C79" t="str">
            <v>BBM V-Flex AC</v>
          </cell>
          <cell r="D79" t="str">
            <v>SICAV</v>
          </cell>
          <cell r="E79" t="str">
            <v>Montpensier Finance</v>
          </cell>
          <cell r="F79" t="str">
            <v>Euro</v>
          </cell>
          <cell r="G79" t="str">
            <v>(€STR capitalisé) 50.000% + ( EURO STOXX 50 NR EUR) 50.000%</v>
          </cell>
          <cell r="H79" t="str">
            <v>Europe Fonds ouverts  - Allocation EUR Flexible</v>
          </cell>
          <cell r="I79" t="str">
            <v>Tous les jours</v>
          </cell>
          <cell r="J79" t="str">
            <v>Belgique;Suisse;France;Luxembourg;</v>
          </cell>
          <cell r="K79" t="str">
            <v>Oui</v>
          </cell>
          <cell r="L79">
            <v>35951</v>
          </cell>
          <cell r="M79">
            <v>44596</v>
          </cell>
          <cell r="N79">
            <v>64315134</v>
          </cell>
          <cell r="O79">
            <v>310.11</v>
          </cell>
          <cell r="P79">
            <v>86.99</v>
          </cell>
          <cell r="Q79" t="str">
            <v>Non</v>
          </cell>
          <cell r="R79">
            <v>5</v>
          </cell>
          <cell r="S79">
            <v>4</v>
          </cell>
          <cell r="T79">
            <v>5.5170000000000003</v>
          </cell>
          <cell r="U79">
            <v>9.9049999999999994</v>
          </cell>
          <cell r="V79">
            <v>5.9477000000000002</v>
          </cell>
          <cell r="W79">
            <v>2.7456399999999999</v>
          </cell>
          <cell r="X79" t="str">
            <v>Cap</v>
          </cell>
          <cell r="Y79" t="str">
            <v>Euroland</v>
          </cell>
          <cell r="Z79">
            <v>1.794</v>
          </cell>
          <cell r="AA79" t="str">
            <v>Oui</v>
          </cell>
          <cell r="AB79">
            <v>1.95</v>
          </cell>
          <cell r="AC79" t="str">
            <v>Non</v>
          </cell>
          <cell r="AD79">
            <v>310.11</v>
          </cell>
          <cell r="AE79" t="str">
            <v>FSGBR055UE</v>
          </cell>
          <cell r="AF79">
            <v>9846334</v>
          </cell>
          <cell r="AH79">
            <v>44562</v>
          </cell>
          <cell r="AJ79">
            <v>2</v>
          </cell>
          <cell r="AK79">
            <v>1</v>
          </cell>
          <cell r="AL79">
            <v>1</v>
          </cell>
          <cell r="AM79" t="str">
            <v>www.montpensier.com</v>
          </cell>
          <cell r="AQ79" t="str">
            <v>Non</v>
          </cell>
          <cell r="AR79" t="str">
            <v>Non</v>
          </cell>
          <cell r="AS79" t="str">
            <v>Non</v>
          </cell>
          <cell r="AV79" t="str">
            <v>Non Classifié</v>
          </cell>
          <cell r="AW79" t="str">
            <v>Montpensier Finance</v>
          </cell>
          <cell r="AY79" t="str">
            <v>Article 8</v>
          </cell>
          <cell r="AZ79" t="str">
            <v>Prospectus</v>
          </cell>
          <cell r="BA79" t="str">
            <v>Non</v>
          </cell>
          <cell r="BB79">
            <v>0.99773400000000001</v>
          </cell>
          <cell r="BD79">
            <v>2.7456489999999998</v>
          </cell>
          <cell r="BF79">
            <v>5.9477010000000003</v>
          </cell>
          <cell r="BH79">
            <v>-2.074074</v>
          </cell>
          <cell r="BJ79">
            <v>-2.3010199999999998</v>
          </cell>
          <cell r="BK79">
            <v>45</v>
          </cell>
          <cell r="BM79">
            <v>4.1867840000000003</v>
          </cell>
          <cell r="BN79">
            <v>75</v>
          </cell>
          <cell r="BP79">
            <v>5.7785669999999998</v>
          </cell>
          <cell r="BQ79">
            <v>83</v>
          </cell>
        </row>
        <row r="80">
          <cell r="A80" t="str">
            <v>FR0000286338</v>
          </cell>
          <cell r="B80" t="str">
            <v>ÙÙÙÙ</v>
          </cell>
          <cell r="C80" t="str">
            <v>Amundi Oblig Monde P</v>
          </cell>
          <cell r="D80" t="str">
            <v>SICAV</v>
          </cell>
          <cell r="E80" t="str">
            <v>Amundi Asset Management</v>
          </cell>
          <cell r="F80" t="str">
            <v>Euro</v>
          </cell>
          <cell r="G80" t="str">
            <v>JPM GBI Global TR Hdg EUR</v>
          </cell>
          <cell r="H80" t="str">
            <v>Europe Fonds ouverts  - Obligations Internationales Couvertes en EUR</v>
          </cell>
          <cell r="I80" t="str">
            <v>Tous les jours</v>
          </cell>
          <cell r="J80" t="str">
            <v>France;Pays-Bas;</v>
          </cell>
          <cell r="K80" t="str">
            <v>Non</v>
          </cell>
          <cell r="L80">
            <v>30781</v>
          </cell>
          <cell r="M80">
            <v>44596</v>
          </cell>
          <cell r="N80">
            <v>456045627</v>
          </cell>
          <cell r="O80">
            <v>101.96</v>
          </cell>
          <cell r="Q80" t="str">
            <v>Non</v>
          </cell>
          <cell r="R80">
            <v>3</v>
          </cell>
          <cell r="S80">
            <v>3</v>
          </cell>
          <cell r="T80">
            <v>2.6789999999999998</v>
          </cell>
          <cell r="U80">
            <v>3.9809999999999999</v>
          </cell>
          <cell r="V80">
            <v>-3.7089099999999999</v>
          </cell>
          <cell r="W80">
            <v>1.07988</v>
          </cell>
          <cell r="X80" t="str">
            <v>Cap</v>
          </cell>
          <cell r="Y80" t="str">
            <v>Global</v>
          </cell>
          <cell r="Z80">
            <v>0.95679999999999998</v>
          </cell>
          <cell r="AA80" t="str">
            <v>Oui</v>
          </cell>
          <cell r="AB80">
            <v>0.93</v>
          </cell>
          <cell r="AC80" t="str">
            <v>Non</v>
          </cell>
          <cell r="AD80">
            <v>101.96</v>
          </cell>
          <cell r="AE80" t="str">
            <v>FSGBR05605</v>
          </cell>
          <cell r="AF80">
            <v>444745613</v>
          </cell>
          <cell r="AH80">
            <v>44587</v>
          </cell>
          <cell r="AJ80">
            <v>1</v>
          </cell>
          <cell r="AK80">
            <v>1</v>
          </cell>
          <cell r="AL80">
            <v>1</v>
          </cell>
          <cell r="AM80" t="str">
            <v>www.amundi.com</v>
          </cell>
          <cell r="AQ80" t="str">
            <v>Non</v>
          </cell>
          <cell r="AR80" t="str">
            <v>Non</v>
          </cell>
          <cell r="AS80" t="str">
            <v>Non</v>
          </cell>
          <cell r="AV80" t="str">
            <v>Obligations internationales</v>
          </cell>
          <cell r="AW80" t="str">
            <v>Amundi</v>
          </cell>
          <cell r="AY80" t="str">
            <v>Not Stated</v>
          </cell>
          <cell r="AZ80" t="str">
            <v>Prospectus</v>
          </cell>
          <cell r="BA80" t="str">
            <v>Non</v>
          </cell>
          <cell r="BB80">
            <v>1.064176</v>
          </cell>
          <cell r="BD80">
            <v>1.079874</v>
          </cell>
          <cell r="BF80">
            <v>-3.7089080000000001</v>
          </cell>
          <cell r="BH80">
            <v>-1.3290960000000001</v>
          </cell>
          <cell r="BJ80">
            <v>-0.98238000000000003</v>
          </cell>
          <cell r="BK80">
            <v>28</v>
          </cell>
          <cell r="BM80">
            <v>1.7514749999999999</v>
          </cell>
          <cell r="BN80">
            <v>89</v>
          </cell>
          <cell r="BP80">
            <v>6.8080360000000004</v>
          </cell>
          <cell r="BQ80">
            <v>80</v>
          </cell>
        </row>
        <row r="81">
          <cell r="A81" t="str">
            <v>FR0000288094</v>
          </cell>
          <cell r="B81" t="str">
            <v>ÙÙÙ</v>
          </cell>
          <cell r="C81" t="str">
            <v>LBPAM ISR Actions Amérique C</v>
          </cell>
          <cell r="D81" t="str">
            <v>SICAV</v>
          </cell>
          <cell r="E81" t="str">
            <v>La Banque Postale Asset Management</v>
          </cell>
          <cell r="F81" t="str">
            <v>Euro</v>
          </cell>
          <cell r="G81" t="str">
            <v>MSCI US Large Caps NR EUR</v>
          </cell>
          <cell r="H81" t="str">
            <v>Europe Fonds ouverts  - Actions Etats-Unis Gdes Cap. Mixte</v>
          </cell>
          <cell r="I81" t="str">
            <v>Tous les jours</v>
          </cell>
          <cell r="J81" t="str">
            <v>France</v>
          </cell>
          <cell r="K81" t="str">
            <v>Non</v>
          </cell>
          <cell r="L81">
            <v>35530</v>
          </cell>
          <cell r="M81">
            <v>44596</v>
          </cell>
          <cell r="N81">
            <v>336970051</v>
          </cell>
          <cell r="O81">
            <v>83.03</v>
          </cell>
          <cell r="P81">
            <v>223.13</v>
          </cell>
          <cell r="Q81" t="str">
            <v>Non</v>
          </cell>
          <cell r="R81">
            <v>6</v>
          </cell>
          <cell r="S81">
            <v>6</v>
          </cell>
          <cell r="T81">
            <v>12.737962</v>
          </cell>
          <cell r="U81">
            <v>15.211168000000001</v>
          </cell>
          <cell r="V81">
            <v>27.461220000000001</v>
          </cell>
          <cell r="W81">
            <v>20.43197</v>
          </cell>
          <cell r="X81" t="str">
            <v>Cap</v>
          </cell>
          <cell r="Y81" t="str">
            <v>États-Unis d'Amérique</v>
          </cell>
          <cell r="Z81">
            <v>1.8</v>
          </cell>
          <cell r="AA81" t="str">
            <v>Non</v>
          </cell>
          <cell r="AB81">
            <v>1.75</v>
          </cell>
          <cell r="AC81" t="str">
            <v>Oui</v>
          </cell>
          <cell r="AD81">
            <v>83.03</v>
          </cell>
          <cell r="AE81" t="str">
            <v>FSGBR0568A</v>
          </cell>
          <cell r="AF81">
            <v>145373972</v>
          </cell>
          <cell r="AH81">
            <v>44392</v>
          </cell>
          <cell r="AJ81">
            <v>2.5</v>
          </cell>
          <cell r="AK81">
            <v>0</v>
          </cell>
          <cell r="AL81">
            <v>0</v>
          </cell>
          <cell r="AM81" t="str">
            <v>www.labanquepostale-am.fr</v>
          </cell>
          <cell r="AQ81" t="str">
            <v>Non</v>
          </cell>
          <cell r="AR81" t="str">
            <v>Non</v>
          </cell>
          <cell r="AS81" t="str">
            <v>Non</v>
          </cell>
          <cell r="AV81" t="str">
            <v>Actions internationales</v>
          </cell>
          <cell r="AW81" t="str">
            <v>La Banque Postale</v>
          </cell>
          <cell r="AY81" t="str">
            <v>Not Stated</v>
          </cell>
          <cell r="AZ81" t="str">
            <v>Prospectus</v>
          </cell>
          <cell r="BA81" t="str">
            <v>Non</v>
          </cell>
          <cell r="BB81">
            <v>14.113383000000001</v>
          </cell>
          <cell r="BD81">
            <v>20.431992000000001</v>
          </cell>
          <cell r="BF81">
            <v>27.461207999999999</v>
          </cell>
          <cell r="BH81">
            <v>-7.6162979999999996</v>
          </cell>
          <cell r="BJ81">
            <v>-5.12934</v>
          </cell>
          <cell r="BK81">
            <v>70</v>
          </cell>
          <cell r="BM81">
            <v>25.727440000000001</v>
          </cell>
          <cell r="BN81">
            <v>6</v>
          </cell>
          <cell r="BP81">
            <v>34.841123000000003</v>
          </cell>
          <cell r="BQ81">
            <v>6</v>
          </cell>
        </row>
        <row r="82">
          <cell r="A82" t="str">
            <v>FR0000288185</v>
          </cell>
          <cell r="B82" t="str">
            <v>ÙÙ</v>
          </cell>
          <cell r="C82" t="str">
            <v>Amundi Small Cap Euro PC</v>
          </cell>
          <cell r="D82" t="str">
            <v>SICAV</v>
          </cell>
          <cell r="E82" t="str">
            <v>Amundi Asset Management</v>
          </cell>
          <cell r="F82" t="str">
            <v>Euro</v>
          </cell>
          <cell r="G82" t="str">
            <v>MSCI EMU Small Cap NR EUR</v>
          </cell>
          <cell r="H82" t="str">
            <v>Europe Fonds ouverts  - Actions Europe Moyennes Cap.</v>
          </cell>
          <cell r="I82" t="str">
            <v>Tous les jours</v>
          </cell>
          <cell r="J82" t="str">
            <v>France</v>
          </cell>
          <cell r="K82" t="str">
            <v>Oui</v>
          </cell>
          <cell r="L82">
            <v>30291</v>
          </cell>
          <cell r="M82">
            <v>44596</v>
          </cell>
          <cell r="N82">
            <v>139138847</v>
          </cell>
          <cell r="O82">
            <v>869.98</v>
          </cell>
          <cell r="P82">
            <v>117.11</v>
          </cell>
          <cell r="Q82" t="str">
            <v>Non</v>
          </cell>
          <cell r="R82">
            <v>6</v>
          </cell>
          <cell r="S82">
            <v>6</v>
          </cell>
          <cell r="T82">
            <v>12.01</v>
          </cell>
          <cell r="U82">
            <v>21.402000000000001</v>
          </cell>
          <cell r="V82">
            <v>6.9625300000000001</v>
          </cell>
          <cell r="W82">
            <v>7.8314899999999996</v>
          </cell>
          <cell r="X82" t="str">
            <v>Dist</v>
          </cell>
          <cell r="Y82" t="str">
            <v>Europe</v>
          </cell>
          <cell r="Z82">
            <v>1.794</v>
          </cell>
          <cell r="AA82" t="str">
            <v>Oui</v>
          </cell>
          <cell r="AB82">
            <v>1.86</v>
          </cell>
          <cell r="AC82" t="str">
            <v>Non</v>
          </cell>
          <cell r="AD82">
            <v>869.98</v>
          </cell>
          <cell r="AE82" t="str">
            <v>FSGBR0560B</v>
          </cell>
          <cell r="AF82">
            <v>138991327</v>
          </cell>
          <cell r="AH82">
            <v>44545</v>
          </cell>
          <cell r="AJ82">
            <v>2.5</v>
          </cell>
          <cell r="AK82">
            <v>1</v>
          </cell>
          <cell r="AL82">
            <v>1</v>
          </cell>
          <cell r="AM82" t="str">
            <v>www.amundi.com</v>
          </cell>
          <cell r="AQ82" t="str">
            <v>Non</v>
          </cell>
          <cell r="AR82" t="str">
            <v>Non</v>
          </cell>
          <cell r="AS82" t="str">
            <v>Non</v>
          </cell>
          <cell r="AV82" t="str">
            <v>Actions internationales</v>
          </cell>
          <cell r="AW82" t="str">
            <v>Amundi</v>
          </cell>
          <cell r="AY82" t="str">
            <v>Article 8</v>
          </cell>
          <cell r="AZ82" t="str">
            <v>Prospectus</v>
          </cell>
          <cell r="BA82" t="str">
            <v>Non</v>
          </cell>
          <cell r="BB82">
            <v>5.4647920000000001</v>
          </cell>
          <cell r="BD82">
            <v>7.8315039999999998</v>
          </cell>
          <cell r="BF82">
            <v>6.9625399999999997</v>
          </cell>
          <cell r="BH82">
            <v>-4.5599800000000004</v>
          </cell>
          <cell r="BJ82">
            <v>-5.26797</v>
          </cell>
          <cell r="BK82">
            <v>72</v>
          </cell>
          <cell r="BM82">
            <v>12.685095</v>
          </cell>
          <cell r="BN82">
            <v>41</v>
          </cell>
          <cell r="BP82">
            <v>27.247565999999999</v>
          </cell>
          <cell r="BQ82">
            <v>22</v>
          </cell>
        </row>
        <row r="83">
          <cell r="A83" t="str">
            <v>FR0000288664</v>
          </cell>
          <cell r="B83" t="str">
            <v>ÙÙÙ</v>
          </cell>
          <cell r="C83" t="str">
            <v>AXA Euro Crédit C</v>
          </cell>
          <cell r="D83" t="str">
            <v>SICAV</v>
          </cell>
          <cell r="E83" t="str">
            <v>AXA Investment Managers Paris</v>
          </cell>
          <cell r="F83" t="str">
            <v>Euro</v>
          </cell>
          <cell r="G83" t="str">
            <v>ICE BofA 1-10Y EUR Corp TR EUR</v>
          </cell>
          <cell r="H83" t="str">
            <v>Europe Fonds ouverts  - Obligations EUR Emprunts Privés</v>
          </cell>
          <cell r="I83" t="str">
            <v>Tous les jours</v>
          </cell>
          <cell r="J83" t="str">
            <v>France</v>
          </cell>
          <cell r="K83" t="str">
            <v>Non</v>
          </cell>
          <cell r="L83">
            <v>32381</v>
          </cell>
          <cell r="M83">
            <v>44596</v>
          </cell>
          <cell r="N83">
            <v>68868525</v>
          </cell>
          <cell r="O83">
            <v>72.47</v>
          </cell>
          <cell r="Q83" t="str">
            <v>Non</v>
          </cell>
          <cell r="R83">
            <v>3</v>
          </cell>
          <cell r="S83">
            <v>3</v>
          </cell>
          <cell r="T83">
            <v>1.99</v>
          </cell>
          <cell r="U83">
            <v>4.9610000000000003</v>
          </cell>
          <cell r="V83">
            <v>-2.1724600000000001</v>
          </cell>
          <cell r="W83">
            <v>1.6274</v>
          </cell>
          <cell r="X83" t="str">
            <v>Cap</v>
          </cell>
          <cell r="Y83" t="str">
            <v>Euroland</v>
          </cell>
          <cell r="Z83">
            <v>1.196</v>
          </cell>
          <cell r="AA83" t="str">
            <v>Oui</v>
          </cell>
          <cell r="AB83">
            <v>0.75</v>
          </cell>
          <cell r="AC83" t="str">
            <v>Oui</v>
          </cell>
          <cell r="AD83">
            <v>72.47</v>
          </cell>
          <cell r="AE83" t="str">
            <v>FSGBR056GK</v>
          </cell>
          <cell r="AF83">
            <v>59278524</v>
          </cell>
          <cell r="AH83">
            <v>44547</v>
          </cell>
          <cell r="AJ83">
            <v>3</v>
          </cell>
          <cell r="AK83">
            <v>0</v>
          </cell>
          <cell r="AL83">
            <v>0</v>
          </cell>
          <cell r="AM83" t="str">
            <v>www.axa-im.fr</v>
          </cell>
          <cell r="AQ83" t="str">
            <v>Non</v>
          </cell>
          <cell r="AR83" t="str">
            <v>Non</v>
          </cell>
          <cell r="AS83" t="str">
            <v>Non</v>
          </cell>
          <cell r="AV83" t="str">
            <v>Obligations en euro</v>
          </cell>
          <cell r="AW83" t="str">
            <v>AXA</v>
          </cell>
          <cell r="AX83" t="str">
            <v>AXA Investment Managers Paris</v>
          </cell>
          <cell r="AY83" t="str">
            <v>Article 9</v>
          </cell>
          <cell r="AZ83" t="str">
            <v>Prospectus</v>
          </cell>
          <cell r="BA83" t="str">
            <v>Non</v>
          </cell>
          <cell r="BB83">
            <v>1.258705</v>
          </cell>
          <cell r="BD83">
            <v>1.62741</v>
          </cell>
          <cell r="BF83">
            <v>-2.1724589999999999</v>
          </cell>
          <cell r="BH83">
            <v>-1.854589</v>
          </cell>
          <cell r="BJ83">
            <v>-1.35734</v>
          </cell>
          <cell r="BK83">
            <v>33</v>
          </cell>
          <cell r="BM83">
            <v>2.3506529999999999</v>
          </cell>
          <cell r="BN83">
            <v>85</v>
          </cell>
          <cell r="BP83">
            <v>6.0086570000000004</v>
          </cell>
          <cell r="BQ83">
            <v>83</v>
          </cell>
        </row>
        <row r="84">
          <cell r="A84" t="str">
            <v>FR0000288946</v>
          </cell>
          <cell r="C84" t="str">
            <v>AXA Court Terme AC</v>
          </cell>
          <cell r="D84" t="str">
            <v>SICAV</v>
          </cell>
          <cell r="E84" t="str">
            <v>AXA Investment Managers Paris</v>
          </cell>
          <cell r="F84" t="str">
            <v>Euro</v>
          </cell>
          <cell r="G84" t="str">
            <v>€STR capitalisé</v>
          </cell>
          <cell r="H84" t="str">
            <v>Europe Fonds ouverts  - Monétaires EUR Court Terme</v>
          </cell>
          <cell r="I84" t="str">
            <v>Tous les jours</v>
          </cell>
          <cell r="J84" t="str">
            <v>France;Pays-Bas;</v>
          </cell>
          <cell r="K84" t="str">
            <v>Non</v>
          </cell>
          <cell r="L84">
            <v>30771</v>
          </cell>
          <cell r="M84">
            <v>44598</v>
          </cell>
          <cell r="N84">
            <v>1272149334</v>
          </cell>
          <cell r="O84">
            <v>2368.1644999999999</v>
          </cell>
          <cell r="Q84" t="str">
            <v>Non</v>
          </cell>
          <cell r="R84">
            <v>1</v>
          </cell>
          <cell r="S84">
            <v>1</v>
          </cell>
          <cell r="T84">
            <v>1.0999999999999999E-2</v>
          </cell>
          <cell r="U84">
            <v>4.9000000000000002E-2</v>
          </cell>
          <cell r="V84">
            <v>-0.57357999999999998</v>
          </cell>
          <cell r="W84">
            <v>-0.42777999999999999</v>
          </cell>
          <cell r="X84" t="str">
            <v>Cap</v>
          </cell>
          <cell r="Y84" t="str">
            <v>Euroland</v>
          </cell>
          <cell r="Z84">
            <v>0.59799999999999998</v>
          </cell>
          <cell r="AA84" t="str">
            <v>Oui</v>
          </cell>
          <cell r="AB84">
            <v>7.0000000000000007E-2</v>
          </cell>
          <cell r="AC84" t="str">
            <v>Oui</v>
          </cell>
          <cell r="AE84" t="str">
            <v>FSGBR056GS</v>
          </cell>
          <cell r="AF84">
            <v>928527162</v>
          </cell>
          <cell r="AH84">
            <v>44564</v>
          </cell>
          <cell r="AJ84">
            <v>1</v>
          </cell>
          <cell r="AK84">
            <v>0</v>
          </cell>
          <cell r="AL84">
            <v>0</v>
          </cell>
          <cell r="AM84" t="str">
            <v>www.axa-im.fr</v>
          </cell>
          <cell r="AQ84" t="str">
            <v>Non</v>
          </cell>
          <cell r="AR84" t="str">
            <v>Non</v>
          </cell>
          <cell r="AS84" t="str">
            <v>Non</v>
          </cell>
          <cell r="AV84" t="str">
            <v>Fonds monétaires à valeur liquidative variable (VNAV) court terme</v>
          </cell>
          <cell r="AW84" t="str">
            <v>AXA</v>
          </cell>
          <cell r="AY84" t="str">
            <v>Not Stated</v>
          </cell>
          <cell r="AZ84" t="str">
            <v>Prospectus</v>
          </cell>
          <cell r="BA84" t="str">
            <v>Non</v>
          </cell>
          <cell r="BB84">
            <v>-0.39855400000000002</v>
          </cell>
          <cell r="BD84">
            <v>-0.42777799999999999</v>
          </cell>
          <cell r="BF84">
            <v>-0.573577</v>
          </cell>
          <cell r="BH84">
            <v>-5.6848999999999997E-2</v>
          </cell>
          <cell r="BJ84">
            <v>-5.0139999999999997E-2</v>
          </cell>
          <cell r="BK84">
            <v>16</v>
          </cell>
          <cell r="BM84">
            <v>-0.41941699999999998</v>
          </cell>
          <cell r="BN84">
            <v>95</v>
          </cell>
          <cell r="BP84">
            <v>-0.31769799999999998</v>
          </cell>
          <cell r="BQ84">
            <v>97</v>
          </cell>
        </row>
        <row r="85">
          <cell r="A85" t="str">
            <v>FR0000289035</v>
          </cell>
          <cell r="B85" t="str">
            <v>ÙÙ</v>
          </cell>
          <cell r="C85" t="str">
            <v>AXA N.P.I. Actions C</v>
          </cell>
          <cell r="D85" t="str">
            <v>SICAV</v>
          </cell>
          <cell r="E85" t="str">
            <v>AXA Investment Managers Paris</v>
          </cell>
          <cell r="F85" t="str">
            <v>Euro</v>
          </cell>
          <cell r="G85" t="str">
            <v>MSCI EM NR EUR</v>
          </cell>
          <cell r="H85" t="str">
            <v>Europe Fonds ouverts  - Actions Marchés Emergents</v>
          </cell>
          <cell r="I85" t="str">
            <v>Tous les jours</v>
          </cell>
          <cell r="J85" t="str">
            <v>France</v>
          </cell>
          <cell r="K85" t="str">
            <v>Non</v>
          </cell>
          <cell r="L85">
            <v>32764</v>
          </cell>
          <cell r="M85">
            <v>44596</v>
          </cell>
          <cell r="N85">
            <v>5117932</v>
          </cell>
          <cell r="O85">
            <v>54.57</v>
          </cell>
          <cell r="P85">
            <v>-9.1999999999999993</v>
          </cell>
          <cell r="Q85" t="str">
            <v>Non</v>
          </cell>
          <cell r="R85">
            <v>6</v>
          </cell>
          <cell r="S85">
            <v>6</v>
          </cell>
          <cell r="T85">
            <v>9.2421120000000005</v>
          </cell>
          <cell r="U85">
            <v>15.324261</v>
          </cell>
          <cell r="V85">
            <v>-1.30684</v>
          </cell>
          <cell r="W85">
            <v>5.9604900000000001</v>
          </cell>
          <cell r="X85" t="str">
            <v>Cap</v>
          </cell>
          <cell r="Y85" t="str">
            <v>Global Emerging Mkts</v>
          </cell>
          <cell r="Z85">
            <v>1.794</v>
          </cell>
          <cell r="AA85" t="str">
            <v>Oui</v>
          </cell>
          <cell r="AB85">
            <v>1.74</v>
          </cell>
          <cell r="AC85" t="str">
            <v>Non</v>
          </cell>
          <cell r="AD85">
            <v>54.57</v>
          </cell>
          <cell r="AE85" t="str">
            <v>FSGBR056GO</v>
          </cell>
          <cell r="AF85">
            <v>1917221</v>
          </cell>
          <cell r="AH85">
            <v>44596</v>
          </cell>
          <cell r="AJ85">
            <v>4.5</v>
          </cell>
          <cell r="AK85">
            <v>0</v>
          </cell>
          <cell r="AL85">
            <v>0</v>
          </cell>
          <cell r="AM85" t="str">
            <v>www.axa-im.fr</v>
          </cell>
          <cell r="AQ85" t="str">
            <v>Non</v>
          </cell>
          <cell r="AR85" t="str">
            <v>Non</v>
          </cell>
          <cell r="AS85" t="str">
            <v>Non</v>
          </cell>
          <cell r="AV85" t="str">
            <v>Actions internationales</v>
          </cell>
          <cell r="AW85" t="str">
            <v>AXA</v>
          </cell>
          <cell r="AY85" t="str">
            <v>Not Stated</v>
          </cell>
          <cell r="AZ85" t="str">
            <v>Prospectus</v>
          </cell>
          <cell r="BA85" t="str">
            <v>Non</v>
          </cell>
          <cell r="BB85">
            <v>5.3415790000000003</v>
          </cell>
          <cell r="BD85">
            <v>5.9604999999999997</v>
          </cell>
          <cell r="BF85">
            <v>-1.3068219999999999</v>
          </cell>
          <cell r="BH85">
            <v>-2.2534700000000001</v>
          </cell>
          <cell r="BJ85">
            <v>-0.61294000000000004</v>
          </cell>
          <cell r="BK85">
            <v>24</v>
          </cell>
          <cell r="BM85">
            <v>8.9686489999999992</v>
          </cell>
          <cell r="BN85">
            <v>55</v>
          </cell>
          <cell r="BP85">
            <v>18.124548000000001</v>
          </cell>
          <cell r="BQ85">
            <v>50</v>
          </cell>
        </row>
        <row r="86">
          <cell r="A86" t="str">
            <v>FR0000289860</v>
          </cell>
          <cell r="B86" t="str">
            <v>ÙÙ</v>
          </cell>
          <cell r="C86" t="str">
            <v>Equi-Convertibles</v>
          </cell>
          <cell r="D86" t="str">
            <v>SICAV</v>
          </cell>
          <cell r="E86" t="str">
            <v>Equigest</v>
          </cell>
          <cell r="F86" t="str">
            <v>Euro</v>
          </cell>
          <cell r="G86" t="str">
            <v>Exane ECI Euro TR</v>
          </cell>
          <cell r="H86" t="str">
            <v>Europe Fonds ouverts  - Convertibles Europe</v>
          </cell>
          <cell r="I86" t="str">
            <v>Tous les jours</v>
          </cell>
          <cell r="J86" t="str">
            <v>France</v>
          </cell>
          <cell r="K86" t="str">
            <v>Non</v>
          </cell>
          <cell r="L86">
            <v>36413</v>
          </cell>
          <cell r="M86">
            <v>44596</v>
          </cell>
          <cell r="N86">
            <v>45940717</v>
          </cell>
          <cell r="O86">
            <v>1650.46</v>
          </cell>
          <cell r="Q86" t="str">
            <v>Non</v>
          </cell>
          <cell r="R86">
            <v>4</v>
          </cell>
          <cell r="S86">
            <v>4</v>
          </cell>
          <cell r="T86">
            <v>5.8879999999999999</v>
          </cell>
          <cell r="U86">
            <v>7.0990000000000002</v>
          </cell>
          <cell r="V86">
            <v>-4.5323599999999997</v>
          </cell>
          <cell r="W86">
            <v>0.53571999999999997</v>
          </cell>
          <cell r="X86" t="str">
            <v>Cap</v>
          </cell>
          <cell r="Y86" t="str">
            <v>Euroland</v>
          </cell>
          <cell r="Z86">
            <v>1.2</v>
          </cell>
          <cell r="AA86" t="str">
            <v>Oui</v>
          </cell>
          <cell r="AB86">
            <v>1.2</v>
          </cell>
          <cell r="AC86" t="str">
            <v>Non</v>
          </cell>
          <cell r="AD86">
            <v>1650.46</v>
          </cell>
          <cell r="AE86" t="str">
            <v>FSGBR056S5</v>
          </cell>
          <cell r="AF86">
            <v>45940717</v>
          </cell>
          <cell r="AH86">
            <v>44552</v>
          </cell>
          <cell r="AJ86">
            <v>1</v>
          </cell>
          <cell r="AK86">
            <v>1000</v>
          </cell>
          <cell r="AL86">
            <v>1</v>
          </cell>
          <cell r="AM86" t="str">
            <v>www.equigest.fr</v>
          </cell>
          <cell r="AQ86" t="str">
            <v>Non</v>
          </cell>
          <cell r="AR86" t="str">
            <v>Non</v>
          </cell>
          <cell r="AS86" t="str">
            <v>Non</v>
          </cell>
          <cell r="AV86" t="str">
            <v>Non Classifié</v>
          </cell>
          <cell r="AW86" t="str">
            <v>Equigest</v>
          </cell>
          <cell r="AY86" t="str">
            <v>Not Stated</v>
          </cell>
          <cell r="AZ86" t="str">
            <v>Prospectus</v>
          </cell>
          <cell r="BA86" t="str">
            <v>Non</v>
          </cell>
          <cell r="BB86">
            <v>0.244836</v>
          </cell>
          <cell r="BD86">
            <v>0.53573199999999999</v>
          </cell>
          <cell r="BF86">
            <v>-4.5323460000000004</v>
          </cell>
          <cell r="BH86">
            <v>-4.8727530000000003</v>
          </cell>
          <cell r="BJ86">
            <v>-4.7401900000000001</v>
          </cell>
          <cell r="BK86">
            <v>67</v>
          </cell>
          <cell r="BM86">
            <v>2.8882650000000001</v>
          </cell>
          <cell r="BN86">
            <v>82</v>
          </cell>
          <cell r="BP86">
            <v>5.9240159999999999</v>
          </cell>
          <cell r="BQ86">
            <v>83</v>
          </cell>
        </row>
        <row r="87">
          <cell r="A87" t="str">
            <v>FR0000291411</v>
          </cell>
          <cell r="B87" t="str">
            <v>ÙÙÙ</v>
          </cell>
          <cell r="C87" t="str">
            <v>Lazard Actifs Réels D</v>
          </cell>
          <cell r="D87" t="str">
            <v>SICAV</v>
          </cell>
          <cell r="E87" t="str">
            <v>Lazard Frères Gestion</v>
          </cell>
          <cell r="F87" t="str">
            <v>Euro</v>
          </cell>
          <cell r="G87" t="str">
            <v>MSCI EMU IMI Core RE NR USD</v>
          </cell>
          <cell r="H87" t="str">
            <v>Europe Fonds ouverts  - Immobilier - Indirect Zone Euro</v>
          </cell>
          <cell r="I87" t="str">
            <v>Tous les jours</v>
          </cell>
          <cell r="J87" t="str">
            <v>France</v>
          </cell>
          <cell r="K87" t="str">
            <v>Non</v>
          </cell>
          <cell r="L87">
            <v>32121</v>
          </cell>
          <cell r="M87">
            <v>44596</v>
          </cell>
          <cell r="N87">
            <v>22233535</v>
          </cell>
          <cell r="O87">
            <v>966.73</v>
          </cell>
          <cell r="P87">
            <v>-8.09</v>
          </cell>
          <cell r="Q87" t="str">
            <v>Non</v>
          </cell>
          <cell r="R87">
            <v>6</v>
          </cell>
          <cell r="S87">
            <v>6</v>
          </cell>
          <cell r="T87">
            <v>12.494999999999999</v>
          </cell>
          <cell r="U87">
            <v>20.427</v>
          </cell>
          <cell r="V87">
            <v>12.296860000000001</v>
          </cell>
          <cell r="W87">
            <v>5.2742300000000002</v>
          </cell>
          <cell r="X87" t="str">
            <v>Dist</v>
          </cell>
          <cell r="Y87" t="str">
            <v>Euroland</v>
          </cell>
          <cell r="Z87">
            <v>1.5</v>
          </cell>
          <cell r="AA87" t="str">
            <v>Oui</v>
          </cell>
          <cell r="AB87">
            <v>1.6</v>
          </cell>
          <cell r="AC87" t="str">
            <v>Non</v>
          </cell>
          <cell r="AD87">
            <v>966.73</v>
          </cell>
          <cell r="AE87" t="str">
            <v>FSGBR0565T</v>
          </cell>
          <cell r="AF87">
            <v>10145656</v>
          </cell>
          <cell r="AH87">
            <v>44594</v>
          </cell>
          <cell r="AJ87">
            <v>4</v>
          </cell>
          <cell r="AK87">
            <v>1</v>
          </cell>
          <cell r="AL87">
            <v>0</v>
          </cell>
          <cell r="AM87" t="str">
            <v>www.lazardfreresgestion.fr</v>
          </cell>
          <cell r="AQ87" t="str">
            <v>Non</v>
          </cell>
          <cell r="AR87" t="str">
            <v>Non</v>
          </cell>
          <cell r="AS87" t="str">
            <v>Non</v>
          </cell>
          <cell r="AV87" t="str">
            <v>Actions de la zone euro</v>
          </cell>
          <cell r="AW87" t="str">
            <v>Lazard</v>
          </cell>
          <cell r="AY87" t="str">
            <v>Not Stated</v>
          </cell>
          <cell r="AZ87" t="str">
            <v>Prospectus</v>
          </cell>
          <cell r="BA87" t="str">
            <v>Non</v>
          </cell>
          <cell r="BB87">
            <v>6.3426960000000001</v>
          </cell>
          <cell r="BD87">
            <v>5.2742329999999997</v>
          </cell>
          <cell r="BF87">
            <v>12.296851999999999</v>
          </cell>
          <cell r="BH87">
            <v>-2.33439</v>
          </cell>
          <cell r="BJ87">
            <v>-1.8025500000000001</v>
          </cell>
          <cell r="BK87">
            <v>39</v>
          </cell>
          <cell r="BM87">
            <v>9.1985890000000001</v>
          </cell>
          <cell r="BN87">
            <v>54</v>
          </cell>
          <cell r="BP87">
            <v>24.731038000000002</v>
          </cell>
          <cell r="BQ87">
            <v>31</v>
          </cell>
        </row>
        <row r="88">
          <cell r="A88" t="str">
            <v>FR0000292278</v>
          </cell>
          <cell r="B88" t="str">
            <v>ÙÙ</v>
          </cell>
          <cell r="C88" t="str">
            <v>Magellan C</v>
          </cell>
          <cell r="D88" t="str">
            <v>SICAV</v>
          </cell>
          <cell r="E88" t="str">
            <v>Comgest SA</v>
          </cell>
          <cell r="F88" t="str">
            <v>Euro</v>
          </cell>
          <cell r="G88" t="str">
            <v>MSCI EM NR EUR</v>
          </cell>
          <cell r="H88" t="str">
            <v>Europe Fonds ouverts  - Actions Marchés Emergents</v>
          </cell>
          <cell r="I88" t="str">
            <v>Tous les jours</v>
          </cell>
          <cell r="J88" t="str">
            <v>Autriche;Belgique;Suisse;Allemagne;France;Pays-Bas;</v>
          </cell>
          <cell r="K88" t="str">
            <v>Non</v>
          </cell>
          <cell r="L88">
            <v>32251</v>
          </cell>
          <cell r="M88">
            <v>44596</v>
          </cell>
          <cell r="N88">
            <v>1242983724</v>
          </cell>
          <cell r="O88">
            <v>21.85</v>
          </cell>
          <cell r="P88">
            <v>-19.23</v>
          </cell>
          <cell r="Q88" t="str">
            <v>Non</v>
          </cell>
          <cell r="R88">
            <v>6</v>
          </cell>
          <cell r="S88">
            <v>6</v>
          </cell>
          <cell r="T88">
            <v>9.6991779999999999</v>
          </cell>
          <cell r="U88">
            <v>16.330549999999999</v>
          </cell>
          <cell r="V88">
            <v>-15.7555</v>
          </cell>
          <cell r="W88">
            <v>-1.30227</v>
          </cell>
          <cell r="X88" t="str">
            <v>Cap</v>
          </cell>
          <cell r="Y88" t="str">
            <v>Global Emerging Mkts</v>
          </cell>
          <cell r="Z88">
            <v>1.75</v>
          </cell>
          <cell r="AA88" t="str">
            <v>Oui</v>
          </cell>
          <cell r="AB88">
            <v>2.0699999999999998</v>
          </cell>
          <cell r="AC88" t="str">
            <v>Oui</v>
          </cell>
          <cell r="AD88">
            <v>21.85</v>
          </cell>
          <cell r="AE88" t="str">
            <v>FSGBR055UN</v>
          </cell>
          <cell r="AF88">
            <v>1103931928</v>
          </cell>
          <cell r="AH88">
            <v>44562</v>
          </cell>
          <cell r="AI88">
            <v>3.25</v>
          </cell>
          <cell r="AJ88">
            <v>3.25</v>
          </cell>
          <cell r="AK88">
            <v>0</v>
          </cell>
          <cell r="AL88">
            <v>0</v>
          </cell>
          <cell r="AM88" t="str">
            <v>www.comgest.com</v>
          </cell>
          <cell r="AQ88" t="str">
            <v>Non</v>
          </cell>
          <cell r="AR88" t="str">
            <v>Non</v>
          </cell>
          <cell r="AS88" t="str">
            <v>Non</v>
          </cell>
          <cell r="AV88" t="str">
            <v>Actions internationales</v>
          </cell>
          <cell r="AW88" t="str">
            <v>Comgest</v>
          </cell>
          <cell r="AX88" t="str">
            <v>Comgest SA</v>
          </cell>
          <cell r="AY88" t="str">
            <v>Article 8</v>
          </cell>
          <cell r="AZ88" t="str">
            <v>Prospectus</v>
          </cell>
          <cell r="BA88" t="str">
            <v>Non</v>
          </cell>
          <cell r="BB88">
            <v>0.64313900000000002</v>
          </cell>
          <cell r="BD88">
            <v>-1.3022689999999999</v>
          </cell>
          <cell r="BF88">
            <v>-15.755511</v>
          </cell>
          <cell r="BH88">
            <v>-2.7293059999999998</v>
          </cell>
          <cell r="BJ88">
            <v>-0.71587999999999996</v>
          </cell>
          <cell r="BK88">
            <v>25</v>
          </cell>
          <cell r="BM88">
            <v>1.824484</v>
          </cell>
          <cell r="BN88">
            <v>88</v>
          </cell>
          <cell r="BP88">
            <v>17.666504</v>
          </cell>
          <cell r="BQ88">
            <v>51</v>
          </cell>
        </row>
        <row r="89">
          <cell r="A89" t="str">
            <v>FR0000292302</v>
          </cell>
          <cell r="B89" t="str">
            <v>ÙÙÙÙ</v>
          </cell>
          <cell r="C89" t="str">
            <v>Lazard Patrimoine Croissance C</v>
          </cell>
          <cell r="D89" t="str">
            <v>SICAV</v>
          </cell>
          <cell r="E89" t="str">
            <v>Lazard Frères Gestion</v>
          </cell>
          <cell r="F89" t="str">
            <v>Euro</v>
          </cell>
          <cell r="G89" t="str">
            <v>(MSCI ACWI NR EUR) 30.000% + ( Refinitiv Global Focus CB TR EUR) 5.000% + (€STR capitalisé + 3%) 5.000% + (Euronext Paris SBF 120 NR EUR) 45.000% + (EONIA Capitalisé Jour TR EUR)10.000% + (ICE BofA Euro Government TR EUR) 5.000%</v>
          </cell>
          <cell r="H89" t="str">
            <v>Europe Fonds ouverts  - Allocation EUR Aggressive</v>
          </cell>
          <cell r="I89" t="str">
            <v>Tous les jours</v>
          </cell>
          <cell r="J89" t="str">
            <v>Belgique;Espagne;France;Italie;Luxembourg;</v>
          </cell>
          <cell r="K89" t="str">
            <v>Non</v>
          </cell>
          <cell r="L89">
            <v>32273</v>
          </cell>
          <cell r="M89">
            <v>44596</v>
          </cell>
          <cell r="N89">
            <v>733003521</v>
          </cell>
          <cell r="O89">
            <v>483.74</v>
          </cell>
          <cell r="P89">
            <v>23.62</v>
          </cell>
          <cell r="Q89" t="str">
            <v>Non</v>
          </cell>
          <cell r="R89">
            <v>5</v>
          </cell>
          <cell r="S89">
            <v>5</v>
          </cell>
          <cell r="T89">
            <v>9.2850000000000001</v>
          </cell>
          <cell r="U89">
            <v>12.94</v>
          </cell>
          <cell r="V89">
            <v>22.85032</v>
          </cell>
          <cell r="W89">
            <v>10.873670000000001</v>
          </cell>
          <cell r="X89" t="str">
            <v>Cap</v>
          </cell>
          <cell r="Y89" t="str">
            <v>Global</v>
          </cell>
          <cell r="Z89">
            <v>1.5</v>
          </cell>
          <cell r="AA89" t="str">
            <v>Oui</v>
          </cell>
          <cell r="AB89">
            <v>1.98</v>
          </cell>
          <cell r="AC89" t="str">
            <v>Non</v>
          </cell>
          <cell r="AD89">
            <v>483.74</v>
          </cell>
          <cell r="AE89" t="str">
            <v>FSGBR0565K</v>
          </cell>
          <cell r="AF89">
            <v>682519212</v>
          </cell>
          <cell r="AH89">
            <v>44593</v>
          </cell>
          <cell r="AJ89">
            <v>4</v>
          </cell>
          <cell r="AK89">
            <v>1</v>
          </cell>
          <cell r="AL89">
            <v>0</v>
          </cell>
          <cell r="AM89" t="str">
            <v>www.lazardfreresgestion.fr</v>
          </cell>
          <cell r="AQ89" t="str">
            <v>Non</v>
          </cell>
          <cell r="AR89" t="str">
            <v>Non</v>
          </cell>
          <cell r="AS89" t="str">
            <v>Non</v>
          </cell>
          <cell r="AV89" t="str">
            <v>Non Classifié</v>
          </cell>
          <cell r="AW89" t="str">
            <v>Lazard</v>
          </cell>
          <cell r="AX89" t="str">
            <v>Lazard Asset Management LLC</v>
          </cell>
          <cell r="AY89" t="str">
            <v>Not Stated</v>
          </cell>
          <cell r="AZ89" t="str">
            <v>Prospectus</v>
          </cell>
          <cell r="BA89" t="str">
            <v>Non</v>
          </cell>
          <cell r="BB89">
            <v>7.4438839999999997</v>
          </cell>
          <cell r="BD89">
            <v>10.873677000000001</v>
          </cell>
          <cell r="BF89">
            <v>22.850303</v>
          </cell>
          <cell r="BH89">
            <v>-3.6786439999999998</v>
          </cell>
          <cell r="BJ89">
            <v>-3.02189</v>
          </cell>
          <cell r="BK89">
            <v>52</v>
          </cell>
          <cell r="BM89">
            <v>13.488421000000001</v>
          </cell>
          <cell r="BN89">
            <v>38</v>
          </cell>
          <cell r="BP89">
            <v>20.156635000000001</v>
          </cell>
          <cell r="BQ89">
            <v>44</v>
          </cell>
        </row>
        <row r="90">
          <cell r="A90" t="str">
            <v>FR0000293714</v>
          </cell>
          <cell r="C90" t="str">
            <v>Ostrum SRI Cash Plus RC</v>
          </cell>
          <cell r="D90" t="str">
            <v>SICAV</v>
          </cell>
          <cell r="E90" t="str">
            <v>Natixis Investment Managers International</v>
          </cell>
          <cell r="F90" t="str">
            <v>Euro</v>
          </cell>
          <cell r="G90" t="str">
            <v>€STR capitalisé</v>
          </cell>
          <cell r="H90" t="str">
            <v>Europe Fonds ouverts  - Monétaires EUR Court Terme</v>
          </cell>
          <cell r="I90" t="str">
            <v>Tous les jours</v>
          </cell>
          <cell r="J90" t="str">
            <v>Allemagne;France;</v>
          </cell>
          <cell r="K90" t="str">
            <v>Non</v>
          </cell>
          <cell r="L90">
            <v>32678</v>
          </cell>
          <cell r="M90">
            <v>44598</v>
          </cell>
          <cell r="N90">
            <v>9886934426</v>
          </cell>
          <cell r="O90">
            <v>40773.339999999997</v>
          </cell>
          <cell r="Q90" t="str">
            <v>Non</v>
          </cell>
          <cell r="R90">
            <v>1</v>
          </cell>
          <cell r="S90">
            <v>1</v>
          </cell>
          <cell r="T90">
            <v>1.2E-2</v>
          </cell>
          <cell r="U90">
            <v>3.4000000000000002E-2</v>
          </cell>
          <cell r="V90">
            <v>-0.55066999999999999</v>
          </cell>
          <cell r="W90">
            <v>-0.43807000000000001</v>
          </cell>
          <cell r="X90" t="str">
            <v>Cap</v>
          </cell>
          <cell r="Y90" t="str">
            <v>Euroland</v>
          </cell>
          <cell r="Z90">
            <v>0.25</v>
          </cell>
          <cell r="AA90" t="str">
            <v>Oui</v>
          </cell>
          <cell r="AB90">
            <v>0.06</v>
          </cell>
          <cell r="AC90" t="str">
            <v>Oui</v>
          </cell>
          <cell r="AE90" t="str">
            <v>FSGBR0564J</v>
          </cell>
          <cell r="AF90">
            <v>1137644732</v>
          </cell>
          <cell r="AH90">
            <v>44562</v>
          </cell>
          <cell r="AJ90">
            <v>0</v>
          </cell>
          <cell r="AK90">
            <v>1</v>
          </cell>
          <cell r="AL90">
            <v>1</v>
          </cell>
          <cell r="AM90" t="str">
            <v>www.im.natixis.com</v>
          </cell>
          <cell r="AQ90" t="str">
            <v>Non</v>
          </cell>
          <cell r="AR90" t="str">
            <v>Non</v>
          </cell>
          <cell r="AS90" t="str">
            <v>Non</v>
          </cell>
          <cell r="AV90" t="str">
            <v>Fonds monétaires à valeur liquidative variable (VNAV) court terme</v>
          </cell>
          <cell r="AW90" t="str">
            <v>Natixis</v>
          </cell>
          <cell r="AY90" t="str">
            <v>Article 8</v>
          </cell>
          <cell r="AZ90" t="str">
            <v>Prospectus</v>
          </cell>
          <cell r="BA90" t="str">
            <v>Non</v>
          </cell>
          <cell r="BB90">
            <v>-0.38218999999999997</v>
          </cell>
          <cell r="BD90">
            <v>-0.43806699999999998</v>
          </cell>
          <cell r="BF90">
            <v>-0.55067600000000005</v>
          </cell>
          <cell r="BH90">
            <v>-5.4834000000000001E-2</v>
          </cell>
          <cell r="BJ90">
            <v>-4.9520000000000002E-2</v>
          </cell>
          <cell r="BK90">
            <v>16</v>
          </cell>
          <cell r="BM90">
            <v>-0.428342</v>
          </cell>
          <cell r="BN90">
            <v>95</v>
          </cell>
          <cell r="BP90">
            <v>-0.31121599999999999</v>
          </cell>
          <cell r="BQ90">
            <v>97</v>
          </cell>
        </row>
        <row r="91">
          <cell r="A91" t="str">
            <v>FR0000294613</v>
          </cell>
          <cell r="B91" t="str">
            <v>ÙÙ</v>
          </cell>
          <cell r="C91" t="str">
            <v>Lazard Alpha Europe A</v>
          </cell>
          <cell r="D91" t="str">
            <v>SICAV</v>
          </cell>
          <cell r="E91" t="str">
            <v>Lazard Frères Gestion</v>
          </cell>
          <cell r="F91" t="str">
            <v>Euro</v>
          </cell>
          <cell r="G91" t="str">
            <v>STOXX Europe 600 NR EUR</v>
          </cell>
          <cell r="H91" t="str">
            <v>Europe Fonds ouverts  - Actions Europe Gdes Cap. Mixte</v>
          </cell>
          <cell r="I91" t="str">
            <v>Tous les jours</v>
          </cell>
          <cell r="J91" t="str">
            <v>Autriche;Belgique;Suisse;Allemagne;Espagne;France;Italie;Luxembourg;</v>
          </cell>
          <cell r="K91" t="str">
            <v>Oui</v>
          </cell>
          <cell r="L91">
            <v>32952</v>
          </cell>
          <cell r="M91">
            <v>44596</v>
          </cell>
          <cell r="N91">
            <v>74648117</v>
          </cell>
          <cell r="O91">
            <v>666.66</v>
          </cell>
          <cell r="P91">
            <v>1.37</v>
          </cell>
          <cell r="Q91" t="str">
            <v>Non</v>
          </cell>
          <cell r="R91">
            <v>6</v>
          </cell>
          <cell r="S91">
            <v>6</v>
          </cell>
          <cell r="T91">
            <v>11.596</v>
          </cell>
          <cell r="U91">
            <v>21.814</v>
          </cell>
          <cell r="V91">
            <v>20.793710000000001</v>
          </cell>
          <cell r="W91">
            <v>11.43299</v>
          </cell>
          <cell r="X91" t="str">
            <v>Cap</v>
          </cell>
          <cell r="Y91" t="str">
            <v>Europe</v>
          </cell>
          <cell r="Z91">
            <v>1.1000000000000001</v>
          </cell>
          <cell r="AA91" t="str">
            <v>Oui</v>
          </cell>
          <cell r="AB91">
            <v>1.39</v>
          </cell>
          <cell r="AC91" t="str">
            <v>Non</v>
          </cell>
          <cell r="AD91">
            <v>666.66</v>
          </cell>
          <cell r="AE91" t="str">
            <v>FSGBR05658</v>
          </cell>
          <cell r="AF91">
            <v>49735043</v>
          </cell>
          <cell r="AH91">
            <v>44593</v>
          </cell>
          <cell r="AJ91">
            <v>4</v>
          </cell>
          <cell r="AK91">
            <v>1</v>
          </cell>
          <cell r="AL91">
            <v>0</v>
          </cell>
          <cell r="AM91" t="str">
            <v>www.lazardfreresgestion.fr</v>
          </cell>
          <cell r="AQ91" t="str">
            <v>Non</v>
          </cell>
          <cell r="AR91" t="str">
            <v>Non</v>
          </cell>
          <cell r="AS91" t="str">
            <v>Non</v>
          </cell>
          <cell r="AV91" t="str">
            <v>Actions internationales</v>
          </cell>
          <cell r="AW91" t="str">
            <v>Lazard</v>
          </cell>
          <cell r="AY91" t="str">
            <v>Not Stated</v>
          </cell>
          <cell r="AZ91" t="str">
            <v>Prospectus</v>
          </cell>
          <cell r="BA91" t="str">
            <v>Non</v>
          </cell>
          <cell r="BB91">
            <v>5.3061020000000001</v>
          </cell>
          <cell r="BD91">
            <v>11.433011</v>
          </cell>
          <cell r="BF91">
            <v>20.79372</v>
          </cell>
          <cell r="BH91">
            <v>1.054773</v>
          </cell>
          <cell r="BJ91">
            <v>0.73160999999999998</v>
          </cell>
          <cell r="BK91">
            <v>10</v>
          </cell>
          <cell r="BM91">
            <v>13.614682999999999</v>
          </cell>
          <cell r="BN91">
            <v>37</v>
          </cell>
          <cell r="BP91">
            <v>22.720803</v>
          </cell>
          <cell r="BQ91">
            <v>37</v>
          </cell>
        </row>
        <row r="92">
          <cell r="A92" t="str">
            <v>FR0000295230</v>
          </cell>
          <cell r="B92" t="str">
            <v>ÙÙÙÙÙ</v>
          </cell>
          <cell r="C92" t="str">
            <v>Comgest Renaissance Europe C</v>
          </cell>
          <cell r="D92" t="str">
            <v>SICAV</v>
          </cell>
          <cell r="E92" t="str">
            <v>Comgest SA</v>
          </cell>
          <cell r="F92" t="str">
            <v>Euro</v>
          </cell>
          <cell r="G92" t="str">
            <v>MSCI Europe NR EUR</v>
          </cell>
          <cell r="H92" t="str">
            <v>Europe Fonds ouverts  - Actions Europe Gdes Cap. Croissance</v>
          </cell>
          <cell r="I92" t="str">
            <v>Tous les jours</v>
          </cell>
          <cell r="J92" t="str">
            <v>France</v>
          </cell>
          <cell r="K92" t="str">
            <v>Oui</v>
          </cell>
          <cell r="L92">
            <v>33281</v>
          </cell>
          <cell r="M92">
            <v>44596</v>
          </cell>
          <cell r="N92">
            <v>3703886562</v>
          </cell>
          <cell r="O92">
            <v>232.47</v>
          </cell>
          <cell r="P92">
            <v>-61.86</v>
          </cell>
          <cell r="Q92" t="str">
            <v>Non</v>
          </cell>
          <cell r="R92">
            <v>6</v>
          </cell>
          <cell r="S92">
            <v>6</v>
          </cell>
          <cell r="T92">
            <v>18.167000000000002</v>
          </cell>
          <cell r="U92">
            <v>15.625999999999999</v>
          </cell>
          <cell r="V92">
            <v>22.27469</v>
          </cell>
          <cell r="W92">
            <v>18.437280000000001</v>
          </cell>
          <cell r="X92" t="str">
            <v>Cap</v>
          </cell>
          <cell r="Y92" t="str">
            <v>Europe</v>
          </cell>
          <cell r="Z92">
            <v>1.75</v>
          </cell>
          <cell r="AA92" t="str">
            <v>Oui</v>
          </cell>
          <cell r="AB92">
            <v>1.87</v>
          </cell>
          <cell r="AC92" t="str">
            <v>Oui</v>
          </cell>
          <cell r="AD92">
            <v>232.47</v>
          </cell>
          <cell r="AE92" t="str">
            <v>FSGBR055UP</v>
          </cell>
          <cell r="AF92">
            <v>2771831383</v>
          </cell>
          <cell r="AH92">
            <v>44561</v>
          </cell>
          <cell r="AJ92">
            <v>3</v>
          </cell>
          <cell r="AK92">
            <v>0</v>
          </cell>
          <cell r="AL92">
            <v>0</v>
          </cell>
          <cell r="AM92" t="str">
            <v>www.comgest.com</v>
          </cell>
          <cell r="AQ92" t="str">
            <v>Non</v>
          </cell>
          <cell r="AR92" t="str">
            <v>Non</v>
          </cell>
          <cell r="AS92" t="str">
            <v>Non</v>
          </cell>
          <cell r="AV92" t="str">
            <v>Actions internationales</v>
          </cell>
          <cell r="AW92" t="str">
            <v>Comgest</v>
          </cell>
          <cell r="AX92" t="str">
            <v>Comgest SA</v>
          </cell>
          <cell r="AY92" t="str">
            <v>Article 8</v>
          </cell>
          <cell r="AZ92" t="str">
            <v>Prospectus</v>
          </cell>
          <cell r="BA92" t="str">
            <v>Non</v>
          </cell>
          <cell r="BB92">
            <v>13.267035</v>
          </cell>
          <cell r="BD92">
            <v>18.437289</v>
          </cell>
          <cell r="BF92">
            <v>22.274667000000001</v>
          </cell>
          <cell r="BH92">
            <v>-12.788198</v>
          </cell>
          <cell r="BJ92">
            <v>-11.69101</v>
          </cell>
          <cell r="BK92">
            <v>95</v>
          </cell>
          <cell r="BM92">
            <v>25.632989999999999</v>
          </cell>
          <cell r="BN92">
            <v>6</v>
          </cell>
          <cell r="BP92">
            <v>33.546489999999999</v>
          </cell>
          <cell r="BQ92">
            <v>8</v>
          </cell>
        </row>
        <row r="93">
          <cell r="A93" t="str">
            <v>FR0000299356</v>
          </cell>
          <cell r="B93" t="str">
            <v>Ù</v>
          </cell>
          <cell r="C93" t="str">
            <v>Norden SRI</v>
          </cell>
          <cell r="D93" t="str">
            <v>SICAV</v>
          </cell>
          <cell r="E93" t="str">
            <v>Lazard Frères Gestion</v>
          </cell>
          <cell r="F93" t="str">
            <v>Euro</v>
          </cell>
          <cell r="G93" t="str">
            <v>MSCI Nordic Countries NR EUR</v>
          </cell>
          <cell r="H93" t="str">
            <v>Europe Fonds ouverts  - Actions Europe du Nord</v>
          </cell>
          <cell r="I93" t="str">
            <v>Tous les jours</v>
          </cell>
          <cell r="J93" t="str">
            <v>Belgique;Suisse;Allemagne;Espagne;France;Italie;Luxembourg;Portugal;</v>
          </cell>
          <cell r="K93" t="str">
            <v>Oui</v>
          </cell>
          <cell r="L93">
            <v>34666</v>
          </cell>
          <cell r="M93">
            <v>44596</v>
          </cell>
          <cell r="N93">
            <v>584125195</v>
          </cell>
          <cell r="O93">
            <v>253.77</v>
          </cell>
          <cell r="P93">
            <v>82.01</v>
          </cell>
          <cell r="Q93" t="str">
            <v>Non</v>
          </cell>
          <cell r="R93">
            <v>6</v>
          </cell>
          <cell r="S93">
            <v>6</v>
          </cell>
          <cell r="T93">
            <v>14.109907</v>
          </cell>
          <cell r="U93">
            <v>17.171195000000001</v>
          </cell>
          <cell r="V93">
            <v>13.77994</v>
          </cell>
          <cell r="W93">
            <v>12.02633</v>
          </cell>
          <cell r="X93" t="str">
            <v>Cap</v>
          </cell>
          <cell r="Y93" t="str">
            <v>Europe (North)</v>
          </cell>
          <cell r="Z93">
            <v>2</v>
          </cell>
          <cell r="AA93" t="str">
            <v>Oui</v>
          </cell>
          <cell r="AB93">
            <v>2.76</v>
          </cell>
          <cell r="AC93" t="str">
            <v>Oui</v>
          </cell>
          <cell r="AD93">
            <v>253.77</v>
          </cell>
          <cell r="AE93" t="str">
            <v>FSGBR05BRZ</v>
          </cell>
          <cell r="AF93">
            <v>584125195</v>
          </cell>
          <cell r="AH93">
            <v>44593</v>
          </cell>
          <cell r="AJ93">
            <v>4</v>
          </cell>
          <cell r="AK93">
            <v>1</v>
          </cell>
          <cell r="AL93">
            <v>0</v>
          </cell>
          <cell r="AM93" t="str">
            <v>www.lazardfreresgestion.fr</v>
          </cell>
          <cell r="AQ93" t="str">
            <v>Non</v>
          </cell>
          <cell r="AR93" t="str">
            <v>Non</v>
          </cell>
          <cell r="AS93" t="str">
            <v>Non</v>
          </cell>
          <cell r="AV93" t="str">
            <v>Actions internationales</v>
          </cell>
          <cell r="AW93" t="str">
            <v>Lazard</v>
          </cell>
          <cell r="AY93" t="str">
            <v>Article 8</v>
          </cell>
          <cell r="AZ93" t="str">
            <v>Prospectus</v>
          </cell>
          <cell r="BA93" t="str">
            <v>Non</v>
          </cell>
          <cell r="BB93">
            <v>6.4847720000000004</v>
          </cell>
          <cell r="BD93">
            <v>12.026349</v>
          </cell>
          <cell r="BF93">
            <v>13.779934000000001</v>
          </cell>
          <cell r="BH93">
            <v>-7.5515280000000002</v>
          </cell>
          <cell r="BJ93">
            <v>-7.83582</v>
          </cell>
          <cell r="BK93">
            <v>84</v>
          </cell>
          <cell r="BM93">
            <v>17.627728999999999</v>
          </cell>
          <cell r="BN93">
            <v>21</v>
          </cell>
          <cell r="BP93">
            <v>17.015633999999999</v>
          </cell>
          <cell r="BQ93">
            <v>53</v>
          </cell>
        </row>
        <row r="94">
          <cell r="A94" t="str">
            <v>FR0000400434</v>
          </cell>
          <cell r="C94" t="str">
            <v>Elan France Bear</v>
          </cell>
          <cell r="D94" t="str">
            <v>FCP</v>
          </cell>
          <cell r="E94" t="str">
            <v>Rothschild &amp; Co Asset Management Europe</v>
          </cell>
          <cell r="F94" t="str">
            <v>Euro</v>
          </cell>
          <cell r="G94" t="str">
            <v>Euronext Paris CAC 40 Short GR EUR</v>
          </cell>
          <cell r="H94" t="str">
            <v>Europe Fonds ouverts  - Autre</v>
          </cell>
          <cell r="I94" t="str">
            <v>Tous les jours</v>
          </cell>
          <cell r="J94" t="str">
            <v>France</v>
          </cell>
          <cell r="K94" t="str">
            <v>Oui</v>
          </cell>
          <cell r="L94">
            <v>32654</v>
          </cell>
          <cell r="M94">
            <v>44596</v>
          </cell>
          <cell r="N94">
            <v>71734541</v>
          </cell>
          <cell r="O94">
            <v>126.65</v>
          </cell>
          <cell r="Q94" t="str">
            <v>Non</v>
          </cell>
          <cell r="R94">
            <v>6</v>
          </cell>
          <cell r="S94">
            <v>6</v>
          </cell>
          <cell r="T94">
            <v>10.516311</v>
          </cell>
          <cell r="U94">
            <v>18.202517</v>
          </cell>
          <cell r="V94">
            <v>-27.427350000000001</v>
          </cell>
          <cell r="W94">
            <v>-18.491320000000002</v>
          </cell>
          <cell r="X94" t="str">
            <v>Cap</v>
          </cell>
          <cell r="Y94" t="str">
            <v>France</v>
          </cell>
          <cell r="Z94">
            <v>0.25</v>
          </cell>
          <cell r="AA94" t="str">
            <v>Oui</v>
          </cell>
          <cell r="AB94">
            <v>0.23</v>
          </cell>
          <cell r="AC94" t="str">
            <v>Non</v>
          </cell>
          <cell r="AD94">
            <v>126.65</v>
          </cell>
          <cell r="AE94" t="str">
            <v>FSGBR056AD</v>
          </cell>
          <cell r="AF94">
            <v>71734541</v>
          </cell>
          <cell r="AH94">
            <v>44547</v>
          </cell>
          <cell r="AJ94">
            <v>4.5</v>
          </cell>
          <cell r="AK94">
            <v>1</v>
          </cell>
          <cell r="AL94">
            <v>1</v>
          </cell>
          <cell r="AM94" t="str">
            <v>www.am.eu.rothschildandco.com</v>
          </cell>
          <cell r="AQ94" t="str">
            <v>Non</v>
          </cell>
          <cell r="AR94" t="str">
            <v>Non</v>
          </cell>
          <cell r="AS94" t="str">
            <v>Non</v>
          </cell>
          <cell r="AV94" t="str">
            <v>Non Classifié</v>
          </cell>
          <cell r="AW94" t="str">
            <v>Rothschild &amp; Co</v>
          </cell>
          <cell r="AY94" t="str">
            <v>Not Stated</v>
          </cell>
          <cell r="AZ94" t="str">
            <v>Prospectus</v>
          </cell>
          <cell r="BA94" t="str">
            <v>Non</v>
          </cell>
          <cell r="BB94">
            <v>-14.551365000000001</v>
          </cell>
          <cell r="BD94">
            <v>-18.491333999999998</v>
          </cell>
          <cell r="BF94">
            <v>-27.427356</v>
          </cell>
          <cell r="BH94">
            <v>1.4203859999999999</v>
          </cell>
          <cell r="BJ94">
            <v>1.58179</v>
          </cell>
          <cell r="BK94">
            <v>6</v>
          </cell>
          <cell r="BM94">
            <v>-20.459472000000002</v>
          </cell>
          <cell r="BN94">
            <v>99</v>
          </cell>
          <cell r="BP94">
            <v>-25.642690000000002</v>
          </cell>
          <cell r="BQ94">
            <v>99</v>
          </cell>
        </row>
        <row r="95">
          <cell r="A95" t="str">
            <v>FR0000421109</v>
          </cell>
          <cell r="B95" t="str">
            <v>ÙÙÙÙÙ</v>
          </cell>
          <cell r="C95" t="str">
            <v>HSBC Actions Monde AC</v>
          </cell>
          <cell r="D95" t="str">
            <v>FCP</v>
          </cell>
          <cell r="E95" t="str">
            <v>HSBC Global Asset Management (France)</v>
          </cell>
          <cell r="F95" t="str">
            <v>Euro</v>
          </cell>
          <cell r="G95" t="str">
            <v>MSCI World 100% Hdg NR EUR</v>
          </cell>
          <cell r="H95" t="str">
            <v>Europe Fonds ouverts  - Actions Zone Euro Grandes Cap.</v>
          </cell>
          <cell r="I95" t="str">
            <v>Tous les jours</v>
          </cell>
          <cell r="J95" t="str">
            <v>France</v>
          </cell>
          <cell r="K95" t="str">
            <v>Oui</v>
          </cell>
          <cell r="L95">
            <v>35604</v>
          </cell>
          <cell r="M95">
            <v>44596</v>
          </cell>
          <cell r="N95">
            <v>212666730</v>
          </cell>
          <cell r="O95">
            <v>22.49</v>
          </cell>
          <cell r="P95">
            <v>104.93</v>
          </cell>
          <cell r="Q95" t="str">
            <v>Non</v>
          </cell>
          <cell r="R95">
            <v>6</v>
          </cell>
          <cell r="S95">
            <v>6</v>
          </cell>
          <cell r="T95">
            <v>11.46</v>
          </cell>
          <cell r="U95">
            <v>16.344999999999999</v>
          </cell>
          <cell r="V95">
            <v>18.766470000000002</v>
          </cell>
          <cell r="W95">
            <v>13.669829999999999</v>
          </cell>
          <cell r="X95" t="str">
            <v>Cap</v>
          </cell>
          <cell r="Y95" t="str">
            <v>Global</v>
          </cell>
          <cell r="Z95">
            <v>1.8</v>
          </cell>
          <cell r="AA95" t="str">
            <v>Oui</v>
          </cell>
          <cell r="AB95">
            <v>1.55</v>
          </cell>
          <cell r="AC95" t="str">
            <v>Non</v>
          </cell>
          <cell r="AD95">
            <v>22.49</v>
          </cell>
          <cell r="AE95" t="str">
            <v>FSGBR056VG</v>
          </cell>
          <cell r="AF95">
            <v>201253771</v>
          </cell>
          <cell r="AH95">
            <v>44561</v>
          </cell>
          <cell r="AJ95">
            <v>3</v>
          </cell>
          <cell r="AK95">
            <v>1</v>
          </cell>
          <cell r="AL95">
            <v>1</v>
          </cell>
          <cell r="AM95" t="str">
            <v>www.assetmanagement.hsbc.com/fr</v>
          </cell>
          <cell r="AQ95" t="str">
            <v>Non</v>
          </cell>
          <cell r="AR95" t="str">
            <v>Non</v>
          </cell>
          <cell r="AS95" t="str">
            <v>Non</v>
          </cell>
          <cell r="AV95" t="str">
            <v>Actions internationales</v>
          </cell>
          <cell r="AW95" t="str">
            <v>HSBC</v>
          </cell>
          <cell r="AY95" t="str">
            <v>Not Stated</v>
          </cell>
          <cell r="AZ95" t="str">
            <v>Prospectus</v>
          </cell>
          <cell r="BA95" t="str">
            <v>Non</v>
          </cell>
          <cell r="BB95">
            <v>10.014722000000001</v>
          </cell>
          <cell r="BD95">
            <v>13.669857</v>
          </cell>
          <cell r="BF95">
            <v>18.766486</v>
          </cell>
          <cell r="BH95">
            <v>-5.1097970000000004</v>
          </cell>
          <cell r="BJ95">
            <v>-4.85642</v>
          </cell>
          <cell r="BK95">
            <v>68</v>
          </cell>
          <cell r="BM95">
            <v>18.418828000000001</v>
          </cell>
          <cell r="BN95">
            <v>19</v>
          </cell>
          <cell r="BP95">
            <v>23.071549999999998</v>
          </cell>
          <cell r="BQ95">
            <v>36</v>
          </cell>
        </row>
        <row r="96">
          <cell r="A96" t="str">
            <v>FR0000422842</v>
          </cell>
          <cell r="B96" t="str">
            <v>ÙÙÙ</v>
          </cell>
          <cell r="C96" t="str">
            <v>Pluvalca Allcaps A</v>
          </cell>
          <cell r="D96" t="str">
            <v>SICAV</v>
          </cell>
          <cell r="E96" t="str">
            <v>Financière Arbevel</v>
          </cell>
          <cell r="F96" t="str">
            <v>Euro</v>
          </cell>
          <cell r="G96" t="str">
            <v>Euronext Paris SBF 120 NR EUR</v>
          </cell>
          <cell r="H96" t="str">
            <v>Europe Fonds ouverts  - Actions France Grandes Cap.</v>
          </cell>
          <cell r="I96" t="str">
            <v>Tous les jours</v>
          </cell>
          <cell r="J96" t="str">
            <v>France;Luxembourg;</v>
          </cell>
          <cell r="K96" t="str">
            <v>Oui</v>
          </cell>
          <cell r="L96">
            <v>35809</v>
          </cell>
          <cell r="M96">
            <v>44596</v>
          </cell>
          <cell r="N96">
            <v>60510665</v>
          </cell>
          <cell r="O96">
            <v>539.14</v>
          </cell>
          <cell r="P96">
            <v>300.99</v>
          </cell>
          <cell r="Q96" t="str">
            <v>Non</v>
          </cell>
          <cell r="R96">
            <v>6</v>
          </cell>
          <cell r="S96">
            <v>6</v>
          </cell>
          <cell r="T96">
            <v>12.053000000000001</v>
          </cell>
          <cell r="U96">
            <v>21.675000000000001</v>
          </cell>
          <cell r="V96">
            <v>18.798670000000001</v>
          </cell>
          <cell r="W96">
            <v>10.42037</v>
          </cell>
          <cell r="X96" t="str">
            <v>Cap</v>
          </cell>
          <cell r="Y96" t="str">
            <v>France</v>
          </cell>
          <cell r="Z96">
            <v>2.3919999999999999</v>
          </cell>
          <cell r="AA96" t="str">
            <v>Oui</v>
          </cell>
          <cell r="AB96">
            <v>2.39</v>
          </cell>
          <cell r="AC96" t="str">
            <v>Non</v>
          </cell>
          <cell r="AD96">
            <v>539.14</v>
          </cell>
          <cell r="AE96" t="str">
            <v>FSGBR055TP</v>
          </cell>
          <cell r="AF96">
            <v>30098022</v>
          </cell>
          <cell r="AH96">
            <v>44562</v>
          </cell>
          <cell r="AJ96">
            <v>2</v>
          </cell>
          <cell r="AK96">
            <v>1</v>
          </cell>
          <cell r="AL96">
            <v>1</v>
          </cell>
          <cell r="AM96" t="str">
            <v>www.arbevel.com</v>
          </cell>
          <cell r="AQ96" t="str">
            <v>Non</v>
          </cell>
          <cell r="AR96" t="str">
            <v>Non</v>
          </cell>
          <cell r="AS96" t="str">
            <v>Non</v>
          </cell>
          <cell r="AV96" t="str">
            <v>Non Classifié</v>
          </cell>
          <cell r="AW96" t="str">
            <v>Financière Arbevel</v>
          </cell>
          <cell r="AY96" t="str">
            <v>Not Stated</v>
          </cell>
          <cell r="AZ96" t="str">
            <v>Prospectus</v>
          </cell>
          <cell r="BA96" t="str">
            <v>Non</v>
          </cell>
          <cell r="BB96">
            <v>7.4361560000000004</v>
          </cell>
          <cell r="BD96">
            <v>10.42037</v>
          </cell>
          <cell r="BF96">
            <v>18.798643999999999</v>
          </cell>
          <cell r="BH96">
            <v>-3.2563420000000001</v>
          </cell>
          <cell r="BJ96">
            <v>-3.4477899999999999</v>
          </cell>
          <cell r="BK96">
            <v>56</v>
          </cell>
          <cell r="BM96">
            <v>14.229611999999999</v>
          </cell>
          <cell r="BN96">
            <v>34</v>
          </cell>
          <cell r="BP96">
            <v>26.833659999999998</v>
          </cell>
          <cell r="BQ96">
            <v>23</v>
          </cell>
        </row>
        <row r="97">
          <cell r="A97" t="str">
            <v>FR0000422859</v>
          </cell>
          <cell r="B97" t="str">
            <v>ÙÙÙ</v>
          </cell>
          <cell r="C97" t="str">
            <v>Pluvalca France Small Caps A</v>
          </cell>
          <cell r="D97" t="str">
            <v>SICAV</v>
          </cell>
          <cell r="E97" t="str">
            <v>Financière Arbevel</v>
          </cell>
          <cell r="F97" t="str">
            <v>Euro</v>
          </cell>
          <cell r="G97" t="str">
            <v>Euronext Paris CAC Mid&amp;Small NR EUR</v>
          </cell>
          <cell r="H97" t="str">
            <v>Europe Fonds ouverts  - Actions France Petites &amp; Moy. Cap.</v>
          </cell>
          <cell r="I97" t="str">
            <v>Tous les jours</v>
          </cell>
          <cell r="J97" t="str">
            <v>Suisse;France;Luxembourg;</v>
          </cell>
          <cell r="K97" t="str">
            <v>Oui</v>
          </cell>
          <cell r="L97">
            <v>35809</v>
          </cell>
          <cell r="M97">
            <v>44596</v>
          </cell>
          <cell r="N97">
            <v>168842870</v>
          </cell>
          <cell r="O97">
            <v>796.59</v>
          </cell>
          <cell r="P97">
            <v>130.79</v>
          </cell>
          <cell r="Q97" t="str">
            <v>Non</v>
          </cell>
          <cell r="R97">
            <v>6</v>
          </cell>
          <cell r="S97">
            <v>6</v>
          </cell>
          <cell r="T97">
            <v>12.086</v>
          </cell>
          <cell r="U97">
            <v>22.114999999999998</v>
          </cell>
          <cell r="V97">
            <v>10.23962</v>
          </cell>
          <cell r="W97">
            <v>9.4233600000000006</v>
          </cell>
          <cell r="X97" t="str">
            <v>Cap</v>
          </cell>
          <cell r="Y97" t="str">
            <v>France</v>
          </cell>
          <cell r="Z97">
            <v>2.3919999999999999</v>
          </cell>
          <cell r="AA97" t="str">
            <v>Oui</v>
          </cell>
          <cell r="AB97">
            <v>2.39</v>
          </cell>
          <cell r="AC97" t="str">
            <v>Non</v>
          </cell>
          <cell r="AD97">
            <v>796.59</v>
          </cell>
          <cell r="AE97" t="str">
            <v>FSGBR055U4</v>
          </cell>
          <cell r="AF97">
            <v>81307487</v>
          </cell>
          <cell r="AH97">
            <v>44562</v>
          </cell>
          <cell r="AJ97">
            <v>2</v>
          </cell>
          <cell r="AK97">
            <v>1</v>
          </cell>
          <cell r="AL97">
            <v>1</v>
          </cell>
          <cell r="AM97" t="str">
            <v>www.arbevel.com</v>
          </cell>
          <cell r="AQ97" t="str">
            <v>Non</v>
          </cell>
          <cell r="AR97" t="str">
            <v>Non</v>
          </cell>
          <cell r="AS97" t="str">
            <v>Non</v>
          </cell>
          <cell r="AV97" t="str">
            <v>Non Classifié</v>
          </cell>
          <cell r="AW97" t="str">
            <v>Financière Arbevel</v>
          </cell>
          <cell r="AY97" t="str">
            <v>Article 8</v>
          </cell>
          <cell r="AZ97" t="str">
            <v>Prospectus</v>
          </cell>
          <cell r="BA97" t="str">
            <v>Non</v>
          </cell>
          <cell r="BB97">
            <v>4.0175190000000001</v>
          </cell>
          <cell r="BD97">
            <v>9.4233750000000001</v>
          </cell>
          <cell r="BF97">
            <v>10.239625</v>
          </cell>
          <cell r="BH97">
            <v>-5.7743450000000003</v>
          </cell>
          <cell r="BJ97">
            <v>-6.3376099999999997</v>
          </cell>
          <cell r="BK97">
            <v>78</v>
          </cell>
          <cell r="BM97">
            <v>15.062658000000001</v>
          </cell>
          <cell r="BN97">
            <v>31</v>
          </cell>
          <cell r="BP97">
            <v>19.691101</v>
          </cell>
          <cell r="BQ97">
            <v>46</v>
          </cell>
        </row>
        <row r="98">
          <cell r="A98" t="str">
            <v>FR0000423030</v>
          </cell>
          <cell r="B98" t="str">
            <v>ÙÙÙ</v>
          </cell>
          <cell r="C98" t="str">
            <v>SG Actions France Indiciel PC</v>
          </cell>
          <cell r="D98" t="str">
            <v>FCP</v>
          </cell>
          <cell r="E98" t="str">
            <v>Société Générale Gestion</v>
          </cell>
          <cell r="F98" t="str">
            <v>Euro</v>
          </cell>
          <cell r="G98" t="str">
            <v>Euronext Paris CAC 40 NR EUR</v>
          </cell>
          <cell r="H98" t="str">
            <v>Europe Fonds ouverts  - Actions France Grandes Cap.</v>
          </cell>
          <cell r="I98" t="str">
            <v>Tous les jours</v>
          </cell>
          <cell r="J98" t="str">
            <v>France</v>
          </cell>
          <cell r="K98" t="str">
            <v>Oui</v>
          </cell>
          <cell r="L98">
            <v>32626</v>
          </cell>
          <cell r="M98">
            <v>44596</v>
          </cell>
          <cell r="N98">
            <v>60328992</v>
          </cell>
          <cell r="O98">
            <v>1187.26</v>
          </cell>
          <cell r="P98">
            <v>-1.27</v>
          </cell>
          <cell r="Q98" t="str">
            <v>Non</v>
          </cell>
          <cell r="R98">
            <v>6</v>
          </cell>
          <cell r="S98">
            <v>6</v>
          </cell>
          <cell r="T98">
            <v>11.113</v>
          </cell>
          <cell r="U98">
            <v>19.966000000000001</v>
          </cell>
          <cell r="V98">
            <v>30.956530000000001</v>
          </cell>
          <cell r="W98">
            <v>13.37312</v>
          </cell>
          <cell r="X98" t="str">
            <v>Cap</v>
          </cell>
          <cell r="Y98" t="str">
            <v>France</v>
          </cell>
          <cell r="Z98">
            <v>2.4</v>
          </cell>
          <cell r="AA98" t="str">
            <v>Non</v>
          </cell>
          <cell r="AB98">
            <v>1.3</v>
          </cell>
          <cell r="AC98" t="str">
            <v>Non</v>
          </cell>
          <cell r="AD98">
            <v>1187.26</v>
          </cell>
          <cell r="AE98" t="str">
            <v>FSGBR055WC</v>
          </cell>
          <cell r="AF98">
            <v>60328992</v>
          </cell>
          <cell r="AH98">
            <v>44594</v>
          </cell>
          <cell r="AJ98">
            <v>1.3</v>
          </cell>
          <cell r="AK98">
            <v>1</v>
          </cell>
          <cell r="AL98">
            <v>1</v>
          </cell>
          <cell r="AM98" t="str">
            <v>www.societegeneralegestion.fr</v>
          </cell>
          <cell r="AQ98" t="str">
            <v>Non</v>
          </cell>
          <cell r="AR98" t="str">
            <v>Non</v>
          </cell>
          <cell r="AS98" t="str">
            <v>Non</v>
          </cell>
          <cell r="AV98" t="str">
            <v>Actions de la zone euro</v>
          </cell>
          <cell r="AW98" t="str">
            <v>Societe Generale Gestion</v>
          </cell>
          <cell r="AY98" t="str">
            <v>Not Stated</v>
          </cell>
          <cell r="AZ98" t="str">
            <v>Prospectus</v>
          </cell>
          <cell r="BA98" t="str">
            <v>Non</v>
          </cell>
          <cell r="BB98">
            <v>9.7228309999999993</v>
          </cell>
          <cell r="BD98">
            <v>13.373131000000001</v>
          </cell>
          <cell r="BF98">
            <v>30.956519</v>
          </cell>
          <cell r="BH98">
            <v>-2.0689769999999998</v>
          </cell>
          <cell r="BJ98">
            <v>-2.1475499999999998</v>
          </cell>
          <cell r="BK98">
            <v>43</v>
          </cell>
          <cell r="BM98">
            <v>16.239267999999999</v>
          </cell>
          <cell r="BN98">
            <v>26</v>
          </cell>
          <cell r="BP98">
            <v>28.787766999999999</v>
          </cell>
          <cell r="BQ98">
            <v>18</v>
          </cell>
        </row>
        <row r="99">
          <cell r="A99" t="str">
            <v>FR0000423147</v>
          </cell>
          <cell r="B99" t="str">
            <v>ÙÙÙ</v>
          </cell>
          <cell r="C99" t="str">
            <v>SG Actions Energie C C</v>
          </cell>
          <cell r="D99" t="str">
            <v>FCP</v>
          </cell>
          <cell r="E99" t="str">
            <v>Société Générale Gestion</v>
          </cell>
          <cell r="F99" t="str">
            <v>Euro</v>
          </cell>
          <cell r="G99" t="str">
            <v>MSCI World/Energy NR EUR</v>
          </cell>
          <cell r="H99" t="str">
            <v>Europe Fonds ouverts  - Actions Secteur Energie</v>
          </cell>
          <cell r="I99" t="str">
            <v>Tous les jours</v>
          </cell>
          <cell r="J99" t="str">
            <v>France</v>
          </cell>
          <cell r="K99" t="str">
            <v>Non</v>
          </cell>
          <cell r="L99">
            <v>31737</v>
          </cell>
          <cell r="M99">
            <v>44596</v>
          </cell>
          <cell r="N99">
            <v>39831768</v>
          </cell>
          <cell r="O99">
            <v>687.51</v>
          </cell>
          <cell r="P99">
            <v>-0.28999999999999998</v>
          </cell>
          <cell r="Q99" t="str">
            <v>Non</v>
          </cell>
          <cell r="R99">
            <v>7</v>
          </cell>
          <cell r="S99">
            <v>7</v>
          </cell>
          <cell r="T99">
            <v>25.169176</v>
          </cell>
          <cell r="U99">
            <v>32.158811999999998</v>
          </cell>
          <cell r="V99">
            <v>66.107789999999994</v>
          </cell>
          <cell r="W99">
            <v>2.5954700000000002</v>
          </cell>
          <cell r="X99" t="str">
            <v>Cap</v>
          </cell>
          <cell r="Y99" t="str">
            <v>Global</v>
          </cell>
          <cell r="Z99">
            <v>2.4</v>
          </cell>
          <cell r="AA99" t="str">
            <v>Oui</v>
          </cell>
          <cell r="AB99">
            <v>2.34</v>
          </cell>
          <cell r="AC99" t="str">
            <v>Oui</v>
          </cell>
          <cell r="AD99">
            <v>687.51</v>
          </cell>
          <cell r="AE99" t="str">
            <v>FSGBR055VU</v>
          </cell>
          <cell r="AF99">
            <v>39831768</v>
          </cell>
          <cell r="AH99">
            <v>44592</v>
          </cell>
          <cell r="AJ99">
            <v>2</v>
          </cell>
          <cell r="AK99">
            <v>1</v>
          </cell>
          <cell r="AL99">
            <v>1</v>
          </cell>
          <cell r="AM99" t="str">
            <v>www.societegeneralegestion.fr</v>
          </cell>
          <cell r="AQ99" t="str">
            <v>Non</v>
          </cell>
          <cell r="AR99" t="str">
            <v>Non</v>
          </cell>
          <cell r="AS99" t="str">
            <v>Non</v>
          </cell>
          <cell r="AV99" t="str">
            <v>Actions internationales</v>
          </cell>
          <cell r="AW99" t="str">
            <v>Societe Generale Gestion</v>
          </cell>
          <cell r="AY99" t="str">
            <v>Article 8</v>
          </cell>
          <cell r="AZ99" t="str">
            <v>Prospectus</v>
          </cell>
          <cell r="BA99" t="str">
            <v>Non</v>
          </cell>
          <cell r="BB99">
            <v>-0.83394400000000002</v>
          </cell>
          <cell r="BD99">
            <v>2.595475</v>
          </cell>
          <cell r="BF99">
            <v>66.107767999999993</v>
          </cell>
          <cell r="BH99">
            <v>16.826369</v>
          </cell>
          <cell r="BJ99">
            <v>16.065989999999999</v>
          </cell>
          <cell r="BK99">
            <v>1</v>
          </cell>
          <cell r="BM99">
            <v>0.24837999999999999</v>
          </cell>
          <cell r="BN99">
            <v>93</v>
          </cell>
          <cell r="BP99">
            <v>8.8928639999999994</v>
          </cell>
          <cell r="BQ99">
            <v>73</v>
          </cell>
        </row>
        <row r="100">
          <cell r="A100" t="str">
            <v>FR0000423527</v>
          </cell>
          <cell r="B100" t="str">
            <v>ÙÙ</v>
          </cell>
          <cell r="C100" t="str">
            <v>SG Actions Matières Premières C</v>
          </cell>
          <cell r="D100" t="str">
            <v>FCP</v>
          </cell>
          <cell r="E100" t="str">
            <v>Société Générale Gestion</v>
          </cell>
          <cell r="F100" t="str">
            <v>Euro</v>
          </cell>
          <cell r="G100" t="str">
            <v>(NYSE Arca Gold Miners NR USD) 33.300% + ( MSCI World/Energy NR USD) 33.400% + (MSCI World/Materials NR USD) 33.300%</v>
          </cell>
          <cell r="H100" t="str">
            <v>Europe Fonds ouverts  - Actions Secteur Ressources Naturelles</v>
          </cell>
          <cell r="I100" t="str">
            <v>Tous les jours</v>
          </cell>
          <cell r="J100" t="str">
            <v>France</v>
          </cell>
          <cell r="K100" t="str">
            <v>Non</v>
          </cell>
          <cell r="L100">
            <v>31184</v>
          </cell>
          <cell r="M100">
            <v>44596</v>
          </cell>
          <cell r="N100">
            <v>28735952</v>
          </cell>
          <cell r="O100">
            <v>191.32</v>
          </cell>
          <cell r="P100">
            <v>310.35000000000002</v>
          </cell>
          <cell r="Q100" t="str">
            <v>Non</v>
          </cell>
          <cell r="R100">
            <v>6</v>
          </cell>
          <cell r="S100">
            <v>6</v>
          </cell>
          <cell r="T100">
            <v>12.081453</v>
          </cell>
          <cell r="U100">
            <v>20.899007000000001</v>
          </cell>
          <cell r="V100">
            <v>26.48574</v>
          </cell>
          <cell r="W100">
            <v>4.6633300000000002</v>
          </cell>
          <cell r="X100" t="str">
            <v>Cap</v>
          </cell>
          <cell r="Y100" t="str">
            <v>Global</v>
          </cell>
          <cell r="Z100">
            <v>2.2000000000000002</v>
          </cell>
          <cell r="AA100" t="str">
            <v>Oui</v>
          </cell>
          <cell r="AB100">
            <v>2.23</v>
          </cell>
          <cell r="AC100" t="str">
            <v>Non</v>
          </cell>
          <cell r="AD100">
            <v>191.32</v>
          </cell>
          <cell r="AE100" t="str">
            <v>FSGBR055VE</v>
          </cell>
          <cell r="AF100">
            <v>28735952</v>
          </cell>
          <cell r="AH100">
            <v>44594</v>
          </cell>
          <cell r="AJ100">
            <v>2</v>
          </cell>
          <cell r="AK100">
            <v>1</v>
          </cell>
          <cell r="AL100">
            <v>1</v>
          </cell>
          <cell r="AM100" t="str">
            <v>www.societegeneralegestion.fr</v>
          </cell>
          <cell r="AQ100" t="str">
            <v>Non</v>
          </cell>
          <cell r="AR100" t="str">
            <v>Non</v>
          </cell>
          <cell r="AS100" t="str">
            <v>Non</v>
          </cell>
          <cell r="AV100" t="str">
            <v>Actions internationales</v>
          </cell>
          <cell r="AW100" t="str">
            <v>Societe Generale Gestion</v>
          </cell>
          <cell r="AY100" t="str">
            <v>Article 8</v>
          </cell>
          <cell r="AZ100" t="str">
            <v>Prospectus</v>
          </cell>
          <cell r="BA100" t="str">
            <v>Non</v>
          </cell>
          <cell r="BB100">
            <v>1.3509</v>
          </cell>
          <cell r="BD100">
            <v>4.6633290000000001</v>
          </cell>
          <cell r="BF100">
            <v>26.485719</v>
          </cell>
          <cell r="BH100">
            <v>2.9165990000000002</v>
          </cell>
          <cell r="BJ100">
            <v>3.26702</v>
          </cell>
          <cell r="BK100">
            <v>4</v>
          </cell>
          <cell r="BM100">
            <v>6.2257819999999997</v>
          </cell>
          <cell r="BN100">
            <v>64</v>
          </cell>
          <cell r="BP100">
            <v>16.432964999999999</v>
          </cell>
          <cell r="BQ100">
            <v>54</v>
          </cell>
        </row>
        <row r="101">
          <cell r="A101" t="str">
            <v>FR0000424319</v>
          </cell>
          <cell r="B101" t="str">
            <v>ÙÙ</v>
          </cell>
          <cell r="C101" t="str">
            <v>SG Actions Or C C</v>
          </cell>
          <cell r="D101" t="str">
            <v>FCP</v>
          </cell>
          <cell r="E101" t="str">
            <v>Société Générale Gestion</v>
          </cell>
          <cell r="F101" t="str">
            <v>Euro</v>
          </cell>
          <cell r="G101" t="str">
            <v>NYSE Arca Gold Miners TR USD</v>
          </cell>
          <cell r="H101" t="str">
            <v>Europe Fonds ouverts  - Actions Secteur Métaux Précieux</v>
          </cell>
          <cell r="I101" t="str">
            <v>Tous les jours</v>
          </cell>
          <cell r="J101" t="str">
            <v>France</v>
          </cell>
          <cell r="K101" t="str">
            <v>Non</v>
          </cell>
          <cell r="L101">
            <v>30575</v>
          </cell>
          <cell r="M101">
            <v>44596</v>
          </cell>
          <cell r="N101">
            <v>123933081</v>
          </cell>
          <cell r="O101">
            <v>273.95999999999998</v>
          </cell>
          <cell r="P101">
            <v>-0.46</v>
          </cell>
          <cell r="Q101" t="str">
            <v>Non</v>
          </cell>
          <cell r="R101">
            <v>7</v>
          </cell>
          <cell r="S101">
            <v>7</v>
          </cell>
          <cell r="T101">
            <v>27.461093999999999</v>
          </cell>
          <cell r="U101">
            <v>33.962170999999998</v>
          </cell>
          <cell r="V101">
            <v>-6.4195799999999998</v>
          </cell>
          <cell r="W101">
            <v>9.4246099999999995</v>
          </cell>
          <cell r="X101" t="str">
            <v>Cap</v>
          </cell>
          <cell r="Y101" t="str">
            <v>Global</v>
          </cell>
          <cell r="Z101">
            <v>2.2000000000000002</v>
          </cell>
          <cell r="AA101" t="str">
            <v>Oui</v>
          </cell>
          <cell r="AB101">
            <v>2.29</v>
          </cell>
          <cell r="AC101" t="str">
            <v>Non</v>
          </cell>
          <cell r="AD101">
            <v>273.95999999999998</v>
          </cell>
          <cell r="AE101" t="str">
            <v>FSGBR055V9</v>
          </cell>
          <cell r="AF101">
            <v>123933081</v>
          </cell>
          <cell r="AH101">
            <v>44564</v>
          </cell>
          <cell r="AJ101">
            <v>2</v>
          </cell>
          <cell r="AK101">
            <v>1</v>
          </cell>
          <cell r="AL101">
            <v>1</v>
          </cell>
          <cell r="AM101" t="str">
            <v>www.societegeneralegestion.fr</v>
          </cell>
          <cell r="AQ101" t="str">
            <v>Non</v>
          </cell>
          <cell r="AR101" t="str">
            <v>Non</v>
          </cell>
          <cell r="AS101" t="str">
            <v>Non</v>
          </cell>
          <cell r="AV101" t="str">
            <v>Actions internationales</v>
          </cell>
          <cell r="AW101" t="str">
            <v>Societe Generale Gestion</v>
          </cell>
          <cell r="AY101" t="str">
            <v>Article 8</v>
          </cell>
          <cell r="AZ101" t="str">
            <v>Prospectus</v>
          </cell>
          <cell r="BA101" t="str">
            <v>Non</v>
          </cell>
          <cell r="BB101">
            <v>1.995465</v>
          </cell>
          <cell r="BD101">
            <v>9.4246180000000006</v>
          </cell>
          <cell r="BF101">
            <v>-6.4195859999999998</v>
          </cell>
          <cell r="BH101">
            <v>-6.7381679999999999</v>
          </cell>
          <cell r="BJ101">
            <v>-5.3490000000000002</v>
          </cell>
          <cell r="BK101">
            <v>72</v>
          </cell>
          <cell r="BM101">
            <v>14.040111</v>
          </cell>
          <cell r="BN101">
            <v>35</v>
          </cell>
          <cell r="BP101">
            <v>40.488801000000002</v>
          </cell>
          <cell r="BQ101">
            <v>2</v>
          </cell>
        </row>
        <row r="102">
          <cell r="A102" t="str">
            <v>FR0000427809</v>
          </cell>
          <cell r="B102" t="str">
            <v>ÙÙÙ</v>
          </cell>
          <cell r="C102" t="str">
            <v>HSBC Actions Europe AC</v>
          </cell>
          <cell r="D102" t="str">
            <v>FCP</v>
          </cell>
          <cell r="E102" t="str">
            <v>HSBC Global Asset Management (France)</v>
          </cell>
          <cell r="F102" t="str">
            <v>Euro</v>
          </cell>
          <cell r="G102" t="str">
            <v>MSCI Europe GDP Weighted NR EUR</v>
          </cell>
          <cell r="H102" t="str">
            <v>Europe Fonds ouverts  - Actions Europe Gdes Cap. Value</v>
          </cell>
          <cell r="I102" t="str">
            <v>Tous les jours</v>
          </cell>
          <cell r="J102" t="str">
            <v>France</v>
          </cell>
          <cell r="K102" t="str">
            <v>Oui</v>
          </cell>
          <cell r="L102">
            <v>35632</v>
          </cell>
          <cell r="M102">
            <v>44596</v>
          </cell>
          <cell r="N102">
            <v>242520972</v>
          </cell>
          <cell r="O102">
            <v>360.9</v>
          </cell>
          <cell r="P102">
            <v>67.14</v>
          </cell>
          <cell r="Q102" t="str">
            <v>Non</v>
          </cell>
          <cell r="R102">
            <v>6</v>
          </cell>
          <cell r="S102">
            <v>6</v>
          </cell>
          <cell r="T102">
            <v>13.407</v>
          </cell>
          <cell r="U102">
            <v>20.414000000000001</v>
          </cell>
          <cell r="V102">
            <v>18.659079999999999</v>
          </cell>
          <cell r="W102">
            <v>8.7297600000000006</v>
          </cell>
          <cell r="X102" t="str">
            <v>Cap</v>
          </cell>
          <cell r="Y102" t="str">
            <v>Europe</v>
          </cell>
          <cell r="Z102">
            <v>1.6</v>
          </cell>
          <cell r="AA102" t="str">
            <v>Oui</v>
          </cell>
          <cell r="AB102">
            <v>1.57</v>
          </cell>
          <cell r="AC102" t="str">
            <v>Non</v>
          </cell>
          <cell r="AD102">
            <v>360.9</v>
          </cell>
          <cell r="AE102" t="str">
            <v>FSGBR056CH</v>
          </cell>
          <cell r="AF102">
            <v>194715084</v>
          </cell>
          <cell r="AH102">
            <v>44561</v>
          </cell>
          <cell r="AJ102">
            <v>3</v>
          </cell>
          <cell r="AK102">
            <v>1</v>
          </cell>
          <cell r="AL102">
            <v>1</v>
          </cell>
          <cell r="AM102" t="str">
            <v>www.assetmanagement.hsbc.com/fr</v>
          </cell>
          <cell r="AQ102" t="str">
            <v>Non</v>
          </cell>
          <cell r="AR102" t="str">
            <v>Non</v>
          </cell>
          <cell r="AS102" t="str">
            <v>Non</v>
          </cell>
          <cell r="AV102" t="str">
            <v>Actions internationales</v>
          </cell>
          <cell r="AW102" t="str">
            <v>HSBC</v>
          </cell>
          <cell r="AX102" t="str">
            <v>HSBC Global Asset Management (France)</v>
          </cell>
          <cell r="AY102" t="str">
            <v>Not Stated</v>
          </cell>
          <cell r="AZ102" t="str">
            <v>Prospectus</v>
          </cell>
          <cell r="BA102" t="str">
            <v>Non</v>
          </cell>
          <cell r="BB102">
            <v>4.36219</v>
          </cell>
          <cell r="BD102">
            <v>8.7297650000000004</v>
          </cell>
          <cell r="BF102">
            <v>18.659082000000001</v>
          </cell>
          <cell r="BH102">
            <v>1.603818</v>
          </cell>
          <cell r="BJ102">
            <v>0.72143999999999997</v>
          </cell>
          <cell r="BK102">
            <v>11</v>
          </cell>
          <cell r="BM102">
            <v>10.268941</v>
          </cell>
          <cell r="BN102">
            <v>50</v>
          </cell>
          <cell r="BP102">
            <v>22.173431000000001</v>
          </cell>
          <cell r="BQ102">
            <v>39</v>
          </cell>
        </row>
        <row r="103">
          <cell r="A103" t="str">
            <v>FR0000428369</v>
          </cell>
          <cell r="B103" t="str">
            <v>Ù</v>
          </cell>
          <cell r="C103" t="str">
            <v>Finex Europe</v>
          </cell>
          <cell r="D103" t="str">
            <v>FCP</v>
          </cell>
          <cell r="E103" t="str">
            <v>Stratège Finance</v>
          </cell>
          <cell r="F103" t="str">
            <v>Euro</v>
          </cell>
          <cell r="G103" t="str">
            <v>(Euronext Paris CAC All Tradable NR EUR) 50.000% + ( MSCI Europe NR EUR) 50.000%</v>
          </cell>
          <cell r="H103" t="str">
            <v>Europe Fonds ouverts  - Actions Europe Gdes Cap. Mixte</v>
          </cell>
          <cell r="I103" t="str">
            <v>Toutes les semaines</v>
          </cell>
          <cell r="J103" t="str">
            <v>France</v>
          </cell>
          <cell r="K103" t="str">
            <v>Oui</v>
          </cell>
          <cell r="L103">
            <v>35951</v>
          </cell>
          <cell r="M103">
            <v>44596</v>
          </cell>
          <cell r="N103">
            <v>7698000</v>
          </cell>
          <cell r="O103">
            <v>318.67</v>
          </cell>
          <cell r="P103">
            <v>138.03</v>
          </cell>
          <cell r="Q103" t="str">
            <v>Non</v>
          </cell>
          <cell r="R103">
            <v>6</v>
          </cell>
          <cell r="S103">
            <v>6</v>
          </cell>
          <cell r="T103">
            <v>12.685</v>
          </cell>
          <cell r="U103">
            <v>24.707000000000001</v>
          </cell>
          <cell r="V103">
            <v>4.0243799999999998</v>
          </cell>
          <cell r="W103">
            <v>2.5935999999999999</v>
          </cell>
          <cell r="X103" t="str">
            <v>Dist</v>
          </cell>
          <cell r="Y103" t="str">
            <v>Europe</v>
          </cell>
          <cell r="Z103">
            <v>2.5</v>
          </cell>
          <cell r="AA103" t="str">
            <v>Oui</v>
          </cell>
          <cell r="AB103">
            <v>3.31</v>
          </cell>
          <cell r="AC103" t="str">
            <v>Non</v>
          </cell>
          <cell r="AD103">
            <v>318.67</v>
          </cell>
          <cell r="AE103" t="str">
            <v>FSGBR05G9Y</v>
          </cell>
          <cell r="AF103">
            <v>7698000</v>
          </cell>
          <cell r="AH103">
            <v>44573</v>
          </cell>
          <cell r="AJ103">
            <v>4</v>
          </cell>
          <cell r="AK103">
            <v>1</v>
          </cell>
          <cell r="AL103">
            <v>1</v>
          </cell>
          <cell r="AM103" t="str">
            <v>www.stratege-finance.com</v>
          </cell>
          <cell r="AQ103" t="str">
            <v>Non</v>
          </cell>
          <cell r="AR103" t="str">
            <v>Non</v>
          </cell>
          <cell r="AS103" t="str">
            <v>Non</v>
          </cell>
          <cell r="AV103" t="str">
            <v>Actions des pays de l'Union Européenne</v>
          </cell>
          <cell r="AW103" t="str">
            <v>Stratège Finance</v>
          </cell>
          <cell r="AY103" t="str">
            <v>Not Stated</v>
          </cell>
          <cell r="AZ103" t="str">
            <v>Prospectus</v>
          </cell>
          <cell r="BA103" t="str">
            <v>Non</v>
          </cell>
          <cell r="BB103">
            <v>-0.39968500000000001</v>
          </cell>
          <cell r="BD103">
            <v>2.5935899999999998</v>
          </cell>
          <cell r="BF103">
            <v>4.0243589999999996</v>
          </cell>
          <cell r="BH103">
            <v>-4.5927259999999999</v>
          </cell>
          <cell r="BJ103">
            <v>-4.5927300000000004</v>
          </cell>
          <cell r="BK103">
            <v>66</v>
          </cell>
          <cell r="BM103">
            <v>6.5342180000000001</v>
          </cell>
          <cell r="BN103">
            <v>63</v>
          </cell>
          <cell r="BP103">
            <v>22.692238</v>
          </cell>
          <cell r="BQ103">
            <v>37</v>
          </cell>
        </row>
        <row r="104">
          <cell r="A104" t="str">
            <v>FR0000428732</v>
          </cell>
          <cell r="B104" t="str">
            <v>ÙÙ</v>
          </cell>
          <cell r="C104" t="str">
            <v>HSBC Microcaps Euro AC</v>
          </cell>
          <cell r="D104" t="str">
            <v>FCP</v>
          </cell>
          <cell r="E104" t="str">
            <v>HSBC Global Asset Management (France)</v>
          </cell>
          <cell r="F104" t="str">
            <v>Euro</v>
          </cell>
          <cell r="G104" t="str">
            <v>MSCI EMU Micro NR EUR</v>
          </cell>
          <cell r="H104" t="str">
            <v>Europe Fonds ouverts  - Actions Zone Euro Petites Cap.</v>
          </cell>
          <cell r="I104" t="str">
            <v>Tous les jours</v>
          </cell>
          <cell r="J104" t="str">
            <v>France</v>
          </cell>
          <cell r="K104" t="str">
            <v>Oui</v>
          </cell>
          <cell r="L104">
            <v>35886</v>
          </cell>
          <cell r="M104">
            <v>44596</v>
          </cell>
          <cell r="N104">
            <v>36020161</v>
          </cell>
          <cell r="O104">
            <v>130.85</v>
          </cell>
          <cell r="P104">
            <v>-46.84</v>
          </cell>
          <cell r="Q104" t="str">
            <v>Non</v>
          </cell>
          <cell r="R104">
            <v>6</v>
          </cell>
          <cell r="S104">
            <v>6</v>
          </cell>
          <cell r="T104">
            <v>13.706</v>
          </cell>
          <cell r="U104">
            <v>19.609000000000002</v>
          </cell>
          <cell r="V104">
            <v>16.81203</v>
          </cell>
          <cell r="W104">
            <v>9.1795000000000009</v>
          </cell>
          <cell r="X104" t="str">
            <v>Cap</v>
          </cell>
          <cell r="Y104" t="str">
            <v>Euroland</v>
          </cell>
          <cell r="Z104">
            <v>2.5</v>
          </cell>
          <cell r="AA104" t="str">
            <v>Oui</v>
          </cell>
          <cell r="AB104">
            <v>2.38</v>
          </cell>
          <cell r="AC104" t="str">
            <v>Non</v>
          </cell>
          <cell r="AD104">
            <v>130.85</v>
          </cell>
          <cell r="AE104" t="str">
            <v>FSGBR056IR</v>
          </cell>
          <cell r="AF104">
            <v>24759004</v>
          </cell>
          <cell r="AH104">
            <v>44561</v>
          </cell>
          <cell r="AJ104">
            <v>3</v>
          </cell>
          <cell r="AK104">
            <v>1</v>
          </cell>
          <cell r="AL104">
            <v>1</v>
          </cell>
          <cell r="AM104" t="str">
            <v>www.assetmanagement.hsbc.com/fr</v>
          </cell>
          <cell r="AQ104" t="str">
            <v>Non</v>
          </cell>
          <cell r="AR104" t="str">
            <v>Non</v>
          </cell>
          <cell r="AS104" t="str">
            <v>Non</v>
          </cell>
          <cell r="AV104" t="str">
            <v>Actions de la zone euro</v>
          </cell>
          <cell r="AW104" t="str">
            <v>HSBC</v>
          </cell>
          <cell r="AY104" t="str">
            <v>Not Stated</v>
          </cell>
          <cell r="AZ104" t="str">
            <v>Prospectus</v>
          </cell>
          <cell r="BA104" t="str">
            <v>Oui</v>
          </cell>
          <cell r="BB104">
            <v>2.8798590000000002</v>
          </cell>
          <cell r="BD104">
            <v>9.1795080000000002</v>
          </cell>
          <cell r="BF104">
            <v>16.812045999999999</v>
          </cell>
          <cell r="BH104">
            <v>-4.9148519999999998</v>
          </cell>
          <cell r="BJ104">
            <v>-5.6908799999999999</v>
          </cell>
          <cell r="BK104">
            <v>74</v>
          </cell>
          <cell r="BM104">
            <v>14.727546999999999</v>
          </cell>
          <cell r="BN104">
            <v>32</v>
          </cell>
          <cell r="BP104">
            <v>8.0945990000000005</v>
          </cell>
          <cell r="BQ104">
            <v>75</v>
          </cell>
        </row>
        <row r="105">
          <cell r="A105" t="str">
            <v>FR0000431538</v>
          </cell>
          <cell r="B105" t="str">
            <v>ÙÙÙ</v>
          </cell>
          <cell r="C105" t="str">
            <v>SG Actions US Techno C</v>
          </cell>
          <cell r="D105" t="str">
            <v>FCP</v>
          </cell>
          <cell r="E105" t="str">
            <v>Société Générale Gestion</v>
          </cell>
          <cell r="F105" t="str">
            <v>Euro</v>
          </cell>
          <cell r="G105" t="str">
            <v>NASDAQ Composite TR USD</v>
          </cell>
          <cell r="H105" t="str">
            <v>Europe Fonds ouverts  - Actions Secteur Technologies</v>
          </cell>
          <cell r="I105" t="str">
            <v>Tous les jours</v>
          </cell>
          <cell r="J105" t="str">
            <v>France</v>
          </cell>
          <cell r="K105" t="str">
            <v>Non</v>
          </cell>
          <cell r="L105">
            <v>36188</v>
          </cell>
          <cell r="M105">
            <v>44596</v>
          </cell>
          <cell r="N105">
            <v>227333298</v>
          </cell>
          <cell r="O105">
            <v>1907.23</v>
          </cell>
          <cell r="P105">
            <v>4.24</v>
          </cell>
          <cell r="Q105" t="str">
            <v>Non</v>
          </cell>
          <cell r="R105">
            <v>6</v>
          </cell>
          <cell r="S105">
            <v>6</v>
          </cell>
          <cell r="T105">
            <v>15.547779</v>
          </cell>
          <cell r="U105">
            <v>17.248781000000001</v>
          </cell>
          <cell r="V105">
            <v>18.022069999999999</v>
          </cell>
          <cell r="W105">
            <v>24.637889999999999</v>
          </cell>
          <cell r="X105" t="str">
            <v>Cap</v>
          </cell>
          <cell r="Y105" t="str">
            <v>Global</v>
          </cell>
          <cell r="Z105">
            <v>2.4</v>
          </cell>
          <cell r="AA105" t="str">
            <v>Oui</v>
          </cell>
          <cell r="AB105">
            <v>2.14</v>
          </cell>
          <cell r="AC105" t="str">
            <v>Oui</v>
          </cell>
          <cell r="AD105">
            <v>1907.23</v>
          </cell>
          <cell r="AE105" t="str">
            <v>FSGBR055VD</v>
          </cell>
          <cell r="AF105">
            <v>227333298</v>
          </cell>
          <cell r="AH105">
            <v>44592</v>
          </cell>
          <cell r="AJ105">
            <v>2</v>
          </cell>
          <cell r="AK105">
            <v>1</v>
          </cell>
          <cell r="AL105">
            <v>1</v>
          </cell>
          <cell r="AM105" t="str">
            <v>www.societegeneralegestion.fr</v>
          </cell>
          <cell r="AQ105" t="str">
            <v>Non</v>
          </cell>
          <cell r="AR105" t="str">
            <v>Non</v>
          </cell>
          <cell r="AS105" t="str">
            <v>Non</v>
          </cell>
          <cell r="AV105" t="str">
            <v>Actions internationales</v>
          </cell>
          <cell r="AW105" t="str">
            <v>Societe Generale Gestion</v>
          </cell>
          <cell r="AY105" t="str">
            <v>Article 8</v>
          </cell>
          <cell r="AZ105" t="str">
            <v>Prospectus</v>
          </cell>
          <cell r="BA105" t="str">
            <v>Non</v>
          </cell>
          <cell r="BB105">
            <v>18.091376</v>
          </cell>
          <cell r="BD105">
            <v>24.637912</v>
          </cell>
          <cell r="BF105">
            <v>18.022075999999998</v>
          </cell>
          <cell r="BH105">
            <v>-11.157169</v>
          </cell>
          <cell r="BJ105">
            <v>-7.5221200000000001</v>
          </cell>
          <cell r="BK105">
            <v>83</v>
          </cell>
          <cell r="BM105">
            <v>31.787143</v>
          </cell>
          <cell r="BN105">
            <v>2</v>
          </cell>
          <cell r="BP105">
            <v>36.699333000000003</v>
          </cell>
          <cell r="BQ105">
            <v>4</v>
          </cell>
        </row>
        <row r="106">
          <cell r="A106" t="str">
            <v>FR0000435505</v>
          </cell>
          <cell r="B106" t="str">
            <v>ÙÙ</v>
          </cell>
          <cell r="C106" t="str">
            <v>Oddo BHF ProActif Europe PEA CR-EUR</v>
          </cell>
          <cell r="D106" t="str">
            <v>FCP</v>
          </cell>
          <cell r="E106" t="str">
            <v>ODDO BHF Asset Management SAS</v>
          </cell>
          <cell r="F106" t="str">
            <v>Euro</v>
          </cell>
          <cell r="G106" t="str">
            <v>(€STR + 8.5 bps) 50.000% + ( EURO STOXX 50 NR EUR) 50.000%</v>
          </cell>
          <cell r="H106" t="str">
            <v>Europe Fonds ouverts  - Allocation EUR Flexible</v>
          </cell>
          <cell r="I106" t="str">
            <v>Tous les jours</v>
          </cell>
          <cell r="J106" t="str">
            <v>France</v>
          </cell>
          <cell r="K106" t="str">
            <v>Oui</v>
          </cell>
          <cell r="L106">
            <v>33885</v>
          </cell>
          <cell r="M106">
            <v>44596</v>
          </cell>
          <cell r="N106">
            <v>31266518</v>
          </cell>
          <cell r="O106">
            <v>189.41</v>
          </cell>
          <cell r="Q106" t="str">
            <v>Non</v>
          </cell>
          <cell r="R106">
            <v>4</v>
          </cell>
          <cell r="S106">
            <v>4</v>
          </cell>
          <cell r="T106">
            <v>3.2810000000000001</v>
          </cell>
          <cell r="U106">
            <v>6.3659999999999997</v>
          </cell>
          <cell r="V106">
            <v>-0.15132999999999999</v>
          </cell>
          <cell r="W106">
            <v>0.87026000000000003</v>
          </cell>
          <cell r="X106" t="str">
            <v>Cap</v>
          </cell>
          <cell r="Y106" t="str">
            <v>Europe</v>
          </cell>
          <cell r="Z106">
            <v>1.6</v>
          </cell>
          <cell r="AA106" t="str">
            <v>Oui</v>
          </cell>
          <cell r="AB106">
            <v>2.19</v>
          </cell>
          <cell r="AC106" t="str">
            <v>Non</v>
          </cell>
          <cell r="AD106">
            <v>189.41</v>
          </cell>
          <cell r="AE106" t="str">
            <v>FSGBR056NT</v>
          </cell>
          <cell r="AF106">
            <v>26673004</v>
          </cell>
          <cell r="AH106">
            <v>44578</v>
          </cell>
          <cell r="AJ106">
            <v>4</v>
          </cell>
          <cell r="AK106">
            <v>1</v>
          </cell>
          <cell r="AL106">
            <v>1</v>
          </cell>
          <cell r="AM106" t="str">
            <v>www.oddoam.com</v>
          </cell>
          <cell r="AQ106" t="str">
            <v>Non</v>
          </cell>
          <cell r="AR106" t="str">
            <v>Non</v>
          </cell>
          <cell r="AS106" t="str">
            <v>Non</v>
          </cell>
          <cell r="AV106" t="str">
            <v>Non Classifié</v>
          </cell>
          <cell r="AW106" t="str">
            <v>ODDO BHF</v>
          </cell>
          <cell r="AY106" t="str">
            <v>Not Stated</v>
          </cell>
          <cell r="AZ106" t="str">
            <v>Prospectus</v>
          </cell>
          <cell r="BA106" t="str">
            <v>Non</v>
          </cell>
          <cell r="BB106">
            <v>6.2700000000000004E-3</v>
          </cell>
          <cell r="BD106">
            <v>0.87025600000000003</v>
          </cell>
          <cell r="BF106">
            <v>-0.15131800000000001</v>
          </cell>
          <cell r="BH106">
            <v>-0.85688900000000001</v>
          </cell>
          <cell r="BJ106">
            <v>-2.0899999999999998E-2</v>
          </cell>
          <cell r="BK106">
            <v>15</v>
          </cell>
          <cell r="BM106">
            <v>1.3212349999999999</v>
          </cell>
          <cell r="BN106">
            <v>90</v>
          </cell>
          <cell r="BP106">
            <v>4.4402229999999996</v>
          </cell>
          <cell r="BQ106">
            <v>87</v>
          </cell>
        </row>
        <row r="107">
          <cell r="A107" t="str">
            <v>FR0000436438</v>
          </cell>
          <cell r="B107" t="str">
            <v>ÙÙÙÙ</v>
          </cell>
          <cell r="C107" t="str">
            <v>AXA Indice USA AC</v>
          </cell>
          <cell r="D107" t="str">
            <v>FCP</v>
          </cell>
          <cell r="E107" t="str">
            <v>AXA Investment Managers Paris</v>
          </cell>
          <cell r="F107" t="str">
            <v>Euro</v>
          </cell>
          <cell r="G107" t="str">
            <v>S&amp;P 500 NR EUR</v>
          </cell>
          <cell r="H107" t="str">
            <v>Europe Fonds ouverts  - Actions Etats-Unis Gdes Cap. Mixte</v>
          </cell>
          <cell r="I107" t="str">
            <v>Tous les jours</v>
          </cell>
          <cell r="J107" t="str">
            <v>France</v>
          </cell>
          <cell r="K107" t="str">
            <v>Non</v>
          </cell>
          <cell r="L107">
            <v>34730</v>
          </cell>
          <cell r="M107">
            <v>44596</v>
          </cell>
          <cell r="N107">
            <v>29084610</v>
          </cell>
          <cell r="O107">
            <v>157.13</v>
          </cell>
          <cell r="P107">
            <v>-120.87</v>
          </cell>
          <cell r="Q107" t="str">
            <v>Non</v>
          </cell>
          <cell r="R107">
            <v>6</v>
          </cell>
          <cell r="S107">
            <v>6</v>
          </cell>
          <cell r="T107">
            <v>12.422803</v>
          </cell>
          <cell r="U107">
            <v>15.9884</v>
          </cell>
          <cell r="V107">
            <v>31.8368</v>
          </cell>
          <cell r="W107">
            <v>20.204699999999999</v>
          </cell>
          <cell r="X107" t="str">
            <v>Cap</v>
          </cell>
          <cell r="Y107" t="str">
            <v>États-Unis d'Amérique</v>
          </cell>
          <cell r="Z107">
            <v>1.5</v>
          </cell>
          <cell r="AA107" t="str">
            <v>Oui</v>
          </cell>
          <cell r="AB107">
            <v>0.92</v>
          </cell>
          <cell r="AC107" t="str">
            <v>Non</v>
          </cell>
          <cell r="AD107">
            <v>157.13</v>
          </cell>
          <cell r="AE107" t="str">
            <v>FSGBR056GY</v>
          </cell>
          <cell r="AF107">
            <v>28901722</v>
          </cell>
          <cell r="AH107">
            <v>44596</v>
          </cell>
          <cell r="AJ107">
            <v>3</v>
          </cell>
          <cell r="AK107">
            <v>0</v>
          </cell>
          <cell r="AL107">
            <v>0</v>
          </cell>
          <cell r="AM107" t="str">
            <v>www.axa-im.fr</v>
          </cell>
          <cell r="AQ107" t="str">
            <v>Non</v>
          </cell>
          <cell r="AR107" t="str">
            <v>Non</v>
          </cell>
          <cell r="AS107" t="str">
            <v>Non</v>
          </cell>
          <cell r="AV107" t="str">
            <v>Actions internationales</v>
          </cell>
          <cell r="AW107" t="str">
            <v>AXA</v>
          </cell>
          <cell r="AY107" t="str">
            <v>Not Stated</v>
          </cell>
          <cell r="AZ107" t="str">
            <v>Prospectus</v>
          </cell>
          <cell r="BA107" t="str">
            <v>Non</v>
          </cell>
          <cell r="BB107">
            <v>14.463025999999999</v>
          </cell>
          <cell r="BD107">
            <v>20.204723999999999</v>
          </cell>
          <cell r="BF107">
            <v>31.836808999999999</v>
          </cell>
          <cell r="BH107">
            <v>-6.4720279999999999</v>
          </cell>
          <cell r="BJ107">
            <v>-3.9226200000000002</v>
          </cell>
          <cell r="BK107">
            <v>60</v>
          </cell>
          <cell r="BM107">
            <v>24.789296</v>
          </cell>
          <cell r="BN107">
            <v>7</v>
          </cell>
          <cell r="BP107">
            <v>32.277524999999997</v>
          </cell>
          <cell r="BQ107">
            <v>10</v>
          </cell>
        </row>
        <row r="108">
          <cell r="A108" t="str">
            <v>FR0000436602</v>
          </cell>
          <cell r="B108" t="str">
            <v>ÙÙÙ</v>
          </cell>
          <cell r="C108" t="str">
            <v>Initiative Modéré C</v>
          </cell>
          <cell r="D108" t="str">
            <v>FCP</v>
          </cell>
          <cell r="E108" t="str">
            <v>AXA Investment Managers Paris</v>
          </cell>
          <cell r="F108" t="str">
            <v>Euro</v>
          </cell>
          <cell r="G108" t="str">
            <v>(MSCI World ex EMU 100% Hedged NR EUR) 12.000% + ( FTSE EuroBIG 3-5 Yr EUR) 70.000% + (MSCI EMU NR EUR) 18.000%</v>
          </cell>
          <cell r="H108" t="str">
            <v>Europe Fonds ouverts  - Allocation EUR Prudente</v>
          </cell>
          <cell r="I108" t="str">
            <v>Tous les jours</v>
          </cell>
          <cell r="J108" t="str">
            <v>France</v>
          </cell>
          <cell r="K108" t="str">
            <v>Oui</v>
          </cell>
          <cell r="L108">
            <v>35915</v>
          </cell>
          <cell r="M108">
            <v>44596</v>
          </cell>
          <cell r="N108">
            <v>12875036</v>
          </cell>
          <cell r="O108">
            <v>24.75</v>
          </cell>
          <cell r="Q108" t="str">
            <v>Non</v>
          </cell>
          <cell r="R108">
            <v>4</v>
          </cell>
          <cell r="S108">
            <v>4</v>
          </cell>
          <cell r="T108">
            <v>3.5569999999999999</v>
          </cell>
          <cell r="U108">
            <v>5.74</v>
          </cell>
          <cell r="V108">
            <v>2.5862099999999999</v>
          </cell>
          <cell r="W108">
            <v>2.6116899999999998</v>
          </cell>
          <cell r="X108" t="str">
            <v>Cap</v>
          </cell>
          <cell r="Y108" t="str">
            <v>Global</v>
          </cell>
          <cell r="Z108">
            <v>2</v>
          </cell>
          <cell r="AA108" t="str">
            <v>Non</v>
          </cell>
          <cell r="AB108">
            <v>1.95</v>
          </cell>
          <cell r="AC108" t="str">
            <v>Non</v>
          </cell>
          <cell r="AD108">
            <v>24.75</v>
          </cell>
          <cell r="AE108" t="str">
            <v>FSGBR04E6L</v>
          </cell>
          <cell r="AF108">
            <v>11678611</v>
          </cell>
          <cell r="AH108">
            <v>44547</v>
          </cell>
          <cell r="AJ108">
            <v>5</v>
          </cell>
          <cell r="AK108">
            <v>160000</v>
          </cell>
          <cell r="AL108">
            <v>0</v>
          </cell>
          <cell r="AM108" t="str">
            <v>www.axa-im.fr</v>
          </cell>
          <cell r="AQ108" t="str">
            <v>Non</v>
          </cell>
          <cell r="AR108" t="str">
            <v>Non</v>
          </cell>
          <cell r="AS108" t="str">
            <v>Non</v>
          </cell>
          <cell r="AV108" t="str">
            <v>Non Classifié</v>
          </cell>
          <cell r="AW108" t="str">
            <v>AXA</v>
          </cell>
          <cell r="AY108" t="str">
            <v>Not Stated</v>
          </cell>
          <cell r="AZ108" t="str">
            <v>Prospectus</v>
          </cell>
          <cell r="BA108" t="str">
            <v>Non</v>
          </cell>
          <cell r="BB108">
            <v>1.480084</v>
          </cell>
          <cell r="BD108">
            <v>2.611707</v>
          </cell>
          <cell r="BF108">
            <v>2.5862159999999998</v>
          </cell>
          <cell r="BH108">
            <v>-2.5107889999999999</v>
          </cell>
          <cell r="BJ108">
            <v>-1.9615499999999999</v>
          </cell>
          <cell r="BK108">
            <v>41</v>
          </cell>
          <cell r="BM108">
            <v>3.8786960000000001</v>
          </cell>
          <cell r="BN108">
            <v>77</v>
          </cell>
          <cell r="BP108">
            <v>5.0132009999999996</v>
          </cell>
          <cell r="BQ108">
            <v>85</v>
          </cell>
        </row>
        <row r="109">
          <cell r="A109" t="str">
            <v>FR0000437113</v>
          </cell>
          <cell r="B109" t="str">
            <v>ÙÙÙ</v>
          </cell>
          <cell r="C109" t="str">
            <v>HSBC RIF SRI Euroland Equity AC</v>
          </cell>
          <cell r="D109" t="str">
            <v>SICAV</v>
          </cell>
          <cell r="E109" t="str">
            <v>HSBC Global Asset Management (France)</v>
          </cell>
          <cell r="F109" t="str">
            <v>Euro</v>
          </cell>
          <cell r="G109" t="str">
            <v>MSCI EMU NR EUR</v>
          </cell>
          <cell r="H109" t="str">
            <v>Europe Fonds ouverts  - Actions Zone Euro Grandes Cap.</v>
          </cell>
          <cell r="I109" t="str">
            <v>Tous les jours</v>
          </cell>
          <cell r="J109" t="str">
            <v>Autriche;Suisse;Allemagne;France;Grèce;Luxembourg;</v>
          </cell>
          <cell r="K109" t="str">
            <v>Oui</v>
          </cell>
          <cell r="L109">
            <v>35062</v>
          </cell>
          <cell r="M109">
            <v>44596</v>
          </cell>
          <cell r="N109">
            <v>757106939</v>
          </cell>
          <cell r="O109">
            <v>61.48</v>
          </cell>
          <cell r="P109">
            <v>30.25</v>
          </cell>
          <cell r="Q109" t="str">
            <v>Non</v>
          </cell>
          <cell r="R109">
            <v>6</v>
          </cell>
          <cell r="S109">
            <v>6</v>
          </cell>
          <cell r="T109">
            <v>11.586</v>
          </cell>
          <cell r="U109">
            <v>18.187999999999999</v>
          </cell>
          <cell r="V109">
            <v>16.072430000000001</v>
          </cell>
          <cell r="W109">
            <v>11.06148</v>
          </cell>
          <cell r="X109" t="str">
            <v>Cap</v>
          </cell>
          <cell r="Y109" t="str">
            <v>Euroland</v>
          </cell>
          <cell r="Z109">
            <v>1.6</v>
          </cell>
          <cell r="AA109" t="str">
            <v>Oui</v>
          </cell>
          <cell r="AB109">
            <v>1.55</v>
          </cell>
          <cell r="AC109" t="str">
            <v>Oui</v>
          </cell>
          <cell r="AD109">
            <v>61.48</v>
          </cell>
          <cell r="AE109" t="str">
            <v>FSGBR0522O</v>
          </cell>
          <cell r="AF109">
            <v>335162669</v>
          </cell>
          <cell r="AH109">
            <v>44562</v>
          </cell>
          <cell r="AJ109">
            <v>3</v>
          </cell>
          <cell r="AK109">
            <v>1</v>
          </cell>
          <cell r="AL109">
            <v>0</v>
          </cell>
          <cell r="AM109" t="str">
            <v>www.assetmanagement.hsbc.com/fr</v>
          </cell>
          <cell r="AQ109" t="str">
            <v>Non</v>
          </cell>
          <cell r="AR109" t="str">
            <v>Non</v>
          </cell>
          <cell r="AS109" t="str">
            <v>Non</v>
          </cell>
          <cell r="AV109" t="str">
            <v>Actions de la zone euro</v>
          </cell>
          <cell r="AW109" t="str">
            <v>HSBC</v>
          </cell>
          <cell r="AY109" t="str">
            <v>Article 8</v>
          </cell>
          <cell r="AZ109" t="str">
            <v>Prospectus</v>
          </cell>
          <cell r="BA109" t="str">
            <v>Non</v>
          </cell>
          <cell r="BB109">
            <v>7.6355339999999998</v>
          </cell>
          <cell r="BD109">
            <v>11.061488000000001</v>
          </cell>
          <cell r="BF109">
            <v>16.072417000000002</v>
          </cell>
          <cell r="BH109">
            <v>-1.330166</v>
          </cell>
          <cell r="BJ109">
            <v>-1.53603</v>
          </cell>
          <cell r="BK109">
            <v>36</v>
          </cell>
          <cell r="BM109">
            <v>13.914941000000001</v>
          </cell>
          <cell r="BN109">
            <v>36</v>
          </cell>
          <cell r="BP109">
            <v>24.204117</v>
          </cell>
          <cell r="BQ109">
            <v>33</v>
          </cell>
        </row>
        <row r="110">
          <cell r="A110" t="str">
            <v>FR0000437576</v>
          </cell>
          <cell r="B110" t="str">
            <v>ÙÙ</v>
          </cell>
          <cell r="C110" t="str">
            <v>Palatine France Mid Cap C</v>
          </cell>
          <cell r="D110" t="str">
            <v>FCP</v>
          </cell>
          <cell r="E110" t="str">
            <v>Palatine Asset Management</v>
          </cell>
          <cell r="F110" t="str">
            <v>Euro</v>
          </cell>
          <cell r="G110" t="str">
            <v>Euronext Paris CAC Mid 60 NR EUR</v>
          </cell>
          <cell r="H110" t="str">
            <v>Europe Fonds ouverts  - Actions France Petites &amp; Moy. Cap.</v>
          </cell>
          <cell r="I110" t="str">
            <v>Tous les jours</v>
          </cell>
          <cell r="J110" t="str">
            <v>France</v>
          </cell>
          <cell r="K110" t="str">
            <v>Oui</v>
          </cell>
          <cell r="L110">
            <v>31166</v>
          </cell>
          <cell r="M110">
            <v>44595</v>
          </cell>
          <cell r="N110">
            <v>112487077</v>
          </cell>
          <cell r="O110">
            <v>2860.35</v>
          </cell>
          <cell r="P110">
            <v>81</v>
          </cell>
          <cell r="Q110" t="str">
            <v>Non</v>
          </cell>
          <cell r="R110">
            <v>6</v>
          </cell>
          <cell r="S110">
            <v>6</v>
          </cell>
          <cell r="T110">
            <v>13.013</v>
          </cell>
          <cell r="U110">
            <v>19.98</v>
          </cell>
          <cell r="V110">
            <v>8.7290500000000009</v>
          </cell>
          <cell r="W110">
            <v>7.8865800000000004</v>
          </cell>
          <cell r="X110" t="str">
            <v>Cap</v>
          </cell>
          <cell r="Y110" t="str">
            <v>France</v>
          </cell>
          <cell r="Z110">
            <v>1.25</v>
          </cell>
          <cell r="AA110" t="str">
            <v>Oui</v>
          </cell>
          <cell r="AB110">
            <v>1.84</v>
          </cell>
          <cell r="AC110" t="str">
            <v>Non</v>
          </cell>
          <cell r="AE110" t="str">
            <v>FSGBR056PC</v>
          </cell>
          <cell r="AF110">
            <v>78955000</v>
          </cell>
          <cell r="AH110">
            <v>44265</v>
          </cell>
          <cell r="AJ110">
            <v>2</v>
          </cell>
          <cell r="AK110">
            <v>0</v>
          </cell>
          <cell r="AL110">
            <v>0</v>
          </cell>
          <cell r="AM110" t="str">
            <v>www.palatine-am.com</v>
          </cell>
          <cell r="AQ110" t="str">
            <v>Non</v>
          </cell>
          <cell r="AR110" t="str">
            <v>Non</v>
          </cell>
          <cell r="AS110" t="str">
            <v>Non</v>
          </cell>
          <cell r="AV110" t="str">
            <v>Actions françaises</v>
          </cell>
          <cell r="AW110" t="str">
            <v>Banque Palatine</v>
          </cell>
          <cell r="AX110" t="str">
            <v>Palatine Asset Management</v>
          </cell>
          <cell r="AY110" t="str">
            <v>Not Stated</v>
          </cell>
          <cell r="AZ110" t="str">
            <v>Prospectus</v>
          </cell>
          <cell r="BA110" t="str">
            <v>Non</v>
          </cell>
          <cell r="BB110">
            <v>3.7269190000000001</v>
          </cell>
          <cell r="BD110">
            <v>7.88659</v>
          </cell>
          <cell r="BF110">
            <v>8.729044</v>
          </cell>
          <cell r="BH110">
            <v>-6.3414780000000004</v>
          </cell>
          <cell r="BJ110">
            <v>-6.8742200000000002</v>
          </cell>
          <cell r="BK110">
            <v>80</v>
          </cell>
          <cell r="BM110">
            <v>12.904228</v>
          </cell>
          <cell r="BN110">
            <v>40</v>
          </cell>
          <cell r="BP110">
            <v>21.208497000000001</v>
          </cell>
          <cell r="BQ110">
            <v>42</v>
          </cell>
        </row>
        <row r="111">
          <cell r="A111" t="str">
            <v>FR0000438087</v>
          </cell>
          <cell r="C111" t="str">
            <v>HSBC Clic Euro 85 G</v>
          </cell>
          <cell r="D111" t="str">
            <v>FCP</v>
          </cell>
          <cell r="E111" t="str">
            <v>HSBC Global Asset Management (France)</v>
          </cell>
          <cell r="F111" t="str">
            <v>Euro</v>
          </cell>
          <cell r="G111" t="str">
            <v>Not Benchmarked</v>
          </cell>
          <cell r="H111" t="str">
            <v>Europe Fonds ouverts  - Fonds Garantis</v>
          </cell>
          <cell r="I111" t="str">
            <v>Tous les jours</v>
          </cell>
          <cell r="J111" t="str">
            <v>France</v>
          </cell>
          <cell r="K111" t="str">
            <v>Non</v>
          </cell>
          <cell r="L111">
            <v>36451</v>
          </cell>
          <cell r="M111">
            <v>44596</v>
          </cell>
          <cell r="N111">
            <v>17321740</v>
          </cell>
          <cell r="O111">
            <v>128</v>
          </cell>
          <cell r="Q111" t="str">
            <v>Non</v>
          </cell>
          <cell r="R111">
            <v>6</v>
          </cell>
          <cell r="S111">
            <v>4</v>
          </cell>
          <cell r="T111">
            <v>8.2569999999999997</v>
          </cell>
          <cell r="U111">
            <v>7.7069999999999999</v>
          </cell>
          <cell r="V111">
            <v>9.5796200000000002</v>
          </cell>
          <cell r="W111">
            <v>1.9295899999999999</v>
          </cell>
          <cell r="X111" t="str">
            <v>Cap</v>
          </cell>
          <cell r="Y111" t="str">
            <v>Euroland</v>
          </cell>
          <cell r="Z111">
            <v>1.3</v>
          </cell>
          <cell r="AA111" t="str">
            <v>Oui</v>
          </cell>
          <cell r="AB111">
            <v>1.79</v>
          </cell>
          <cell r="AC111" t="str">
            <v>Non</v>
          </cell>
          <cell r="AD111">
            <v>128</v>
          </cell>
          <cell r="AE111" t="str">
            <v>FSGBR056R2</v>
          </cell>
          <cell r="AF111">
            <v>17213193</v>
          </cell>
          <cell r="AH111">
            <v>44561</v>
          </cell>
          <cell r="AJ111">
            <v>3</v>
          </cell>
          <cell r="AK111">
            <v>1</v>
          </cell>
          <cell r="AL111">
            <v>1</v>
          </cell>
          <cell r="AM111" t="str">
            <v>www.assetmanagement.hsbc.com/fr</v>
          </cell>
          <cell r="AQ111" t="str">
            <v>Non</v>
          </cell>
          <cell r="AR111" t="str">
            <v>Non</v>
          </cell>
          <cell r="AS111" t="str">
            <v>Non</v>
          </cell>
          <cell r="AV111" t="str">
            <v>Non Classifié</v>
          </cell>
          <cell r="AW111" t="str">
            <v>HSBC</v>
          </cell>
          <cell r="AY111" t="str">
            <v>Not Stated</v>
          </cell>
          <cell r="AZ111" t="str">
            <v>Prospectus</v>
          </cell>
          <cell r="BA111" t="str">
            <v>Non</v>
          </cell>
          <cell r="BB111">
            <v>0.49872300000000003</v>
          </cell>
          <cell r="BD111">
            <v>1.929573</v>
          </cell>
          <cell r="BF111">
            <v>9.5796150000000004</v>
          </cell>
          <cell r="BH111">
            <v>-1.656868</v>
          </cell>
          <cell r="BJ111">
            <v>-1.48126</v>
          </cell>
          <cell r="BK111">
            <v>35</v>
          </cell>
          <cell r="BM111">
            <v>3.1453720000000001</v>
          </cell>
          <cell r="BN111">
            <v>80</v>
          </cell>
          <cell r="BP111">
            <v>11.093401</v>
          </cell>
          <cell r="BQ111">
            <v>65</v>
          </cell>
        </row>
        <row r="112">
          <cell r="A112" t="str">
            <v>FR0000438707</v>
          </cell>
          <cell r="C112" t="str">
            <v>Candriam Risk Arbitrage C</v>
          </cell>
          <cell r="D112" t="str">
            <v>FCP</v>
          </cell>
          <cell r="E112" t="str">
            <v>Candriam France</v>
          </cell>
          <cell r="F112" t="str">
            <v>Euro</v>
          </cell>
          <cell r="G112" t="str">
            <v>€STR capitalisé</v>
          </cell>
          <cell r="H112" t="str">
            <v>Europe Fonds ouverts  - Alt - Event Driven</v>
          </cell>
          <cell r="I112" t="str">
            <v>Tous les jours</v>
          </cell>
          <cell r="J112" t="str">
            <v>Autriche;Allemagne;Espagne;France;Royaume-Uni;Italie;Luxembourg;Pays-Bas;Portugal;</v>
          </cell>
          <cell r="K112" t="str">
            <v>Non</v>
          </cell>
          <cell r="L112">
            <v>36244</v>
          </cell>
          <cell r="M112">
            <v>44596</v>
          </cell>
          <cell r="N112">
            <v>656047418</v>
          </cell>
          <cell r="O112">
            <v>2522.6999999999998</v>
          </cell>
          <cell r="Q112" t="str">
            <v>Non</v>
          </cell>
          <cell r="R112">
            <v>3</v>
          </cell>
          <cell r="S112">
            <v>3</v>
          </cell>
          <cell r="T112">
            <v>1.438582</v>
          </cell>
          <cell r="U112">
            <v>2.0179049999999998</v>
          </cell>
          <cell r="V112">
            <v>0.16006000000000001</v>
          </cell>
          <cell r="W112">
            <v>0.24052000000000001</v>
          </cell>
          <cell r="X112" t="str">
            <v>Cap</v>
          </cell>
          <cell r="Y112" t="str">
            <v>Global</v>
          </cell>
          <cell r="Z112">
            <v>0.8</v>
          </cell>
          <cell r="AA112" t="str">
            <v>Oui</v>
          </cell>
          <cell r="AB112">
            <v>0.62</v>
          </cell>
          <cell r="AC112" t="str">
            <v>Non</v>
          </cell>
          <cell r="AD112">
            <v>2522.6999999999998</v>
          </cell>
          <cell r="AE112" t="str">
            <v>FSUSA0BCHG</v>
          </cell>
          <cell r="AF112">
            <v>105893775</v>
          </cell>
          <cell r="AH112">
            <v>44562</v>
          </cell>
          <cell r="AJ112">
            <v>1</v>
          </cell>
          <cell r="AK112">
            <v>0</v>
          </cell>
          <cell r="AL112">
            <v>0</v>
          </cell>
          <cell r="AM112" t="str">
            <v>www.candriam.com</v>
          </cell>
          <cell r="AQ112" t="str">
            <v>Non</v>
          </cell>
          <cell r="AR112" t="str">
            <v>Non</v>
          </cell>
          <cell r="AS112" t="str">
            <v>Non</v>
          </cell>
          <cell r="AV112" t="str">
            <v>Non Classifié</v>
          </cell>
          <cell r="AW112" t="str">
            <v>Candriam</v>
          </cell>
          <cell r="AY112" t="str">
            <v>Not Stated</v>
          </cell>
          <cell r="AZ112" t="str">
            <v>Prospectus</v>
          </cell>
          <cell r="BA112" t="str">
            <v>Non</v>
          </cell>
          <cell r="BB112">
            <v>7.3042999999999997E-2</v>
          </cell>
          <cell r="BD112">
            <v>0.24052599999999999</v>
          </cell>
          <cell r="BF112">
            <v>0.16006100000000001</v>
          </cell>
          <cell r="BH112">
            <v>-0.163824</v>
          </cell>
          <cell r="BJ112">
            <v>-0.20537</v>
          </cell>
          <cell r="BK112">
            <v>19</v>
          </cell>
          <cell r="BM112">
            <v>0.32674300000000001</v>
          </cell>
          <cell r="BN112">
            <v>92</v>
          </cell>
          <cell r="BP112">
            <v>0.80161199999999999</v>
          </cell>
          <cell r="BQ112">
            <v>94</v>
          </cell>
        </row>
        <row r="113">
          <cell r="A113" t="str">
            <v>FR0000438905</v>
          </cell>
          <cell r="B113" t="str">
            <v>ÙÙÙÙ</v>
          </cell>
          <cell r="C113" t="str">
            <v>HSBC RIF SRI Global Equity AC</v>
          </cell>
          <cell r="D113" t="str">
            <v>SICAV</v>
          </cell>
          <cell r="E113" t="str">
            <v>HSBC Global Asset Management (France)</v>
          </cell>
          <cell r="F113" t="str">
            <v>Euro</v>
          </cell>
          <cell r="G113" t="str">
            <v>MSCI World NR EUR</v>
          </cell>
          <cell r="H113" t="str">
            <v>Europe Fonds ouverts  - Actions Internationales Gdes Cap. Mixte</v>
          </cell>
          <cell r="I113" t="str">
            <v>Tous les jours</v>
          </cell>
          <cell r="J113" t="str">
            <v>Suisse;Allemagne;France;Grèce;Luxembourg;</v>
          </cell>
          <cell r="K113" t="str">
            <v>Non</v>
          </cell>
          <cell r="L113">
            <v>36483</v>
          </cell>
          <cell r="M113">
            <v>44596</v>
          </cell>
          <cell r="N113">
            <v>1150998852</v>
          </cell>
          <cell r="O113">
            <v>329</v>
          </cell>
          <cell r="P113">
            <v>52.29</v>
          </cell>
          <cell r="Q113" t="str">
            <v>Non</v>
          </cell>
          <cell r="R113">
            <v>6</v>
          </cell>
          <cell r="S113">
            <v>6</v>
          </cell>
          <cell r="T113">
            <v>13.312583</v>
          </cell>
          <cell r="U113">
            <v>15.800886</v>
          </cell>
          <cell r="V113">
            <v>28.76962</v>
          </cell>
          <cell r="W113">
            <v>16.023510000000002</v>
          </cell>
          <cell r="X113" t="str">
            <v>Cap</v>
          </cell>
          <cell r="Y113" t="str">
            <v>Global</v>
          </cell>
          <cell r="Z113">
            <v>1.6</v>
          </cell>
          <cell r="AA113" t="str">
            <v>Oui</v>
          </cell>
          <cell r="AB113">
            <v>1.56</v>
          </cell>
          <cell r="AC113" t="str">
            <v>Oui</v>
          </cell>
          <cell r="AD113">
            <v>329</v>
          </cell>
          <cell r="AE113" t="str">
            <v>FSGBR056IM</v>
          </cell>
          <cell r="AF113">
            <v>914016041</v>
          </cell>
          <cell r="AH113">
            <v>44562</v>
          </cell>
          <cell r="AJ113">
            <v>3</v>
          </cell>
          <cell r="AK113">
            <v>1</v>
          </cell>
          <cell r="AL113">
            <v>0</v>
          </cell>
          <cell r="AM113" t="str">
            <v>www.assetmanagement.hsbc.com/fr</v>
          </cell>
          <cell r="AQ113" t="str">
            <v>Non</v>
          </cell>
          <cell r="AR113" t="str">
            <v>Non</v>
          </cell>
          <cell r="AS113" t="str">
            <v>Non</v>
          </cell>
          <cell r="AV113" t="str">
            <v>Actions internationales</v>
          </cell>
          <cell r="AW113" t="str">
            <v>HSBC</v>
          </cell>
          <cell r="AY113" t="str">
            <v>Article 8</v>
          </cell>
          <cell r="AZ113" t="str">
            <v>Prospectus</v>
          </cell>
          <cell r="BA113" t="str">
            <v>Non</v>
          </cell>
          <cell r="BB113">
            <v>10.964636</v>
          </cell>
          <cell r="BD113">
            <v>16.023534999999999</v>
          </cell>
          <cell r="BF113">
            <v>28.769634</v>
          </cell>
          <cell r="BH113">
            <v>-7.9017489999999997</v>
          </cell>
          <cell r="BJ113">
            <v>-5.9728000000000003</v>
          </cell>
          <cell r="BK113">
            <v>76</v>
          </cell>
          <cell r="BM113">
            <v>21.306956</v>
          </cell>
          <cell r="BN113">
            <v>12</v>
          </cell>
          <cell r="BP113">
            <v>25.29233</v>
          </cell>
          <cell r="BQ113">
            <v>29</v>
          </cell>
        </row>
        <row r="114">
          <cell r="A114" t="str">
            <v>FR0000441636</v>
          </cell>
          <cell r="B114" t="str">
            <v>ÙÙÙ</v>
          </cell>
          <cell r="C114" t="str">
            <v>Covéa Actions Euro A</v>
          </cell>
          <cell r="D114" t="str">
            <v>FCP</v>
          </cell>
          <cell r="E114" t="str">
            <v>Covéa Finance</v>
          </cell>
          <cell r="F114" t="str">
            <v>Euro</v>
          </cell>
          <cell r="G114" t="str">
            <v>MSCI EMU NR EUR</v>
          </cell>
          <cell r="H114" t="str">
            <v>Europe Fonds ouverts  - Actions Zone Euro Grandes Cap.</v>
          </cell>
          <cell r="I114" t="str">
            <v>Tous les jours</v>
          </cell>
          <cell r="J114" t="str">
            <v>France</v>
          </cell>
          <cell r="K114" t="str">
            <v>Oui</v>
          </cell>
          <cell r="L114">
            <v>36146</v>
          </cell>
          <cell r="M114">
            <v>44596</v>
          </cell>
          <cell r="N114">
            <v>218623893</v>
          </cell>
          <cell r="O114">
            <v>26.82</v>
          </cell>
          <cell r="P114">
            <v>113</v>
          </cell>
          <cell r="Q114" t="str">
            <v>Non</v>
          </cell>
          <cell r="R114">
            <v>6</v>
          </cell>
          <cell r="S114">
            <v>6</v>
          </cell>
          <cell r="T114">
            <v>11.826000000000001</v>
          </cell>
          <cell r="U114">
            <v>15.18</v>
          </cell>
          <cell r="V114">
            <v>11.337680000000001</v>
          </cell>
          <cell r="W114">
            <v>10.818059999999999</v>
          </cell>
          <cell r="X114" t="str">
            <v>Cap</v>
          </cell>
          <cell r="Y114" t="str">
            <v>Euroland</v>
          </cell>
          <cell r="Z114">
            <v>1.6</v>
          </cell>
          <cell r="AA114" t="str">
            <v>Oui</v>
          </cell>
          <cell r="AB114">
            <v>1.5</v>
          </cell>
          <cell r="AC114" t="str">
            <v>Non</v>
          </cell>
          <cell r="AD114">
            <v>26.82</v>
          </cell>
          <cell r="AE114" t="str">
            <v>FSGBR055TO</v>
          </cell>
          <cell r="AF114">
            <v>10685260</v>
          </cell>
          <cell r="AH114">
            <v>44265</v>
          </cell>
          <cell r="AJ114">
            <v>1</v>
          </cell>
          <cell r="AK114">
            <v>0</v>
          </cell>
          <cell r="AL114">
            <v>0</v>
          </cell>
          <cell r="AM114" t="str">
            <v>www.covea-finance.fr</v>
          </cell>
          <cell r="AQ114" t="str">
            <v>Non</v>
          </cell>
          <cell r="AR114" t="str">
            <v>Non</v>
          </cell>
          <cell r="AS114" t="str">
            <v>Non</v>
          </cell>
          <cell r="AV114" t="str">
            <v>Actions de la zone euro</v>
          </cell>
          <cell r="AW114" t="str">
            <v>Covéa</v>
          </cell>
          <cell r="AY114" t="str">
            <v>Not Stated</v>
          </cell>
          <cell r="AZ114" t="str">
            <v>Prospectus</v>
          </cell>
          <cell r="BA114" t="str">
            <v>Non</v>
          </cell>
          <cell r="BB114">
            <v>6.3889149999999999</v>
          </cell>
          <cell r="BD114">
            <v>10.81808</v>
          </cell>
          <cell r="BF114">
            <v>11.337697</v>
          </cell>
          <cell r="BH114">
            <v>-5.0995460000000001</v>
          </cell>
          <cell r="BJ114">
            <v>-4.6454800000000001</v>
          </cell>
          <cell r="BK114">
            <v>67</v>
          </cell>
          <cell r="BM114">
            <v>14.504776</v>
          </cell>
          <cell r="BN114">
            <v>33</v>
          </cell>
          <cell r="BP114">
            <v>26.271636999999998</v>
          </cell>
          <cell r="BQ114">
            <v>25</v>
          </cell>
        </row>
        <row r="115">
          <cell r="A115" t="str">
            <v>FR0000441677</v>
          </cell>
          <cell r="B115" t="str">
            <v>ÙÙÙ</v>
          </cell>
          <cell r="C115" t="str">
            <v>Covéa Actions Asie C</v>
          </cell>
          <cell r="D115" t="str">
            <v>FCP</v>
          </cell>
          <cell r="E115" t="str">
            <v>Covéa Finance</v>
          </cell>
          <cell r="F115" t="str">
            <v>Euro</v>
          </cell>
          <cell r="G115" t="str">
            <v>MSCI AC Asia Pacific NR EUR</v>
          </cell>
          <cell r="H115" t="str">
            <v>Europe Fonds ouverts  - Asia-Pacific Equity</v>
          </cell>
          <cell r="I115" t="str">
            <v>Tous les jours</v>
          </cell>
          <cell r="J115" t="str">
            <v>France</v>
          </cell>
          <cell r="K115" t="str">
            <v>Non</v>
          </cell>
          <cell r="L115">
            <v>32612</v>
          </cell>
          <cell r="M115">
            <v>44596</v>
          </cell>
          <cell r="N115">
            <v>98252453</v>
          </cell>
          <cell r="O115">
            <v>305.06</v>
          </cell>
          <cell r="P115">
            <v>55.76</v>
          </cell>
          <cell r="Q115" t="str">
            <v>Non</v>
          </cell>
          <cell r="R115">
            <v>5</v>
          </cell>
          <cell r="S115">
            <v>5</v>
          </cell>
          <cell r="T115">
            <v>11.380182</v>
          </cell>
          <cell r="U115">
            <v>13.729532000000001</v>
          </cell>
          <cell r="V115">
            <v>-1.05644</v>
          </cell>
          <cell r="W115">
            <v>9.4820700000000002</v>
          </cell>
          <cell r="X115" t="str">
            <v>Cap</v>
          </cell>
          <cell r="Y115" t="str">
            <v>Asia Pacific ex Japan ex Australia</v>
          </cell>
          <cell r="Z115">
            <v>2</v>
          </cell>
          <cell r="AA115" t="str">
            <v>Oui</v>
          </cell>
          <cell r="AB115">
            <v>1.5</v>
          </cell>
          <cell r="AC115" t="str">
            <v>Non</v>
          </cell>
          <cell r="AD115">
            <v>305.06</v>
          </cell>
          <cell r="AE115" t="str">
            <v>FSGBR056UP</v>
          </cell>
          <cell r="AF115">
            <v>98252453</v>
          </cell>
          <cell r="AH115">
            <v>44265</v>
          </cell>
          <cell r="AJ115">
            <v>1</v>
          </cell>
          <cell r="AK115">
            <v>0</v>
          </cell>
          <cell r="AL115">
            <v>0</v>
          </cell>
          <cell r="AM115" t="str">
            <v>www.covea-finance.fr</v>
          </cell>
          <cell r="AQ115" t="str">
            <v>Non</v>
          </cell>
          <cell r="AR115" t="str">
            <v>Non</v>
          </cell>
          <cell r="AS115" t="str">
            <v>Non</v>
          </cell>
          <cell r="AV115" t="str">
            <v>Actions internationales</v>
          </cell>
          <cell r="AW115" t="str">
            <v>Covéa</v>
          </cell>
          <cell r="AY115" t="str">
            <v>Not Stated</v>
          </cell>
          <cell r="AZ115" t="str">
            <v>Prospectus</v>
          </cell>
          <cell r="BA115" t="str">
            <v>Non</v>
          </cell>
          <cell r="BB115">
            <v>3.5062479999999998</v>
          </cell>
          <cell r="BD115">
            <v>9.4820620000000009</v>
          </cell>
          <cell r="BF115">
            <v>-1.0564420000000001</v>
          </cell>
          <cell r="BH115">
            <v>-7.789568</v>
          </cell>
          <cell r="BJ115">
            <v>-7.6162000000000001</v>
          </cell>
          <cell r="BK115">
            <v>84</v>
          </cell>
          <cell r="BM115">
            <v>13.944794999999999</v>
          </cell>
          <cell r="BN115">
            <v>36</v>
          </cell>
          <cell r="BP115">
            <v>16.051985999999999</v>
          </cell>
          <cell r="BQ115">
            <v>54</v>
          </cell>
        </row>
        <row r="116">
          <cell r="A116" t="str">
            <v>FR0000442329</v>
          </cell>
          <cell r="B116" t="str">
            <v>ÙÙÙ</v>
          </cell>
          <cell r="C116" t="str">
            <v>HSBC Euro PME AC</v>
          </cell>
          <cell r="D116" t="str">
            <v>FCP</v>
          </cell>
          <cell r="E116" t="str">
            <v>HSBC Global Asset Management (France)</v>
          </cell>
          <cell r="F116" t="str">
            <v>Euro</v>
          </cell>
          <cell r="G116" t="str">
            <v>MSCI EMU Small Cap NR EUR</v>
          </cell>
          <cell r="H116" t="str">
            <v>Europe Fonds ouverts  - Actions Zone Euro Petites Cap.</v>
          </cell>
          <cell r="I116" t="str">
            <v>Tous les jours</v>
          </cell>
          <cell r="J116" t="str">
            <v>France</v>
          </cell>
          <cell r="K116" t="str">
            <v>Oui</v>
          </cell>
          <cell r="L116">
            <v>36599</v>
          </cell>
          <cell r="M116">
            <v>44596</v>
          </cell>
          <cell r="N116">
            <v>116124115</v>
          </cell>
          <cell r="O116">
            <v>93.46</v>
          </cell>
          <cell r="P116">
            <v>21.49</v>
          </cell>
          <cell r="Q116" t="str">
            <v>Non</v>
          </cell>
          <cell r="R116">
            <v>6</v>
          </cell>
          <cell r="S116">
            <v>6</v>
          </cell>
          <cell r="T116">
            <v>12.718999999999999</v>
          </cell>
          <cell r="U116">
            <v>21.951000000000001</v>
          </cell>
          <cell r="V116">
            <v>6.5733499999999996</v>
          </cell>
          <cell r="W116">
            <v>12.11603</v>
          </cell>
          <cell r="X116" t="str">
            <v>Cap</v>
          </cell>
          <cell r="Y116" t="str">
            <v>Euroland</v>
          </cell>
          <cell r="Z116">
            <v>2.2999999999999998</v>
          </cell>
          <cell r="AA116" t="str">
            <v>Oui</v>
          </cell>
          <cell r="AB116">
            <v>2.08</v>
          </cell>
          <cell r="AC116" t="str">
            <v>Non</v>
          </cell>
          <cell r="AD116">
            <v>93.46</v>
          </cell>
          <cell r="AE116" t="str">
            <v>FSGBR051M8</v>
          </cell>
          <cell r="AF116">
            <v>64410171</v>
          </cell>
          <cell r="AH116">
            <v>44561</v>
          </cell>
          <cell r="AJ116">
            <v>3</v>
          </cell>
          <cell r="AK116">
            <v>1</v>
          </cell>
          <cell r="AL116">
            <v>1</v>
          </cell>
          <cell r="AM116" t="str">
            <v>www.assetmanagement.hsbc.com/fr</v>
          </cell>
          <cell r="AQ116" t="str">
            <v>Non</v>
          </cell>
          <cell r="AR116" t="str">
            <v>Non</v>
          </cell>
          <cell r="AS116" t="str">
            <v>Non</v>
          </cell>
          <cell r="AV116" t="str">
            <v>Actions de la zone euro</v>
          </cell>
          <cell r="AW116" t="str">
            <v>HSBC</v>
          </cell>
          <cell r="AY116" t="str">
            <v>Not Stated</v>
          </cell>
          <cell r="AZ116" t="str">
            <v>Prospectus</v>
          </cell>
          <cell r="BA116" t="str">
            <v>Oui</v>
          </cell>
          <cell r="BB116">
            <v>7.7585459999999999</v>
          </cell>
          <cell r="BD116">
            <v>12.116044</v>
          </cell>
          <cell r="BF116">
            <v>6.5733420000000002</v>
          </cell>
          <cell r="BH116">
            <v>-8.4714729999999996</v>
          </cell>
          <cell r="BJ116">
            <v>-8.2787199999999999</v>
          </cell>
          <cell r="BK116">
            <v>86</v>
          </cell>
          <cell r="BM116">
            <v>19.254147</v>
          </cell>
          <cell r="BN116">
            <v>17</v>
          </cell>
          <cell r="BP116">
            <v>22.638131000000001</v>
          </cell>
          <cell r="BQ116">
            <v>38</v>
          </cell>
        </row>
        <row r="117">
          <cell r="A117" t="str">
            <v>FR0000442949</v>
          </cell>
          <cell r="B117" t="str">
            <v>ÙÙ</v>
          </cell>
          <cell r="C117" t="str">
            <v>AIS Mandarine Entrepreneurs P</v>
          </cell>
          <cell r="D117" t="str">
            <v>FCP</v>
          </cell>
          <cell r="E117" t="str">
            <v>Federal Finance Gestion</v>
          </cell>
          <cell r="F117" t="str">
            <v>Euro</v>
          </cell>
          <cell r="G117" t="str">
            <v>Euronext Paris CAC Mid&amp;Small NR EUR</v>
          </cell>
          <cell r="H117" t="str">
            <v>Europe Fonds ouverts  - Actions France Petites &amp; Moy. Cap.</v>
          </cell>
          <cell r="I117" t="str">
            <v>Tous les jours</v>
          </cell>
          <cell r="J117" t="str">
            <v>France</v>
          </cell>
          <cell r="K117" t="str">
            <v>Oui</v>
          </cell>
          <cell r="L117">
            <v>36648</v>
          </cell>
          <cell r="M117">
            <v>44596</v>
          </cell>
          <cell r="N117">
            <v>81519241</v>
          </cell>
          <cell r="O117">
            <v>167.08</v>
          </cell>
          <cell r="P117">
            <v>-15.19</v>
          </cell>
          <cell r="Q117" t="str">
            <v>Non</v>
          </cell>
          <cell r="R117">
            <v>6</v>
          </cell>
          <cell r="S117">
            <v>6</v>
          </cell>
          <cell r="T117">
            <v>13.492000000000001</v>
          </cell>
          <cell r="U117">
            <v>17.428999999999998</v>
          </cell>
          <cell r="V117">
            <v>0.19641</v>
          </cell>
          <cell r="W117">
            <v>7.1754300000000004</v>
          </cell>
          <cell r="X117" t="str">
            <v>Cap</v>
          </cell>
          <cell r="Y117" t="str">
            <v>France</v>
          </cell>
          <cell r="Z117">
            <v>1.6</v>
          </cell>
          <cell r="AA117" t="str">
            <v>Oui</v>
          </cell>
          <cell r="AB117">
            <v>2.44</v>
          </cell>
          <cell r="AC117" t="str">
            <v>Oui</v>
          </cell>
          <cell r="AD117">
            <v>167.08</v>
          </cell>
          <cell r="AE117" t="str">
            <v>FSGBR051MP</v>
          </cell>
          <cell r="AF117">
            <v>78998681</v>
          </cell>
          <cell r="AH117">
            <v>44596</v>
          </cell>
          <cell r="AJ117">
            <v>2</v>
          </cell>
          <cell r="AK117">
            <v>1</v>
          </cell>
          <cell r="AL117">
            <v>0</v>
          </cell>
          <cell r="AM117" t="str">
            <v>www.federal-finance.fr</v>
          </cell>
          <cell r="AQ117" t="str">
            <v>Non</v>
          </cell>
          <cell r="AR117" t="str">
            <v>Non</v>
          </cell>
          <cell r="AS117" t="str">
            <v>Non</v>
          </cell>
          <cell r="AV117" t="str">
            <v>Actions françaises</v>
          </cell>
          <cell r="AW117" t="str">
            <v>Crédit Mutuel</v>
          </cell>
          <cell r="AY117" t="str">
            <v>Article 8</v>
          </cell>
          <cell r="AZ117" t="str">
            <v>Prospectus</v>
          </cell>
          <cell r="BA117" t="str">
            <v>Non</v>
          </cell>
          <cell r="BB117">
            <v>2.6101329999999998</v>
          </cell>
          <cell r="BD117">
            <v>7.1754319999999998</v>
          </cell>
          <cell r="BF117">
            <v>0.19638900000000001</v>
          </cell>
          <cell r="BH117">
            <v>-8.0123850000000001</v>
          </cell>
          <cell r="BJ117">
            <v>-8.5501699999999996</v>
          </cell>
          <cell r="BK117">
            <v>87</v>
          </cell>
          <cell r="BM117">
            <v>13.125336000000001</v>
          </cell>
          <cell r="BN117">
            <v>39</v>
          </cell>
          <cell r="BP117">
            <v>21.964449999999999</v>
          </cell>
          <cell r="BQ117">
            <v>39</v>
          </cell>
        </row>
        <row r="118">
          <cell r="A118" t="str">
            <v>FR0000444325</v>
          </cell>
          <cell r="C118" t="str">
            <v>Oddo BHF Actions Japon CR-EUR</v>
          </cell>
          <cell r="D118" t="str">
            <v>FCP</v>
          </cell>
          <cell r="E118" t="str">
            <v>ODDO BHF Asset Management SAS</v>
          </cell>
          <cell r="F118" t="str">
            <v>Euro</v>
          </cell>
          <cell r="G118" t="str">
            <v>Nikkei 225 Hedged TR EUR</v>
          </cell>
          <cell r="H118" t="str">
            <v>Europe Fonds ouverts  - Autres actions</v>
          </cell>
          <cell r="I118" t="str">
            <v>Tous les jours</v>
          </cell>
          <cell r="J118" t="str">
            <v>France</v>
          </cell>
          <cell r="K118" t="str">
            <v>Non</v>
          </cell>
          <cell r="L118">
            <v>36676</v>
          </cell>
          <cell r="M118">
            <v>44596</v>
          </cell>
          <cell r="N118">
            <v>28315672</v>
          </cell>
          <cell r="O118">
            <v>155.57</v>
          </cell>
          <cell r="P118">
            <v>0</v>
          </cell>
          <cell r="Q118" t="str">
            <v>Non</v>
          </cell>
          <cell r="R118">
            <v>6</v>
          </cell>
          <cell r="S118">
            <v>6</v>
          </cell>
          <cell r="T118">
            <v>14.26671</v>
          </cell>
          <cell r="U118">
            <v>17.989115999999999</v>
          </cell>
          <cell r="V118">
            <v>-2.5533800000000002</v>
          </cell>
          <cell r="W118">
            <v>8.8632200000000001</v>
          </cell>
          <cell r="X118" t="str">
            <v>Cap</v>
          </cell>
          <cell r="Y118" t="str">
            <v>Japon</v>
          </cell>
          <cell r="Z118">
            <v>1.2</v>
          </cell>
          <cell r="AA118" t="str">
            <v>Oui</v>
          </cell>
          <cell r="AB118">
            <v>1.0900000000000001</v>
          </cell>
          <cell r="AC118" t="str">
            <v>Non</v>
          </cell>
          <cell r="AD118">
            <v>155.57</v>
          </cell>
          <cell r="AE118" t="str">
            <v>FSGBR056VC</v>
          </cell>
          <cell r="AF118">
            <v>23311131</v>
          </cell>
          <cell r="AH118">
            <v>44539</v>
          </cell>
          <cell r="AJ118">
            <v>4</v>
          </cell>
          <cell r="AK118">
            <v>100</v>
          </cell>
          <cell r="AL118">
            <v>1</v>
          </cell>
          <cell r="AM118" t="str">
            <v>www.oddoam.com</v>
          </cell>
          <cell r="AQ118" t="str">
            <v>Non</v>
          </cell>
          <cell r="AR118" t="str">
            <v>Non</v>
          </cell>
          <cell r="AS118" t="str">
            <v>Non</v>
          </cell>
          <cell r="AV118" t="str">
            <v>Actions internationales</v>
          </cell>
          <cell r="AW118" t="str">
            <v>ODDO BHF</v>
          </cell>
          <cell r="AY118" t="str">
            <v>Not Stated</v>
          </cell>
          <cell r="AZ118" t="str">
            <v>Prospectus</v>
          </cell>
          <cell r="BA118" t="str">
            <v>Non</v>
          </cell>
          <cell r="BB118">
            <v>6.9002220000000003</v>
          </cell>
          <cell r="BD118">
            <v>8.863232</v>
          </cell>
          <cell r="BF118">
            <v>-2.553372</v>
          </cell>
          <cell r="BH118">
            <v>-5.8472410000000004</v>
          </cell>
          <cell r="BJ118">
            <v>-6.32233</v>
          </cell>
          <cell r="BK118">
            <v>78</v>
          </cell>
          <cell r="BM118">
            <v>12.833316</v>
          </cell>
          <cell r="BN118">
            <v>40</v>
          </cell>
          <cell r="BP118">
            <v>19.153036</v>
          </cell>
          <cell r="BQ118">
            <v>47</v>
          </cell>
        </row>
        <row r="119">
          <cell r="A119" t="str">
            <v>FR0000444531</v>
          </cell>
          <cell r="B119" t="str">
            <v>ÙÙ</v>
          </cell>
          <cell r="C119" t="str">
            <v>Vega Euro Spread RC</v>
          </cell>
          <cell r="D119" t="str">
            <v>FCP</v>
          </cell>
          <cell r="E119" t="str">
            <v>Vega Investment Managers</v>
          </cell>
          <cell r="F119" t="str">
            <v>Euro</v>
          </cell>
          <cell r="G119" t="str">
            <v>(Bloomberg EuroAgg Treasury 1-3 Yr TR EUR) 50.000% + ( Bloomberg Euro Agg Treasury 3-5Y TR EUR) 50.000%</v>
          </cell>
          <cell r="H119" t="str">
            <v>Europe Fonds ouverts  - Obligations EUR Diversifiées</v>
          </cell>
          <cell r="I119" t="str">
            <v>Tous les jours</v>
          </cell>
          <cell r="J119" t="str">
            <v>France</v>
          </cell>
          <cell r="K119" t="str">
            <v>Non</v>
          </cell>
          <cell r="L119">
            <v>36678</v>
          </cell>
          <cell r="M119">
            <v>44596</v>
          </cell>
          <cell r="N119">
            <v>207115457</v>
          </cell>
          <cell r="O119">
            <v>48.17</v>
          </cell>
          <cell r="Q119" t="str">
            <v>Non</v>
          </cell>
          <cell r="R119">
            <v>3</v>
          </cell>
          <cell r="S119">
            <v>3</v>
          </cell>
          <cell r="T119">
            <v>1.698</v>
          </cell>
          <cell r="U119">
            <v>5.91</v>
          </cell>
          <cell r="V119">
            <v>-2.55898</v>
          </cell>
          <cell r="W119">
            <v>0.35124</v>
          </cell>
          <cell r="X119" t="str">
            <v>Cap</v>
          </cell>
          <cell r="Y119" t="str">
            <v>Euroland</v>
          </cell>
          <cell r="Z119">
            <v>1</v>
          </cell>
          <cell r="AA119" t="str">
            <v>Oui</v>
          </cell>
          <cell r="AB119">
            <v>1</v>
          </cell>
          <cell r="AC119" t="str">
            <v>Non</v>
          </cell>
          <cell r="AD119">
            <v>48.17</v>
          </cell>
          <cell r="AE119" t="str">
            <v>FSGBR0524A</v>
          </cell>
          <cell r="AF119">
            <v>168299889</v>
          </cell>
          <cell r="AH119">
            <v>44562</v>
          </cell>
          <cell r="AJ119">
            <v>0</v>
          </cell>
          <cell r="AK119">
            <v>1</v>
          </cell>
          <cell r="AL119">
            <v>1</v>
          </cell>
          <cell r="AM119" t="str">
            <v>www.vega-im.com</v>
          </cell>
          <cell r="AQ119" t="str">
            <v>Non</v>
          </cell>
          <cell r="AR119" t="str">
            <v>Non</v>
          </cell>
          <cell r="AS119" t="str">
            <v>Non</v>
          </cell>
          <cell r="AV119" t="str">
            <v>Obligations en euro</v>
          </cell>
          <cell r="AW119" t="str">
            <v>Natixis</v>
          </cell>
          <cell r="AY119" t="str">
            <v>Not Stated</v>
          </cell>
          <cell r="AZ119" t="str">
            <v>Prospectus</v>
          </cell>
          <cell r="BA119" t="str">
            <v>Non</v>
          </cell>
          <cell r="BB119">
            <v>9.4648999999999997E-2</v>
          </cell>
          <cell r="BD119">
            <v>0.35124499999999997</v>
          </cell>
          <cell r="BF119">
            <v>-2.5589740000000001</v>
          </cell>
          <cell r="BH119">
            <v>-1.662612</v>
          </cell>
          <cell r="BJ119">
            <v>-1.1759900000000001</v>
          </cell>
          <cell r="BK119">
            <v>31</v>
          </cell>
          <cell r="BM119">
            <v>0.97856600000000005</v>
          </cell>
          <cell r="BN119">
            <v>91</v>
          </cell>
          <cell r="BP119">
            <v>4.5720280000000004</v>
          </cell>
          <cell r="BQ119">
            <v>87</v>
          </cell>
        </row>
        <row r="120">
          <cell r="A120" t="str">
            <v>FR0000445652</v>
          </cell>
          <cell r="B120" t="str">
            <v>Ù</v>
          </cell>
          <cell r="C120" t="str">
            <v>LMdG Actions Rendement Euro D</v>
          </cell>
          <cell r="D120" t="str">
            <v>FCP</v>
          </cell>
          <cell r="E120" t="str">
            <v>UBS La Maison de Gestion</v>
          </cell>
          <cell r="F120" t="str">
            <v>Euro</v>
          </cell>
          <cell r="G120" t="str">
            <v>MSCI EMU NR EUR</v>
          </cell>
          <cell r="H120" t="str">
            <v>Europe Fonds ouverts  - Actions Zone Euro Grandes Cap.</v>
          </cell>
          <cell r="I120" t="str">
            <v>Tous les jours</v>
          </cell>
          <cell r="J120" t="str">
            <v>France</v>
          </cell>
          <cell r="K120" t="str">
            <v>Oui</v>
          </cell>
          <cell r="L120">
            <v>33753</v>
          </cell>
          <cell r="M120">
            <v>44596</v>
          </cell>
          <cell r="N120">
            <v>55974095</v>
          </cell>
          <cell r="O120">
            <v>887.13</v>
          </cell>
          <cell r="P120">
            <v>159.5</v>
          </cell>
          <cell r="Q120" t="str">
            <v>Non</v>
          </cell>
          <cell r="R120">
            <v>6</v>
          </cell>
          <cell r="S120">
            <v>6</v>
          </cell>
          <cell r="T120">
            <v>10.679</v>
          </cell>
          <cell r="U120">
            <v>19.420999999999999</v>
          </cell>
          <cell r="V120">
            <v>14.21458</v>
          </cell>
          <cell r="W120">
            <v>3.04108</v>
          </cell>
          <cell r="X120" t="str">
            <v>Dist</v>
          </cell>
          <cell r="Y120" t="str">
            <v>Euroland</v>
          </cell>
          <cell r="Z120">
            <v>1.75</v>
          </cell>
          <cell r="AA120" t="str">
            <v>Oui</v>
          </cell>
          <cell r="AB120">
            <v>1.75</v>
          </cell>
          <cell r="AC120" t="str">
            <v>Non</v>
          </cell>
          <cell r="AD120">
            <v>887.13</v>
          </cell>
          <cell r="AE120" t="str">
            <v>FSGBR056HN</v>
          </cell>
          <cell r="AF120">
            <v>3336493</v>
          </cell>
          <cell r="AH120">
            <v>44470</v>
          </cell>
          <cell r="AJ120">
            <v>3</v>
          </cell>
          <cell r="AK120">
            <v>1</v>
          </cell>
          <cell r="AL120">
            <v>0</v>
          </cell>
          <cell r="AM120" t="str">
            <v>www.lamaisondegestion.com</v>
          </cell>
          <cell r="AQ120" t="str">
            <v>Non</v>
          </cell>
          <cell r="AR120" t="str">
            <v>Non</v>
          </cell>
          <cell r="AS120" t="str">
            <v>Non</v>
          </cell>
          <cell r="AV120" t="str">
            <v>Actions de la zone euro</v>
          </cell>
          <cell r="AW120" t="str">
            <v>UBS</v>
          </cell>
          <cell r="AY120" t="str">
            <v>Not Stated</v>
          </cell>
          <cell r="AZ120" t="str">
            <v>Prospectus</v>
          </cell>
          <cell r="BA120" t="str">
            <v>Non</v>
          </cell>
          <cell r="BB120">
            <v>1.549169</v>
          </cell>
          <cell r="BD120">
            <v>3.0410910000000002</v>
          </cell>
          <cell r="BF120">
            <v>14.214594</v>
          </cell>
          <cell r="BH120">
            <v>-1.044702</v>
          </cell>
          <cell r="BJ120">
            <v>-1.0754900000000001</v>
          </cell>
          <cell r="BK120">
            <v>29</v>
          </cell>
          <cell r="BM120">
            <v>4.2882420000000003</v>
          </cell>
          <cell r="BN120">
            <v>74</v>
          </cell>
          <cell r="BP120">
            <v>10.640399</v>
          </cell>
          <cell r="BQ120">
            <v>66</v>
          </cell>
        </row>
        <row r="121">
          <cell r="A121" t="str">
            <v>FR0000445785</v>
          </cell>
          <cell r="B121" t="str">
            <v>ÙÙÙÙ</v>
          </cell>
          <cell r="C121" t="str">
            <v>LMdG Sélection Taux Euro C</v>
          </cell>
          <cell r="D121" t="str">
            <v>FCP</v>
          </cell>
          <cell r="E121" t="str">
            <v>UBS La Maison de Gestion</v>
          </cell>
          <cell r="F121" t="str">
            <v>Euro</v>
          </cell>
          <cell r="G121" t="str">
            <v>Bloomberg Euro Agg Bond TR EUR</v>
          </cell>
          <cell r="H121" t="str">
            <v>Europe Fonds ouverts  - Obligations EUR Diversifiées</v>
          </cell>
          <cell r="I121" t="str">
            <v>Tous les jours</v>
          </cell>
          <cell r="J121" t="str">
            <v>France</v>
          </cell>
          <cell r="K121" t="str">
            <v>Non</v>
          </cell>
          <cell r="L121">
            <v>35615</v>
          </cell>
          <cell r="M121">
            <v>44596</v>
          </cell>
          <cell r="N121">
            <v>7366183</v>
          </cell>
          <cell r="O121">
            <v>1027.1099999999999</v>
          </cell>
          <cell r="Q121" t="str">
            <v>Non</v>
          </cell>
          <cell r="R121">
            <v>3</v>
          </cell>
          <cell r="S121">
            <v>3</v>
          </cell>
          <cell r="T121">
            <v>1.9390000000000001</v>
          </cell>
          <cell r="U121">
            <v>3.8220000000000001</v>
          </cell>
          <cell r="V121">
            <v>-2.2645300000000002</v>
          </cell>
          <cell r="W121">
            <v>1.63252</v>
          </cell>
          <cell r="X121" t="str">
            <v>Cap</v>
          </cell>
          <cell r="Y121" t="str">
            <v>Euroland</v>
          </cell>
          <cell r="Z121">
            <v>0.5</v>
          </cell>
          <cell r="AA121" t="str">
            <v>Oui</v>
          </cell>
          <cell r="AB121">
            <v>1.28</v>
          </cell>
          <cell r="AC121" t="str">
            <v>Non</v>
          </cell>
          <cell r="AD121">
            <v>1027.1099999999999</v>
          </cell>
          <cell r="AE121" t="str">
            <v>FSGBR056HP</v>
          </cell>
          <cell r="AF121">
            <v>6768181</v>
          </cell>
          <cell r="AH121">
            <v>44498</v>
          </cell>
          <cell r="AJ121">
            <v>3</v>
          </cell>
          <cell r="AK121">
            <v>1</v>
          </cell>
          <cell r="AL121">
            <v>1</v>
          </cell>
          <cell r="AM121" t="str">
            <v>www.lamaisondegestion.com</v>
          </cell>
          <cell r="AQ121" t="str">
            <v>Non</v>
          </cell>
          <cell r="AR121" t="str">
            <v>Non</v>
          </cell>
          <cell r="AS121" t="str">
            <v>Non</v>
          </cell>
          <cell r="AV121" t="str">
            <v>Obligations en euro</v>
          </cell>
          <cell r="AW121" t="str">
            <v>UBS</v>
          </cell>
          <cell r="AY121" t="str">
            <v>Not Stated</v>
          </cell>
          <cell r="AZ121" t="str">
            <v>Prospectus</v>
          </cell>
          <cell r="BA121" t="str">
            <v>Non</v>
          </cell>
          <cell r="BB121">
            <v>1.2079040000000001</v>
          </cell>
          <cell r="BD121">
            <v>1.6325179999999999</v>
          </cell>
          <cell r="BF121">
            <v>-2.264532</v>
          </cell>
          <cell r="BH121">
            <v>-1.591828</v>
          </cell>
          <cell r="BJ121">
            <v>-1.00145</v>
          </cell>
          <cell r="BK121">
            <v>28</v>
          </cell>
          <cell r="BM121">
            <v>2.2624019999999998</v>
          </cell>
          <cell r="BN121">
            <v>86</v>
          </cell>
          <cell r="BP121">
            <v>4.9233969999999996</v>
          </cell>
          <cell r="BQ121">
            <v>86</v>
          </cell>
        </row>
        <row r="122">
          <cell r="A122" t="str">
            <v>FR0000446304</v>
          </cell>
          <cell r="C122" t="str">
            <v>Tocqueville Silver Age ISR R</v>
          </cell>
          <cell r="D122" t="str">
            <v>FCP</v>
          </cell>
          <cell r="E122" t="str">
            <v>Tocqueville Finance</v>
          </cell>
          <cell r="F122" t="str">
            <v>Euro</v>
          </cell>
          <cell r="G122" t="str">
            <v>STOXX Europe 600 NR EUR</v>
          </cell>
          <cell r="H122" t="str">
            <v>Europe Fonds ouverts  - Actions Europe Gdes Cap. Mixte</v>
          </cell>
          <cell r="I122" t="str">
            <v>Tous les jours</v>
          </cell>
          <cell r="J122" t="str">
            <v>France</v>
          </cell>
          <cell r="K122" t="str">
            <v>Oui</v>
          </cell>
          <cell r="L122">
            <v>36780</v>
          </cell>
          <cell r="M122">
            <v>44596</v>
          </cell>
          <cell r="N122">
            <v>432725951</v>
          </cell>
          <cell r="O122">
            <v>218.62</v>
          </cell>
          <cell r="P122">
            <v>16.79</v>
          </cell>
          <cell r="Q122" t="str">
            <v>Non</v>
          </cell>
          <cell r="R122">
            <v>6</v>
          </cell>
          <cell r="S122">
            <v>6</v>
          </cell>
          <cell r="T122">
            <v>12.125</v>
          </cell>
          <cell r="U122">
            <v>14.195</v>
          </cell>
          <cell r="V122">
            <v>12.555289999999999</v>
          </cell>
          <cell r="W122">
            <v>15.265420000000001</v>
          </cell>
          <cell r="X122" t="str">
            <v>Dist</v>
          </cell>
          <cell r="Y122" t="str">
            <v>Europe</v>
          </cell>
          <cell r="Z122">
            <v>1.8</v>
          </cell>
          <cell r="AA122" t="str">
            <v>Non</v>
          </cell>
          <cell r="AB122">
            <v>1.76</v>
          </cell>
          <cell r="AC122" t="str">
            <v>Oui</v>
          </cell>
          <cell r="AD122">
            <v>218.62</v>
          </cell>
          <cell r="AE122" t="str">
            <v>FSGBR051DI</v>
          </cell>
          <cell r="AF122">
            <v>345920955</v>
          </cell>
          <cell r="AH122">
            <v>44419</v>
          </cell>
          <cell r="AJ122">
            <v>3</v>
          </cell>
          <cell r="AK122">
            <v>0</v>
          </cell>
          <cell r="AL122">
            <v>0</v>
          </cell>
          <cell r="AM122" t="str">
            <v>www.tocquevillefinance.fr</v>
          </cell>
          <cell r="AQ122" t="str">
            <v>Non</v>
          </cell>
          <cell r="AR122" t="str">
            <v>Non</v>
          </cell>
          <cell r="AS122" t="str">
            <v>Non</v>
          </cell>
          <cell r="AV122" t="str">
            <v>Actions internationales</v>
          </cell>
          <cell r="AW122" t="str">
            <v>Tocqueville Finance</v>
          </cell>
          <cell r="AY122" t="str">
            <v>Not Stated</v>
          </cell>
          <cell r="AZ122" t="str">
            <v>Prospectus</v>
          </cell>
          <cell r="BA122" t="str">
            <v>Non</v>
          </cell>
          <cell r="BB122">
            <v>9.6112319999999993</v>
          </cell>
          <cell r="BD122">
            <v>15.265431</v>
          </cell>
          <cell r="BF122">
            <v>12.555277999999999</v>
          </cell>
          <cell r="BH122">
            <v>-6.0362340000000003</v>
          </cell>
          <cell r="BJ122">
            <v>-6.2859800000000003</v>
          </cell>
          <cell r="BK122">
            <v>78</v>
          </cell>
          <cell r="BM122">
            <v>18.948394</v>
          </cell>
          <cell r="BN122">
            <v>17</v>
          </cell>
          <cell r="BP122">
            <v>26.314515</v>
          </cell>
          <cell r="BQ122">
            <v>25</v>
          </cell>
        </row>
        <row r="123">
          <cell r="A123" t="str">
            <v>FR0000446692</v>
          </cell>
          <cell r="B123" t="str">
            <v>ÙÙ</v>
          </cell>
          <cell r="C123" t="str">
            <v>Oddo BHF Best Thematics CR-EUR</v>
          </cell>
          <cell r="D123" t="str">
            <v>FCP</v>
          </cell>
          <cell r="E123" t="str">
            <v>ODDO BHF Asset Management SAS</v>
          </cell>
          <cell r="F123" t="str">
            <v>Euro</v>
          </cell>
          <cell r="G123" t="str">
            <v>MSCI ACWI NR EUR</v>
          </cell>
          <cell r="H123" t="str">
            <v>Europe Fonds ouverts  - Actions Internationales Gdes Cap. Mixte</v>
          </cell>
          <cell r="I123" t="str">
            <v>Tous les jours</v>
          </cell>
          <cell r="J123" t="str">
            <v>France</v>
          </cell>
          <cell r="K123" t="str">
            <v>Non</v>
          </cell>
          <cell r="L123">
            <v>36791</v>
          </cell>
          <cell r="M123">
            <v>44595</v>
          </cell>
          <cell r="N123">
            <v>137982652</v>
          </cell>
          <cell r="O123">
            <v>25.18</v>
          </cell>
          <cell r="P123">
            <v>0</v>
          </cell>
          <cell r="Q123" t="str">
            <v>Non</v>
          </cell>
          <cell r="R123">
            <v>6</v>
          </cell>
          <cell r="S123">
            <v>6</v>
          </cell>
          <cell r="T123">
            <v>13.355479000000001</v>
          </cell>
          <cell r="U123">
            <v>15.803701</v>
          </cell>
          <cell r="V123">
            <v>8.1736900000000006</v>
          </cell>
          <cell r="W123">
            <v>10.25257</v>
          </cell>
          <cell r="X123" t="str">
            <v>Cap</v>
          </cell>
          <cell r="Y123" t="str">
            <v>Global</v>
          </cell>
          <cell r="Z123">
            <v>2</v>
          </cell>
          <cell r="AA123" t="str">
            <v>Oui</v>
          </cell>
          <cell r="AB123">
            <v>2.68</v>
          </cell>
          <cell r="AC123" t="str">
            <v>Non</v>
          </cell>
          <cell r="AE123" t="str">
            <v>FSGBR056VE</v>
          </cell>
          <cell r="AF123">
            <v>126657233</v>
          </cell>
          <cell r="AH123">
            <v>44554</v>
          </cell>
          <cell r="AJ123">
            <v>4</v>
          </cell>
          <cell r="AK123">
            <v>1</v>
          </cell>
          <cell r="AL123">
            <v>1</v>
          </cell>
          <cell r="AM123" t="str">
            <v>www.oddoam.com</v>
          </cell>
          <cell r="AQ123" t="str">
            <v>Non</v>
          </cell>
          <cell r="AR123" t="str">
            <v>Non</v>
          </cell>
          <cell r="AS123" t="str">
            <v>Non</v>
          </cell>
          <cell r="AV123" t="str">
            <v>Actions internationales</v>
          </cell>
          <cell r="AW123" t="str">
            <v>ODDO BHF</v>
          </cell>
          <cell r="AY123" t="str">
            <v>Article 8</v>
          </cell>
          <cell r="AZ123" t="str">
            <v>Prospectus</v>
          </cell>
          <cell r="BA123" t="str">
            <v>Non</v>
          </cell>
          <cell r="BB123">
            <v>7.1149240000000002</v>
          </cell>
          <cell r="BD123">
            <v>10.252587999999999</v>
          </cell>
          <cell r="BF123">
            <v>8.1736989999999992</v>
          </cell>
          <cell r="BH123">
            <v>-8.7350490000000001</v>
          </cell>
          <cell r="BJ123">
            <v>-7.9014100000000003</v>
          </cell>
          <cell r="BK123">
            <v>85</v>
          </cell>
          <cell r="BM123">
            <v>16.078302000000001</v>
          </cell>
          <cell r="BN123">
            <v>26</v>
          </cell>
          <cell r="BP123">
            <v>24.376424</v>
          </cell>
          <cell r="BQ123">
            <v>32</v>
          </cell>
        </row>
        <row r="124">
          <cell r="A124" t="str">
            <v>FR0000447039</v>
          </cell>
          <cell r="C124" t="str">
            <v>AXA PEA Régularité C</v>
          </cell>
          <cell r="D124" t="str">
            <v>FCP</v>
          </cell>
          <cell r="E124" t="str">
            <v>AXA Investment Managers Paris</v>
          </cell>
          <cell r="F124" t="str">
            <v>Euro</v>
          </cell>
          <cell r="G124" t="str">
            <v>€STR capitalisé</v>
          </cell>
          <cell r="H124" t="str">
            <v>Europe Fonds ouverts  - Swap EONIA PEA</v>
          </cell>
          <cell r="I124" t="str">
            <v>Tous les jours</v>
          </cell>
          <cell r="J124" t="str">
            <v>France</v>
          </cell>
          <cell r="K124" t="str">
            <v>Oui</v>
          </cell>
          <cell r="L124">
            <v>36735</v>
          </cell>
          <cell r="M124">
            <v>44596</v>
          </cell>
          <cell r="N124">
            <v>61910320</v>
          </cell>
          <cell r="O124">
            <v>95.2072</v>
          </cell>
          <cell r="Q124" t="str">
            <v>Non</v>
          </cell>
          <cell r="R124">
            <v>1</v>
          </cell>
          <cell r="S124">
            <v>1</v>
          </cell>
          <cell r="T124">
            <v>7.0000000000000001E-3</v>
          </cell>
          <cell r="U124">
            <v>1.4E-2</v>
          </cell>
          <cell r="V124">
            <v>-0.47331000000000001</v>
          </cell>
          <cell r="W124">
            <v>-0.44647999999999999</v>
          </cell>
          <cell r="X124" t="str">
            <v>Cap</v>
          </cell>
          <cell r="Y124" t="str">
            <v>Euroland</v>
          </cell>
          <cell r="Z124">
            <v>1</v>
          </cell>
          <cell r="AA124" t="str">
            <v>Oui</v>
          </cell>
          <cell r="AB124">
            <v>0.23</v>
          </cell>
          <cell r="AC124" t="str">
            <v>Non</v>
          </cell>
          <cell r="AD124">
            <v>95.2072</v>
          </cell>
          <cell r="AE124" t="str">
            <v>FSGBR051AQ</v>
          </cell>
          <cell r="AF124">
            <v>61874160</v>
          </cell>
          <cell r="AH124">
            <v>44532</v>
          </cell>
          <cell r="AJ124">
            <v>1</v>
          </cell>
          <cell r="AK124">
            <v>0</v>
          </cell>
          <cell r="AL124">
            <v>0</v>
          </cell>
          <cell r="AM124" t="str">
            <v>www.axa-im.fr</v>
          </cell>
          <cell r="AQ124" t="str">
            <v>Non</v>
          </cell>
          <cell r="AR124" t="str">
            <v>Non</v>
          </cell>
          <cell r="AS124" t="str">
            <v>Non</v>
          </cell>
          <cell r="AV124" t="str">
            <v>Non Classifié</v>
          </cell>
          <cell r="AW124" t="str">
            <v>AXA</v>
          </cell>
          <cell r="AY124" t="str">
            <v>Not Stated</v>
          </cell>
          <cell r="AZ124" t="str">
            <v>Prospectus</v>
          </cell>
          <cell r="BA124" t="str">
            <v>Non</v>
          </cell>
          <cell r="BB124">
            <v>-0.43270900000000001</v>
          </cell>
          <cell r="BD124">
            <v>-0.44648100000000002</v>
          </cell>
          <cell r="BF124">
            <v>-0.47331000000000001</v>
          </cell>
          <cell r="BH124">
            <v>-4.6508000000000001E-2</v>
          </cell>
          <cell r="BJ124">
            <v>-4.1889999999999997E-2</v>
          </cell>
          <cell r="BK124">
            <v>16</v>
          </cell>
          <cell r="BM124">
            <v>-0.447328</v>
          </cell>
          <cell r="BN124">
            <v>95</v>
          </cell>
          <cell r="BP124">
            <v>-0.42116599999999998</v>
          </cell>
          <cell r="BQ124">
            <v>97</v>
          </cell>
        </row>
        <row r="125">
          <cell r="A125" t="str">
            <v>FR0000447310</v>
          </cell>
          <cell r="B125" t="str">
            <v>ÙÙÙÙ</v>
          </cell>
          <cell r="C125" t="str">
            <v>CM-AM Micro Cap</v>
          </cell>
          <cell r="D125" t="str">
            <v>FCP</v>
          </cell>
          <cell r="E125" t="str">
            <v>Crédit Mutuel Asset Management</v>
          </cell>
          <cell r="F125" t="str">
            <v>Euro</v>
          </cell>
          <cell r="G125" t="str">
            <v>Euronext Alternext All Share PR EUR</v>
          </cell>
          <cell r="H125" t="str">
            <v>Europe Fonds ouverts  - Actions France Petites &amp; Moy. Cap.</v>
          </cell>
          <cell r="I125" t="str">
            <v>Tous les jours</v>
          </cell>
          <cell r="J125" t="str">
            <v>France</v>
          </cell>
          <cell r="K125" t="str">
            <v>Oui</v>
          </cell>
          <cell r="L125">
            <v>35958</v>
          </cell>
          <cell r="M125">
            <v>44595</v>
          </cell>
          <cell r="N125">
            <v>37331000</v>
          </cell>
          <cell r="O125">
            <v>9.9700000000000006</v>
          </cell>
          <cell r="P125">
            <v>2.2200000000000002</v>
          </cell>
          <cell r="Q125" t="str">
            <v>Non</v>
          </cell>
          <cell r="R125">
            <v>6</v>
          </cell>
          <cell r="S125">
            <v>6</v>
          </cell>
          <cell r="T125">
            <v>11.824</v>
          </cell>
          <cell r="U125">
            <v>20.977</v>
          </cell>
          <cell r="V125">
            <v>15.850820000000001</v>
          </cell>
          <cell r="W125">
            <v>13.32399</v>
          </cell>
          <cell r="X125" t="str">
            <v>Cap</v>
          </cell>
          <cell r="Y125" t="str">
            <v>France</v>
          </cell>
          <cell r="Z125">
            <v>3.5880000000000001</v>
          </cell>
          <cell r="AA125" t="str">
            <v>Non</v>
          </cell>
          <cell r="AB125">
            <v>2</v>
          </cell>
          <cell r="AC125" t="str">
            <v>Non</v>
          </cell>
          <cell r="AE125" t="str">
            <v>FSGBR051DD</v>
          </cell>
          <cell r="AF125">
            <v>37331000</v>
          </cell>
          <cell r="AH125">
            <v>44573</v>
          </cell>
          <cell r="AJ125">
            <v>2</v>
          </cell>
          <cell r="AK125">
            <v>1</v>
          </cell>
          <cell r="AL125">
            <v>1</v>
          </cell>
          <cell r="AM125" t="str">
            <v>www.creditmutuel-am.eu</v>
          </cell>
          <cell r="AQ125" t="str">
            <v>Non</v>
          </cell>
          <cell r="AR125" t="str">
            <v>Non</v>
          </cell>
          <cell r="AS125" t="str">
            <v>Non</v>
          </cell>
          <cell r="AV125" t="str">
            <v>Non Classifié</v>
          </cell>
          <cell r="AW125" t="str">
            <v>Crédit Mutuel Alliance Fédérale</v>
          </cell>
          <cell r="AY125" t="str">
            <v>Not Stated</v>
          </cell>
          <cell r="AZ125" t="str">
            <v>Prospectus</v>
          </cell>
          <cell r="BA125" t="str">
            <v>Non</v>
          </cell>
          <cell r="BB125">
            <v>7.0213929999999998</v>
          </cell>
          <cell r="BD125">
            <v>13.32399</v>
          </cell>
          <cell r="BF125">
            <v>15.8508</v>
          </cell>
          <cell r="BH125">
            <v>-6.2088429999999999</v>
          </cell>
          <cell r="BJ125">
            <v>-6.4910600000000001</v>
          </cell>
          <cell r="BK125">
            <v>79</v>
          </cell>
          <cell r="BM125">
            <v>19.303431</v>
          </cell>
          <cell r="BN125">
            <v>16</v>
          </cell>
          <cell r="BP125">
            <v>21.086244000000001</v>
          </cell>
          <cell r="BQ125">
            <v>42</v>
          </cell>
        </row>
        <row r="126">
          <cell r="A126" t="str">
            <v>FR0000447609</v>
          </cell>
          <cell r="B126" t="str">
            <v>ÙÙ</v>
          </cell>
          <cell r="C126" t="str">
            <v>AIS Mandarine Opportunités P</v>
          </cell>
          <cell r="D126" t="str">
            <v>FCP</v>
          </cell>
          <cell r="E126" t="str">
            <v>Federal Finance Gestion</v>
          </cell>
          <cell r="F126" t="str">
            <v>Euro</v>
          </cell>
          <cell r="G126" t="str">
            <v>Euronext Paris CAC All Tradable NR EUR</v>
          </cell>
          <cell r="H126" t="str">
            <v>Europe Fonds ouverts  - Actions France Grandes Cap.</v>
          </cell>
          <cell r="I126" t="str">
            <v>Tous les jours</v>
          </cell>
          <cell r="J126" t="str">
            <v>France</v>
          </cell>
          <cell r="K126" t="str">
            <v>Oui</v>
          </cell>
          <cell r="L126">
            <v>31457</v>
          </cell>
          <cell r="M126">
            <v>44596</v>
          </cell>
          <cell r="N126">
            <v>179152884</v>
          </cell>
          <cell r="O126">
            <v>93.67</v>
          </cell>
          <cell r="P126">
            <v>140.94</v>
          </cell>
          <cell r="Q126" t="str">
            <v>Non</v>
          </cell>
          <cell r="R126">
            <v>6</v>
          </cell>
          <cell r="S126">
            <v>6</v>
          </cell>
          <cell r="T126">
            <v>11.041</v>
          </cell>
          <cell r="U126">
            <v>18.582000000000001</v>
          </cell>
          <cell r="V126">
            <v>17.559999999999999</v>
          </cell>
          <cell r="W126">
            <v>10.177009999999999</v>
          </cell>
          <cell r="X126" t="str">
            <v>Cap</v>
          </cell>
          <cell r="Y126" t="str">
            <v>France</v>
          </cell>
          <cell r="Z126">
            <v>1.6</v>
          </cell>
          <cell r="AA126" t="str">
            <v>Oui</v>
          </cell>
          <cell r="AB126">
            <v>2.41</v>
          </cell>
          <cell r="AC126" t="str">
            <v>Oui</v>
          </cell>
          <cell r="AD126">
            <v>93.67</v>
          </cell>
          <cell r="AE126" t="str">
            <v>FSGBR055UM</v>
          </cell>
          <cell r="AF126">
            <v>179134095</v>
          </cell>
          <cell r="AH126">
            <v>44596</v>
          </cell>
          <cell r="AJ126">
            <v>2</v>
          </cell>
          <cell r="AK126">
            <v>1</v>
          </cell>
          <cell r="AL126">
            <v>0</v>
          </cell>
          <cell r="AM126" t="str">
            <v>www.federal-finance.fr</v>
          </cell>
          <cell r="AQ126" t="str">
            <v>Non</v>
          </cell>
          <cell r="AR126" t="str">
            <v>Non</v>
          </cell>
          <cell r="AS126" t="str">
            <v>Non</v>
          </cell>
          <cell r="AV126" t="str">
            <v>Non Classifié</v>
          </cell>
          <cell r="AW126" t="str">
            <v>Crédit Mutuel</v>
          </cell>
          <cell r="AY126" t="str">
            <v>Article 8</v>
          </cell>
          <cell r="AZ126" t="str">
            <v>Prospectus</v>
          </cell>
          <cell r="BA126" t="str">
            <v>Non</v>
          </cell>
          <cell r="BB126">
            <v>5.894768</v>
          </cell>
          <cell r="BD126">
            <v>10.17703</v>
          </cell>
          <cell r="BF126">
            <v>17.560023999999999</v>
          </cell>
          <cell r="BH126">
            <v>-5.7659640000000003</v>
          </cell>
          <cell r="BJ126">
            <v>-5.5361200000000004</v>
          </cell>
          <cell r="BK126">
            <v>73</v>
          </cell>
          <cell r="BM126">
            <v>14.307936</v>
          </cell>
          <cell r="BN126">
            <v>34</v>
          </cell>
          <cell r="BP126">
            <v>25.522371</v>
          </cell>
          <cell r="BQ126">
            <v>28</v>
          </cell>
        </row>
        <row r="127">
          <cell r="A127" t="str">
            <v>FR0000447807</v>
          </cell>
          <cell r="B127" t="str">
            <v>ÙÙÙÙ</v>
          </cell>
          <cell r="C127" t="str">
            <v>AXA Amérique Actions AC</v>
          </cell>
          <cell r="D127" t="str">
            <v>FCP</v>
          </cell>
          <cell r="E127" t="str">
            <v>AXA Investment Managers Paris</v>
          </cell>
          <cell r="F127" t="str">
            <v>Euro</v>
          </cell>
          <cell r="G127" t="str">
            <v>S&amp;P 500 NR EUR</v>
          </cell>
          <cell r="H127" t="str">
            <v>Europe Fonds ouverts  - Actions Etats-Unis Gdes Cap. Value</v>
          </cell>
          <cell r="I127" t="str">
            <v>Tous les jours</v>
          </cell>
          <cell r="J127" t="str">
            <v>France</v>
          </cell>
          <cell r="K127" t="str">
            <v>Non</v>
          </cell>
          <cell r="L127">
            <v>34801</v>
          </cell>
          <cell r="M127">
            <v>44596</v>
          </cell>
          <cell r="N127">
            <v>102812581</v>
          </cell>
          <cell r="O127">
            <v>128.9</v>
          </cell>
          <cell r="P127">
            <v>204.56</v>
          </cell>
          <cell r="Q127" t="str">
            <v>Non</v>
          </cell>
          <cell r="R127">
            <v>6</v>
          </cell>
          <cell r="S127">
            <v>6</v>
          </cell>
          <cell r="T127">
            <v>12.540355999999999</v>
          </cell>
          <cell r="U127">
            <v>17.117478999999999</v>
          </cell>
          <cell r="V127">
            <v>30.00395</v>
          </cell>
          <cell r="W127">
            <v>17.05744</v>
          </cell>
          <cell r="X127" t="str">
            <v>Cap</v>
          </cell>
          <cell r="Y127" t="str">
            <v>États-Unis d'Amérique</v>
          </cell>
          <cell r="Z127">
            <v>2</v>
          </cell>
          <cell r="AA127" t="str">
            <v>Oui</v>
          </cell>
          <cell r="AB127">
            <v>1.44</v>
          </cell>
          <cell r="AC127" t="str">
            <v>Non</v>
          </cell>
          <cell r="AD127">
            <v>128.9</v>
          </cell>
          <cell r="AE127" t="str">
            <v>FSGBR051AD</v>
          </cell>
          <cell r="AF127">
            <v>37886887</v>
          </cell>
          <cell r="AH127">
            <v>44559</v>
          </cell>
          <cell r="AJ127">
            <v>4.5</v>
          </cell>
          <cell r="AK127">
            <v>0</v>
          </cell>
          <cell r="AL127">
            <v>0</v>
          </cell>
          <cell r="AM127" t="str">
            <v>www.axa-im.fr</v>
          </cell>
          <cell r="AQ127" t="str">
            <v>Non</v>
          </cell>
          <cell r="AR127" t="str">
            <v>Non</v>
          </cell>
          <cell r="AS127" t="str">
            <v>Non</v>
          </cell>
          <cell r="AV127" t="str">
            <v>Actions internationales</v>
          </cell>
          <cell r="AW127" t="str">
            <v>AXA</v>
          </cell>
          <cell r="AY127" t="str">
            <v>Article 8</v>
          </cell>
          <cell r="AZ127" t="str">
            <v>Prospectus</v>
          </cell>
          <cell r="BA127" t="str">
            <v>Non</v>
          </cell>
          <cell r="BB127">
            <v>12.011309000000001</v>
          </cell>
          <cell r="BD127">
            <v>17.057449999999999</v>
          </cell>
          <cell r="BF127">
            <v>30.003957</v>
          </cell>
          <cell r="BH127">
            <v>-6.2331219999999998</v>
          </cell>
          <cell r="BJ127">
            <v>-3.9559199999999999</v>
          </cell>
          <cell r="BK127">
            <v>60</v>
          </cell>
          <cell r="BM127">
            <v>21.931273000000001</v>
          </cell>
          <cell r="BN127">
            <v>11</v>
          </cell>
          <cell r="BP127">
            <v>30.074072999999999</v>
          </cell>
          <cell r="BQ127">
            <v>15</v>
          </cell>
        </row>
        <row r="128">
          <cell r="A128" t="str">
            <v>FR0000447849</v>
          </cell>
          <cell r="B128" t="str">
            <v>ÙÙ</v>
          </cell>
          <cell r="C128" t="str">
            <v>AXA Asie Actions C</v>
          </cell>
          <cell r="D128" t="str">
            <v>FCP</v>
          </cell>
          <cell r="E128" t="str">
            <v>AXA Investment Managers Paris</v>
          </cell>
          <cell r="F128" t="str">
            <v>Euro</v>
          </cell>
          <cell r="G128" t="str">
            <v>MSCI AC Far East NR EUR</v>
          </cell>
          <cell r="H128" t="str">
            <v>Europe Fonds ouverts  - Asia-Pacific Equity</v>
          </cell>
          <cell r="I128" t="str">
            <v>Tous les jours</v>
          </cell>
          <cell r="J128" t="str">
            <v>France</v>
          </cell>
          <cell r="K128" t="str">
            <v>Non</v>
          </cell>
          <cell r="L128">
            <v>34789</v>
          </cell>
          <cell r="M128">
            <v>44596</v>
          </cell>
          <cell r="N128">
            <v>20776000</v>
          </cell>
          <cell r="O128">
            <v>28.08</v>
          </cell>
          <cell r="P128">
            <v>150.81</v>
          </cell>
          <cell r="Q128" t="str">
            <v>Non</v>
          </cell>
          <cell r="R128">
            <v>6</v>
          </cell>
          <cell r="S128">
            <v>5</v>
          </cell>
          <cell r="T128">
            <v>8.3001839999999998</v>
          </cell>
          <cell r="U128">
            <v>11.546301</v>
          </cell>
          <cell r="V128">
            <v>-3.2742200000000001</v>
          </cell>
          <cell r="W128">
            <v>4.6430300000000004</v>
          </cell>
          <cell r="X128" t="str">
            <v>Cap</v>
          </cell>
          <cell r="Y128" t="str">
            <v>Asie Pacifique</v>
          </cell>
          <cell r="Z128">
            <v>2</v>
          </cell>
          <cell r="AA128" t="str">
            <v>Oui</v>
          </cell>
          <cell r="AB128">
            <v>2.06</v>
          </cell>
          <cell r="AC128" t="str">
            <v>Non</v>
          </cell>
          <cell r="AD128">
            <v>28.08</v>
          </cell>
          <cell r="AE128" t="str">
            <v>FSGBR051AF</v>
          </cell>
          <cell r="AF128">
            <v>2980000</v>
          </cell>
          <cell r="AH128">
            <v>44559</v>
          </cell>
          <cell r="AJ128">
            <v>4.5</v>
          </cell>
          <cell r="AK128">
            <v>0</v>
          </cell>
          <cell r="AL128">
            <v>0</v>
          </cell>
          <cell r="AM128" t="str">
            <v>www.axa-im.fr</v>
          </cell>
          <cell r="AQ128" t="str">
            <v>Non</v>
          </cell>
          <cell r="AR128" t="str">
            <v>Non</v>
          </cell>
          <cell r="AS128" t="str">
            <v>Non</v>
          </cell>
          <cell r="AV128" t="str">
            <v>Actions internationales</v>
          </cell>
          <cell r="AW128" t="str">
            <v>AXA</v>
          </cell>
          <cell r="AY128" t="str">
            <v>Article 8</v>
          </cell>
          <cell r="AZ128" t="str">
            <v>Prospectus</v>
          </cell>
          <cell r="BA128" t="str">
            <v>Non</v>
          </cell>
          <cell r="BB128">
            <v>3.9820350000000002</v>
          </cell>
          <cell r="BD128">
            <v>4.6430389999999999</v>
          </cell>
          <cell r="BF128">
            <v>-3.2742079999999998</v>
          </cell>
          <cell r="BH128">
            <v>-4.7424090000000003</v>
          </cell>
          <cell r="BJ128">
            <v>-3.2412100000000001</v>
          </cell>
          <cell r="BK128">
            <v>54</v>
          </cell>
          <cell r="BM128">
            <v>8.1197470000000003</v>
          </cell>
          <cell r="BN128">
            <v>57</v>
          </cell>
          <cell r="BP128">
            <v>15.178967</v>
          </cell>
          <cell r="BQ128">
            <v>57</v>
          </cell>
        </row>
        <row r="129">
          <cell r="A129" t="str">
            <v>FR0000447864</v>
          </cell>
          <cell r="B129" t="str">
            <v>ÙÙÙÙÙ</v>
          </cell>
          <cell r="C129" t="str">
            <v>AXA France Opportunités C</v>
          </cell>
          <cell r="D129" t="str">
            <v>FCP</v>
          </cell>
          <cell r="E129" t="str">
            <v>AXA Investment Managers Paris</v>
          </cell>
          <cell r="F129" t="str">
            <v>Euro</v>
          </cell>
          <cell r="G129" t="str">
            <v>Not Benchmarked</v>
          </cell>
          <cell r="H129" t="str">
            <v>Europe Fonds ouverts  - Actions France Grandes Cap.</v>
          </cell>
          <cell r="I129" t="str">
            <v>Tous les jours</v>
          </cell>
          <cell r="J129" t="str">
            <v>France</v>
          </cell>
          <cell r="K129" t="str">
            <v>Oui</v>
          </cell>
          <cell r="L129">
            <v>34899</v>
          </cell>
          <cell r="M129">
            <v>44596</v>
          </cell>
          <cell r="N129">
            <v>567340000</v>
          </cell>
          <cell r="O129">
            <v>1278.1600000000001</v>
          </cell>
          <cell r="P129">
            <v>43.4</v>
          </cell>
          <cell r="Q129" t="str">
            <v>Non</v>
          </cell>
          <cell r="R129">
            <v>6</v>
          </cell>
          <cell r="S129">
            <v>6</v>
          </cell>
          <cell r="T129">
            <v>11.275</v>
          </cell>
          <cell r="U129">
            <v>17.402000000000001</v>
          </cell>
          <cell r="V129">
            <v>24.050630000000002</v>
          </cell>
          <cell r="W129">
            <v>12.72268</v>
          </cell>
          <cell r="X129" t="str">
            <v>Cap</v>
          </cell>
          <cell r="Y129" t="str">
            <v>France</v>
          </cell>
          <cell r="Z129">
            <v>2</v>
          </cell>
          <cell r="AA129" t="str">
            <v>Oui</v>
          </cell>
          <cell r="AB129">
            <v>1.77</v>
          </cell>
          <cell r="AC129" t="str">
            <v>Non</v>
          </cell>
          <cell r="AD129">
            <v>1278.1600000000001</v>
          </cell>
          <cell r="AE129" t="str">
            <v>FSGBR051AO</v>
          </cell>
          <cell r="AF129">
            <v>235783000</v>
          </cell>
          <cell r="AH129">
            <v>44550</v>
          </cell>
          <cell r="AJ129">
            <v>4.5</v>
          </cell>
          <cell r="AK129">
            <v>0</v>
          </cell>
          <cell r="AL129">
            <v>0</v>
          </cell>
          <cell r="AM129" t="str">
            <v>www.axa-im.fr</v>
          </cell>
          <cell r="AQ129" t="str">
            <v>Non</v>
          </cell>
          <cell r="AR129" t="str">
            <v>Non</v>
          </cell>
          <cell r="AS129" t="str">
            <v>Non</v>
          </cell>
          <cell r="AV129" t="str">
            <v>Actions françaises</v>
          </cell>
          <cell r="AW129" t="str">
            <v>AXA</v>
          </cell>
          <cell r="AX129" t="str">
            <v>AXA Investment Managers Paris</v>
          </cell>
          <cell r="AY129" t="str">
            <v>Article 8</v>
          </cell>
          <cell r="AZ129" t="str">
            <v>Prospectus</v>
          </cell>
          <cell r="BA129" t="str">
            <v>Non</v>
          </cell>
          <cell r="BB129">
            <v>9.0153499999999998</v>
          </cell>
          <cell r="BD129">
            <v>12.722682000000001</v>
          </cell>
          <cell r="BF129">
            <v>24.050621</v>
          </cell>
          <cell r="BH129">
            <v>-4.3421580000000004</v>
          </cell>
          <cell r="BJ129">
            <v>-4.3969699999999996</v>
          </cell>
          <cell r="BK129">
            <v>64</v>
          </cell>
          <cell r="BM129">
            <v>15.848858</v>
          </cell>
          <cell r="BN129">
            <v>27</v>
          </cell>
          <cell r="BP129">
            <v>23.710963</v>
          </cell>
          <cell r="BQ129">
            <v>35</v>
          </cell>
        </row>
        <row r="130">
          <cell r="A130" t="str">
            <v>FR0000448870</v>
          </cell>
          <cell r="B130" t="str">
            <v>ÙÙÙ</v>
          </cell>
          <cell r="C130" t="str">
            <v>SG Oblig Corporate 1-3 I C</v>
          </cell>
          <cell r="D130" t="str">
            <v>FCP</v>
          </cell>
          <cell r="E130" t="str">
            <v>Société Générale Gestion</v>
          </cell>
          <cell r="F130" t="str">
            <v>Euro</v>
          </cell>
          <cell r="G130" t="str">
            <v>BBgBarc Euro Corporate 1-3</v>
          </cell>
          <cell r="H130" t="str">
            <v>Europe Fonds ouverts  - Obligations EUR Emprunts Privés Court Terme</v>
          </cell>
          <cell r="I130" t="str">
            <v>Tous les jours</v>
          </cell>
          <cell r="J130" t="str">
            <v>Espagne;France;Italie;</v>
          </cell>
          <cell r="K130" t="str">
            <v>Non</v>
          </cell>
          <cell r="L130">
            <v>36139</v>
          </cell>
          <cell r="M130">
            <v>44595</v>
          </cell>
          <cell r="N130">
            <v>133465526</v>
          </cell>
          <cell r="O130">
            <v>2790.16</v>
          </cell>
          <cell r="Q130" t="str">
            <v>Non</v>
          </cell>
          <cell r="R130">
            <v>3</v>
          </cell>
          <cell r="S130">
            <v>3</v>
          </cell>
          <cell r="T130">
            <v>0.77400000000000002</v>
          </cell>
          <cell r="U130">
            <v>3.3149999999999999</v>
          </cell>
          <cell r="V130">
            <v>-0.51383999999999996</v>
          </cell>
          <cell r="W130">
            <v>0.25183</v>
          </cell>
          <cell r="X130" t="str">
            <v>Cap</v>
          </cell>
          <cell r="Y130" t="str">
            <v>Euroland</v>
          </cell>
          <cell r="Z130">
            <v>0.75</v>
          </cell>
          <cell r="AA130" t="str">
            <v>Oui</v>
          </cell>
          <cell r="AB130">
            <v>0.53</v>
          </cell>
          <cell r="AC130" t="str">
            <v>Non</v>
          </cell>
          <cell r="AD130">
            <v>2779.02</v>
          </cell>
          <cell r="AE130" t="str">
            <v>FSUSA07ZCN</v>
          </cell>
          <cell r="AF130">
            <v>68267321</v>
          </cell>
          <cell r="AH130">
            <v>44587</v>
          </cell>
          <cell r="AJ130">
            <v>2</v>
          </cell>
          <cell r="AK130">
            <v>200000</v>
          </cell>
          <cell r="AL130">
            <v>1</v>
          </cell>
          <cell r="AM130" t="str">
            <v>www.societegeneralegestion.fr</v>
          </cell>
          <cell r="AQ130" t="str">
            <v>Non</v>
          </cell>
          <cell r="AR130" t="str">
            <v>Non</v>
          </cell>
          <cell r="AS130" t="str">
            <v>Non</v>
          </cell>
          <cell r="AV130" t="str">
            <v>Obligations en euro</v>
          </cell>
          <cell r="AW130" t="str">
            <v>Societe Generale Gestion</v>
          </cell>
          <cell r="AX130" t="str">
            <v>Société Générale Gestion</v>
          </cell>
          <cell r="AY130" t="str">
            <v>Article 8</v>
          </cell>
          <cell r="AZ130" t="str">
            <v>Prospectus</v>
          </cell>
          <cell r="BA130" t="str">
            <v>Non</v>
          </cell>
          <cell r="BB130">
            <v>0.276509</v>
          </cell>
          <cell r="BD130">
            <v>0.25182900000000003</v>
          </cell>
          <cell r="BF130">
            <v>-0.51383400000000001</v>
          </cell>
          <cell r="BH130">
            <v>-0.71523599999999998</v>
          </cell>
          <cell r="BJ130">
            <v>-0.44729000000000002</v>
          </cell>
          <cell r="BK130">
            <v>22</v>
          </cell>
          <cell r="BM130">
            <v>0.48069899999999999</v>
          </cell>
          <cell r="BN130">
            <v>92</v>
          </cell>
          <cell r="BP130">
            <v>1.4862139999999999</v>
          </cell>
          <cell r="BQ130">
            <v>93</v>
          </cell>
        </row>
        <row r="131">
          <cell r="A131" t="str">
            <v>FR0000448953</v>
          </cell>
          <cell r="B131" t="str">
            <v>ÙÙÙÙ</v>
          </cell>
          <cell r="C131" t="str">
            <v>MAM Asia</v>
          </cell>
          <cell r="D131" t="str">
            <v>FCP</v>
          </cell>
          <cell r="E131" t="str">
            <v>Meeschaert Asset Management</v>
          </cell>
          <cell r="F131" t="str">
            <v>Euro</v>
          </cell>
          <cell r="G131" t="str">
            <v>MSCI AC Asia Ex Japan NR EUR</v>
          </cell>
          <cell r="H131" t="str">
            <v>Europe Fonds ouverts  - Actions Asie hors Japon</v>
          </cell>
          <cell r="I131" t="str">
            <v>Tous les jours</v>
          </cell>
          <cell r="J131" t="str">
            <v>France</v>
          </cell>
          <cell r="K131" t="str">
            <v>Non</v>
          </cell>
          <cell r="L131">
            <v>34166</v>
          </cell>
          <cell r="M131">
            <v>44596</v>
          </cell>
          <cell r="N131">
            <v>73027930</v>
          </cell>
          <cell r="O131">
            <v>57.72</v>
          </cell>
          <cell r="P131">
            <v>78</v>
          </cell>
          <cell r="Q131" t="str">
            <v>Non</v>
          </cell>
          <cell r="R131">
            <v>6</v>
          </cell>
          <cell r="S131">
            <v>6</v>
          </cell>
          <cell r="T131">
            <v>11.206341</v>
          </cell>
          <cell r="U131">
            <v>15.577464000000001</v>
          </cell>
          <cell r="V131">
            <v>-6.2580900000000002</v>
          </cell>
          <cell r="W131">
            <v>13.814220000000001</v>
          </cell>
          <cell r="X131" t="str">
            <v>Cap</v>
          </cell>
          <cell r="Y131" t="str">
            <v>Asia Pacific ex Japan</v>
          </cell>
          <cell r="Z131">
            <v>1.74</v>
          </cell>
          <cell r="AA131" t="str">
            <v>Oui</v>
          </cell>
          <cell r="AB131">
            <v>2.41</v>
          </cell>
          <cell r="AC131" t="str">
            <v>Oui</v>
          </cell>
          <cell r="AD131">
            <v>57.72</v>
          </cell>
          <cell r="AE131" t="str">
            <v>FSGBR0513V</v>
          </cell>
          <cell r="AF131">
            <v>73027930</v>
          </cell>
          <cell r="AH131">
            <v>44562</v>
          </cell>
          <cell r="AJ131">
            <v>2</v>
          </cell>
          <cell r="AK131">
            <v>1</v>
          </cell>
          <cell r="AL131">
            <v>0</v>
          </cell>
          <cell r="AM131" t="str">
            <v>www.meeschaert.com</v>
          </cell>
          <cell r="AQ131" t="str">
            <v>Non</v>
          </cell>
          <cell r="AR131" t="str">
            <v>Non</v>
          </cell>
          <cell r="AS131" t="str">
            <v>Non</v>
          </cell>
          <cell r="AV131" t="str">
            <v>Actions internationales</v>
          </cell>
          <cell r="AW131" t="str">
            <v>Meeschaert</v>
          </cell>
          <cell r="AY131" t="str">
            <v>Article 8</v>
          </cell>
          <cell r="AZ131" t="str">
            <v>Prospectus</v>
          </cell>
          <cell r="BA131" t="str">
            <v>Non</v>
          </cell>
          <cell r="BB131">
            <v>7.8926920000000003</v>
          </cell>
          <cell r="BD131">
            <v>13.814244</v>
          </cell>
          <cell r="BF131">
            <v>-6.258089</v>
          </cell>
          <cell r="BH131">
            <v>-4.3872669999999996</v>
          </cell>
          <cell r="BJ131">
            <v>-4.38727</v>
          </cell>
          <cell r="BK131">
            <v>64</v>
          </cell>
          <cell r="BM131">
            <v>18.097473999999998</v>
          </cell>
          <cell r="BN131">
            <v>20</v>
          </cell>
          <cell r="BP131">
            <v>24.259719</v>
          </cell>
          <cell r="BQ131">
            <v>32</v>
          </cell>
        </row>
        <row r="132">
          <cell r="A132" t="str">
            <v>FR0000448987</v>
          </cell>
          <cell r="B132" t="str">
            <v>ÙÙÙ</v>
          </cell>
          <cell r="C132" t="str">
            <v>MAM Human Values C</v>
          </cell>
          <cell r="D132" t="str">
            <v>FCP</v>
          </cell>
          <cell r="E132" t="str">
            <v>Meeschaert Asset Management</v>
          </cell>
          <cell r="F132" t="str">
            <v>Euro</v>
          </cell>
          <cell r="G132" t="str">
            <v>MSCI EMU NR EUR</v>
          </cell>
          <cell r="H132" t="str">
            <v>Europe Fonds ouverts  - Actions Zone Euro Grandes Cap.</v>
          </cell>
          <cell r="I132" t="str">
            <v>Tous les jours</v>
          </cell>
          <cell r="J132" t="str">
            <v>France</v>
          </cell>
          <cell r="K132" t="str">
            <v>Oui</v>
          </cell>
          <cell r="L132">
            <v>35978</v>
          </cell>
          <cell r="M132">
            <v>44596</v>
          </cell>
          <cell r="N132">
            <v>39761121</v>
          </cell>
          <cell r="O132">
            <v>33.36</v>
          </cell>
          <cell r="P132">
            <v>109</v>
          </cell>
          <cell r="Q132" t="str">
            <v>Non</v>
          </cell>
          <cell r="R132">
            <v>6</v>
          </cell>
          <cell r="S132">
            <v>6</v>
          </cell>
          <cell r="T132">
            <v>12.275</v>
          </cell>
          <cell r="U132">
            <v>17.126999999999999</v>
          </cell>
          <cell r="V132">
            <v>19.6265</v>
          </cell>
          <cell r="W132">
            <v>11.335800000000001</v>
          </cell>
          <cell r="X132" t="str">
            <v>Cap</v>
          </cell>
          <cell r="Y132" t="str">
            <v>Euroland</v>
          </cell>
          <cell r="Z132">
            <v>2.2999999999999998</v>
          </cell>
          <cell r="AA132" t="str">
            <v>Oui</v>
          </cell>
          <cell r="AB132">
            <v>2.4300000000000002</v>
          </cell>
          <cell r="AC132" t="str">
            <v>Oui</v>
          </cell>
          <cell r="AD132">
            <v>33.36</v>
          </cell>
          <cell r="AE132" t="str">
            <v>FSGBR05147</v>
          </cell>
          <cell r="AF132">
            <v>27877629</v>
          </cell>
          <cell r="AH132">
            <v>44562</v>
          </cell>
          <cell r="AJ132">
            <v>2</v>
          </cell>
          <cell r="AK132">
            <v>1</v>
          </cell>
          <cell r="AL132">
            <v>1</v>
          </cell>
          <cell r="AM132" t="str">
            <v>www.meeschaert.com</v>
          </cell>
          <cell r="AQ132" t="str">
            <v>Non</v>
          </cell>
          <cell r="AR132" t="str">
            <v>Non</v>
          </cell>
          <cell r="AS132" t="str">
            <v>Non</v>
          </cell>
          <cell r="AV132" t="str">
            <v>Actions des pays de l'Union Européenne</v>
          </cell>
          <cell r="AW132" t="str">
            <v>Meeschaert</v>
          </cell>
          <cell r="AY132" t="str">
            <v>Article 8</v>
          </cell>
          <cell r="AZ132" t="str">
            <v>Prospectus</v>
          </cell>
          <cell r="BA132" t="str">
            <v>Non</v>
          </cell>
          <cell r="BB132">
            <v>6.837968</v>
          </cell>
          <cell r="BD132">
            <v>11.335825</v>
          </cell>
          <cell r="BF132">
            <v>19.626526999999999</v>
          </cell>
          <cell r="BH132">
            <v>-5.9718</v>
          </cell>
          <cell r="BJ132">
            <v>-6.1376799999999996</v>
          </cell>
          <cell r="BK132">
            <v>77</v>
          </cell>
          <cell r="BM132">
            <v>15.246646999999999</v>
          </cell>
          <cell r="BN132">
            <v>30</v>
          </cell>
          <cell r="BP132">
            <v>25.137563</v>
          </cell>
          <cell r="BQ132">
            <v>30</v>
          </cell>
        </row>
        <row r="133">
          <cell r="A133" t="str">
            <v>FR0000449274</v>
          </cell>
          <cell r="B133" t="str">
            <v>ÙÙÙÙ</v>
          </cell>
          <cell r="C133" t="str">
            <v>Allianz Multi Dynamisme C</v>
          </cell>
          <cell r="D133" t="str">
            <v>FCP</v>
          </cell>
          <cell r="E133" t="str">
            <v>Allianz Global Investors GmbH</v>
          </cell>
          <cell r="F133" t="str">
            <v>Euro</v>
          </cell>
          <cell r="G133" t="str">
            <v>(MSCI Japan NR EUR) 8.000% + ( Others) 9.000% + (€STR capitalisé) 5.000% + (MSCI Euro Real Estate) 10.000% + (MSCI EMU NR EUR)32.000% + (BofAML French Govt Infln Lnkd TR EUR) 5.000% + (JPM EMU 5-7 TR EUR) 15.000% + (S&amp;P 500 NR EUR) 16.000%</v>
          </cell>
          <cell r="H133" t="str">
            <v>Europe Fonds ouverts  - Allocation EUR Agressive - International</v>
          </cell>
          <cell r="I133" t="str">
            <v>Tous les jours</v>
          </cell>
          <cell r="J133" t="str">
            <v>France</v>
          </cell>
          <cell r="K133" t="str">
            <v>Non</v>
          </cell>
          <cell r="L133">
            <v>35097</v>
          </cell>
          <cell r="M133">
            <v>44596</v>
          </cell>
          <cell r="N133">
            <v>190059581</v>
          </cell>
          <cell r="O133">
            <v>563.29</v>
          </cell>
          <cell r="Q133" t="str">
            <v>Non</v>
          </cell>
          <cell r="R133">
            <v>5</v>
          </cell>
          <cell r="S133">
            <v>5</v>
          </cell>
          <cell r="T133">
            <v>10.138</v>
          </cell>
          <cell r="U133">
            <v>12.382999999999999</v>
          </cell>
          <cell r="V133">
            <v>3.3384299999999998</v>
          </cell>
          <cell r="W133">
            <v>7.7375400000000001</v>
          </cell>
          <cell r="X133" t="str">
            <v>Cap</v>
          </cell>
          <cell r="Y133" t="str">
            <v>Euroland</v>
          </cell>
          <cell r="Z133">
            <v>1.26</v>
          </cell>
          <cell r="AA133" t="str">
            <v>Oui</v>
          </cell>
          <cell r="AB133">
            <v>2.27</v>
          </cell>
          <cell r="AC133" t="str">
            <v>Non</v>
          </cell>
          <cell r="AD133">
            <v>563.29</v>
          </cell>
          <cell r="AE133" t="str">
            <v>FSGBR0514O</v>
          </cell>
          <cell r="AF133">
            <v>190059581</v>
          </cell>
          <cell r="AH133">
            <v>44561</v>
          </cell>
          <cell r="AI133">
            <v>3.5</v>
          </cell>
          <cell r="AJ133">
            <v>3.5</v>
          </cell>
          <cell r="AK133">
            <v>0</v>
          </cell>
          <cell r="AL133">
            <v>0</v>
          </cell>
          <cell r="AM133" t="str">
            <v>www.allianzglobalinvestors.de</v>
          </cell>
          <cell r="AQ133" t="str">
            <v>Non</v>
          </cell>
          <cell r="AR133" t="str">
            <v>Non</v>
          </cell>
          <cell r="AS133" t="str">
            <v>Non</v>
          </cell>
          <cell r="AV133" t="str">
            <v>Non Classifié</v>
          </cell>
          <cell r="AW133" t="str">
            <v>Allianz Global Investors</v>
          </cell>
          <cell r="AX133" t="str">
            <v>Allianz Global Investors</v>
          </cell>
          <cell r="AY133" t="str">
            <v>Not Stated</v>
          </cell>
          <cell r="AZ133" t="str">
            <v>Prospectus</v>
          </cell>
          <cell r="BA133" t="str">
            <v>Non</v>
          </cell>
          <cell r="BB133">
            <v>5.765117</v>
          </cell>
          <cell r="BD133">
            <v>7.737552</v>
          </cell>
          <cell r="BF133">
            <v>3.338441</v>
          </cell>
          <cell r="BH133">
            <v>-6.8428100000000001</v>
          </cell>
          <cell r="BJ133">
            <v>-7.3536099999999998</v>
          </cell>
          <cell r="BK133">
            <v>83</v>
          </cell>
          <cell r="BM133">
            <v>12.719649</v>
          </cell>
          <cell r="BN133">
            <v>41</v>
          </cell>
          <cell r="BP133">
            <v>20.313196999999999</v>
          </cell>
          <cell r="BQ133">
            <v>44</v>
          </cell>
        </row>
        <row r="134">
          <cell r="A134" t="str">
            <v>FR0000449282</v>
          </cell>
          <cell r="B134" t="str">
            <v>ÙÙÙÙ</v>
          </cell>
          <cell r="C134" t="str">
            <v>Allianz Multi Equilibre C</v>
          </cell>
          <cell r="D134" t="str">
            <v>FCP</v>
          </cell>
          <cell r="E134" t="str">
            <v>Allianz Global Investors GmbH</v>
          </cell>
          <cell r="F134" t="str">
            <v>Euro</v>
          </cell>
          <cell r="G134" t="str">
            <v>(MSCI Japan NR EUR) 5.000% + ( Others) 5.000% + (€STR capitalisé) 10.000% + (MSCI Euro Real Estate) 10.000% + (MSCI EMU NR EUR)20.000% + (BofAML French Govt Infln Lnkd TR EUR) 10.000% + (JPM EMU 5-7 TR EUR) 30.000% + (S&amp;P 500 NR EUR) 10.000%</v>
          </cell>
          <cell r="H134" t="str">
            <v>Europe Fonds ouverts  - Allocation EUR Modérée - International</v>
          </cell>
          <cell r="I134" t="str">
            <v>Tous les jours</v>
          </cell>
          <cell r="J134" t="str">
            <v>France</v>
          </cell>
          <cell r="K134" t="str">
            <v>Non</v>
          </cell>
          <cell r="L134">
            <v>35097</v>
          </cell>
          <cell r="M134">
            <v>44596</v>
          </cell>
          <cell r="N134">
            <v>600276797</v>
          </cell>
          <cell r="O134">
            <v>506.68</v>
          </cell>
          <cell r="Q134" t="str">
            <v>Non</v>
          </cell>
          <cell r="R134">
            <v>4</v>
          </cell>
          <cell r="S134">
            <v>4</v>
          </cell>
          <cell r="T134">
            <v>6.1020000000000003</v>
          </cell>
          <cell r="U134">
            <v>9.5030000000000001</v>
          </cell>
          <cell r="V134">
            <v>3.2655099999999999</v>
          </cell>
          <cell r="W134">
            <v>5.17903</v>
          </cell>
          <cell r="X134" t="str">
            <v>Cap</v>
          </cell>
          <cell r="Y134" t="str">
            <v>Euroland</v>
          </cell>
          <cell r="Z134">
            <v>1.1100000000000001</v>
          </cell>
          <cell r="AA134" t="str">
            <v>Oui</v>
          </cell>
          <cell r="AB134">
            <v>1.99</v>
          </cell>
          <cell r="AC134" t="str">
            <v>Non</v>
          </cell>
          <cell r="AD134">
            <v>506.68</v>
          </cell>
          <cell r="AE134" t="str">
            <v>FSGBR0514Q</v>
          </cell>
          <cell r="AF134">
            <v>595897797</v>
          </cell>
          <cell r="AH134">
            <v>44561</v>
          </cell>
          <cell r="AI134">
            <v>3.5</v>
          </cell>
          <cell r="AJ134">
            <v>3.5</v>
          </cell>
          <cell r="AK134">
            <v>0</v>
          </cell>
          <cell r="AL134">
            <v>0</v>
          </cell>
          <cell r="AM134" t="str">
            <v>www.allianzglobalinvestors.de</v>
          </cell>
          <cell r="AQ134" t="str">
            <v>Non</v>
          </cell>
          <cell r="AR134" t="str">
            <v>Non</v>
          </cell>
          <cell r="AS134" t="str">
            <v>Non</v>
          </cell>
          <cell r="AV134" t="str">
            <v>Non Classifié</v>
          </cell>
          <cell r="AW134" t="str">
            <v>Allianz Global Investors</v>
          </cell>
          <cell r="AX134" t="str">
            <v>Allianz Global Investors</v>
          </cell>
          <cell r="AY134" t="str">
            <v>Not Stated</v>
          </cell>
          <cell r="AZ134" t="str">
            <v>Prospectus</v>
          </cell>
          <cell r="BA134" t="str">
            <v>Non</v>
          </cell>
          <cell r="BB134">
            <v>4.0004249999999999</v>
          </cell>
          <cell r="BD134">
            <v>5.17903</v>
          </cell>
          <cell r="BF134">
            <v>3.2655110000000001</v>
          </cell>
          <cell r="BH134">
            <v>-4.0088629999999998</v>
          </cell>
          <cell r="BJ134">
            <v>-4.2229200000000002</v>
          </cell>
          <cell r="BK134">
            <v>63</v>
          </cell>
          <cell r="BM134">
            <v>8.1915169999999993</v>
          </cell>
          <cell r="BN134">
            <v>57</v>
          </cell>
          <cell r="BP134">
            <v>14.324769999999999</v>
          </cell>
          <cell r="BQ134">
            <v>58</v>
          </cell>
        </row>
        <row r="135">
          <cell r="A135" t="str">
            <v>FR0000449290</v>
          </cell>
          <cell r="B135" t="str">
            <v>ÙÙÙ</v>
          </cell>
          <cell r="C135" t="str">
            <v>Allianz Multi Harmonie C</v>
          </cell>
          <cell r="D135" t="str">
            <v>FCP</v>
          </cell>
          <cell r="E135" t="str">
            <v>Allianz Global Investors GmbH</v>
          </cell>
          <cell r="F135" t="str">
            <v>Euro</v>
          </cell>
          <cell r="G135" t="str">
            <v>(MSCI Japan NR EUR) 2.000% + ( Others) 2.000% + (€STR capitalisé) 20.000% + (MSCI Euro Real Estate) 5.000% + (MSCI EMU NR EUR)8.000% + (BofAML French Govt Infln Lnkd TR EUR) 20.000% + (JPM EMU 5-7 TR EUR) 40.000% + (S&amp;P 500 NR EUR) 3.000%</v>
          </cell>
          <cell r="H135" t="str">
            <v>Europe Fonds ouverts  - Allocation EUR Prudente - International</v>
          </cell>
          <cell r="I135" t="str">
            <v>Tous les jours</v>
          </cell>
          <cell r="J135" t="str">
            <v>France</v>
          </cell>
          <cell r="K135" t="str">
            <v>Non</v>
          </cell>
          <cell r="L135">
            <v>35887</v>
          </cell>
          <cell r="M135">
            <v>44596</v>
          </cell>
          <cell r="N135">
            <v>854106170</v>
          </cell>
          <cell r="O135">
            <v>270.33999999999997</v>
          </cell>
          <cell r="Q135" t="str">
            <v>Non</v>
          </cell>
          <cell r="R135">
            <v>3</v>
          </cell>
          <cell r="S135">
            <v>4</v>
          </cell>
          <cell r="T135">
            <v>3.3879999999999999</v>
          </cell>
          <cell r="U135">
            <v>6.3259999999999996</v>
          </cell>
          <cell r="V135">
            <v>2.0144000000000002</v>
          </cell>
          <cell r="W135">
            <v>2.6604999999999999</v>
          </cell>
          <cell r="X135" t="str">
            <v>Cap</v>
          </cell>
          <cell r="Y135" t="str">
            <v>Euroland</v>
          </cell>
          <cell r="Z135">
            <v>0.97</v>
          </cell>
          <cell r="AA135" t="str">
            <v>Oui</v>
          </cell>
          <cell r="AB135">
            <v>1.6</v>
          </cell>
          <cell r="AC135" t="str">
            <v>Non</v>
          </cell>
          <cell r="AD135">
            <v>270.33999999999997</v>
          </cell>
          <cell r="AE135" t="str">
            <v>FSGBR0515C</v>
          </cell>
          <cell r="AF135">
            <v>850098170</v>
          </cell>
          <cell r="AH135">
            <v>44561</v>
          </cell>
          <cell r="AI135">
            <v>3.5</v>
          </cell>
          <cell r="AJ135">
            <v>3.5</v>
          </cell>
          <cell r="AK135">
            <v>0</v>
          </cell>
          <cell r="AL135">
            <v>0</v>
          </cell>
          <cell r="AM135" t="str">
            <v>www.allianzglobalinvestors.de</v>
          </cell>
          <cell r="AQ135" t="str">
            <v>Non</v>
          </cell>
          <cell r="AR135" t="str">
            <v>Non</v>
          </cell>
          <cell r="AS135" t="str">
            <v>Non</v>
          </cell>
          <cell r="AV135" t="str">
            <v>Non Classifié</v>
          </cell>
          <cell r="AW135" t="str">
            <v>Allianz Global Investors</v>
          </cell>
          <cell r="AX135" t="str">
            <v>Allianz Global Investors</v>
          </cell>
          <cell r="AY135" t="str">
            <v>Not Stated</v>
          </cell>
          <cell r="AZ135" t="str">
            <v>Prospectus</v>
          </cell>
          <cell r="BA135" t="str">
            <v>Non</v>
          </cell>
          <cell r="BB135">
            <v>1.9978050000000001</v>
          </cell>
          <cell r="BD135">
            <v>2.660501</v>
          </cell>
          <cell r="BF135">
            <v>2.0144099999999998</v>
          </cell>
          <cell r="BH135">
            <v>-2.0169280000000001</v>
          </cell>
          <cell r="BJ135">
            <v>-2.05294</v>
          </cell>
          <cell r="BK135">
            <v>42</v>
          </cell>
          <cell r="BM135">
            <v>4.2285000000000004</v>
          </cell>
          <cell r="BN135">
            <v>75</v>
          </cell>
          <cell r="BP135">
            <v>7.9075030000000002</v>
          </cell>
          <cell r="BQ135">
            <v>76</v>
          </cell>
        </row>
        <row r="136">
          <cell r="A136" t="str">
            <v>FR0000449431</v>
          </cell>
          <cell r="B136" t="str">
            <v>ÙÙÙÙÙ</v>
          </cell>
          <cell r="C136" t="str">
            <v>Allianz Actions Euro Convictions C</v>
          </cell>
          <cell r="D136" t="str">
            <v>FCP</v>
          </cell>
          <cell r="E136" t="str">
            <v>Allianz Global Investors GmbH</v>
          </cell>
          <cell r="F136" t="str">
            <v>Euro</v>
          </cell>
          <cell r="G136" t="str">
            <v>MSCI EMU NR EUR</v>
          </cell>
          <cell r="H136" t="str">
            <v>Europe Fonds ouverts  - Actions Zone Euro Grandes Cap.</v>
          </cell>
          <cell r="I136" t="str">
            <v>Tous les jours</v>
          </cell>
          <cell r="J136" t="str">
            <v>France</v>
          </cell>
          <cell r="K136" t="str">
            <v>Oui</v>
          </cell>
          <cell r="L136">
            <v>36803</v>
          </cell>
          <cell r="M136">
            <v>44596</v>
          </cell>
          <cell r="N136">
            <v>497395434</v>
          </cell>
          <cell r="O136">
            <v>183.21</v>
          </cell>
          <cell r="P136">
            <v>43.28</v>
          </cell>
          <cell r="Q136" t="str">
            <v>Non</v>
          </cell>
          <cell r="R136">
            <v>6</v>
          </cell>
          <cell r="S136">
            <v>6</v>
          </cell>
          <cell r="T136">
            <v>12.124000000000001</v>
          </cell>
          <cell r="U136">
            <v>18.155000000000001</v>
          </cell>
          <cell r="V136">
            <v>19.600770000000001</v>
          </cell>
          <cell r="W136">
            <v>15.241759999999999</v>
          </cell>
          <cell r="X136" t="str">
            <v>Cap</v>
          </cell>
          <cell r="Y136" t="str">
            <v>Euroland</v>
          </cell>
          <cell r="Z136">
            <v>1.794</v>
          </cell>
          <cell r="AA136" t="str">
            <v>Oui</v>
          </cell>
          <cell r="AB136">
            <v>1.79</v>
          </cell>
          <cell r="AC136" t="str">
            <v>Oui</v>
          </cell>
          <cell r="AD136">
            <v>183.21</v>
          </cell>
          <cell r="AE136" t="str">
            <v>FSGBR0514K</v>
          </cell>
          <cell r="AF136">
            <v>495539137</v>
          </cell>
          <cell r="AH136">
            <v>44561</v>
          </cell>
          <cell r="AI136">
            <v>3</v>
          </cell>
          <cell r="AJ136">
            <v>3</v>
          </cell>
          <cell r="AK136">
            <v>0</v>
          </cell>
          <cell r="AL136">
            <v>0</v>
          </cell>
          <cell r="AM136" t="str">
            <v>www.allianzglobalinvestors.de</v>
          </cell>
          <cell r="AQ136" t="str">
            <v>Non</v>
          </cell>
          <cell r="AR136" t="str">
            <v>Non</v>
          </cell>
          <cell r="AS136" t="str">
            <v>Non</v>
          </cell>
          <cell r="AV136" t="str">
            <v>Actions de la zone euro</v>
          </cell>
          <cell r="AW136" t="str">
            <v>Allianz Global Investors</v>
          </cell>
          <cell r="AX136" t="str">
            <v>Allianz Global Investors</v>
          </cell>
          <cell r="AY136" t="str">
            <v>Not Stated</v>
          </cell>
          <cell r="AZ136" t="str">
            <v>Prospectus</v>
          </cell>
          <cell r="BA136" t="str">
            <v>Non</v>
          </cell>
          <cell r="BB136">
            <v>9.7386099999999995</v>
          </cell>
          <cell r="BD136">
            <v>15.241773</v>
          </cell>
          <cell r="BF136">
            <v>19.600784999999998</v>
          </cell>
          <cell r="BH136">
            <v>-4.4055580000000001</v>
          </cell>
          <cell r="BJ136">
            <v>-4.4055600000000004</v>
          </cell>
          <cell r="BK136">
            <v>64</v>
          </cell>
          <cell r="BM136">
            <v>19.165825000000002</v>
          </cell>
          <cell r="BN136">
            <v>17</v>
          </cell>
          <cell r="BP136">
            <v>30.761175000000001</v>
          </cell>
          <cell r="BQ136">
            <v>13</v>
          </cell>
        </row>
        <row r="137">
          <cell r="A137" t="str">
            <v>FR0000930455</v>
          </cell>
          <cell r="B137" t="str">
            <v>ÙÙÙ</v>
          </cell>
          <cell r="C137" t="str">
            <v>Palatine France Emploi Durable C</v>
          </cell>
          <cell r="D137" t="str">
            <v>SICAV</v>
          </cell>
          <cell r="E137" t="str">
            <v>Palatine Asset Management</v>
          </cell>
          <cell r="F137" t="str">
            <v>Euro</v>
          </cell>
          <cell r="G137" t="str">
            <v>Euronext Paris SBF 120 NR EUR</v>
          </cell>
          <cell r="H137" t="str">
            <v>Europe Fonds ouverts  - Actions France Grandes Cap.</v>
          </cell>
          <cell r="I137" t="str">
            <v>Tous les jours</v>
          </cell>
          <cell r="J137" t="str">
            <v>France</v>
          </cell>
          <cell r="K137" t="str">
            <v>Oui</v>
          </cell>
          <cell r="L137">
            <v>28780</v>
          </cell>
          <cell r="M137">
            <v>44595</v>
          </cell>
          <cell r="N137">
            <v>338875000</v>
          </cell>
          <cell r="O137">
            <v>341.52</v>
          </cell>
          <cell r="P137">
            <v>166.39</v>
          </cell>
          <cell r="Q137" t="str">
            <v>Non</v>
          </cell>
          <cell r="R137">
            <v>6</v>
          </cell>
          <cell r="S137">
            <v>6</v>
          </cell>
          <cell r="T137">
            <v>11.461</v>
          </cell>
          <cell r="U137">
            <v>16.896000000000001</v>
          </cell>
          <cell r="V137">
            <v>26.06352</v>
          </cell>
          <cell r="W137">
            <v>10.19422</v>
          </cell>
          <cell r="X137" t="str">
            <v>Cap</v>
          </cell>
          <cell r="Y137" t="str">
            <v>France</v>
          </cell>
          <cell r="Z137">
            <v>1.196</v>
          </cell>
          <cell r="AA137" t="str">
            <v>Oui</v>
          </cell>
          <cell r="AB137">
            <v>1.82</v>
          </cell>
          <cell r="AC137" t="str">
            <v>Oui</v>
          </cell>
          <cell r="AE137" t="str">
            <v>FSGBR056PA</v>
          </cell>
          <cell r="AF137">
            <v>268428000</v>
          </cell>
          <cell r="AH137">
            <v>44557</v>
          </cell>
          <cell r="AJ137">
            <v>2</v>
          </cell>
          <cell r="AK137">
            <v>0</v>
          </cell>
          <cell r="AL137">
            <v>0</v>
          </cell>
          <cell r="AM137" t="str">
            <v>www.palatine-am.com</v>
          </cell>
          <cell r="AQ137" t="str">
            <v>Non</v>
          </cell>
          <cell r="AR137" t="str">
            <v>Non</v>
          </cell>
          <cell r="AS137" t="str">
            <v>Non</v>
          </cell>
          <cell r="AV137" t="str">
            <v>Actions françaises</v>
          </cell>
          <cell r="AW137" t="str">
            <v>Banque Palatine</v>
          </cell>
          <cell r="AX137" t="str">
            <v>Palatine Asset Management</v>
          </cell>
          <cell r="AY137" t="str">
            <v>Not Stated</v>
          </cell>
          <cell r="AZ137" t="str">
            <v>Prospectus</v>
          </cell>
          <cell r="BA137" t="str">
            <v>Non</v>
          </cell>
          <cell r="BB137">
            <v>5.9974249999999998</v>
          </cell>
          <cell r="BD137">
            <v>10.194236</v>
          </cell>
          <cell r="BF137">
            <v>26.063516</v>
          </cell>
          <cell r="BH137">
            <v>-4.9273429999999996</v>
          </cell>
          <cell r="BJ137">
            <v>-4.9663199999999996</v>
          </cell>
          <cell r="BK137">
            <v>69</v>
          </cell>
          <cell r="BM137">
            <v>13.813067</v>
          </cell>
          <cell r="BN137">
            <v>36</v>
          </cell>
          <cell r="BP137">
            <v>21.205804000000001</v>
          </cell>
          <cell r="BQ137">
            <v>42</v>
          </cell>
        </row>
        <row r="138">
          <cell r="A138" t="str">
            <v>FR0000931362</v>
          </cell>
          <cell r="B138" t="str">
            <v>ÙÙÙÙ</v>
          </cell>
          <cell r="C138" t="str">
            <v>Essor USA Opportunities P</v>
          </cell>
          <cell r="D138" t="str">
            <v>SICAV</v>
          </cell>
          <cell r="E138" t="str">
            <v>Rothschild &amp; Co Asset Management Europe</v>
          </cell>
          <cell r="F138" t="str">
            <v>Euro</v>
          </cell>
          <cell r="G138" t="str">
            <v>Not Benchmarked</v>
          </cell>
          <cell r="H138" t="str">
            <v>Europe Fonds ouverts  - Actions Etats-Unis Flex Cap</v>
          </cell>
          <cell r="I138" t="str">
            <v>Tous les jours</v>
          </cell>
          <cell r="J138" t="str">
            <v>Suisse;Allemagne;France;</v>
          </cell>
          <cell r="K138" t="str">
            <v>Non</v>
          </cell>
          <cell r="L138">
            <v>36553</v>
          </cell>
          <cell r="M138">
            <v>44596</v>
          </cell>
          <cell r="N138">
            <v>216994831</v>
          </cell>
          <cell r="O138">
            <v>2960.56</v>
          </cell>
          <cell r="P138">
            <v>34.369999999999997</v>
          </cell>
          <cell r="Q138" t="str">
            <v>Non</v>
          </cell>
          <cell r="R138">
            <v>6</v>
          </cell>
          <cell r="S138">
            <v>6</v>
          </cell>
          <cell r="T138">
            <v>19.295624</v>
          </cell>
          <cell r="U138">
            <v>18.599160000000001</v>
          </cell>
          <cell r="V138">
            <v>7.5498099999999999</v>
          </cell>
          <cell r="W138">
            <v>18.03266</v>
          </cell>
          <cell r="X138" t="str">
            <v>Cap</v>
          </cell>
          <cell r="Y138" t="str">
            <v>États-Unis d'Amérique</v>
          </cell>
          <cell r="Z138">
            <v>1.85</v>
          </cell>
          <cell r="AA138" t="str">
            <v>Oui</v>
          </cell>
          <cell r="AB138">
            <v>1.85</v>
          </cell>
          <cell r="AC138" t="str">
            <v>Non</v>
          </cell>
          <cell r="AD138">
            <v>2960.56</v>
          </cell>
          <cell r="AE138" t="str">
            <v>FSGBR056I4</v>
          </cell>
          <cell r="AF138">
            <v>185880952</v>
          </cell>
          <cell r="AH138">
            <v>44562</v>
          </cell>
          <cell r="AJ138">
            <v>2.5</v>
          </cell>
          <cell r="AK138">
            <v>1</v>
          </cell>
          <cell r="AL138">
            <v>1</v>
          </cell>
          <cell r="AM138" t="str">
            <v>www.am.eu.rothschildandco.com</v>
          </cell>
          <cell r="AQ138" t="str">
            <v>Non</v>
          </cell>
          <cell r="AR138" t="str">
            <v>Non</v>
          </cell>
          <cell r="AS138" t="str">
            <v>Non</v>
          </cell>
          <cell r="AV138" t="str">
            <v>Actions internationales</v>
          </cell>
          <cell r="AW138" t="str">
            <v>Rothschild &amp; Co</v>
          </cell>
          <cell r="AY138" t="str">
            <v>Article 8</v>
          </cell>
          <cell r="AZ138" t="str">
            <v>Prospectus</v>
          </cell>
          <cell r="BA138" t="str">
            <v>Non</v>
          </cell>
          <cell r="BB138">
            <v>15.275555000000001</v>
          </cell>
          <cell r="BD138">
            <v>18.032692999999998</v>
          </cell>
          <cell r="BF138">
            <v>7.5498310000000002</v>
          </cell>
          <cell r="BH138">
            <v>-14.624805</v>
          </cell>
          <cell r="BJ138">
            <v>-12.98512</v>
          </cell>
          <cell r="BK138">
            <v>97</v>
          </cell>
          <cell r="BM138">
            <v>27.315669</v>
          </cell>
          <cell r="BN138">
            <v>4</v>
          </cell>
          <cell r="BP138">
            <v>39.765143999999999</v>
          </cell>
          <cell r="BQ138">
            <v>2</v>
          </cell>
        </row>
        <row r="139">
          <cell r="A139" t="str">
            <v>FR0000937435</v>
          </cell>
          <cell r="B139" t="str">
            <v>ÙÙÙ</v>
          </cell>
          <cell r="C139" t="str">
            <v>Bellatrix C</v>
          </cell>
          <cell r="D139" t="str">
            <v>SICAV</v>
          </cell>
          <cell r="E139" t="str">
            <v>Cybèle Asset Management</v>
          </cell>
          <cell r="F139" t="str">
            <v>Euro</v>
          </cell>
          <cell r="G139" t="str">
            <v>(FTSE MTS Ex-CNO Etrix 3-5Y TR EUR) 50.000% + ( STOXX Europe 600 NR EUR) 50.000%</v>
          </cell>
          <cell r="H139" t="str">
            <v>Europe Fonds ouverts  - Allocation EUR Flexible - International</v>
          </cell>
          <cell r="I139" t="str">
            <v>Tous les jours</v>
          </cell>
          <cell r="J139" t="str">
            <v>France</v>
          </cell>
          <cell r="K139" t="str">
            <v>Non</v>
          </cell>
          <cell r="L139">
            <v>36276</v>
          </cell>
          <cell r="M139">
            <v>44596</v>
          </cell>
          <cell r="N139">
            <v>124453101</v>
          </cell>
          <cell r="O139">
            <v>350.03</v>
          </cell>
          <cell r="Q139" t="str">
            <v>Non</v>
          </cell>
          <cell r="R139">
            <v>5</v>
          </cell>
          <cell r="S139">
            <v>5</v>
          </cell>
          <cell r="T139">
            <v>6.1079999999999997</v>
          </cell>
          <cell r="U139">
            <v>11.143000000000001</v>
          </cell>
          <cell r="V139">
            <v>11.675079999999999</v>
          </cell>
          <cell r="W139">
            <v>3.5775800000000002</v>
          </cell>
          <cell r="X139" t="str">
            <v>Cap</v>
          </cell>
          <cell r="Y139" t="str">
            <v>Global</v>
          </cell>
          <cell r="Z139">
            <v>2.4</v>
          </cell>
          <cell r="AA139" t="str">
            <v>Oui</v>
          </cell>
          <cell r="AB139">
            <v>2.4</v>
          </cell>
          <cell r="AC139" t="str">
            <v>Non</v>
          </cell>
          <cell r="AD139">
            <v>350.03</v>
          </cell>
          <cell r="AE139" t="str">
            <v>FSGBR05697</v>
          </cell>
          <cell r="AF139">
            <v>87792032</v>
          </cell>
          <cell r="AH139">
            <v>44562</v>
          </cell>
          <cell r="AJ139">
            <v>0</v>
          </cell>
          <cell r="AK139">
            <v>0</v>
          </cell>
          <cell r="AL139">
            <v>0</v>
          </cell>
          <cell r="AM139" t="str">
            <v>www.cybele-am.fr</v>
          </cell>
          <cell r="AQ139" t="str">
            <v>Non</v>
          </cell>
          <cell r="AR139" t="str">
            <v>Non</v>
          </cell>
          <cell r="AS139" t="str">
            <v>Non</v>
          </cell>
          <cell r="AV139" t="str">
            <v>Non Classifié</v>
          </cell>
          <cell r="AW139" t="str">
            <v>Cybèle Asset Management</v>
          </cell>
          <cell r="AY139" t="str">
            <v>Not Stated</v>
          </cell>
          <cell r="AZ139" t="str">
            <v>Prospectus</v>
          </cell>
          <cell r="BA139" t="str">
            <v>Non</v>
          </cell>
          <cell r="BB139">
            <v>1.6624719999999999</v>
          </cell>
          <cell r="BD139">
            <v>3.5775709999999998</v>
          </cell>
          <cell r="BF139">
            <v>11.67507</v>
          </cell>
          <cell r="BH139">
            <v>0.25686399999999998</v>
          </cell>
          <cell r="BJ139">
            <v>0.40812999999999999</v>
          </cell>
          <cell r="BK139">
            <v>12</v>
          </cell>
          <cell r="BM139">
            <v>4.5439100000000003</v>
          </cell>
          <cell r="BN139">
            <v>73</v>
          </cell>
          <cell r="BP139">
            <v>11.795192999999999</v>
          </cell>
          <cell r="BQ139">
            <v>63</v>
          </cell>
        </row>
        <row r="140">
          <cell r="A140" t="str">
            <v>FR0000939860</v>
          </cell>
          <cell r="B140" t="str">
            <v>ÙÙÙ</v>
          </cell>
          <cell r="C140" t="str">
            <v>Covéa Multi Immobilier A</v>
          </cell>
          <cell r="D140" t="str">
            <v>SICAV</v>
          </cell>
          <cell r="E140" t="str">
            <v>Covéa Finance</v>
          </cell>
          <cell r="F140" t="str">
            <v>Euro</v>
          </cell>
          <cell r="G140" t="str">
            <v>Not Benchmarked</v>
          </cell>
          <cell r="H140" t="str">
            <v>Europe Fonds ouverts  - Immobilier - Indirect Zone Euro</v>
          </cell>
          <cell r="I140" t="str">
            <v>Tous les jours</v>
          </cell>
          <cell r="J140" t="str">
            <v>France</v>
          </cell>
          <cell r="K140" t="str">
            <v>Non</v>
          </cell>
          <cell r="L140">
            <v>32465</v>
          </cell>
          <cell r="M140">
            <v>44595</v>
          </cell>
          <cell r="N140">
            <v>60538773</v>
          </cell>
          <cell r="O140">
            <v>115.33</v>
          </cell>
          <cell r="P140">
            <v>-64.08</v>
          </cell>
          <cell r="Q140" t="str">
            <v>Non</v>
          </cell>
          <cell r="R140">
            <v>5</v>
          </cell>
          <cell r="S140">
            <v>5</v>
          </cell>
          <cell r="T140">
            <v>11.744</v>
          </cell>
          <cell r="U140">
            <v>15.991</v>
          </cell>
          <cell r="V140">
            <v>11.959289999999999</v>
          </cell>
          <cell r="W140">
            <v>2.6586500000000002</v>
          </cell>
          <cell r="X140" t="str">
            <v>Cap</v>
          </cell>
          <cell r="Y140" t="str">
            <v>Europe</v>
          </cell>
          <cell r="Z140">
            <v>1.3</v>
          </cell>
          <cell r="AA140" t="str">
            <v>Oui</v>
          </cell>
          <cell r="AB140">
            <v>1.77</v>
          </cell>
          <cell r="AC140" t="str">
            <v>Non</v>
          </cell>
          <cell r="AE140" t="str">
            <v>FSGBR056V3</v>
          </cell>
          <cell r="AF140">
            <v>60448197</v>
          </cell>
          <cell r="AH140">
            <v>44407</v>
          </cell>
          <cell r="AJ140">
            <v>1</v>
          </cell>
          <cell r="AK140">
            <v>0</v>
          </cell>
          <cell r="AL140">
            <v>0</v>
          </cell>
          <cell r="AM140" t="str">
            <v>www.covea-finance.fr</v>
          </cell>
          <cell r="AQ140" t="str">
            <v>Non</v>
          </cell>
          <cell r="AR140" t="str">
            <v>Non</v>
          </cell>
          <cell r="AS140" t="str">
            <v>Non</v>
          </cell>
          <cell r="AV140" t="str">
            <v>Actions des pays de l'Union Européenne</v>
          </cell>
          <cell r="AW140" t="str">
            <v>Covéa</v>
          </cell>
          <cell r="AY140" t="str">
            <v>Not Stated</v>
          </cell>
          <cell r="AZ140" t="str">
            <v>Prospectus</v>
          </cell>
          <cell r="BA140" t="str">
            <v>Non</v>
          </cell>
          <cell r="BB140">
            <v>3.4896319999999998</v>
          </cell>
          <cell r="BD140">
            <v>2.6586560000000001</v>
          </cell>
          <cell r="BF140">
            <v>11.959299</v>
          </cell>
          <cell r="BJ140">
            <v>-3.4680599999999999</v>
          </cell>
          <cell r="BK140">
            <v>56</v>
          </cell>
          <cell r="BM140">
            <v>6.1400230000000002</v>
          </cell>
          <cell r="BN140">
            <v>64</v>
          </cell>
          <cell r="BP140">
            <v>19.120179</v>
          </cell>
          <cell r="BQ140">
            <v>47</v>
          </cell>
        </row>
        <row r="141">
          <cell r="A141" t="str">
            <v>FR0000944696</v>
          </cell>
          <cell r="B141" t="str">
            <v>ÙÙ</v>
          </cell>
          <cell r="C141" t="str">
            <v>Amundi France Engagement PC</v>
          </cell>
          <cell r="D141" t="str">
            <v>SICAV</v>
          </cell>
          <cell r="E141" t="str">
            <v>Amundi Asset Management</v>
          </cell>
          <cell r="F141" t="str">
            <v>Euro</v>
          </cell>
          <cell r="G141" t="str">
            <v>Euronext Paris CAC All Tradable NR EUR</v>
          </cell>
          <cell r="H141" t="str">
            <v>Europe Fonds ouverts  - Actions France Grandes Cap.</v>
          </cell>
          <cell r="I141" t="str">
            <v>Tous les jours</v>
          </cell>
          <cell r="J141" t="str">
            <v>France</v>
          </cell>
          <cell r="K141" t="str">
            <v>Oui</v>
          </cell>
          <cell r="L141">
            <v>27114</v>
          </cell>
          <cell r="M141">
            <v>44596</v>
          </cell>
          <cell r="N141">
            <v>1312519944</v>
          </cell>
          <cell r="O141">
            <v>84.27</v>
          </cell>
          <cell r="P141">
            <v>27.66</v>
          </cell>
          <cell r="Q141" t="str">
            <v>Non</v>
          </cell>
          <cell r="R141">
            <v>6</v>
          </cell>
          <cell r="S141">
            <v>6</v>
          </cell>
          <cell r="T141">
            <v>11.79</v>
          </cell>
          <cell r="U141">
            <v>20.324000000000002</v>
          </cell>
          <cell r="V141">
            <v>26.427720000000001</v>
          </cell>
          <cell r="W141">
            <v>11.54008</v>
          </cell>
          <cell r="X141" t="str">
            <v>Cap</v>
          </cell>
          <cell r="Y141" t="str">
            <v>France</v>
          </cell>
          <cell r="Z141">
            <v>1.196</v>
          </cell>
          <cell r="AA141" t="str">
            <v>Oui</v>
          </cell>
          <cell r="AB141">
            <v>1.51</v>
          </cell>
          <cell r="AC141" t="str">
            <v>Oui</v>
          </cell>
          <cell r="AD141">
            <v>84.27</v>
          </cell>
          <cell r="AE141" t="str">
            <v>FSGBR05608</v>
          </cell>
          <cell r="AF141">
            <v>537686100</v>
          </cell>
          <cell r="AH141">
            <v>44592</v>
          </cell>
          <cell r="AJ141">
            <v>2.5</v>
          </cell>
          <cell r="AK141">
            <v>1</v>
          </cell>
          <cell r="AL141">
            <v>1</v>
          </cell>
          <cell r="AM141" t="str">
            <v>www.amundi.com</v>
          </cell>
          <cell r="AQ141" t="str">
            <v>Non</v>
          </cell>
          <cell r="AR141" t="str">
            <v>Non</v>
          </cell>
          <cell r="AS141" t="str">
            <v>Non</v>
          </cell>
          <cell r="AV141" t="str">
            <v>Actions de la zone euro</v>
          </cell>
          <cell r="AW141" t="str">
            <v>Amundi</v>
          </cell>
          <cell r="AY141" t="str">
            <v>Article 8</v>
          </cell>
          <cell r="AZ141" t="str">
            <v>Prospectus</v>
          </cell>
          <cell r="BA141" t="str">
            <v>Non</v>
          </cell>
          <cell r="BB141">
            <v>6.744434</v>
          </cell>
          <cell r="BD141">
            <v>11.540089999999999</v>
          </cell>
          <cell r="BF141">
            <v>26.427714999999999</v>
          </cell>
          <cell r="BH141">
            <v>-1.821536</v>
          </cell>
          <cell r="BJ141">
            <v>-1.99447</v>
          </cell>
          <cell r="BK141">
            <v>41</v>
          </cell>
          <cell r="BM141">
            <v>14.017545999999999</v>
          </cell>
          <cell r="BN141">
            <v>35</v>
          </cell>
          <cell r="BP141">
            <v>26.008189000000002</v>
          </cell>
          <cell r="BQ141">
            <v>26</v>
          </cell>
        </row>
        <row r="142">
          <cell r="A142" t="str">
            <v>FR0000970873</v>
          </cell>
          <cell r="B142" t="str">
            <v>ÙÙÙ</v>
          </cell>
          <cell r="C142" t="str">
            <v>Insertion Emplois Dynamique RD</v>
          </cell>
          <cell r="D142" t="str">
            <v>FCP</v>
          </cell>
          <cell r="E142" t="str">
            <v>Natixis Investment Managers International</v>
          </cell>
          <cell r="F142" t="str">
            <v>Euro</v>
          </cell>
          <cell r="G142" t="str">
            <v>(€STR capitalisé) 10.000% + ( Euronext Paris SBF 120 NR EUR) 45.000% + (MSCI Europe Ex France NR USD) 45.000%</v>
          </cell>
          <cell r="H142" t="str">
            <v>Europe Fonds ouverts  - Actions Europe Gdes Cap. Croissance</v>
          </cell>
          <cell r="I142" t="str">
            <v>Tous les jours</v>
          </cell>
          <cell r="J142" t="str">
            <v>France</v>
          </cell>
          <cell r="K142" t="str">
            <v>Oui</v>
          </cell>
          <cell r="L142">
            <v>34465</v>
          </cell>
          <cell r="M142">
            <v>44596</v>
          </cell>
          <cell r="N142">
            <v>916502018</v>
          </cell>
          <cell r="O142">
            <v>415.14</v>
          </cell>
          <cell r="P142">
            <v>-29.77</v>
          </cell>
          <cell r="Q142" t="str">
            <v>Non</v>
          </cell>
          <cell r="R142">
            <v>5</v>
          </cell>
          <cell r="S142">
            <v>5</v>
          </cell>
          <cell r="T142">
            <v>14.952999999999999</v>
          </cell>
          <cell r="U142">
            <v>16.262</v>
          </cell>
          <cell r="V142">
            <v>9.2590699999999995</v>
          </cell>
          <cell r="W142">
            <v>11.94244</v>
          </cell>
          <cell r="X142" t="str">
            <v>Dist</v>
          </cell>
          <cell r="Y142" t="str">
            <v>Europe</v>
          </cell>
          <cell r="Z142">
            <v>1.794</v>
          </cell>
          <cell r="AA142" t="str">
            <v>Non</v>
          </cell>
          <cell r="AB142">
            <v>1.79</v>
          </cell>
          <cell r="AC142" t="str">
            <v>Oui</v>
          </cell>
          <cell r="AD142">
            <v>415.14</v>
          </cell>
          <cell r="AE142" t="str">
            <v>FSGBR051T4</v>
          </cell>
          <cell r="AF142">
            <v>364133995</v>
          </cell>
          <cell r="AH142">
            <v>44562</v>
          </cell>
          <cell r="AJ142">
            <v>0</v>
          </cell>
          <cell r="AK142">
            <v>1</v>
          </cell>
          <cell r="AL142">
            <v>1</v>
          </cell>
          <cell r="AM142" t="str">
            <v>www.im.natixis.com</v>
          </cell>
          <cell r="AQ142" t="str">
            <v>Non</v>
          </cell>
          <cell r="AR142" t="str">
            <v>Non</v>
          </cell>
          <cell r="AS142" t="str">
            <v>Non</v>
          </cell>
          <cell r="AV142" t="str">
            <v>Actions internationales</v>
          </cell>
          <cell r="AW142" t="str">
            <v>Natixis</v>
          </cell>
          <cell r="AY142" t="str">
            <v>Article 9</v>
          </cell>
          <cell r="AZ142" t="str">
            <v>Prospectus</v>
          </cell>
          <cell r="BA142" t="str">
            <v>Non</v>
          </cell>
          <cell r="BB142">
            <v>8.5104290000000002</v>
          </cell>
          <cell r="BD142">
            <v>11.942449999999999</v>
          </cell>
          <cell r="BF142">
            <v>9.2590590000000006</v>
          </cell>
          <cell r="BH142">
            <v>-10.309498</v>
          </cell>
          <cell r="BJ142">
            <v>-10.04111</v>
          </cell>
          <cell r="BK142">
            <v>91</v>
          </cell>
          <cell r="BM142">
            <v>17.893360999999999</v>
          </cell>
          <cell r="BN142">
            <v>20</v>
          </cell>
          <cell r="BP142">
            <v>26.065425000000001</v>
          </cell>
          <cell r="BQ142">
            <v>26</v>
          </cell>
        </row>
        <row r="143">
          <cell r="A143" t="str">
            <v>FR0000970881</v>
          </cell>
          <cell r="B143" t="str">
            <v>ÙÙ</v>
          </cell>
          <cell r="C143" t="str">
            <v>MAM Europa Growth C</v>
          </cell>
          <cell r="D143" t="str">
            <v>FCP</v>
          </cell>
          <cell r="E143" t="str">
            <v>Meeschaert Asset Management</v>
          </cell>
          <cell r="F143" t="str">
            <v>Euro</v>
          </cell>
          <cell r="G143" t="str">
            <v>STOXX Europe 600 NR EUR</v>
          </cell>
          <cell r="H143" t="str">
            <v>Europe Fonds ouverts  - Actions Europe Gdes Cap. Croissance</v>
          </cell>
          <cell r="I143" t="str">
            <v>Tous les jours</v>
          </cell>
          <cell r="J143" t="str">
            <v>France</v>
          </cell>
          <cell r="K143" t="str">
            <v>Oui</v>
          </cell>
          <cell r="L143">
            <v>35915</v>
          </cell>
          <cell r="M143">
            <v>44596</v>
          </cell>
          <cell r="N143">
            <v>34774188</v>
          </cell>
          <cell r="O143">
            <v>20.22</v>
          </cell>
          <cell r="P143">
            <v>75</v>
          </cell>
          <cell r="Q143" t="str">
            <v>Non</v>
          </cell>
          <cell r="R143">
            <v>6</v>
          </cell>
          <cell r="S143">
            <v>6</v>
          </cell>
          <cell r="T143">
            <v>17.236999999999998</v>
          </cell>
          <cell r="U143">
            <v>16.187000000000001</v>
          </cell>
          <cell r="V143">
            <v>12.547739999999999</v>
          </cell>
          <cell r="W143">
            <v>8.3913700000000002</v>
          </cell>
          <cell r="X143" t="str">
            <v>Cap</v>
          </cell>
          <cell r="Y143" t="str">
            <v>Euroland</v>
          </cell>
          <cell r="Z143">
            <v>2.2999999999999998</v>
          </cell>
          <cell r="AA143" t="str">
            <v>Oui</v>
          </cell>
          <cell r="AB143">
            <v>2.59</v>
          </cell>
          <cell r="AC143" t="str">
            <v>Non</v>
          </cell>
          <cell r="AD143">
            <v>20.22</v>
          </cell>
          <cell r="AE143" t="str">
            <v>FSGBR05142</v>
          </cell>
          <cell r="AF143">
            <v>32821934</v>
          </cell>
          <cell r="AH143">
            <v>44562</v>
          </cell>
          <cell r="AJ143">
            <v>2</v>
          </cell>
          <cell r="AK143">
            <v>1</v>
          </cell>
          <cell r="AL143">
            <v>0</v>
          </cell>
          <cell r="AM143" t="str">
            <v>www.meeschaert.com</v>
          </cell>
          <cell r="AQ143" t="str">
            <v>Non</v>
          </cell>
          <cell r="AR143" t="str">
            <v>Non</v>
          </cell>
          <cell r="AS143" t="str">
            <v>Non</v>
          </cell>
          <cell r="AV143" t="str">
            <v>Actions internationales</v>
          </cell>
          <cell r="AW143" t="str">
            <v>Meeschaert</v>
          </cell>
          <cell r="AY143" t="str">
            <v>Not Stated</v>
          </cell>
          <cell r="AZ143" t="str">
            <v>Prospectus</v>
          </cell>
          <cell r="BA143" t="str">
            <v>Non</v>
          </cell>
          <cell r="BB143">
            <v>6.7098040000000001</v>
          </cell>
          <cell r="BD143">
            <v>8.3913770000000003</v>
          </cell>
          <cell r="BF143">
            <v>12.547738000000001</v>
          </cell>
          <cell r="BH143">
            <v>-12.441214</v>
          </cell>
          <cell r="BJ143">
            <v>-11.799910000000001</v>
          </cell>
          <cell r="BK143">
            <v>95</v>
          </cell>
          <cell r="BM143">
            <v>15.248586</v>
          </cell>
          <cell r="BN143">
            <v>30</v>
          </cell>
          <cell r="BP143">
            <v>23.887430999999999</v>
          </cell>
          <cell r="BQ143">
            <v>34</v>
          </cell>
        </row>
        <row r="144">
          <cell r="A144" t="str">
            <v>FR0000970899</v>
          </cell>
          <cell r="B144" t="str">
            <v>ÙÙÙÙ</v>
          </cell>
          <cell r="C144" t="str">
            <v>Ethique et Partage - CCFD</v>
          </cell>
          <cell r="D144" t="str">
            <v>FCP</v>
          </cell>
          <cell r="E144" t="str">
            <v>Meeschaert Asset Management</v>
          </cell>
          <cell r="F144" t="str">
            <v>Euro</v>
          </cell>
          <cell r="G144" t="str">
            <v>MSCI EMU NR EUR</v>
          </cell>
          <cell r="H144" t="str">
            <v>Europe Fonds ouverts  - Actions Zone Euro Grandes Cap.</v>
          </cell>
          <cell r="I144" t="str">
            <v>Tous les jours</v>
          </cell>
          <cell r="J144" t="str">
            <v>France</v>
          </cell>
          <cell r="K144" t="str">
            <v>Non</v>
          </cell>
          <cell r="L144">
            <v>36880</v>
          </cell>
          <cell r="M144">
            <v>44596</v>
          </cell>
          <cell r="N144">
            <v>8416044</v>
          </cell>
          <cell r="O144">
            <v>19.95</v>
          </cell>
          <cell r="P144">
            <v>104</v>
          </cell>
          <cell r="Q144" t="str">
            <v>Non</v>
          </cell>
          <cell r="R144">
            <v>6</v>
          </cell>
          <cell r="S144">
            <v>6</v>
          </cell>
          <cell r="T144">
            <v>12.093999999999999</v>
          </cell>
          <cell r="U144">
            <v>14.673999999999999</v>
          </cell>
          <cell r="V144">
            <v>15.33379</v>
          </cell>
          <cell r="W144">
            <v>10.721410000000001</v>
          </cell>
          <cell r="X144" t="str">
            <v>Dist</v>
          </cell>
          <cell r="Y144" t="str">
            <v>Europe</v>
          </cell>
          <cell r="Z144">
            <v>2.3919999999999999</v>
          </cell>
          <cell r="AA144" t="str">
            <v>Oui</v>
          </cell>
          <cell r="AB144">
            <v>2.56</v>
          </cell>
          <cell r="AC144" t="str">
            <v>Oui</v>
          </cell>
          <cell r="AD144">
            <v>19.95</v>
          </cell>
          <cell r="AE144" t="str">
            <v>FSGBR05BHB</v>
          </cell>
          <cell r="AF144">
            <v>8416044</v>
          </cell>
          <cell r="AH144">
            <v>44562</v>
          </cell>
          <cell r="AJ144">
            <v>0</v>
          </cell>
          <cell r="AK144">
            <v>1000</v>
          </cell>
          <cell r="AL144">
            <v>0</v>
          </cell>
          <cell r="AM144" t="str">
            <v>www.meeschaert.com</v>
          </cell>
          <cell r="AQ144" t="str">
            <v>Non</v>
          </cell>
          <cell r="AR144" t="str">
            <v>Non</v>
          </cell>
          <cell r="AS144" t="str">
            <v>Non</v>
          </cell>
          <cell r="AV144" t="str">
            <v>Actions des pays de l'Union Européenne</v>
          </cell>
          <cell r="AW144" t="str">
            <v>Meeschaert</v>
          </cell>
          <cell r="AY144" t="str">
            <v>Article 8</v>
          </cell>
          <cell r="AZ144" t="str">
            <v>Prospectus</v>
          </cell>
          <cell r="BA144" t="str">
            <v>Non</v>
          </cell>
          <cell r="BB144">
            <v>6.9171069999999997</v>
          </cell>
          <cell r="BD144">
            <v>10.721415</v>
          </cell>
          <cell r="BF144">
            <v>15.333788</v>
          </cell>
          <cell r="BH144">
            <v>-6.3711909999999996</v>
          </cell>
          <cell r="BJ144">
            <v>-6.3250200000000003</v>
          </cell>
          <cell r="BK144">
            <v>78</v>
          </cell>
          <cell r="BM144">
            <v>14.881432999999999</v>
          </cell>
          <cell r="BN144">
            <v>31</v>
          </cell>
          <cell r="BP144">
            <v>22.149464999999999</v>
          </cell>
          <cell r="BQ144">
            <v>39</v>
          </cell>
        </row>
        <row r="145">
          <cell r="A145" t="str">
            <v>FR0000970923</v>
          </cell>
          <cell r="B145" t="str">
            <v>ÙÙÙ</v>
          </cell>
          <cell r="C145" t="str">
            <v>MAM France PME</v>
          </cell>
          <cell r="D145" t="str">
            <v>FCP</v>
          </cell>
          <cell r="E145" t="str">
            <v>Meeschaert Asset Management</v>
          </cell>
          <cell r="F145" t="str">
            <v>Euro</v>
          </cell>
          <cell r="G145" t="str">
            <v>Enternext PEA PME 150 GR EUR</v>
          </cell>
          <cell r="H145" t="str">
            <v>Europe Fonds ouverts  - Actions France Petites &amp; Moy. Cap.</v>
          </cell>
          <cell r="I145" t="str">
            <v>Tous les jours</v>
          </cell>
          <cell r="J145" t="str">
            <v>France</v>
          </cell>
          <cell r="K145" t="str">
            <v>Oui</v>
          </cell>
          <cell r="L145">
            <v>36322</v>
          </cell>
          <cell r="M145">
            <v>44596</v>
          </cell>
          <cell r="N145">
            <v>10264779</v>
          </cell>
          <cell r="O145">
            <v>36.869999999999997</v>
          </cell>
          <cell r="P145">
            <v>-32</v>
          </cell>
          <cell r="Q145" t="str">
            <v>Non</v>
          </cell>
          <cell r="R145">
            <v>6</v>
          </cell>
          <cell r="S145">
            <v>6</v>
          </cell>
          <cell r="T145">
            <v>14.58</v>
          </cell>
          <cell r="U145">
            <v>21.312999999999999</v>
          </cell>
          <cell r="V145">
            <v>7.1799299999999997</v>
          </cell>
          <cell r="W145">
            <v>14.05865</v>
          </cell>
          <cell r="X145" t="str">
            <v>Cap</v>
          </cell>
          <cell r="Y145" t="str">
            <v>France</v>
          </cell>
          <cell r="Z145">
            <v>2.3919999999999999</v>
          </cell>
          <cell r="AA145" t="str">
            <v>Oui</v>
          </cell>
          <cell r="AB145">
            <v>3.25</v>
          </cell>
          <cell r="AC145" t="str">
            <v>Non</v>
          </cell>
          <cell r="AD145">
            <v>36.869999999999997</v>
          </cell>
          <cell r="AE145" t="str">
            <v>FSGBR051OP</v>
          </cell>
          <cell r="AF145">
            <v>10264779</v>
          </cell>
          <cell r="AH145">
            <v>44435</v>
          </cell>
          <cell r="AJ145">
            <v>2</v>
          </cell>
          <cell r="AK145">
            <v>1</v>
          </cell>
          <cell r="AL145">
            <v>0</v>
          </cell>
          <cell r="AM145" t="str">
            <v>www.meeschaert.com</v>
          </cell>
          <cell r="AQ145" t="str">
            <v>Non</v>
          </cell>
          <cell r="AR145" t="str">
            <v>Non</v>
          </cell>
          <cell r="AS145" t="str">
            <v>Non</v>
          </cell>
          <cell r="AV145" t="str">
            <v>Actions françaises</v>
          </cell>
          <cell r="AW145" t="str">
            <v>Meeschaert</v>
          </cell>
          <cell r="AY145" t="str">
            <v>Article 8</v>
          </cell>
          <cell r="AZ145" t="str">
            <v>Prospectus</v>
          </cell>
          <cell r="BA145" t="str">
            <v>Oui</v>
          </cell>
          <cell r="BB145">
            <v>4.6881700000000004</v>
          </cell>
          <cell r="BD145">
            <v>14.058657</v>
          </cell>
          <cell r="BF145">
            <v>7.1799229999999996</v>
          </cell>
          <cell r="BH145">
            <v>-7.4101610000000004</v>
          </cell>
          <cell r="BJ145">
            <v>-7.8810399999999996</v>
          </cell>
          <cell r="BK145">
            <v>85</v>
          </cell>
          <cell r="BM145">
            <v>20.887796000000002</v>
          </cell>
          <cell r="BN145">
            <v>13</v>
          </cell>
          <cell r="BP145">
            <v>21.322226000000001</v>
          </cell>
          <cell r="BQ145">
            <v>41</v>
          </cell>
        </row>
        <row r="146">
          <cell r="A146" t="str">
            <v>FR0000970949</v>
          </cell>
          <cell r="B146" t="str">
            <v>ÙÙÙÙ</v>
          </cell>
          <cell r="C146" t="str">
            <v>MAM Transition Durable Actions C</v>
          </cell>
          <cell r="D146" t="str">
            <v>FCP</v>
          </cell>
          <cell r="E146" t="str">
            <v>Meeschaert Asset Management</v>
          </cell>
          <cell r="F146" t="str">
            <v>Euro</v>
          </cell>
          <cell r="G146" t="str">
            <v>Not Benchmarked</v>
          </cell>
          <cell r="H146" t="str">
            <v>Europe Fonds ouverts  - Actions Secteur Ecologie</v>
          </cell>
          <cell r="I146" t="str">
            <v>Tous les jours</v>
          </cell>
          <cell r="J146" t="str">
            <v>France</v>
          </cell>
          <cell r="K146" t="str">
            <v>Non</v>
          </cell>
          <cell r="L146">
            <v>36854</v>
          </cell>
          <cell r="M146">
            <v>44596</v>
          </cell>
          <cell r="N146">
            <v>81302030</v>
          </cell>
          <cell r="O146">
            <v>41.41</v>
          </cell>
          <cell r="P146">
            <v>85</v>
          </cell>
          <cell r="Q146" t="str">
            <v>Non</v>
          </cell>
          <cell r="R146">
            <v>6</v>
          </cell>
          <cell r="S146">
            <v>6</v>
          </cell>
          <cell r="T146">
            <v>16.213104999999999</v>
          </cell>
          <cell r="U146">
            <v>15.740952</v>
          </cell>
          <cell r="V146">
            <v>5.02684</v>
          </cell>
          <cell r="W146">
            <v>14.06648</v>
          </cell>
          <cell r="X146" t="str">
            <v>Cap</v>
          </cell>
          <cell r="Y146" t="str">
            <v>Global</v>
          </cell>
          <cell r="Z146">
            <v>2.2999999999999998</v>
          </cell>
          <cell r="AA146" t="str">
            <v>Oui</v>
          </cell>
          <cell r="AB146">
            <v>2.98</v>
          </cell>
          <cell r="AC146" t="str">
            <v>Oui</v>
          </cell>
          <cell r="AD146">
            <v>41.41</v>
          </cell>
          <cell r="AE146" t="str">
            <v>FSGBR05140</v>
          </cell>
          <cell r="AF146">
            <v>59705760</v>
          </cell>
          <cell r="AH146">
            <v>44562</v>
          </cell>
          <cell r="AJ146">
            <v>2</v>
          </cell>
          <cell r="AK146">
            <v>1</v>
          </cell>
          <cell r="AL146">
            <v>0</v>
          </cell>
          <cell r="AM146" t="str">
            <v>www.meeschaert.com</v>
          </cell>
          <cell r="AQ146" t="str">
            <v>Non</v>
          </cell>
          <cell r="AR146" t="str">
            <v>Non</v>
          </cell>
          <cell r="AS146" t="str">
            <v>Non</v>
          </cell>
          <cell r="AV146" t="str">
            <v>Actions internationales</v>
          </cell>
          <cell r="AW146" t="str">
            <v>Meeschaert</v>
          </cell>
          <cell r="AY146" t="str">
            <v>Article 9</v>
          </cell>
          <cell r="AZ146" t="str">
            <v>Prospectus</v>
          </cell>
          <cell r="BA146" t="str">
            <v>Non</v>
          </cell>
          <cell r="BB146">
            <v>10.210677</v>
          </cell>
          <cell r="BD146">
            <v>14.0665</v>
          </cell>
          <cell r="BF146">
            <v>5.0268600000000001</v>
          </cell>
          <cell r="BH146">
            <v>-10.884211000000001</v>
          </cell>
          <cell r="BJ146">
            <v>-9.3894699999999993</v>
          </cell>
          <cell r="BK146">
            <v>89</v>
          </cell>
          <cell r="BM146">
            <v>20.378430000000002</v>
          </cell>
          <cell r="BN146">
            <v>14</v>
          </cell>
          <cell r="BP146">
            <v>28.461261</v>
          </cell>
          <cell r="BQ146">
            <v>19</v>
          </cell>
        </row>
        <row r="147">
          <cell r="A147" t="str">
            <v>FR0000970972</v>
          </cell>
          <cell r="B147" t="str">
            <v>ÙÙÙÙ</v>
          </cell>
          <cell r="C147" t="str">
            <v>Nouvelle Stratégie 50</v>
          </cell>
          <cell r="D147" t="str">
            <v>FCP</v>
          </cell>
          <cell r="E147" t="str">
            <v>Meeschaert Asset Management</v>
          </cell>
          <cell r="F147" t="str">
            <v>Euro</v>
          </cell>
          <cell r="G147" t="str">
            <v>(€STR capitalisé) 40.000% + ( MSCI EMU NR EUR) 60.000%</v>
          </cell>
          <cell r="H147" t="str">
            <v>Europe Fonds ouverts  - Allocation EUR Aggressive</v>
          </cell>
          <cell r="I147" t="str">
            <v>Tous les jours</v>
          </cell>
          <cell r="J147" t="str">
            <v>France</v>
          </cell>
          <cell r="K147" t="str">
            <v>Non</v>
          </cell>
          <cell r="L147">
            <v>30428</v>
          </cell>
          <cell r="M147">
            <v>44596</v>
          </cell>
          <cell r="N147">
            <v>17796205</v>
          </cell>
          <cell r="O147">
            <v>96.09</v>
          </cell>
          <cell r="Q147" t="str">
            <v>Non</v>
          </cell>
          <cell r="R147">
            <v>6</v>
          </cell>
          <cell r="S147">
            <v>5</v>
          </cell>
          <cell r="T147">
            <v>11.891</v>
          </cell>
          <cell r="U147">
            <v>14.612</v>
          </cell>
          <cell r="V147">
            <v>15.513780000000001</v>
          </cell>
          <cell r="W147">
            <v>9.7790400000000002</v>
          </cell>
          <cell r="X147" t="str">
            <v>Cap</v>
          </cell>
          <cell r="Y147" t="str">
            <v>Global</v>
          </cell>
          <cell r="Z147">
            <v>2.3919999999999999</v>
          </cell>
          <cell r="AA147" t="str">
            <v>Oui</v>
          </cell>
          <cell r="AB147">
            <v>2.2999999999999998</v>
          </cell>
          <cell r="AC147" t="str">
            <v>Oui</v>
          </cell>
          <cell r="AD147">
            <v>96.09</v>
          </cell>
          <cell r="AE147" t="str">
            <v>FSGBR051WE</v>
          </cell>
          <cell r="AF147">
            <v>17796205</v>
          </cell>
          <cell r="AH147">
            <v>44562</v>
          </cell>
          <cell r="AJ147">
            <v>2</v>
          </cell>
          <cell r="AK147">
            <v>1</v>
          </cell>
          <cell r="AL147">
            <v>0</v>
          </cell>
          <cell r="AM147" t="str">
            <v>www.meeschaert.com</v>
          </cell>
          <cell r="AQ147" t="str">
            <v>Non</v>
          </cell>
          <cell r="AR147" t="str">
            <v>Non</v>
          </cell>
          <cell r="AS147" t="str">
            <v>Non</v>
          </cell>
          <cell r="AV147" t="str">
            <v>Non Classifié</v>
          </cell>
          <cell r="AW147" t="str">
            <v>Meeschaert</v>
          </cell>
          <cell r="AY147" t="str">
            <v>Article 8</v>
          </cell>
          <cell r="AZ147" t="str">
            <v>Prospectus</v>
          </cell>
          <cell r="BA147" t="str">
            <v>Non</v>
          </cell>
          <cell r="BB147">
            <v>6.9207900000000002</v>
          </cell>
          <cell r="BD147">
            <v>9.7790529999999993</v>
          </cell>
          <cell r="BF147">
            <v>15.513797</v>
          </cell>
          <cell r="BH147">
            <v>-5.9468819999999996</v>
          </cell>
          <cell r="BJ147">
            <v>-5.9950000000000001</v>
          </cell>
          <cell r="BK147">
            <v>76</v>
          </cell>
          <cell r="BM147">
            <v>13.850352000000001</v>
          </cell>
          <cell r="BN147">
            <v>36</v>
          </cell>
          <cell r="BP147">
            <v>18.389635999999999</v>
          </cell>
          <cell r="BQ147">
            <v>49</v>
          </cell>
        </row>
        <row r="148">
          <cell r="A148" t="str">
            <v>FR0000970980</v>
          </cell>
          <cell r="B148" t="str">
            <v>ÙÙÙ</v>
          </cell>
          <cell r="C148" t="str">
            <v>MAM Obli Convertibles ESG C</v>
          </cell>
          <cell r="D148" t="str">
            <v>FCP</v>
          </cell>
          <cell r="E148" t="str">
            <v>Meeschaert Asset Management</v>
          </cell>
          <cell r="F148" t="str">
            <v>Euro</v>
          </cell>
          <cell r="G148" t="str">
            <v>Exane ECI Euro TR</v>
          </cell>
          <cell r="H148" t="str">
            <v>Europe Fonds ouverts  - Convertibles Europe</v>
          </cell>
          <cell r="I148" t="str">
            <v>Tous les jours</v>
          </cell>
          <cell r="J148" t="str">
            <v>France</v>
          </cell>
          <cell r="K148" t="str">
            <v>Non</v>
          </cell>
          <cell r="L148">
            <v>35538</v>
          </cell>
          <cell r="M148">
            <v>44596</v>
          </cell>
          <cell r="N148">
            <v>107611616</v>
          </cell>
          <cell r="O148">
            <v>1807.77</v>
          </cell>
          <cell r="Q148" t="str">
            <v>Non</v>
          </cell>
          <cell r="R148">
            <v>4</v>
          </cell>
          <cell r="S148">
            <v>4</v>
          </cell>
          <cell r="T148">
            <v>5.9669999999999996</v>
          </cell>
          <cell r="U148">
            <v>7.165</v>
          </cell>
          <cell r="V148">
            <v>-2.4398200000000001</v>
          </cell>
          <cell r="W148">
            <v>1.9452700000000001</v>
          </cell>
          <cell r="X148" t="str">
            <v>Cap</v>
          </cell>
          <cell r="Y148" t="str">
            <v>Euroland</v>
          </cell>
          <cell r="Z148">
            <v>1.6146</v>
          </cell>
          <cell r="AA148" t="str">
            <v>Oui</v>
          </cell>
          <cell r="AB148">
            <v>1.94</v>
          </cell>
          <cell r="AC148" t="str">
            <v>Oui</v>
          </cell>
          <cell r="AD148">
            <v>1807.77</v>
          </cell>
          <cell r="AE148" t="str">
            <v>FSGBR051WS</v>
          </cell>
          <cell r="AF148">
            <v>95432991</v>
          </cell>
          <cell r="AH148">
            <v>44469</v>
          </cell>
          <cell r="AJ148">
            <v>0.8</v>
          </cell>
          <cell r="AK148">
            <v>1</v>
          </cell>
          <cell r="AL148">
            <v>0</v>
          </cell>
          <cell r="AM148" t="str">
            <v>www.meeschaert.com</v>
          </cell>
          <cell r="AQ148" t="str">
            <v>Non</v>
          </cell>
          <cell r="AR148" t="str">
            <v>Non</v>
          </cell>
          <cell r="AS148" t="str">
            <v>Non</v>
          </cell>
          <cell r="AV148" t="str">
            <v>Non Classifié</v>
          </cell>
          <cell r="AW148" t="str">
            <v>Meeschaert</v>
          </cell>
          <cell r="AY148" t="str">
            <v>Not Stated</v>
          </cell>
          <cell r="AZ148" t="str">
            <v>Prospectus</v>
          </cell>
          <cell r="BA148" t="str">
            <v>Non</v>
          </cell>
          <cell r="BB148">
            <v>0.62082000000000004</v>
          </cell>
          <cell r="BD148">
            <v>1.9452700000000001</v>
          </cell>
          <cell r="BF148">
            <v>-2.4398179999999998</v>
          </cell>
          <cell r="BH148">
            <v>-4.5122900000000001</v>
          </cell>
          <cell r="BJ148">
            <v>-4.4122500000000002</v>
          </cell>
          <cell r="BK148">
            <v>64</v>
          </cell>
          <cell r="BM148">
            <v>4.2346810000000001</v>
          </cell>
          <cell r="BN148">
            <v>75</v>
          </cell>
          <cell r="BP148">
            <v>6.7383870000000003</v>
          </cell>
          <cell r="BQ148">
            <v>80</v>
          </cell>
        </row>
        <row r="149">
          <cell r="A149" t="str">
            <v>FR0000971160</v>
          </cell>
          <cell r="B149" t="str">
            <v>ÙÙÙ</v>
          </cell>
          <cell r="C149" t="str">
            <v>Ofi Fincl Inv RS Euro Equity C</v>
          </cell>
          <cell r="D149" t="str">
            <v>SICAV</v>
          </cell>
          <cell r="E149" t="str">
            <v>OFI Asset Management</v>
          </cell>
          <cell r="F149" t="str">
            <v>Euro</v>
          </cell>
          <cell r="G149" t="str">
            <v>EURO STOXX 50 NR EUR</v>
          </cell>
          <cell r="H149" t="str">
            <v>Europe Fonds ouverts  - Actions Zone Euro Grandes Cap.</v>
          </cell>
          <cell r="I149" t="str">
            <v>Tous les jours</v>
          </cell>
          <cell r="J149" t="str">
            <v>Autriche;Allemagne;France;Italie;</v>
          </cell>
          <cell r="K149" t="str">
            <v>Oui</v>
          </cell>
          <cell r="L149">
            <v>36900</v>
          </cell>
          <cell r="M149">
            <v>44596</v>
          </cell>
          <cell r="N149">
            <v>388298879</v>
          </cell>
          <cell r="O149">
            <v>155.26</v>
          </cell>
          <cell r="P149">
            <v>0.08</v>
          </cell>
          <cell r="Q149" t="str">
            <v>Non</v>
          </cell>
          <cell r="R149">
            <v>6</v>
          </cell>
          <cell r="S149">
            <v>6</v>
          </cell>
          <cell r="T149">
            <v>12.189</v>
          </cell>
          <cell r="U149">
            <v>18.023</v>
          </cell>
          <cell r="V149">
            <v>17.11337</v>
          </cell>
          <cell r="W149">
            <v>11.714230000000001</v>
          </cell>
          <cell r="X149" t="str">
            <v>Cap</v>
          </cell>
          <cell r="Y149" t="str">
            <v>Euroland</v>
          </cell>
          <cell r="Z149">
            <v>1.08</v>
          </cell>
          <cell r="AA149" t="str">
            <v>Oui</v>
          </cell>
          <cell r="AB149">
            <v>1.08</v>
          </cell>
          <cell r="AC149" t="str">
            <v>Oui</v>
          </cell>
          <cell r="AD149">
            <v>155.26</v>
          </cell>
          <cell r="AE149" t="str">
            <v>FSGBR05B3B</v>
          </cell>
          <cell r="AF149">
            <v>54915002</v>
          </cell>
          <cell r="AH149">
            <v>44593</v>
          </cell>
          <cell r="AJ149">
            <v>2</v>
          </cell>
          <cell r="AK149">
            <v>500000</v>
          </cell>
          <cell r="AL149">
            <v>0</v>
          </cell>
          <cell r="AM149" t="str">
            <v>www.ofi-am.fr</v>
          </cell>
          <cell r="AQ149" t="str">
            <v>Non</v>
          </cell>
          <cell r="AR149" t="str">
            <v>Non</v>
          </cell>
          <cell r="AS149" t="str">
            <v>Non</v>
          </cell>
          <cell r="AV149" t="str">
            <v>Actions de la zone euro</v>
          </cell>
          <cell r="AW149" t="str">
            <v>OFI</v>
          </cell>
          <cell r="AY149" t="str">
            <v>Article 8</v>
          </cell>
          <cell r="AZ149" t="str">
            <v>Prospectus</v>
          </cell>
          <cell r="BA149" t="str">
            <v>Non</v>
          </cell>
          <cell r="BB149">
            <v>7.8188599999999999</v>
          </cell>
          <cell r="BD149">
            <v>11.714233</v>
          </cell>
          <cell r="BF149">
            <v>17.113350000000001</v>
          </cell>
          <cell r="BH149">
            <v>-4.0592430000000004</v>
          </cell>
          <cell r="BJ149">
            <v>-3.8581099999999999</v>
          </cell>
          <cell r="BK149">
            <v>59</v>
          </cell>
          <cell r="BM149">
            <v>15.120588</v>
          </cell>
          <cell r="BN149">
            <v>30</v>
          </cell>
          <cell r="BP149">
            <v>26.576160000000002</v>
          </cell>
          <cell r="BQ149">
            <v>24</v>
          </cell>
        </row>
        <row r="150">
          <cell r="A150" t="str">
            <v>FR0000971293</v>
          </cell>
          <cell r="B150" t="str">
            <v>ÙÙÙÙ</v>
          </cell>
          <cell r="C150" t="str">
            <v>HSBC Euro Gvt Bond Fund HC</v>
          </cell>
          <cell r="D150" t="str">
            <v>FCP</v>
          </cell>
          <cell r="E150" t="str">
            <v>HSBC Global Asset Management (France)</v>
          </cell>
          <cell r="F150" t="str">
            <v>Euro</v>
          </cell>
          <cell r="G150" t="str">
            <v>FTSE EMU GBI EUR</v>
          </cell>
          <cell r="H150" t="str">
            <v>Europe Fonds ouverts  - Obligations EUR Emprunts d'Etat</v>
          </cell>
          <cell r="I150" t="str">
            <v>Tous les jours</v>
          </cell>
          <cell r="J150" t="str">
            <v>Belgique;Allemagne;France;Royaume-Uni;Italie;Luxembourg;Pays-Bas;</v>
          </cell>
          <cell r="K150" t="str">
            <v>Non</v>
          </cell>
          <cell r="L150">
            <v>36133</v>
          </cell>
          <cell r="M150">
            <v>44596</v>
          </cell>
          <cell r="N150">
            <v>454384305</v>
          </cell>
          <cell r="O150">
            <v>3507.77</v>
          </cell>
          <cell r="Q150" t="str">
            <v>Non</v>
          </cell>
          <cell r="R150">
            <v>3</v>
          </cell>
          <cell r="S150">
            <v>3</v>
          </cell>
          <cell r="T150">
            <v>3.8889999999999998</v>
          </cell>
          <cell r="U150">
            <v>4.2439999999999998</v>
          </cell>
          <cell r="V150">
            <v>-4.3991300000000004</v>
          </cell>
          <cell r="W150">
            <v>1.4259900000000001</v>
          </cell>
          <cell r="X150" t="str">
            <v>Cap</v>
          </cell>
          <cell r="Y150" t="str">
            <v>Euroland</v>
          </cell>
          <cell r="Z150">
            <v>0.6</v>
          </cell>
          <cell r="AA150" t="str">
            <v>Oui</v>
          </cell>
          <cell r="AB150">
            <v>0.42</v>
          </cell>
          <cell r="AC150" t="str">
            <v>Non</v>
          </cell>
          <cell r="AD150">
            <v>3507.77</v>
          </cell>
          <cell r="AE150" t="str">
            <v>FSGBR056CG</v>
          </cell>
          <cell r="AF150">
            <v>302982542</v>
          </cell>
          <cell r="AH150">
            <v>44561</v>
          </cell>
          <cell r="AJ150">
            <v>2</v>
          </cell>
          <cell r="AK150">
            <v>1</v>
          </cell>
          <cell r="AL150">
            <v>1</v>
          </cell>
          <cell r="AM150" t="str">
            <v>www.assetmanagement.hsbc.com/fr</v>
          </cell>
          <cell r="AQ150" t="str">
            <v>Non</v>
          </cell>
          <cell r="AR150" t="str">
            <v>Non</v>
          </cell>
          <cell r="AS150" t="str">
            <v>Non</v>
          </cell>
          <cell r="AV150" t="str">
            <v>Obligations en euro</v>
          </cell>
          <cell r="AW150" t="str">
            <v>HSBC</v>
          </cell>
          <cell r="AX150" t="str">
            <v>HSBC Global Asset Management (France)</v>
          </cell>
          <cell r="AY150" t="str">
            <v>Not Stated</v>
          </cell>
          <cell r="AZ150" t="str">
            <v>Prospectus</v>
          </cell>
          <cell r="BA150" t="str">
            <v>Non</v>
          </cell>
          <cell r="BB150">
            <v>1.607515</v>
          </cell>
          <cell r="BD150">
            <v>1.4260010000000001</v>
          </cell>
          <cell r="BF150">
            <v>-4.3991290000000003</v>
          </cell>
          <cell r="BH150">
            <v>-2.1779649999999999</v>
          </cell>
          <cell r="BJ150">
            <v>-1.08884</v>
          </cell>
          <cell r="BK150">
            <v>30</v>
          </cell>
          <cell r="BM150">
            <v>2.1459600000000001</v>
          </cell>
          <cell r="BN150">
            <v>87</v>
          </cell>
          <cell r="BP150">
            <v>6.1942320000000004</v>
          </cell>
          <cell r="BQ150">
            <v>82</v>
          </cell>
        </row>
        <row r="151">
          <cell r="A151" t="str">
            <v>FR0000971764</v>
          </cell>
          <cell r="B151" t="str">
            <v>ÙÙÙ</v>
          </cell>
          <cell r="C151" t="str">
            <v>MAM Patrimoine ESG C</v>
          </cell>
          <cell r="D151" t="str">
            <v>FCP</v>
          </cell>
          <cell r="E151" t="str">
            <v>Meeschaert Asset Management</v>
          </cell>
          <cell r="F151" t="str">
            <v>Euro</v>
          </cell>
          <cell r="G151" t="str">
            <v>(EURO STOXX NR EUR) 15.000% + ( ICE BofA 1-3Y EUR Govt TR EUR) 85.000%</v>
          </cell>
          <cell r="H151" t="str">
            <v>Europe Fonds ouverts  - Allocation EUR Prudente</v>
          </cell>
          <cell r="I151" t="str">
            <v>Tous les jours</v>
          </cell>
          <cell r="J151" t="str">
            <v>France</v>
          </cell>
          <cell r="K151" t="str">
            <v>Non</v>
          </cell>
          <cell r="L151">
            <v>32696</v>
          </cell>
          <cell r="M151">
            <v>44596</v>
          </cell>
          <cell r="N151">
            <v>39454766</v>
          </cell>
          <cell r="O151">
            <v>43.91</v>
          </cell>
          <cell r="Q151" t="str">
            <v>Non</v>
          </cell>
          <cell r="R151">
            <v>4</v>
          </cell>
          <cell r="S151">
            <v>4</v>
          </cell>
          <cell r="T151">
            <v>4.3339999999999996</v>
          </cell>
          <cell r="U151">
            <v>8.4659999999999993</v>
          </cell>
          <cell r="V151">
            <v>0.17932999999999999</v>
          </cell>
          <cell r="W151">
            <v>3.0400499999999999</v>
          </cell>
          <cell r="X151" t="str">
            <v>Cap</v>
          </cell>
          <cell r="Y151" t="str">
            <v>Europe</v>
          </cell>
          <cell r="Z151">
            <v>1.5</v>
          </cell>
          <cell r="AA151" t="str">
            <v>Oui</v>
          </cell>
          <cell r="AB151">
            <v>1.69</v>
          </cell>
          <cell r="AC151" t="str">
            <v>Oui</v>
          </cell>
          <cell r="AD151">
            <v>43.91</v>
          </cell>
          <cell r="AE151" t="str">
            <v>FSGBR05202</v>
          </cell>
          <cell r="AF151">
            <v>37402124</v>
          </cell>
          <cell r="AH151">
            <v>44562</v>
          </cell>
          <cell r="AJ151">
            <v>1</v>
          </cell>
          <cell r="AK151">
            <v>1</v>
          </cell>
          <cell r="AL151">
            <v>0</v>
          </cell>
          <cell r="AM151" t="str">
            <v>www.meeschaert.com</v>
          </cell>
          <cell r="AQ151" t="str">
            <v>Non</v>
          </cell>
          <cell r="AR151" t="str">
            <v>Non</v>
          </cell>
          <cell r="AS151" t="str">
            <v>Non</v>
          </cell>
          <cell r="AV151" t="str">
            <v>Non Classifié</v>
          </cell>
          <cell r="AW151" t="str">
            <v>Meeschaert</v>
          </cell>
          <cell r="AY151" t="str">
            <v>Article 8</v>
          </cell>
          <cell r="AZ151" t="str">
            <v>Prospectus</v>
          </cell>
          <cell r="BA151" t="str">
            <v>Non</v>
          </cell>
          <cell r="BB151">
            <v>1.497045</v>
          </cell>
          <cell r="BD151">
            <v>3.0400649999999998</v>
          </cell>
          <cell r="BF151">
            <v>0.179341</v>
          </cell>
          <cell r="BH151">
            <v>-3.8944179999999999</v>
          </cell>
          <cell r="BJ151">
            <v>-3.31026</v>
          </cell>
          <cell r="BK151">
            <v>54</v>
          </cell>
          <cell r="BM151">
            <v>5.2082129999999998</v>
          </cell>
          <cell r="BN151">
            <v>69</v>
          </cell>
          <cell r="BP151">
            <v>10.355261</v>
          </cell>
          <cell r="BQ151">
            <v>67</v>
          </cell>
        </row>
        <row r="152">
          <cell r="A152" t="str">
            <v>FR0000971806</v>
          </cell>
          <cell r="B152" t="str">
            <v>ÙÙÙÙ</v>
          </cell>
          <cell r="C152" t="str">
            <v>MAM Flexible Bonds ESG C</v>
          </cell>
          <cell r="D152" t="str">
            <v>FCP</v>
          </cell>
          <cell r="E152" t="str">
            <v>Meeschaert Asset Management</v>
          </cell>
          <cell r="F152" t="str">
            <v>Euro</v>
          </cell>
          <cell r="G152" t="str">
            <v>ICE BofA 3-5Y EUR Govt TR EUR</v>
          </cell>
          <cell r="H152" t="str">
            <v>Europe Fonds ouverts  - Obligations EUR Flexibles</v>
          </cell>
          <cell r="I152" t="str">
            <v>Tous les jours</v>
          </cell>
          <cell r="J152" t="str">
            <v>France</v>
          </cell>
          <cell r="K152" t="str">
            <v>Non</v>
          </cell>
          <cell r="L152">
            <v>33480</v>
          </cell>
          <cell r="M152">
            <v>44596</v>
          </cell>
          <cell r="N152">
            <v>111638352</v>
          </cell>
          <cell r="O152">
            <v>4205.78</v>
          </cell>
          <cell r="Q152" t="str">
            <v>Non</v>
          </cell>
          <cell r="R152">
            <v>4</v>
          </cell>
          <cell r="S152">
            <v>4</v>
          </cell>
          <cell r="T152">
            <v>2.649</v>
          </cell>
          <cell r="U152">
            <v>8.3580000000000005</v>
          </cell>
          <cell r="V152">
            <v>-0.40679999999999999</v>
          </cell>
          <cell r="W152">
            <v>2.9254699999999998</v>
          </cell>
          <cell r="X152" t="str">
            <v>Cap</v>
          </cell>
          <cell r="Y152" t="str">
            <v>Euroland</v>
          </cell>
          <cell r="Z152">
            <v>0.9</v>
          </cell>
          <cell r="AA152" t="str">
            <v>Oui</v>
          </cell>
          <cell r="AB152">
            <v>1.25</v>
          </cell>
          <cell r="AC152" t="str">
            <v>Oui</v>
          </cell>
          <cell r="AD152">
            <v>4205.78</v>
          </cell>
          <cell r="AE152" t="str">
            <v>FSGBR051WT</v>
          </cell>
          <cell r="AF152">
            <v>98293872</v>
          </cell>
          <cell r="AH152">
            <v>44562</v>
          </cell>
          <cell r="AJ152">
            <v>0.5</v>
          </cell>
          <cell r="AK152">
            <v>1</v>
          </cell>
          <cell r="AL152">
            <v>0</v>
          </cell>
          <cell r="AM152" t="str">
            <v>www.meeschaert.com</v>
          </cell>
          <cell r="AQ152" t="str">
            <v>Non</v>
          </cell>
          <cell r="AR152" t="str">
            <v>Non</v>
          </cell>
          <cell r="AS152" t="str">
            <v>Non</v>
          </cell>
          <cell r="AV152" t="str">
            <v>Obligations en euro</v>
          </cell>
          <cell r="AW152" t="str">
            <v>Meeschaert</v>
          </cell>
          <cell r="AY152" t="str">
            <v>Article 8</v>
          </cell>
          <cell r="AZ152" t="str">
            <v>Prospectus</v>
          </cell>
          <cell r="BA152" t="str">
            <v>Non</v>
          </cell>
          <cell r="BB152">
            <v>2.3061989999999999</v>
          </cell>
          <cell r="BD152">
            <v>2.925468</v>
          </cell>
          <cell r="BF152">
            <v>-0.40679999999999999</v>
          </cell>
          <cell r="BH152">
            <v>-2.4535439999999999</v>
          </cell>
          <cell r="BJ152">
            <v>-2.0142500000000001</v>
          </cell>
          <cell r="BK152">
            <v>42</v>
          </cell>
          <cell r="BM152">
            <v>4.2722480000000003</v>
          </cell>
          <cell r="BN152">
            <v>74</v>
          </cell>
          <cell r="BP152">
            <v>8.8338289999999997</v>
          </cell>
          <cell r="BQ152">
            <v>73</v>
          </cell>
        </row>
        <row r="153">
          <cell r="A153" t="str">
            <v>FR0000971822</v>
          </cell>
          <cell r="B153" t="str">
            <v>Ù</v>
          </cell>
          <cell r="C153" t="str">
            <v>MAM Transition Durable Obligations C</v>
          </cell>
          <cell r="D153" t="str">
            <v>FCP</v>
          </cell>
          <cell r="E153" t="str">
            <v>Meeschaert Asset Management</v>
          </cell>
          <cell r="F153" t="str">
            <v>Euro</v>
          </cell>
          <cell r="G153" t="str">
            <v>ICE BofA 1-10Y EUR LC TR USD</v>
          </cell>
          <cell r="H153" t="str">
            <v>Europe Fonds ouverts  - Obligations EUR Emprunts Privés</v>
          </cell>
          <cell r="I153" t="str">
            <v>Tous les jours</v>
          </cell>
          <cell r="J153" t="str">
            <v>France</v>
          </cell>
          <cell r="K153" t="str">
            <v>Non</v>
          </cell>
          <cell r="L153">
            <v>30309</v>
          </cell>
          <cell r="M153">
            <v>44596</v>
          </cell>
          <cell r="N153">
            <v>50244857</v>
          </cell>
          <cell r="O153">
            <v>52.57</v>
          </cell>
          <cell r="Q153" t="str">
            <v>Non</v>
          </cell>
          <cell r="R153">
            <v>3</v>
          </cell>
          <cell r="S153">
            <v>3</v>
          </cell>
          <cell r="T153">
            <v>2.7050000000000001</v>
          </cell>
          <cell r="U153">
            <v>4.7489999999999997</v>
          </cell>
          <cell r="V153">
            <v>-3.1012</v>
          </cell>
          <cell r="W153">
            <v>0.76648000000000005</v>
          </cell>
          <cell r="X153" t="str">
            <v>Cap</v>
          </cell>
          <cell r="Y153" t="str">
            <v>Global</v>
          </cell>
          <cell r="Z153">
            <v>0.85</v>
          </cell>
          <cell r="AA153" t="str">
            <v>Oui</v>
          </cell>
          <cell r="AB153">
            <v>1.1299999999999999</v>
          </cell>
          <cell r="AC153" t="str">
            <v>Oui</v>
          </cell>
          <cell r="AD153">
            <v>52.57</v>
          </cell>
          <cell r="AE153" t="str">
            <v>FSGBR051WU</v>
          </cell>
          <cell r="AF153">
            <v>40856495</v>
          </cell>
          <cell r="AH153">
            <v>44562</v>
          </cell>
          <cell r="AJ153">
            <v>0.5</v>
          </cell>
          <cell r="AK153">
            <v>1</v>
          </cell>
          <cell r="AL153">
            <v>0</v>
          </cell>
          <cell r="AM153" t="str">
            <v>www.meeschaert.com</v>
          </cell>
          <cell r="AQ153" t="str">
            <v>Non</v>
          </cell>
          <cell r="AR153" t="str">
            <v>Non</v>
          </cell>
          <cell r="AS153" t="str">
            <v>Non</v>
          </cell>
          <cell r="AV153" t="str">
            <v>Obligations en euro</v>
          </cell>
          <cell r="AW153" t="str">
            <v>Meeschaert</v>
          </cell>
          <cell r="AY153" t="str">
            <v>Article 9</v>
          </cell>
          <cell r="AZ153" t="str">
            <v>Prospectus</v>
          </cell>
          <cell r="BA153" t="str">
            <v>Non</v>
          </cell>
          <cell r="BB153">
            <v>0.25649699999999998</v>
          </cell>
          <cell r="BD153">
            <v>0.76647500000000002</v>
          </cell>
          <cell r="BF153">
            <v>-3.1012</v>
          </cell>
          <cell r="BH153">
            <v>-2.391464</v>
          </cell>
          <cell r="BJ153">
            <v>-1.71082</v>
          </cell>
          <cell r="BK153">
            <v>38</v>
          </cell>
          <cell r="BM153">
            <v>1.5165219999999999</v>
          </cell>
          <cell r="BN153">
            <v>89</v>
          </cell>
          <cell r="BP153">
            <v>3.4449480000000001</v>
          </cell>
          <cell r="BQ153">
            <v>90</v>
          </cell>
        </row>
        <row r="154">
          <cell r="A154" t="str">
            <v>FR0000971863</v>
          </cell>
          <cell r="B154" t="str">
            <v>ÙÙ</v>
          </cell>
          <cell r="C154" t="str">
            <v>MAM Optima 25-125 C</v>
          </cell>
          <cell r="D154" t="str">
            <v>FCP</v>
          </cell>
          <cell r="E154" t="str">
            <v>Meeschaert Asset Management</v>
          </cell>
          <cell r="F154" t="str">
            <v>Euro</v>
          </cell>
          <cell r="G154" t="str">
            <v>(€STR + 8.5 bps) 25.000% + ( EURO STOXX 50 NR EUR) 75.000%</v>
          </cell>
          <cell r="H154" t="str">
            <v>Europe Fonds ouverts  - Allocation EUR Aggressive</v>
          </cell>
          <cell r="I154" t="str">
            <v>Tous les jours</v>
          </cell>
          <cell r="J154" t="str">
            <v>France</v>
          </cell>
          <cell r="K154" t="str">
            <v>Oui</v>
          </cell>
          <cell r="L154">
            <v>29392</v>
          </cell>
          <cell r="M154">
            <v>44596</v>
          </cell>
          <cell r="N154">
            <v>22227423</v>
          </cell>
          <cell r="O154">
            <v>147.25</v>
          </cell>
          <cell r="Q154" t="str">
            <v>Non</v>
          </cell>
          <cell r="R154">
            <v>6</v>
          </cell>
          <cell r="S154">
            <v>5</v>
          </cell>
          <cell r="T154">
            <v>10.853</v>
          </cell>
          <cell r="U154">
            <v>14.44</v>
          </cell>
          <cell r="V154">
            <v>14.91221</v>
          </cell>
          <cell r="W154">
            <v>5.6935200000000004</v>
          </cell>
          <cell r="X154" t="str">
            <v>Cap</v>
          </cell>
          <cell r="Y154" t="str">
            <v>Europe</v>
          </cell>
          <cell r="Z154">
            <v>2.2999999999999998</v>
          </cell>
          <cell r="AA154" t="str">
            <v>Oui</v>
          </cell>
          <cell r="AB154">
            <v>2.52</v>
          </cell>
          <cell r="AC154" t="str">
            <v>Non</v>
          </cell>
          <cell r="AD154">
            <v>147.25</v>
          </cell>
          <cell r="AE154" t="str">
            <v>FSGBR05200</v>
          </cell>
          <cell r="AF154">
            <v>22227280</v>
          </cell>
          <cell r="AH154">
            <v>44562</v>
          </cell>
          <cell r="AJ154">
            <v>2</v>
          </cell>
          <cell r="AK154">
            <v>1</v>
          </cell>
          <cell r="AL154">
            <v>0</v>
          </cell>
          <cell r="AM154" t="str">
            <v>www.meeschaert.com</v>
          </cell>
          <cell r="AQ154" t="str">
            <v>Non</v>
          </cell>
          <cell r="AR154" t="str">
            <v>Non</v>
          </cell>
          <cell r="AS154" t="str">
            <v>Non</v>
          </cell>
          <cell r="AV154" t="str">
            <v>Non Classifié</v>
          </cell>
          <cell r="AW154" t="str">
            <v>Meeschaert</v>
          </cell>
          <cell r="AY154" t="str">
            <v>Not Stated</v>
          </cell>
          <cell r="AZ154" t="str">
            <v>Prospectus</v>
          </cell>
          <cell r="BA154" t="str">
            <v>Non</v>
          </cell>
          <cell r="BB154">
            <v>3.5962170000000002</v>
          </cell>
          <cell r="BD154">
            <v>5.6935339999999997</v>
          </cell>
          <cell r="BF154">
            <v>14.912210999999999</v>
          </cell>
          <cell r="BH154">
            <v>-4.3121150000000004</v>
          </cell>
          <cell r="BJ154">
            <v>-3.8244400000000001</v>
          </cell>
          <cell r="BK154">
            <v>59</v>
          </cell>
          <cell r="BM154">
            <v>8.4669460000000001</v>
          </cell>
          <cell r="BN154">
            <v>56</v>
          </cell>
          <cell r="BP154">
            <v>17.695713999999999</v>
          </cell>
          <cell r="BQ154">
            <v>51</v>
          </cell>
        </row>
        <row r="155">
          <cell r="A155" t="str">
            <v>FR0000971913</v>
          </cell>
          <cell r="B155" t="str">
            <v>ÙÙÙÙ</v>
          </cell>
          <cell r="C155" t="str">
            <v>MAM Taux Variables ESG C</v>
          </cell>
          <cell r="D155" t="str">
            <v>FCP</v>
          </cell>
          <cell r="E155" t="str">
            <v>Meeschaert Asset Management</v>
          </cell>
          <cell r="F155" t="str">
            <v>Euro</v>
          </cell>
          <cell r="G155" t="str">
            <v>€STR + 258.5 bps</v>
          </cell>
          <cell r="H155" t="str">
            <v>Europe Fonds ouverts  - Obligations EUR Flexibles</v>
          </cell>
          <cell r="I155" t="str">
            <v>Tous les jours</v>
          </cell>
          <cell r="J155" t="str">
            <v>France</v>
          </cell>
          <cell r="K155" t="str">
            <v>Non</v>
          </cell>
          <cell r="L155">
            <v>30701</v>
          </cell>
          <cell r="M155">
            <v>44596</v>
          </cell>
          <cell r="N155">
            <v>49324517</v>
          </cell>
          <cell r="O155">
            <v>705.53</v>
          </cell>
          <cell r="Q155" t="str">
            <v>Non</v>
          </cell>
          <cell r="R155">
            <v>4</v>
          </cell>
          <cell r="S155">
            <v>4</v>
          </cell>
          <cell r="T155">
            <v>1.7669999999999999</v>
          </cell>
          <cell r="U155">
            <v>8.7590000000000003</v>
          </cell>
          <cell r="V155">
            <v>3.1758000000000002</v>
          </cell>
          <cell r="W155">
            <v>4.3356700000000004</v>
          </cell>
          <cell r="X155" t="str">
            <v>Cap</v>
          </cell>
          <cell r="Y155" t="str">
            <v>Global</v>
          </cell>
          <cell r="Z155">
            <v>0.9</v>
          </cell>
          <cell r="AA155" t="str">
            <v>Oui</v>
          </cell>
          <cell r="AB155">
            <v>1.1000000000000001</v>
          </cell>
          <cell r="AC155" t="str">
            <v>Oui</v>
          </cell>
          <cell r="AD155">
            <v>705.53</v>
          </cell>
          <cell r="AE155" t="str">
            <v>FSGBR051R4</v>
          </cell>
          <cell r="AF155">
            <v>44419592</v>
          </cell>
          <cell r="AH155">
            <v>44562</v>
          </cell>
          <cell r="AJ155">
            <v>0</v>
          </cell>
          <cell r="AK155">
            <v>1</v>
          </cell>
          <cell r="AL155">
            <v>0</v>
          </cell>
          <cell r="AM155" t="str">
            <v>www.meeschaert.com</v>
          </cell>
          <cell r="AQ155" t="str">
            <v>Non</v>
          </cell>
          <cell r="AR155" t="str">
            <v>Non</v>
          </cell>
          <cell r="AS155" t="str">
            <v>Non</v>
          </cell>
          <cell r="AV155" t="str">
            <v>Obligations en euro</v>
          </cell>
          <cell r="AW155" t="str">
            <v>Meeschaert</v>
          </cell>
          <cell r="AY155" t="str">
            <v>Article 8</v>
          </cell>
          <cell r="AZ155" t="str">
            <v>Prospectus</v>
          </cell>
          <cell r="BA155" t="str">
            <v>Non</v>
          </cell>
          <cell r="BB155">
            <v>3.8321230000000002</v>
          </cell>
          <cell r="BD155">
            <v>4.3356700000000004</v>
          </cell>
          <cell r="BF155">
            <v>3.1758130000000002</v>
          </cell>
          <cell r="BH155">
            <v>-0.67954800000000004</v>
          </cell>
          <cell r="BJ155">
            <v>-0.58426999999999996</v>
          </cell>
          <cell r="BK155">
            <v>23</v>
          </cell>
          <cell r="BM155">
            <v>5.107488</v>
          </cell>
          <cell r="BN155">
            <v>69</v>
          </cell>
          <cell r="BP155">
            <v>8.5350739999999998</v>
          </cell>
          <cell r="BQ155">
            <v>74</v>
          </cell>
        </row>
        <row r="156">
          <cell r="A156" t="str">
            <v>FR0000972655</v>
          </cell>
          <cell r="B156" t="str">
            <v>ÙÙÙ</v>
          </cell>
          <cell r="C156" t="str">
            <v>Amundi Actions Foncier P D</v>
          </cell>
          <cell r="D156" t="str">
            <v>FCP</v>
          </cell>
          <cell r="E156" t="str">
            <v>Amundi Asset Management</v>
          </cell>
          <cell r="F156" t="str">
            <v>Euro</v>
          </cell>
          <cell r="G156" t="str">
            <v>EPRA Europe Real Estate</v>
          </cell>
          <cell r="H156" t="str">
            <v>Europe Fonds ouverts  - Immobilier - Indirect Europe</v>
          </cell>
          <cell r="I156" t="str">
            <v>Tous les jours</v>
          </cell>
          <cell r="J156" t="str">
            <v>France</v>
          </cell>
          <cell r="K156" t="str">
            <v>Non</v>
          </cell>
          <cell r="L156">
            <v>36950</v>
          </cell>
          <cell r="M156">
            <v>44596</v>
          </cell>
          <cell r="N156">
            <v>200462539</v>
          </cell>
          <cell r="O156">
            <v>189.38</v>
          </cell>
          <cell r="P156">
            <v>26.15</v>
          </cell>
          <cell r="Q156" t="str">
            <v>Non</v>
          </cell>
          <cell r="R156">
            <v>6</v>
          </cell>
          <cell r="S156">
            <v>6</v>
          </cell>
          <cell r="T156">
            <v>14.680999999999999</v>
          </cell>
          <cell r="U156">
            <v>17.574000000000002</v>
          </cell>
          <cell r="V156">
            <v>16.240500000000001</v>
          </cell>
          <cell r="W156">
            <v>5.4109299999999996</v>
          </cell>
          <cell r="X156" t="str">
            <v>Dist</v>
          </cell>
          <cell r="Y156" t="str">
            <v>Europe</v>
          </cell>
          <cell r="Z156">
            <v>1.5</v>
          </cell>
          <cell r="AA156" t="str">
            <v>Oui</v>
          </cell>
          <cell r="AB156">
            <v>1.58</v>
          </cell>
          <cell r="AC156" t="str">
            <v>Oui</v>
          </cell>
          <cell r="AD156">
            <v>189.38</v>
          </cell>
          <cell r="AE156" t="str">
            <v>FSGBR05GP7</v>
          </cell>
          <cell r="AF156">
            <v>133833190</v>
          </cell>
          <cell r="AH156">
            <v>44592</v>
          </cell>
          <cell r="AJ156">
            <v>2.5</v>
          </cell>
          <cell r="AK156">
            <v>1</v>
          </cell>
          <cell r="AL156">
            <v>1</v>
          </cell>
          <cell r="AM156" t="str">
            <v>www.amundi.com</v>
          </cell>
          <cell r="AQ156" t="str">
            <v>Non</v>
          </cell>
          <cell r="AR156" t="str">
            <v>Non</v>
          </cell>
          <cell r="AS156" t="str">
            <v>Non</v>
          </cell>
          <cell r="AV156" t="str">
            <v>Actions internationales</v>
          </cell>
          <cell r="AW156" t="str">
            <v>Amundi</v>
          </cell>
          <cell r="AY156" t="str">
            <v>Article 8</v>
          </cell>
          <cell r="AZ156" t="str">
            <v>Prospectus</v>
          </cell>
          <cell r="BA156" t="str">
            <v>Non</v>
          </cell>
          <cell r="BB156">
            <v>6.4634960000000001</v>
          </cell>
          <cell r="BD156">
            <v>5.4109420000000004</v>
          </cell>
          <cell r="BF156">
            <v>16.240506</v>
          </cell>
          <cell r="BH156">
            <v>-3.8719800000000002</v>
          </cell>
          <cell r="BJ156">
            <v>-3.4308700000000001</v>
          </cell>
          <cell r="BK156">
            <v>56</v>
          </cell>
          <cell r="BM156">
            <v>10.15099</v>
          </cell>
          <cell r="BN156">
            <v>50</v>
          </cell>
          <cell r="BP156">
            <v>27.467112</v>
          </cell>
          <cell r="BQ156">
            <v>21</v>
          </cell>
        </row>
        <row r="157">
          <cell r="A157" t="str">
            <v>FR0000973562</v>
          </cell>
          <cell r="B157" t="str">
            <v>Ù</v>
          </cell>
          <cell r="C157" t="str">
            <v>Ecofi Convictions Monde C</v>
          </cell>
          <cell r="D157" t="str">
            <v>FCP</v>
          </cell>
          <cell r="E157" t="str">
            <v>Ecofi Investissements</v>
          </cell>
          <cell r="F157" t="str">
            <v>Euro</v>
          </cell>
          <cell r="G157" t="str">
            <v>MSCI World NR EUR</v>
          </cell>
          <cell r="H157" t="str">
            <v>Europe Fonds ouverts  - Actions Internationales Gdes Cap. Mixte</v>
          </cell>
          <cell r="I157" t="str">
            <v>Tous les jours</v>
          </cell>
          <cell r="J157" t="str">
            <v>France</v>
          </cell>
          <cell r="K157" t="str">
            <v>Non</v>
          </cell>
          <cell r="L157">
            <v>37004</v>
          </cell>
          <cell r="M157">
            <v>44596</v>
          </cell>
          <cell r="N157">
            <v>25809081</v>
          </cell>
          <cell r="O157">
            <v>705.42</v>
          </cell>
          <cell r="P157">
            <v>129.02000000000001</v>
          </cell>
          <cell r="Q157" t="str">
            <v>Non</v>
          </cell>
          <cell r="R157">
            <v>6</v>
          </cell>
          <cell r="S157">
            <v>6</v>
          </cell>
          <cell r="T157">
            <v>14.120990000000001</v>
          </cell>
          <cell r="U157">
            <v>19.316641000000001</v>
          </cell>
          <cell r="V157">
            <v>26.704989999999999</v>
          </cell>
          <cell r="W157">
            <v>7.5686099999999996</v>
          </cell>
          <cell r="X157" t="str">
            <v>Cap</v>
          </cell>
          <cell r="Y157" t="str">
            <v>Global</v>
          </cell>
          <cell r="Z157">
            <v>1.8</v>
          </cell>
          <cell r="AA157" t="str">
            <v>Oui</v>
          </cell>
          <cell r="AB157">
            <v>1.94</v>
          </cell>
          <cell r="AC157" t="str">
            <v>Oui</v>
          </cell>
          <cell r="AD157">
            <v>705.42</v>
          </cell>
          <cell r="AE157" t="str">
            <v>FSGBR0562W</v>
          </cell>
          <cell r="AF157">
            <v>25512714</v>
          </cell>
          <cell r="AH157">
            <v>44564</v>
          </cell>
          <cell r="AJ157">
            <v>3</v>
          </cell>
          <cell r="AK157">
            <v>1</v>
          </cell>
          <cell r="AL157">
            <v>0</v>
          </cell>
          <cell r="AM157" t="str">
            <v>www.ecofi.fr</v>
          </cell>
          <cell r="AQ157" t="str">
            <v>Non</v>
          </cell>
          <cell r="AR157" t="str">
            <v>Non</v>
          </cell>
          <cell r="AS157" t="str">
            <v>Non</v>
          </cell>
          <cell r="AV157" t="str">
            <v>Actions internationales</v>
          </cell>
          <cell r="AW157" t="str">
            <v>Ecofi</v>
          </cell>
          <cell r="AY157" t="str">
            <v>Not Stated</v>
          </cell>
          <cell r="AZ157" t="str">
            <v>Prospectus</v>
          </cell>
          <cell r="BA157" t="str">
            <v>Non</v>
          </cell>
          <cell r="BB157">
            <v>4.842562</v>
          </cell>
          <cell r="BD157">
            <v>7.5686169999999997</v>
          </cell>
          <cell r="BF157">
            <v>26.704985000000001</v>
          </cell>
          <cell r="BH157">
            <v>-5.9500479999999998</v>
          </cell>
          <cell r="BJ157">
            <v>-4.6973399999999996</v>
          </cell>
          <cell r="BK157">
            <v>67</v>
          </cell>
          <cell r="BM157">
            <v>11.604483</v>
          </cell>
          <cell r="BN157">
            <v>44</v>
          </cell>
          <cell r="BP157">
            <v>26.923437</v>
          </cell>
          <cell r="BQ157">
            <v>23</v>
          </cell>
        </row>
        <row r="158">
          <cell r="A158" t="str">
            <v>FR0000973711</v>
          </cell>
          <cell r="B158" t="str">
            <v>ÙÙ</v>
          </cell>
          <cell r="C158" t="str">
            <v>Valfrance</v>
          </cell>
          <cell r="D158" t="str">
            <v>FCP</v>
          </cell>
          <cell r="E158" t="str">
            <v>Swiss Life Gestion Privée</v>
          </cell>
          <cell r="F158" t="str">
            <v>Euro</v>
          </cell>
          <cell r="G158" t="str">
            <v>Euronext Paris CAC 40 NR EUR</v>
          </cell>
          <cell r="H158" t="str">
            <v>Europe Fonds ouverts  - Actions France Grandes Cap.</v>
          </cell>
          <cell r="I158" t="str">
            <v>Tous les jours</v>
          </cell>
          <cell r="J158" t="str">
            <v>France</v>
          </cell>
          <cell r="K158" t="str">
            <v>Oui</v>
          </cell>
          <cell r="L158">
            <v>30965</v>
          </cell>
          <cell r="M158">
            <v>44596</v>
          </cell>
          <cell r="N158">
            <v>62147774</v>
          </cell>
          <cell r="O158">
            <v>2707.08</v>
          </cell>
          <cell r="P158">
            <v>26.12</v>
          </cell>
          <cell r="Q158" t="str">
            <v>Non</v>
          </cell>
          <cell r="R158">
            <v>6</v>
          </cell>
          <cell r="S158">
            <v>6</v>
          </cell>
          <cell r="T158">
            <v>11.553000000000001</v>
          </cell>
          <cell r="U158">
            <v>20.222000000000001</v>
          </cell>
          <cell r="V158">
            <v>24.547360000000001</v>
          </cell>
          <cell r="W158">
            <v>11.135059999999999</v>
          </cell>
          <cell r="X158" t="str">
            <v>Cap</v>
          </cell>
          <cell r="Y158" t="str">
            <v>France</v>
          </cell>
          <cell r="Z158">
            <v>2</v>
          </cell>
          <cell r="AA158" t="str">
            <v>Oui</v>
          </cell>
          <cell r="AB158">
            <v>2.78</v>
          </cell>
          <cell r="AC158" t="str">
            <v>Non</v>
          </cell>
          <cell r="AD158">
            <v>2674.4</v>
          </cell>
          <cell r="AE158" t="str">
            <v>FSGBR0569G</v>
          </cell>
          <cell r="AF158">
            <v>62147774</v>
          </cell>
          <cell r="AH158">
            <v>44375</v>
          </cell>
          <cell r="AJ158">
            <v>3</v>
          </cell>
          <cell r="AK158">
            <v>1</v>
          </cell>
          <cell r="AL158">
            <v>0</v>
          </cell>
          <cell r="AM158" t="str">
            <v>www.swisslifebanque.fr</v>
          </cell>
          <cell r="AQ158" t="str">
            <v>Non</v>
          </cell>
          <cell r="AR158" t="str">
            <v>Non</v>
          </cell>
          <cell r="AS158" t="str">
            <v>Non</v>
          </cell>
          <cell r="AV158" t="str">
            <v>Actions de la zone euro</v>
          </cell>
          <cell r="AW158" t="str">
            <v>Swiss Life</v>
          </cell>
          <cell r="AX158" t="str">
            <v>Swiss Life Gestion Privée</v>
          </cell>
          <cell r="AY158" t="str">
            <v>Not Stated</v>
          </cell>
          <cell r="AZ158" t="str">
            <v>Prospectus</v>
          </cell>
          <cell r="BA158" t="str">
            <v>Non</v>
          </cell>
          <cell r="BB158">
            <v>5.5835549999999996</v>
          </cell>
          <cell r="BD158">
            <v>11.135071</v>
          </cell>
          <cell r="BF158">
            <v>24.547357000000002</v>
          </cell>
          <cell r="BH158">
            <v>-3.8487770000000001</v>
          </cell>
          <cell r="BJ158">
            <v>-4.12547</v>
          </cell>
          <cell r="BK158">
            <v>62</v>
          </cell>
          <cell r="BM158">
            <v>15.324392</v>
          </cell>
          <cell r="BN158">
            <v>29</v>
          </cell>
          <cell r="BP158">
            <v>29.373742</v>
          </cell>
          <cell r="BQ158">
            <v>16</v>
          </cell>
        </row>
        <row r="159">
          <cell r="A159" t="str">
            <v>FR0000973802</v>
          </cell>
          <cell r="B159" t="str">
            <v>ÙÙÙÙ</v>
          </cell>
          <cell r="C159" t="str">
            <v>Amundi Vie P C</v>
          </cell>
          <cell r="D159" t="str">
            <v>FCP</v>
          </cell>
          <cell r="E159" t="str">
            <v>Amundi Asset Management</v>
          </cell>
          <cell r="F159" t="str">
            <v>Euro</v>
          </cell>
          <cell r="G159" t="str">
            <v>Not Benchmarked</v>
          </cell>
          <cell r="H159" t="str">
            <v>Europe Fonds ouverts  - Allocation EUR Prudente - International</v>
          </cell>
          <cell r="I159" t="str">
            <v>Tous les jours</v>
          </cell>
          <cell r="J159" t="str">
            <v>France</v>
          </cell>
          <cell r="K159" t="str">
            <v>Non</v>
          </cell>
          <cell r="L159">
            <v>37008</v>
          </cell>
          <cell r="M159">
            <v>44596</v>
          </cell>
          <cell r="N159">
            <v>3608298364</v>
          </cell>
          <cell r="O159">
            <v>24.1</v>
          </cell>
          <cell r="Q159" t="str">
            <v>Non</v>
          </cell>
          <cell r="R159">
            <v>3</v>
          </cell>
          <cell r="S159">
            <v>3</v>
          </cell>
          <cell r="T159">
            <v>2.8639999999999999</v>
          </cell>
          <cell r="U159">
            <v>5.1429999999999998</v>
          </cell>
          <cell r="V159">
            <v>1.2905899999999999</v>
          </cell>
          <cell r="W159">
            <v>3.4595699999999998</v>
          </cell>
          <cell r="X159" t="str">
            <v>Cap</v>
          </cell>
          <cell r="Y159" t="str">
            <v>Global</v>
          </cell>
          <cell r="Z159">
            <v>1.25</v>
          </cell>
          <cell r="AA159" t="str">
            <v>Oui</v>
          </cell>
          <cell r="AB159">
            <v>1.1299999999999999</v>
          </cell>
          <cell r="AC159" t="str">
            <v>Oui</v>
          </cell>
          <cell r="AD159">
            <v>24.1</v>
          </cell>
          <cell r="AE159" t="str">
            <v>FSGBR05DLP</v>
          </cell>
          <cell r="AF159">
            <v>3473109203</v>
          </cell>
          <cell r="AH159">
            <v>44592</v>
          </cell>
          <cell r="AJ159">
            <v>2</v>
          </cell>
          <cell r="AK159">
            <v>1</v>
          </cell>
          <cell r="AL159">
            <v>1</v>
          </cell>
          <cell r="AM159" t="str">
            <v>www.amundi.com</v>
          </cell>
          <cell r="AQ159" t="str">
            <v>Non</v>
          </cell>
          <cell r="AR159" t="str">
            <v>Non</v>
          </cell>
          <cell r="AS159" t="str">
            <v>Non</v>
          </cell>
          <cell r="AV159" t="str">
            <v>Non Classifié</v>
          </cell>
          <cell r="AW159" t="str">
            <v>Amundi</v>
          </cell>
          <cell r="AY159" t="str">
            <v>Article 8</v>
          </cell>
          <cell r="AZ159" t="str">
            <v>Prospectus</v>
          </cell>
          <cell r="BA159" t="str">
            <v>Non</v>
          </cell>
          <cell r="BB159">
            <v>2.2672430000000001</v>
          </cell>
          <cell r="BD159">
            <v>3.4595699999999998</v>
          </cell>
          <cell r="BF159">
            <v>1.2905979999999999</v>
          </cell>
          <cell r="BH159">
            <v>-2.4586860000000001</v>
          </cell>
          <cell r="BJ159">
            <v>-1.9347000000000001</v>
          </cell>
          <cell r="BK159">
            <v>41</v>
          </cell>
          <cell r="BM159">
            <v>4.9214149999999997</v>
          </cell>
          <cell r="BN159">
            <v>71</v>
          </cell>
          <cell r="BP159">
            <v>8.7523160000000004</v>
          </cell>
          <cell r="BQ159">
            <v>73</v>
          </cell>
        </row>
        <row r="160">
          <cell r="A160" t="str">
            <v>FR0000973968</v>
          </cell>
          <cell r="B160" t="str">
            <v>ÙÙ</v>
          </cell>
          <cell r="C160" t="str">
            <v>La Française Patrimoine Flexible R</v>
          </cell>
          <cell r="D160" t="str">
            <v>FCP</v>
          </cell>
          <cell r="E160" t="str">
            <v>La Française Asset Management</v>
          </cell>
          <cell r="F160" t="str">
            <v>Euro</v>
          </cell>
          <cell r="G160" t="str">
            <v>(BBgBarc Euro Agg TR EUR) 70.000% + ( MSCI World NR EUR) 30.000%</v>
          </cell>
          <cell r="H160" t="str">
            <v>Europe Fonds ouverts  - Allocation EUR Flexible</v>
          </cell>
          <cell r="I160" t="str">
            <v>Tous les jours</v>
          </cell>
          <cell r="J160" t="str">
            <v>France</v>
          </cell>
          <cell r="K160" t="str">
            <v>Non</v>
          </cell>
          <cell r="L160">
            <v>36993</v>
          </cell>
          <cell r="M160">
            <v>44595</v>
          </cell>
          <cell r="N160">
            <v>142141000</v>
          </cell>
          <cell r="O160">
            <v>1643.88</v>
          </cell>
          <cell r="P160">
            <v>64.459999999999994</v>
          </cell>
          <cell r="Q160" t="str">
            <v>Non</v>
          </cell>
          <cell r="R160">
            <v>4</v>
          </cell>
          <cell r="S160">
            <v>3</v>
          </cell>
          <cell r="T160">
            <v>3.0070000000000001</v>
          </cell>
          <cell r="U160">
            <v>3.169</v>
          </cell>
          <cell r="V160">
            <v>1.6641699999999999</v>
          </cell>
          <cell r="W160">
            <v>0.91708999999999996</v>
          </cell>
          <cell r="X160" t="str">
            <v>Cap</v>
          </cell>
          <cell r="Y160" t="str">
            <v>Europe</v>
          </cell>
          <cell r="Z160">
            <v>1.75</v>
          </cell>
          <cell r="AA160" t="str">
            <v>Oui</v>
          </cell>
          <cell r="AB160">
            <v>1.73</v>
          </cell>
          <cell r="AC160" t="str">
            <v>Non</v>
          </cell>
          <cell r="AE160" t="str">
            <v>FSGBR054HQ</v>
          </cell>
          <cell r="AF160">
            <v>126560000</v>
          </cell>
          <cell r="AH160">
            <v>44585</v>
          </cell>
          <cell r="AJ160">
            <v>3</v>
          </cell>
          <cell r="AK160">
            <v>0</v>
          </cell>
          <cell r="AL160">
            <v>0</v>
          </cell>
          <cell r="AM160" t="str">
            <v>www.lafrancaise-am.com/</v>
          </cell>
          <cell r="AQ160" t="str">
            <v>Non</v>
          </cell>
          <cell r="AR160" t="str">
            <v>Non</v>
          </cell>
          <cell r="AS160" t="str">
            <v>Non</v>
          </cell>
          <cell r="AV160" t="str">
            <v>Non Classifié</v>
          </cell>
          <cell r="AW160" t="str">
            <v>La Française</v>
          </cell>
          <cell r="AY160" t="str">
            <v>Article 8</v>
          </cell>
          <cell r="AZ160" t="str">
            <v>Prospectus</v>
          </cell>
          <cell r="BA160" t="str">
            <v>Non</v>
          </cell>
          <cell r="BB160">
            <v>0.22744300000000001</v>
          </cell>
          <cell r="BD160">
            <v>0.91711200000000004</v>
          </cell>
          <cell r="BF160">
            <v>1.664194</v>
          </cell>
          <cell r="BH160">
            <v>-2.0526360000000001</v>
          </cell>
          <cell r="BJ160">
            <v>-1.6129100000000001</v>
          </cell>
          <cell r="BK160">
            <v>37</v>
          </cell>
          <cell r="BM160">
            <v>2.2853370000000002</v>
          </cell>
          <cell r="BN160">
            <v>86</v>
          </cell>
          <cell r="BP160">
            <v>7.1349960000000001</v>
          </cell>
          <cell r="BQ160">
            <v>79</v>
          </cell>
        </row>
        <row r="161">
          <cell r="A161" t="str">
            <v>FR0000974149</v>
          </cell>
          <cell r="B161" t="str">
            <v>ÙÙÙ</v>
          </cell>
          <cell r="C161" t="str">
            <v>Oddo BHF Avenir Europe CR-EUR</v>
          </cell>
          <cell r="D161" t="str">
            <v>FCP</v>
          </cell>
          <cell r="E161" t="str">
            <v>ODDO BHF Asset Management SAS</v>
          </cell>
          <cell r="F161" t="str">
            <v>Euro</v>
          </cell>
          <cell r="G161" t="str">
            <v>MSCI Europe SMID NR EUR</v>
          </cell>
          <cell r="H161" t="str">
            <v>Europe Fonds ouverts  - Actions Europe Moyennes Cap.</v>
          </cell>
          <cell r="I161" t="str">
            <v>Tous les jours</v>
          </cell>
          <cell r="J161" t="str">
            <v>Autriche;Belgique;Suisse;Chili;Allemagne;Espagne;France;Italie;Luxembourg;Pays-Bas;Portugal;Singapour;Suède;</v>
          </cell>
          <cell r="K161" t="str">
            <v>Non</v>
          </cell>
          <cell r="L161">
            <v>36305</v>
          </cell>
          <cell r="M161">
            <v>44596</v>
          </cell>
          <cell r="N161">
            <v>2718722011</v>
          </cell>
          <cell r="O161">
            <v>686.91</v>
          </cell>
          <cell r="P161">
            <v>38.130000000000003</v>
          </cell>
          <cell r="Q161" t="str">
            <v>Non</v>
          </cell>
          <cell r="R161">
            <v>6</v>
          </cell>
          <cell r="S161">
            <v>6</v>
          </cell>
          <cell r="T161">
            <v>12.09</v>
          </cell>
          <cell r="U161">
            <v>17.039000000000001</v>
          </cell>
          <cell r="V161">
            <v>2.1174400000000002</v>
          </cell>
          <cell r="W161">
            <v>10.14836</v>
          </cell>
          <cell r="X161" t="str">
            <v>Cap</v>
          </cell>
          <cell r="Y161" t="str">
            <v>Europe</v>
          </cell>
          <cell r="Z161">
            <v>2</v>
          </cell>
          <cell r="AA161" t="str">
            <v>Oui</v>
          </cell>
          <cell r="AB161">
            <v>2.17</v>
          </cell>
          <cell r="AC161" t="str">
            <v>Non</v>
          </cell>
          <cell r="AD161">
            <v>686.91</v>
          </cell>
          <cell r="AE161" t="str">
            <v>FSGBR056NX</v>
          </cell>
          <cell r="AF161">
            <v>1376395660</v>
          </cell>
          <cell r="AH161">
            <v>44554</v>
          </cell>
          <cell r="AI161">
            <v>4</v>
          </cell>
          <cell r="AJ161">
            <v>4</v>
          </cell>
          <cell r="AK161">
            <v>1</v>
          </cell>
          <cell r="AL161">
            <v>1</v>
          </cell>
          <cell r="AM161" t="str">
            <v>www.oddoam.com</v>
          </cell>
          <cell r="AQ161" t="str">
            <v>Non</v>
          </cell>
          <cell r="AR161" t="str">
            <v>Non</v>
          </cell>
          <cell r="AS161" t="str">
            <v>Non</v>
          </cell>
          <cell r="AV161" t="str">
            <v>Actions internationales</v>
          </cell>
          <cell r="AW161" t="str">
            <v>ODDO BHF</v>
          </cell>
          <cell r="AX161" t="str">
            <v>ODDO BHF Asset Management SAS</v>
          </cell>
          <cell r="AY161" t="str">
            <v>Article 8</v>
          </cell>
          <cell r="AZ161" t="str">
            <v>Prospectus</v>
          </cell>
          <cell r="BA161" t="str">
            <v>Non</v>
          </cell>
          <cell r="BB161">
            <v>8.2397259999999992</v>
          </cell>
          <cell r="BD161">
            <v>10.148372</v>
          </cell>
          <cell r="BF161">
            <v>2.1174279999999999</v>
          </cell>
          <cell r="BH161">
            <v>-8.6820140000000006</v>
          </cell>
          <cell r="BJ161">
            <v>-7.9037199999999999</v>
          </cell>
          <cell r="BK161">
            <v>85</v>
          </cell>
          <cell r="BM161">
            <v>15.992069000000001</v>
          </cell>
          <cell r="BN161">
            <v>26</v>
          </cell>
          <cell r="BP161">
            <v>29.613084000000001</v>
          </cell>
          <cell r="BQ161">
            <v>16</v>
          </cell>
        </row>
        <row r="162">
          <cell r="A162" t="str">
            <v>FR0000974412</v>
          </cell>
          <cell r="B162" t="str">
            <v>ÙÙÙ</v>
          </cell>
          <cell r="C162" t="str">
            <v>Candriam MM Long/Short Global F EUR</v>
          </cell>
          <cell r="D162" t="str">
            <v>FCP</v>
          </cell>
          <cell r="E162" t="str">
            <v>Candriam France</v>
          </cell>
          <cell r="F162" t="str">
            <v>Euro</v>
          </cell>
          <cell r="G162" t="str">
            <v>€STR capitalisé</v>
          </cell>
          <cell r="H162" t="str">
            <v>Europe Fonds ouverts  - Alt - Long/Short Actions - International</v>
          </cell>
          <cell r="I162" t="str">
            <v>Toutes les semaines</v>
          </cell>
          <cell r="J162" t="str">
            <v>Suisse;Allemagne;France;</v>
          </cell>
          <cell r="K162" t="str">
            <v>Non</v>
          </cell>
          <cell r="L162">
            <v>33011</v>
          </cell>
          <cell r="M162">
            <v>44592</v>
          </cell>
          <cell r="N162">
            <v>53546373</v>
          </cell>
          <cell r="O162">
            <v>734.88</v>
          </cell>
          <cell r="Q162" t="str">
            <v>Non</v>
          </cell>
          <cell r="R162">
            <v>4</v>
          </cell>
          <cell r="S162">
            <v>3</v>
          </cell>
          <cell r="T162">
            <v>4.5451269999999999</v>
          </cell>
          <cell r="U162">
            <v>4.7698510000000001</v>
          </cell>
          <cell r="V162">
            <v>-0.47400999999999999</v>
          </cell>
          <cell r="W162">
            <v>5.6038100000000002</v>
          </cell>
          <cell r="X162" t="str">
            <v>Cap</v>
          </cell>
          <cell r="Y162" t="str">
            <v>Global</v>
          </cell>
          <cell r="Z162">
            <v>1.8</v>
          </cell>
          <cell r="AA162" t="str">
            <v>Non</v>
          </cell>
          <cell r="AB162">
            <v>3.52</v>
          </cell>
          <cell r="AC162" t="str">
            <v>Non</v>
          </cell>
          <cell r="AE162" t="str">
            <v>FSUSA08EHM</v>
          </cell>
          <cell r="AF162">
            <v>29926188</v>
          </cell>
          <cell r="AH162">
            <v>44581</v>
          </cell>
          <cell r="AJ162">
            <v>3</v>
          </cell>
          <cell r="AK162">
            <v>10000</v>
          </cell>
          <cell r="AL162">
            <v>0</v>
          </cell>
          <cell r="AM162" t="str">
            <v>www.candriam.com</v>
          </cell>
          <cell r="AQ162" t="str">
            <v>Non</v>
          </cell>
          <cell r="AR162" t="str">
            <v>Non</v>
          </cell>
          <cell r="AS162" t="str">
            <v>Non</v>
          </cell>
          <cell r="AV162" t="str">
            <v>OPCVM de fonds alternatifs</v>
          </cell>
          <cell r="AW162" t="str">
            <v>Candriam</v>
          </cell>
          <cell r="AX162" t="str">
            <v>Rothschild &amp; Co Asset Management US Inc</v>
          </cell>
          <cell r="AY162" t="str">
            <v>Not Stated</v>
          </cell>
          <cell r="AZ162" t="str">
            <v>Prospectus</v>
          </cell>
          <cell r="BA162" t="str">
            <v>Non</v>
          </cell>
          <cell r="BB162">
            <v>3.4999720000000001</v>
          </cell>
          <cell r="BD162">
            <v>5.6038110000000003</v>
          </cell>
          <cell r="BF162">
            <v>-0.47402</v>
          </cell>
          <cell r="BJ162">
            <v>-2.7447699999999999</v>
          </cell>
          <cell r="BK162">
            <v>49</v>
          </cell>
          <cell r="BM162">
            <v>7.1177010000000003</v>
          </cell>
          <cell r="BN162">
            <v>61</v>
          </cell>
          <cell r="BP162">
            <v>6.7682849999999997</v>
          </cell>
          <cell r="BQ162">
            <v>80</v>
          </cell>
        </row>
        <row r="163">
          <cell r="A163" t="str">
            <v>FR0000974685</v>
          </cell>
          <cell r="B163" t="str">
            <v>ÙÙÙ</v>
          </cell>
          <cell r="C163" t="str">
            <v>GEFIP Dynamique P</v>
          </cell>
          <cell r="D163" t="str">
            <v>SICAV</v>
          </cell>
          <cell r="E163" t="str">
            <v>Gestion Financière Privée - GEFIP</v>
          </cell>
          <cell r="F163" t="str">
            <v>Euro</v>
          </cell>
          <cell r="G163" t="str">
            <v>Not Benchmarked</v>
          </cell>
          <cell r="H163" t="str">
            <v>Europe Fonds ouverts  - Allocation EUR Agressive - International</v>
          </cell>
          <cell r="I163" t="str">
            <v>Tous les jours</v>
          </cell>
          <cell r="J163" t="str">
            <v>France</v>
          </cell>
          <cell r="K163" t="str">
            <v>Non</v>
          </cell>
          <cell r="L163">
            <v>34703</v>
          </cell>
          <cell r="M163">
            <v>44595</v>
          </cell>
          <cell r="N163">
            <v>133241000</v>
          </cell>
          <cell r="O163">
            <v>1165.56</v>
          </cell>
          <cell r="Q163" t="str">
            <v>Non</v>
          </cell>
          <cell r="R163">
            <v>6</v>
          </cell>
          <cell r="S163">
            <v>6</v>
          </cell>
          <cell r="T163">
            <v>11.241</v>
          </cell>
          <cell r="U163">
            <v>16.085000000000001</v>
          </cell>
          <cell r="V163">
            <v>6.7454900000000002</v>
          </cell>
          <cell r="W163">
            <v>10.08065</v>
          </cell>
          <cell r="X163" t="str">
            <v>Cap</v>
          </cell>
          <cell r="Y163" t="str">
            <v>Global</v>
          </cell>
          <cell r="Z163">
            <v>1.794</v>
          </cell>
          <cell r="AA163" t="str">
            <v>Oui</v>
          </cell>
          <cell r="AB163">
            <v>2.5099999999999998</v>
          </cell>
          <cell r="AC163" t="str">
            <v>Non</v>
          </cell>
          <cell r="AE163" t="str">
            <v>FSGBR06FK5</v>
          </cell>
          <cell r="AF163">
            <v>110114000</v>
          </cell>
          <cell r="AH163">
            <v>44337</v>
          </cell>
          <cell r="AJ163">
            <v>5</v>
          </cell>
          <cell r="AK163">
            <v>0</v>
          </cell>
          <cell r="AL163">
            <v>0</v>
          </cell>
          <cell r="AM163" t="str">
            <v>www.gefip.fr</v>
          </cell>
          <cell r="AQ163" t="str">
            <v>Non</v>
          </cell>
          <cell r="AR163" t="str">
            <v>Non</v>
          </cell>
          <cell r="AS163" t="str">
            <v>Non</v>
          </cell>
          <cell r="AV163" t="str">
            <v>Actions internationales</v>
          </cell>
          <cell r="AW163" t="str">
            <v>GEFIP</v>
          </cell>
          <cell r="AY163" t="str">
            <v>Not Stated</v>
          </cell>
          <cell r="AZ163" t="str">
            <v>Prospectus</v>
          </cell>
          <cell r="BA163" t="str">
            <v>Non</v>
          </cell>
          <cell r="BB163">
            <v>4.0384859999999998</v>
          </cell>
          <cell r="BD163">
            <v>10.080659000000001</v>
          </cell>
          <cell r="BF163">
            <v>6.7454919999999996</v>
          </cell>
          <cell r="BH163">
            <v>-9.7759029999999996</v>
          </cell>
          <cell r="BJ163">
            <v>-7.1231200000000001</v>
          </cell>
          <cell r="BK163">
            <v>81</v>
          </cell>
          <cell r="BM163">
            <v>15.920858000000001</v>
          </cell>
          <cell r="BN163">
            <v>27</v>
          </cell>
          <cell r="BP163">
            <v>20.811985</v>
          </cell>
          <cell r="BQ163">
            <v>43</v>
          </cell>
        </row>
        <row r="164">
          <cell r="A164" t="str">
            <v>FR0000975252</v>
          </cell>
          <cell r="B164" t="str">
            <v>ÙÙ</v>
          </cell>
          <cell r="C164" t="str">
            <v>GEFIP Patrimonial</v>
          </cell>
          <cell r="D164" t="str">
            <v>FCP</v>
          </cell>
          <cell r="E164" t="str">
            <v>Gestion Financière Privée - GEFIP</v>
          </cell>
          <cell r="F164" t="str">
            <v>Euro</v>
          </cell>
          <cell r="G164" t="str">
            <v>INSEE</v>
          </cell>
          <cell r="H164" t="str">
            <v>Europe Fonds ouverts  - Allocation EUR Modérée</v>
          </cell>
          <cell r="I164" t="str">
            <v>Toutes les semaines</v>
          </cell>
          <cell r="J164" t="str">
            <v>France</v>
          </cell>
          <cell r="K164" t="str">
            <v>Non</v>
          </cell>
          <cell r="L164">
            <v>31051</v>
          </cell>
          <cell r="M164">
            <v>44595</v>
          </cell>
          <cell r="N164">
            <v>220157000</v>
          </cell>
          <cell r="O164">
            <v>524.37</v>
          </cell>
          <cell r="Q164" t="str">
            <v>Non</v>
          </cell>
          <cell r="R164">
            <v>4</v>
          </cell>
          <cell r="S164">
            <v>4</v>
          </cell>
          <cell r="T164">
            <v>5.3029999999999999</v>
          </cell>
          <cell r="U164">
            <v>8.5510000000000002</v>
          </cell>
          <cell r="V164">
            <v>2.6563699999999999</v>
          </cell>
          <cell r="W164">
            <v>2.70838</v>
          </cell>
          <cell r="X164" t="str">
            <v>Cap</v>
          </cell>
          <cell r="Y164" t="str">
            <v>Global</v>
          </cell>
          <cell r="Z164">
            <v>1.4352</v>
          </cell>
          <cell r="AA164" t="str">
            <v>Oui</v>
          </cell>
          <cell r="AB164">
            <v>2.04</v>
          </cell>
          <cell r="AC164" t="str">
            <v>Non</v>
          </cell>
          <cell r="AE164" t="str">
            <v>FSGBR06IQJ</v>
          </cell>
          <cell r="AF164">
            <v>220157000</v>
          </cell>
          <cell r="AH164">
            <v>44365</v>
          </cell>
          <cell r="AJ164">
            <v>5</v>
          </cell>
          <cell r="AK164">
            <v>1</v>
          </cell>
          <cell r="AL164">
            <v>1</v>
          </cell>
          <cell r="AM164" t="str">
            <v>www.gefip.fr</v>
          </cell>
          <cell r="AQ164" t="str">
            <v>Non</v>
          </cell>
          <cell r="AR164" t="str">
            <v>Non</v>
          </cell>
          <cell r="AS164" t="str">
            <v>Non</v>
          </cell>
          <cell r="AV164" t="str">
            <v>Non Classifié</v>
          </cell>
          <cell r="AW164" t="str">
            <v>GEFIP</v>
          </cell>
          <cell r="AY164" t="str">
            <v>Article 8</v>
          </cell>
          <cell r="AZ164" t="str">
            <v>Prospectus</v>
          </cell>
          <cell r="BA164" t="str">
            <v>Non</v>
          </cell>
          <cell r="BB164">
            <v>1.1251389999999999</v>
          </cell>
          <cell r="BD164">
            <v>2.7083910000000002</v>
          </cell>
          <cell r="BF164">
            <v>2.656371</v>
          </cell>
          <cell r="BH164">
            <v>-3.9140229999999998</v>
          </cell>
          <cell r="BJ164">
            <v>-3.3386499999999999</v>
          </cell>
          <cell r="BK164">
            <v>55</v>
          </cell>
          <cell r="BM164">
            <v>5.36876</v>
          </cell>
          <cell r="BN164">
            <v>68</v>
          </cell>
          <cell r="BP164">
            <v>11.505084</v>
          </cell>
          <cell r="BQ164">
            <v>64</v>
          </cell>
        </row>
        <row r="165">
          <cell r="A165" t="str">
            <v>FR0000975880</v>
          </cell>
          <cell r="B165" t="str">
            <v>ÙÙÙÙÙ</v>
          </cell>
          <cell r="C165" t="str">
            <v>Allianz Actions Aéquitas R C/D</v>
          </cell>
          <cell r="D165" t="str">
            <v>FCP</v>
          </cell>
          <cell r="E165" t="str">
            <v>Allianz Global Investors GmbH</v>
          </cell>
          <cell r="F165" t="str">
            <v>Euro</v>
          </cell>
          <cell r="G165" t="str">
            <v>Euronext Paris CAC All Tradable NR EUR</v>
          </cell>
          <cell r="H165" t="str">
            <v>Europe Fonds ouverts  - Actions France Grandes Cap.</v>
          </cell>
          <cell r="I165" t="str">
            <v>Tous les jours</v>
          </cell>
          <cell r="J165" t="str">
            <v>France</v>
          </cell>
          <cell r="K165" t="str">
            <v>Oui</v>
          </cell>
          <cell r="L165">
            <v>37071</v>
          </cell>
          <cell r="M165">
            <v>44596</v>
          </cell>
          <cell r="N165">
            <v>242260383</v>
          </cell>
          <cell r="O165">
            <v>383.83</v>
          </cell>
          <cell r="P165">
            <v>-235.18</v>
          </cell>
          <cell r="Q165" t="str">
            <v>Non</v>
          </cell>
          <cell r="R165">
            <v>6</v>
          </cell>
          <cell r="S165">
            <v>6</v>
          </cell>
          <cell r="T165">
            <v>12.49</v>
          </cell>
          <cell r="U165">
            <v>19.771999999999998</v>
          </cell>
          <cell r="V165">
            <v>32.519460000000002</v>
          </cell>
          <cell r="W165">
            <v>14.037430000000001</v>
          </cell>
          <cell r="X165" t="str">
            <v>Dist</v>
          </cell>
          <cell r="Y165" t="str">
            <v>France</v>
          </cell>
          <cell r="Z165">
            <v>1.794</v>
          </cell>
          <cell r="AA165" t="str">
            <v>Oui</v>
          </cell>
          <cell r="AB165">
            <v>1.79</v>
          </cell>
          <cell r="AC165" t="str">
            <v>Oui</v>
          </cell>
          <cell r="AD165">
            <v>383.83</v>
          </cell>
          <cell r="AE165" t="str">
            <v>FSGBR05CWH</v>
          </cell>
          <cell r="AF165">
            <v>231864305</v>
          </cell>
          <cell r="AH165">
            <v>44561</v>
          </cell>
          <cell r="AI165">
            <v>3</v>
          </cell>
          <cell r="AJ165">
            <v>3</v>
          </cell>
          <cell r="AK165">
            <v>0</v>
          </cell>
          <cell r="AL165">
            <v>0</v>
          </cell>
          <cell r="AM165" t="str">
            <v>www.allianzglobalinvestors.de</v>
          </cell>
          <cell r="AQ165" t="str">
            <v>Non</v>
          </cell>
          <cell r="AR165" t="str">
            <v>Non</v>
          </cell>
          <cell r="AS165" t="str">
            <v>Non</v>
          </cell>
          <cell r="AV165" t="str">
            <v>Actions de la zone euro</v>
          </cell>
          <cell r="AW165" t="str">
            <v>Allianz Global Investors</v>
          </cell>
          <cell r="AX165" t="str">
            <v>Allianz Global Investors</v>
          </cell>
          <cell r="AY165" t="str">
            <v>Not Stated</v>
          </cell>
          <cell r="AZ165" t="str">
            <v>Prospectus</v>
          </cell>
          <cell r="BA165" t="str">
            <v>Non</v>
          </cell>
          <cell r="BB165">
            <v>10.076269</v>
          </cell>
          <cell r="BD165">
            <v>14.037435</v>
          </cell>
          <cell r="BF165">
            <v>32.519458</v>
          </cell>
          <cell r="BH165">
            <v>-3.9728029999999999</v>
          </cell>
          <cell r="BJ165">
            <v>-4.5112800000000002</v>
          </cell>
          <cell r="BK165">
            <v>66</v>
          </cell>
          <cell r="BM165">
            <v>17.614775999999999</v>
          </cell>
          <cell r="BN165">
            <v>21</v>
          </cell>
          <cell r="BP165">
            <v>23.977526999999998</v>
          </cell>
          <cell r="BQ165">
            <v>34</v>
          </cell>
        </row>
        <row r="166">
          <cell r="A166" t="str">
            <v>FR0000977779</v>
          </cell>
          <cell r="B166" t="str">
            <v>ÙÙÙ</v>
          </cell>
          <cell r="C166" t="str">
            <v>SLF (F) Multi Asset Growth P</v>
          </cell>
          <cell r="D166" t="str">
            <v>FCP</v>
          </cell>
          <cell r="E166" t="str">
            <v>Swiss Life Asset Managers France</v>
          </cell>
          <cell r="F166" t="str">
            <v>Euro</v>
          </cell>
          <cell r="G166" t="str">
            <v>(JPM GBI broad hedged TR EUR) 30.000% + ( EURO STOXX 50 NR EUR) 70.000%</v>
          </cell>
          <cell r="H166" t="str">
            <v>Europe Fonds ouverts  - Allocation EUR Agressive - International</v>
          </cell>
          <cell r="I166" t="str">
            <v>Tous les jours</v>
          </cell>
          <cell r="J166" t="str">
            <v>France</v>
          </cell>
          <cell r="K166" t="str">
            <v>Non</v>
          </cell>
          <cell r="L166">
            <v>36574</v>
          </cell>
          <cell r="M166">
            <v>44596</v>
          </cell>
          <cell r="N166">
            <v>128264497</v>
          </cell>
          <cell r="O166">
            <v>275.77</v>
          </cell>
          <cell r="Q166" t="str">
            <v>Non</v>
          </cell>
          <cell r="R166">
            <v>4</v>
          </cell>
          <cell r="S166">
            <v>5</v>
          </cell>
          <cell r="T166">
            <v>8.5389999999999997</v>
          </cell>
          <cell r="U166">
            <v>11.183</v>
          </cell>
          <cell r="V166">
            <v>12.88006</v>
          </cell>
          <cell r="W166">
            <v>7.4588299999999998</v>
          </cell>
          <cell r="X166" t="str">
            <v>Cap</v>
          </cell>
          <cell r="Y166" t="str">
            <v>Global</v>
          </cell>
          <cell r="Z166">
            <v>1.7</v>
          </cell>
          <cell r="AA166" t="str">
            <v>Oui</v>
          </cell>
          <cell r="AB166">
            <v>2.0299999999999998</v>
          </cell>
          <cell r="AC166" t="str">
            <v>Non</v>
          </cell>
          <cell r="AD166">
            <v>274.93</v>
          </cell>
          <cell r="AE166" t="str">
            <v>FSGBR05BYC</v>
          </cell>
          <cell r="AF166">
            <v>115511221</v>
          </cell>
          <cell r="AH166">
            <v>44552</v>
          </cell>
          <cell r="AJ166">
            <v>1</v>
          </cell>
          <cell r="AK166">
            <v>1</v>
          </cell>
          <cell r="AL166">
            <v>1</v>
          </cell>
          <cell r="AM166" t="str">
            <v>www.swisslife-am.com</v>
          </cell>
          <cell r="AQ166" t="str">
            <v>Non</v>
          </cell>
          <cell r="AR166" t="str">
            <v>Non</v>
          </cell>
          <cell r="AS166" t="str">
            <v>Non</v>
          </cell>
          <cell r="AV166" t="str">
            <v>Non Classifié</v>
          </cell>
          <cell r="AW166" t="str">
            <v>Swiss Life</v>
          </cell>
          <cell r="AY166" t="str">
            <v>Not Stated</v>
          </cell>
          <cell r="AZ166" t="str">
            <v>Prospectus</v>
          </cell>
          <cell r="BA166" t="str">
            <v>Non</v>
          </cell>
          <cell r="BB166">
            <v>5.2111070000000002</v>
          </cell>
          <cell r="BD166">
            <v>7.4588330000000003</v>
          </cell>
          <cell r="BF166">
            <v>12.880049</v>
          </cell>
          <cell r="BH166">
            <v>-3.6712310000000001</v>
          </cell>
          <cell r="BJ166">
            <v>-3.3847999999999998</v>
          </cell>
          <cell r="BK166">
            <v>55</v>
          </cell>
          <cell r="BM166">
            <v>10.218456</v>
          </cell>
          <cell r="BN166">
            <v>50</v>
          </cell>
          <cell r="BP166">
            <v>14.728035</v>
          </cell>
          <cell r="BQ166">
            <v>57</v>
          </cell>
        </row>
        <row r="167">
          <cell r="A167" t="str">
            <v>FR0000977894</v>
          </cell>
          <cell r="B167" t="str">
            <v>ÙÙÙÙ</v>
          </cell>
          <cell r="C167" t="str">
            <v>Equi-Opportunité</v>
          </cell>
          <cell r="D167" t="str">
            <v>FCP</v>
          </cell>
          <cell r="E167" t="str">
            <v>Equigest</v>
          </cell>
          <cell r="F167" t="str">
            <v>Euro</v>
          </cell>
          <cell r="G167" t="str">
            <v>(Nikkei) 10.000% + ( Euronext Paris CAC 40 PR EUR) 40.000% + (EURO STOXX 50 PR EUR) 10.000% + (ICE BofA Euro Government TR EUR) 30.000% + (S&amp;P 500 PR EUR)10.000%</v>
          </cell>
          <cell r="H167" t="str">
            <v>Europe Fonds ouverts  - Allocation EUR Flexible</v>
          </cell>
          <cell r="I167" t="str">
            <v>Toutes les semaines</v>
          </cell>
          <cell r="J167" t="str">
            <v>France</v>
          </cell>
          <cell r="K167" t="str">
            <v>Non</v>
          </cell>
          <cell r="L167">
            <v>37141</v>
          </cell>
          <cell r="M167">
            <v>44596</v>
          </cell>
          <cell r="N167">
            <v>3130084</v>
          </cell>
          <cell r="O167">
            <v>121.67</v>
          </cell>
          <cell r="Q167" t="str">
            <v>Non</v>
          </cell>
          <cell r="R167">
            <v>6</v>
          </cell>
          <cell r="S167">
            <v>6</v>
          </cell>
          <cell r="T167">
            <v>11.561</v>
          </cell>
          <cell r="U167">
            <v>18.690000000000001</v>
          </cell>
          <cell r="V167">
            <v>2.8769800000000001</v>
          </cell>
          <cell r="W167">
            <v>5.6403499999999998</v>
          </cell>
          <cell r="X167" t="str">
            <v>Dist</v>
          </cell>
          <cell r="Y167" t="str">
            <v>Global</v>
          </cell>
          <cell r="Z167">
            <v>2.3919999999999999</v>
          </cell>
          <cell r="AA167" t="str">
            <v>Oui</v>
          </cell>
          <cell r="AB167">
            <v>3.34</v>
          </cell>
          <cell r="AC167" t="str">
            <v>Non</v>
          </cell>
          <cell r="AD167">
            <v>121.67</v>
          </cell>
          <cell r="AE167" t="str">
            <v>FSGBR04NP5</v>
          </cell>
          <cell r="AF167">
            <v>3130084</v>
          </cell>
          <cell r="AH167">
            <v>44284</v>
          </cell>
          <cell r="AJ167">
            <v>2</v>
          </cell>
          <cell r="AK167">
            <v>100</v>
          </cell>
          <cell r="AL167">
            <v>1</v>
          </cell>
          <cell r="AM167" t="str">
            <v>www.equigest.fr</v>
          </cell>
          <cell r="AQ167" t="str">
            <v>Non</v>
          </cell>
          <cell r="AR167" t="str">
            <v>Non</v>
          </cell>
          <cell r="AS167" t="str">
            <v>Non</v>
          </cell>
          <cell r="AV167" t="str">
            <v>Non Classifié</v>
          </cell>
          <cell r="AW167" t="str">
            <v>Equigest</v>
          </cell>
          <cell r="AY167" t="str">
            <v>Not Stated</v>
          </cell>
          <cell r="AZ167" t="str">
            <v>Prospectus</v>
          </cell>
          <cell r="BA167" t="str">
            <v>Non</v>
          </cell>
          <cell r="BB167">
            <v>4.595434</v>
          </cell>
          <cell r="BD167">
            <v>5.6403590000000001</v>
          </cell>
          <cell r="BF167">
            <v>2.8769830000000001</v>
          </cell>
          <cell r="BH167">
            <v>-4.9675529999999997</v>
          </cell>
          <cell r="BJ167">
            <v>-4.9675500000000001</v>
          </cell>
          <cell r="BK167">
            <v>69</v>
          </cell>
          <cell r="BM167">
            <v>8.9678229999999992</v>
          </cell>
          <cell r="BN167">
            <v>55</v>
          </cell>
          <cell r="BP167">
            <v>19.412230000000001</v>
          </cell>
          <cell r="BQ167">
            <v>46</v>
          </cell>
        </row>
        <row r="168">
          <cell r="A168" t="str">
            <v>FR0000978090</v>
          </cell>
          <cell r="B168" t="str">
            <v>ÙÙÙ</v>
          </cell>
          <cell r="C168" t="str">
            <v>MAM Europa Select C</v>
          </cell>
          <cell r="D168" t="str">
            <v>FCP</v>
          </cell>
          <cell r="E168" t="str">
            <v>Meeschaert Asset Management</v>
          </cell>
          <cell r="F168" t="str">
            <v>Euro</v>
          </cell>
          <cell r="G168" t="str">
            <v>MSCI EMU NR EUR</v>
          </cell>
          <cell r="H168" t="str">
            <v>Europe Fonds ouverts  - Actions Zone Euro Flex Cap</v>
          </cell>
          <cell r="I168" t="str">
            <v>Tous les jours</v>
          </cell>
          <cell r="J168" t="str">
            <v>France</v>
          </cell>
          <cell r="K168" t="str">
            <v>Oui</v>
          </cell>
          <cell r="L168">
            <v>35685</v>
          </cell>
          <cell r="M168">
            <v>44596</v>
          </cell>
          <cell r="N168">
            <v>47382842</v>
          </cell>
          <cell r="O168">
            <v>501.01</v>
          </cell>
          <cell r="P168">
            <v>105</v>
          </cell>
          <cell r="Q168" t="str">
            <v>Non</v>
          </cell>
          <cell r="R168">
            <v>6</v>
          </cell>
          <cell r="S168">
            <v>6</v>
          </cell>
          <cell r="T168">
            <v>11.967000000000001</v>
          </cell>
          <cell r="U168">
            <v>15.391</v>
          </cell>
          <cell r="V168">
            <v>12.480119999999999</v>
          </cell>
          <cell r="W168">
            <v>7.6201999999999996</v>
          </cell>
          <cell r="X168" t="str">
            <v>Cap</v>
          </cell>
          <cell r="Y168" t="str">
            <v>Euroland</v>
          </cell>
          <cell r="Z168">
            <v>2</v>
          </cell>
          <cell r="AA168" t="str">
            <v>Oui</v>
          </cell>
          <cell r="AB168">
            <v>2.4300000000000002</v>
          </cell>
          <cell r="AC168" t="str">
            <v>Non</v>
          </cell>
          <cell r="AD168">
            <v>501.01</v>
          </cell>
          <cell r="AE168" t="str">
            <v>FSGBR0563S</v>
          </cell>
          <cell r="AF168">
            <v>45208494</v>
          </cell>
          <cell r="AH168">
            <v>44562</v>
          </cell>
          <cell r="AJ168">
            <v>2</v>
          </cell>
          <cell r="AK168">
            <v>1</v>
          </cell>
          <cell r="AL168">
            <v>0</v>
          </cell>
          <cell r="AM168" t="str">
            <v>www.meeschaert.com</v>
          </cell>
          <cell r="AQ168" t="str">
            <v>Non</v>
          </cell>
          <cell r="AR168" t="str">
            <v>Non</v>
          </cell>
          <cell r="AS168" t="str">
            <v>Non</v>
          </cell>
          <cell r="AV168" t="str">
            <v>Actions des pays de l'Union Européenne</v>
          </cell>
          <cell r="AW168" t="str">
            <v>Meeschaert</v>
          </cell>
          <cell r="AY168" t="str">
            <v>Not Stated</v>
          </cell>
          <cell r="AZ168" t="str">
            <v>Prospectus</v>
          </cell>
          <cell r="BA168" t="str">
            <v>Non</v>
          </cell>
          <cell r="BB168">
            <v>4.1698839999999997</v>
          </cell>
          <cell r="BD168">
            <v>7.6202050000000003</v>
          </cell>
          <cell r="BF168">
            <v>12.480121</v>
          </cell>
          <cell r="BH168">
            <v>-5.9407230000000002</v>
          </cell>
          <cell r="BJ168">
            <v>-5.5530799999999996</v>
          </cell>
          <cell r="BK168">
            <v>74</v>
          </cell>
          <cell r="BM168">
            <v>11.479875</v>
          </cell>
          <cell r="BN168">
            <v>45</v>
          </cell>
          <cell r="BP168">
            <v>20.803768999999999</v>
          </cell>
          <cell r="BQ168">
            <v>43</v>
          </cell>
        </row>
        <row r="169">
          <cell r="A169" t="str">
            <v>FR0000978231</v>
          </cell>
          <cell r="C169" t="str">
            <v>CD Amérique Stratégies B</v>
          </cell>
          <cell r="D169" t="str">
            <v>FCP</v>
          </cell>
          <cell r="E169" t="str">
            <v>Cholet Dupont Asset Management</v>
          </cell>
          <cell r="F169" t="str">
            <v>Euro</v>
          </cell>
          <cell r="G169" t="str">
            <v>S&amp;P 500 TR EUR</v>
          </cell>
          <cell r="H169" t="str">
            <v>Europe Fonds ouverts  - Autres actions</v>
          </cell>
          <cell r="I169" t="str">
            <v>Tous les jours</v>
          </cell>
          <cell r="J169" t="str">
            <v>France</v>
          </cell>
          <cell r="K169" t="str">
            <v>Non</v>
          </cell>
          <cell r="L169">
            <v>37064</v>
          </cell>
          <cell r="M169">
            <v>44596</v>
          </cell>
          <cell r="N169">
            <v>43324586</v>
          </cell>
          <cell r="O169">
            <v>228.67</v>
          </cell>
          <cell r="P169">
            <v>35.18</v>
          </cell>
          <cell r="Q169" t="str">
            <v>Non</v>
          </cell>
          <cell r="R169">
            <v>6</v>
          </cell>
          <cell r="S169">
            <v>6</v>
          </cell>
          <cell r="T169">
            <v>12.574332999999999</v>
          </cell>
          <cell r="U169">
            <v>16.676849000000001</v>
          </cell>
          <cell r="V169">
            <v>18.627700000000001</v>
          </cell>
          <cell r="W169">
            <v>16.19605</v>
          </cell>
          <cell r="X169" t="str">
            <v>Cap</v>
          </cell>
          <cell r="Y169" t="str">
            <v>États-Unis d'Amérique</v>
          </cell>
          <cell r="Z169">
            <v>1.9136</v>
          </cell>
          <cell r="AA169" t="str">
            <v>Oui</v>
          </cell>
          <cell r="AB169">
            <v>1.94</v>
          </cell>
          <cell r="AC169" t="str">
            <v>Non</v>
          </cell>
          <cell r="AD169">
            <v>228.67</v>
          </cell>
          <cell r="AE169" t="str">
            <v>FSGBR04ZUI</v>
          </cell>
          <cell r="AF169">
            <v>23411730</v>
          </cell>
          <cell r="AG169" t="str">
            <v>Entièrement Couvert</v>
          </cell>
          <cell r="AH169">
            <v>44564</v>
          </cell>
          <cell r="AJ169">
            <v>3.5</v>
          </cell>
          <cell r="AK169">
            <v>1</v>
          </cell>
          <cell r="AL169">
            <v>1</v>
          </cell>
          <cell r="AM169" t="str">
            <v>www.cholet-dupont.fr</v>
          </cell>
          <cell r="AN169" t="str">
            <v>Entièrement Couvert</v>
          </cell>
          <cell r="AO169" t="str">
            <v>Euro</v>
          </cell>
          <cell r="AQ169" t="str">
            <v>Non</v>
          </cell>
          <cell r="AR169" t="str">
            <v>Non</v>
          </cell>
          <cell r="AS169" t="str">
            <v>Non</v>
          </cell>
          <cell r="AV169" t="str">
            <v>Actions internationales</v>
          </cell>
          <cell r="AW169" t="str">
            <v>Cholet Dupont</v>
          </cell>
          <cell r="AY169" t="str">
            <v>Not Stated</v>
          </cell>
          <cell r="AZ169" t="str">
            <v>Prospectus</v>
          </cell>
          <cell r="BA169" t="str">
            <v>Non</v>
          </cell>
          <cell r="BB169">
            <v>11.925860999999999</v>
          </cell>
          <cell r="BD169">
            <v>16.196062999999999</v>
          </cell>
          <cell r="BF169">
            <v>18.627707999999998</v>
          </cell>
          <cell r="BH169">
            <v>-6.2706410000000004</v>
          </cell>
          <cell r="BJ169">
            <v>-5.1477899999999996</v>
          </cell>
          <cell r="BK169">
            <v>70</v>
          </cell>
          <cell r="BM169">
            <v>20.627153</v>
          </cell>
          <cell r="BN169">
            <v>14</v>
          </cell>
          <cell r="BP169">
            <v>23.570739</v>
          </cell>
          <cell r="BQ169">
            <v>35</v>
          </cell>
        </row>
        <row r="170">
          <cell r="A170" t="str">
            <v>FR0000978371</v>
          </cell>
          <cell r="C170" t="str">
            <v>AXA IM Euro Liquidity SRI</v>
          </cell>
          <cell r="D170" t="str">
            <v>FCP</v>
          </cell>
          <cell r="E170" t="str">
            <v>AXA Investment Managers Paris</v>
          </cell>
          <cell r="F170" t="str">
            <v>Euro</v>
          </cell>
          <cell r="G170" t="str">
            <v>€STR capitalisé</v>
          </cell>
          <cell r="H170" t="str">
            <v>Europe Fonds ouverts  - Monétaires EUR</v>
          </cell>
          <cell r="I170" t="str">
            <v>Tous les jours</v>
          </cell>
          <cell r="J170" t="str">
            <v>Autriche;Allemagne;Espagne;France;Pays-Bas;</v>
          </cell>
          <cell r="K170" t="str">
            <v>Non</v>
          </cell>
          <cell r="L170">
            <v>37141</v>
          </cell>
          <cell r="M170">
            <v>44598</v>
          </cell>
          <cell r="N170">
            <v>4440737804</v>
          </cell>
          <cell r="O170">
            <v>44278.416899999997</v>
          </cell>
          <cell r="Q170" t="str">
            <v>Non</v>
          </cell>
          <cell r="R170">
            <v>1</v>
          </cell>
          <cell r="S170">
            <v>1</v>
          </cell>
          <cell r="T170">
            <v>1.4999999999999999E-2</v>
          </cell>
          <cell r="U170">
            <v>0.124</v>
          </cell>
          <cell r="V170">
            <v>-0.54523999999999995</v>
          </cell>
          <cell r="W170">
            <v>-0.40417999999999998</v>
          </cell>
          <cell r="X170" t="str">
            <v>Cap</v>
          </cell>
          <cell r="Y170" t="str">
            <v>Euroland</v>
          </cell>
          <cell r="Z170">
            <v>0.2</v>
          </cell>
          <cell r="AA170" t="str">
            <v>Oui</v>
          </cell>
          <cell r="AB170">
            <v>7.0000000000000007E-2</v>
          </cell>
          <cell r="AC170" t="str">
            <v>Oui</v>
          </cell>
          <cell r="AE170" t="str">
            <v>FSGBR0549V</v>
          </cell>
          <cell r="AF170">
            <v>4440737804</v>
          </cell>
          <cell r="AH170">
            <v>44564</v>
          </cell>
          <cell r="AI170">
            <v>1</v>
          </cell>
          <cell r="AJ170">
            <v>1</v>
          </cell>
          <cell r="AK170">
            <v>500000</v>
          </cell>
          <cell r="AL170">
            <v>0</v>
          </cell>
          <cell r="AM170" t="str">
            <v>www.axa-im.fr</v>
          </cell>
          <cell r="AQ170" t="str">
            <v>Non</v>
          </cell>
          <cell r="AR170" t="str">
            <v>Non</v>
          </cell>
          <cell r="AS170" t="str">
            <v>Non</v>
          </cell>
          <cell r="AV170" t="str">
            <v>Fonds monétaires à valeur liquidative variable (VNAV) standard</v>
          </cell>
          <cell r="AW170" t="str">
            <v>AXA</v>
          </cell>
          <cell r="AY170" t="str">
            <v>Not Stated</v>
          </cell>
          <cell r="AZ170" t="str">
            <v>Prospectus</v>
          </cell>
          <cell r="BA170" t="str">
            <v>Non</v>
          </cell>
          <cell r="BB170">
            <v>-0.35997699999999999</v>
          </cell>
          <cell r="BD170">
            <v>-0.40419100000000002</v>
          </cell>
          <cell r="BF170">
            <v>-0.54525400000000002</v>
          </cell>
          <cell r="BH170">
            <v>-5.5258000000000002E-2</v>
          </cell>
          <cell r="BJ170">
            <v>-4.9259999999999998E-2</v>
          </cell>
          <cell r="BK170">
            <v>16</v>
          </cell>
          <cell r="BM170">
            <v>-0.39380599999999999</v>
          </cell>
          <cell r="BN170">
            <v>95</v>
          </cell>
          <cell r="BP170">
            <v>-0.26306499999999999</v>
          </cell>
          <cell r="BQ170">
            <v>96</v>
          </cell>
        </row>
        <row r="171">
          <cell r="A171" t="str">
            <v>FR0000978868</v>
          </cell>
          <cell r="B171" t="str">
            <v>ÙÙ</v>
          </cell>
          <cell r="C171" t="str">
            <v>Federal Multi Or et Matières Premières</v>
          </cell>
          <cell r="D171" t="str">
            <v>FCP</v>
          </cell>
          <cell r="E171" t="str">
            <v>Federal Finance Gestion</v>
          </cell>
          <cell r="F171" t="str">
            <v>Euro</v>
          </cell>
          <cell r="G171" t="str">
            <v>(NYSE Arca Gold Miners TR USD) 34.000% + ( MSCI World/Energy NR EUR) 33.000% + (MSCI World/Metals&amp;Mining NR LCL) 33.000%</v>
          </cell>
          <cell r="H171" t="str">
            <v>Europe Fonds ouverts  - Actions Secteur Ressources Naturelles</v>
          </cell>
          <cell r="I171" t="str">
            <v>Tous les jours</v>
          </cell>
          <cell r="J171" t="str">
            <v>France</v>
          </cell>
          <cell r="K171" t="str">
            <v>Non</v>
          </cell>
          <cell r="L171">
            <v>30652</v>
          </cell>
          <cell r="M171">
            <v>44595</v>
          </cell>
          <cell r="N171">
            <v>18839357</v>
          </cell>
          <cell r="O171">
            <v>45.32</v>
          </cell>
          <cell r="P171">
            <v>-64.08</v>
          </cell>
          <cell r="Q171" t="str">
            <v>Non</v>
          </cell>
          <cell r="R171">
            <v>6</v>
          </cell>
          <cell r="S171">
            <v>6</v>
          </cell>
          <cell r="T171">
            <v>12.871133</v>
          </cell>
          <cell r="U171">
            <v>25.630074</v>
          </cell>
          <cell r="V171">
            <v>14.42698</v>
          </cell>
          <cell r="W171">
            <v>8.2277000000000005</v>
          </cell>
          <cell r="X171" t="str">
            <v>Cap</v>
          </cell>
          <cell r="Y171" t="str">
            <v>Global</v>
          </cell>
          <cell r="Z171">
            <v>2</v>
          </cell>
          <cell r="AA171" t="str">
            <v>Non</v>
          </cell>
          <cell r="AB171">
            <v>3.19</v>
          </cell>
          <cell r="AC171" t="str">
            <v>Non</v>
          </cell>
          <cell r="AE171" t="str">
            <v>FSGBR051MS</v>
          </cell>
          <cell r="AF171">
            <v>18839357</v>
          </cell>
          <cell r="AH171">
            <v>44589</v>
          </cell>
          <cell r="AJ171">
            <v>2.5</v>
          </cell>
          <cell r="AK171">
            <v>1</v>
          </cell>
          <cell r="AL171">
            <v>0</v>
          </cell>
          <cell r="AM171" t="str">
            <v>www.federal-finance.fr</v>
          </cell>
          <cell r="AQ171" t="str">
            <v>Non</v>
          </cell>
          <cell r="AR171" t="str">
            <v>Non</v>
          </cell>
          <cell r="AS171" t="str">
            <v>Non</v>
          </cell>
          <cell r="AV171" t="str">
            <v>Actions internationales</v>
          </cell>
          <cell r="AW171" t="str">
            <v>Crédit Mutuel</v>
          </cell>
          <cell r="AY171" t="str">
            <v>Not Stated</v>
          </cell>
          <cell r="AZ171" t="str">
            <v>Prospectus</v>
          </cell>
          <cell r="BA171" t="str">
            <v>Non</v>
          </cell>
          <cell r="BB171">
            <v>1.972882</v>
          </cell>
          <cell r="BD171">
            <v>8.2276939999999996</v>
          </cell>
          <cell r="BF171">
            <v>14.426952</v>
          </cell>
          <cell r="BJ171">
            <v>2.4052600000000002</v>
          </cell>
          <cell r="BK171">
            <v>5</v>
          </cell>
          <cell r="BM171">
            <v>10.435802000000001</v>
          </cell>
          <cell r="BN171">
            <v>49</v>
          </cell>
          <cell r="BP171">
            <v>21.638145999999999</v>
          </cell>
          <cell r="BQ171">
            <v>40</v>
          </cell>
        </row>
        <row r="172">
          <cell r="A172" t="str">
            <v>FR0000979221</v>
          </cell>
          <cell r="B172" t="str">
            <v>Ù</v>
          </cell>
          <cell r="C172" t="str">
            <v>Valeur Intrinsèque P</v>
          </cell>
          <cell r="D172" t="str">
            <v>FCP</v>
          </cell>
          <cell r="E172" t="str">
            <v>Fourpoints Investment Managers</v>
          </cell>
          <cell r="F172" t="str">
            <v>Euro</v>
          </cell>
          <cell r="G172" t="str">
            <v>MSCI World NR EUR</v>
          </cell>
          <cell r="H172" t="str">
            <v>Europe Fonds ouverts  - Actions Internationales Flex-Cap.</v>
          </cell>
          <cell r="I172" t="str">
            <v>Tous les jours</v>
          </cell>
          <cell r="J172" t="str">
            <v>France</v>
          </cell>
          <cell r="K172" t="str">
            <v>Non</v>
          </cell>
          <cell r="L172">
            <v>37048</v>
          </cell>
          <cell r="M172">
            <v>44596</v>
          </cell>
          <cell r="N172">
            <v>36754006</v>
          </cell>
          <cell r="O172">
            <v>2811.82</v>
          </cell>
          <cell r="P172">
            <v>16.23</v>
          </cell>
          <cell r="Q172" t="str">
            <v>Non</v>
          </cell>
          <cell r="R172">
            <v>6</v>
          </cell>
          <cell r="S172">
            <v>6</v>
          </cell>
          <cell r="T172">
            <v>11.401906</v>
          </cell>
          <cell r="U172">
            <v>19.916295999999999</v>
          </cell>
          <cell r="V172">
            <v>19.030740000000002</v>
          </cell>
          <cell r="W172">
            <v>5.2181800000000003</v>
          </cell>
          <cell r="X172" t="str">
            <v>Cap</v>
          </cell>
          <cell r="Y172" t="str">
            <v>Global</v>
          </cell>
          <cell r="Z172">
            <v>2.25</v>
          </cell>
          <cell r="AA172" t="str">
            <v>Oui</v>
          </cell>
          <cell r="AB172">
            <v>2.2599999999999998</v>
          </cell>
          <cell r="AC172" t="str">
            <v>Non</v>
          </cell>
          <cell r="AD172">
            <v>2811.82</v>
          </cell>
          <cell r="AE172" t="str">
            <v>FSGBR05DCP</v>
          </cell>
          <cell r="AF172">
            <v>27013256</v>
          </cell>
          <cell r="AH172">
            <v>44265</v>
          </cell>
          <cell r="AJ172">
            <v>0</v>
          </cell>
          <cell r="AK172">
            <v>1</v>
          </cell>
          <cell r="AL172">
            <v>1</v>
          </cell>
          <cell r="AM172" t="str">
            <v>www.fourpointsim.com</v>
          </cell>
          <cell r="AQ172" t="str">
            <v>Non</v>
          </cell>
          <cell r="AR172" t="str">
            <v>Non</v>
          </cell>
          <cell r="AS172" t="str">
            <v>Non</v>
          </cell>
          <cell r="AV172" t="str">
            <v>Actions internationales</v>
          </cell>
          <cell r="AW172" t="str">
            <v>Fourpoints</v>
          </cell>
          <cell r="AY172" t="str">
            <v>Not Stated</v>
          </cell>
          <cell r="AZ172" t="str">
            <v>Prospectus</v>
          </cell>
          <cell r="BA172" t="str">
            <v>Non</v>
          </cell>
          <cell r="BB172">
            <v>2.001528</v>
          </cell>
          <cell r="BD172">
            <v>5.2181870000000004</v>
          </cell>
          <cell r="BF172">
            <v>19.030733000000001</v>
          </cell>
          <cell r="BH172">
            <v>0.813527</v>
          </cell>
          <cell r="BJ172">
            <v>0.4929</v>
          </cell>
          <cell r="BK172">
            <v>11</v>
          </cell>
          <cell r="BM172">
            <v>7.8647729999999996</v>
          </cell>
          <cell r="BN172">
            <v>58</v>
          </cell>
          <cell r="BP172">
            <v>1.7863530000000001</v>
          </cell>
          <cell r="BQ172">
            <v>93</v>
          </cell>
        </row>
        <row r="173">
          <cell r="A173" t="str">
            <v>FR0000979239</v>
          </cell>
          <cell r="C173" t="str">
            <v>CM-AM PEA Sérénité RC</v>
          </cell>
          <cell r="D173" t="str">
            <v>FCP</v>
          </cell>
          <cell r="E173" t="str">
            <v>Crédit Mutuel Asset Management</v>
          </cell>
          <cell r="F173" t="str">
            <v>Euro</v>
          </cell>
          <cell r="G173" t="str">
            <v>€STR capitalisé</v>
          </cell>
          <cell r="H173" t="str">
            <v>Europe Fonds ouverts  - Swap EONIA PEA</v>
          </cell>
          <cell r="I173" t="str">
            <v>Tous les jours</v>
          </cell>
          <cell r="J173" t="str">
            <v>France</v>
          </cell>
          <cell r="K173" t="str">
            <v>Oui</v>
          </cell>
          <cell r="L173">
            <v>35622</v>
          </cell>
          <cell r="M173">
            <v>44595</v>
          </cell>
          <cell r="N173">
            <v>82843000</v>
          </cell>
          <cell r="O173">
            <v>191.53</v>
          </cell>
          <cell r="Q173" t="str">
            <v>Non</v>
          </cell>
          <cell r="R173">
            <v>1</v>
          </cell>
          <cell r="S173">
            <v>1</v>
          </cell>
          <cell r="T173">
            <v>8.0000000000000002E-3</v>
          </cell>
          <cell r="U173">
            <v>1.4999999999999999E-2</v>
          </cell>
          <cell r="V173">
            <v>-0.12515000000000001</v>
          </cell>
          <cell r="W173">
            <v>-0.12153</v>
          </cell>
          <cell r="X173" t="str">
            <v>Cap</v>
          </cell>
          <cell r="Y173" t="str">
            <v>Euroland</v>
          </cell>
          <cell r="Z173">
            <v>1.196</v>
          </cell>
          <cell r="AA173" t="str">
            <v>Non</v>
          </cell>
          <cell r="AB173">
            <v>0.13</v>
          </cell>
          <cell r="AC173" t="str">
            <v>Non</v>
          </cell>
          <cell r="AE173" t="str">
            <v>FSGBR056D3</v>
          </cell>
          <cell r="AF173">
            <v>82843000</v>
          </cell>
          <cell r="AH173">
            <v>44575</v>
          </cell>
          <cell r="AJ173">
            <v>0.5</v>
          </cell>
          <cell r="AK173">
            <v>1</v>
          </cell>
          <cell r="AL173">
            <v>1</v>
          </cell>
          <cell r="AM173" t="str">
            <v>www.creditmutuel-am.eu</v>
          </cell>
          <cell r="AQ173" t="str">
            <v>Non</v>
          </cell>
          <cell r="AR173" t="str">
            <v>Non</v>
          </cell>
          <cell r="AS173" t="str">
            <v>Non</v>
          </cell>
          <cell r="AV173" t="str">
            <v>Non Classifié</v>
          </cell>
          <cell r="AW173" t="str">
            <v>Crédit Mutuel Alliance Fédérale</v>
          </cell>
          <cell r="AY173" t="str">
            <v>Not Stated</v>
          </cell>
          <cell r="AZ173" t="str">
            <v>Prospectus</v>
          </cell>
          <cell r="BA173" t="str">
            <v>Non</v>
          </cell>
          <cell r="BB173">
            <v>-7.0859000000000005E-2</v>
          </cell>
          <cell r="BD173">
            <v>-0.121533</v>
          </cell>
          <cell r="BF173">
            <v>-0.12515799999999999</v>
          </cell>
          <cell r="BH173">
            <v>-1.0441000000000001E-2</v>
          </cell>
          <cell r="BJ173">
            <v>-1.044E-2</v>
          </cell>
          <cell r="BK173">
            <v>15</v>
          </cell>
          <cell r="BM173">
            <v>-0.118057</v>
          </cell>
          <cell r="BN173">
            <v>94</v>
          </cell>
          <cell r="BP173">
            <v>-0.109247</v>
          </cell>
          <cell r="BQ173">
            <v>96</v>
          </cell>
        </row>
        <row r="174">
          <cell r="A174" t="str">
            <v>FR0000979825</v>
          </cell>
          <cell r="C174" t="str">
            <v>CM-AM Cash IC</v>
          </cell>
          <cell r="D174" t="str">
            <v>SICAV</v>
          </cell>
          <cell r="E174" t="str">
            <v>Crédit Mutuel Asset Management</v>
          </cell>
          <cell r="F174" t="str">
            <v>Euro</v>
          </cell>
          <cell r="G174" t="str">
            <v>€STR capitalisé</v>
          </cell>
          <cell r="H174" t="str">
            <v>Europe Fonds ouverts  - Monétaires EUR</v>
          </cell>
          <cell r="I174" t="str">
            <v>Tous les jours</v>
          </cell>
          <cell r="J174" t="str">
            <v>Autriche;Suisse;Allemagne;Espagne;France;Irlande;Luxembourg;Pays-Bas;Portugal;</v>
          </cell>
          <cell r="K174" t="str">
            <v>Non</v>
          </cell>
          <cell r="L174">
            <v>33483</v>
          </cell>
          <cell r="M174">
            <v>44596</v>
          </cell>
          <cell r="N174">
            <v>8133834654</v>
          </cell>
          <cell r="O174">
            <v>504597.67</v>
          </cell>
          <cell r="Q174" t="str">
            <v>Non</v>
          </cell>
          <cell r="R174">
            <v>1</v>
          </cell>
          <cell r="S174">
            <v>1</v>
          </cell>
          <cell r="T174">
            <v>1.7000000000000001E-2</v>
          </cell>
          <cell r="U174">
            <v>4.1000000000000002E-2</v>
          </cell>
          <cell r="V174">
            <v>-0.52481</v>
          </cell>
          <cell r="W174">
            <v>-0.36993999999999999</v>
          </cell>
          <cell r="X174" t="str">
            <v>Cap</v>
          </cell>
          <cell r="Y174" t="str">
            <v>Euroland</v>
          </cell>
          <cell r="Z174">
            <v>0.5</v>
          </cell>
          <cell r="AA174" t="str">
            <v>Oui</v>
          </cell>
          <cell r="AB174">
            <v>0.06</v>
          </cell>
          <cell r="AC174" t="str">
            <v>Oui</v>
          </cell>
          <cell r="AD174">
            <v>504597.67</v>
          </cell>
          <cell r="AE174" t="str">
            <v>FSGBR051D8</v>
          </cell>
          <cell r="AF174">
            <v>5727137191</v>
          </cell>
          <cell r="AH174">
            <v>44377</v>
          </cell>
          <cell r="AJ174">
            <v>0</v>
          </cell>
          <cell r="AK174">
            <v>1</v>
          </cell>
          <cell r="AL174">
            <v>1</v>
          </cell>
          <cell r="AM174" t="str">
            <v>www.creditmutuel-am.eu</v>
          </cell>
          <cell r="AQ174" t="str">
            <v>Non</v>
          </cell>
          <cell r="AR174" t="str">
            <v>Non</v>
          </cell>
          <cell r="AS174" t="str">
            <v>Non</v>
          </cell>
          <cell r="AV174" t="str">
            <v>Fonds monétaires à valeur liquidative variable (VNAV) standard</v>
          </cell>
          <cell r="AW174" t="str">
            <v>Crédit Mutuel Alliance Fédérale</v>
          </cell>
          <cell r="AY174" t="str">
            <v>Not Stated</v>
          </cell>
          <cell r="AZ174" t="str">
            <v>Prospectus</v>
          </cell>
          <cell r="BA174" t="str">
            <v>Non</v>
          </cell>
          <cell r="BB174">
            <v>-0.31144500000000003</v>
          </cell>
          <cell r="BD174">
            <v>-0.36992900000000001</v>
          </cell>
          <cell r="BF174">
            <v>-0.52479500000000001</v>
          </cell>
          <cell r="BH174">
            <v>-5.5778000000000001E-2</v>
          </cell>
          <cell r="BJ174">
            <v>-5.2999999999999999E-2</v>
          </cell>
          <cell r="BK174">
            <v>16</v>
          </cell>
          <cell r="BM174">
            <v>-0.36012499999999997</v>
          </cell>
          <cell r="BN174">
            <v>95</v>
          </cell>
          <cell r="BP174">
            <v>-0.26399099999999998</v>
          </cell>
          <cell r="BQ174">
            <v>96</v>
          </cell>
        </row>
        <row r="175">
          <cell r="A175" t="str">
            <v>FR0000979866</v>
          </cell>
          <cell r="B175" t="str">
            <v>ÙÙ</v>
          </cell>
          <cell r="C175" t="str">
            <v>Ofi Fincl Inv RS Euro Cdt Short Term I</v>
          </cell>
          <cell r="D175" t="str">
            <v>SICAV</v>
          </cell>
          <cell r="E175" t="str">
            <v>OFI Asset Management</v>
          </cell>
          <cell r="F175" t="str">
            <v>Euro</v>
          </cell>
          <cell r="G175" t="str">
            <v>€STR capitalisé</v>
          </cell>
          <cell r="H175" t="str">
            <v>Europe Fonds ouverts  - Obligations EUR Emprunts Privés Court Terme</v>
          </cell>
          <cell r="I175" t="str">
            <v>Tous les jours</v>
          </cell>
          <cell r="J175" t="str">
            <v>Espagne;France;Italie;</v>
          </cell>
          <cell r="K175" t="str">
            <v>Non</v>
          </cell>
          <cell r="L175">
            <v>37225</v>
          </cell>
          <cell r="M175">
            <v>44596</v>
          </cell>
          <cell r="N175">
            <v>369884558</v>
          </cell>
          <cell r="O175">
            <v>109.22</v>
          </cell>
          <cell r="Q175" t="str">
            <v>Non</v>
          </cell>
          <cell r="R175">
            <v>2</v>
          </cell>
          <cell r="S175">
            <v>2</v>
          </cell>
          <cell r="T175">
            <v>0.28399999999999997</v>
          </cell>
          <cell r="U175">
            <v>1.3720000000000001</v>
          </cell>
          <cell r="V175">
            <v>-0.22739999999999999</v>
          </cell>
          <cell r="W175">
            <v>9.7430000000000003E-2</v>
          </cell>
          <cell r="X175" t="str">
            <v>Cap</v>
          </cell>
          <cell r="Y175" t="str">
            <v>Europe</v>
          </cell>
          <cell r="Z175">
            <v>0.55000000000000004</v>
          </cell>
          <cell r="AA175" t="str">
            <v>Oui</v>
          </cell>
          <cell r="AB175">
            <v>0.15</v>
          </cell>
          <cell r="AC175" t="str">
            <v>Oui</v>
          </cell>
          <cell r="AD175">
            <v>109.22</v>
          </cell>
          <cell r="AE175" t="str">
            <v>FSGBR05CXV</v>
          </cell>
          <cell r="AF175">
            <v>351452411</v>
          </cell>
          <cell r="AH175">
            <v>44593</v>
          </cell>
          <cell r="AJ175">
            <v>2</v>
          </cell>
          <cell r="AK175">
            <v>500000</v>
          </cell>
          <cell r="AL175">
            <v>0</v>
          </cell>
          <cell r="AM175" t="str">
            <v>www.ofi-am.fr</v>
          </cell>
          <cell r="AQ175" t="str">
            <v>Non</v>
          </cell>
          <cell r="AR175" t="str">
            <v>Non</v>
          </cell>
          <cell r="AS175" t="str">
            <v>Non</v>
          </cell>
          <cell r="AV175" t="str">
            <v>Obligations en euro</v>
          </cell>
          <cell r="AW175" t="str">
            <v>OFI</v>
          </cell>
          <cell r="AY175" t="str">
            <v>Article 8</v>
          </cell>
          <cell r="AZ175" t="str">
            <v>Prospectus</v>
          </cell>
          <cell r="BA175" t="str">
            <v>Non</v>
          </cell>
          <cell r="BB175">
            <v>9.1170000000000001E-3</v>
          </cell>
          <cell r="BD175">
            <v>9.7435999999999995E-2</v>
          </cell>
          <cell r="BF175">
            <v>-0.227382</v>
          </cell>
          <cell r="BH175">
            <v>-0.40039999999999998</v>
          </cell>
          <cell r="BJ175">
            <v>-0.182</v>
          </cell>
          <cell r="BK175">
            <v>19</v>
          </cell>
          <cell r="BM175">
            <v>0.231604</v>
          </cell>
          <cell r="BN175">
            <v>93</v>
          </cell>
          <cell r="BP175">
            <v>0.77887899999999999</v>
          </cell>
          <cell r="BQ175">
            <v>94</v>
          </cell>
        </row>
        <row r="176">
          <cell r="A176" t="str">
            <v>FR0000980369</v>
          </cell>
          <cell r="B176" t="str">
            <v>ÙÙÙÙ</v>
          </cell>
          <cell r="C176" t="str">
            <v>Platinium Ariane C</v>
          </cell>
          <cell r="D176" t="str">
            <v>FCP</v>
          </cell>
          <cell r="E176" t="str">
            <v>Platinium Gestion</v>
          </cell>
          <cell r="F176" t="str">
            <v>Euro</v>
          </cell>
          <cell r="G176" t="str">
            <v>STOXX Europe 600 NR EUR</v>
          </cell>
          <cell r="H176" t="str">
            <v>Europe Fonds ouverts  - Actions Europe Flex Cap</v>
          </cell>
          <cell r="I176" t="str">
            <v>Tous les jours</v>
          </cell>
          <cell r="J176" t="str">
            <v>France</v>
          </cell>
          <cell r="K176" t="str">
            <v>Oui</v>
          </cell>
          <cell r="L176">
            <v>37246</v>
          </cell>
          <cell r="M176">
            <v>44595</v>
          </cell>
          <cell r="N176">
            <v>9706000</v>
          </cell>
          <cell r="O176">
            <v>191.61</v>
          </cell>
          <cell r="Q176" t="str">
            <v>Non</v>
          </cell>
          <cell r="R176">
            <v>6</v>
          </cell>
          <cell r="S176">
            <v>6</v>
          </cell>
          <cell r="T176">
            <v>19.962</v>
          </cell>
          <cell r="U176">
            <v>16.823</v>
          </cell>
          <cell r="V176">
            <v>8.4291800000000006</v>
          </cell>
          <cell r="W176">
            <v>11.511290000000001</v>
          </cell>
          <cell r="X176" t="str">
            <v>Cap</v>
          </cell>
          <cell r="Y176" t="str">
            <v>Euroland</v>
          </cell>
          <cell r="Z176">
            <v>1.8</v>
          </cell>
          <cell r="AA176" t="str">
            <v>Oui</v>
          </cell>
          <cell r="AB176">
            <v>4.58</v>
          </cell>
          <cell r="AC176" t="str">
            <v>Non</v>
          </cell>
          <cell r="AE176" t="str">
            <v>FSGBR05B5G</v>
          </cell>
          <cell r="AF176">
            <v>7048000</v>
          </cell>
          <cell r="AH176">
            <v>44562</v>
          </cell>
          <cell r="AJ176">
            <v>2</v>
          </cell>
          <cell r="AK176">
            <v>1</v>
          </cell>
          <cell r="AL176">
            <v>1</v>
          </cell>
          <cell r="AM176" t="str">
            <v>www.platinium-gestion.fr</v>
          </cell>
          <cell r="AQ176" t="str">
            <v>Non</v>
          </cell>
          <cell r="AR176" t="str">
            <v>Non</v>
          </cell>
          <cell r="AS176" t="str">
            <v>Non</v>
          </cell>
          <cell r="AV176" t="str">
            <v>Non Classifié</v>
          </cell>
          <cell r="AW176" t="str">
            <v>Platinium Gestion</v>
          </cell>
          <cell r="AY176" t="str">
            <v>Article 8</v>
          </cell>
          <cell r="AZ176" t="str">
            <v>Prospectus</v>
          </cell>
          <cell r="BA176" t="str">
            <v>Non</v>
          </cell>
          <cell r="BB176">
            <v>6.2563599999999999</v>
          </cell>
          <cell r="BD176">
            <v>11.511307</v>
          </cell>
          <cell r="BF176">
            <v>8.4291830000000001</v>
          </cell>
          <cell r="BH176">
            <v>-14.056963</v>
          </cell>
          <cell r="BJ176">
            <v>-13.742990000000001</v>
          </cell>
          <cell r="BK176">
            <v>97</v>
          </cell>
          <cell r="BM176">
            <v>19.208217000000001</v>
          </cell>
          <cell r="BN176">
            <v>17</v>
          </cell>
          <cell r="BP176">
            <v>20.446778999999999</v>
          </cell>
          <cell r="BQ176">
            <v>44</v>
          </cell>
        </row>
        <row r="177">
          <cell r="A177" t="str">
            <v>FR0000980427</v>
          </cell>
          <cell r="B177" t="str">
            <v>ÙÙÙÙ</v>
          </cell>
          <cell r="C177" t="str">
            <v>Keren Patrimoine C</v>
          </cell>
          <cell r="D177" t="str">
            <v>SICAV</v>
          </cell>
          <cell r="E177" t="str">
            <v>Keren Finance</v>
          </cell>
          <cell r="F177" t="str">
            <v>Euro</v>
          </cell>
          <cell r="G177" t="str">
            <v>(€STR capitalisé) 15.000% + ( Euronext Paris CAC 40 NR EUR) 35.000% + (Bloomberg Euro Agg Treasury 3-5Y TR EUR) 50.000%</v>
          </cell>
          <cell r="H177" t="str">
            <v>Europe Fonds ouverts  - Allocation EUR Prudente</v>
          </cell>
          <cell r="I177" t="str">
            <v>Tous les jours</v>
          </cell>
          <cell r="J177" t="str">
            <v>Belgique;France;</v>
          </cell>
          <cell r="K177" t="str">
            <v>Non</v>
          </cell>
          <cell r="L177">
            <v>37260</v>
          </cell>
          <cell r="M177">
            <v>44595</v>
          </cell>
          <cell r="N177">
            <v>300185000</v>
          </cell>
          <cell r="O177">
            <v>2148.11</v>
          </cell>
          <cell r="Q177" t="str">
            <v>Non</v>
          </cell>
          <cell r="R177">
            <v>4</v>
          </cell>
          <cell r="S177">
            <v>4</v>
          </cell>
          <cell r="T177">
            <v>4.9550000000000001</v>
          </cell>
          <cell r="U177">
            <v>12.388999999999999</v>
          </cell>
          <cell r="V177">
            <v>8.8665699999999994</v>
          </cell>
          <cell r="W177">
            <v>4.08127</v>
          </cell>
          <cell r="X177" t="str">
            <v>Cap</v>
          </cell>
          <cell r="Y177" t="str">
            <v>Euroland</v>
          </cell>
          <cell r="Z177">
            <v>1.5</v>
          </cell>
          <cell r="AA177" t="str">
            <v>Oui</v>
          </cell>
          <cell r="AB177">
            <v>2.0299999999999998</v>
          </cell>
          <cell r="AC177" t="str">
            <v>Non</v>
          </cell>
          <cell r="AE177" t="str">
            <v>FSGBR06KJ1</v>
          </cell>
          <cell r="AF177">
            <v>287421000</v>
          </cell>
          <cell r="AH177">
            <v>44579</v>
          </cell>
          <cell r="AJ177">
            <v>2</v>
          </cell>
          <cell r="AK177">
            <v>1</v>
          </cell>
          <cell r="AL177">
            <v>1</v>
          </cell>
          <cell r="AM177" t="str">
            <v>www.kerenfinance.com</v>
          </cell>
          <cell r="AQ177" t="str">
            <v>Non</v>
          </cell>
          <cell r="AR177" t="str">
            <v>Non</v>
          </cell>
          <cell r="AS177" t="str">
            <v>Non</v>
          </cell>
          <cell r="AV177" t="str">
            <v>Non Classifié</v>
          </cell>
          <cell r="AW177" t="str">
            <v>Keren</v>
          </cell>
          <cell r="AY177" t="str">
            <v>Not Stated</v>
          </cell>
          <cell r="AZ177" t="str">
            <v>Prospectus</v>
          </cell>
          <cell r="BA177" t="str">
            <v>Non</v>
          </cell>
          <cell r="BB177">
            <v>2.2642259999999998</v>
          </cell>
          <cell r="BD177">
            <v>4.0812730000000004</v>
          </cell>
          <cell r="BF177">
            <v>8.8665859999999999</v>
          </cell>
          <cell r="BH177">
            <v>-2.4038849999999998</v>
          </cell>
          <cell r="BJ177">
            <v>-2.2262400000000002</v>
          </cell>
          <cell r="BK177">
            <v>44</v>
          </cell>
          <cell r="BM177">
            <v>5.8687649999999998</v>
          </cell>
          <cell r="BN177">
            <v>65</v>
          </cell>
          <cell r="BP177">
            <v>10.108912</v>
          </cell>
          <cell r="BQ177">
            <v>68</v>
          </cell>
        </row>
        <row r="178">
          <cell r="A178" t="str">
            <v>FR0000980989</v>
          </cell>
          <cell r="B178" t="str">
            <v>ÙÙ</v>
          </cell>
          <cell r="C178" t="str">
            <v>Oddo BHF Sustain European Cnvrt CR-EUR</v>
          </cell>
          <cell r="D178" t="str">
            <v>FCP</v>
          </cell>
          <cell r="E178" t="str">
            <v>ODDO BHF Asset Management SAS</v>
          </cell>
          <cell r="F178" t="str">
            <v>Euro</v>
          </cell>
          <cell r="G178" t="str">
            <v>Exane ECI Euro TR</v>
          </cell>
          <cell r="H178" t="str">
            <v>Europe Fonds ouverts  - Convertibles Europe</v>
          </cell>
          <cell r="I178" t="str">
            <v>Tous les jours</v>
          </cell>
          <cell r="J178" t="str">
            <v>Autriche;Belgique;Suisse;Allemagne;Espagne;France;Italie;Pays-Bas;Portugal;</v>
          </cell>
          <cell r="K178" t="str">
            <v>Non</v>
          </cell>
          <cell r="L178">
            <v>36783</v>
          </cell>
          <cell r="M178">
            <v>44596</v>
          </cell>
          <cell r="N178">
            <v>90801663</v>
          </cell>
          <cell r="O178">
            <v>159.16</v>
          </cell>
          <cell r="Q178" t="str">
            <v>Non</v>
          </cell>
          <cell r="R178">
            <v>4</v>
          </cell>
          <cell r="S178">
            <v>4</v>
          </cell>
          <cell r="T178">
            <v>5.4980000000000002</v>
          </cell>
          <cell r="U178">
            <v>6.577</v>
          </cell>
          <cell r="V178">
            <v>-3.5067699999999999</v>
          </cell>
          <cell r="W178">
            <v>1.23943</v>
          </cell>
          <cell r="X178" t="str">
            <v>Cap</v>
          </cell>
          <cell r="Y178" t="str">
            <v>Euroland</v>
          </cell>
          <cell r="Z178">
            <v>1</v>
          </cell>
          <cell r="AA178" t="str">
            <v>Oui</v>
          </cell>
          <cell r="AB178">
            <v>1</v>
          </cell>
          <cell r="AC178" t="str">
            <v>Oui</v>
          </cell>
          <cell r="AD178">
            <v>159.16</v>
          </cell>
          <cell r="AE178" t="str">
            <v>FSGBR051IQ</v>
          </cell>
          <cell r="AF178">
            <v>57947889</v>
          </cell>
          <cell r="AH178">
            <v>44456</v>
          </cell>
          <cell r="AJ178">
            <v>4</v>
          </cell>
          <cell r="AK178">
            <v>1</v>
          </cell>
          <cell r="AL178">
            <v>1</v>
          </cell>
          <cell r="AM178" t="str">
            <v>www.oddoam.com</v>
          </cell>
          <cell r="AQ178" t="str">
            <v>Non</v>
          </cell>
          <cell r="AR178" t="str">
            <v>Non</v>
          </cell>
          <cell r="AS178" t="str">
            <v>Non</v>
          </cell>
          <cell r="AV178" t="str">
            <v>Non Classifié</v>
          </cell>
          <cell r="AW178" t="str">
            <v>ODDO BHF</v>
          </cell>
          <cell r="AY178" t="str">
            <v>Not Stated</v>
          </cell>
          <cell r="AZ178" t="str">
            <v>Prospectus</v>
          </cell>
          <cell r="BA178" t="str">
            <v>Non</v>
          </cell>
          <cell r="BB178">
            <v>-0.168124</v>
          </cell>
          <cell r="BD178">
            <v>1.2394369999999999</v>
          </cell>
          <cell r="BF178">
            <v>-3.5067729999999999</v>
          </cell>
          <cell r="BH178">
            <v>-4.2576029999999996</v>
          </cell>
          <cell r="BJ178">
            <v>-4.0131199999999998</v>
          </cell>
          <cell r="BK178">
            <v>61</v>
          </cell>
          <cell r="BM178">
            <v>3.360284</v>
          </cell>
          <cell r="BN178">
            <v>79</v>
          </cell>
          <cell r="BP178">
            <v>6.2948639999999996</v>
          </cell>
          <cell r="BQ178">
            <v>82</v>
          </cell>
        </row>
        <row r="179">
          <cell r="A179" t="str">
            <v>FR0000981458</v>
          </cell>
          <cell r="B179" t="str">
            <v>ÙÙÙ</v>
          </cell>
          <cell r="C179" t="str">
            <v>R-co Opal Equilibre</v>
          </cell>
          <cell r="D179" t="str">
            <v>FCP</v>
          </cell>
          <cell r="E179" t="str">
            <v>Rothschild &amp; Co Asset Management Europe</v>
          </cell>
          <cell r="F179" t="str">
            <v>Euro</v>
          </cell>
          <cell r="G179" t="str">
            <v>(MSCI World Ex Europe NR EUR) 25.000% + ( Markit iBoxx € Euroz Sov Overall TR) 35.000% + (€STR Capitalisé + 0.085%) 15.000% + (STOXX Europe 600 NR EUR) 25.000%</v>
          </cell>
          <cell r="H179" t="str">
            <v>Europe Fonds ouverts  - Allocation EUR Modérée - International</v>
          </cell>
          <cell r="I179" t="str">
            <v>Tous les jours</v>
          </cell>
          <cell r="J179" t="str">
            <v>France</v>
          </cell>
          <cell r="K179" t="str">
            <v>Non</v>
          </cell>
          <cell r="L179">
            <v>36046</v>
          </cell>
          <cell r="M179">
            <v>44596</v>
          </cell>
          <cell r="N179">
            <v>122873179</v>
          </cell>
          <cell r="O179">
            <v>448.4</v>
          </cell>
          <cell r="Q179" t="str">
            <v>Non</v>
          </cell>
          <cell r="R179">
            <v>5</v>
          </cell>
          <cell r="S179">
            <v>5</v>
          </cell>
          <cell r="T179">
            <v>6.0330000000000004</v>
          </cell>
          <cell r="U179">
            <v>15.284000000000001</v>
          </cell>
          <cell r="V179">
            <v>10.4335</v>
          </cell>
          <cell r="W179">
            <v>7.7766400000000004</v>
          </cell>
          <cell r="X179" t="str">
            <v>Cap</v>
          </cell>
          <cell r="Y179" t="str">
            <v>Global</v>
          </cell>
          <cell r="Z179">
            <v>1.77</v>
          </cell>
          <cell r="AA179" t="str">
            <v>Oui</v>
          </cell>
          <cell r="AB179">
            <v>2.62</v>
          </cell>
          <cell r="AC179" t="str">
            <v>Non</v>
          </cell>
          <cell r="AD179">
            <v>448.4</v>
          </cell>
          <cell r="AE179" t="str">
            <v>FSGBR0522Z</v>
          </cell>
          <cell r="AF179">
            <v>122873179</v>
          </cell>
          <cell r="AH179">
            <v>44562</v>
          </cell>
          <cell r="AJ179">
            <v>3</v>
          </cell>
          <cell r="AK179">
            <v>1</v>
          </cell>
          <cell r="AL179">
            <v>0</v>
          </cell>
          <cell r="AM179" t="str">
            <v>www.am.eu.rothschildandco.com</v>
          </cell>
          <cell r="AQ179" t="str">
            <v>Non</v>
          </cell>
          <cell r="AR179" t="str">
            <v>Non</v>
          </cell>
          <cell r="AS179" t="str">
            <v>Non</v>
          </cell>
          <cell r="AV179" t="str">
            <v>Non Classifié</v>
          </cell>
          <cell r="AW179" t="str">
            <v>Rothschild &amp; Co</v>
          </cell>
          <cell r="AY179" t="str">
            <v>Article 8</v>
          </cell>
          <cell r="AZ179" t="str">
            <v>Prospectus</v>
          </cell>
          <cell r="BA179" t="str">
            <v>Non</v>
          </cell>
          <cell r="BB179">
            <v>4.1729659999999997</v>
          </cell>
          <cell r="BD179">
            <v>7.7766580000000003</v>
          </cell>
          <cell r="BF179">
            <v>10.433507000000001</v>
          </cell>
          <cell r="BH179">
            <v>-0.56868099999999999</v>
          </cell>
          <cell r="BJ179">
            <v>-1.55454</v>
          </cell>
          <cell r="BK179">
            <v>36</v>
          </cell>
          <cell r="BM179">
            <v>10.46564</v>
          </cell>
          <cell r="BN179">
            <v>49</v>
          </cell>
          <cell r="BP179">
            <v>17.642890999999999</v>
          </cell>
          <cell r="BQ179">
            <v>51</v>
          </cell>
        </row>
        <row r="180">
          <cell r="A180" t="str">
            <v>FR0000981946</v>
          </cell>
          <cell r="B180" t="str">
            <v>ÙÙÙ</v>
          </cell>
          <cell r="C180" t="str">
            <v>MAM High Yield ESG C</v>
          </cell>
          <cell r="D180" t="str">
            <v>FCP</v>
          </cell>
          <cell r="E180" t="str">
            <v>Meeschaert Asset Management</v>
          </cell>
          <cell r="F180" t="str">
            <v>Euro</v>
          </cell>
          <cell r="G180" t="str">
            <v>BofAML 0-5Y Euro DM HY 2% Constnd TR EUR</v>
          </cell>
          <cell r="H180" t="str">
            <v>Europe Fonds ouverts  - Obligations EUR Haut Rendement</v>
          </cell>
          <cell r="I180" t="str">
            <v>Tous les jours</v>
          </cell>
          <cell r="J180" t="str">
            <v>France</v>
          </cell>
          <cell r="K180" t="str">
            <v>Non</v>
          </cell>
          <cell r="L180">
            <v>33913</v>
          </cell>
          <cell r="M180">
            <v>44596</v>
          </cell>
          <cell r="N180">
            <v>112879846</v>
          </cell>
          <cell r="O180">
            <v>33.4</v>
          </cell>
          <cell r="Q180" t="str">
            <v>Non</v>
          </cell>
          <cell r="R180">
            <v>4</v>
          </cell>
          <cell r="S180">
            <v>4</v>
          </cell>
          <cell r="T180">
            <v>3.081</v>
          </cell>
          <cell r="U180">
            <v>9.5229999999999997</v>
          </cell>
          <cell r="V180">
            <v>0.17809</v>
          </cell>
          <cell r="W180">
            <v>2.98447</v>
          </cell>
          <cell r="X180" t="str">
            <v>Cap</v>
          </cell>
          <cell r="Y180" t="str">
            <v>Euroland</v>
          </cell>
          <cell r="Z180">
            <v>1.6146</v>
          </cell>
          <cell r="AA180" t="str">
            <v>Oui</v>
          </cell>
          <cell r="AB180">
            <v>2.33</v>
          </cell>
          <cell r="AC180" t="str">
            <v>Oui</v>
          </cell>
          <cell r="AD180">
            <v>33.4</v>
          </cell>
          <cell r="AE180" t="str">
            <v>FSGBR05BHA</v>
          </cell>
          <cell r="AF180">
            <v>86786050</v>
          </cell>
          <cell r="AH180">
            <v>44469</v>
          </cell>
          <cell r="AJ180">
            <v>0.8</v>
          </cell>
          <cell r="AK180">
            <v>1</v>
          </cell>
          <cell r="AL180">
            <v>0</v>
          </cell>
          <cell r="AM180" t="str">
            <v>www.meeschaert.com</v>
          </cell>
          <cell r="AQ180" t="str">
            <v>Non</v>
          </cell>
          <cell r="AR180" t="str">
            <v>Non</v>
          </cell>
          <cell r="AS180" t="str">
            <v>Non</v>
          </cell>
          <cell r="AV180" t="str">
            <v>Obligations en euro</v>
          </cell>
          <cell r="AW180" t="str">
            <v>Meeschaert</v>
          </cell>
          <cell r="AY180" t="str">
            <v>Not Stated</v>
          </cell>
          <cell r="AZ180" t="str">
            <v>Prospectus</v>
          </cell>
          <cell r="BA180" t="str">
            <v>Non</v>
          </cell>
          <cell r="BB180">
            <v>1.925689</v>
          </cell>
          <cell r="BD180">
            <v>2.9844789999999999</v>
          </cell>
          <cell r="BF180">
            <v>0.17810500000000001</v>
          </cell>
          <cell r="BH180">
            <v>-2.3740589999999999</v>
          </cell>
          <cell r="BJ180">
            <v>-2.2871999999999999</v>
          </cell>
          <cell r="BK180">
            <v>45</v>
          </cell>
          <cell r="BM180">
            <v>4.5890959999999996</v>
          </cell>
          <cell r="BN180">
            <v>73</v>
          </cell>
          <cell r="BP180">
            <v>9.5727019999999996</v>
          </cell>
          <cell r="BQ180">
            <v>70</v>
          </cell>
        </row>
        <row r="181">
          <cell r="A181" t="str">
            <v>FR0000982035</v>
          </cell>
          <cell r="B181" t="str">
            <v>ÙÙÙ</v>
          </cell>
          <cell r="C181" t="str">
            <v>MAM Short Term Bonds ESG C</v>
          </cell>
          <cell r="D181" t="str">
            <v>FCP</v>
          </cell>
          <cell r="E181" t="str">
            <v>Meeschaert Asset Management</v>
          </cell>
          <cell r="F181" t="str">
            <v>Euro</v>
          </cell>
          <cell r="G181" t="str">
            <v>€STR + 8.5 bps</v>
          </cell>
          <cell r="H181" t="str">
            <v>Europe Fonds ouverts  - Obligations EUR Emprunts Privés Court Terme</v>
          </cell>
          <cell r="I181" t="str">
            <v>Tous les jours</v>
          </cell>
          <cell r="J181" t="str">
            <v>France</v>
          </cell>
          <cell r="K181" t="str">
            <v>Non</v>
          </cell>
          <cell r="L181">
            <v>32696</v>
          </cell>
          <cell r="M181">
            <v>44596</v>
          </cell>
          <cell r="N181">
            <v>150899409</v>
          </cell>
          <cell r="O181">
            <v>1815.29</v>
          </cell>
          <cell r="Q181" t="str">
            <v>Non</v>
          </cell>
          <cell r="R181">
            <v>2</v>
          </cell>
          <cell r="S181">
            <v>2</v>
          </cell>
          <cell r="T181">
            <v>0.498</v>
          </cell>
          <cell r="U181">
            <v>3.391</v>
          </cell>
          <cell r="V181">
            <v>-0.41759000000000002</v>
          </cell>
          <cell r="W181">
            <v>0.25196000000000002</v>
          </cell>
          <cell r="X181" t="str">
            <v>Cap</v>
          </cell>
          <cell r="Y181" t="str">
            <v>Euroland</v>
          </cell>
          <cell r="Z181">
            <v>0.5</v>
          </cell>
          <cell r="AA181" t="str">
            <v>Oui</v>
          </cell>
          <cell r="AB181">
            <v>0.5</v>
          </cell>
          <cell r="AC181" t="str">
            <v>Oui</v>
          </cell>
          <cell r="AD181">
            <v>1815.29</v>
          </cell>
          <cell r="AE181" t="str">
            <v>FSGBR051VO</v>
          </cell>
          <cell r="AF181">
            <v>78009658</v>
          </cell>
          <cell r="AH181">
            <v>44562</v>
          </cell>
          <cell r="AJ181">
            <v>0</v>
          </cell>
          <cell r="AK181">
            <v>1</v>
          </cell>
          <cell r="AL181">
            <v>0</v>
          </cell>
          <cell r="AM181" t="str">
            <v>www.meeschaert.com</v>
          </cell>
          <cell r="AQ181" t="str">
            <v>Non</v>
          </cell>
          <cell r="AR181" t="str">
            <v>Non</v>
          </cell>
          <cell r="AS181" t="str">
            <v>Non</v>
          </cell>
          <cell r="AV181" t="str">
            <v>Obligations en euro</v>
          </cell>
          <cell r="AW181" t="str">
            <v>Meeschaert</v>
          </cell>
          <cell r="AY181" t="str">
            <v>Article 8</v>
          </cell>
          <cell r="AZ181" t="str">
            <v>Prospectus</v>
          </cell>
          <cell r="BA181" t="str">
            <v>Non</v>
          </cell>
          <cell r="BB181">
            <v>-3.0779000000000001E-2</v>
          </cell>
          <cell r="BD181">
            <v>0.25195800000000002</v>
          </cell>
          <cell r="BF181">
            <v>-0.41758899999999999</v>
          </cell>
          <cell r="BH181">
            <v>-0.615734</v>
          </cell>
          <cell r="BJ181">
            <v>-0.41921999999999998</v>
          </cell>
          <cell r="BK181">
            <v>21</v>
          </cell>
          <cell r="BM181">
            <v>0.55357500000000004</v>
          </cell>
          <cell r="BN181">
            <v>92</v>
          </cell>
          <cell r="BP181">
            <v>1.9857279999999999</v>
          </cell>
          <cell r="BQ181">
            <v>92</v>
          </cell>
        </row>
        <row r="182">
          <cell r="A182" t="str">
            <v>FR0000982449</v>
          </cell>
          <cell r="B182" t="str">
            <v>ÙÙÙ</v>
          </cell>
          <cell r="C182" t="str">
            <v>HSBC RIF Europe Eq Green Transition AC</v>
          </cell>
          <cell r="D182" t="str">
            <v>SICAV</v>
          </cell>
          <cell r="E182" t="str">
            <v>HSBC Global Asset Management (France)</v>
          </cell>
          <cell r="F182" t="str">
            <v>Euro</v>
          </cell>
          <cell r="G182" t="str">
            <v>MSCI Europe GDP Weighted NR USD</v>
          </cell>
          <cell r="H182" t="str">
            <v>Europe Fonds ouverts  - Actions Secteur Ecologie</v>
          </cell>
          <cell r="I182" t="str">
            <v>Tous les jours</v>
          </cell>
          <cell r="J182" t="str">
            <v>Belgique;Suisse;Allemagne;France;Grèce;Luxembourg;</v>
          </cell>
          <cell r="K182" t="str">
            <v>Oui</v>
          </cell>
          <cell r="L182">
            <v>37337</v>
          </cell>
          <cell r="M182">
            <v>44596</v>
          </cell>
          <cell r="N182">
            <v>295251188</v>
          </cell>
          <cell r="O182">
            <v>95.94</v>
          </cell>
          <cell r="P182">
            <v>20.39</v>
          </cell>
          <cell r="Q182" t="str">
            <v>Non</v>
          </cell>
          <cell r="R182">
            <v>6</v>
          </cell>
          <cell r="S182">
            <v>6</v>
          </cell>
          <cell r="T182">
            <v>14.165896999999999</v>
          </cell>
          <cell r="U182">
            <v>18.156492</v>
          </cell>
          <cell r="V182">
            <v>6.0307500000000003</v>
          </cell>
          <cell r="W182">
            <v>16.685700000000001</v>
          </cell>
          <cell r="X182" t="str">
            <v>Cap</v>
          </cell>
          <cell r="Y182" t="str">
            <v>Europe</v>
          </cell>
          <cell r="Z182">
            <v>1.8</v>
          </cell>
          <cell r="AA182" t="str">
            <v>Oui</v>
          </cell>
          <cell r="AB182">
            <v>1.62</v>
          </cell>
          <cell r="AC182" t="str">
            <v>Oui</v>
          </cell>
          <cell r="AD182">
            <v>95.94</v>
          </cell>
          <cell r="AE182" t="str">
            <v>FSGBR04DZQ</v>
          </cell>
          <cell r="AF182">
            <v>150628215</v>
          </cell>
          <cell r="AH182">
            <v>44562</v>
          </cell>
          <cell r="AJ182">
            <v>3</v>
          </cell>
          <cell r="AK182">
            <v>1</v>
          </cell>
          <cell r="AL182">
            <v>0</v>
          </cell>
          <cell r="AM182" t="str">
            <v>www.assetmanagement.hsbc.com/fr</v>
          </cell>
          <cell r="AQ182" t="str">
            <v>Non</v>
          </cell>
          <cell r="AR182" t="str">
            <v>Non</v>
          </cell>
          <cell r="AS182" t="str">
            <v>Non</v>
          </cell>
          <cell r="AV182" t="str">
            <v>Actions internationales</v>
          </cell>
          <cell r="AW182" t="str">
            <v>HSBC</v>
          </cell>
          <cell r="AY182" t="str">
            <v>Article 9</v>
          </cell>
          <cell r="AZ182" t="str">
            <v>Prospectus</v>
          </cell>
          <cell r="BA182" t="str">
            <v>Non</v>
          </cell>
          <cell r="BB182">
            <v>7.8738900000000003</v>
          </cell>
          <cell r="BD182">
            <v>16.685714000000001</v>
          </cell>
          <cell r="BF182">
            <v>6.0307449999999996</v>
          </cell>
          <cell r="BH182">
            <v>-7.1279219999999999</v>
          </cell>
          <cell r="BJ182">
            <v>-6.9283400000000004</v>
          </cell>
          <cell r="BK182">
            <v>80</v>
          </cell>
          <cell r="BM182">
            <v>22.778573999999999</v>
          </cell>
          <cell r="BN182">
            <v>10</v>
          </cell>
          <cell r="BP182">
            <v>34.441515000000003</v>
          </cell>
          <cell r="BQ182">
            <v>6</v>
          </cell>
        </row>
        <row r="183">
          <cell r="A183" t="str">
            <v>FR0000982761</v>
          </cell>
          <cell r="B183" t="str">
            <v>ÙÙÙÙ</v>
          </cell>
          <cell r="C183" t="str">
            <v>AXA Euro Valeurs Responsables C</v>
          </cell>
          <cell r="D183" t="str">
            <v>FCP</v>
          </cell>
          <cell r="E183" t="str">
            <v>AXA Investment Managers Paris</v>
          </cell>
          <cell r="F183" t="str">
            <v>Euro</v>
          </cell>
          <cell r="G183" t="str">
            <v>EURO STOXX NR EUR</v>
          </cell>
          <cell r="H183" t="str">
            <v>Europe Fonds ouverts  - Actions Zone Euro Grandes Cap.</v>
          </cell>
          <cell r="I183" t="str">
            <v>Tous les jours</v>
          </cell>
          <cell r="J183" t="str">
            <v>France</v>
          </cell>
          <cell r="K183" t="str">
            <v>Oui</v>
          </cell>
          <cell r="L183">
            <v>35272</v>
          </cell>
          <cell r="M183">
            <v>44596</v>
          </cell>
          <cell r="N183">
            <v>573074000</v>
          </cell>
          <cell r="O183">
            <v>65.33</v>
          </cell>
          <cell r="P183">
            <v>25.27</v>
          </cell>
          <cell r="Q183" t="str">
            <v>Non</v>
          </cell>
          <cell r="R183">
            <v>6</v>
          </cell>
          <cell r="S183">
            <v>6</v>
          </cell>
          <cell r="T183">
            <v>12.644</v>
          </cell>
          <cell r="U183">
            <v>17.443999999999999</v>
          </cell>
          <cell r="V183">
            <v>18.00855</v>
          </cell>
          <cell r="W183">
            <v>12.913629999999999</v>
          </cell>
          <cell r="X183" t="str">
            <v>Cap</v>
          </cell>
          <cell r="Y183" t="str">
            <v>Euroland</v>
          </cell>
          <cell r="Z183">
            <v>1.5</v>
          </cell>
          <cell r="AA183" t="str">
            <v>Oui</v>
          </cell>
          <cell r="AB183">
            <v>1.48</v>
          </cell>
          <cell r="AC183" t="str">
            <v>Oui</v>
          </cell>
          <cell r="AD183">
            <v>65.33</v>
          </cell>
          <cell r="AE183" t="str">
            <v>FSGBR056GU</v>
          </cell>
          <cell r="AF183">
            <v>558356000</v>
          </cell>
          <cell r="AH183">
            <v>44550</v>
          </cell>
          <cell r="AJ183">
            <v>4.5</v>
          </cell>
          <cell r="AK183">
            <v>0</v>
          </cell>
          <cell r="AL183">
            <v>0</v>
          </cell>
          <cell r="AM183" t="str">
            <v>www.axa-im.fr</v>
          </cell>
          <cell r="AQ183" t="str">
            <v>Non</v>
          </cell>
          <cell r="AR183" t="str">
            <v>Non</v>
          </cell>
          <cell r="AS183" t="str">
            <v>Non</v>
          </cell>
          <cell r="AV183" t="str">
            <v>Actions de la zone euro</v>
          </cell>
          <cell r="AW183" t="str">
            <v>AXA</v>
          </cell>
          <cell r="AY183" t="str">
            <v>Article 9</v>
          </cell>
          <cell r="AZ183" t="str">
            <v>Prospectus</v>
          </cell>
          <cell r="BA183" t="str">
            <v>Non</v>
          </cell>
          <cell r="BB183">
            <v>8.2890890000000006</v>
          </cell>
          <cell r="BD183">
            <v>12.913634</v>
          </cell>
          <cell r="BF183">
            <v>18.008533</v>
          </cell>
          <cell r="BH183">
            <v>-5.8187509999999998</v>
          </cell>
          <cell r="BJ183">
            <v>-5.7476200000000004</v>
          </cell>
          <cell r="BK183">
            <v>75</v>
          </cell>
          <cell r="BM183">
            <v>16.714365999999998</v>
          </cell>
          <cell r="BN183">
            <v>24</v>
          </cell>
          <cell r="BP183">
            <v>26.396730999999999</v>
          </cell>
          <cell r="BQ183">
            <v>25</v>
          </cell>
        </row>
        <row r="184">
          <cell r="A184" t="str">
            <v>FR0000983561</v>
          </cell>
          <cell r="B184" t="str">
            <v>ÙÙ</v>
          </cell>
          <cell r="C184" t="str">
            <v>Stratégie Santé</v>
          </cell>
          <cell r="D184" t="str">
            <v>FCP</v>
          </cell>
          <cell r="E184" t="str">
            <v>Apicil Asset Management</v>
          </cell>
          <cell r="F184" t="str">
            <v>Euro</v>
          </cell>
          <cell r="G184" t="str">
            <v>MSCI WORLD/Pharma BIO&amp;LIFE NR USD</v>
          </cell>
          <cell r="H184" t="str">
            <v>Europe Fonds ouverts  - Actions Secteur Santé</v>
          </cell>
          <cell r="I184" t="str">
            <v>Tous les jours</v>
          </cell>
          <cell r="J184" t="str">
            <v>France</v>
          </cell>
          <cell r="K184" t="str">
            <v>Non</v>
          </cell>
          <cell r="L184">
            <v>36441</v>
          </cell>
          <cell r="M184">
            <v>44596</v>
          </cell>
          <cell r="N184">
            <v>50674637</v>
          </cell>
          <cell r="O184">
            <v>262.33999999999997</v>
          </cell>
          <cell r="P184">
            <v>0.01</v>
          </cell>
          <cell r="Q184" t="str">
            <v>Non</v>
          </cell>
          <cell r="R184">
            <v>6</v>
          </cell>
          <cell r="S184">
            <v>5</v>
          </cell>
          <cell r="T184">
            <v>13.830567</v>
          </cell>
          <cell r="U184">
            <v>12.909304000000001</v>
          </cell>
          <cell r="V184">
            <v>16.14406</v>
          </cell>
          <cell r="W184">
            <v>11.25014</v>
          </cell>
          <cell r="X184" t="str">
            <v>Cap</v>
          </cell>
          <cell r="Y184" t="str">
            <v>Global</v>
          </cell>
          <cell r="Z184">
            <v>1.2</v>
          </cell>
          <cell r="AA184" t="str">
            <v>Oui</v>
          </cell>
          <cell r="AB184">
            <v>1.2</v>
          </cell>
          <cell r="AC184" t="str">
            <v>Non</v>
          </cell>
          <cell r="AD184">
            <v>262.33999999999997</v>
          </cell>
          <cell r="AE184" t="str">
            <v>FSGBR056OD</v>
          </cell>
          <cell r="AF184">
            <v>50674637</v>
          </cell>
          <cell r="AH184">
            <v>44265</v>
          </cell>
          <cell r="AJ184">
            <v>0</v>
          </cell>
          <cell r="AK184">
            <v>1</v>
          </cell>
          <cell r="AL184">
            <v>1</v>
          </cell>
          <cell r="AM184" t="str">
            <v>www.gresham.fr</v>
          </cell>
          <cell r="AQ184" t="str">
            <v>Non</v>
          </cell>
          <cell r="AR184" t="str">
            <v>Non</v>
          </cell>
          <cell r="AS184" t="str">
            <v>Non</v>
          </cell>
          <cell r="AV184" t="str">
            <v>Actions internationales</v>
          </cell>
          <cell r="AW184" t="str">
            <v>Apicil</v>
          </cell>
          <cell r="AY184" t="str">
            <v>Not Stated</v>
          </cell>
          <cell r="AZ184" t="str">
            <v>Prospectus</v>
          </cell>
          <cell r="BA184" t="str">
            <v>Non</v>
          </cell>
          <cell r="BB184">
            <v>8.8244220000000002</v>
          </cell>
          <cell r="BD184">
            <v>11.250164</v>
          </cell>
          <cell r="BF184">
            <v>16.144064</v>
          </cell>
          <cell r="BH184">
            <v>-5.9210529999999997</v>
          </cell>
          <cell r="BJ184">
            <v>-5.2631600000000001</v>
          </cell>
          <cell r="BK184">
            <v>72</v>
          </cell>
          <cell r="BM184">
            <v>14.645809</v>
          </cell>
          <cell r="BN184">
            <v>32</v>
          </cell>
          <cell r="BP184">
            <v>21.740995000000002</v>
          </cell>
          <cell r="BQ184">
            <v>40</v>
          </cell>
        </row>
        <row r="185">
          <cell r="A185" t="str">
            <v>FR0000983637</v>
          </cell>
          <cell r="B185" t="str">
            <v>ÙÙÙÙÙ</v>
          </cell>
          <cell r="C185" t="str">
            <v>Amundi Multi-Gérants Obligs PC</v>
          </cell>
          <cell r="D185" t="str">
            <v>FCP</v>
          </cell>
          <cell r="E185" t="str">
            <v>Amundi Asset Management</v>
          </cell>
          <cell r="F185" t="str">
            <v>Euro</v>
          </cell>
          <cell r="G185" t="str">
            <v>(JPM GBI Global TR EUR) 30.000% + ( JPM GBI EMU TR EUR) 50.000% + (Exane ECI Europe TR) 20.000%</v>
          </cell>
          <cell r="H185" t="str">
            <v>Europe Fonds ouverts  - Obligations Internationales Dominante EUR</v>
          </cell>
          <cell r="I185" t="str">
            <v>Tous les jours</v>
          </cell>
          <cell r="J185" t="str">
            <v>France</v>
          </cell>
          <cell r="K185" t="str">
            <v>Non</v>
          </cell>
          <cell r="L185">
            <v>32633</v>
          </cell>
          <cell r="M185">
            <v>44595</v>
          </cell>
          <cell r="N185">
            <v>51328959</v>
          </cell>
          <cell r="O185">
            <v>67.319999999999993</v>
          </cell>
          <cell r="Q185" t="str">
            <v>Non</v>
          </cell>
          <cell r="R185">
            <v>3</v>
          </cell>
          <cell r="S185">
            <v>3</v>
          </cell>
          <cell r="T185">
            <v>2.577</v>
          </cell>
          <cell r="U185">
            <v>3.8319999999999999</v>
          </cell>
          <cell r="V185">
            <v>-1.43666</v>
          </cell>
          <cell r="W185">
            <v>1.9270799999999999</v>
          </cell>
          <cell r="X185" t="str">
            <v>Cap</v>
          </cell>
          <cell r="Y185" t="str">
            <v>Global</v>
          </cell>
          <cell r="Z185">
            <v>0.99</v>
          </cell>
          <cell r="AA185" t="str">
            <v>Non</v>
          </cell>
          <cell r="AB185">
            <v>1.54</v>
          </cell>
          <cell r="AC185" t="str">
            <v>Non</v>
          </cell>
          <cell r="AE185" t="str">
            <v>FSGBR0561G</v>
          </cell>
          <cell r="AF185">
            <v>51328959</v>
          </cell>
          <cell r="AH185">
            <v>44545</v>
          </cell>
          <cell r="AJ185">
            <v>1</v>
          </cell>
          <cell r="AK185">
            <v>1</v>
          </cell>
          <cell r="AL185">
            <v>1</v>
          </cell>
          <cell r="AM185" t="str">
            <v>www.amundi.com</v>
          </cell>
          <cell r="AQ185" t="str">
            <v>Non</v>
          </cell>
          <cell r="AR185" t="str">
            <v>Non</v>
          </cell>
          <cell r="AS185" t="str">
            <v>Non</v>
          </cell>
          <cell r="AV185" t="str">
            <v>Non Classifié</v>
          </cell>
          <cell r="AW185" t="str">
            <v>Amundi</v>
          </cell>
          <cell r="AY185" t="str">
            <v>Not Stated</v>
          </cell>
          <cell r="AZ185" t="str">
            <v>Prospectus</v>
          </cell>
          <cell r="BA185" t="str">
            <v>Non</v>
          </cell>
          <cell r="BB185">
            <v>1.202369</v>
          </cell>
          <cell r="BD185">
            <v>1.9270750000000001</v>
          </cell>
          <cell r="BF185">
            <v>-1.436658</v>
          </cell>
          <cell r="BH185">
            <v>-1.83727</v>
          </cell>
          <cell r="BJ185">
            <v>-0.96238000000000001</v>
          </cell>
          <cell r="BK185">
            <v>28</v>
          </cell>
          <cell r="BM185">
            <v>2.7281369999999998</v>
          </cell>
          <cell r="BN185">
            <v>83</v>
          </cell>
          <cell r="BP185">
            <v>6.2756749999999997</v>
          </cell>
          <cell r="BQ185">
            <v>82</v>
          </cell>
        </row>
        <row r="186">
          <cell r="A186" t="str">
            <v>FR0000984254</v>
          </cell>
          <cell r="C186" t="str">
            <v>CM-AM Dollar Cash RC</v>
          </cell>
          <cell r="D186" t="str">
            <v>SICAV</v>
          </cell>
          <cell r="E186" t="str">
            <v>Crédit Mutuel Asset Management</v>
          </cell>
          <cell r="F186" t="str">
            <v>Dollar américain</v>
          </cell>
          <cell r="G186" t="str">
            <v>Secured Overnight Financing Rate(SOFR)</v>
          </cell>
          <cell r="H186" t="str">
            <v>Europe Fonds ouverts  - Monétaires USD</v>
          </cell>
          <cell r="I186" t="str">
            <v>Tous les jours</v>
          </cell>
          <cell r="J186" t="str">
            <v>Autriche;Suisse;Allemagne;Espagne;France;Irlande;Luxembourg;Pays-Bas;Portugal;</v>
          </cell>
          <cell r="K186" t="str">
            <v>Non</v>
          </cell>
          <cell r="L186">
            <v>37393</v>
          </cell>
          <cell r="M186">
            <v>44596</v>
          </cell>
          <cell r="N186">
            <v>340069001.18489999</v>
          </cell>
          <cell r="O186">
            <v>1653.2614980000001</v>
          </cell>
          <cell r="Q186" t="str">
            <v>Non</v>
          </cell>
          <cell r="R186">
            <v>1</v>
          </cell>
          <cell r="S186">
            <v>1</v>
          </cell>
          <cell r="T186">
            <v>6.3531319999999996</v>
          </cell>
          <cell r="U186">
            <v>6.3127659999999999</v>
          </cell>
          <cell r="V186">
            <v>8.5178729999999998</v>
          </cell>
          <cell r="W186">
            <v>2.0421490000000002</v>
          </cell>
          <cell r="X186" t="str">
            <v>Cap</v>
          </cell>
          <cell r="Y186" t="str">
            <v>États-Unis d'Amérique</v>
          </cell>
          <cell r="Z186">
            <v>0.59799999999999998</v>
          </cell>
          <cell r="AA186" t="str">
            <v>Oui</v>
          </cell>
          <cell r="AB186">
            <v>0.15</v>
          </cell>
          <cell r="AC186" t="str">
            <v>Non</v>
          </cell>
          <cell r="AD186">
            <v>1891.82</v>
          </cell>
          <cell r="AE186" t="str">
            <v>FSGBR05CMC</v>
          </cell>
          <cell r="AF186">
            <v>340069001.18489999</v>
          </cell>
          <cell r="AH186">
            <v>44377</v>
          </cell>
          <cell r="AJ186">
            <v>0</v>
          </cell>
          <cell r="AK186">
            <v>1</v>
          </cell>
          <cell r="AL186">
            <v>1</v>
          </cell>
          <cell r="AM186" t="str">
            <v>www.creditmutuel-am.eu</v>
          </cell>
          <cell r="AQ186" t="str">
            <v>Non</v>
          </cell>
          <cell r="AR186" t="str">
            <v>Non</v>
          </cell>
          <cell r="AS186" t="str">
            <v>Non</v>
          </cell>
          <cell r="AV186" t="str">
            <v>Fonds monétaires à valeur liquidative variable (VNAV) standard</v>
          </cell>
          <cell r="AW186" t="str">
            <v>Crédit Mutuel Alliance Fédérale</v>
          </cell>
          <cell r="AY186" t="str">
            <v>Not Stated</v>
          </cell>
          <cell r="AZ186" t="str">
            <v>Prospectus</v>
          </cell>
          <cell r="BA186" t="str">
            <v>Non</v>
          </cell>
          <cell r="BB186">
            <v>0.73507400000000001</v>
          </cell>
          <cell r="BD186">
            <v>2.0421339999999999</v>
          </cell>
          <cell r="BF186">
            <v>8.5178530000000006</v>
          </cell>
          <cell r="BH186">
            <v>-0.41907699999999998</v>
          </cell>
          <cell r="BJ186">
            <v>1.4266179999999999</v>
          </cell>
          <cell r="BK186">
            <v>7</v>
          </cell>
          <cell r="BM186">
            <v>1.521512</v>
          </cell>
          <cell r="BN186">
            <v>89</v>
          </cell>
          <cell r="BP186">
            <v>4.483015</v>
          </cell>
          <cell r="BQ186">
            <v>87</v>
          </cell>
        </row>
        <row r="187">
          <cell r="A187" t="str">
            <v>FR0000984361</v>
          </cell>
          <cell r="B187" t="str">
            <v>ÙÙÙ</v>
          </cell>
          <cell r="C187" t="str">
            <v>SLF (F) Multi Asset Balanced P</v>
          </cell>
          <cell r="D187" t="str">
            <v>FCP</v>
          </cell>
          <cell r="E187" t="str">
            <v>Swiss Life Asset Managers France</v>
          </cell>
          <cell r="F187" t="str">
            <v>Euro</v>
          </cell>
          <cell r="G187" t="str">
            <v>(JPM GBI broad hedged TR EUR) 50.000% + ( EURO STOXX 50 NR EUR) 50.000%</v>
          </cell>
          <cell r="H187" t="str">
            <v>Europe Fonds ouverts  - Allocation EUR Modérée - International</v>
          </cell>
          <cell r="I187" t="str">
            <v>Tous les jours</v>
          </cell>
          <cell r="J187" t="str">
            <v>France</v>
          </cell>
          <cell r="K187" t="str">
            <v>Non</v>
          </cell>
          <cell r="L187">
            <v>37376</v>
          </cell>
          <cell r="M187">
            <v>44596</v>
          </cell>
          <cell r="N187">
            <v>182214910</v>
          </cell>
          <cell r="O187">
            <v>210.72</v>
          </cell>
          <cell r="Q187" t="str">
            <v>Non</v>
          </cell>
          <cell r="R187">
            <v>4</v>
          </cell>
          <cell r="S187">
            <v>4</v>
          </cell>
          <cell r="T187">
            <v>6.4219999999999997</v>
          </cell>
          <cell r="U187">
            <v>8.3409999999999993</v>
          </cell>
          <cell r="V187">
            <v>7.8484400000000001</v>
          </cell>
          <cell r="W187">
            <v>5.3712900000000001</v>
          </cell>
          <cell r="X187" t="str">
            <v>Cap</v>
          </cell>
          <cell r="Y187" t="str">
            <v>Global</v>
          </cell>
          <cell r="Z187">
            <v>1.45</v>
          </cell>
          <cell r="AA187" t="str">
            <v>Oui</v>
          </cell>
          <cell r="AB187">
            <v>1.75</v>
          </cell>
          <cell r="AC187" t="str">
            <v>Non</v>
          </cell>
          <cell r="AD187">
            <v>209.98</v>
          </cell>
          <cell r="AE187" t="str">
            <v>FSGBR05D1H</v>
          </cell>
          <cell r="AF187">
            <v>158915274</v>
          </cell>
          <cell r="AH187">
            <v>44552</v>
          </cell>
          <cell r="AJ187">
            <v>1</v>
          </cell>
          <cell r="AK187">
            <v>1</v>
          </cell>
          <cell r="AL187">
            <v>1</v>
          </cell>
          <cell r="AM187" t="str">
            <v>www.swisslife-am.com</v>
          </cell>
          <cell r="AQ187" t="str">
            <v>Non</v>
          </cell>
          <cell r="AR187" t="str">
            <v>Non</v>
          </cell>
          <cell r="AS187" t="str">
            <v>Non</v>
          </cell>
          <cell r="AV187" t="str">
            <v>Non Classifié</v>
          </cell>
          <cell r="AW187" t="str">
            <v>Swiss Life</v>
          </cell>
          <cell r="AY187" t="str">
            <v>Not Stated</v>
          </cell>
          <cell r="AZ187" t="str">
            <v>Prospectus</v>
          </cell>
          <cell r="BA187" t="str">
            <v>Non</v>
          </cell>
          <cell r="BB187">
            <v>3.7931680000000001</v>
          </cell>
          <cell r="BD187">
            <v>5.3713030000000002</v>
          </cell>
          <cell r="BF187">
            <v>7.8484429999999996</v>
          </cell>
          <cell r="BH187">
            <v>-3.1751140000000002</v>
          </cell>
          <cell r="BJ187">
            <v>-2.8258999999999999</v>
          </cell>
          <cell r="BK187">
            <v>50</v>
          </cell>
          <cell r="BM187">
            <v>7.5232479999999997</v>
          </cell>
          <cell r="BN187">
            <v>60</v>
          </cell>
          <cell r="BP187">
            <v>11.57822</v>
          </cell>
          <cell r="BQ187">
            <v>64</v>
          </cell>
        </row>
        <row r="188">
          <cell r="A188" t="str">
            <v>FR0000985061</v>
          </cell>
          <cell r="B188" t="str">
            <v>ÙÙÙ</v>
          </cell>
          <cell r="C188" t="str">
            <v>LCL Actions Emergents C</v>
          </cell>
          <cell r="D188" t="str">
            <v>FCP</v>
          </cell>
          <cell r="E188" t="str">
            <v>Amundi Asset Management</v>
          </cell>
          <cell r="F188" t="str">
            <v>Euro</v>
          </cell>
          <cell r="G188" t="str">
            <v>MSCI EM NR EUR</v>
          </cell>
          <cell r="H188" t="str">
            <v>Europe Fonds ouverts  - Actions Marchés Emergents</v>
          </cell>
          <cell r="I188" t="str">
            <v>Tous les jours</v>
          </cell>
          <cell r="J188" t="str">
            <v>France</v>
          </cell>
          <cell r="K188" t="str">
            <v>Non</v>
          </cell>
          <cell r="L188">
            <v>35545</v>
          </cell>
          <cell r="M188">
            <v>44596</v>
          </cell>
          <cell r="N188">
            <v>182077322</v>
          </cell>
          <cell r="O188">
            <v>637.63</v>
          </cell>
          <cell r="P188">
            <v>-91.72</v>
          </cell>
          <cell r="Q188" t="str">
            <v>Non</v>
          </cell>
          <cell r="R188">
            <v>6</v>
          </cell>
          <cell r="S188">
            <v>6</v>
          </cell>
          <cell r="T188">
            <v>9.0597919999999998</v>
          </cell>
          <cell r="U188">
            <v>16.201170999999999</v>
          </cell>
          <cell r="V188">
            <v>4.4772699999999999</v>
          </cell>
          <cell r="W188">
            <v>9.1595700000000004</v>
          </cell>
          <cell r="X188" t="str">
            <v>Cap</v>
          </cell>
          <cell r="Y188" t="str">
            <v>Global Emerging Mkts</v>
          </cell>
          <cell r="Z188">
            <v>2</v>
          </cell>
          <cell r="AA188" t="str">
            <v>Non</v>
          </cell>
          <cell r="AB188">
            <v>2.0699999999999998</v>
          </cell>
          <cell r="AC188" t="str">
            <v>Non</v>
          </cell>
          <cell r="AD188">
            <v>637.63</v>
          </cell>
          <cell r="AE188" t="str">
            <v>FSGBR056T3</v>
          </cell>
          <cell r="AF188">
            <v>182077322</v>
          </cell>
          <cell r="AH188">
            <v>44587</v>
          </cell>
          <cell r="AJ188">
            <v>2</v>
          </cell>
          <cell r="AK188">
            <v>1</v>
          </cell>
          <cell r="AL188">
            <v>1</v>
          </cell>
          <cell r="AM188" t="str">
            <v>www.amundi.com</v>
          </cell>
          <cell r="AQ188" t="str">
            <v>Non</v>
          </cell>
          <cell r="AR188" t="str">
            <v>Non</v>
          </cell>
          <cell r="AS188" t="str">
            <v>Non</v>
          </cell>
          <cell r="AV188" t="str">
            <v>Actions internationales</v>
          </cell>
          <cell r="AW188" t="str">
            <v>Amundi</v>
          </cell>
          <cell r="AY188" t="str">
            <v>Article 8</v>
          </cell>
          <cell r="AZ188" t="str">
            <v>Prospectus</v>
          </cell>
          <cell r="BA188" t="str">
            <v>Non</v>
          </cell>
          <cell r="BB188">
            <v>7.1850860000000001</v>
          </cell>
          <cell r="BD188">
            <v>9.1595809999999993</v>
          </cell>
          <cell r="BF188">
            <v>4.4772699999999999</v>
          </cell>
          <cell r="BH188">
            <v>-0.58182400000000001</v>
          </cell>
          <cell r="BJ188">
            <v>1.2593099999999999</v>
          </cell>
          <cell r="BK188">
            <v>8</v>
          </cell>
          <cell r="BM188">
            <v>12.097785</v>
          </cell>
          <cell r="BN188">
            <v>42</v>
          </cell>
          <cell r="BP188">
            <v>25.223122</v>
          </cell>
          <cell r="BQ188">
            <v>29</v>
          </cell>
        </row>
        <row r="189">
          <cell r="A189" t="str">
            <v>FR0000986846</v>
          </cell>
          <cell r="B189" t="str">
            <v>ÙÙÙ</v>
          </cell>
          <cell r="C189" t="str">
            <v>Richelieu Harmonies ESG R</v>
          </cell>
          <cell r="D189" t="str">
            <v>FCP</v>
          </cell>
          <cell r="E189" t="str">
            <v>Richelieu Gestion</v>
          </cell>
          <cell r="F189" t="str">
            <v>Euro</v>
          </cell>
          <cell r="G189" t="str">
            <v>(Bloomberg Series-E Euro Gov 3-5y TR EUR) 75.000% + ( Bloomberg Devlp Mkts Large&amp;Mid Cap NR) 25.000%</v>
          </cell>
          <cell r="H189" t="str">
            <v>Europe Fonds ouverts  - Allocation EUR Flexible</v>
          </cell>
          <cell r="I189" t="str">
            <v>Tous les jours</v>
          </cell>
          <cell r="J189" t="str">
            <v>France</v>
          </cell>
          <cell r="K189" t="str">
            <v>Non</v>
          </cell>
          <cell r="L189">
            <v>37456</v>
          </cell>
          <cell r="M189">
            <v>44596</v>
          </cell>
          <cell r="N189">
            <v>87887494</v>
          </cell>
          <cell r="O189">
            <v>174.56</v>
          </cell>
          <cell r="Q189" t="str">
            <v>Non</v>
          </cell>
          <cell r="R189">
            <v>4</v>
          </cell>
          <cell r="S189">
            <v>4</v>
          </cell>
          <cell r="T189">
            <v>3.7189999999999999</v>
          </cell>
          <cell r="U189">
            <v>5.3140000000000001</v>
          </cell>
          <cell r="V189">
            <v>2.6638600000000001</v>
          </cell>
          <cell r="W189">
            <v>3.6325400000000001</v>
          </cell>
          <cell r="X189" t="str">
            <v>Cap</v>
          </cell>
          <cell r="Y189" t="str">
            <v>Global</v>
          </cell>
          <cell r="Z189">
            <v>1.196</v>
          </cell>
          <cell r="AA189" t="str">
            <v>Oui</v>
          </cell>
          <cell r="AB189">
            <v>1.79</v>
          </cell>
          <cell r="AC189" t="str">
            <v>Oui</v>
          </cell>
          <cell r="AD189">
            <v>174.56</v>
          </cell>
          <cell r="AE189" t="str">
            <v>FSGBR05AS6</v>
          </cell>
          <cell r="AF189">
            <v>47615448</v>
          </cell>
          <cell r="AH189">
            <v>44562</v>
          </cell>
          <cell r="AJ189">
            <v>3</v>
          </cell>
          <cell r="AK189">
            <v>1</v>
          </cell>
          <cell r="AL189">
            <v>1</v>
          </cell>
          <cell r="AM189" t="str">
            <v>www.richelieugestion.com</v>
          </cell>
          <cell r="AQ189" t="str">
            <v>Non</v>
          </cell>
          <cell r="AR189" t="str">
            <v>Non</v>
          </cell>
          <cell r="AS189" t="str">
            <v>Non</v>
          </cell>
          <cell r="AV189" t="str">
            <v>Non Classifié</v>
          </cell>
          <cell r="AW189" t="str">
            <v>Richelieu Gestion</v>
          </cell>
          <cell r="AX189" t="str">
            <v>Richelieu Gestion</v>
          </cell>
          <cell r="AY189" t="str">
            <v>Article 8</v>
          </cell>
          <cell r="AZ189" t="str">
            <v>Prospectus</v>
          </cell>
          <cell r="BA189" t="str">
            <v>Non</v>
          </cell>
          <cell r="BB189">
            <v>2.018357</v>
          </cell>
          <cell r="BD189">
            <v>3.6325470000000002</v>
          </cell>
          <cell r="BF189">
            <v>2.6638739999999999</v>
          </cell>
          <cell r="BH189">
            <v>-1.8556820000000001</v>
          </cell>
          <cell r="BJ189">
            <v>-1.7718400000000001</v>
          </cell>
          <cell r="BK189">
            <v>39</v>
          </cell>
          <cell r="BM189">
            <v>4.7361849999999999</v>
          </cell>
          <cell r="BN189">
            <v>72</v>
          </cell>
          <cell r="BP189">
            <v>5.5676759999999996</v>
          </cell>
          <cell r="BQ189">
            <v>84</v>
          </cell>
        </row>
        <row r="190">
          <cell r="A190" t="str">
            <v>FR0000987703</v>
          </cell>
          <cell r="B190" t="str">
            <v>ÙÙÙ</v>
          </cell>
          <cell r="C190" t="str">
            <v>Schelcher Multi Asset P</v>
          </cell>
          <cell r="D190" t="str">
            <v>SICAV</v>
          </cell>
          <cell r="E190" t="str">
            <v>Schelcher Prince Gestion</v>
          </cell>
          <cell r="F190" t="str">
            <v>Euro</v>
          </cell>
          <cell r="G190" t="str">
            <v>€STR capitalisé + 3.1%</v>
          </cell>
          <cell r="H190" t="str">
            <v>Europe Fonds ouverts  - Allocation EUR Modérée</v>
          </cell>
          <cell r="I190" t="str">
            <v>Tous les jours</v>
          </cell>
          <cell r="J190" t="str">
            <v>France</v>
          </cell>
          <cell r="K190" t="str">
            <v>Non</v>
          </cell>
          <cell r="L190">
            <v>32153</v>
          </cell>
          <cell r="M190">
            <v>44596</v>
          </cell>
          <cell r="N190">
            <v>143418980</v>
          </cell>
          <cell r="O190">
            <v>69.209999999999994</v>
          </cell>
          <cell r="Q190" t="str">
            <v>Non</v>
          </cell>
          <cell r="R190">
            <v>4</v>
          </cell>
          <cell r="S190">
            <v>5</v>
          </cell>
          <cell r="T190">
            <v>5.9640000000000004</v>
          </cell>
          <cell r="U190">
            <v>9.5579999999999998</v>
          </cell>
          <cell r="V190">
            <v>-6.0051500000000004</v>
          </cell>
          <cell r="W190">
            <v>3.30803</v>
          </cell>
          <cell r="X190" t="str">
            <v>Cap</v>
          </cell>
          <cell r="Y190" t="str">
            <v>Euroland</v>
          </cell>
          <cell r="Z190">
            <v>1.8</v>
          </cell>
          <cell r="AA190" t="str">
            <v>Oui</v>
          </cell>
          <cell r="AB190">
            <v>2.13</v>
          </cell>
          <cell r="AC190" t="str">
            <v>Oui</v>
          </cell>
          <cell r="AD190">
            <v>69.17</v>
          </cell>
          <cell r="AE190" t="str">
            <v>FSGBR055US</v>
          </cell>
          <cell r="AF190">
            <v>143331796</v>
          </cell>
          <cell r="AH190">
            <v>44562</v>
          </cell>
          <cell r="AJ190">
            <v>2</v>
          </cell>
          <cell r="AK190">
            <v>1</v>
          </cell>
          <cell r="AL190">
            <v>1</v>
          </cell>
          <cell r="AM190" t="str">
            <v>www.spgestion.fr</v>
          </cell>
          <cell r="AQ190" t="str">
            <v>Non</v>
          </cell>
          <cell r="AR190" t="str">
            <v>Non</v>
          </cell>
          <cell r="AS190" t="str">
            <v>Non</v>
          </cell>
          <cell r="AV190" t="str">
            <v>Non Classifié</v>
          </cell>
          <cell r="AW190" t="str">
            <v>Crédit Mutuel</v>
          </cell>
          <cell r="AY190" t="str">
            <v>Not Stated</v>
          </cell>
          <cell r="AZ190" t="str">
            <v>Prospectus</v>
          </cell>
          <cell r="BA190" t="str">
            <v>Non</v>
          </cell>
          <cell r="BB190">
            <v>2.1184379999999998</v>
          </cell>
          <cell r="BD190">
            <v>3.30802</v>
          </cell>
          <cell r="BF190">
            <v>-6.005166</v>
          </cell>
          <cell r="BH190">
            <v>-2.6856019999999998</v>
          </cell>
          <cell r="BJ190">
            <v>-2.5028100000000002</v>
          </cell>
          <cell r="BK190">
            <v>47</v>
          </cell>
          <cell r="BM190">
            <v>5.6436570000000001</v>
          </cell>
          <cell r="BN190">
            <v>67</v>
          </cell>
          <cell r="BP190">
            <v>7.0125859999999998</v>
          </cell>
          <cell r="BQ190">
            <v>79</v>
          </cell>
        </row>
        <row r="191">
          <cell r="A191" t="str">
            <v>FR0000987950</v>
          </cell>
          <cell r="C191" t="str">
            <v>Federal Indiciel Apal P</v>
          </cell>
          <cell r="D191" t="str">
            <v>FCP</v>
          </cell>
          <cell r="E191" t="str">
            <v>Federal Finance Gestion</v>
          </cell>
          <cell r="F191" t="str">
            <v>Euro</v>
          </cell>
          <cell r="G191" t="str">
            <v>(MSCI AC Asia Pac Ex JPN NR USD) 85.000% + ( MSCI EM Latin America NR USD) 15.000%</v>
          </cell>
          <cell r="H191" t="str">
            <v>Europe Fonds ouverts  - Autres actions</v>
          </cell>
          <cell r="I191" t="str">
            <v>Tous les jours</v>
          </cell>
          <cell r="J191" t="str">
            <v>France</v>
          </cell>
          <cell r="K191" t="str">
            <v>Oui</v>
          </cell>
          <cell r="L191">
            <v>37516</v>
          </cell>
          <cell r="M191">
            <v>44596</v>
          </cell>
          <cell r="N191">
            <v>124531785</v>
          </cell>
          <cell r="O191">
            <v>422.38</v>
          </cell>
          <cell r="P191">
            <v>600.98</v>
          </cell>
          <cell r="Q191" t="str">
            <v>Non</v>
          </cell>
          <cell r="R191">
            <v>6</v>
          </cell>
          <cell r="S191">
            <v>6</v>
          </cell>
          <cell r="T191">
            <v>9.1497119999999992</v>
          </cell>
          <cell r="U191">
            <v>16.035758999999999</v>
          </cell>
          <cell r="V191">
            <v>-0.87170999999999998</v>
          </cell>
          <cell r="W191">
            <v>6.0921799999999999</v>
          </cell>
          <cell r="X191" t="str">
            <v>Dist</v>
          </cell>
          <cell r="Y191" t="str">
            <v>Asia Pacific ex Japan</v>
          </cell>
          <cell r="Z191">
            <v>1.4</v>
          </cell>
          <cell r="AA191" t="str">
            <v>Oui</v>
          </cell>
          <cell r="AB191">
            <v>1.3</v>
          </cell>
          <cell r="AC191" t="str">
            <v>Non</v>
          </cell>
          <cell r="AD191">
            <v>422.38</v>
          </cell>
          <cell r="AE191" t="str">
            <v>FSGBR05DID</v>
          </cell>
          <cell r="AF191">
            <v>123218608</v>
          </cell>
          <cell r="AH191">
            <v>44589</v>
          </cell>
          <cell r="AJ191">
            <v>3</v>
          </cell>
          <cell r="AK191">
            <v>1</v>
          </cell>
          <cell r="AL191">
            <v>0</v>
          </cell>
          <cell r="AM191" t="str">
            <v>www.federal-finance.fr</v>
          </cell>
          <cell r="AQ191" t="str">
            <v>Non</v>
          </cell>
          <cell r="AR191" t="str">
            <v>Non</v>
          </cell>
          <cell r="AS191" t="str">
            <v>Non</v>
          </cell>
          <cell r="AV191" t="str">
            <v>Actions internationales</v>
          </cell>
          <cell r="AW191" t="str">
            <v>Crédit Mutuel</v>
          </cell>
          <cell r="AY191" t="str">
            <v>Not Stated</v>
          </cell>
          <cell r="AZ191" t="str">
            <v>Prospectus</v>
          </cell>
          <cell r="BA191" t="str">
            <v>Non</v>
          </cell>
          <cell r="BB191">
            <v>5.7996090000000002</v>
          </cell>
          <cell r="BD191">
            <v>6.0921839999999996</v>
          </cell>
          <cell r="BF191">
            <v>-0.87170199999999998</v>
          </cell>
          <cell r="BH191">
            <v>-2.2235670000000001</v>
          </cell>
          <cell r="BJ191">
            <v>-0.97558</v>
          </cell>
          <cell r="BK191">
            <v>28</v>
          </cell>
          <cell r="BM191">
            <v>9.1951630000000009</v>
          </cell>
          <cell r="BN191">
            <v>54</v>
          </cell>
          <cell r="BP191">
            <v>19.916919</v>
          </cell>
          <cell r="BQ191">
            <v>45</v>
          </cell>
        </row>
        <row r="192">
          <cell r="A192" t="str">
            <v>FR0000987968</v>
          </cell>
          <cell r="B192" t="str">
            <v>ÙÙÙÙ</v>
          </cell>
          <cell r="C192" t="str">
            <v>Federal Indiciel Japon P</v>
          </cell>
          <cell r="D192" t="str">
            <v>FCP</v>
          </cell>
          <cell r="E192" t="str">
            <v>Federal Finance Gestion</v>
          </cell>
          <cell r="F192" t="str">
            <v>Euro</v>
          </cell>
          <cell r="G192" t="str">
            <v>Nikkei 225 Average NR JPY</v>
          </cell>
          <cell r="H192" t="str">
            <v>Europe Fonds ouverts  - Actions Japon Grandes Cap.</v>
          </cell>
          <cell r="I192" t="str">
            <v>Tous les jours</v>
          </cell>
          <cell r="J192" t="str">
            <v>France</v>
          </cell>
          <cell r="K192" t="str">
            <v>Oui</v>
          </cell>
          <cell r="L192">
            <v>37516</v>
          </cell>
          <cell r="M192">
            <v>44599</v>
          </cell>
          <cell r="N192">
            <v>95465883</v>
          </cell>
          <cell r="O192">
            <v>263.85000000000002</v>
          </cell>
          <cell r="P192">
            <v>552.69000000000005</v>
          </cell>
          <cell r="Q192" t="str">
            <v>Non</v>
          </cell>
          <cell r="R192">
            <v>6</v>
          </cell>
          <cell r="S192">
            <v>6</v>
          </cell>
          <cell r="T192">
            <v>11.328968</v>
          </cell>
          <cell r="U192">
            <v>15.900202</v>
          </cell>
          <cell r="V192">
            <v>-3.2292999999999998</v>
          </cell>
          <cell r="W192">
            <v>9.1300600000000003</v>
          </cell>
          <cell r="X192" t="str">
            <v>Dist</v>
          </cell>
          <cell r="Y192" t="str">
            <v>Japon</v>
          </cell>
          <cell r="Z192">
            <v>1.5</v>
          </cell>
          <cell r="AA192" t="str">
            <v>Oui</v>
          </cell>
          <cell r="AB192">
            <v>1</v>
          </cell>
          <cell r="AC192" t="str">
            <v>Non</v>
          </cell>
          <cell r="AD192">
            <v>267.16000000000003</v>
          </cell>
          <cell r="AE192" t="str">
            <v>FSGBR05DIF</v>
          </cell>
          <cell r="AF192">
            <v>88283572</v>
          </cell>
          <cell r="AH192">
            <v>44593</v>
          </cell>
          <cell r="AJ192">
            <v>3</v>
          </cell>
          <cell r="AK192">
            <v>1</v>
          </cell>
          <cell r="AL192">
            <v>0</v>
          </cell>
          <cell r="AM192" t="str">
            <v>www.federal-finance.fr</v>
          </cell>
          <cell r="AQ192" t="str">
            <v>Non</v>
          </cell>
          <cell r="AR192" t="str">
            <v>Non</v>
          </cell>
          <cell r="AS192" t="str">
            <v>Non</v>
          </cell>
          <cell r="AV192" t="str">
            <v>Actions internationales</v>
          </cell>
          <cell r="AW192" t="str">
            <v>Crédit Mutuel</v>
          </cell>
          <cell r="AY192" t="str">
            <v>Not Stated</v>
          </cell>
          <cell r="AZ192" t="str">
            <v>Prospectus</v>
          </cell>
          <cell r="BA192" t="str">
            <v>Non</v>
          </cell>
          <cell r="BB192">
            <v>6.9087930000000002</v>
          </cell>
          <cell r="BD192">
            <v>9.1300690000000007</v>
          </cell>
          <cell r="BF192">
            <v>-3.2292879999999999</v>
          </cell>
          <cell r="BH192">
            <v>-4.5314329999999998</v>
          </cell>
          <cell r="BJ192">
            <v>-4.9037300000000004</v>
          </cell>
          <cell r="BK192">
            <v>69</v>
          </cell>
          <cell r="BM192">
            <v>12.645905000000001</v>
          </cell>
          <cell r="BN192">
            <v>41</v>
          </cell>
          <cell r="BP192">
            <v>23.283145999999999</v>
          </cell>
          <cell r="BQ192">
            <v>36</v>
          </cell>
        </row>
        <row r="193">
          <cell r="A193" t="str">
            <v>FR0000988057</v>
          </cell>
          <cell r="B193" t="str">
            <v>ÙÙÙÙ</v>
          </cell>
          <cell r="C193" t="str">
            <v>Federal Indiciel US P</v>
          </cell>
          <cell r="D193" t="str">
            <v>FCP</v>
          </cell>
          <cell r="E193" t="str">
            <v>Federal Finance Gestion</v>
          </cell>
          <cell r="F193" t="str">
            <v>Euro</v>
          </cell>
          <cell r="G193" t="str">
            <v>S&amp;P 500 NR EUR</v>
          </cell>
          <cell r="H193" t="str">
            <v>Europe Fonds ouverts  - Actions Etats-Unis Gdes Cap. Mixte</v>
          </cell>
          <cell r="I193" t="str">
            <v>Tous les jours</v>
          </cell>
          <cell r="J193" t="str">
            <v>France</v>
          </cell>
          <cell r="K193" t="str">
            <v>Oui</v>
          </cell>
          <cell r="L193">
            <v>37516</v>
          </cell>
          <cell r="M193">
            <v>44596</v>
          </cell>
          <cell r="N193">
            <v>230260898</v>
          </cell>
          <cell r="O193">
            <v>501.31</v>
          </cell>
          <cell r="P193">
            <v>792.57</v>
          </cell>
          <cell r="Q193" t="str">
            <v>Non</v>
          </cell>
          <cell r="R193">
            <v>6</v>
          </cell>
          <cell r="S193">
            <v>6</v>
          </cell>
          <cell r="T193">
            <v>12.176667</v>
          </cell>
          <cell r="U193">
            <v>15.978261</v>
          </cell>
          <cell r="V193">
            <v>32.17136</v>
          </cell>
          <cell r="W193">
            <v>20.29832</v>
          </cell>
          <cell r="X193" t="str">
            <v>Dist</v>
          </cell>
          <cell r="Y193" t="str">
            <v>États-Unis d'Amérique</v>
          </cell>
          <cell r="Z193">
            <v>1.3</v>
          </cell>
          <cell r="AA193" t="str">
            <v>Oui</v>
          </cell>
          <cell r="AB193">
            <v>1.2</v>
          </cell>
          <cell r="AC193" t="str">
            <v>Non</v>
          </cell>
          <cell r="AD193">
            <v>501.31</v>
          </cell>
          <cell r="AE193" t="str">
            <v>FSGBR05DII</v>
          </cell>
          <cell r="AF193">
            <v>223016899</v>
          </cell>
          <cell r="AH193">
            <v>44593</v>
          </cell>
          <cell r="AJ193">
            <v>3</v>
          </cell>
          <cell r="AK193">
            <v>1</v>
          </cell>
          <cell r="AL193">
            <v>0</v>
          </cell>
          <cell r="AM193" t="str">
            <v>www.federal-finance.fr</v>
          </cell>
          <cell r="AQ193" t="str">
            <v>Non</v>
          </cell>
          <cell r="AR193" t="str">
            <v>Non</v>
          </cell>
          <cell r="AS193" t="str">
            <v>Non</v>
          </cell>
          <cell r="AV193" t="str">
            <v>Actions internationales</v>
          </cell>
          <cell r="AW193" t="str">
            <v>Crédit Mutuel</v>
          </cell>
          <cell r="AY193" t="str">
            <v>Not Stated</v>
          </cell>
          <cell r="AZ193" t="str">
            <v>Prospectus</v>
          </cell>
          <cell r="BA193" t="str">
            <v>Non</v>
          </cell>
          <cell r="BB193">
            <v>14.78589</v>
          </cell>
          <cell r="BD193">
            <v>20.298342000000002</v>
          </cell>
          <cell r="BF193">
            <v>32.171363999999997</v>
          </cell>
          <cell r="BH193">
            <v>-6.4151300000000004</v>
          </cell>
          <cell r="BJ193">
            <v>-3.8704200000000002</v>
          </cell>
          <cell r="BK193">
            <v>60</v>
          </cell>
          <cell r="BM193">
            <v>24.869772000000001</v>
          </cell>
          <cell r="BN193">
            <v>7</v>
          </cell>
          <cell r="BP193">
            <v>32.345329</v>
          </cell>
          <cell r="BQ193">
            <v>10</v>
          </cell>
        </row>
        <row r="194">
          <cell r="A194" t="str">
            <v>FR0000988172</v>
          </cell>
          <cell r="B194" t="str">
            <v>Ù</v>
          </cell>
          <cell r="C194" t="str">
            <v>Coupole IM Multi Prudence</v>
          </cell>
          <cell r="D194" t="str">
            <v>FCP</v>
          </cell>
          <cell r="E194" t="str">
            <v>Amundi Asset Management</v>
          </cell>
          <cell r="F194" t="str">
            <v>Euro</v>
          </cell>
          <cell r="G194" t="str">
            <v>Not Benchmarked</v>
          </cell>
          <cell r="H194" t="str">
            <v>Europe Fonds ouverts  - Allocation EUR Prudente - International</v>
          </cell>
          <cell r="I194" t="str">
            <v>Toutes les semaines</v>
          </cell>
          <cell r="J194" t="str">
            <v>France</v>
          </cell>
          <cell r="K194" t="str">
            <v>Non</v>
          </cell>
          <cell r="L194">
            <v>37540</v>
          </cell>
          <cell r="M194">
            <v>44588</v>
          </cell>
          <cell r="N194">
            <v>885744</v>
          </cell>
          <cell r="O194">
            <v>657.1</v>
          </cell>
          <cell r="Q194" t="str">
            <v>Non</v>
          </cell>
          <cell r="R194">
            <v>3</v>
          </cell>
          <cell r="S194">
            <v>3</v>
          </cell>
          <cell r="T194">
            <v>2.46</v>
          </cell>
          <cell r="U194">
            <v>2.8929999999999998</v>
          </cell>
          <cell r="V194">
            <v>-1.28891</v>
          </cell>
          <cell r="W194">
            <v>0.54615999999999998</v>
          </cell>
          <cell r="X194" t="str">
            <v>Cap</v>
          </cell>
          <cell r="Y194" t="str">
            <v>Global</v>
          </cell>
          <cell r="Z194">
            <v>2</v>
          </cell>
          <cell r="AA194" t="str">
            <v>Non</v>
          </cell>
          <cell r="AB194">
            <v>1.84</v>
          </cell>
          <cell r="AC194" t="str">
            <v>Non</v>
          </cell>
          <cell r="AE194" t="str">
            <v>FSGBR05A3O</v>
          </cell>
          <cell r="AF194">
            <v>885744</v>
          </cell>
          <cell r="AH194">
            <v>41082</v>
          </cell>
          <cell r="AJ194">
            <v>1.5</v>
          </cell>
          <cell r="AK194">
            <v>1</v>
          </cell>
          <cell r="AL194">
            <v>1</v>
          </cell>
          <cell r="AM194" t="str">
            <v>www.amundi.com</v>
          </cell>
          <cell r="AQ194" t="str">
            <v>Non</v>
          </cell>
          <cell r="AR194" t="str">
            <v>Non</v>
          </cell>
          <cell r="AS194" t="str">
            <v>Non</v>
          </cell>
          <cell r="AV194" t="str">
            <v>Non Classifié</v>
          </cell>
          <cell r="AW194" t="str">
            <v>Amundi</v>
          </cell>
          <cell r="BA194" t="str">
            <v>Non</v>
          </cell>
          <cell r="BB194">
            <v>-1.224E-3</v>
          </cell>
          <cell r="BD194">
            <v>0.54615599999999997</v>
          </cell>
          <cell r="BF194">
            <v>-1.2889200000000001</v>
          </cell>
          <cell r="BJ194">
            <v>-1.04661</v>
          </cell>
          <cell r="BK194">
            <v>29</v>
          </cell>
          <cell r="BM194">
            <v>1.2804979999999999</v>
          </cell>
          <cell r="BN194">
            <v>90</v>
          </cell>
          <cell r="BP194">
            <v>3.9175140000000002</v>
          </cell>
          <cell r="BQ194">
            <v>89</v>
          </cell>
        </row>
        <row r="195">
          <cell r="A195" t="str">
            <v>FR0000988180</v>
          </cell>
          <cell r="B195" t="str">
            <v>ÙÙ</v>
          </cell>
          <cell r="C195" t="str">
            <v>Coupole IM Multi Audace</v>
          </cell>
          <cell r="D195" t="str">
            <v>FCP</v>
          </cell>
          <cell r="E195" t="str">
            <v>Amundi Asset Management</v>
          </cell>
          <cell r="F195" t="str">
            <v>Euro</v>
          </cell>
          <cell r="G195" t="str">
            <v>Not Benchmarked</v>
          </cell>
          <cell r="H195" t="str">
            <v>Europe Fonds ouverts  - Allocation EUR Agressive - International</v>
          </cell>
          <cell r="I195" t="str">
            <v>Toutes les semaines</v>
          </cell>
          <cell r="J195" t="str">
            <v>France</v>
          </cell>
          <cell r="K195" t="str">
            <v>Non</v>
          </cell>
          <cell r="L195">
            <v>37568</v>
          </cell>
          <cell r="M195">
            <v>44588</v>
          </cell>
          <cell r="N195">
            <v>1266098</v>
          </cell>
          <cell r="O195">
            <v>956.44</v>
          </cell>
          <cell r="Q195" t="str">
            <v>Non</v>
          </cell>
          <cell r="R195">
            <v>5</v>
          </cell>
          <cell r="S195">
            <v>5</v>
          </cell>
          <cell r="T195">
            <v>6.891</v>
          </cell>
          <cell r="U195">
            <v>10.926</v>
          </cell>
          <cell r="V195">
            <v>8.7382600000000004</v>
          </cell>
          <cell r="W195">
            <v>7.2787300000000004</v>
          </cell>
          <cell r="X195" t="str">
            <v>Cap</v>
          </cell>
          <cell r="Y195" t="str">
            <v>Global</v>
          </cell>
          <cell r="Z195">
            <v>2</v>
          </cell>
          <cell r="AA195" t="str">
            <v>Non</v>
          </cell>
          <cell r="AB195">
            <v>2.2999999999999998</v>
          </cell>
          <cell r="AC195" t="str">
            <v>Non</v>
          </cell>
          <cell r="AE195" t="str">
            <v>FSGBR05A3S</v>
          </cell>
          <cell r="AF195">
            <v>1266098</v>
          </cell>
          <cell r="AH195">
            <v>41082</v>
          </cell>
          <cell r="AJ195">
            <v>1.5</v>
          </cell>
          <cell r="AK195">
            <v>1</v>
          </cell>
          <cell r="AL195">
            <v>1</v>
          </cell>
          <cell r="AM195" t="str">
            <v>www.amundi.com</v>
          </cell>
          <cell r="AQ195" t="str">
            <v>Non</v>
          </cell>
          <cell r="AR195" t="str">
            <v>Non</v>
          </cell>
          <cell r="AS195" t="str">
            <v>Non</v>
          </cell>
          <cell r="AV195" t="str">
            <v>Non Classifié</v>
          </cell>
          <cell r="AW195" t="str">
            <v>Amundi</v>
          </cell>
          <cell r="BA195" t="str">
            <v>Non</v>
          </cell>
          <cell r="BB195">
            <v>4.3192069999999996</v>
          </cell>
          <cell r="BD195">
            <v>7.2787449999999998</v>
          </cell>
          <cell r="BF195">
            <v>8.7382629999999999</v>
          </cell>
          <cell r="BJ195">
            <v>-3.26972</v>
          </cell>
          <cell r="BK195">
            <v>54</v>
          </cell>
          <cell r="BM195">
            <v>10.186095</v>
          </cell>
          <cell r="BN195">
            <v>50</v>
          </cell>
          <cell r="BP195">
            <v>17.039192</v>
          </cell>
          <cell r="BQ195">
            <v>52</v>
          </cell>
        </row>
        <row r="196">
          <cell r="A196" t="str">
            <v>FR0000988503</v>
          </cell>
          <cell r="B196" t="str">
            <v>ÙÙÙÙ</v>
          </cell>
          <cell r="C196" t="str">
            <v>SG Actions Luxe C C</v>
          </cell>
          <cell r="D196" t="str">
            <v>FCP</v>
          </cell>
          <cell r="E196" t="str">
            <v>Société Générale Gestion</v>
          </cell>
          <cell r="F196" t="str">
            <v>Euro</v>
          </cell>
          <cell r="G196" t="str">
            <v>MSCI World/Cons Durb&amp;Apparel NR USD</v>
          </cell>
          <cell r="H196" t="str">
            <v>Europe Fonds ouverts  - Actions Secteur Biens Conso. &amp; Services</v>
          </cell>
          <cell r="I196" t="str">
            <v>Tous les jours</v>
          </cell>
          <cell r="J196" t="str">
            <v>France</v>
          </cell>
          <cell r="K196" t="str">
            <v>Non</v>
          </cell>
          <cell r="L196">
            <v>37543</v>
          </cell>
          <cell r="M196">
            <v>44596</v>
          </cell>
          <cell r="N196">
            <v>458258041</v>
          </cell>
          <cell r="O196">
            <v>746.49</v>
          </cell>
          <cell r="P196">
            <v>0.74</v>
          </cell>
          <cell r="Q196" t="str">
            <v>Non</v>
          </cell>
          <cell r="R196">
            <v>6</v>
          </cell>
          <cell r="S196">
            <v>6</v>
          </cell>
          <cell r="T196">
            <v>14.515093</v>
          </cell>
          <cell r="U196">
            <v>17.588878999999999</v>
          </cell>
          <cell r="V196">
            <v>15.92787</v>
          </cell>
          <cell r="W196">
            <v>17.1173</v>
          </cell>
          <cell r="X196" t="str">
            <v>Cap</v>
          </cell>
          <cell r="Y196" t="str">
            <v>Global</v>
          </cell>
          <cell r="Z196">
            <v>2.4</v>
          </cell>
          <cell r="AA196" t="str">
            <v>Oui</v>
          </cell>
          <cell r="AB196">
            <v>2.1</v>
          </cell>
          <cell r="AC196" t="str">
            <v>Oui</v>
          </cell>
          <cell r="AD196">
            <v>746.49</v>
          </cell>
          <cell r="AE196" t="str">
            <v>FSGBR06RZX</v>
          </cell>
          <cell r="AF196">
            <v>458258041</v>
          </cell>
          <cell r="AH196">
            <v>44592</v>
          </cell>
          <cell r="AJ196">
            <v>2</v>
          </cell>
          <cell r="AK196">
            <v>1</v>
          </cell>
          <cell r="AL196">
            <v>1</v>
          </cell>
          <cell r="AM196" t="str">
            <v>www.societegeneralegestion.fr</v>
          </cell>
          <cell r="AQ196" t="str">
            <v>Non</v>
          </cell>
          <cell r="AR196" t="str">
            <v>Non</v>
          </cell>
          <cell r="AS196" t="str">
            <v>Non</v>
          </cell>
          <cell r="AV196" t="str">
            <v>Actions internationales</v>
          </cell>
          <cell r="AW196" t="str">
            <v>Societe Generale Gestion</v>
          </cell>
          <cell r="AY196" t="str">
            <v>Article 8</v>
          </cell>
          <cell r="AZ196" t="str">
            <v>Prospectus</v>
          </cell>
          <cell r="BA196" t="str">
            <v>Non</v>
          </cell>
          <cell r="BB196">
            <v>12.952251</v>
          </cell>
          <cell r="BD196">
            <v>17.117311999999998</v>
          </cell>
          <cell r="BF196">
            <v>15.927873</v>
          </cell>
          <cell r="BH196">
            <v>-9.0335450000000002</v>
          </cell>
          <cell r="BJ196">
            <v>-7.9093400000000003</v>
          </cell>
          <cell r="BK196">
            <v>85</v>
          </cell>
          <cell r="BM196">
            <v>23.550025000000002</v>
          </cell>
          <cell r="BN196">
            <v>8</v>
          </cell>
          <cell r="BP196">
            <v>31.278493000000001</v>
          </cell>
          <cell r="BQ196">
            <v>12</v>
          </cell>
        </row>
        <row r="197">
          <cell r="A197" t="str">
            <v>FR0000988669</v>
          </cell>
          <cell r="B197" t="str">
            <v>ÙÙÙÙ</v>
          </cell>
          <cell r="C197" t="str">
            <v>Oddo BHF US Mid Cap CR-EUR</v>
          </cell>
          <cell r="D197" t="str">
            <v>FCP</v>
          </cell>
          <cell r="E197" t="str">
            <v>ODDO BHF Asset Management SAS</v>
          </cell>
          <cell r="F197" t="str">
            <v>Euro</v>
          </cell>
          <cell r="G197" t="str">
            <v>S&amp;P MidCap 400 TR</v>
          </cell>
          <cell r="H197" t="str">
            <v>Europe Fonds ouverts  - Actions Etats-Unis Moyennes Cap.</v>
          </cell>
          <cell r="I197" t="str">
            <v>Tous les jours</v>
          </cell>
          <cell r="J197" t="str">
            <v>Autriche;Suisse;Allemagne;Espagne;France;Italie;</v>
          </cell>
          <cell r="K197" t="str">
            <v>Non</v>
          </cell>
          <cell r="L197">
            <v>37540</v>
          </cell>
          <cell r="M197">
            <v>44595</v>
          </cell>
          <cell r="N197">
            <v>266950182</v>
          </cell>
          <cell r="O197">
            <v>588.1</v>
          </cell>
          <cell r="P197">
            <v>48.74</v>
          </cell>
          <cell r="Q197" t="str">
            <v>Non</v>
          </cell>
          <cell r="R197">
            <v>6</v>
          </cell>
          <cell r="S197">
            <v>6</v>
          </cell>
          <cell r="T197">
            <v>13.236893</v>
          </cell>
          <cell r="U197">
            <v>19.481932</v>
          </cell>
          <cell r="V197">
            <v>7.0613000000000001</v>
          </cell>
          <cell r="W197">
            <v>13.201700000000001</v>
          </cell>
          <cell r="X197" t="str">
            <v>Cap</v>
          </cell>
          <cell r="Y197" t="str">
            <v>États-Unis d'Amérique</v>
          </cell>
          <cell r="Z197">
            <v>1.8</v>
          </cell>
          <cell r="AA197" t="str">
            <v>Oui</v>
          </cell>
          <cell r="AB197">
            <v>1.8</v>
          </cell>
          <cell r="AC197" t="str">
            <v>Non</v>
          </cell>
          <cell r="AE197" t="str">
            <v>FSGBR05CDY</v>
          </cell>
          <cell r="AF197">
            <v>157094855</v>
          </cell>
          <cell r="AH197">
            <v>44340</v>
          </cell>
          <cell r="AJ197">
            <v>4</v>
          </cell>
          <cell r="AK197">
            <v>1</v>
          </cell>
          <cell r="AL197">
            <v>1</v>
          </cell>
          <cell r="AM197" t="str">
            <v>www.oddoam.com</v>
          </cell>
          <cell r="AQ197" t="str">
            <v>Non</v>
          </cell>
          <cell r="AR197" t="str">
            <v>Non</v>
          </cell>
          <cell r="AS197" t="str">
            <v>Non</v>
          </cell>
          <cell r="AV197" t="str">
            <v>Actions internationales</v>
          </cell>
          <cell r="AW197" t="str">
            <v>ODDO BHF</v>
          </cell>
          <cell r="AY197" t="str">
            <v>Not Stated</v>
          </cell>
          <cell r="AZ197" t="str">
            <v>Prospectus</v>
          </cell>
          <cell r="BA197" t="str">
            <v>Non</v>
          </cell>
          <cell r="BB197">
            <v>10.368235</v>
          </cell>
          <cell r="BD197">
            <v>13.201705</v>
          </cell>
          <cell r="BF197">
            <v>7.0612890000000004</v>
          </cell>
          <cell r="BH197">
            <v>-11.169851</v>
          </cell>
          <cell r="BJ197">
            <v>-7.9374700000000002</v>
          </cell>
          <cell r="BK197">
            <v>85</v>
          </cell>
          <cell r="BM197">
            <v>20.337091999999998</v>
          </cell>
          <cell r="BN197">
            <v>14</v>
          </cell>
          <cell r="BP197">
            <v>32.954279999999997</v>
          </cell>
          <cell r="BQ197">
            <v>8</v>
          </cell>
        </row>
        <row r="198">
          <cell r="A198" t="str">
            <v>FR0000988792</v>
          </cell>
          <cell r="B198" t="str">
            <v>Ù</v>
          </cell>
          <cell r="C198" t="str">
            <v>Centifolia D</v>
          </cell>
          <cell r="D198" t="str">
            <v>FCP</v>
          </cell>
          <cell r="E198" t="str">
            <v>DNCA Finance</v>
          </cell>
          <cell r="F198" t="str">
            <v>Euro</v>
          </cell>
          <cell r="G198" t="str">
            <v>Euronext Paris CAC 40 NR EUR</v>
          </cell>
          <cell r="H198" t="str">
            <v>Europe Fonds ouverts  - Actions France Grandes Cap.</v>
          </cell>
          <cell r="I198" t="str">
            <v>Tous les jours</v>
          </cell>
          <cell r="J198" t="str">
            <v>Suisse;France;Luxembourg;</v>
          </cell>
          <cell r="K198" t="str">
            <v>Oui</v>
          </cell>
          <cell r="L198">
            <v>37533</v>
          </cell>
          <cell r="M198">
            <v>44596</v>
          </cell>
          <cell r="N198">
            <v>999997342</v>
          </cell>
          <cell r="O198">
            <v>269.93</v>
          </cell>
          <cell r="P198">
            <v>-3.69</v>
          </cell>
          <cell r="Q198" t="str">
            <v>Non</v>
          </cell>
          <cell r="R198">
            <v>5</v>
          </cell>
          <cell r="S198">
            <v>6</v>
          </cell>
          <cell r="T198">
            <v>10.930999999999999</v>
          </cell>
          <cell r="U198">
            <v>22.67</v>
          </cell>
          <cell r="V198">
            <v>25.165030000000002</v>
          </cell>
          <cell r="W198">
            <v>5.2401200000000001</v>
          </cell>
          <cell r="X198" t="str">
            <v>Dist</v>
          </cell>
          <cell r="Y198" t="str">
            <v>France</v>
          </cell>
          <cell r="Z198">
            <v>2.39</v>
          </cell>
          <cell r="AA198" t="str">
            <v>Oui</v>
          </cell>
          <cell r="AB198">
            <v>2.4900000000000002</v>
          </cell>
          <cell r="AC198" t="str">
            <v>Oui</v>
          </cell>
          <cell r="AD198">
            <v>269.93</v>
          </cell>
          <cell r="AE198" t="str">
            <v>FSGBR05DDU</v>
          </cell>
          <cell r="AF198">
            <v>14377250</v>
          </cell>
          <cell r="AH198">
            <v>44562</v>
          </cell>
          <cell r="AI198">
            <v>2</v>
          </cell>
          <cell r="AJ198">
            <v>2</v>
          </cell>
          <cell r="AK198">
            <v>1</v>
          </cell>
          <cell r="AL198">
            <v>1</v>
          </cell>
          <cell r="AM198" t="str">
            <v>www.dnca-investments.com</v>
          </cell>
          <cell r="AQ198" t="str">
            <v>Non</v>
          </cell>
          <cell r="AR198" t="str">
            <v>Non</v>
          </cell>
          <cell r="AS198" t="str">
            <v>Non</v>
          </cell>
          <cell r="AV198" t="str">
            <v>Actions françaises</v>
          </cell>
          <cell r="AW198" t="str">
            <v>Natixis</v>
          </cell>
          <cell r="AX198" t="str">
            <v>DNCA Finance</v>
          </cell>
          <cell r="AY198" t="str">
            <v>Article 8</v>
          </cell>
          <cell r="AZ198" t="str">
            <v>Prospectus</v>
          </cell>
          <cell r="BA198" t="str">
            <v>Non</v>
          </cell>
          <cell r="BB198">
            <v>3.4404940000000002</v>
          </cell>
          <cell r="BD198">
            <v>5.2401260000000001</v>
          </cell>
          <cell r="BF198">
            <v>25.165042</v>
          </cell>
          <cell r="BH198">
            <v>3.4171770000000001</v>
          </cell>
          <cell r="BJ198">
            <v>2.7284099999999998</v>
          </cell>
          <cell r="BK198">
            <v>5</v>
          </cell>
          <cell r="BM198">
            <v>5.7915989999999997</v>
          </cell>
          <cell r="BN198">
            <v>66</v>
          </cell>
          <cell r="BP198">
            <v>15.316075</v>
          </cell>
          <cell r="BQ198">
            <v>56</v>
          </cell>
        </row>
        <row r="199">
          <cell r="A199" t="str">
            <v>FR0000988933</v>
          </cell>
          <cell r="B199" t="str">
            <v>ÙÙÙ</v>
          </cell>
          <cell r="C199" t="str">
            <v>MAM Entreprises Familiales C</v>
          </cell>
          <cell r="D199" t="str">
            <v>FCP</v>
          </cell>
          <cell r="E199" t="str">
            <v>Meeschaert Asset Management</v>
          </cell>
          <cell r="F199" t="str">
            <v>Euro</v>
          </cell>
          <cell r="G199" t="str">
            <v>Euronext Paris CAC All Tradable NR EUR</v>
          </cell>
          <cell r="H199" t="str">
            <v>Europe Fonds ouverts  - Actions France Petites &amp; Moy. Cap.</v>
          </cell>
          <cell r="I199" t="str">
            <v>Tous les jours</v>
          </cell>
          <cell r="J199" t="str">
            <v>France</v>
          </cell>
          <cell r="K199" t="str">
            <v>Oui</v>
          </cell>
          <cell r="L199">
            <v>37547</v>
          </cell>
          <cell r="M199">
            <v>44596</v>
          </cell>
          <cell r="N199">
            <v>75594860</v>
          </cell>
          <cell r="O199">
            <v>70.430000000000007</v>
          </cell>
          <cell r="P199">
            <v>99</v>
          </cell>
          <cell r="Q199" t="str">
            <v>Non</v>
          </cell>
          <cell r="R199">
            <v>6</v>
          </cell>
          <cell r="S199">
            <v>6</v>
          </cell>
          <cell r="T199">
            <v>12.736000000000001</v>
          </cell>
          <cell r="U199">
            <v>17.423999999999999</v>
          </cell>
          <cell r="V199">
            <v>13.219849999999999</v>
          </cell>
          <cell r="W199">
            <v>9.2766199999999994</v>
          </cell>
          <cell r="X199" t="str">
            <v>Cap</v>
          </cell>
          <cell r="Y199" t="str">
            <v>France</v>
          </cell>
          <cell r="Z199">
            <v>2.25</v>
          </cell>
          <cell r="AA199" t="str">
            <v>Oui</v>
          </cell>
          <cell r="AB199">
            <v>3.5</v>
          </cell>
          <cell r="AC199" t="str">
            <v>Oui</v>
          </cell>
          <cell r="AD199">
            <v>70.430000000000007</v>
          </cell>
          <cell r="AE199" t="str">
            <v>FSGBR05D9V</v>
          </cell>
          <cell r="AF199">
            <v>70682518</v>
          </cell>
          <cell r="AH199">
            <v>44562</v>
          </cell>
          <cell r="AJ199">
            <v>2</v>
          </cell>
          <cell r="AK199">
            <v>1</v>
          </cell>
          <cell r="AL199">
            <v>0</v>
          </cell>
          <cell r="AM199" t="str">
            <v>www.meeschaert.com</v>
          </cell>
          <cell r="AQ199" t="str">
            <v>Non</v>
          </cell>
          <cell r="AR199" t="str">
            <v>Non</v>
          </cell>
          <cell r="AS199" t="str">
            <v>Non</v>
          </cell>
          <cell r="AV199" t="str">
            <v>Actions des pays de l'Union Européenne</v>
          </cell>
          <cell r="AW199" t="str">
            <v>Meeschaert</v>
          </cell>
          <cell r="AY199" t="str">
            <v>Article 8</v>
          </cell>
          <cell r="AZ199" t="str">
            <v>Prospectus</v>
          </cell>
          <cell r="BA199" t="str">
            <v>Non</v>
          </cell>
          <cell r="BB199">
            <v>3.9526189999999999</v>
          </cell>
          <cell r="BD199">
            <v>9.276624</v>
          </cell>
          <cell r="BF199">
            <v>13.219874000000001</v>
          </cell>
          <cell r="BH199">
            <v>-8.0624359999999999</v>
          </cell>
          <cell r="BJ199">
            <v>-8.1914300000000004</v>
          </cell>
          <cell r="BK199">
            <v>86</v>
          </cell>
          <cell r="BM199">
            <v>15.287711</v>
          </cell>
          <cell r="BN199">
            <v>29</v>
          </cell>
          <cell r="BP199">
            <v>18.699328999999999</v>
          </cell>
          <cell r="BQ199">
            <v>48</v>
          </cell>
        </row>
        <row r="200">
          <cell r="A200" t="str">
            <v>FR0000989022</v>
          </cell>
          <cell r="B200" t="str">
            <v>Ù</v>
          </cell>
          <cell r="C200" t="str">
            <v>Equi-Convictions Euro D</v>
          </cell>
          <cell r="D200" t="str">
            <v>FCP</v>
          </cell>
          <cell r="E200" t="str">
            <v>Equigest</v>
          </cell>
          <cell r="F200" t="str">
            <v>Euro</v>
          </cell>
          <cell r="G200" t="str">
            <v>Not Benchmarked</v>
          </cell>
          <cell r="H200" t="str">
            <v>Europe Fonds ouverts  - Actions France Grandes Cap.</v>
          </cell>
          <cell r="I200" t="str">
            <v>Tous les jours</v>
          </cell>
          <cell r="J200" t="str">
            <v>France</v>
          </cell>
          <cell r="K200" t="str">
            <v>Oui</v>
          </cell>
          <cell r="L200">
            <v>37558</v>
          </cell>
          <cell r="M200">
            <v>44596</v>
          </cell>
          <cell r="N200">
            <v>31530652</v>
          </cell>
          <cell r="O200">
            <v>988.91</v>
          </cell>
          <cell r="P200">
            <v>74.2</v>
          </cell>
          <cell r="Q200" t="str">
            <v>Non</v>
          </cell>
          <cell r="R200">
            <v>6</v>
          </cell>
          <cell r="S200">
            <v>6</v>
          </cell>
          <cell r="T200">
            <v>11.052</v>
          </cell>
          <cell r="U200">
            <v>19.794</v>
          </cell>
          <cell r="V200">
            <v>2.6206999999999998</v>
          </cell>
          <cell r="W200">
            <v>2.3039900000000002</v>
          </cell>
          <cell r="X200" t="str">
            <v>Dist</v>
          </cell>
          <cell r="Y200" t="str">
            <v>France</v>
          </cell>
          <cell r="Z200">
            <v>1.25</v>
          </cell>
          <cell r="AA200" t="str">
            <v>Oui</v>
          </cell>
          <cell r="AB200">
            <v>1.82</v>
          </cell>
          <cell r="AC200" t="str">
            <v>Non</v>
          </cell>
          <cell r="AD200">
            <v>988.91</v>
          </cell>
          <cell r="AE200" t="str">
            <v>FSGBR06T7Z</v>
          </cell>
          <cell r="AF200">
            <v>31530652</v>
          </cell>
          <cell r="AH200">
            <v>44351</v>
          </cell>
          <cell r="AJ200">
            <v>1</v>
          </cell>
          <cell r="AK200">
            <v>10000</v>
          </cell>
          <cell r="AL200">
            <v>1</v>
          </cell>
          <cell r="AM200" t="str">
            <v>www.equigest.fr</v>
          </cell>
          <cell r="AQ200" t="str">
            <v>Non</v>
          </cell>
          <cell r="AR200" t="str">
            <v>Non</v>
          </cell>
          <cell r="AS200" t="str">
            <v>Non</v>
          </cell>
          <cell r="AV200" t="str">
            <v>Actions de la zone euro</v>
          </cell>
          <cell r="AW200" t="str">
            <v>Equigest</v>
          </cell>
          <cell r="AY200" t="str">
            <v>Not Stated</v>
          </cell>
          <cell r="AZ200" t="str">
            <v>Prospectus</v>
          </cell>
          <cell r="BA200" t="str">
            <v>Non</v>
          </cell>
          <cell r="BB200">
            <v>1.848322</v>
          </cell>
          <cell r="BD200">
            <v>2.3039890000000001</v>
          </cell>
          <cell r="BF200">
            <v>2.620698</v>
          </cell>
          <cell r="BH200">
            <v>-6.3006209999999996</v>
          </cell>
          <cell r="BJ200">
            <v>-7.0178599999999998</v>
          </cell>
          <cell r="BK200">
            <v>81</v>
          </cell>
          <cell r="BM200">
            <v>7.1908190000000003</v>
          </cell>
          <cell r="BN200">
            <v>61</v>
          </cell>
          <cell r="BP200">
            <v>18.473500999999999</v>
          </cell>
          <cell r="BQ200">
            <v>49</v>
          </cell>
        </row>
        <row r="201">
          <cell r="A201" t="str">
            <v>FR0000989410</v>
          </cell>
          <cell r="B201" t="str">
            <v>ÙÙÙ</v>
          </cell>
          <cell r="C201" t="str">
            <v>Richelieu Cityzen R</v>
          </cell>
          <cell r="D201" t="str">
            <v>FCP</v>
          </cell>
          <cell r="E201" t="str">
            <v>Richelieu Gestion</v>
          </cell>
          <cell r="F201" t="str">
            <v>Euro</v>
          </cell>
          <cell r="G201" t="str">
            <v>Bloomberg Eurozone DM Large&amp;Mid Cap NR</v>
          </cell>
          <cell r="H201" t="str">
            <v>Europe Fonds ouverts  - Actions Europe Flex Cap</v>
          </cell>
          <cell r="I201" t="str">
            <v>Tous les jours</v>
          </cell>
          <cell r="J201" t="str">
            <v>Suisse;France;Luxembourg;</v>
          </cell>
          <cell r="K201" t="str">
            <v>Oui</v>
          </cell>
          <cell r="L201">
            <v>37187</v>
          </cell>
          <cell r="M201">
            <v>44596</v>
          </cell>
          <cell r="N201">
            <v>93879608</v>
          </cell>
          <cell r="O201">
            <v>197.66</v>
          </cell>
          <cell r="P201">
            <v>40.369999999999997</v>
          </cell>
          <cell r="Q201" t="str">
            <v>Non</v>
          </cell>
          <cell r="R201">
            <v>6</v>
          </cell>
          <cell r="S201">
            <v>6</v>
          </cell>
          <cell r="T201">
            <v>12.263999999999999</v>
          </cell>
          <cell r="U201">
            <v>15.544</v>
          </cell>
          <cell r="V201">
            <v>5.67056</v>
          </cell>
          <cell r="W201">
            <v>10.296290000000001</v>
          </cell>
          <cell r="X201" t="str">
            <v>Cap</v>
          </cell>
          <cell r="Y201" t="str">
            <v>Europe</v>
          </cell>
          <cell r="Z201">
            <v>2.39</v>
          </cell>
          <cell r="AA201" t="str">
            <v>Oui</v>
          </cell>
          <cell r="AB201">
            <v>2.76</v>
          </cell>
          <cell r="AC201" t="str">
            <v>Oui</v>
          </cell>
          <cell r="AD201">
            <v>197.66</v>
          </cell>
          <cell r="AE201" t="str">
            <v>FSGBR05D5A</v>
          </cell>
          <cell r="AF201">
            <v>62399029</v>
          </cell>
          <cell r="AH201">
            <v>44531</v>
          </cell>
          <cell r="AJ201">
            <v>3</v>
          </cell>
          <cell r="AK201">
            <v>1</v>
          </cell>
          <cell r="AL201">
            <v>1</v>
          </cell>
          <cell r="AM201" t="str">
            <v>www.richelieugestion.com</v>
          </cell>
          <cell r="AQ201" t="str">
            <v>Non</v>
          </cell>
          <cell r="AR201" t="str">
            <v>Non</v>
          </cell>
          <cell r="AS201" t="str">
            <v>Non</v>
          </cell>
          <cell r="AV201" t="str">
            <v>Actions des pays de l'Union Européenne</v>
          </cell>
          <cell r="AW201" t="str">
            <v>Richelieu Gestion</v>
          </cell>
          <cell r="AX201" t="str">
            <v>Richelieu Gestion</v>
          </cell>
          <cell r="AY201" t="str">
            <v>Article 8</v>
          </cell>
          <cell r="AZ201" t="str">
            <v>Prospectus</v>
          </cell>
          <cell r="BA201" t="str">
            <v>Non</v>
          </cell>
          <cell r="BB201">
            <v>5.310111</v>
          </cell>
          <cell r="BD201">
            <v>10.29631</v>
          </cell>
          <cell r="BF201">
            <v>5.670585</v>
          </cell>
          <cell r="BH201">
            <v>-7.0978789999999998</v>
          </cell>
          <cell r="BJ201">
            <v>-6.6441299999999996</v>
          </cell>
          <cell r="BK201">
            <v>79</v>
          </cell>
          <cell r="BM201">
            <v>14.38059</v>
          </cell>
          <cell r="BN201">
            <v>34</v>
          </cell>
          <cell r="BP201">
            <v>21.139042</v>
          </cell>
          <cell r="BQ201">
            <v>42</v>
          </cell>
        </row>
        <row r="202">
          <cell r="A202" t="str">
            <v>FR0000989543</v>
          </cell>
          <cell r="B202" t="str">
            <v>ÙÙÙ</v>
          </cell>
          <cell r="C202" t="str">
            <v>Portzamparc PME ISR C</v>
          </cell>
          <cell r="D202" t="str">
            <v>FCP</v>
          </cell>
          <cell r="E202" t="str">
            <v>Portzamparc Gestion</v>
          </cell>
          <cell r="F202" t="str">
            <v>Euro</v>
          </cell>
          <cell r="G202" t="str">
            <v>Euronext Paris CAC Small NR EUR</v>
          </cell>
          <cell r="H202" t="str">
            <v>Europe Fonds ouverts  - Actions France Petites &amp; Moy. Cap.</v>
          </cell>
          <cell r="I202" t="str">
            <v>Tous les jours</v>
          </cell>
          <cell r="J202" t="str">
            <v>France</v>
          </cell>
          <cell r="K202" t="str">
            <v>Oui</v>
          </cell>
          <cell r="L202">
            <v>36130</v>
          </cell>
          <cell r="M202">
            <v>44596</v>
          </cell>
          <cell r="N202">
            <v>64146411</v>
          </cell>
          <cell r="O202">
            <v>426.04</v>
          </cell>
          <cell r="P202">
            <v>77.72</v>
          </cell>
          <cell r="Q202" t="str">
            <v>Non</v>
          </cell>
          <cell r="R202">
            <v>6</v>
          </cell>
          <cell r="S202">
            <v>6</v>
          </cell>
          <cell r="T202">
            <v>12.733000000000001</v>
          </cell>
          <cell r="U202">
            <v>19.853000000000002</v>
          </cell>
          <cell r="V202">
            <v>13.27693</v>
          </cell>
          <cell r="W202">
            <v>7.9964899999999997</v>
          </cell>
          <cell r="X202" t="str">
            <v>Cap</v>
          </cell>
          <cell r="Y202" t="str">
            <v>France</v>
          </cell>
          <cell r="Z202">
            <v>2</v>
          </cell>
          <cell r="AA202" t="str">
            <v>Oui</v>
          </cell>
          <cell r="AB202">
            <v>2.68</v>
          </cell>
          <cell r="AC202" t="str">
            <v>Oui</v>
          </cell>
          <cell r="AD202">
            <v>426.04</v>
          </cell>
          <cell r="AE202" t="str">
            <v>FSGBR06TNR</v>
          </cell>
          <cell r="AF202">
            <v>61991994</v>
          </cell>
          <cell r="AH202">
            <v>44565</v>
          </cell>
          <cell r="AJ202">
            <v>2</v>
          </cell>
          <cell r="AK202">
            <v>0</v>
          </cell>
          <cell r="AL202">
            <v>0</v>
          </cell>
          <cell r="AM202" t="str">
            <v>www.portzamparcgestion.fr</v>
          </cell>
          <cell r="AQ202" t="str">
            <v>Non</v>
          </cell>
          <cell r="AR202" t="str">
            <v>Oui</v>
          </cell>
          <cell r="AS202" t="str">
            <v>Oui</v>
          </cell>
          <cell r="AT202">
            <v>42748</v>
          </cell>
          <cell r="AU202">
            <v>42748</v>
          </cell>
          <cell r="AV202" t="str">
            <v>Actions de la zone euro</v>
          </cell>
          <cell r="AW202" t="str">
            <v>Portzamparc</v>
          </cell>
          <cell r="AY202" t="str">
            <v>Article 8</v>
          </cell>
          <cell r="AZ202" t="str">
            <v>Prospectus</v>
          </cell>
          <cell r="BA202" t="str">
            <v>Oui</v>
          </cell>
          <cell r="BB202">
            <v>3.482186</v>
          </cell>
          <cell r="BD202">
            <v>7.9964849999999998</v>
          </cell>
          <cell r="BF202">
            <v>13.276935</v>
          </cell>
          <cell r="BH202">
            <v>-5.9904640000000002</v>
          </cell>
          <cell r="BJ202">
            <v>-6.2678799999999999</v>
          </cell>
          <cell r="BK202">
            <v>78</v>
          </cell>
          <cell r="BM202">
            <v>14.047843</v>
          </cell>
          <cell r="BN202">
            <v>35</v>
          </cell>
          <cell r="BP202">
            <v>18.470269999999999</v>
          </cell>
          <cell r="BQ202">
            <v>49</v>
          </cell>
        </row>
        <row r="203">
          <cell r="A203" t="str">
            <v>FR0000989758</v>
          </cell>
          <cell r="B203" t="str">
            <v>ÙÙ</v>
          </cell>
          <cell r="C203" t="str">
            <v>Oddo BHF Valeurs Rendement CR-EUR</v>
          </cell>
          <cell r="D203" t="str">
            <v>FCP</v>
          </cell>
          <cell r="E203" t="str">
            <v>ODDO BHF Asset Management SAS</v>
          </cell>
          <cell r="F203" t="str">
            <v>Euro</v>
          </cell>
          <cell r="G203" t="str">
            <v>STOXX 50</v>
          </cell>
          <cell r="H203" t="str">
            <v>Europe Fonds ouverts  - Actions Europe Rendement</v>
          </cell>
          <cell r="I203" t="str">
            <v>Tous les jours</v>
          </cell>
          <cell r="J203" t="str">
            <v>Autriche;Allemagne;France;Italie;</v>
          </cell>
          <cell r="K203" t="str">
            <v>Oui</v>
          </cell>
          <cell r="L203">
            <v>37589</v>
          </cell>
          <cell r="M203">
            <v>44596</v>
          </cell>
          <cell r="N203">
            <v>57748363</v>
          </cell>
          <cell r="O203">
            <v>221.5</v>
          </cell>
          <cell r="P203">
            <v>48.67</v>
          </cell>
          <cell r="Q203" t="str">
            <v>Non</v>
          </cell>
          <cell r="R203">
            <v>6</v>
          </cell>
          <cell r="S203">
            <v>6</v>
          </cell>
          <cell r="T203">
            <v>11.172000000000001</v>
          </cell>
          <cell r="U203">
            <v>16.257999999999999</v>
          </cell>
          <cell r="V203">
            <v>18.765560000000001</v>
          </cell>
          <cell r="W203">
            <v>6.0258099999999999</v>
          </cell>
          <cell r="X203" t="str">
            <v>Cap</v>
          </cell>
          <cell r="Y203" t="str">
            <v>Europe</v>
          </cell>
          <cell r="Z203">
            <v>1.8</v>
          </cell>
          <cell r="AA203" t="str">
            <v>Oui</v>
          </cell>
          <cell r="AB203">
            <v>2.1800000000000002</v>
          </cell>
          <cell r="AC203" t="str">
            <v>Non</v>
          </cell>
          <cell r="AD203">
            <v>221.5</v>
          </cell>
          <cell r="AE203" t="str">
            <v>FSGBR0661Q</v>
          </cell>
          <cell r="AF203">
            <v>29205891</v>
          </cell>
          <cell r="AH203">
            <v>44564</v>
          </cell>
          <cell r="AJ203">
            <v>4</v>
          </cell>
          <cell r="AK203">
            <v>1</v>
          </cell>
          <cell r="AL203">
            <v>1</v>
          </cell>
          <cell r="AM203" t="str">
            <v>www.oddoam.com</v>
          </cell>
          <cell r="AQ203" t="str">
            <v>Non</v>
          </cell>
          <cell r="AR203" t="str">
            <v>Non</v>
          </cell>
          <cell r="AS203" t="str">
            <v>Non</v>
          </cell>
          <cell r="AV203" t="str">
            <v>Actions internationales</v>
          </cell>
          <cell r="AW203" t="str">
            <v>ODDO BHF</v>
          </cell>
          <cell r="AY203" t="str">
            <v>Not Stated</v>
          </cell>
          <cell r="AZ203" t="str">
            <v>Prospectus</v>
          </cell>
          <cell r="BA203" t="str">
            <v>Non</v>
          </cell>
          <cell r="BB203">
            <v>3.7068810000000001</v>
          </cell>
          <cell r="BD203">
            <v>6.0258149999999997</v>
          </cell>
          <cell r="BF203">
            <v>18.765578000000001</v>
          </cell>
          <cell r="BH203">
            <v>-0.99110699999999996</v>
          </cell>
          <cell r="BJ203">
            <v>-0.81411999999999995</v>
          </cell>
          <cell r="BK203">
            <v>26</v>
          </cell>
          <cell r="BM203">
            <v>7.9546950000000001</v>
          </cell>
          <cell r="BN203">
            <v>58</v>
          </cell>
          <cell r="BP203">
            <v>20.195947</v>
          </cell>
          <cell r="BQ203">
            <v>44</v>
          </cell>
        </row>
        <row r="204">
          <cell r="A204" t="str">
            <v>FR0000989899</v>
          </cell>
          <cell r="B204" t="str">
            <v>ÙÙÙÙ</v>
          </cell>
          <cell r="C204" t="str">
            <v>Oddo BHF Avenir CR-EUR</v>
          </cell>
          <cell r="D204" t="str">
            <v>FCP</v>
          </cell>
          <cell r="E204" t="str">
            <v>ODDO BHF Asset Management SAS</v>
          </cell>
          <cell r="F204" t="str">
            <v>Euro</v>
          </cell>
          <cell r="G204" t="str">
            <v>(MSCI France SMID NR EUR) 90.000% + ( €STR + 8.5 bps) 10.000%</v>
          </cell>
          <cell r="H204" t="str">
            <v>Europe Fonds ouverts  - Actions France Petites &amp; Moy. Cap.</v>
          </cell>
          <cell r="I204" t="str">
            <v>Tous les jours</v>
          </cell>
          <cell r="J204" t="str">
            <v>Autriche;Suisse;Allemagne;Espagne;France;Italie;Pays-Bas;</v>
          </cell>
          <cell r="K204" t="str">
            <v>Oui</v>
          </cell>
          <cell r="L204">
            <v>33861</v>
          </cell>
          <cell r="M204">
            <v>44596</v>
          </cell>
          <cell r="N204">
            <v>815501852</v>
          </cell>
          <cell r="O204">
            <v>4636.6000000000004</v>
          </cell>
          <cell r="P204">
            <v>-26.58</v>
          </cell>
          <cell r="Q204" t="str">
            <v>Non</v>
          </cell>
          <cell r="R204">
            <v>6</v>
          </cell>
          <cell r="S204">
            <v>6</v>
          </cell>
          <cell r="T204">
            <v>12.717000000000001</v>
          </cell>
          <cell r="U204">
            <v>19.469000000000001</v>
          </cell>
          <cell r="V204">
            <v>9.4906100000000002</v>
          </cell>
          <cell r="W204">
            <v>12.0366</v>
          </cell>
          <cell r="X204" t="str">
            <v>Cap</v>
          </cell>
          <cell r="Y204" t="str">
            <v>France</v>
          </cell>
          <cell r="Z204">
            <v>1.8</v>
          </cell>
          <cell r="AA204" t="str">
            <v>Oui</v>
          </cell>
          <cell r="AB204">
            <v>1.82</v>
          </cell>
          <cell r="AC204" t="str">
            <v>Oui</v>
          </cell>
          <cell r="AD204">
            <v>4636.6000000000004</v>
          </cell>
          <cell r="AE204" t="str">
            <v>FSGBR056NU</v>
          </cell>
          <cell r="AF204">
            <v>705551225</v>
          </cell>
          <cell r="AH204">
            <v>44554</v>
          </cell>
          <cell r="AJ204">
            <v>4</v>
          </cell>
          <cell r="AK204">
            <v>1</v>
          </cell>
          <cell r="AL204">
            <v>1</v>
          </cell>
          <cell r="AM204" t="str">
            <v>www.oddoam.com</v>
          </cell>
          <cell r="AQ204" t="str">
            <v>Non</v>
          </cell>
          <cell r="AR204" t="str">
            <v>Non</v>
          </cell>
          <cell r="AS204" t="str">
            <v>Non</v>
          </cell>
          <cell r="AV204" t="str">
            <v>Actions de la zone euro</v>
          </cell>
          <cell r="AW204" t="str">
            <v>ODDO BHF</v>
          </cell>
          <cell r="AX204" t="str">
            <v>ODDO BHF Asset Management SAS</v>
          </cell>
          <cell r="AY204" t="str">
            <v>Article 8</v>
          </cell>
          <cell r="AZ204" t="str">
            <v>Prospectus</v>
          </cell>
          <cell r="BA204" t="str">
            <v>Non</v>
          </cell>
          <cell r="BB204">
            <v>7.4054260000000003</v>
          </cell>
          <cell r="BD204">
            <v>12.036619</v>
          </cell>
          <cell r="BF204">
            <v>9.4906229999999994</v>
          </cell>
          <cell r="BH204">
            <v>-7.5271340000000002</v>
          </cell>
          <cell r="BJ204">
            <v>-7.2891599999999999</v>
          </cell>
          <cell r="BK204">
            <v>82</v>
          </cell>
          <cell r="BM204">
            <v>17.750343999999998</v>
          </cell>
          <cell r="BN204">
            <v>21</v>
          </cell>
          <cell r="BP204">
            <v>31.853166000000002</v>
          </cell>
          <cell r="BQ204">
            <v>11</v>
          </cell>
        </row>
        <row r="205">
          <cell r="A205" t="str">
            <v>FR0000989907</v>
          </cell>
          <cell r="B205" t="str">
            <v>ÙÙÙÙ</v>
          </cell>
          <cell r="C205" t="str">
            <v>Oddo BHF Avenir DR-EUR</v>
          </cell>
          <cell r="D205" t="str">
            <v>FCP</v>
          </cell>
          <cell r="E205" t="str">
            <v>ODDO BHF Asset Management SAS</v>
          </cell>
          <cell r="F205" t="str">
            <v>Euro</v>
          </cell>
          <cell r="G205" t="str">
            <v>(MSCI France SMID NR EUR) 90.000% + ( €STR + 8.5 bps) 10.000%</v>
          </cell>
          <cell r="H205" t="str">
            <v>Europe Fonds ouverts  - Actions France Petites &amp; Moy. Cap.</v>
          </cell>
          <cell r="I205" t="str">
            <v>Tous les jours</v>
          </cell>
          <cell r="J205" t="str">
            <v>Autriche;Suisse;Allemagne;Espagne;France;Italie;Pays-Bas;</v>
          </cell>
          <cell r="K205" t="str">
            <v>Oui</v>
          </cell>
          <cell r="L205">
            <v>33861</v>
          </cell>
          <cell r="M205">
            <v>44596</v>
          </cell>
          <cell r="N205">
            <v>815501852</v>
          </cell>
          <cell r="O205">
            <v>2858.67</v>
          </cell>
          <cell r="P205">
            <v>-26.58</v>
          </cell>
          <cell r="Q205" t="str">
            <v>Non</v>
          </cell>
          <cell r="R205">
            <v>6</v>
          </cell>
          <cell r="S205">
            <v>6</v>
          </cell>
          <cell r="T205">
            <v>12.71</v>
          </cell>
          <cell r="U205">
            <v>19.530999999999999</v>
          </cell>
          <cell r="V205">
            <v>9.4824400000000004</v>
          </cell>
          <cell r="W205">
            <v>12.03412</v>
          </cell>
          <cell r="X205" t="str">
            <v>Dist</v>
          </cell>
          <cell r="Y205" t="str">
            <v>France</v>
          </cell>
          <cell r="Z205">
            <v>1.8</v>
          </cell>
          <cell r="AA205" t="str">
            <v>Oui</v>
          </cell>
          <cell r="AB205">
            <v>1.82</v>
          </cell>
          <cell r="AC205" t="str">
            <v>Oui</v>
          </cell>
          <cell r="AD205">
            <v>2858.67</v>
          </cell>
          <cell r="AE205" t="str">
            <v>FSGBR056NU</v>
          </cell>
          <cell r="AF205">
            <v>27595045</v>
          </cell>
          <cell r="AH205">
            <v>44554</v>
          </cell>
          <cell r="AJ205">
            <v>4</v>
          </cell>
          <cell r="AK205">
            <v>1</v>
          </cell>
          <cell r="AL205">
            <v>1</v>
          </cell>
          <cell r="AM205" t="str">
            <v>www.oddoam.com</v>
          </cell>
          <cell r="AQ205" t="str">
            <v>Non</v>
          </cell>
          <cell r="AR205" t="str">
            <v>Non</v>
          </cell>
          <cell r="AS205" t="str">
            <v>Non</v>
          </cell>
          <cell r="AV205" t="str">
            <v>Actions de la zone euro</v>
          </cell>
          <cell r="AW205" t="str">
            <v>ODDO BHF</v>
          </cell>
          <cell r="AX205" t="str">
            <v>ODDO BHF Asset Management SAS</v>
          </cell>
          <cell r="AY205" t="str">
            <v>Article 8</v>
          </cell>
          <cell r="AZ205" t="str">
            <v>Prospectus</v>
          </cell>
          <cell r="BA205" t="str">
            <v>Non</v>
          </cell>
          <cell r="BB205">
            <v>7.4047470000000004</v>
          </cell>
          <cell r="BD205">
            <v>12.034136</v>
          </cell>
          <cell r="BF205">
            <v>9.4824560000000009</v>
          </cell>
          <cell r="BH205">
            <v>-7.5370929999999996</v>
          </cell>
          <cell r="BJ205">
            <v>-7.2992699999999999</v>
          </cell>
          <cell r="BK205">
            <v>83</v>
          </cell>
          <cell r="BM205">
            <v>17.751927999999999</v>
          </cell>
          <cell r="BN205">
            <v>21</v>
          </cell>
          <cell r="BP205">
            <v>31.853576</v>
          </cell>
          <cell r="BQ205">
            <v>11</v>
          </cell>
        </row>
        <row r="206">
          <cell r="A206" t="str">
            <v>FR0000989915</v>
          </cell>
          <cell r="B206" t="str">
            <v>ÙÙÙÙ</v>
          </cell>
          <cell r="C206" t="str">
            <v>Oddo BHF Immobilier CR-EUR</v>
          </cell>
          <cell r="D206" t="str">
            <v>FCP</v>
          </cell>
          <cell r="E206" t="str">
            <v>ODDO BHF Asset Management SAS</v>
          </cell>
          <cell r="F206" t="str">
            <v>Euro</v>
          </cell>
          <cell r="G206" t="str">
            <v>MSCI EMU IMI Core RE 10/40 NR</v>
          </cell>
          <cell r="H206" t="str">
            <v>Europe Fonds ouverts  - Immobilier - Indirect Zone Euro</v>
          </cell>
          <cell r="I206" t="str">
            <v>Tous les jours</v>
          </cell>
          <cell r="J206" t="str">
            <v>Autriche;Suisse;Allemagne;Espagne;France;Italie;Portugal;Suède;</v>
          </cell>
          <cell r="K206" t="str">
            <v>Non</v>
          </cell>
          <cell r="L206">
            <v>32773</v>
          </cell>
          <cell r="M206">
            <v>44596</v>
          </cell>
          <cell r="N206">
            <v>320584476</v>
          </cell>
          <cell r="O206">
            <v>1936</v>
          </cell>
          <cell r="P206">
            <v>50.22</v>
          </cell>
          <cell r="Q206" t="str">
            <v>Non</v>
          </cell>
          <cell r="R206">
            <v>6</v>
          </cell>
          <cell r="S206">
            <v>6</v>
          </cell>
          <cell r="T206">
            <v>13.871</v>
          </cell>
          <cell r="U206">
            <v>18.042000000000002</v>
          </cell>
          <cell r="V206">
            <v>7.65076</v>
          </cell>
          <cell r="W206">
            <v>2.4503200000000001</v>
          </cell>
          <cell r="X206" t="str">
            <v>Cap</v>
          </cell>
          <cell r="Y206" t="str">
            <v>Euroland</v>
          </cell>
          <cell r="Z206">
            <v>1.8</v>
          </cell>
          <cell r="AA206" t="str">
            <v>Oui</v>
          </cell>
          <cell r="AB206">
            <v>2.21</v>
          </cell>
          <cell r="AC206" t="str">
            <v>Non</v>
          </cell>
          <cell r="AD206">
            <v>1936</v>
          </cell>
          <cell r="AE206" t="str">
            <v>FSGBR056NW</v>
          </cell>
          <cell r="AF206">
            <v>177219080</v>
          </cell>
          <cell r="AH206">
            <v>44562</v>
          </cell>
          <cell r="AJ206">
            <v>4</v>
          </cell>
          <cell r="AK206">
            <v>1</v>
          </cell>
          <cell r="AL206">
            <v>1</v>
          </cell>
          <cell r="AM206" t="str">
            <v>www.oddoam.com</v>
          </cell>
          <cell r="AQ206" t="str">
            <v>Non</v>
          </cell>
          <cell r="AR206" t="str">
            <v>Non</v>
          </cell>
          <cell r="AS206" t="str">
            <v>Non</v>
          </cell>
          <cell r="AV206" t="str">
            <v>Actions internationales</v>
          </cell>
          <cell r="AW206" t="str">
            <v>ODDO BHF</v>
          </cell>
          <cell r="AY206" t="str">
            <v>Article 8</v>
          </cell>
          <cell r="AZ206" t="str">
            <v>Prospectus</v>
          </cell>
          <cell r="BA206" t="str">
            <v>Non</v>
          </cell>
          <cell r="BB206">
            <v>5.5447110000000004</v>
          </cell>
          <cell r="BD206">
            <v>2.450323</v>
          </cell>
          <cell r="BF206">
            <v>7.6507630000000004</v>
          </cell>
          <cell r="BH206">
            <v>-2.4147240000000001</v>
          </cell>
          <cell r="BJ206">
            <v>-1.5286900000000001</v>
          </cell>
          <cell r="BK206">
            <v>36</v>
          </cell>
          <cell r="BM206">
            <v>6.3100110000000003</v>
          </cell>
          <cell r="BN206">
            <v>64</v>
          </cell>
          <cell r="BP206">
            <v>23.049755000000001</v>
          </cell>
          <cell r="BQ206">
            <v>36</v>
          </cell>
        </row>
        <row r="207">
          <cell r="A207" t="str">
            <v>FR0000990095</v>
          </cell>
          <cell r="B207" t="str">
            <v>ÙÙÙ</v>
          </cell>
          <cell r="C207" t="str">
            <v>Oddo BHF Avenir Euro CR-EUR</v>
          </cell>
          <cell r="D207" t="str">
            <v>FCP</v>
          </cell>
          <cell r="E207" t="str">
            <v>ODDO BHF Asset Management SAS</v>
          </cell>
          <cell r="F207" t="str">
            <v>Euro</v>
          </cell>
          <cell r="G207" t="str">
            <v>MSCI EMU SMID NR EUR</v>
          </cell>
          <cell r="H207" t="str">
            <v>Europe Fonds ouverts  - Actions Zone Euro Moyennes Cap.</v>
          </cell>
          <cell r="I207" t="str">
            <v>Tous les jours</v>
          </cell>
          <cell r="J207" t="str">
            <v>Antilles Néerlandaises;Autriche;Suisse;Chili;Allemagne;Espagne;France;Italie;Pays-Bas;Singapour;</v>
          </cell>
          <cell r="K207" t="str">
            <v>Oui</v>
          </cell>
          <cell r="L207">
            <v>31309</v>
          </cell>
          <cell r="M207">
            <v>44596</v>
          </cell>
          <cell r="N207">
            <v>625004847</v>
          </cell>
          <cell r="O207">
            <v>347.9</v>
          </cell>
          <cell r="P207">
            <v>-11.07</v>
          </cell>
          <cell r="Q207" t="str">
            <v>Non</v>
          </cell>
          <cell r="R207">
            <v>6</v>
          </cell>
          <cell r="S207">
            <v>6</v>
          </cell>
          <cell r="T207">
            <v>13.169</v>
          </cell>
          <cell r="U207">
            <v>18.649000000000001</v>
          </cell>
          <cell r="V207">
            <v>4.8539700000000003</v>
          </cell>
          <cell r="W207">
            <v>10.563269999999999</v>
          </cell>
          <cell r="X207" t="str">
            <v>Cap</v>
          </cell>
          <cell r="Y207" t="str">
            <v>Euroland</v>
          </cell>
          <cell r="Z207">
            <v>2</v>
          </cell>
          <cell r="AA207" t="str">
            <v>Oui</v>
          </cell>
          <cell r="AB207">
            <v>2.21</v>
          </cell>
          <cell r="AC207" t="str">
            <v>Oui</v>
          </cell>
          <cell r="AD207">
            <v>347.9</v>
          </cell>
          <cell r="AE207" t="str">
            <v>FSGBR04PPG</v>
          </cell>
          <cell r="AF207">
            <v>254561429</v>
          </cell>
          <cell r="AH207">
            <v>44554</v>
          </cell>
          <cell r="AJ207">
            <v>4</v>
          </cell>
          <cell r="AK207">
            <v>1</v>
          </cell>
          <cell r="AL207">
            <v>1</v>
          </cell>
          <cell r="AM207" t="str">
            <v>www.oddoam.com</v>
          </cell>
          <cell r="AQ207" t="str">
            <v>Non</v>
          </cell>
          <cell r="AR207" t="str">
            <v>Non</v>
          </cell>
          <cell r="AS207" t="str">
            <v>Non</v>
          </cell>
          <cell r="AV207" t="str">
            <v>Actions de la zone euro</v>
          </cell>
          <cell r="AW207" t="str">
            <v>ODDO BHF</v>
          </cell>
          <cell r="AX207" t="str">
            <v>ODDO BHF Asset Management SAS</v>
          </cell>
          <cell r="AY207" t="str">
            <v>Article 8</v>
          </cell>
          <cell r="AZ207" t="str">
            <v>Prospectus</v>
          </cell>
          <cell r="BA207" t="str">
            <v>Non</v>
          </cell>
          <cell r="BB207">
            <v>8.0330370000000002</v>
          </cell>
          <cell r="BD207">
            <v>10.563267</v>
          </cell>
          <cell r="BF207">
            <v>4.8539649999999996</v>
          </cell>
          <cell r="BH207">
            <v>-9.0227310000000003</v>
          </cell>
          <cell r="BJ207">
            <v>-8.5520700000000005</v>
          </cell>
          <cell r="BK207">
            <v>87</v>
          </cell>
          <cell r="BM207">
            <v>16.899666</v>
          </cell>
          <cell r="BN207">
            <v>23</v>
          </cell>
          <cell r="BP207">
            <v>30.860099999999999</v>
          </cell>
          <cell r="BQ207">
            <v>13</v>
          </cell>
        </row>
        <row r="208">
          <cell r="A208" t="str">
            <v>FR0000990665</v>
          </cell>
          <cell r="B208" t="str">
            <v>ÙÙÙ</v>
          </cell>
          <cell r="C208" t="str">
            <v>HSBC Europe Small &amp; Mid Cap AC</v>
          </cell>
          <cell r="D208" t="str">
            <v>FCP</v>
          </cell>
          <cell r="E208" t="str">
            <v>HSBC Global Asset Management (France)</v>
          </cell>
          <cell r="F208" t="str">
            <v>Euro</v>
          </cell>
          <cell r="G208" t="str">
            <v>MSCI Europe SMID Cap GDP weighted NR EUR</v>
          </cell>
          <cell r="H208" t="str">
            <v>Europe Fonds ouverts  - Actions Europe Moyennes Cap.</v>
          </cell>
          <cell r="I208" t="str">
            <v>Tous les jours</v>
          </cell>
          <cell r="J208" t="str">
            <v>France</v>
          </cell>
          <cell r="K208" t="str">
            <v>Oui</v>
          </cell>
          <cell r="L208">
            <v>36342</v>
          </cell>
          <cell r="M208">
            <v>44596</v>
          </cell>
          <cell r="N208">
            <v>166109714</v>
          </cell>
          <cell r="O208">
            <v>83.61</v>
          </cell>
          <cell r="P208">
            <v>37.17</v>
          </cell>
          <cell r="Q208" t="str">
            <v>Non</v>
          </cell>
          <cell r="R208">
            <v>6</v>
          </cell>
          <cell r="S208">
            <v>6</v>
          </cell>
          <cell r="T208">
            <v>14.423999999999999</v>
          </cell>
          <cell r="U208">
            <v>19.754999999999999</v>
          </cell>
          <cell r="V208">
            <v>15.4191</v>
          </cell>
          <cell r="W208">
            <v>13.4069</v>
          </cell>
          <cell r="X208" t="str">
            <v>Cap</v>
          </cell>
          <cell r="Y208" t="str">
            <v>Europe</v>
          </cell>
          <cell r="Z208">
            <v>1.8</v>
          </cell>
          <cell r="AA208" t="str">
            <v>Oui</v>
          </cell>
          <cell r="AB208">
            <v>1.6</v>
          </cell>
          <cell r="AC208" t="str">
            <v>Non</v>
          </cell>
          <cell r="AD208">
            <v>83.61</v>
          </cell>
          <cell r="AE208" t="str">
            <v>FSGBR056CC</v>
          </cell>
          <cell r="AF208">
            <v>138743358</v>
          </cell>
          <cell r="AH208">
            <v>44561</v>
          </cell>
          <cell r="AJ208">
            <v>3</v>
          </cell>
          <cell r="AK208">
            <v>1</v>
          </cell>
          <cell r="AL208">
            <v>1</v>
          </cell>
          <cell r="AM208" t="str">
            <v>www.assetmanagement.hsbc.com/fr</v>
          </cell>
          <cell r="AQ208" t="str">
            <v>Non</v>
          </cell>
          <cell r="AR208" t="str">
            <v>Non</v>
          </cell>
          <cell r="AS208" t="str">
            <v>Non</v>
          </cell>
          <cell r="AV208" t="str">
            <v>Actions internationales</v>
          </cell>
          <cell r="AW208" t="str">
            <v>HSBC</v>
          </cell>
          <cell r="AX208" t="str">
            <v>HSBC Global Asset Management (France)</v>
          </cell>
          <cell r="AY208" t="str">
            <v>Not Stated</v>
          </cell>
          <cell r="AZ208" t="str">
            <v>Prospectus</v>
          </cell>
          <cell r="BA208" t="str">
            <v>Non</v>
          </cell>
          <cell r="BB208">
            <v>8.5162399999999998</v>
          </cell>
          <cell r="BD208">
            <v>13.406916000000001</v>
          </cell>
          <cell r="BF208">
            <v>15.419089</v>
          </cell>
          <cell r="BH208">
            <v>-8.2219829999999998</v>
          </cell>
          <cell r="BJ208">
            <v>-8.4482800000000005</v>
          </cell>
          <cell r="BK208">
            <v>87</v>
          </cell>
          <cell r="BM208">
            <v>19.573810000000002</v>
          </cell>
          <cell r="BN208">
            <v>16</v>
          </cell>
          <cell r="BP208">
            <v>27.137084000000002</v>
          </cell>
          <cell r="BQ208">
            <v>22</v>
          </cell>
        </row>
        <row r="209">
          <cell r="A209" t="str">
            <v>FR0000990756</v>
          </cell>
          <cell r="B209" t="str">
            <v>ÙÙÙ</v>
          </cell>
          <cell r="C209" t="str">
            <v>AXA Indice Euro C</v>
          </cell>
          <cell r="D209" t="str">
            <v>FCP</v>
          </cell>
          <cell r="E209" t="str">
            <v>Architas France</v>
          </cell>
          <cell r="F209" t="str">
            <v>Euro</v>
          </cell>
          <cell r="G209" t="str">
            <v>EURO STOXX 50 GR EUR</v>
          </cell>
          <cell r="H209" t="str">
            <v>Europe Fonds ouverts  - Actions Zone Euro Grandes Cap.</v>
          </cell>
          <cell r="I209" t="str">
            <v>Tous les jours</v>
          </cell>
          <cell r="J209" t="str">
            <v>France</v>
          </cell>
          <cell r="K209" t="str">
            <v>Oui</v>
          </cell>
          <cell r="L209">
            <v>35458</v>
          </cell>
          <cell r="M209">
            <v>44596</v>
          </cell>
          <cell r="N209">
            <v>169611000</v>
          </cell>
          <cell r="O209">
            <v>43.67</v>
          </cell>
          <cell r="P209">
            <v>-21.61</v>
          </cell>
          <cell r="Q209" t="str">
            <v>Non</v>
          </cell>
          <cell r="R209">
            <v>6</v>
          </cell>
          <cell r="S209">
            <v>6</v>
          </cell>
          <cell r="T209">
            <v>13.279</v>
          </cell>
          <cell r="U209">
            <v>19.788</v>
          </cell>
          <cell r="V209">
            <v>21.718959999999999</v>
          </cell>
          <cell r="W209">
            <v>11.605980000000001</v>
          </cell>
          <cell r="X209" t="str">
            <v>Cap</v>
          </cell>
          <cell r="Y209" t="str">
            <v>Euroland</v>
          </cell>
          <cell r="Z209">
            <v>1.6</v>
          </cell>
          <cell r="AA209" t="str">
            <v>Oui</v>
          </cell>
          <cell r="AB209">
            <v>0.91</v>
          </cell>
          <cell r="AC209" t="str">
            <v>Non</v>
          </cell>
          <cell r="AD209">
            <v>43.67</v>
          </cell>
          <cell r="AE209" t="str">
            <v>FSGBR051AN</v>
          </cell>
          <cell r="AF209">
            <v>169419000</v>
          </cell>
          <cell r="AH209">
            <v>44564</v>
          </cell>
          <cell r="AJ209">
            <v>3</v>
          </cell>
          <cell r="AK209">
            <v>0</v>
          </cell>
          <cell r="AL209">
            <v>0</v>
          </cell>
          <cell r="AQ209" t="str">
            <v>Non</v>
          </cell>
          <cell r="AR209" t="str">
            <v>Non</v>
          </cell>
          <cell r="AS209" t="str">
            <v>Non</v>
          </cell>
          <cell r="AV209" t="str">
            <v>Actions de la zone euro</v>
          </cell>
          <cell r="AW209" t="str">
            <v>Architas France</v>
          </cell>
          <cell r="AY209" t="str">
            <v>Not Stated</v>
          </cell>
          <cell r="AZ209" t="str">
            <v>Prospectus</v>
          </cell>
          <cell r="BA209" t="str">
            <v>Non</v>
          </cell>
          <cell r="BB209">
            <v>7.3576730000000001</v>
          </cell>
          <cell r="BD209">
            <v>11.605997</v>
          </cell>
          <cell r="BF209">
            <v>21.718971</v>
          </cell>
          <cell r="BH209">
            <v>-3.8043480000000001</v>
          </cell>
          <cell r="BJ209">
            <v>-3.0217399999999999</v>
          </cell>
          <cell r="BK209">
            <v>52</v>
          </cell>
          <cell r="BM209">
            <v>14.956626999999999</v>
          </cell>
          <cell r="BN209">
            <v>31</v>
          </cell>
          <cell r="BP209">
            <v>28.335540999999999</v>
          </cell>
          <cell r="BQ209">
            <v>19</v>
          </cell>
        </row>
        <row r="210">
          <cell r="A210" t="str">
            <v>FR0000990921</v>
          </cell>
          <cell r="B210" t="str">
            <v>ÙÙÙÙ</v>
          </cell>
          <cell r="C210" t="str">
            <v>Palatine Entreprises Familiales ISR</v>
          </cell>
          <cell r="D210" t="str">
            <v>FCP</v>
          </cell>
          <cell r="E210" t="str">
            <v>Palatine Asset Management</v>
          </cell>
          <cell r="F210" t="str">
            <v>Euro</v>
          </cell>
          <cell r="G210" t="str">
            <v>EURO STOXX 50 NR EUR</v>
          </cell>
          <cell r="H210" t="str">
            <v>Europe Fonds ouverts  - Actions Zone Euro Grandes Cap.</v>
          </cell>
          <cell r="I210" t="str">
            <v>Tous les jours</v>
          </cell>
          <cell r="J210" t="str">
            <v>France</v>
          </cell>
          <cell r="K210" t="str">
            <v>Oui</v>
          </cell>
          <cell r="L210">
            <v>36192</v>
          </cell>
          <cell r="M210">
            <v>44595</v>
          </cell>
          <cell r="N210">
            <v>48699000</v>
          </cell>
          <cell r="O210">
            <v>21.54</v>
          </cell>
          <cell r="P210">
            <v>126.5</v>
          </cell>
          <cell r="Q210" t="str">
            <v>Non</v>
          </cell>
          <cell r="R210">
            <v>6</v>
          </cell>
          <cell r="S210">
            <v>6</v>
          </cell>
          <cell r="T210">
            <v>16.648</v>
          </cell>
          <cell r="U210">
            <v>17.507000000000001</v>
          </cell>
          <cell r="V210">
            <v>14.399570000000001</v>
          </cell>
          <cell r="W210">
            <v>10.28665</v>
          </cell>
          <cell r="X210" t="str">
            <v>Cap</v>
          </cell>
          <cell r="Y210" t="str">
            <v>Euroland</v>
          </cell>
          <cell r="Z210">
            <v>2.2000000000000002</v>
          </cell>
          <cell r="AA210" t="str">
            <v>Oui</v>
          </cell>
          <cell r="AB210">
            <v>2.66</v>
          </cell>
          <cell r="AC210" t="str">
            <v>Oui</v>
          </cell>
          <cell r="AE210" t="str">
            <v>FSGBR055WG</v>
          </cell>
          <cell r="AF210">
            <v>48699000</v>
          </cell>
          <cell r="AH210">
            <v>44265</v>
          </cell>
          <cell r="AJ210">
            <v>2</v>
          </cell>
          <cell r="AK210">
            <v>1</v>
          </cell>
          <cell r="AL210">
            <v>1</v>
          </cell>
          <cell r="AM210" t="str">
            <v>www.palatine-am.com</v>
          </cell>
          <cell r="AQ210" t="str">
            <v>Non</v>
          </cell>
          <cell r="AR210" t="str">
            <v>Non</v>
          </cell>
          <cell r="AS210" t="str">
            <v>Non</v>
          </cell>
          <cell r="AV210" t="str">
            <v>Actions de la zone euro</v>
          </cell>
          <cell r="AW210" t="str">
            <v>Banque Palatine</v>
          </cell>
          <cell r="AY210" t="str">
            <v>Article 8</v>
          </cell>
          <cell r="AZ210" t="str">
            <v>Prospectus</v>
          </cell>
          <cell r="BA210" t="str">
            <v>Non</v>
          </cell>
          <cell r="BB210">
            <v>5.9716449999999996</v>
          </cell>
          <cell r="BD210">
            <v>10.286656000000001</v>
          </cell>
          <cell r="BF210">
            <v>14.399581</v>
          </cell>
          <cell r="BH210">
            <v>-11.321531</v>
          </cell>
          <cell r="BJ210">
            <v>-11.3627</v>
          </cell>
          <cell r="BK210">
            <v>94</v>
          </cell>
          <cell r="BM210">
            <v>16.606532999999999</v>
          </cell>
          <cell r="BN210">
            <v>24</v>
          </cell>
          <cell r="BP210">
            <v>25.261095000000001</v>
          </cell>
          <cell r="BQ210">
            <v>29</v>
          </cell>
        </row>
        <row r="211">
          <cell r="A211" t="str">
            <v>FR0000991432</v>
          </cell>
          <cell r="B211" t="str">
            <v>ÙÙÙ</v>
          </cell>
          <cell r="C211" t="str">
            <v>Amundi Actions Europe ISR P C/D</v>
          </cell>
          <cell r="D211" t="str">
            <v>FCP</v>
          </cell>
          <cell r="E211" t="str">
            <v>Amundi Asset Management</v>
          </cell>
          <cell r="F211" t="str">
            <v>Euro</v>
          </cell>
          <cell r="G211" t="str">
            <v>MSCI Europe NR EUR</v>
          </cell>
          <cell r="H211" t="str">
            <v>Europe Fonds ouverts  - Actions Europe Gdes Cap. Mixte</v>
          </cell>
          <cell r="I211" t="str">
            <v>Tous les jours</v>
          </cell>
          <cell r="J211" t="str">
            <v>France</v>
          </cell>
          <cell r="K211" t="str">
            <v>Non</v>
          </cell>
          <cell r="L211">
            <v>37676</v>
          </cell>
          <cell r="M211">
            <v>44596</v>
          </cell>
          <cell r="N211">
            <v>66710663</v>
          </cell>
          <cell r="O211">
            <v>244.7</v>
          </cell>
          <cell r="P211">
            <v>8.61</v>
          </cell>
          <cell r="Q211" t="str">
            <v>Non</v>
          </cell>
          <cell r="R211">
            <v>6</v>
          </cell>
          <cell r="S211">
            <v>6</v>
          </cell>
          <cell r="T211">
            <v>10.468</v>
          </cell>
          <cell r="U211">
            <v>16.594999999999999</v>
          </cell>
          <cell r="V211">
            <v>21.799479999999999</v>
          </cell>
          <cell r="W211">
            <v>11.177759999999999</v>
          </cell>
          <cell r="X211" t="str">
            <v>Dist</v>
          </cell>
          <cell r="Y211" t="str">
            <v>Europe</v>
          </cell>
          <cell r="Z211">
            <v>1.1000000000000001</v>
          </cell>
          <cell r="AA211" t="str">
            <v>Oui</v>
          </cell>
          <cell r="AB211">
            <v>1.3</v>
          </cell>
          <cell r="AC211" t="str">
            <v>Oui</v>
          </cell>
          <cell r="AD211">
            <v>241.44</v>
          </cell>
          <cell r="AE211" t="str">
            <v>FSGBR063X0</v>
          </cell>
          <cell r="AF211">
            <v>3354344</v>
          </cell>
          <cell r="AH211">
            <v>44592</v>
          </cell>
          <cell r="AJ211">
            <v>2.5</v>
          </cell>
          <cell r="AK211">
            <v>1</v>
          </cell>
          <cell r="AL211">
            <v>1</v>
          </cell>
          <cell r="AM211" t="str">
            <v>www.amundi.com</v>
          </cell>
          <cell r="AQ211" t="str">
            <v>Non</v>
          </cell>
          <cell r="AR211" t="str">
            <v>Non</v>
          </cell>
          <cell r="AS211" t="str">
            <v>Non</v>
          </cell>
          <cell r="AV211" t="str">
            <v>Actions internationales</v>
          </cell>
          <cell r="AW211" t="str">
            <v>Amundi</v>
          </cell>
          <cell r="AY211" t="str">
            <v>Article 8</v>
          </cell>
          <cell r="AZ211" t="str">
            <v>Prospectus</v>
          </cell>
          <cell r="BA211" t="str">
            <v>Non</v>
          </cell>
          <cell r="BB211">
            <v>7.1482489999999999</v>
          </cell>
          <cell r="BD211">
            <v>11.177773</v>
          </cell>
          <cell r="BF211">
            <v>21.799486999999999</v>
          </cell>
          <cell r="BH211">
            <v>-3.7465259999999998</v>
          </cell>
          <cell r="BJ211">
            <v>-3.7307899999999998</v>
          </cell>
          <cell r="BK211">
            <v>58</v>
          </cell>
          <cell r="BM211">
            <v>14.74105</v>
          </cell>
          <cell r="BN211">
            <v>32</v>
          </cell>
          <cell r="BP211">
            <v>25.208179000000001</v>
          </cell>
          <cell r="BQ211">
            <v>29</v>
          </cell>
        </row>
        <row r="212">
          <cell r="A212" t="str">
            <v>FR0000991879</v>
          </cell>
          <cell r="B212" t="str">
            <v>ÙÙÙÙÙ</v>
          </cell>
          <cell r="C212" t="str">
            <v>AXA France Opportunités D</v>
          </cell>
          <cell r="D212" t="str">
            <v>FCP</v>
          </cell>
          <cell r="E212" t="str">
            <v>AXA Investment Managers Paris</v>
          </cell>
          <cell r="F212" t="str">
            <v>Euro</v>
          </cell>
          <cell r="G212" t="str">
            <v>Not Benchmarked</v>
          </cell>
          <cell r="H212" t="str">
            <v>Europe Fonds ouverts  - Actions France Grandes Cap.</v>
          </cell>
          <cell r="I212" t="str">
            <v>Tous les jours</v>
          </cell>
          <cell r="J212" t="str">
            <v>France</v>
          </cell>
          <cell r="K212" t="str">
            <v>Oui</v>
          </cell>
          <cell r="L212">
            <v>37715</v>
          </cell>
          <cell r="M212">
            <v>44596</v>
          </cell>
          <cell r="N212">
            <v>567340000</v>
          </cell>
          <cell r="O212">
            <v>1175.72</v>
          </cell>
          <cell r="P212">
            <v>43.4</v>
          </cell>
          <cell r="Q212" t="str">
            <v>Non</v>
          </cell>
          <cell r="R212">
            <v>6</v>
          </cell>
          <cell r="S212">
            <v>6</v>
          </cell>
          <cell r="T212">
            <v>11.275</v>
          </cell>
          <cell r="U212">
            <v>17.402000000000001</v>
          </cell>
          <cell r="V212">
            <v>24.050989999999999</v>
          </cell>
          <cell r="W212">
            <v>12.722490000000001</v>
          </cell>
          <cell r="X212" t="str">
            <v>Dist</v>
          </cell>
          <cell r="Y212" t="str">
            <v>France</v>
          </cell>
          <cell r="Z212">
            <v>2</v>
          </cell>
          <cell r="AA212" t="str">
            <v>Oui</v>
          </cell>
          <cell r="AB212">
            <v>1.77</v>
          </cell>
          <cell r="AC212" t="str">
            <v>Non</v>
          </cell>
          <cell r="AD212">
            <v>1175.72</v>
          </cell>
          <cell r="AE212" t="str">
            <v>FSGBR051AO</v>
          </cell>
          <cell r="AF212">
            <v>331557000</v>
          </cell>
          <cell r="AH212">
            <v>44550</v>
          </cell>
          <cell r="AJ212">
            <v>4.5</v>
          </cell>
          <cell r="AK212">
            <v>0</v>
          </cell>
          <cell r="AL212">
            <v>0</v>
          </cell>
          <cell r="AM212" t="str">
            <v>www.axa-im.fr</v>
          </cell>
          <cell r="AQ212" t="str">
            <v>Non</v>
          </cell>
          <cell r="AR212" t="str">
            <v>Non</v>
          </cell>
          <cell r="AS212" t="str">
            <v>Non</v>
          </cell>
          <cell r="AV212" t="str">
            <v>Actions françaises</v>
          </cell>
          <cell r="AW212" t="str">
            <v>AXA</v>
          </cell>
          <cell r="AX212" t="str">
            <v>AXA Investment Managers Paris</v>
          </cell>
          <cell r="AY212" t="str">
            <v>Article 8</v>
          </cell>
          <cell r="AZ212" t="str">
            <v>Prospectus</v>
          </cell>
          <cell r="BA212" t="str">
            <v>Non</v>
          </cell>
          <cell r="BB212">
            <v>9.0153300000000005</v>
          </cell>
          <cell r="BD212">
            <v>12.722498999999999</v>
          </cell>
          <cell r="BF212">
            <v>24.050993999999999</v>
          </cell>
          <cell r="BH212">
            <v>-4.342784</v>
          </cell>
          <cell r="BJ212">
            <v>-4.3967400000000003</v>
          </cell>
          <cell r="BK212">
            <v>64</v>
          </cell>
          <cell r="BM212">
            <v>15.848812000000001</v>
          </cell>
          <cell r="BN212">
            <v>27</v>
          </cell>
          <cell r="BP212">
            <v>23.711227000000001</v>
          </cell>
          <cell r="BQ212">
            <v>34</v>
          </cell>
        </row>
        <row r="213">
          <cell r="A213" t="str">
            <v>FR0000992000</v>
          </cell>
          <cell r="B213" t="str">
            <v>ÙÙÙ</v>
          </cell>
          <cell r="C213" t="str">
            <v>Oddo Emerging Income CR-EUR</v>
          </cell>
          <cell r="D213" t="str">
            <v>FCP</v>
          </cell>
          <cell r="E213" t="str">
            <v>ODDO BHF Asset Management SAS</v>
          </cell>
          <cell r="F213" t="str">
            <v>Euro</v>
          </cell>
          <cell r="G213" t="str">
            <v>(JPM EMBI Global TR USD) 70.000% + ( MSCI EM NR USD) 30.000%</v>
          </cell>
          <cell r="H213" t="str">
            <v>Europe Fonds ouverts  - Allocation Marchés Emergents</v>
          </cell>
          <cell r="I213" t="str">
            <v>Tous les jours</v>
          </cell>
          <cell r="J213" t="str">
            <v>France</v>
          </cell>
          <cell r="K213" t="str">
            <v>Non</v>
          </cell>
          <cell r="L213">
            <v>34704</v>
          </cell>
          <cell r="M213">
            <v>44595</v>
          </cell>
          <cell r="N213">
            <v>34979932</v>
          </cell>
          <cell r="O213">
            <v>419.32</v>
          </cell>
          <cell r="P213">
            <v>0</v>
          </cell>
          <cell r="Q213" t="str">
            <v>Non</v>
          </cell>
          <cell r="R213">
            <v>4</v>
          </cell>
          <cell r="S213">
            <v>4</v>
          </cell>
          <cell r="T213">
            <v>5.3329420000000001</v>
          </cell>
          <cell r="U213">
            <v>9.3372349999999997</v>
          </cell>
          <cell r="V213">
            <v>0.43970999999999999</v>
          </cell>
          <cell r="W213">
            <v>2.8930400000000001</v>
          </cell>
          <cell r="X213" t="str">
            <v>Cap</v>
          </cell>
          <cell r="Y213" t="str">
            <v>Global Emerging Mkts</v>
          </cell>
          <cell r="Z213">
            <v>1.75</v>
          </cell>
          <cell r="AA213" t="str">
            <v>Oui</v>
          </cell>
          <cell r="AB213">
            <v>2.13</v>
          </cell>
          <cell r="AC213" t="str">
            <v>Non</v>
          </cell>
          <cell r="AE213" t="str">
            <v>FSGBR056O3</v>
          </cell>
          <cell r="AF213">
            <v>30327312</v>
          </cell>
          <cell r="AH213">
            <v>44564</v>
          </cell>
          <cell r="AJ213">
            <v>4</v>
          </cell>
          <cell r="AK213">
            <v>1</v>
          </cell>
          <cell r="AL213">
            <v>1</v>
          </cell>
          <cell r="AM213" t="str">
            <v>www.oddoam.com</v>
          </cell>
          <cell r="AQ213" t="str">
            <v>Non</v>
          </cell>
          <cell r="AR213" t="str">
            <v>Non</v>
          </cell>
          <cell r="AS213" t="str">
            <v>Non</v>
          </cell>
          <cell r="AV213" t="str">
            <v>Non Classifié</v>
          </cell>
          <cell r="AW213" t="str">
            <v>ODDO BHF</v>
          </cell>
          <cell r="AY213" t="str">
            <v>Not Stated</v>
          </cell>
          <cell r="AZ213" t="str">
            <v>Prospectus</v>
          </cell>
          <cell r="BA213" t="str">
            <v>Non</v>
          </cell>
          <cell r="BB213">
            <v>1.3983909999999999</v>
          </cell>
          <cell r="BD213">
            <v>2.893046</v>
          </cell>
          <cell r="BF213">
            <v>0.43971500000000002</v>
          </cell>
          <cell r="BH213">
            <v>-2.612816</v>
          </cell>
          <cell r="BJ213">
            <v>-1.3238300000000001</v>
          </cell>
          <cell r="BK213">
            <v>33</v>
          </cell>
          <cell r="BM213">
            <v>5.3640999999999996</v>
          </cell>
          <cell r="BN213">
            <v>68</v>
          </cell>
          <cell r="BP213">
            <v>15.840809</v>
          </cell>
          <cell r="BQ213">
            <v>55</v>
          </cell>
        </row>
        <row r="214">
          <cell r="A214" t="str">
            <v>FR0000992042</v>
          </cell>
          <cell r="B214" t="str">
            <v>ÙÙ</v>
          </cell>
          <cell r="C214" t="str">
            <v>Oddo BHF Patrimoine CR-EUR</v>
          </cell>
          <cell r="D214" t="str">
            <v>FCP</v>
          </cell>
          <cell r="E214" t="str">
            <v>ODDO BHF Asset Management SAS</v>
          </cell>
          <cell r="F214" t="str">
            <v>Euro</v>
          </cell>
          <cell r="G214" t="str">
            <v>Not Benchmarked</v>
          </cell>
          <cell r="H214" t="str">
            <v>Europe Fonds ouverts  - Allocation EUR Modérée - International</v>
          </cell>
          <cell r="I214" t="str">
            <v>Tous les jours</v>
          </cell>
          <cell r="J214" t="str">
            <v>Belgique;Allemagne;France;</v>
          </cell>
          <cell r="K214" t="str">
            <v>Non</v>
          </cell>
          <cell r="L214">
            <v>39818</v>
          </cell>
          <cell r="M214">
            <v>44595</v>
          </cell>
          <cell r="N214">
            <v>210518421</v>
          </cell>
          <cell r="O214">
            <v>25.98</v>
          </cell>
          <cell r="Q214" t="str">
            <v>Non</v>
          </cell>
          <cell r="R214">
            <v>4</v>
          </cell>
          <cell r="S214">
            <v>4</v>
          </cell>
          <cell r="T214">
            <v>3.2669999999999999</v>
          </cell>
          <cell r="U214">
            <v>7.4980000000000002</v>
          </cell>
          <cell r="V214">
            <v>4.6698899999999997</v>
          </cell>
          <cell r="W214">
            <v>6.2603999999999997</v>
          </cell>
          <cell r="X214" t="str">
            <v>Cap</v>
          </cell>
          <cell r="Y214" t="str">
            <v>Global</v>
          </cell>
          <cell r="Z214">
            <v>1.5</v>
          </cell>
          <cell r="AA214" t="str">
            <v>Oui</v>
          </cell>
          <cell r="AB214">
            <v>1.85</v>
          </cell>
          <cell r="AC214" t="str">
            <v>Non</v>
          </cell>
          <cell r="AE214" t="str">
            <v>FSUSA09RFH</v>
          </cell>
          <cell r="AF214">
            <v>183125503</v>
          </cell>
          <cell r="AH214">
            <v>44564</v>
          </cell>
          <cell r="AJ214">
            <v>4</v>
          </cell>
          <cell r="AK214">
            <v>1</v>
          </cell>
          <cell r="AL214">
            <v>1</v>
          </cell>
          <cell r="AM214" t="str">
            <v>www.oddoam.com</v>
          </cell>
          <cell r="AQ214" t="str">
            <v>Non</v>
          </cell>
          <cell r="AR214" t="str">
            <v>Non</v>
          </cell>
          <cell r="AS214" t="str">
            <v>Non</v>
          </cell>
          <cell r="AV214" t="str">
            <v>Non Classifié</v>
          </cell>
          <cell r="AW214" t="str">
            <v>ODDO BHF</v>
          </cell>
          <cell r="AY214" t="str">
            <v>Not Stated</v>
          </cell>
          <cell r="AZ214" t="str">
            <v>Prospectus</v>
          </cell>
          <cell r="BA214" t="str">
            <v>Non</v>
          </cell>
          <cell r="BB214">
            <v>2.5985969999999998</v>
          </cell>
          <cell r="BD214">
            <v>6.2604009999999999</v>
          </cell>
          <cell r="BF214">
            <v>4.6698740000000001</v>
          </cell>
          <cell r="BH214">
            <v>-1.478953</v>
          </cell>
          <cell r="BJ214">
            <v>-1.4031100000000001</v>
          </cell>
          <cell r="BK214">
            <v>34</v>
          </cell>
          <cell r="BM214">
            <v>8.2303099999999993</v>
          </cell>
          <cell r="BN214">
            <v>57</v>
          </cell>
          <cell r="BP214">
            <v>11.298073</v>
          </cell>
          <cell r="BQ214">
            <v>65</v>
          </cell>
        </row>
        <row r="215">
          <cell r="A215" t="str">
            <v>FR0000992349</v>
          </cell>
          <cell r="B215" t="str">
            <v>ÙÙÙÙ</v>
          </cell>
          <cell r="C215" t="str">
            <v>Allianz Multi Rendement Réel C</v>
          </cell>
          <cell r="D215" t="str">
            <v>FCP</v>
          </cell>
          <cell r="E215" t="str">
            <v>Allianz Global Investors GmbH</v>
          </cell>
          <cell r="F215" t="str">
            <v>Euro</v>
          </cell>
          <cell r="G215" t="str">
            <v>Not Benchmarked</v>
          </cell>
          <cell r="H215" t="str">
            <v>Europe Fonds ouverts  - Allocation EUR Flexible - International</v>
          </cell>
          <cell r="I215" t="str">
            <v>Tous les jours</v>
          </cell>
          <cell r="J215" t="str">
            <v>France</v>
          </cell>
          <cell r="K215" t="str">
            <v>Non</v>
          </cell>
          <cell r="L215">
            <v>37683</v>
          </cell>
          <cell r="M215">
            <v>44596</v>
          </cell>
          <cell r="N215">
            <v>179508529</v>
          </cell>
          <cell r="O215">
            <v>2810.84</v>
          </cell>
          <cell r="Q215" t="str">
            <v>Non</v>
          </cell>
          <cell r="R215">
            <v>5</v>
          </cell>
          <cell r="S215">
            <v>5</v>
          </cell>
          <cell r="T215">
            <v>8.5239999999999991</v>
          </cell>
          <cell r="U215">
            <v>13.121</v>
          </cell>
          <cell r="V215">
            <v>3.88436</v>
          </cell>
          <cell r="W215">
            <v>8.6084200000000006</v>
          </cell>
          <cell r="X215" t="str">
            <v>Cap</v>
          </cell>
          <cell r="Y215" t="str">
            <v>Global</v>
          </cell>
          <cell r="Z215">
            <v>1.4</v>
          </cell>
          <cell r="AA215" t="str">
            <v>Oui</v>
          </cell>
          <cell r="AB215">
            <v>2.62</v>
          </cell>
          <cell r="AC215" t="str">
            <v>Non</v>
          </cell>
          <cell r="AD215">
            <v>2810.84</v>
          </cell>
          <cell r="AE215" t="str">
            <v>FSGBR06F2N</v>
          </cell>
          <cell r="AF215">
            <v>179508529</v>
          </cell>
          <cell r="AH215">
            <v>44561</v>
          </cell>
          <cell r="AI215">
            <v>3</v>
          </cell>
          <cell r="AJ215">
            <v>3</v>
          </cell>
          <cell r="AK215">
            <v>0</v>
          </cell>
          <cell r="AL215">
            <v>0</v>
          </cell>
          <cell r="AM215" t="str">
            <v>www.allianzglobalinvestors.de</v>
          </cell>
          <cell r="AQ215" t="str">
            <v>Non</v>
          </cell>
          <cell r="AR215" t="str">
            <v>Non</v>
          </cell>
          <cell r="AS215" t="str">
            <v>Non</v>
          </cell>
          <cell r="AV215" t="str">
            <v>Non Classifié</v>
          </cell>
          <cell r="AW215" t="str">
            <v>Allianz Global Investors</v>
          </cell>
          <cell r="AX215" t="str">
            <v>Allianz Global Investors</v>
          </cell>
          <cell r="AY215" t="str">
            <v>Not Stated</v>
          </cell>
          <cell r="AZ215" t="str">
            <v>Prospectus</v>
          </cell>
          <cell r="BA215" t="str">
            <v>Non</v>
          </cell>
          <cell r="BB215">
            <v>6.02637</v>
          </cell>
          <cell r="BD215">
            <v>8.6084250000000004</v>
          </cell>
          <cell r="BF215">
            <v>3.8843610000000002</v>
          </cell>
          <cell r="BH215">
            <v>-5.6819850000000001</v>
          </cell>
          <cell r="BJ215">
            <v>-5.0525799999999998</v>
          </cell>
          <cell r="BK215">
            <v>70</v>
          </cell>
          <cell r="BM215">
            <v>12.964167</v>
          </cell>
          <cell r="BN215">
            <v>40</v>
          </cell>
          <cell r="BP215">
            <v>17.857918000000002</v>
          </cell>
          <cell r="BQ215">
            <v>51</v>
          </cell>
        </row>
        <row r="216">
          <cell r="A216" t="str">
            <v>FR0000992471</v>
          </cell>
          <cell r="B216" t="str">
            <v>ÙÙ</v>
          </cell>
          <cell r="C216" t="str">
            <v>La Française Actions Monde</v>
          </cell>
          <cell r="D216" t="str">
            <v>FCP</v>
          </cell>
          <cell r="E216" t="str">
            <v>La Française Asset Management</v>
          </cell>
          <cell r="F216" t="str">
            <v>Euro</v>
          </cell>
          <cell r="G216" t="str">
            <v>MSCI World NR LCL</v>
          </cell>
          <cell r="H216" t="str">
            <v>Europe Fonds ouverts  - Actions Internationales Gdes Cap. Mixte</v>
          </cell>
          <cell r="I216" t="str">
            <v>Tous les jours</v>
          </cell>
          <cell r="J216" t="str">
            <v>France</v>
          </cell>
          <cell r="K216" t="str">
            <v>Oui</v>
          </cell>
          <cell r="L216">
            <v>37707</v>
          </cell>
          <cell r="M216">
            <v>44596</v>
          </cell>
          <cell r="N216">
            <v>39621145</v>
          </cell>
          <cell r="O216">
            <v>514.73</v>
          </cell>
          <cell r="P216">
            <v>-22</v>
          </cell>
          <cell r="Q216" t="str">
            <v>Non</v>
          </cell>
          <cell r="R216">
            <v>6</v>
          </cell>
          <cell r="S216">
            <v>6</v>
          </cell>
          <cell r="T216">
            <v>10.905787999999999</v>
          </cell>
          <cell r="U216">
            <v>15.571956999999999</v>
          </cell>
          <cell r="V216">
            <v>14.48521</v>
          </cell>
          <cell r="W216">
            <v>11.708410000000001</v>
          </cell>
          <cell r="X216" t="str">
            <v>Cap</v>
          </cell>
          <cell r="Y216" t="str">
            <v>Global</v>
          </cell>
          <cell r="Z216">
            <v>2.35</v>
          </cell>
          <cell r="AA216" t="str">
            <v>Oui</v>
          </cell>
          <cell r="AB216">
            <v>1.5</v>
          </cell>
          <cell r="AC216" t="str">
            <v>Non</v>
          </cell>
          <cell r="AD216">
            <v>514.73</v>
          </cell>
          <cell r="AE216" t="str">
            <v>FSGBR06TA8</v>
          </cell>
          <cell r="AF216">
            <v>39621145</v>
          </cell>
          <cell r="AH216">
            <v>44561</v>
          </cell>
          <cell r="AJ216">
            <v>1.5</v>
          </cell>
          <cell r="AK216">
            <v>0</v>
          </cell>
          <cell r="AL216">
            <v>0</v>
          </cell>
          <cell r="AM216" t="str">
            <v>www.lafrancaise-am.com/</v>
          </cell>
          <cell r="AQ216" t="str">
            <v>Non</v>
          </cell>
          <cell r="AR216" t="str">
            <v>Non</v>
          </cell>
          <cell r="AS216" t="str">
            <v>Non</v>
          </cell>
          <cell r="AV216" t="str">
            <v>Actions internationales</v>
          </cell>
          <cell r="AW216" t="str">
            <v>La Française</v>
          </cell>
          <cell r="AY216" t="str">
            <v>Not Stated</v>
          </cell>
          <cell r="AZ216" t="str">
            <v>Prospectus</v>
          </cell>
          <cell r="BA216" t="str">
            <v>Non</v>
          </cell>
          <cell r="BB216">
            <v>7.4830030000000001</v>
          </cell>
          <cell r="BD216">
            <v>11.708421</v>
          </cell>
          <cell r="BF216">
            <v>14.485223</v>
          </cell>
          <cell r="BH216">
            <v>-4.9761990000000003</v>
          </cell>
          <cell r="BJ216">
            <v>-5.7414899999999998</v>
          </cell>
          <cell r="BK216">
            <v>75</v>
          </cell>
          <cell r="BM216">
            <v>16.515865000000002</v>
          </cell>
          <cell r="BN216">
            <v>24</v>
          </cell>
          <cell r="BP216">
            <v>20.231691000000001</v>
          </cell>
          <cell r="BQ216">
            <v>44</v>
          </cell>
        </row>
        <row r="217">
          <cell r="A217" t="str">
            <v>FR0000993446</v>
          </cell>
          <cell r="B217" t="str">
            <v>ÙÙÙ</v>
          </cell>
          <cell r="C217" t="str">
            <v>Vega Monde RC EUR</v>
          </cell>
          <cell r="D217" t="str">
            <v>FCP</v>
          </cell>
          <cell r="E217" t="str">
            <v>Vega Investment Managers</v>
          </cell>
          <cell r="F217" t="str">
            <v>Euro</v>
          </cell>
          <cell r="G217" t="str">
            <v>MSCI ACWI NR EUR</v>
          </cell>
          <cell r="H217" t="str">
            <v>Europe Fonds ouverts  - Actions Internationales Gdes Cap. Mixte</v>
          </cell>
          <cell r="I217" t="str">
            <v>Tous les jours</v>
          </cell>
          <cell r="J217" t="str">
            <v>France</v>
          </cell>
          <cell r="K217" t="str">
            <v>Non</v>
          </cell>
          <cell r="L217">
            <v>36609</v>
          </cell>
          <cell r="M217">
            <v>44596</v>
          </cell>
          <cell r="N217">
            <v>204249128</v>
          </cell>
          <cell r="O217">
            <v>198.59</v>
          </cell>
          <cell r="Q217" t="str">
            <v>Non</v>
          </cell>
          <cell r="R217">
            <v>6</v>
          </cell>
          <cell r="S217">
            <v>6</v>
          </cell>
          <cell r="T217">
            <v>10.433686</v>
          </cell>
          <cell r="U217">
            <v>15.354559</v>
          </cell>
          <cell r="V217">
            <v>17.462890000000002</v>
          </cell>
          <cell r="W217">
            <v>14.04983</v>
          </cell>
          <cell r="X217" t="str">
            <v>Cap</v>
          </cell>
          <cell r="Y217" t="str">
            <v>Global</v>
          </cell>
          <cell r="Z217">
            <v>1.196</v>
          </cell>
          <cell r="AA217" t="str">
            <v>Oui</v>
          </cell>
          <cell r="AB217">
            <v>1.99</v>
          </cell>
          <cell r="AC217" t="str">
            <v>Non</v>
          </cell>
          <cell r="AD217">
            <v>198.45</v>
          </cell>
          <cell r="AE217" t="str">
            <v>FSGBR05CIC</v>
          </cell>
          <cell r="AF217">
            <v>15909992</v>
          </cell>
          <cell r="AH217">
            <v>44562</v>
          </cell>
          <cell r="AJ217">
            <v>3</v>
          </cell>
          <cell r="AK217">
            <v>0</v>
          </cell>
          <cell r="AL217">
            <v>0</v>
          </cell>
          <cell r="AM217" t="str">
            <v>www.vega-im.com</v>
          </cell>
          <cell r="AQ217" t="str">
            <v>Non</v>
          </cell>
          <cell r="AR217" t="str">
            <v>Non</v>
          </cell>
          <cell r="AS217" t="str">
            <v>Non</v>
          </cell>
          <cell r="AV217" t="str">
            <v>Actions internationales</v>
          </cell>
          <cell r="AW217" t="str">
            <v>Natixis</v>
          </cell>
          <cell r="AY217" t="str">
            <v>Not Stated</v>
          </cell>
          <cell r="AZ217" t="str">
            <v>Prospectus</v>
          </cell>
          <cell r="BA217" t="str">
            <v>Non</v>
          </cell>
          <cell r="BB217">
            <v>9.7014169999999993</v>
          </cell>
          <cell r="BD217">
            <v>14.049854</v>
          </cell>
          <cell r="BF217">
            <v>17.462889000000001</v>
          </cell>
          <cell r="BH217">
            <v>-6.9007550000000002</v>
          </cell>
          <cell r="BJ217">
            <v>-5.0208599999999999</v>
          </cell>
          <cell r="BK217">
            <v>70</v>
          </cell>
          <cell r="BM217">
            <v>18.794374000000001</v>
          </cell>
          <cell r="BN217">
            <v>18</v>
          </cell>
          <cell r="BP217">
            <v>27.49136</v>
          </cell>
          <cell r="BQ217">
            <v>21</v>
          </cell>
        </row>
        <row r="218">
          <cell r="A218" t="str">
            <v>FR0000993636</v>
          </cell>
          <cell r="B218" t="str">
            <v>ÙÙ</v>
          </cell>
          <cell r="C218" t="str">
            <v>Delubac Emergents</v>
          </cell>
          <cell r="D218" t="str">
            <v>FCP</v>
          </cell>
          <cell r="E218" t="str">
            <v>Delubac Asset Management</v>
          </cell>
          <cell r="F218" t="str">
            <v>Euro</v>
          </cell>
          <cell r="G218" t="str">
            <v>MSCI EM NR EUR</v>
          </cell>
          <cell r="H218" t="str">
            <v>Europe Fonds ouverts  - Actions Marchés Emergents</v>
          </cell>
          <cell r="I218" t="str">
            <v>Toutes les semaines</v>
          </cell>
          <cell r="J218" t="str">
            <v>France</v>
          </cell>
          <cell r="K218" t="str">
            <v>Non</v>
          </cell>
          <cell r="L218">
            <v>36791</v>
          </cell>
          <cell r="M218">
            <v>44589</v>
          </cell>
          <cell r="N218">
            <v>2439000</v>
          </cell>
          <cell r="O218">
            <v>2061.75</v>
          </cell>
          <cell r="Q218" t="str">
            <v>Non</v>
          </cell>
          <cell r="R218">
            <v>5</v>
          </cell>
          <cell r="S218">
            <v>5</v>
          </cell>
          <cell r="T218">
            <v>7.5779059999999996</v>
          </cell>
          <cell r="U218">
            <v>16.778486000000001</v>
          </cell>
          <cell r="V218">
            <v>2.9469799999999999</v>
          </cell>
          <cell r="W218">
            <v>5.11259</v>
          </cell>
          <cell r="X218" t="str">
            <v>Cap</v>
          </cell>
          <cell r="Y218" t="str">
            <v>Global Emerging Mkts</v>
          </cell>
          <cell r="Z218">
            <v>2</v>
          </cell>
          <cell r="AA218" t="str">
            <v>Oui</v>
          </cell>
          <cell r="AB218">
            <v>3.58</v>
          </cell>
          <cell r="AC218" t="str">
            <v>Non</v>
          </cell>
          <cell r="AE218" t="str">
            <v>FSGBR05162</v>
          </cell>
          <cell r="AF218">
            <v>2439000</v>
          </cell>
          <cell r="AH218">
            <v>44571</v>
          </cell>
          <cell r="AJ218">
            <v>2.5</v>
          </cell>
          <cell r="AK218">
            <v>100</v>
          </cell>
          <cell r="AL218">
            <v>100</v>
          </cell>
          <cell r="AM218" t="str">
            <v>www.delubac-am.fr</v>
          </cell>
          <cell r="AQ218" t="str">
            <v>Non</v>
          </cell>
          <cell r="AR218" t="str">
            <v>Non</v>
          </cell>
          <cell r="AS218" t="str">
            <v>Non</v>
          </cell>
          <cell r="AV218" t="str">
            <v>Actions internationales</v>
          </cell>
          <cell r="AW218" t="str">
            <v>Banque Delubac</v>
          </cell>
          <cell r="AY218" t="str">
            <v>Article 8</v>
          </cell>
          <cell r="AZ218" t="str">
            <v>Prospectus</v>
          </cell>
          <cell r="BA218" t="str">
            <v>Non</v>
          </cell>
          <cell r="BB218">
            <v>3.3242750000000001</v>
          </cell>
          <cell r="BD218">
            <v>5.1125889999999998</v>
          </cell>
          <cell r="BF218">
            <v>2.9469599999999998</v>
          </cell>
          <cell r="BJ218">
            <v>-4.2284899999999999</v>
          </cell>
          <cell r="BK218">
            <v>63</v>
          </cell>
          <cell r="BM218">
            <v>8.7253629999999998</v>
          </cell>
          <cell r="BN218">
            <v>55</v>
          </cell>
          <cell r="BP218">
            <v>12.733355</v>
          </cell>
          <cell r="BQ218">
            <v>61</v>
          </cell>
        </row>
        <row r="219">
          <cell r="A219" t="str">
            <v>FR0000994378</v>
          </cell>
          <cell r="B219" t="str">
            <v>ÙÙÙÙÙ</v>
          </cell>
          <cell r="C219" t="str">
            <v>AIS Mandarine Active P</v>
          </cell>
          <cell r="D219" t="str">
            <v>FCP</v>
          </cell>
          <cell r="E219" t="str">
            <v>Federal Finance Gestion</v>
          </cell>
          <cell r="F219" t="str">
            <v>Euro</v>
          </cell>
          <cell r="G219" t="str">
            <v>EURO STOXX NR EUR</v>
          </cell>
          <cell r="H219" t="str">
            <v>Europe Fonds ouverts  - Actions Zone Euro Grandes Cap.</v>
          </cell>
          <cell r="I219" t="str">
            <v>Tous les jours</v>
          </cell>
          <cell r="J219" t="str">
            <v>France</v>
          </cell>
          <cell r="K219" t="str">
            <v>Oui</v>
          </cell>
          <cell r="L219">
            <v>35369</v>
          </cell>
          <cell r="M219">
            <v>44596</v>
          </cell>
          <cell r="N219">
            <v>260264856</v>
          </cell>
          <cell r="O219">
            <v>43.01</v>
          </cell>
          <cell r="P219">
            <v>100.58</v>
          </cell>
          <cell r="Q219" t="str">
            <v>Non</v>
          </cell>
          <cell r="R219">
            <v>6</v>
          </cell>
          <cell r="S219">
            <v>6</v>
          </cell>
          <cell r="T219">
            <v>15.909000000000001</v>
          </cell>
          <cell r="U219">
            <v>14.768000000000001</v>
          </cell>
          <cell r="V219">
            <v>14.62523</v>
          </cell>
          <cell r="W219">
            <v>14.66769</v>
          </cell>
          <cell r="X219" t="str">
            <v>Cap</v>
          </cell>
          <cell r="Y219" t="str">
            <v>Euroland</v>
          </cell>
          <cell r="Z219">
            <v>1.6</v>
          </cell>
          <cell r="AA219" t="str">
            <v>Oui</v>
          </cell>
          <cell r="AB219">
            <v>2.44</v>
          </cell>
          <cell r="AC219" t="str">
            <v>Oui</v>
          </cell>
          <cell r="AD219">
            <v>43.01</v>
          </cell>
          <cell r="AE219" t="str">
            <v>FSGBR05ARF</v>
          </cell>
          <cell r="AF219">
            <v>260247985</v>
          </cell>
          <cell r="AH219">
            <v>44596</v>
          </cell>
          <cell r="AJ219">
            <v>2</v>
          </cell>
          <cell r="AK219">
            <v>1</v>
          </cell>
          <cell r="AL219">
            <v>0</v>
          </cell>
          <cell r="AM219" t="str">
            <v>www.federal-finance.fr</v>
          </cell>
          <cell r="AQ219" t="str">
            <v>Non</v>
          </cell>
          <cell r="AR219" t="str">
            <v>Non</v>
          </cell>
          <cell r="AS219" t="str">
            <v>Non</v>
          </cell>
          <cell r="AV219" t="str">
            <v>Actions de la zone euro</v>
          </cell>
          <cell r="AW219" t="str">
            <v>Crédit Mutuel</v>
          </cell>
          <cell r="AY219" t="str">
            <v>Article 9</v>
          </cell>
          <cell r="AZ219" t="str">
            <v>Prospectus</v>
          </cell>
          <cell r="BA219" t="str">
            <v>Non</v>
          </cell>
          <cell r="BB219">
            <v>8.3658249999999992</v>
          </cell>
          <cell r="BD219">
            <v>14.667706000000001</v>
          </cell>
          <cell r="BF219">
            <v>14.625227000000001</v>
          </cell>
          <cell r="BH219">
            <v>-10.893113</v>
          </cell>
          <cell r="BJ219">
            <v>-10.30043</v>
          </cell>
          <cell r="BK219">
            <v>92</v>
          </cell>
          <cell r="BM219">
            <v>20.912082999999999</v>
          </cell>
          <cell r="BN219">
            <v>13</v>
          </cell>
          <cell r="BP219">
            <v>26.589600999999998</v>
          </cell>
          <cell r="BQ219">
            <v>24</v>
          </cell>
        </row>
        <row r="220">
          <cell r="A220" t="str">
            <v>FR0000994667</v>
          </cell>
          <cell r="C220" t="str">
            <v>C-Quadrat Global Equity ESG R</v>
          </cell>
          <cell r="D220" t="str">
            <v>FCP</v>
          </cell>
          <cell r="E220" t="str">
            <v>C-Quadrat Asset Management France</v>
          </cell>
          <cell r="F220" t="str">
            <v>Euro</v>
          </cell>
          <cell r="G220" t="str">
            <v>MSCI World NR EUR</v>
          </cell>
          <cell r="H220" t="str">
            <v>Europe Fonds ouverts  - Actions Internationales Gdes Cap. Croissance</v>
          </cell>
          <cell r="I220" t="str">
            <v>Tous les jours</v>
          </cell>
          <cell r="J220" t="str">
            <v>France</v>
          </cell>
          <cell r="K220" t="str">
            <v>Non</v>
          </cell>
          <cell r="L220">
            <v>36560</v>
          </cell>
          <cell r="M220">
            <v>44596</v>
          </cell>
          <cell r="N220">
            <v>14317928</v>
          </cell>
          <cell r="O220">
            <v>32.43</v>
          </cell>
          <cell r="P220">
            <v>290.94</v>
          </cell>
          <cell r="Q220" t="str">
            <v>Non</v>
          </cell>
          <cell r="R220">
            <v>5</v>
          </cell>
          <cell r="S220">
            <v>6</v>
          </cell>
          <cell r="T220">
            <v>14.632460999999999</v>
          </cell>
          <cell r="U220">
            <v>16.253291000000001</v>
          </cell>
          <cell r="V220">
            <v>13.00479</v>
          </cell>
          <cell r="W220">
            <v>14.37335</v>
          </cell>
          <cell r="X220" t="str">
            <v>Cap</v>
          </cell>
          <cell r="Y220" t="str">
            <v>Global</v>
          </cell>
          <cell r="Z220">
            <v>2.15</v>
          </cell>
          <cell r="AA220" t="str">
            <v>Oui</v>
          </cell>
          <cell r="AB220">
            <v>2.16</v>
          </cell>
          <cell r="AC220" t="str">
            <v>Oui</v>
          </cell>
          <cell r="AD220">
            <v>32.43</v>
          </cell>
          <cell r="AE220" t="str">
            <v>FSGBR051L2</v>
          </cell>
          <cell r="AF220">
            <v>14095892</v>
          </cell>
          <cell r="AH220">
            <v>44265</v>
          </cell>
          <cell r="AJ220">
            <v>2</v>
          </cell>
          <cell r="AK220">
            <v>0</v>
          </cell>
          <cell r="AL220">
            <v>1</v>
          </cell>
          <cell r="AM220" t="str">
            <v>www.advenis-im.com</v>
          </cell>
          <cell r="AQ220" t="str">
            <v>Non</v>
          </cell>
          <cell r="AR220" t="str">
            <v>Non</v>
          </cell>
          <cell r="AS220" t="str">
            <v>Non</v>
          </cell>
          <cell r="AV220" t="str">
            <v>Actions internationales</v>
          </cell>
          <cell r="AW220" t="str">
            <v>C-QUADRAT</v>
          </cell>
          <cell r="AY220" t="str">
            <v>Not Stated</v>
          </cell>
          <cell r="AZ220" t="str">
            <v>Prospectus</v>
          </cell>
          <cell r="BA220" t="str">
            <v>Non</v>
          </cell>
          <cell r="BB220">
            <v>10.758877</v>
          </cell>
          <cell r="BD220">
            <v>14.373376</v>
          </cell>
          <cell r="BF220">
            <v>13.004815000000001</v>
          </cell>
          <cell r="BH220">
            <v>-10.454798</v>
          </cell>
          <cell r="BJ220">
            <v>-8.4303899999999992</v>
          </cell>
          <cell r="BK220">
            <v>87</v>
          </cell>
          <cell r="BM220">
            <v>20.265805</v>
          </cell>
          <cell r="BN220">
            <v>14</v>
          </cell>
          <cell r="BP220">
            <v>29.667155999999999</v>
          </cell>
          <cell r="BQ220">
            <v>16</v>
          </cell>
        </row>
        <row r="221">
          <cell r="A221" t="str">
            <v>FR0000994782</v>
          </cell>
          <cell r="B221" t="str">
            <v>ÙÙÙÙ</v>
          </cell>
          <cell r="C221" t="str">
            <v>Allianz Actions Euro PME-ETI RC</v>
          </cell>
          <cell r="D221" t="str">
            <v>FCP</v>
          </cell>
          <cell r="E221" t="str">
            <v>Allianz Global Investors GmbH</v>
          </cell>
          <cell r="F221" t="str">
            <v>Euro</v>
          </cell>
          <cell r="G221" t="str">
            <v>(MSCI Europe Small Cap ex-UK NR EUR) 70.000% + ( MSCI Europe Micro Cap ex-UK NR EUR) 30.000%</v>
          </cell>
          <cell r="H221" t="str">
            <v>Europe Fonds ouverts  - Actions Europe Petites Cap.</v>
          </cell>
          <cell r="I221" t="str">
            <v>Tous les jours</v>
          </cell>
          <cell r="J221" t="str">
            <v>France</v>
          </cell>
          <cell r="K221" t="str">
            <v>Oui</v>
          </cell>
          <cell r="L221">
            <v>37788</v>
          </cell>
          <cell r="M221">
            <v>44596</v>
          </cell>
          <cell r="N221">
            <v>81381266</v>
          </cell>
          <cell r="O221">
            <v>352.76</v>
          </cell>
          <cell r="Q221" t="str">
            <v>Non</v>
          </cell>
          <cell r="R221">
            <v>6</v>
          </cell>
          <cell r="S221">
            <v>6</v>
          </cell>
          <cell r="T221">
            <v>22.791</v>
          </cell>
          <cell r="U221">
            <v>23.126000000000001</v>
          </cell>
          <cell r="V221">
            <v>9.3336199999999998</v>
          </cell>
          <cell r="W221">
            <v>20.86317</v>
          </cell>
          <cell r="X221" t="str">
            <v>Cap</v>
          </cell>
          <cell r="Y221" t="str">
            <v>Europe</v>
          </cell>
          <cell r="Z221">
            <v>2.0499999999999998</v>
          </cell>
          <cell r="AA221" t="str">
            <v>Oui</v>
          </cell>
          <cell r="AB221">
            <v>2.04</v>
          </cell>
          <cell r="AC221" t="str">
            <v>Non</v>
          </cell>
          <cell r="AD221">
            <v>352.76</v>
          </cell>
          <cell r="AE221" t="str">
            <v>FSGBR06JJB</v>
          </cell>
          <cell r="AF221">
            <v>38171848</v>
          </cell>
          <cell r="AH221">
            <v>44559</v>
          </cell>
          <cell r="AI221">
            <v>1</v>
          </cell>
          <cell r="AJ221">
            <v>1</v>
          </cell>
          <cell r="AK221">
            <v>0</v>
          </cell>
          <cell r="AL221">
            <v>0</v>
          </cell>
          <cell r="AM221" t="str">
            <v>www.allianzglobalinvestors.de</v>
          </cell>
          <cell r="AQ221" t="str">
            <v>Non</v>
          </cell>
          <cell r="AR221" t="str">
            <v>Non</v>
          </cell>
          <cell r="AS221" t="str">
            <v>Non</v>
          </cell>
          <cell r="AV221" t="str">
            <v>Actions des pays de l'Union Européenne</v>
          </cell>
          <cell r="AW221" t="str">
            <v>Allianz Global Investors</v>
          </cell>
          <cell r="AX221" t="str">
            <v>Allianz Global Investors</v>
          </cell>
          <cell r="AY221" t="str">
            <v>Not Stated</v>
          </cell>
          <cell r="AZ221" t="str">
            <v>Prospectus</v>
          </cell>
          <cell r="BA221" t="str">
            <v>Oui</v>
          </cell>
          <cell r="BB221">
            <v>14.417852999999999</v>
          </cell>
          <cell r="BD221">
            <v>20.863192999999999</v>
          </cell>
          <cell r="BF221">
            <v>9.3336109999999994</v>
          </cell>
          <cell r="BH221">
            <v>-14.558244999999999</v>
          </cell>
          <cell r="BJ221">
            <v>-14.355549999999999</v>
          </cell>
          <cell r="BK221">
            <v>98</v>
          </cell>
          <cell r="BM221">
            <v>31.603874000000001</v>
          </cell>
          <cell r="BN221">
            <v>2</v>
          </cell>
          <cell r="BP221">
            <v>29.497767</v>
          </cell>
          <cell r="BQ221">
            <v>16</v>
          </cell>
        </row>
        <row r="222">
          <cell r="A222" t="str">
            <v>FR0000994980</v>
          </cell>
          <cell r="B222" t="str">
            <v>ÙÙÙÙÙ</v>
          </cell>
          <cell r="C222" t="str">
            <v>Moneta Micro Entreprises C</v>
          </cell>
          <cell r="D222" t="str">
            <v>FCP</v>
          </cell>
          <cell r="E222" t="str">
            <v>Moneta Asset Management</v>
          </cell>
          <cell r="F222" t="str">
            <v>Euro</v>
          </cell>
          <cell r="G222" t="str">
            <v>Not Benchmarked</v>
          </cell>
          <cell r="H222" t="str">
            <v>Europe Fonds ouverts  - Actions France Petites &amp; Moy. Cap.</v>
          </cell>
          <cell r="I222" t="str">
            <v>Toutes les semaines</v>
          </cell>
          <cell r="J222" t="str">
            <v>France</v>
          </cell>
          <cell r="K222" t="str">
            <v>Oui</v>
          </cell>
          <cell r="L222">
            <v>37792</v>
          </cell>
          <cell r="M222">
            <v>44596</v>
          </cell>
          <cell r="N222">
            <v>460033138</v>
          </cell>
          <cell r="O222">
            <v>1677.42</v>
          </cell>
          <cell r="P222">
            <v>126.12</v>
          </cell>
          <cell r="Q222" t="str">
            <v>Non</v>
          </cell>
          <cell r="R222">
            <v>6</v>
          </cell>
          <cell r="S222">
            <v>6</v>
          </cell>
          <cell r="T222">
            <v>11.670999999999999</v>
          </cell>
          <cell r="U222">
            <v>21.609000000000002</v>
          </cell>
          <cell r="V222">
            <v>16.637509999999999</v>
          </cell>
          <cell r="W222">
            <v>18.700769999999999</v>
          </cell>
          <cell r="X222" t="str">
            <v>Cap</v>
          </cell>
          <cell r="Y222" t="str">
            <v>France</v>
          </cell>
          <cell r="Z222">
            <v>1.8</v>
          </cell>
          <cell r="AA222" t="str">
            <v>Oui</v>
          </cell>
          <cell r="AB222">
            <v>1.79</v>
          </cell>
          <cell r="AC222" t="str">
            <v>Oui</v>
          </cell>
          <cell r="AD222">
            <v>1677.42</v>
          </cell>
          <cell r="AE222" t="str">
            <v>FSGBR05AUN</v>
          </cell>
          <cell r="AF222">
            <v>430976520</v>
          </cell>
          <cell r="AH222">
            <v>44585</v>
          </cell>
          <cell r="AJ222">
            <v>4</v>
          </cell>
          <cell r="AK222">
            <v>1</v>
          </cell>
          <cell r="AL222">
            <v>1</v>
          </cell>
          <cell r="AM222" t="str">
            <v>www.moneta.fr</v>
          </cell>
          <cell r="AQ222" t="str">
            <v>Non</v>
          </cell>
          <cell r="AR222" t="str">
            <v>Non</v>
          </cell>
          <cell r="AS222" t="str">
            <v>Oui</v>
          </cell>
          <cell r="AU222">
            <v>40018</v>
          </cell>
          <cell r="AV222" t="str">
            <v>Actions de la zone euro</v>
          </cell>
          <cell r="AW222" t="str">
            <v>Moneta</v>
          </cell>
          <cell r="AX222" t="str">
            <v>Moneta Asset Management</v>
          </cell>
          <cell r="AY222" t="str">
            <v>Article 8</v>
          </cell>
          <cell r="AZ222" t="str">
            <v>Prospectus</v>
          </cell>
          <cell r="BA222" t="str">
            <v>Non</v>
          </cell>
          <cell r="BB222">
            <v>11.72269</v>
          </cell>
          <cell r="BD222">
            <v>18.700786000000001</v>
          </cell>
          <cell r="BF222">
            <v>16.637498999999998</v>
          </cell>
          <cell r="BH222">
            <v>-2.8279480000000001</v>
          </cell>
          <cell r="BJ222">
            <v>-2.82795</v>
          </cell>
          <cell r="BK222">
            <v>50</v>
          </cell>
          <cell r="BM222">
            <v>22.387564999999999</v>
          </cell>
          <cell r="BN222">
            <v>10</v>
          </cell>
          <cell r="BP222">
            <v>26.775130000000001</v>
          </cell>
          <cell r="BQ222">
            <v>23</v>
          </cell>
        </row>
        <row r="223">
          <cell r="A223" t="str">
            <v>FR0007000351</v>
          </cell>
          <cell r="B223" t="str">
            <v>Ù</v>
          </cell>
          <cell r="C223" t="str">
            <v>BSO Asie</v>
          </cell>
          <cell r="D223" t="str">
            <v>FCP</v>
          </cell>
          <cell r="E223" t="str">
            <v>Saint Olive Gestion</v>
          </cell>
          <cell r="F223" t="str">
            <v>Euro</v>
          </cell>
          <cell r="G223" t="str">
            <v>MSCI AC Far East NR EUR</v>
          </cell>
          <cell r="H223" t="str">
            <v>Europe Fonds ouverts  - Actions Asie hors Japon</v>
          </cell>
          <cell r="I223" t="str">
            <v>Tous les jours</v>
          </cell>
          <cell r="J223" t="str">
            <v>France</v>
          </cell>
          <cell r="K223" t="str">
            <v>Non</v>
          </cell>
          <cell r="L223">
            <v>35185</v>
          </cell>
          <cell r="M223">
            <v>44596</v>
          </cell>
          <cell r="N223">
            <v>4730502</v>
          </cell>
          <cell r="O223">
            <v>91.48</v>
          </cell>
          <cell r="P223">
            <v>-32.08</v>
          </cell>
          <cell r="Q223" t="str">
            <v>Non</v>
          </cell>
          <cell r="R223">
            <v>6</v>
          </cell>
          <cell r="S223">
            <v>6</v>
          </cell>
          <cell r="T223">
            <v>8.6501049999999999</v>
          </cell>
          <cell r="U223">
            <v>14.166107999999999</v>
          </cell>
          <cell r="V223">
            <v>-0.10839</v>
          </cell>
          <cell r="W223">
            <v>4.6035000000000004</v>
          </cell>
          <cell r="X223" t="str">
            <v>Cap</v>
          </cell>
          <cell r="Y223" t="str">
            <v>Asia Pacific ex Japan ex Australia</v>
          </cell>
          <cell r="Z223">
            <v>2</v>
          </cell>
          <cell r="AA223" t="str">
            <v>Non</v>
          </cell>
          <cell r="AB223">
            <v>2.89</v>
          </cell>
          <cell r="AC223" t="str">
            <v>Non</v>
          </cell>
          <cell r="AD223">
            <v>91.48</v>
          </cell>
          <cell r="AE223" t="str">
            <v>FSGBR056G2</v>
          </cell>
          <cell r="AF223">
            <v>4730502</v>
          </cell>
          <cell r="AH223">
            <v>44439</v>
          </cell>
          <cell r="AJ223">
            <v>2</v>
          </cell>
          <cell r="AK223">
            <v>1</v>
          </cell>
          <cell r="AL223">
            <v>1</v>
          </cell>
          <cell r="AM223" t="str">
            <v>www.banquesaintolive.com</v>
          </cell>
          <cell r="AQ223" t="str">
            <v>Non</v>
          </cell>
          <cell r="AR223" t="str">
            <v>Non</v>
          </cell>
          <cell r="AS223" t="str">
            <v>Non</v>
          </cell>
          <cell r="AV223" t="str">
            <v>Actions internationales</v>
          </cell>
          <cell r="AW223" t="str">
            <v>Banque Saint Olive</v>
          </cell>
          <cell r="AY223" t="str">
            <v>Not Stated</v>
          </cell>
          <cell r="AZ223" t="str">
            <v>Prospectus</v>
          </cell>
          <cell r="BA223" t="str">
            <v>Non</v>
          </cell>
          <cell r="BB223">
            <v>1.8278760000000001</v>
          </cell>
          <cell r="BD223">
            <v>4.6034990000000002</v>
          </cell>
          <cell r="BF223">
            <v>-0.108389</v>
          </cell>
          <cell r="BH223">
            <v>-2.827302</v>
          </cell>
          <cell r="BJ223">
            <v>-2.7745500000000001</v>
          </cell>
          <cell r="BK223">
            <v>49</v>
          </cell>
          <cell r="BM223">
            <v>7.8841549999999998</v>
          </cell>
          <cell r="BN223">
            <v>58</v>
          </cell>
          <cell r="BP223">
            <v>7.0870009999999999</v>
          </cell>
          <cell r="BQ223">
            <v>79</v>
          </cell>
        </row>
        <row r="224">
          <cell r="A224" t="str">
            <v>FR0007000963</v>
          </cell>
          <cell r="B224" t="str">
            <v>ÙÙÙ</v>
          </cell>
          <cell r="C224" t="str">
            <v>WF Patrimoine P</v>
          </cell>
          <cell r="D224" t="str">
            <v>FCP</v>
          </cell>
          <cell r="E224" t="str">
            <v>Wormser Frères Gestion</v>
          </cell>
          <cell r="F224" t="str">
            <v>Euro</v>
          </cell>
          <cell r="G224" t="str">
            <v>EONIA Capitalisé Jour TR EUR</v>
          </cell>
          <cell r="H224" t="str">
            <v>Europe Fonds ouverts  - Allocation EUR Prudente</v>
          </cell>
          <cell r="I224" t="str">
            <v>Tous les jours</v>
          </cell>
          <cell r="J224" t="str">
            <v>France</v>
          </cell>
          <cell r="K224" t="str">
            <v>Non</v>
          </cell>
          <cell r="L224">
            <v>35205</v>
          </cell>
          <cell r="M224">
            <v>44596</v>
          </cell>
          <cell r="N224">
            <v>39157486</v>
          </cell>
          <cell r="O224">
            <v>280.81</v>
          </cell>
          <cell r="P224">
            <v>0.12</v>
          </cell>
          <cell r="Q224" t="str">
            <v>Non</v>
          </cell>
          <cell r="R224">
            <v>3</v>
          </cell>
          <cell r="S224">
            <v>3</v>
          </cell>
          <cell r="T224">
            <v>2.3090000000000002</v>
          </cell>
          <cell r="U224">
            <v>4.5449999999999999</v>
          </cell>
          <cell r="V224">
            <v>2.59768</v>
          </cell>
          <cell r="W224">
            <v>3.2024900000000001</v>
          </cell>
          <cell r="X224" t="str">
            <v>Cap</v>
          </cell>
          <cell r="Y224" t="str">
            <v>Global</v>
          </cell>
          <cell r="Z224">
            <v>1.1000000000000001</v>
          </cell>
          <cell r="AA224" t="str">
            <v>Oui</v>
          </cell>
          <cell r="AB224">
            <v>1.21</v>
          </cell>
          <cell r="AC224" t="str">
            <v>Non</v>
          </cell>
          <cell r="AD224">
            <v>280.81</v>
          </cell>
          <cell r="AE224" t="str">
            <v>FSGBR06J5W</v>
          </cell>
          <cell r="AF224">
            <v>36861928</v>
          </cell>
          <cell r="AH224">
            <v>44470</v>
          </cell>
          <cell r="AJ224">
            <v>1</v>
          </cell>
          <cell r="AK224">
            <v>1</v>
          </cell>
          <cell r="AL224">
            <v>1</v>
          </cell>
          <cell r="AM224" t="str">
            <v>www.banquewormser.com</v>
          </cell>
          <cell r="AQ224" t="str">
            <v>Non</v>
          </cell>
          <cell r="AR224" t="str">
            <v>Non</v>
          </cell>
          <cell r="AS224" t="str">
            <v>Non</v>
          </cell>
          <cell r="AV224" t="str">
            <v>Non Classifié</v>
          </cell>
          <cell r="AW224" t="str">
            <v>Banque Wormser Frères</v>
          </cell>
          <cell r="AY224" t="str">
            <v>Article 8</v>
          </cell>
          <cell r="AZ224" t="str">
            <v>Prospectus</v>
          </cell>
          <cell r="BA224" t="str">
            <v>Non</v>
          </cell>
          <cell r="BB224">
            <v>1.4859629999999999</v>
          </cell>
          <cell r="BD224">
            <v>3.2024979999999998</v>
          </cell>
          <cell r="BF224">
            <v>2.5976900000000001</v>
          </cell>
          <cell r="BH224">
            <v>-1.825628</v>
          </cell>
          <cell r="BJ224">
            <v>-1.3015399999999999</v>
          </cell>
          <cell r="BK224">
            <v>33</v>
          </cell>
          <cell r="BM224">
            <v>4.5301799999999997</v>
          </cell>
          <cell r="BN224">
            <v>73</v>
          </cell>
          <cell r="BP224">
            <v>7.8966229999999999</v>
          </cell>
          <cell r="BQ224">
            <v>76</v>
          </cell>
        </row>
        <row r="225">
          <cell r="A225" t="str">
            <v>FR0007001581</v>
          </cell>
          <cell r="B225" t="str">
            <v>ÙÙÙ</v>
          </cell>
          <cell r="C225" t="str">
            <v>R-co Thematic Gold Mining C</v>
          </cell>
          <cell r="D225" t="str">
            <v>SICAV</v>
          </cell>
          <cell r="E225" t="str">
            <v>Rothschild &amp; Co Asset Management Europe</v>
          </cell>
          <cell r="F225" t="str">
            <v>Euro</v>
          </cell>
          <cell r="G225" t="str">
            <v>NYSE Arca Gold Miners NR USD</v>
          </cell>
          <cell r="H225" t="str">
            <v>Europe Fonds ouverts  - Actions Secteur Métaux Précieux</v>
          </cell>
          <cell r="I225" t="str">
            <v>Tous les jours</v>
          </cell>
          <cell r="J225" t="str">
            <v>Belgique;France;Italie;Luxembourg;Pays-Bas;</v>
          </cell>
          <cell r="K225" t="str">
            <v>Non</v>
          </cell>
          <cell r="L225">
            <v>35227</v>
          </cell>
          <cell r="M225">
            <v>44596</v>
          </cell>
          <cell r="N225">
            <v>188281959</v>
          </cell>
          <cell r="O225">
            <v>80.31</v>
          </cell>
          <cell r="P225">
            <v>23.5</v>
          </cell>
          <cell r="Q225" t="str">
            <v>Non</v>
          </cell>
          <cell r="R225">
            <v>7</v>
          </cell>
          <cell r="S225">
            <v>7</v>
          </cell>
          <cell r="T225">
            <v>21.529534000000002</v>
          </cell>
          <cell r="U225">
            <v>31.734131000000001</v>
          </cell>
          <cell r="V225">
            <v>6.86158</v>
          </cell>
          <cell r="W225">
            <v>16.709990000000001</v>
          </cell>
          <cell r="X225" t="str">
            <v>Cap</v>
          </cell>
          <cell r="Y225" t="str">
            <v>Global</v>
          </cell>
          <cell r="Z225">
            <v>2.39</v>
          </cell>
          <cell r="AA225" t="str">
            <v>Oui</v>
          </cell>
          <cell r="AB225">
            <v>2.85</v>
          </cell>
          <cell r="AC225" t="str">
            <v>Oui</v>
          </cell>
          <cell r="AD225">
            <v>80.31</v>
          </cell>
          <cell r="AE225" t="str">
            <v>FSGBR04D82</v>
          </cell>
          <cell r="AF225">
            <v>188281959</v>
          </cell>
          <cell r="AH225">
            <v>44562</v>
          </cell>
          <cell r="AJ225">
            <v>1</v>
          </cell>
          <cell r="AK225">
            <v>1</v>
          </cell>
          <cell r="AL225">
            <v>0</v>
          </cell>
          <cell r="AM225" t="str">
            <v>www.am.eu.rothschildandco.com</v>
          </cell>
          <cell r="AQ225" t="str">
            <v>Non</v>
          </cell>
          <cell r="AR225" t="str">
            <v>Non</v>
          </cell>
          <cell r="AS225" t="str">
            <v>Non</v>
          </cell>
          <cell r="AV225" t="str">
            <v>Actions internationales</v>
          </cell>
          <cell r="AW225" t="str">
            <v>Rothschild &amp; Co</v>
          </cell>
          <cell r="AY225" t="str">
            <v>Not Stated</v>
          </cell>
          <cell r="AZ225" t="str">
            <v>Prospectus</v>
          </cell>
          <cell r="BA225" t="str">
            <v>Non</v>
          </cell>
          <cell r="BB225">
            <v>3.3394699999999999</v>
          </cell>
          <cell r="BD225">
            <v>16.710014999999999</v>
          </cell>
          <cell r="BF225">
            <v>6.8615919999999999</v>
          </cell>
          <cell r="BH225">
            <v>-3.232008</v>
          </cell>
          <cell r="BJ225">
            <v>-2.51111</v>
          </cell>
          <cell r="BK225">
            <v>47</v>
          </cell>
          <cell r="BM225">
            <v>21.043956999999999</v>
          </cell>
          <cell r="BN225">
            <v>12</v>
          </cell>
          <cell r="BP225">
            <v>38.674624999999999</v>
          </cell>
          <cell r="BQ225">
            <v>3</v>
          </cell>
        </row>
        <row r="226">
          <cell r="A226" t="str">
            <v>FR0007003868</v>
          </cell>
          <cell r="B226" t="str">
            <v>ÙÙÙ</v>
          </cell>
          <cell r="C226" t="str">
            <v>HSBC Mix Equilibre A</v>
          </cell>
          <cell r="D226" t="str">
            <v>FCP</v>
          </cell>
          <cell r="E226" t="str">
            <v>HSBC Global Asset Management (France)</v>
          </cell>
          <cell r="F226" t="str">
            <v>Euro</v>
          </cell>
          <cell r="G226" t="str">
            <v>(MSCI World Ex EMU NR EUR) 15.000% + ( €STR) 10.000% + (MSCI EMU NR EUR) 35.000% + (Bloomberg Euro Agg Bond TR EUR) 40.000%</v>
          </cell>
          <cell r="H226" t="str">
            <v>Europe Fonds ouverts  - Allocation EUR Modérée - International</v>
          </cell>
          <cell r="I226" t="str">
            <v>Tous les jours</v>
          </cell>
          <cell r="J226" t="str">
            <v>Allemagne;France;</v>
          </cell>
          <cell r="K226" t="str">
            <v>Non</v>
          </cell>
          <cell r="L226">
            <v>35328</v>
          </cell>
          <cell r="M226">
            <v>44596</v>
          </cell>
          <cell r="N226">
            <v>534893114</v>
          </cell>
          <cell r="O226">
            <v>372.31</v>
          </cell>
          <cell r="P226">
            <v>51.27</v>
          </cell>
          <cell r="Q226" t="str">
            <v>Non</v>
          </cell>
          <cell r="R226">
            <v>4</v>
          </cell>
          <cell r="S226">
            <v>4</v>
          </cell>
          <cell r="T226">
            <v>4.4210000000000003</v>
          </cell>
          <cell r="U226">
            <v>10.282999999999999</v>
          </cell>
          <cell r="V226">
            <v>7.6528600000000004</v>
          </cell>
          <cell r="W226">
            <v>5.4787699999999999</v>
          </cell>
          <cell r="X226" t="str">
            <v>Cap</v>
          </cell>
          <cell r="Y226" t="str">
            <v>Global</v>
          </cell>
          <cell r="Z226">
            <v>1.8</v>
          </cell>
          <cell r="AA226" t="str">
            <v>Oui</v>
          </cell>
          <cell r="AB226">
            <v>1.73</v>
          </cell>
          <cell r="AC226" t="str">
            <v>Non</v>
          </cell>
          <cell r="AD226">
            <v>372.31</v>
          </cell>
          <cell r="AE226" t="str">
            <v>FSGBR04ZZ9</v>
          </cell>
          <cell r="AF226">
            <v>217255044</v>
          </cell>
          <cell r="AH226">
            <v>44561</v>
          </cell>
          <cell r="AI226">
            <v>2.5</v>
          </cell>
          <cell r="AJ226">
            <v>2.5</v>
          </cell>
          <cell r="AK226">
            <v>1</v>
          </cell>
          <cell r="AL226">
            <v>1</v>
          </cell>
          <cell r="AM226" t="str">
            <v>www.assetmanagement.hsbc.com/fr</v>
          </cell>
          <cell r="AQ226" t="str">
            <v>Non</v>
          </cell>
          <cell r="AR226" t="str">
            <v>Non</v>
          </cell>
          <cell r="AS226" t="str">
            <v>Non</v>
          </cell>
          <cell r="AV226" t="str">
            <v>Non Classifié</v>
          </cell>
          <cell r="AW226" t="str">
            <v>HSBC</v>
          </cell>
          <cell r="AY226" t="str">
            <v>Not Stated</v>
          </cell>
          <cell r="AZ226" t="str">
            <v>Prospectus</v>
          </cell>
          <cell r="BA226" t="str">
            <v>Non</v>
          </cell>
          <cell r="BB226">
            <v>3.1505329999999998</v>
          </cell>
          <cell r="BD226">
            <v>5.4787850000000002</v>
          </cell>
          <cell r="BF226">
            <v>7.6528700000000001</v>
          </cell>
          <cell r="BH226">
            <v>-1.477225</v>
          </cell>
          <cell r="BJ226">
            <v>-1.41425</v>
          </cell>
          <cell r="BK226">
            <v>34</v>
          </cell>
          <cell r="BM226">
            <v>7.3458740000000002</v>
          </cell>
          <cell r="BN226">
            <v>60</v>
          </cell>
          <cell r="BP226">
            <v>13.586073000000001</v>
          </cell>
          <cell r="BQ226">
            <v>60</v>
          </cell>
        </row>
        <row r="227">
          <cell r="A227" t="str">
            <v>FR0007004171</v>
          </cell>
          <cell r="B227" t="str">
            <v>ÙÙÙ</v>
          </cell>
          <cell r="C227" t="str">
            <v>MCA Gestoblig</v>
          </cell>
          <cell r="D227" t="str">
            <v>FCP</v>
          </cell>
          <cell r="E227" t="str">
            <v>MCA Finance</v>
          </cell>
          <cell r="F227" t="str">
            <v>Euro</v>
          </cell>
          <cell r="G227" t="str">
            <v>Morningstar Eurozone 1-3Y Core Bd GR EUR</v>
          </cell>
          <cell r="H227" t="str">
            <v>Europe Fonds ouverts  - Obligations EUR Emprunts Privés</v>
          </cell>
          <cell r="I227" t="str">
            <v>Toutes les semaines</v>
          </cell>
          <cell r="J227" t="str">
            <v>France</v>
          </cell>
          <cell r="K227" t="str">
            <v>Non</v>
          </cell>
          <cell r="L227">
            <v>35328</v>
          </cell>
          <cell r="M227">
            <v>44589</v>
          </cell>
          <cell r="N227">
            <v>50716000</v>
          </cell>
          <cell r="O227">
            <v>183.31</v>
          </cell>
          <cell r="Q227" t="str">
            <v>Non</v>
          </cell>
          <cell r="R227">
            <v>3</v>
          </cell>
          <cell r="S227">
            <v>3</v>
          </cell>
          <cell r="T227">
            <v>0.65700000000000003</v>
          </cell>
          <cell r="U227">
            <v>3.4929999999999999</v>
          </cell>
          <cell r="V227">
            <v>2.0202599999999999</v>
          </cell>
          <cell r="W227">
            <v>1.90317</v>
          </cell>
          <cell r="X227" t="str">
            <v>Cap</v>
          </cell>
          <cell r="Y227" t="str">
            <v>Euroland</v>
          </cell>
          <cell r="Z227">
            <v>1.2</v>
          </cell>
          <cell r="AA227" t="str">
            <v>Oui</v>
          </cell>
          <cell r="AB227">
            <v>0.77</v>
          </cell>
          <cell r="AC227" t="str">
            <v>Non</v>
          </cell>
          <cell r="AE227" t="str">
            <v>FSGBR05621</v>
          </cell>
          <cell r="AF227">
            <v>50716000</v>
          </cell>
          <cell r="AH227">
            <v>44572</v>
          </cell>
          <cell r="AJ227">
            <v>1</v>
          </cell>
          <cell r="AK227">
            <v>1</v>
          </cell>
          <cell r="AL227">
            <v>1</v>
          </cell>
          <cell r="AM227" t="str">
            <v>www.mcafinance.fr</v>
          </cell>
          <cell r="AQ227" t="str">
            <v>Non</v>
          </cell>
          <cell r="AR227" t="str">
            <v>Non</v>
          </cell>
          <cell r="AS227" t="str">
            <v>Non</v>
          </cell>
          <cell r="AV227" t="str">
            <v>Obligations en euro</v>
          </cell>
          <cell r="AW227" t="str">
            <v>MCA Finance</v>
          </cell>
          <cell r="AY227" t="str">
            <v>Not Stated</v>
          </cell>
          <cell r="AZ227" t="str">
            <v>Prospectus</v>
          </cell>
          <cell r="BA227" t="str">
            <v>Non</v>
          </cell>
          <cell r="BB227">
            <v>1.368015</v>
          </cell>
          <cell r="BD227">
            <v>1.90316</v>
          </cell>
          <cell r="BF227">
            <v>2.0202559999999998</v>
          </cell>
          <cell r="BJ227">
            <v>-0.21229999999999999</v>
          </cell>
          <cell r="BK227">
            <v>19</v>
          </cell>
          <cell r="BM227">
            <v>2.1901619999999999</v>
          </cell>
          <cell r="BN227">
            <v>86</v>
          </cell>
          <cell r="BP227">
            <v>3.9154100000000001</v>
          </cell>
          <cell r="BQ227">
            <v>89</v>
          </cell>
        </row>
        <row r="228">
          <cell r="A228" t="str">
            <v>FR0007005624</v>
          </cell>
          <cell r="B228" t="str">
            <v>Ù</v>
          </cell>
          <cell r="C228" t="str">
            <v>Ecofi Convictions Monde D</v>
          </cell>
          <cell r="D228" t="str">
            <v>FCP</v>
          </cell>
          <cell r="E228" t="str">
            <v>Ecofi Investissements</v>
          </cell>
          <cell r="F228" t="str">
            <v>Euro</v>
          </cell>
          <cell r="G228" t="str">
            <v>MSCI World NR EUR</v>
          </cell>
          <cell r="H228" t="str">
            <v>Europe Fonds ouverts  - Actions Internationales Gdes Cap. Mixte</v>
          </cell>
          <cell r="I228" t="str">
            <v>Tous les jours</v>
          </cell>
          <cell r="J228" t="str">
            <v>France</v>
          </cell>
          <cell r="K228" t="str">
            <v>Non</v>
          </cell>
          <cell r="L228">
            <v>35422</v>
          </cell>
          <cell r="M228">
            <v>44596</v>
          </cell>
          <cell r="N228">
            <v>25809081</v>
          </cell>
          <cell r="O228">
            <v>329.44</v>
          </cell>
          <cell r="P228">
            <v>129.02000000000001</v>
          </cell>
          <cell r="Q228" t="str">
            <v>Non</v>
          </cell>
          <cell r="R228">
            <v>6</v>
          </cell>
          <cell r="S228">
            <v>6</v>
          </cell>
          <cell r="T228">
            <v>14.119628000000001</v>
          </cell>
          <cell r="U228">
            <v>19.316595</v>
          </cell>
          <cell r="V228">
            <v>26.705279999999998</v>
          </cell>
          <cell r="W228">
            <v>7.5683600000000002</v>
          </cell>
          <cell r="X228" t="str">
            <v>Dist</v>
          </cell>
          <cell r="Y228" t="str">
            <v>Global</v>
          </cell>
          <cell r="Z228">
            <v>1.8</v>
          </cell>
          <cell r="AA228" t="str">
            <v>Oui</v>
          </cell>
          <cell r="AB228">
            <v>1.94</v>
          </cell>
          <cell r="AC228" t="str">
            <v>Oui</v>
          </cell>
          <cell r="AD228">
            <v>329.44</v>
          </cell>
          <cell r="AE228" t="str">
            <v>FSGBR0562W</v>
          </cell>
          <cell r="AF228">
            <v>296367</v>
          </cell>
          <cell r="AH228">
            <v>44564</v>
          </cell>
          <cell r="AJ228">
            <v>3</v>
          </cell>
          <cell r="AK228">
            <v>1</v>
          </cell>
          <cell r="AL228">
            <v>0</v>
          </cell>
          <cell r="AM228" t="str">
            <v>www.ecofi.fr</v>
          </cell>
          <cell r="AQ228" t="str">
            <v>Non</v>
          </cell>
          <cell r="AR228" t="str">
            <v>Non</v>
          </cell>
          <cell r="AS228" t="str">
            <v>Non</v>
          </cell>
          <cell r="AV228" t="str">
            <v>Actions internationales</v>
          </cell>
          <cell r="AW228" t="str">
            <v>Ecofi</v>
          </cell>
          <cell r="AY228" t="str">
            <v>Not Stated</v>
          </cell>
          <cell r="AZ228" t="str">
            <v>Prospectus</v>
          </cell>
          <cell r="BA228" t="str">
            <v>Non</v>
          </cell>
          <cell r="BB228">
            <v>4.8423220000000002</v>
          </cell>
          <cell r="BD228">
            <v>7.5683660000000001</v>
          </cell>
          <cell r="BF228">
            <v>26.705272999999998</v>
          </cell>
          <cell r="BH228">
            <v>-5.952115</v>
          </cell>
          <cell r="BJ228">
            <v>-4.6990400000000001</v>
          </cell>
          <cell r="BK228">
            <v>67</v>
          </cell>
          <cell r="BM228">
            <v>11.605684</v>
          </cell>
          <cell r="BN228">
            <v>44</v>
          </cell>
          <cell r="BP228">
            <v>26.925494</v>
          </cell>
          <cell r="BQ228">
            <v>22</v>
          </cell>
        </row>
        <row r="229">
          <cell r="A229" t="str">
            <v>FR0007005764</v>
          </cell>
          <cell r="B229" t="str">
            <v>ÙÙ</v>
          </cell>
          <cell r="C229" t="str">
            <v>BSO Bio Santé C</v>
          </cell>
          <cell r="D229" t="str">
            <v>FCP</v>
          </cell>
          <cell r="E229" t="str">
            <v>Saint Olive Gestion</v>
          </cell>
          <cell r="F229" t="str">
            <v>Euro</v>
          </cell>
          <cell r="G229" t="str">
            <v>MSCI World/Health Care NR EUR</v>
          </cell>
          <cell r="H229" t="str">
            <v>Europe Fonds ouverts  - Actions Secteur Santé</v>
          </cell>
          <cell r="I229" t="str">
            <v>Tous les jours</v>
          </cell>
          <cell r="J229" t="str">
            <v>France</v>
          </cell>
          <cell r="K229" t="str">
            <v>Non</v>
          </cell>
          <cell r="L229">
            <v>35419</v>
          </cell>
          <cell r="M229">
            <v>44596</v>
          </cell>
          <cell r="N229">
            <v>195384182</v>
          </cell>
          <cell r="O229">
            <v>1103.08</v>
          </cell>
          <cell r="P229">
            <v>166.26</v>
          </cell>
          <cell r="Q229" t="str">
            <v>Non</v>
          </cell>
          <cell r="R229">
            <v>6</v>
          </cell>
          <cell r="S229">
            <v>6</v>
          </cell>
          <cell r="T229">
            <v>15.230834</v>
          </cell>
          <cell r="U229">
            <v>16.035079</v>
          </cell>
          <cell r="V229">
            <v>-5.7184799999999996</v>
          </cell>
          <cell r="W229">
            <v>10.33179</v>
          </cell>
          <cell r="X229" t="str">
            <v>Cap</v>
          </cell>
          <cell r="Y229" t="str">
            <v>Global</v>
          </cell>
          <cell r="Z229">
            <v>2</v>
          </cell>
          <cell r="AA229" t="str">
            <v>Oui</v>
          </cell>
          <cell r="AB229">
            <v>2.23</v>
          </cell>
          <cell r="AC229" t="str">
            <v>Non</v>
          </cell>
          <cell r="AD229">
            <v>1103.08</v>
          </cell>
          <cell r="AE229" t="str">
            <v>FSGBR056G4</v>
          </cell>
          <cell r="AF229">
            <v>131567483</v>
          </cell>
          <cell r="AH229">
            <v>44434</v>
          </cell>
          <cell r="AJ229">
            <v>4</v>
          </cell>
          <cell r="AK229">
            <v>1</v>
          </cell>
          <cell r="AL229">
            <v>1</v>
          </cell>
          <cell r="AM229" t="str">
            <v>www.banquesaintolive.com</v>
          </cell>
          <cell r="AQ229" t="str">
            <v>Non</v>
          </cell>
          <cell r="AR229" t="str">
            <v>Non</v>
          </cell>
          <cell r="AS229" t="str">
            <v>Non</v>
          </cell>
          <cell r="AV229" t="str">
            <v>Actions internationales</v>
          </cell>
          <cell r="AW229" t="str">
            <v>Banque Saint Olive</v>
          </cell>
          <cell r="AY229" t="str">
            <v>Not Stated</v>
          </cell>
          <cell r="AZ229" t="str">
            <v>Prospectus</v>
          </cell>
          <cell r="BA229" t="str">
            <v>Non</v>
          </cell>
          <cell r="BB229">
            <v>7.7002660000000001</v>
          </cell>
          <cell r="BD229">
            <v>10.331813</v>
          </cell>
          <cell r="BF229">
            <v>-5.7184730000000004</v>
          </cell>
          <cell r="BH229">
            <v>-9.6349680000000006</v>
          </cell>
          <cell r="BJ229">
            <v>-8.4645700000000001</v>
          </cell>
          <cell r="BK229">
            <v>87</v>
          </cell>
          <cell r="BM229">
            <v>15.856562</v>
          </cell>
          <cell r="BN229">
            <v>27</v>
          </cell>
          <cell r="BP229">
            <v>25.551883</v>
          </cell>
          <cell r="BQ229">
            <v>28</v>
          </cell>
        </row>
        <row r="230">
          <cell r="A230" t="str">
            <v>FR0007008750</v>
          </cell>
          <cell r="B230" t="str">
            <v>ÙÙÙÙÙ</v>
          </cell>
          <cell r="C230" t="str">
            <v>R-co Conviction Credit Euro C EUR</v>
          </cell>
          <cell r="D230" t="str">
            <v>SICAV</v>
          </cell>
          <cell r="E230" t="str">
            <v>Rothschild &amp; Co Asset Management Europe</v>
          </cell>
          <cell r="F230" t="str">
            <v>Euro</v>
          </cell>
          <cell r="G230" t="str">
            <v>Markit iBoxx EUR Corp TR</v>
          </cell>
          <cell r="H230" t="str">
            <v>Europe Fonds ouverts  - Obligations EUR Emprunts Privés</v>
          </cell>
          <cell r="I230" t="str">
            <v>Tous les jours</v>
          </cell>
          <cell r="J230" t="str">
            <v>Autriche;Belgique;Suisse;Allemagne;Espagne;France;Italie;Luxembourg;Pays-Bas;</v>
          </cell>
          <cell r="K230" t="str">
            <v>Non</v>
          </cell>
          <cell r="L230">
            <v>36889</v>
          </cell>
          <cell r="M230">
            <v>44596</v>
          </cell>
          <cell r="N230">
            <v>1088053922</v>
          </cell>
          <cell r="O230">
            <v>460.77</v>
          </cell>
          <cell r="Q230" t="str">
            <v>Non</v>
          </cell>
          <cell r="R230">
            <v>3</v>
          </cell>
          <cell r="S230">
            <v>3</v>
          </cell>
          <cell r="T230">
            <v>1.9239999999999999</v>
          </cell>
          <cell r="U230">
            <v>5.6150000000000002</v>
          </cell>
          <cell r="V230">
            <v>-0.51327</v>
          </cell>
          <cell r="W230">
            <v>2.23333</v>
          </cell>
          <cell r="X230" t="str">
            <v>Cap</v>
          </cell>
          <cell r="Y230" t="str">
            <v>Euroland</v>
          </cell>
          <cell r="Z230">
            <v>0.71</v>
          </cell>
          <cell r="AA230" t="str">
            <v>Oui</v>
          </cell>
          <cell r="AB230">
            <v>0.72</v>
          </cell>
          <cell r="AC230" t="str">
            <v>Oui</v>
          </cell>
          <cell r="AD230">
            <v>460.77</v>
          </cell>
          <cell r="AE230" t="str">
            <v>FSGBR05CPI</v>
          </cell>
          <cell r="AF230">
            <v>238951859</v>
          </cell>
          <cell r="AH230">
            <v>44562</v>
          </cell>
          <cell r="AJ230">
            <v>2</v>
          </cell>
          <cell r="AK230">
            <v>2500</v>
          </cell>
          <cell r="AL230">
            <v>1</v>
          </cell>
          <cell r="AM230" t="str">
            <v>www.am.eu.rothschildandco.com</v>
          </cell>
          <cell r="AQ230" t="str">
            <v>Non</v>
          </cell>
          <cell r="AR230" t="str">
            <v>Non</v>
          </cell>
          <cell r="AS230" t="str">
            <v>Non</v>
          </cell>
          <cell r="AV230" t="str">
            <v>Obligations en euro</v>
          </cell>
          <cell r="AW230" t="str">
            <v>Rothschild &amp; Co</v>
          </cell>
          <cell r="AX230" t="str">
            <v>Rothschild &amp; Co Asset Management US Inc</v>
          </cell>
          <cell r="AY230" t="str">
            <v>Article 8</v>
          </cell>
          <cell r="AZ230" t="str">
            <v>Prospectus</v>
          </cell>
          <cell r="BA230" t="str">
            <v>Non</v>
          </cell>
          <cell r="BB230">
            <v>1.475125</v>
          </cell>
          <cell r="BD230">
            <v>2.2333310000000002</v>
          </cell>
          <cell r="BF230">
            <v>-0.51324700000000001</v>
          </cell>
          <cell r="BH230">
            <v>-1.8879079999999999</v>
          </cell>
          <cell r="BJ230">
            <v>-1.3536300000000001</v>
          </cell>
          <cell r="BK230">
            <v>33</v>
          </cell>
          <cell r="BM230">
            <v>2.9514179999999999</v>
          </cell>
          <cell r="BN230">
            <v>82</v>
          </cell>
          <cell r="BP230">
            <v>5.1708530000000001</v>
          </cell>
          <cell r="BQ230">
            <v>85</v>
          </cell>
        </row>
        <row r="231">
          <cell r="A231" t="str">
            <v>FR0007009139</v>
          </cell>
          <cell r="B231" t="str">
            <v>ÙÙÙ</v>
          </cell>
          <cell r="C231" t="str">
            <v>R-co 4Change Convertibles Europe C EUR</v>
          </cell>
          <cell r="D231" t="str">
            <v>FCP</v>
          </cell>
          <cell r="E231" t="str">
            <v>Rothschild &amp; Co Asset Management Europe</v>
          </cell>
          <cell r="F231" t="str">
            <v>Euro</v>
          </cell>
          <cell r="G231" t="str">
            <v>Exane ECI Europe TR</v>
          </cell>
          <cell r="H231" t="str">
            <v>Europe Fonds ouverts  - Convertibles Europe</v>
          </cell>
          <cell r="I231" t="str">
            <v>Tous les jours</v>
          </cell>
          <cell r="J231" t="str">
            <v>Autriche;Belgique;Suisse;Allemagne;Espagne;France;</v>
          </cell>
          <cell r="K231" t="str">
            <v>Non</v>
          </cell>
          <cell r="L231">
            <v>35521</v>
          </cell>
          <cell r="M231">
            <v>44596</v>
          </cell>
          <cell r="N231">
            <v>146594961</v>
          </cell>
          <cell r="O231">
            <v>274.24</v>
          </cell>
          <cell r="Q231" t="str">
            <v>Non</v>
          </cell>
          <cell r="R231">
            <v>4</v>
          </cell>
          <cell r="S231">
            <v>4</v>
          </cell>
          <cell r="T231">
            <v>5.7960000000000003</v>
          </cell>
          <cell r="U231">
            <v>7.39</v>
          </cell>
          <cell r="V231">
            <v>-1.78867</v>
          </cell>
          <cell r="W231">
            <v>1.5642</v>
          </cell>
          <cell r="X231" t="str">
            <v>Cap</v>
          </cell>
          <cell r="Y231" t="str">
            <v>Europe</v>
          </cell>
          <cell r="Z231">
            <v>1.4</v>
          </cell>
          <cell r="AA231" t="str">
            <v>Oui</v>
          </cell>
          <cell r="AB231">
            <v>1.42</v>
          </cell>
          <cell r="AC231" t="str">
            <v>Oui</v>
          </cell>
          <cell r="AD231">
            <v>274.24</v>
          </cell>
          <cell r="AE231" t="str">
            <v>FSGBR056AN</v>
          </cell>
          <cell r="AF231">
            <v>111767418</v>
          </cell>
          <cell r="AH231">
            <v>44562</v>
          </cell>
          <cell r="AJ231">
            <v>3</v>
          </cell>
          <cell r="AK231">
            <v>1</v>
          </cell>
          <cell r="AL231">
            <v>1</v>
          </cell>
          <cell r="AM231" t="str">
            <v>www.am.eu.rothschildandco.com</v>
          </cell>
          <cell r="AQ231" t="str">
            <v>Non</v>
          </cell>
          <cell r="AR231" t="str">
            <v>Non</v>
          </cell>
          <cell r="AS231" t="str">
            <v>Non</v>
          </cell>
          <cell r="AV231" t="str">
            <v>Non Classifié</v>
          </cell>
          <cell r="AW231" t="str">
            <v>Rothschild &amp; Co</v>
          </cell>
          <cell r="AX231" t="str">
            <v>Rothschild &amp; Co Asset Management US Inc</v>
          </cell>
          <cell r="AY231" t="str">
            <v>Article 8</v>
          </cell>
          <cell r="AZ231" t="str">
            <v>Prospectus</v>
          </cell>
          <cell r="BA231" t="str">
            <v>Non</v>
          </cell>
          <cell r="BB231">
            <v>0.38001600000000002</v>
          </cell>
          <cell r="BD231">
            <v>1.5641970000000001</v>
          </cell>
          <cell r="BF231">
            <v>-1.7886759999999999</v>
          </cell>
          <cell r="BH231">
            <v>-5.1419959999999998</v>
          </cell>
          <cell r="BJ231">
            <v>-4.44658</v>
          </cell>
          <cell r="BK231">
            <v>65</v>
          </cell>
          <cell r="BM231">
            <v>3.8437640000000002</v>
          </cell>
          <cell r="BN231">
            <v>77</v>
          </cell>
          <cell r="BP231">
            <v>8.0174839999999996</v>
          </cell>
          <cell r="BQ231">
            <v>75</v>
          </cell>
        </row>
        <row r="232">
          <cell r="A232" t="str">
            <v>FR0007010657</v>
          </cell>
          <cell r="C232" t="str">
            <v>SG Liquidité PEA C</v>
          </cell>
          <cell r="D232" t="str">
            <v>FCP</v>
          </cell>
          <cell r="E232" t="str">
            <v>Société Générale Gestion</v>
          </cell>
          <cell r="F232" t="str">
            <v>Euro</v>
          </cell>
          <cell r="G232" t="str">
            <v>€STR capitalisé</v>
          </cell>
          <cell r="H232" t="str">
            <v>Europe Fonds ouverts  - Swap EONIA PEA</v>
          </cell>
          <cell r="I232" t="str">
            <v>Tous les jours</v>
          </cell>
          <cell r="J232" t="str">
            <v>France</v>
          </cell>
          <cell r="K232" t="str">
            <v>Oui</v>
          </cell>
          <cell r="L232">
            <v>35572</v>
          </cell>
          <cell r="M232">
            <v>44595</v>
          </cell>
          <cell r="N232">
            <v>124944567</v>
          </cell>
          <cell r="O232">
            <v>15690.92</v>
          </cell>
          <cell r="Q232" t="str">
            <v>Non</v>
          </cell>
          <cell r="R232">
            <v>1</v>
          </cell>
          <cell r="S232">
            <v>1</v>
          </cell>
          <cell r="T232">
            <v>0.02</v>
          </cell>
          <cell r="U232">
            <v>9.5000000000000001E-2</v>
          </cell>
          <cell r="V232">
            <v>-0.49378</v>
          </cell>
          <cell r="W232">
            <v>-0.47510999999999998</v>
          </cell>
          <cell r="X232" t="str">
            <v>Cap</v>
          </cell>
          <cell r="Y232" t="str">
            <v>Euroland</v>
          </cell>
          <cell r="Z232">
            <v>0.75</v>
          </cell>
          <cell r="AA232" t="str">
            <v>Oui</v>
          </cell>
          <cell r="AB232">
            <v>0.32</v>
          </cell>
          <cell r="AC232" t="str">
            <v>Non</v>
          </cell>
          <cell r="AD232">
            <v>15689.91</v>
          </cell>
          <cell r="AE232" t="str">
            <v>FSGBR055WE</v>
          </cell>
          <cell r="AF232">
            <v>124944567</v>
          </cell>
          <cell r="AH232">
            <v>44545</v>
          </cell>
          <cell r="AJ232">
            <v>0</v>
          </cell>
          <cell r="AK232">
            <v>1</v>
          </cell>
          <cell r="AL232">
            <v>1</v>
          </cell>
          <cell r="AM232" t="str">
            <v>www.societegeneralegestion.fr</v>
          </cell>
          <cell r="AQ232" t="str">
            <v>Non</v>
          </cell>
          <cell r="AR232" t="str">
            <v>Non</v>
          </cell>
          <cell r="AS232" t="str">
            <v>Non</v>
          </cell>
          <cell r="AV232" t="str">
            <v>Non Classifié</v>
          </cell>
          <cell r="AW232" t="str">
            <v>Societe Generale Gestion</v>
          </cell>
          <cell r="AY232" t="str">
            <v>Not Stated</v>
          </cell>
          <cell r="AZ232" t="str">
            <v>Prospectus</v>
          </cell>
          <cell r="BA232" t="str">
            <v>Non</v>
          </cell>
          <cell r="BB232">
            <v>-0.44861899999999999</v>
          </cell>
          <cell r="BD232">
            <v>-0.47511300000000001</v>
          </cell>
          <cell r="BF232">
            <v>-0.49377100000000002</v>
          </cell>
          <cell r="BH232">
            <v>-5.6051999999999998E-2</v>
          </cell>
          <cell r="BJ232">
            <v>-4.8030000000000003E-2</v>
          </cell>
          <cell r="BK232">
            <v>16</v>
          </cell>
          <cell r="BM232">
            <v>-0.46653</v>
          </cell>
          <cell r="BN232">
            <v>96</v>
          </cell>
          <cell r="BP232">
            <v>-0.34248699999999999</v>
          </cell>
          <cell r="BQ232">
            <v>97</v>
          </cell>
        </row>
        <row r="233">
          <cell r="A233" t="str">
            <v>FR0007010947</v>
          </cell>
          <cell r="B233" t="str">
            <v>Ù</v>
          </cell>
          <cell r="C233" t="str">
            <v>Stratège Diversifié</v>
          </cell>
          <cell r="D233" t="str">
            <v>FCP</v>
          </cell>
          <cell r="E233" t="str">
            <v>Stratège Finance</v>
          </cell>
          <cell r="F233" t="str">
            <v>Euro</v>
          </cell>
          <cell r="G233" t="str">
            <v>(MSCI ACWI NR EUR) 50.000% + ( €STR capitalisé) 50.000%</v>
          </cell>
          <cell r="H233" t="str">
            <v>Europe Fonds ouverts  - Allocation EUR Flexible - International</v>
          </cell>
          <cell r="I233" t="str">
            <v>Toutes les semaines</v>
          </cell>
          <cell r="J233" t="str">
            <v>France</v>
          </cell>
          <cell r="K233" t="str">
            <v>Non</v>
          </cell>
          <cell r="L233">
            <v>35601</v>
          </cell>
          <cell r="M233">
            <v>44596</v>
          </cell>
          <cell r="N233">
            <v>1329000</v>
          </cell>
          <cell r="O233">
            <v>49.98</v>
          </cell>
          <cell r="Q233" t="str">
            <v>Non</v>
          </cell>
          <cell r="R233">
            <v>6</v>
          </cell>
          <cell r="S233">
            <v>6</v>
          </cell>
          <cell r="T233">
            <v>10.726000000000001</v>
          </cell>
          <cell r="U233">
            <v>19.34</v>
          </cell>
          <cell r="V233">
            <v>-0.71584999999999999</v>
          </cell>
          <cell r="W233">
            <v>1.5986199999999999</v>
          </cell>
          <cell r="X233" t="str">
            <v>Cap</v>
          </cell>
          <cell r="Y233" t="str">
            <v>Global</v>
          </cell>
          <cell r="Z233">
            <v>2.093</v>
          </cell>
          <cell r="AA233" t="str">
            <v>Oui</v>
          </cell>
          <cell r="AB233">
            <v>2.66</v>
          </cell>
          <cell r="AC233" t="str">
            <v>Non</v>
          </cell>
          <cell r="AD233">
            <v>49.98</v>
          </cell>
          <cell r="AE233" t="str">
            <v>FSGBR055UW</v>
          </cell>
          <cell r="AF233">
            <v>1329000</v>
          </cell>
          <cell r="AH233">
            <v>44587</v>
          </cell>
          <cell r="AJ233">
            <v>5</v>
          </cell>
          <cell r="AK233">
            <v>1</v>
          </cell>
          <cell r="AL233">
            <v>1</v>
          </cell>
          <cell r="AM233" t="str">
            <v>www.stratege-finance.com</v>
          </cell>
          <cell r="AQ233" t="str">
            <v>Non</v>
          </cell>
          <cell r="AR233" t="str">
            <v>Non</v>
          </cell>
          <cell r="AS233" t="str">
            <v>Non</v>
          </cell>
          <cell r="AV233" t="str">
            <v>Non Classifié</v>
          </cell>
          <cell r="AW233" t="str">
            <v>Stratège Finance</v>
          </cell>
          <cell r="AY233" t="str">
            <v>Not Stated</v>
          </cell>
          <cell r="AZ233" t="str">
            <v>Prospectus</v>
          </cell>
          <cell r="BA233" t="str">
            <v>Non</v>
          </cell>
          <cell r="BB233">
            <v>-0.70582100000000003</v>
          </cell>
          <cell r="BD233">
            <v>1.5986119999999999</v>
          </cell>
          <cell r="BF233">
            <v>-0.71584400000000004</v>
          </cell>
          <cell r="BH233">
            <v>-5.7034940000000001</v>
          </cell>
          <cell r="BJ233">
            <v>-5.7034900000000004</v>
          </cell>
          <cell r="BK233">
            <v>74</v>
          </cell>
          <cell r="BM233">
            <v>5.7137180000000001</v>
          </cell>
          <cell r="BN233">
            <v>66</v>
          </cell>
          <cell r="BP233">
            <v>14.658633999999999</v>
          </cell>
          <cell r="BQ233">
            <v>58</v>
          </cell>
        </row>
        <row r="234">
          <cell r="A234" t="str">
            <v>FR0007011432</v>
          </cell>
          <cell r="B234" t="str">
            <v>ÙÙÙ</v>
          </cell>
          <cell r="C234" t="str">
            <v>Ecofi Entreprises C</v>
          </cell>
          <cell r="D234" t="str">
            <v>FCP</v>
          </cell>
          <cell r="E234" t="str">
            <v>Ecofi Investissements</v>
          </cell>
          <cell r="F234" t="str">
            <v>Euro</v>
          </cell>
          <cell r="G234" t="str">
            <v>€STR capitalisé + 2.5%</v>
          </cell>
          <cell r="H234" t="str">
            <v>Europe Fonds ouverts  - Convertibles Europe</v>
          </cell>
          <cell r="I234" t="str">
            <v>Tous les jours</v>
          </cell>
          <cell r="J234" t="str">
            <v>France</v>
          </cell>
          <cell r="K234" t="str">
            <v>Non</v>
          </cell>
          <cell r="L234">
            <v>35597</v>
          </cell>
          <cell r="M234">
            <v>44596</v>
          </cell>
          <cell r="N234">
            <v>55234866</v>
          </cell>
          <cell r="O234">
            <v>4057.85</v>
          </cell>
          <cell r="Q234" t="str">
            <v>Non</v>
          </cell>
          <cell r="R234">
            <v>3</v>
          </cell>
          <cell r="S234">
            <v>3</v>
          </cell>
          <cell r="T234">
            <v>3.6640000000000001</v>
          </cell>
          <cell r="U234">
            <v>7.0410000000000004</v>
          </cell>
          <cell r="V234">
            <v>-1.1817599999999999</v>
          </cell>
          <cell r="W234">
            <v>2.1039400000000001</v>
          </cell>
          <cell r="X234" t="str">
            <v>Cap</v>
          </cell>
          <cell r="Y234" t="str">
            <v>Euroland</v>
          </cell>
          <cell r="Z234">
            <v>0.65</v>
          </cell>
          <cell r="AA234" t="str">
            <v>Oui</v>
          </cell>
          <cell r="AB234">
            <v>0.65</v>
          </cell>
          <cell r="AC234" t="str">
            <v>Non</v>
          </cell>
          <cell r="AD234">
            <v>4057.85</v>
          </cell>
          <cell r="AE234" t="str">
            <v>FSGBR051TO</v>
          </cell>
          <cell r="AF234">
            <v>55233871</v>
          </cell>
          <cell r="AH234">
            <v>44533</v>
          </cell>
          <cell r="AJ234">
            <v>0</v>
          </cell>
          <cell r="AK234">
            <v>1</v>
          </cell>
          <cell r="AL234">
            <v>0</v>
          </cell>
          <cell r="AM234" t="str">
            <v>www.ecofi.fr</v>
          </cell>
          <cell r="AQ234" t="str">
            <v>Non</v>
          </cell>
          <cell r="AR234" t="str">
            <v>Non</v>
          </cell>
          <cell r="AS234" t="str">
            <v>Non</v>
          </cell>
          <cell r="AV234" t="str">
            <v>Non Classifié</v>
          </cell>
          <cell r="AW234" t="str">
            <v>Ecofi</v>
          </cell>
          <cell r="AY234" t="str">
            <v>Not Stated</v>
          </cell>
          <cell r="AZ234" t="str">
            <v>Prospectus</v>
          </cell>
          <cell r="BA234" t="str">
            <v>Non</v>
          </cell>
          <cell r="BB234">
            <v>0.99919400000000003</v>
          </cell>
          <cell r="BD234">
            <v>2.1039490000000001</v>
          </cell>
          <cell r="BF234">
            <v>-1.181745</v>
          </cell>
          <cell r="BH234">
            <v>-2.902501</v>
          </cell>
          <cell r="BJ234">
            <v>-2.56847</v>
          </cell>
          <cell r="BK234">
            <v>48</v>
          </cell>
          <cell r="BM234">
            <v>3.2765909999999998</v>
          </cell>
          <cell r="BN234">
            <v>80</v>
          </cell>
          <cell r="BP234">
            <v>5.4078369999999998</v>
          </cell>
          <cell r="BQ234">
            <v>85</v>
          </cell>
        </row>
        <row r="235">
          <cell r="A235" t="str">
            <v>FR0007015169</v>
          </cell>
          <cell r="B235" t="str">
            <v>ÙÙÙÙÙ</v>
          </cell>
          <cell r="C235" t="str">
            <v>Schelcher Short Term ESG C</v>
          </cell>
          <cell r="D235" t="str">
            <v>SICAV</v>
          </cell>
          <cell r="E235" t="str">
            <v>Schelcher Prince Gestion</v>
          </cell>
          <cell r="F235" t="str">
            <v>Euro</v>
          </cell>
          <cell r="G235" t="str">
            <v>€STR capitalisé + 1%</v>
          </cell>
          <cell r="H235" t="str">
            <v>Europe Fonds ouverts  - Obligations EUR Très Court Terme</v>
          </cell>
          <cell r="I235" t="str">
            <v>Tous les jours</v>
          </cell>
          <cell r="J235" t="str">
            <v>France</v>
          </cell>
          <cell r="K235" t="str">
            <v>Non</v>
          </cell>
          <cell r="L235">
            <v>35720</v>
          </cell>
          <cell r="M235">
            <v>44596</v>
          </cell>
          <cell r="N235">
            <v>676341210</v>
          </cell>
          <cell r="O235">
            <v>257.05</v>
          </cell>
          <cell r="Q235" t="str">
            <v>Non</v>
          </cell>
          <cell r="R235">
            <v>1</v>
          </cell>
          <cell r="S235">
            <v>1</v>
          </cell>
          <cell r="T235">
            <v>0.36899999999999999</v>
          </cell>
          <cell r="U235">
            <v>0.76200000000000001</v>
          </cell>
          <cell r="V235">
            <v>0.39462000000000003</v>
          </cell>
          <cell r="W235">
            <v>0.68515999999999999</v>
          </cell>
          <cell r="X235" t="str">
            <v>Cap</v>
          </cell>
          <cell r="Y235" t="str">
            <v>Euroland</v>
          </cell>
          <cell r="Z235">
            <v>0.1</v>
          </cell>
          <cell r="AA235" t="str">
            <v>Oui</v>
          </cell>
          <cell r="AB235">
            <v>0.16</v>
          </cell>
          <cell r="AC235" t="str">
            <v>Oui</v>
          </cell>
          <cell r="AD235">
            <v>257.05</v>
          </cell>
          <cell r="AE235" t="str">
            <v>FSGBR05AG7</v>
          </cell>
          <cell r="AF235">
            <v>592318531</v>
          </cell>
          <cell r="AH235">
            <v>44562</v>
          </cell>
          <cell r="AJ235">
            <v>0.1</v>
          </cell>
          <cell r="AK235">
            <v>250000</v>
          </cell>
          <cell r="AL235">
            <v>1</v>
          </cell>
          <cell r="AM235" t="str">
            <v>www.spgestion.fr</v>
          </cell>
          <cell r="AQ235" t="str">
            <v>Non</v>
          </cell>
          <cell r="AR235" t="str">
            <v>Non</v>
          </cell>
          <cell r="AS235" t="str">
            <v>Non</v>
          </cell>
          <cell r="AV235" t="str">
            <v>Obligations en euro</v>
          </cell>
          <cell r="AW235" t="str">
            <v>Crédit Mutuel</v>
          </cell>
          <cell r="AY235" t="str">
            <v>Article 8</v>
          </cell>
          <cell r="AZ235" t="str">
            <v>Prospectus</v>
          </cell>
          <cell r="BA235" t="str">
            <v>Non</v>
          </cell>
          <cell r="BB235">
            <v>0.38582499999999997</v>
          </cell>
          <cell r="BD235">
            <v>0.68515800000000004</v>
          </cell>
          <cell r="BF235">
            <v>0.39460899999999999</v>
          </cell>
          <cell r="BH235">
            <v>0.109043</v>
          </cell>
          <cell r="BJ235">
            <v>6.6199999999999995E-2</v>
          </cell>
          <cell r="BK235">
            <v>14</v>
          </cell>
          <cell r="BM235">
            <v>0.70964499999999997</v>
          </cell>
          <cell r="BN235">
            <v>92</v>
          </cell>
          <cell r="BP235">
            <v>6.3655000000000003E-2</v>
          </cell>
          <cell r="BQ235">
            <v>96</v>
          </cell>
        </row>
        <row r="236">
          <cell r="A236" t="str">
            <v>FR0007016704</v>
          </cell>
          <cell r="B236" t="str">
            <v>ÙÙ</v>
          </cell>
          <cell r="C236" t="str">
            <v>La Française Séréni Flex R</v>
          </cell>
          <cell r="D236" t="str">
            <v>FCP</v>
          </cell>
          <cell r="E236" t="str">
            <v>La Française Asset Management</v>
          </cell>
          <cell r="F236" t="str">
            <v>Euro</v>
          </cell>
          <cell r="G236" t="str">
            <v>(€STR capitalisé) 35.000% + ( Bloomberg Euro Agg 3-5 Yr TR EUR) 50.000% + (MSCI World NR EUR) 15.000%</v>
          </cell>
          <cell r="H236" t="str">
            <v>Europe Fonds ouverts  - Allocation EUR Prudente</v>
          </cell>
          <cell r="I236" t="str">
            <v>Tous les jours</v>
          </cell>
          <cell r="J236" t="str">
            <v>France</v>
          </cell>
          <cell r="K236" t="str">
            <v>Non</v>
          </cell>
          <cell r="L236">
            <v>35803</v>
          </cell>
          <cell r="M236">
            <v>44596</v>
          </cell>
          <cell r="N236">
            <v>197418096</v>
          </cell>
          <cell r="O236">
            <v>231.74</v>
          </cell>
          <cell r="Q236" t="str">
            <v>Non</v>
          </cell>
          <cell r="R236">
            <v>3</v>
          </cell>
          <cell r="S236">
            <v>3</v>
          </cell>
          <cell r="T236">
            <v>1.4990000000000001</v>
          </cell>
          <cell r="U236">
            <v>1.7829999999999999</v>
          </cell>
          <cell r="V236">
            <v>-0.17129</v>
          </cell>
          <cell r="W236">
            <v>0.36149999999999999</v>
          </cell>
          <cell r="X236" t="str">
            <v>Cap</v>
          </cell>
          <cell r="Y236" t="str">
            <v>Europe</v>
          </cell>
          <cell r="Z236">
            <v>1.2</v>
          </cell>
          <cell r="AA236" t="str">
            <v>Oui</v>
          </cell>
          <cell r="AB236">
            <v>1.39</v>
          </cell>
          <cell r="AC236" t="str">
            <v>Non</v>
          </cell>
          <cell r="AD236">
            <v>231.74</v>
          </cell>
          <cell r="AE236" t="str">
            <v>FSGBR0519L</v>
          </cell>
          <cell r="AF236">
            <v>114817317</v>
          </cell>
          <cell r="AH236">
            <v>44585</v>
          </cell>
          <cell r="AJ236">
            <v>3</v>
          </cell>
          <cell r="AK236">
            <v>0</v>
          </cell>
          <cell r="AL236">
            <v>0</v>
          </cell>
          <cell r="AM236" t="str">
            <v>www.lafrancaise-am.com/</v>
          </cell>
          <cell r="AQ236" t="str">
            <v>Non</v>
          </cell>
          <cell r="AR236" t="str">
            <v>Non</v>
          </cell>
          <cell r="AS236" t="str">
            <v>Non</v>
          </cell>
          <cell r="AV236" t="str">
            <v>Non Classifié</v>
          </cell>
          <cell r="AW236" t="str">
            <v>La Française</v>
          </cell>
          <cell r="AY236" t="str">
            <v>Article 8</v>
          </cell>
          <cell r="AZ236" t="str">
            <v>Prospectus</v>
          </cell>
          <cell r="BA236" t="str">
            <v>Non</v>
          </cell>
          <cell r="BB236">
            <v>-9.3248999999999999E-2</v>
          </cell>
          <cell r="BD236">
            <v>0.36149599999999998</v>
          </cell>
          <cell r="BF236">
            <v>-0.17129</v>
          </cell>
          <cell r="BH236">
            <v>-1.2489380000000001</v>
          </cell>
          <cell r="BJ236">
            <v>-0.96855999999999998</v>
          </cell>
          <cell r="BK236">
            <v>28</v>
          </cell>
          <cell r="BM236">
            <v>1.2334350000000001</v>
          </cell>
          <cell r="BN236">
            <v>90</v>
          </cell>
          <cell r="BP236">
            <v>4.5041859999999998</v>
          </cell>
          <cell r="BQ236">
            <v>87</v>
          </cell>
        </row>
        <row r="237">
          <cell r="A237" t="str">
            <v>FR0007017595</v>
          </cell>
          <cell r="B237" t="str">
            <v>ÙÙÙÙ</v>
          </cell>
          <cell r="C237" t="str">
            <v>Avip Top Harmonie C/D</v>
          </cell>
          <cell r="D237" t="str">
            <v>FCP</v>
          </cell>
          <cell r="E237" t="str">
            <v>Allianz Global Investors GmbH</v>
          </cell>
          <cell r="F237" t="str">
            <v>Euro</v>
          </cell>
          <cell r="G237" t="str">
            <v>(FTSE MTS Ex-CNO Etrix 7-10Y TR EUR) 25.000% + ( €STR capitalisé) 25.000% + (Euronext Paris SBF 120 NR EUR) 15.000% + (MSCI World NR EUR) 20.000% + (MSCI Europe NR EUR)15.000%</v>
          </cell>
          <cell r="H237" t="str">
            <v>Europe Fonds ouverts  - Allocation EUR Modérée - International</v>
          </cell>
          <cell r="I237" t="str">
            <v>Tous les jours</v>
          </cell>
          <cell r="J237" t="str">
            <v>France</v>
          </cell>
          <cell r="K237" t="str">
            <v>Non</v>
          </cell>
          <cell r="L237">
            <v>35795</v>
          </cell>
          <cell r="M237">
            <v>44596</v>
          </cell>
          <cell r="N237">
            <v>53361322</v>
          </cell>
          <cell r="O237">
            <v>48.21</v>
          </cell>
          <cell r="Q237" t="str">
            <v>Non</v>
          </cell>
          <cell r="R237">
            <v>4</v>
          </cell>
          <cell r="S237">
            <v>4</v>
          </cell>
          <cell r="T237">
            <v>7.5380000000000003</v>
          </cell>
          <cell r="U237">
            <v>10.798</v>
          </cell>
          <cell r="V237">
            <v>1.9810300000000001</v>
          </cell>
          <cell r="W237">
            <v>6.0079799999999999</v>
          </cell>
          <cell r="X237" t="str">
            <v>Dist</v>
          </cell>
          <cell r="Y237" t="str">
            <v>Global</v>
          </cell>
          <cell r="Z237">
            <v>1.18</v>
          </cell>
          <cell r="AA237" t="str">
            <v>Oui</v>
          </cell>
          <cell r="AB237">
            <v>2.16</v>
          </cell>
          <cell r="AC237" t="str">
            <v>Non</v>
          </cell>
          <cell r="AD237">
            <v>48.21</v>
          </cell>
          <cell r="AE237" t="str">
            <v>FSGBR0516W</v>
          </cell>
          <cell r="AF237">
            <v>53361322</v>
          </cell>
          <cell r="AH237">
            <v>44561</v>
          </cell>
          <cell r="AI237">
            <v>4</v>
          </cell>
          <cell r="AJ237">
            <v>4</v>
          </cell>
          <cell r="AK237">
            <v>0</v>
          </cell>
          <cell r="AL237">
            <v>1</v>
          </cell>
          <cell r="AM237" t="str">
            <v>www.allianzglobalinvestors.de</v>
          </cell>
          <cell r="AQ237" t="str">
            <v>Non</v>
          </cell>
          <cell r="AR237" t="str">
            <v>Non</v>
          </cell>
          <cell r="AS237" t="str">
            <v>Non</v>
          </cell>
          <cell r="AV237" t="str">
            <v>Non Classifié</v>
          </cell>
          <cell r="AW237" t="str">
            <v>Allianz Global Investors</v>
          </cell>
          <cell r="AX237" t="str">
            <v>Allianz Global Investors</v>
          </cell>
          <cell r="AY237" t="str">
            <v>Not Stated</v>
          </cell>
          <cell r="AZ237" t="str">
            <v>Prospectus</v>
          </cell>
          <cell r="BA237" t="str">
            <v>Non</v>
          </cell>
          <cell r="BB237">
            <v>4.243868</v>
          </cell>
          <cell r="BD237">
            <v>6.0079830000000003</v>
          </cell>
          <cell r="BF237">
            <v>1.9810369999999999</v>
          </cell>
          <cell r="BH237">
            <v>-4.6994319999999998</v>
          </cell>
          <cell r="BJ237">
            <v>-5.2477</v>
          </cell>
          <cell r="BK237">
            <v>71</v>
          </cell>
          <cell r="BM237">
            <v>9.6389139999999998</v>
          </cell>
          <cell r="BN237">
            <v>52</v>
          </cell>
          <cell r="BP237">
            <v>14.683883</v>
          </cell>
          <cell r="BQ237">
            <v>58</v>
          </cell>
        </row>
        <row r="238">
          <cell r="A238" t="str">
            <v>FR0007018239</v>
          </cell>
          <cell r="B238" t="str">
            <v>ÙÙÙ</v>
          </cell>
          <cell r="C238" t="str">
            <v>Trusteam ROC Flex A</v>
          </cell>
          <cell r="D238" t="str">
            <v>FCP</v>
          </cell>
          <cell r="E238" t="str">
            <v>TrusTeam Finance</v>
          </cell>
          <cell r="F238" t="str">
            <v>Euro</v>
          </cell>
          <cell r="G238" t="str">
            <v>(FTSE MTS Ex-CNO Etrix 3-5Y TR EUR) 50.000% + ( €STR capitalisé) 25.000% + (EURO STOXX 50 NR EUR) 25.000%</v>
          </cell>
          <cell r="H238" t="str">
            <v>Europe Fonds ouverts  - Allocation EUR Modérée</v>
          </cell>
          <cell r="I238" t="str">
            <v>Tous les jours</v>
          </cell>
          <cell r="J238" t="str">
            <v>Belgique;France;Italie;</v>
          </cell>
          <cell r="K238" t="str">
            <v>Non</v>
          </cell>
          <cell r="L238">
            <v>35825</v>
          </cell>
          <cell r="M238">
            <v>44595</v>
          </cell>
          <cell r="N238">
            <v>29978000</v>
          </cell>
          <cell r="O238">
            <v>251.42</v>
          </cell>
          <cell r="Q238" t="str">
            <v>Non</v>
          </cell>
          <cell r="R238">
            <v>4</v>
          </cell>
          <cell r="S238">
            <v>4</v>
          </cell>
          <cell r="T238">
            <v>2.5960000000000001</v>
          </cell>
          <cell r="U238">
            <v>7.1139999999999999</v>
          </cell>
          <cell r="V238">
            <v>3.7018800000000001</v>
          </cell>
          <cell r="W238">
            <v>4.5247799999999998</v>
          </cell>
          <cell r="X238" t="str">
            <v>Cap</v>
          </cell>
          <cell r="Y238" t="str">
            <v>Euroland</v>
          </cell>
          <cell r="Z238">
            <v>1.2</v>
          </cell>
          <cell r="AA238" t="str">
            <v>Oui</v>
          </cell>
          <cell r="AB238">
            <v>1.29</v>
          </cell>
          <cell r="AC238" t="str">
            <v>Oui</v>
          </cell>
          <cell r="AE238" t="str">
            <v>FSGBR056C7</v>
          </cell>
          <cell r="AF238">
            <v>29978000</v>
          </cell>
          <cell r="AH238">
            <v>44580</v>
          </cell>
          <cell r="AJ238">
            <v>1</v>
          </cell>
          <cell r="AK238">
            <v>1</v>
          </cell>
          <cell r="AL238">
            <v>1</v>
          </cell>
          <cell r="AM238" t="str">
            <v>www.trusteamfinance.com</v>
          </cell>
          <cell r="AQ238" t="str">
            <v>Non</v>
          </cell>
          <cell r="AR238" t="str">
            <v>Non</v>
          </cell>
          <cell r="AS238" t="str">
            <v>Non</v>
          </cell>
          <cell r="AV238" t="str">
            <v>Non Classifié</v>
          </cell>
          <cell r="AW238" t="str">
            <v>TrusTeam Finance</v>
          </cell>
          <cell r="AY238" t="str">
            <v>Article 8</v>
          </cell>
          <cell r="AZ238" t="str">
            <v>Prospectus</v>
          </cell>
          <cell r="BA238" t="str">
            <v>Non</v>
          </cell>
          <cell r="BB238">
            <v>2.0255879999999999</v>
          </cell>
          <cell r="BD238">
            <v>4.5247859999999998</v>
          </cell>
          <cell r="BF238">
            <v>3.7018749999999998</v>
          </cell>
          <cell r="BH238">
            <v>-0.94945400000000002</v>
          </cell>
          <cell r="BJ238">
            <v>-0.56337000000000004</v>
          </cell>
          <cell r="BK238">
            <v>23</v>
          </cell>
          <cell r="BM238">
            <v>5.2385890000000002</v>
          </cell>
          <cell r="BN238">
            <v>69</v>
          </cell>
          <cell r="BP238">
            <v>4.6514920000000002</v>
          </cell>
          <cell r="BQ238">
            <v>86</v>
          </cell>
        </row>
        <row r="239">
          <cell r="A239" t="str">
            <v>FR0007018346</v>
          </cell>
          <cell r="C239" t="str">
            <v>La Française Profil Performance R</v>
          </cell>
          <cell r="D239" t="str">
            <v>FCP</v>
          </cell>
          <cell r="E239" t="str">
            <v>La Française Asset Management</v>
          </cell>
          <cell r="F239" t="str">
            <v>Euro</v>
          </cell>
          <cell r="G239" t="str">
            <v>Enternext PEA PME 150 + 2%</v>
          </cell>
          <cell r="H239" t="str">
            <v>Europe Fonds ouverts  - Actions France Petites &amp; Moy. Cap.</v>
          </cell>
          <cell r="I239" t="str">
            <v>Tous les jours</v>
          </cell>
          <cell r="J239" t="str">
            <v>France</v>
          </cell>
          <cell r="K239" t="str">
            <v>Non</v>
          </cell>
          <cell r="L239">
            <v>35845</v>
          </cell>
          <cell r="M239">
            <v>44595</v>
          </cell>
          <cell r="N239">
            <v>55264000</v>
          </cell>
          <cell r="O239">
            <v>362.3</v>
          </cell>
          <cell r="Q239" t="str">
            <v>Non</v>
          </cell>
          <cell r="R239">
            <v>6</v>
          </cell>
          <cell r="S239">
            <v>6</v>
          </cell>
          <cell r="T239">
            <v>10.332000000000001</v>
          </cell>
          <cell r="U239">
            <v>20.876999999999999</v>
          </cell>
          <cell r="V239">
            <v>3.6719900000000001</v>
          </cell>
          <cell r="W239">
            <v>13.60074</v>
          </cell>
          <cell r="X239" t="str">
            <v>Cap</v>
          </cell>
          <cell r="Y239" t="str">
            <v>France</v>
          </cell>
          <cell r="Z239">
            <v>1.75</v>
          </cell>
          <cell r="AA239" t="str">
            <v>Non</v>
          </cell>
          <cell r="AB239">
            <v>2.5299999999999998</v>
          </cell>
          <cell r="AC239" t="str">
            <v>Non</v>
          </cell>
          <cell r="AE239" t="str">
            <v>FSGBR0519K</v>
          </cell>
          <cell r="AF239">
            <v>55250000</v>
          </cell>
          <cell r="AH239">
            <v>44561</v>
          </cell>
          <cell r="AJ239">
            <v>3</v>
          </cell>
          <cell r="AK239">
            <v>0</v>
          </cell>
          <cell r="AL239">
            <v>0</v>
          </cell>
          <cell r="AM239" t="str">
            <v>www.lafrancaise-am.com/</v>
          </cell>
          <cell r="AQ239" t="str">
            <v>Non</v>
          </cell>
          <cell r="AR239" t="str">
            <v>Non</v>
          </cell>
          <cell r="AS239" t="str">
            <v>Non</v>
          </cell>
          <cell r="AV239" t="str">
            <v>Actions françaises</v>
          </cell>
          <cell r="AW239" t="str">
            <v>La Française</v>
          </cell>
          <cell r="AY239" t="str">
            <v>Not Stated</v>
          </cell>
          <cell r="AZ239" t="str">
            <v>Prospectus</v>
          </cell>
          <cell r="BA239" t="str">
            <v>Non</v>
          </cell>
          <cell r="BB239">
            <v>6.7423130000000002</v>
          </cell>
          <cell r="BD239">
            <v>13.600766</v>
          </cell>
          <cell r="BF239">
            <v>3.6719810000000002</v>
          </cell>
          <cell r="BH239">
            <v>-5.785984</v>
          </cell>
          <cell r="BJ239">
            <v>-6.1708499999999997</v>
          </cell>
          <cell r="BK239">
            <v>77</v>
          </cell>
          <cell r="BM239">
            <v>17.058819</v>
          </cell>
          <cell r="BN239">
            <v>23</v>
          </cell>
          <cell r="BP239">
            <v>14.407287</v>
          </cell>
          <cell r="BQ239">
            <v>58</v>
          </cell>
        </row>
        <row r="240">
          <cell r="A240" t="str">
            <v>FR0007019997</v>
          </cell>
          <cell r="B240" t="str">
            <v>ÙÙÙÙ</v>
          </cell>
          <cell r="C240" t="str">
            <v>LMdG Opportunités Monde 100 (EUR) R</v>
          </cell>
          <cell r="D240" t="str">
            <v>FCP</v>
          </cell>
          <cell r="E240" t="str">
            <v>UBS La Maison de Gestion</v>
          </cell>
          <cell r="F240" t="str">
            <v>Euro</v>
          </cell>
          <cell r="G240" t="str">
            <v>(FTSE MTS Ex-CNO Etrix 3-5Y TR EUR) 40.000% + ( Bloomberg Gbl Agg Treasuries TR Hdg EUR) 10.000% + (EURO STOXX 50 NR EUR) 50.000%</v>
          </cell>
          <cell r="H240" t="str">
            <v>Europe Fonds ouverts  - Allocation EUR Modérée - International</v>
          </cell>
          <cell r="I240" t="str">
            <v>Tous les jours</v>
          </cell>
          <cell r="J240" t="str">
            <v>France</v>
          </cell>
          <cell r="K240" t="str">
            <v>Non</v>
          </cell>
          <cell r="L240">
            <v>35894</v>
          </cell>
          <cell r="M240">
            <v>44594</v>
          </cell>
          <cell r="N240">
            <v>73385578</v>
          </cell>
          <cell r="O240">
            <v>517.59</v>
          </cell>
          <cell r="Q240" t="str">
            <v>Non</v>
          </cell>
          <cell r="R240">
            <v>5</v>
          </cell>
          <cell r="S240">
            <v>5</v>
          </cell>
          <cell r="T240">
            <v>7.3890000000000002</v>
          </cell>
          <cell r="U240">
            <v>14.449</v>
          </cell>
          <cell r="V240">
            <v>7.3951200000000004</v>
          </cell>
          <cell r="W240">
            <v>10.08562</v>
          </cell>
          <cell r="X240" t="str">
            <v>Cap</v>
          </cell>
          <cell r="Y240" t="str">
            <v>Global</v>
          </cell>
          <cell r="Z240">
            <v>1.7</v>
          </cell>
          <cell r="AA240" t="str">
            <v>Oui</v>
          </cell>
          <cell r="AB240">
            <v>2.16</v>
          </cell>
          <cell r="AC240" t="str">
            <v>Non</v>
          </cell>
          <cell r="AE240" t="str">
            <v>FSGBR051KV</v>
          </cell>
          <cell r="AF240">
            <v>61452535</v>
          </cell>
          <cell r="AH240">
            <v>44545</v>
          </cell>
          <cell r="AJ240">
            <v>3</v>
          </cell>
          <cell r="AK240">
            <v>1</v>
          </cell>
          <cell r="AL240">
            <v>0</v>
          </cell>
          <cell r="AM240" t="str">
            <v>www.lamaisondegestion.com</v>
          </cell>
          <cell r="AQ240" t="str">
            <v>Non</v>
          </cell>
          <cell r="AR240" t="str">
            <v>Non</v>
          </cell>
          <cell r="AS240" t="str">
            <v>Non</v>
          </cell>
          <cell r="AV240" t="str">
            <v>Non Classifié</v>
          </cell>
          <cell r="AW240" t="str">
            <v>UBS</v>
          </cell>
          <cell r="AY240" t="str">
            <v>Not Stated</v>
          </cell>
          <cell r="AZ240" t="str">
            <v>Prospectus</v>
          </cell>
          <cell r="BA240" t="str">
            <v>Non</v>
          </cell>
          <cell r="BB240">
            <v>5.53627</v>
          </cell>
          <cell r="BD240">
            <v>10.085625</v>
          </cell>
          <cell r="BF240">
            <v>7.3951229999999999</v>
          </cell>
          <cell r="BJ240">
            <v>-2.4204400000000001</v>
          </cell>
          <cell r="BK240">
            <v>46</v>
          </cell>
          <cell r="BM240">
            <v>12.976965</v>
          </cell>
          <cell r="BN240">
            <v>40</v>
          </cell>
          <cell r="BP240">
            <v>21.964082999999999</v>
          </cell>
          <cell r="BQ240">
            <v>39</v>
          </cell>
        </row>
        <row r="241">
          <cell r="A241" t="str">
            <v>FR0007023692</v>
          </cell>
          <cell r="B241" t="str">
            <v>Ù</v>
          </cell>
          <cell r="C241" t="str">
            <v>EdR Monde Flexible A</v>
          </cell>
          <cell r="D241" t="str">
            <v>FCP</v>
          </cell>
          <cell r="E241" t="str">
            <v>Edmond de Rothschild Asset Management (France)</v>
          </cell>
          <cell r="F241" t="str">
            <v>Euro</v>
          </cell>
          <cell r="G241" t="str">
            <v>€STR capitalisé+4%</v>
          </cell>
          <cell r="H241" t="str">
            <v>Europe Fonds ouverts  - Allocation EUR Agressive - International</v>
          </cell>
          <cell r="I241" t="str">
            <v>Tous les jours</v>
          </cell>
          <cell r="J241" t="str">
            <v>France</v>
          </cell>
          <cell r="K241" t="str">
            <v>Non</v>
          </cell>
          <cell r="L241">
            <v>36039</v>
          </cell>
          <cell r="M241">
            <v>44596</v>
          </cell>
          <cell r="N241">
            <v>16416274</v>
          </cell>
          <cell r="Q241" t="str">
            <v>Non</v>
          </cell>
          <cell r="R241">
            <v>4</v>
          </cell>
          <cell r="S241">
            <v>4</v>
          </cell>
          <cell r="T241">
            <v>2.242</v>
          </cell>
          <cell r="U241">
            <v>8.27</v>
          </cell>
          <cell r="V241">
            <v>4.15876</v>
          </cell>
          <cell r="W241">
            <v>3.9442300000000001</v>
          </cell>
          <cell r="X241" t="str">
            <v>Cap</v>
          </cell>
          <cell r="Y241" t="str">
            <v>Global</v>
          </cell>
          <cell r="Z241">
            <v>1.7</v>
          </cell>
          <cell r="AA241" t="str">
            <v>Oui</v>
          </cell>
          <cell r="AB241">
            <v>1.7</v>
          </cell>
          <cell r="AC241" t="str">
            <v>Non</v>
          </cell>
          <cell r="AD241">
            <v>307</v>
          </cell>
          <cell r="AE241" t="str">
            <v>FSGBR058N6</v>
          </cell>
          <cell r="AF241">
            <v>14207378</v>
          </cell>
          <cell r="AH241">
            <v>44596</v>
          </cell>
          <cell r="AJ241">
            <v>2</v>
          </cell>
          <cell r="AK241">
            <v>1</v>
          </cell>
          <cell r="AL241">
            <v>1</v>
          </cell>
          <cell r="AM241" t="str">
            <v>https://www.edmond-de-rothschild.com/site/France/fr/asset-management</v>
          </cell>
          <cell r="AQ241" t="str">
            <v>Non</v>
          </cell>
          <cell r="AR241" t="str">
            <v>Non</v>
          </cell>
          <cell r="AS241" t="str">
            <v>Non</v>
          </cell>
          <cell r="AV241" t="str">
            <v>Non Classifié</v>
          </cell>
          <cell r="AW241" t="str">
            <v>Edmond De Rothschild</v>
          </cell>
          <cell r="AY241" t="str">
            <v>Article 8</v>
          </cell>
          <cell r="AZ241" t="str">
            <v>Prospectus</v>
          </cell>
          <cell r="BA241" t="str">
            <v>Non</v>
          </cell>
          <cell r="BB241">
            <v>2.0122</v>
          </cell>
          <cell r="BD241">
            <v>3.9442330000000001</v>
          </cell>
          <cell r="BF241">
            <v>4.1587610000000002</v>
          </cell>
          <cell r="BH241">
            <v>-0.61911499999999997</v>
          </cell>
          <cell r="BJ241">
            <v>-0.82548999999999995</v>
          </cell>
          <cell r="BK241">
            <v>26</v>
          </cell>
          <cell r="BM241">
            <v>5.8542170000000002</v>
          </cell>
          <cell r="BN241">
            <v>65</v>
          </cell>
          <cell r="BP241">
            <v>9.3283819999999995</v>
          </cell>
          <cell r="BQ241">
            <v>71</v>
          </cell>
        </row>
        <row r="242">
          <cell r="A242" t="str">
            <v>FR0007023700</v>
          </cell>
          <cell r="B242" t="str">
            <v>ÙÙÙÙ</v>
          </cell>
          <cell r="C242" t="str">
            <v>Equilibre Discovery</v>
          </cell>
          <cell r="D242" t="str">
            <v>FCP</v>
          </cell>
          <cell r="E242" t="str">
            <v>Edmond de Rothschild Asset Management (France)</v>
          </cell>
          <cell r="F242" t="str">
            <v>Euro</v>
          </cell>
          <cell r="G242" t="str">
            <v>(MSCI Europe Ex Switzerland NR EUR) 45.000% + ( Euronext Paris CAC Small NR EUR) 5.000% + (Bloomberg Euro Agg Treasury 3-5Y TR EUR) 50.000%</v>
          </cell>
          <cell r="H242" t="str">
            <v>Europe Fonds ouverts  - Allocation EUR Modérée</v>
          </cell>
          <cell r="I242" t="str">
            <v>Tous les jours</v>
          </cell>
          <cell r="J242" t="str">
            <v>France</v>
          </cell>
          <cell r="K242" t="str">
            <v>Non</v>
          </cell>
          <cell r="L242">
            <v>36039</v>
          </cell>
          <cell r="M242">
            <v>44596</v>
          </cell>
          <cell r="N242">
            <v>20405260</v>
          </cell>
          <cell r="O242">
            <v>510.44</v>
          </cell>
          <cell r="Q242" t="str">
            <v>Non</v>
          </cell>
          <cell r="R242">
            <v>4</v>
          </cell>
          <cell r="S242">
            <v>4</v>
          </cell>
          <cell r="T242">
            <v>6.8360000000000003</v>
          </cell>
          <cell r="U242">
            <v>9.6010000000000009</v>
          </cell>
          <cell r="V242">
            <v>7.5987799999999996</v>
          </cell>
          <cell r="W242">
            <v>5.49411</v>
          </cell>
          <cell r="X242" t="str">
            <v>Cap</v>
          </cell>
          <cell r="Y242" t="str">
            <v>Europe</v>
          </cell>
          <cell r="Z242">
            <v>0.7</v>
          </cell>
          <cell r="AA242" t="str">
            <v>Non</v>
          </cell>
          <cell r="AB242">
            <v>1.82</v>
          </cell>
          <cell r="AC242" t="str">
            <v>Non</v>
          </cell>
          <cell r="AD242">
            <v>506.56</v>
          </cell>
          <cell r="AE242" t="str">
            <v>FSGBR056JE</v>
          </cell>
          <cell r="AF242">
            <v>20405260</v>
          </cell>
          <cell r="AH242">
            <v>44428</v>
          </cell>
          <cell r="AJ242">
            <v>4.5</v>
          </cell>
          <cell r="AK242">
            <v>1</v>
          </cell>
          <cell r="AL242">
            <v>1</v>
          </cell>
          <cell r="AM242" t="str">
            <v>https://www.edmond-de-rothschild.com/site/France/fr/asset-management</v>
          </cell>
          <cell r="AQ242" t="str">
            <v>Non</v>
          </cell>
          <cell r="AR242" t="str">
            <v>Non</v>
          </cell>
          <cell r="AS242" t="str">
            <v>Non</v>
          </cell>
          <cell r="AV242" t="str">
            <v>Non Classifié</v>
          </cell>
          <cell r="AW242" t="str">
            <v>Edmond De Rothschild</v>
          </cell>
          <cell r="AY242" t="str">
            <v>Not Stated</v>
          </cell>
          <cell r="AZ242" t="str">
            <v>Prospectus</v>
          </cell>
          <cell r="BA242" t="str">
            <v>Non</v>
          </cell>
          <cell r="BB242">
            <v>4.1264510000000003</v>
          </cell>
          <cell r="BD242">
            <v>5.4941069999999996</v>
          </cell>
          <cell r="BF242">
            <v>7.5987530000000003</v>
          </cell>
          <cell r="BH242">
            <v>-2.7825920000000002</v>
          </cell>
          <cell r="BJ242">
            <v>-3.4244400000000002</v>
          </cell>
          <cell r="BK242">
            <v>55</v>
          </cell>
          <cell r="BM242">
            <v>7.856274</v>
          </cell>
          <cell r="BN242">
            <v>58</v>
          </cell>
          <cell r="BP242">
            <v>9.2671039999999998</v>
          </cell>
          <cell r="BQ242">
            <v>71</v>
          </cell>
        </row>
        <row r="243">
          <cell r="A243" t="str">
            <v>FR0007024393</v>
          </cell>
          <cell r="B243" t="str">
            <v>ÙÙÙ</v>
          </cell>
          <cell r="C243" t="str">
            <v>Afer Actions Euro ISR A</v>
          </cell>
          <cell r="D243" t="str">
            <v>FCP</v>
          </cell>
          <cell r="E243" t="str">
            <v>Abeille Asset Management</v>
          </cell>
          <cell r="F243" t="str">
            <v>Euro</v>
          </cell>
          <cell r="G243" t="str">
            <v>EURO STOXX NR EUR</v>
          </cell>
          <cell r="H243" t="str">
            <v>Europe Fonds ouverts  - Actions Zone Euro Grandes Cap.</v>
          </cell>
          <cell r="I243" t="str">
            <v>Tous les jours</v>
          </cell>
          <cell r="J243" t="str">
            <v>France</v>
          </cell>
          <cell r="K243" t="str">
            <v>Non</v>
          </cell>
          <cell r="L243">
            <v>36006</v>
          </cell>
          <cell r="M243">
            <v>44596</v>
          </cell>
          <cell r="N243">
            <v>2242019337</v>
          </cell>
          <cell r="O243">
            <v>169.12</v>
          </cell>
          <cell r="P243">
            <v>4.92</v>
          </cell>
          <cell r="Q243" t="str">
            <v>Non</v>
          </cell>
          <cell r="R243">
            <v>6</v>
          </cell>
          <cell r="S243">
            <v>6</v>
          </cell>
          <cell r="T243">
            <v>11.101000000000001</v>
          </cell>
          <cell r="U243">
            <v>19.469000000000001</v>
          </cell>
          <cell r="V243">
            <v>21.501110000000001</v>
          </cell>
          <cell r="W243">
            <v>11.111800000000001</v>
          </cell>
          <cell r="X243" t="str">
            <v>Dist</v>
          </cell>
          <cell r="Y243" t="str">
            <v>Euroland</v>
          </cell>
          <cell r="Z243">
            <v>0.95</v>
          </cell>
          <cell r="AA243" t="str">
            <v>Oui</v>
          </cell>
          <cell r="AB243">
            <v>0.93</v>
          </cell>
          <cell r="AC243" t="str">
            <v>Oui</v>
          </cell>
          <cell r="AD243">
            <v>166.97</v>
          </cell>
          <cell r="AE243" t="str">
            <v>FSGBR0514H</v>
          </cell>
          <cell r="AF243">
            <v>1204361222</v>
          </cell>
          <cell r="AH243">
            <v>44562</v>
          </cell>
          <cell r="AJ243">
            <v>4</v>
          </cell>
          <cell r="AK243">
            <v>0</v>
          </cell>
          <cell r="AL243">
            <v>0</v>
          </cell>
          <cell r="AM243" t="str">
            <v>www.avivainvestors.fr</v>
          </cell>
          <cell r="AQ243" t="str">
            <v>Non</v>
          </cell>
          <cell r="AR243" t="str">
            <v>Non</v>
          </cell>
          <cell r="AS243" t="str">
            <v>Non</v>
          </cell>
          <cell r="AV243" t="str">
            <v>Non Classifié</v>
          </cell>
          <cell r="AW243" t="str">
            <v>Aviva</v>
          </cell>
          <cell r="AY243" t="str">
            <v>Article 8</v>
          </cell>
          <cell r="AZ243" t="str">
            <v>Prospectus</v>
          </cell>
          <cell r="BA243" t="str">
            <v>Non</v>
          </cell>
          <cell r="BB243">
            <v>6.3112409999999999</v>
          </cell>
          <cell r="BD243">
            <v>11.111814000000001</v>
          </cell>
          <cell r="BF243">
            <v>21.501107000000001</v>
          </cell>
          <cell r="BH243">
            <v>-3.4151910000000001</v>
          </cell>
          <cell r="BJ243">
            <v>-3.1296400000000002</v>
          </cell>
          <cell r="BK243">
            <v>52</v>
          </cell>
          <cell r="BM243">
            <v>14.03884</v>
          </cell>
          <cell r="BN243">
            <v>35</v>
          </cell>
          <cell r="BP243">
            <v>22.389945000000001</v>
          </cell>
          <cell r="BQ243">
            <v>38</v>
          </cell>
        </row>
        <row r="244">
          <cell r="A244" t="str">
            <v>FR0007024930</v>
          </cell>
          <cell r="B244" t="str">
            <v>ÙÙ</v>
          </cell>
          <cell r="C244" t="str">
            <v>Florilège C</v>
          </cell>
          <cell r="D244" t="str">
            <v>FCP</v>
          </cell>
          <cell r="E244" t="str">
            <v>Flornoy</v>
          </cell>
          <cell r="F244" t="str">
            <v>Euro</v>
          </cell>
          <cell r="G244" t="str">
            <v>EURO STOXX NR EUR</v>
          </cell>
          <cell r="H244" t="str">
            <v>Europe Fonds ouverts  - Actions Zone Euro Grandes Cap.</v>
          </cell>
          <cell r="I244" t="str">
            <v>Tous les jours</v>
          </cell>
          <cell r="J244" t="str">
            <v>France</v>
          </cell>
          <cell r="K244" t="str">
            <v>Oui</v>
          </cell>
          <cell r="L244">
            <v>36007</v>
          </cell>
          <cell r="M244">
            <v>44595</v>
          </cell>
          <cell r="N244">
            <v>48814000</v>
          </cell>
          <cell r="O244">
            <v>251.94</v>
          </cell>
          <cell r="P244">
            <v>96.89</v>
          </cell>
          <cell r="Q244" t="str">
            <v>Non</v>
          </cell>
          <cell r="R244">
            <v>6</v>
          </cell>
          <cell r="S244">
            <v>6</v>
          </cell>
          <cell r="T244">
            <v>13.920999999999999</v>
          </cell>
          <cell r="U244">
            <v>14.279</v>
          </cell>
          <cell r="V244">
            <v>22.347159999999999</v>
          </cell>
          <cell r="W244">
            <v>9.8823799999999995</v>
          </cell>
          <cell r="X244" t="str">
            <v>Cap</v>
          </cell>
          <cell r="Y244" t="str">
            <v>Euroland</v>
          </cell>
          <cell r="Z244">
            <v>2.3919999999999999</v>
          </cell>
          <cell r="AA244" t="str">
            <v>Oui</v>
          </cell>
          <cell r="AB244">
            <v>3.38</v>
          </cell>
          <cell r="AC244" t="str">
            <v>Non</v>
          </cell>
          <cell r="AE244" t="str">
            <v>FSGBR06JLZ</v>
          </cell>
          <cell r="AF244">
            <v>47412000</v>
          </cell>
          <cell r="AH244">
            <v>44561</v>
          </cell>
          <cell r="AJ244">
            <v>3</v>
          </cell>
          <cell r="AK244">
            <v>1</v>
          </cell>
          <cell r="AL244">
            <v>1</v>
          </cell>
          <cell r="AM244" t="str">
            <v>www.flornoy.com</v>
          </cell>
          <cell r="AQ244" t="str">
            <v>Non</v>
          </cell>
          <cell r="AR244" t="str">
            <v>Non</v>
          </cell>
          <cell r="AS244" t="str">
            <v>Non</v>
          </cell>
          <cell r="AV244" t="str">
            <v>Actions des pays de l'Union Européenne</v>
          </cell>
          <cell r="AW244" t="str">
            <v>Flornoy</v>
          </cell>
          <cell r="AY244" t="str">
            <v>Not Stated</v>
          </cell>
          <cell r="AZ244" t="str">
            <v>Prospectus</v>
          </cell>
          <cell r="BA244" t="str">
            <v>Non</v>
          </cell>
          <cell r="BB244">
            <v>3.9318170000000001</v>
          </cell>
          <cell r="BD244">
            <v>9.8823939999999997</v>
          </cell>
          <cell r="BF244">
            <v>22.347162000000001</v>
          </cell>
          <cell r="BH244">
            <v>-7.0023249999999999</v>
          </cell>
          <cell r="BJ244">
            <v>-7.22011</v>
          </cell>
          <cell r="BK244">
            <v>82</v>
          </cell>
          <cell r="BM244">
            <v>13.955679999999999</v>
          </cell>
          <cell r="BN244">
            <v>35</v>
          </cell>
          <cell r="BP244">
            <v>18.801566999999999</v>
          </cell>
          <cell r="BQ244">
            <v>48</v>
          </cell>
        </row>
        <row r="245">
          <cell r="A245" t="str">
            <v>FR0007025291</v>
          </cell>
          <cell r="B245" t="str">
            <v>ÙÙÙ</v>
          </cell>
          <cell r="C245" t="str">
            <v>WF Actions Europe P</v>
          </cell>
          <cell r="D245" t="str">
            <v>FCP</v>
          </cell>
          <cell r="E245" t="str">
            <v>Wormser Frères Gestion</v>
          </cell>
          <cell r="F245" t="str">
            <v>Euro</v>
          </cell>
          <cell r="G245" t="str">
            <v>EURO STOXX 50 NR EUR</v>
          </cell>
          <cell r="H245" t="str">
            <v>Europe Fonds ouverts  - Actions Zone Euro Grandes Cap.</v>
          </cell>
          <cell r="I245" t="str">
            <v>Tous les jours</v>
          </cell>
          <cell r="J245" t="str">
            <v>France</v>
          </cell>
          <cell r="K245" t="str">
            <v>Oui</v>
          </cell>
          <cell r="L245">
            <v>36024</v>
          </cell>
          <cell r="M245">
            <v>44596</v>
          </cell>
          <cell r="N245">
            <v>3386489</v>
          </cell>
          <cell r="O245">
            <v>250.92</v>
          </cell>
          <cell r="P245">
            <v>2.67</v>
          </cell>
          <cell r="Q245" t="str">
            <v>Non</v>
          </cell>
          <cell r="R245">
            <v>6</v>
          </cell>
          <cell r="S245">
            <v>6</v>
          </cell>
          <cell r="T245">
            <v>12.082000000000001</v>
          </cell>
          <cell r="U245">
            <v>17.408000000000001</v>
          </cell>
          <cell r="V245">
            <v>9.8320299999999996</v>
          </cell>
          <cell r="W245">
            <v>10.99916</v>
          </cell>
          <cell r="X245" t="str">
            <v>Cap</v>
          </cell>
          <cell r="Y245" t="str">
            <v>Euroland</v>
          </cell>
          <cell r="Z245">
            <v>2.9</v>
          </cell>
          <cell r="AA245" t="str">
            <v>Oui</v>
          </cell>
          <cell r="AB245">
            <v>3.31</v>
          </cell>
          <cell r="AC245" t="str">
            <v>Non</v>
          </cell>
          <cell r="AD245">
            <v>250.92</v>
          </cell>
          <cell r="AE245" t="str">
            <v>FSGBR06JXB</v>
          </cell>
          <cell r="AF245">
            <v>2139845</v>
          </cell>
          <cell r="AH245">
            <v>44470</v>
          </cell>
          <cell r="AJ245">
            <v>2.2999999999999998</v>
          </cell>
          <cell r="AK245">
            <v>1</v>
          </cell>
          <cell r="AL245">
            <v>1</v>
          </cell>
          <cell r="AM245" t="str">
            <v>www.banquewormser.com</v>
          </cell>
          <cell r="AQ245" t="str">
            <v>Non</v>
          </cell>
          <cell r="AR245" t="str">
            <v>Non</v>
          </cell>
          <cell r="AS245" t="str">
            <v>Non</v>
          </cell>
          <cell r="AV245" t="str">
            <v>Non Classifié</v>
          </cell>
          <cell r="AW245" t="str">
            <v>Banque Wormser Frères</v>
          </cell>
          <cell r="AY245" t="str">
            <v>Article 8</v>
          </cell>
          <cell r="AZ245" t="str">
            <v>Prospectus</v>
          </cell>
          <cell r="BA245" t="str">
            <v>Non</v>
          </cell>
          <cell r="BB245">
            <v>6.4647519999999998</v>
          </cell>
          <cell r="BD245">
            <v>10.999167</v>
          </cell>
          <cell r="BF245">
            <v>9.8320329999999991</v>
          </cell>
          <cell r="BH245">
            <v>-7.3250849999999996</v>
          </cell>
          <cell r="BJ245">
            <v>-7.1645000000000003</v>
          </cell>
          <cell r="BK245">
            <v>82</v>
          </cell>
          <cell r="BM245">
            <v>15.97221</v>
          </cell>
          <cell r="BN245">
            <v>27</v>
          </cell>
          <cell r="BP245">
            <v>27.314119000000002</v>
          </cell>
          <cell r="BQ245">
            <v>21</v>
          </cell>
        </row>
        <row r="246">
          <cell r="A246" t="str">
            <v>FR0007025341</v>
          </cell>
          <cell r="B246" t="str">
            <v>ÙÙÙ</v>
          </cell>
          <cell r="C246" t="str">
            <v>GF Europe</v>
          </cell>
          <cell r="D246" t="str">
            <v>FCP</v>
          </cell>
          <cell r="E246" t="str">
            <v>Generali Investments Partners S.p.A. SGR</v>
          </cell>
          <cell r="F246" t="str">
            <v>Euro</v>
          </cell>
          <cell r="G246" t="str">
            <v>(Euronext Paris CAC 40 NR EUR) 50.000% + ( MSCI Europe NR EUR) 50.000%</v>
          </cell>
          <cell r="H246" t="str">
            <v>Europe Fonds ouverts  - Actions Europe Flex Cap</v>
          </cell>
          <cell r="I246" t="str">
            <v>Tous les jours</v>
          </cell>
          <cell r="J246" t="str">
            <v>France</v>
          </cell>
          <cell r="K246" t="str">
            <v>Non</v>
          </cell>
          <cell r="L246">
            <v>36038</v>
          </cell>
          <cell r="M246">
            <v>44595</v>
          </cell>
          <cell r="N246">
            <v>34614842</v>
          </cell>
          <cell r="O246">
            <v>448.94</v>
          </cell>
          <cell r="P246">
            <v>-30.81</v>
          </cell>
          <cell r="Q246" t="str">
            <v>Non</v>
          </cell>
          <cell r="R246">
            <v>6</v>
          </cell>
          <cell r="S246">
            <v>6</v>
          </cell>
          <cell r="T246">
            <v>9.5679999999999996</v>
          </cell>
          <cell r="U246">
            <v>17.972000000000001</v>
          </cell>
          <cell r="V246">
            <v>20.045649999999998</v>
          </cell>
          <cell r="W246">
            <v>10.389760000000001</v>
          </cell>
          <cell r="X246" t="str">
            <v>Cap</v>
          </cell>
          <cell r="Y246" t="str">
            <v>Europe</v>
          </cell>
          <cell r="Z246">
            <v>1.7</v>
          </cell>
          <cell r="AA246" t="str">
            <v>Oui</v>
          </cell>
          <cell r="AB246">
            <v>2.5299999999999998</v>
          </cell>
          <cell r="AC246" t="str">
            <v>Non</v>
          </cell>
          <cell r="AE246" t="str">
            <v>FSGBR05A03</v>
          </cell>
          <cell r="AF246">
            <v>34614842</v>
          </cell>
          <cell r="AH246">
            <v>44265</v>
          </cell>
          <cell r="AJ246">
            <v>2</v>
          </cell>
          <cell r="AK246">
            <v>1</v>
          </cell>
          <cell r="AL246">
            <v>1</v>
          </cell>
          <cell r="AQ246" t="str">
            <v>Non</v>
          </cell>
          <cell r="AR246" t="str">
            <v>Non</v>
          </cell>
          <cell r="AS246" t="str">
            <v>Non</v>
          </cell>
          <cell r="AV246" t="str">
            <v>Actions des pays de l'Union Européenne</v>
          </cell>
          <cell r="AW246" t="str">
            <v>Generali</v>
          </cell>
          <cell r="AY246" t="str">
            <v>Not Stated</v>
          </cell>
          <cell r="AZ246" t="str">
            <v>Prospectus</v>
          </cell>
          <cell r="BA246" t="str">
            <v>Non</v>
          </cell>
          <cell r="BB246">
            <v>6.1947400000000004</v>
          </cell>
          <cell r="BD246">
            <v>10.389777</v>
          </cell>
          <cell r="BF246">
            <v>20.045648</v>
          </cell>
          <cell r="BH246">
            <v>-1.208107</v>
          </cell>
          <cell r="BJ246">
            <v>-1.62401</v>
          </cell>
          <cell r="BK246">
            <v>37</v>
          </cell>
          <cell r="BM246">
            <v>13.348107000000001</v>
          </cell>
          <cell r="BN246">
            <v>38</v>
          </cell>
          <cell r="BP246">
            <v>21.724083</v>
          </cell>
          <cell r="BQ246">
            <v>40</v>
          </cell>
        </row>
        <row r="247">
          <cell r="A247" t="str">
            <v>FR0007025523</v>
          </cell>
          <cell r="B247" t="str">
            <v>ÙÙÙÙ</v>
          </cell>
          <cell r="C247" t="str">
            <v>R-co Opal Croissance</v>
          </cell>
          <cell r="D247" t="str">
            <v>FCP</v>
          </cell>
          <cell r="E247" t="str">
            <v>Rothschild &amp; Co Asset Management Europe</v>
          </cell>
          <cell r="F247" t="str">
            <v>Euro</v>
          </cell>
          <cell r="G247" t="str">
            <v>(MSCI World Ex Europe NR EUR) 40.000% + ( €STR Capitalisé + 0.085%) 20.000% + (STOXX Europe 600 NR EUR) 40.000%</v>
          </cell>
          <cell r="H247" t="str">
            <v>Europe Fonds ouverts  - Allocation EUR Agressive - International</v>
          </cell>
          <cell r="I247" t="str">
            <v>Tous les jours</v>
          </cell>
          <cell r="J247" t="str">
            <v>France</v>
          </cell>
          <cell r="K247" t="str">
            <v>Non</v>
          </cell>
          <cell r="L247">
            <v>36046</v>
          </cell>
          <cell r="M247">
            <v>44596</v>
          </cell>
          <cell r="N247">
            <v>54984721</v>
          </cell>
          <cell r="O247">
            <v>37.64</v>
          </cell>
          <cell r="Q247" t="str">
            <v>Non</v>
          </cell>
          <cell r="R247">
            <v>5</v>
          </cell>
          <cell r="S247">
            <v>5</v>
          </cell>
          <cell r="T247">
            <v>6.88</v>
          </cell>
          <cell r="U247">
            <v>13.757999999999999</v>
          </cell>
          <cell r="V247">
            <v>10.090669999999999</v>
          </cell>
          <cell r="W247">
            <v>12.36664</v>
          </cell>
          <cell r="X247" t="str">
            <v>Cap</v>
          </cell>
          <cell r="Y247" t="str">
            <v>Global</v>
          </cell>
          <cell r="Z247">
            <v>1.88</v>
          </cell>
          <cell r="AA247" t="str">
            <v>Oui</v>
          </cell>
          <cell r="AB247">
            <v>2.76</v>
          </cell>
          <cell r="AC247" t="str">
            <v>Oui</v>
          </cell>
          <cell r="AD247">
            <v>37.64</v>
          </cell>
          <cell r="AE247" t="str">
            <v>FSGBR0569R</v>
          </cell>
          <cell r="AF247">
            <v>54984721</v>
          </cell>
          <cell r="AH247">
            <v>44562</v>
          </cell>
          <cell r="AJ247">
            <v>3</v>
          </cell>
          <cell r="AK247">
            <v>1</v>
          </cell>
          <cell r="AL247">
            <v>0</v>
          </cell>
          <cell r="AM247" t="str">
            <v>www.am.eu.rothschildandco.com</v>
          </cell>
          <cell r="AQ247" t="str">
            <v>Non</v>
          </cell>
          <cell r="AR247" t="str">
            <v>Non</v>
          </cell>
          <cell r="AS247" t="str">
            <v>Non</v>
          </cell>
          <cell r="AV247" t="str">
            <v>Non Classifié</v>
          </cell>
          <cell r="AW247" t="str">
            <v>Rothschild &amp; Co</v>
          </cell>
          <cell r="AY247" t="str">
            <v>Article 8</v>
          </cell>
          <cell r="AZ247" t="str">
            <v>Prospectus</v>
          </cell>
          <cell r="BA247" t="str">
            <v>Non</v>
          </cell>
          <cell r="BB247">
            <v>6.4479139999999999</v>
          </cell>
          <cell r="BD247">
            <v>12.366654</v>
          </cell>
          <cell r="BF247">
            <v>10.090669</v>
          </cell>
          <cell r="BH247">
            <v>-2.0103089999999999</v>
          </cell>
          <cell r="BJ247">
            <v>-2.98969</v>
          </cell>
          <cell r="BK247">
            <v>51</v>
          </cell>
          <cell r="BM247">
            <v>16.199037000000001</v>
          </cell>
          <cell r="BN247">
            <v>26</v>
          </cell>
          <cell r="BP247">
            <v>22.806301999999999</v>
          </cell>
          <cell r="BQ247">
            <v>37</v>
          </cell>
        </row>
        <row r="248">
          <cell r="A248" t="str">
            <v>FR0007026299</v>
          </cell>
          <cell r="B248" t="str">
            <v>ÙÙ</v>
          </cell>
          <cell r="C248" t="str">
            <v>MCA Convictions Patrimoine</v>
          </cell>
          <cell r="D248" t="str">
            <v>FCP</v>
          </cell>
          <cell r="E248" t="str">
            <v>MCA Finance</v>
          </cell>
          <cell r="F248" t="str">
            <v>Euro</v>
          </cell>
          <cell r="G248" t="str">
            <v>(MSCI ACWI NR EUR) 35.000% + ( €STR capitalisé) 10.000% + (BBgBarc Global Aggregate MV Hdg EUR) 55.000%</v>
          </cell>
          <cell r="H248" t="str">
            <v>Europe Fonds ouverts  - Allocation EUR Modérée</v>
          </cell>
          <cell r="I248" t="str">
            <v>Toutes les semaines</v>
          </cell>
          <cell r="J248" t="str">
            <v>France</v>
          </cell>
          <cell r="K248" t="str">
            <v>Non</v>
          </cell>
          <cell r="L248">
            <v>36077</v>
          </cell>
          <cell r="M248">
            <v>44589</v>
          </cell>
          <cell r="N248">
            <v>12487000</v>
          </cell>
          <cell r="O248">
            <v>234.1</v>
          </cell>
          <cell r="Q248" t="str">
            <v>Non</v>
          </cell>
          <cell r="R248">
            <v>5</v>
          </cell>
          <cell r="S248">
            <v>5</v>
          </cell>
          <cell r="T248">
            <v>3.5640000000000001</v>
          </cell>
          <cell r="U248">
            <v>16.155000000000001</v>
          </cell>
          <cell r="V248">
            <v>6.6903699999999997</v>
          </cell>
          <cell r="W248">
            <v>4.2702600000000004</v>
          </cell>
          <cell r="X248" t="str">
            <v>Cap</v>
          </cell>
          <cell r="Y248" t="str">
            <v>Europe</v>
          </cell>
          <cell r="Z248">
            <v>1.8</v>
          </cell>
          <cell r="AA248" t="str">
            <v>Oui</v>
          </cell>
          <cell r="AB248">
            <v>2.0699999999999998</v>
          </cell>
          <cell r="AC248" t="str">
            <v>Non</v>
          </cell>
          <cell r="AE248" t="str">
            <v>FSGBR05623</v>
          </cell>
          <cell r="AF248">
            <v>12487000</v>
          </cell>
          <cell r="AH248">
            <v>44572</v>
          </cell>
          <cell r="AJ248">
            <v>1.5</v>
          </cell>
          <cell r="AK248">
            <v>1</v>
          </cell>
          <cell r="AL248">
            <v>1</v>
          </cell>
          <cell r="AM248" t="str">
            <v>www.mcafinance.fr</v>
          </cell>
          <cell r="AQ248" t="str">
            <v>Non</v>
          </cell>
          <cell r="AR248" t="str">
            <v>Non</v>
          </cell>
          <cell r="AS248" t="str">
            <v>Non</v>
          </cell>
          <cell r="AV248" t="str">
            <v>Non Classifié</v>
          </cell>
          <cell r="AW248" t="str">
            <v>MCA Finance</v>
          </cell>
          <cell r="AY248" t="str">
            <v>Not Stated</v>
          </cell>
          <cell r="AZ248" t="str">
            <v>Prospectus</v>
          </cell>
          <cell r="BA248" t="str">
            <v>Non</v>
          </cell>
          <cell r="BB248">
            <v>1.846913</v>
          </cell>
          <cell r="BD248">
            <v>4.2702650000000002</v>
          </cell>
          <cell r="BF248">
            <v>6.6903759999999997</v>
          </cell>
          <cell r="BJ248">
            <v>-1.15273</v>
          </cell>
          <cell r="BK248">
            <v>31</v>
          </cell>
          <cell r="BM248">
            <v>5.7642049999999996</v>
          </cell>
          <cell r="BN248">
            <v>66</v>
          </cell>
          <cell r="BP248">
            <v>13.967439000000001</v>
          </cell>
          <cell r="BQ248">
            <v>59</v>
          </cell>
        </row>
        <row r="249">
          <cell r="A249" t="str">
            <v>FR0007026307</v>
          </cell>
          <cell r="B249" t="str">
            <v>ÙÙÙÙ</v>
          </cell>
          <cell r="C249" t="str">
            <v>MCA Vie</v>
          </cell>
          <cell r="D249" t="str">
            <v>FCP</v>
          </cell>
          <cell r="E249" t="str">
            <v>MCA Finance</v>
          </cell>
          <cell r="F249" t="str">
            <v>Euro</v>
          </cell>
          <cell r="G249" t="str">
            <v>(€STR capitalisé) 50.000% + ( Euronext Paris CAC All Tradable NR EUR) 50.000%</v>
          </cell>
          <cell r="H249" t="str">
            <v>Europe Fonds ouverts  - Allocation EUR Modérée</v>
          </cell>
          <cell r="I249" t="str">
            <v>Toutes les semaines</v>
          </cell>
          <cell r="J249" t="str">
            <v>France</v>
          </cell>
          <cell r="K249" t="str">
            <v>Non</v>
          </cell>
          <cell r="L249">
            <v>36049</v>
          </cell>
          <cell r="M249">
            <v>44593</v>
          </cell>
          <cell r="N249">
            <v>4018000</v>
          </cell>
          <cell r="O249">
            <v>401.74</v>
          </cell>
          <cell r="Q249" t="str">
            <v>Non</v>
          </cell>
          <cell r="R249">
            <v>5</v>
          </cell>
          <cell r="S249">
            <v>5</v>
          </cell>
          <cell r="T249">
            <v>7.3879999999999999</v>
          </cell>
          <cell r="U249">
            <v>15.472</v>
          </cell>
          <cell r="V249">
            <v>16.045470000000002</v>
          </cell>
          <cell r="W249">
            <v>9.2933000000000003</v>
          </cell>
          <cell r="X249" t="str">
            <v>Cap</v>
          </cell>
          <cell r="Y249" t="str">
            <v>Euroland</v>
          </cell>
          <cell r="Z249">
            <v>1.5</v>
          </cell>
          <cell r="AA249" t="str">
            <v>Non</v>
          </cell>
          <cell r="AB249">
            <v>1.75</v>
          </cell>
          <cell r="AC249" t="str">
            <v>Non</v>
          </cell>
          <cell r="AE249" t="str">
            <v>FSGBR077AZ</v>
          </cell>
          <cell r="AF249">
            <v>4018000</v>
          </cell>
          <cell r="AH249">
            <v>44572</v>
          </cell>
          <cell r="AJ249">
            <v>2</v>
          </cell>
          <cell r="AK249">
            <v>1</v>
          </cell>
          <cell r="AL249">
            <v>1</v>
          </cell>
          <cell r="AM249" t="str">
            <v>www.mcafinance.fr</v>
          </cell>
          <cell r="AQ249" t="str">
            <v>Non</v>
          </cell>
          <cell r="AR249" t="str">
            <v>Non</v>
          </cell>
          <cell r="AS249" t="str">
            <v>Non</v>
          </cell>
          <cell r="AV249" t="str">
            <v>Non Classifié</v>
          </cell>
          <cell r="AW249" t="str">
            <v>MCA Finance</v>
          </cell>
          <cell r="AY249" t="str">
            <v>Not Stated</v>
          </cell>
          <cell r="AZ249" t="str">
            <v>Prospectus</v>
          </cell>
          <cell r="BA249" t="str">
            <v>Non</v>
          </cell>
          <cell r="BB249">
            <v>5.0048389999999996</v>
          </cell>
          <cell r="BD249">
            <v>9.2933160000000008</v>
          </cell>
          <cell r="BF249">
            <v>16.045473000000001</v>
          </cell>
          <cell r="BJ249">
            <v>-1.8921300000000001</v>
          </cell>
          <cell r="BK249">
            <v>40</v>
          </cell>
          <cell r="BM249">
            <v>11.358582999999999</v>
          </cell>
          <cell r="BN249">
            <v>45</v>
          </cell>
          <cell r="BP249">
            <v>16.476369999999999</v>
          </cell>
          <cell r="BQ249">
            <v>54</v>
          </cell>
        </row>
        <row r="250">
          <cell r="A250" t="str">
            <v>FR0007027131</v>
          </cell>
          <cell r="B250" t="str">
            <v>ÙÙ</v>
          </cell>
          <cell r="C250" t="str">
            <v>Delubac Patrimoine</v>
          </cell>
          <cell r="D250" t="str">
            <v>FCP</v>
          </cell>
          <cell r="E250" t="str">
            <v>Delubac Asset Management</v>
          </cell>
          <cell r="F250" t="str">
            <v>Euro</v>
          </cell>
          <cell r="G250" t="str">
            <v>(MSCI ACWI NR EUR) 20.000% + ( €STR capitalisé) 80.000%</v>
          </cell>
          <cell r="H250" t="str">
            <v>Europe Fonds ouverts  - Allocation EUR Prudente - International</v>
          </cell>
          <cell r="I250" t="str">
            <v>Tous les jours</v>
          </cell>
          <cell r="J250" t="str">
            <v>France</v>
          </cell>
          <cell r="K250" t="str">
            <v>Non</v>
          </cell>
          <cell r="L250">
            <v>36084</v>
          </cell>
          <cell r="M250">
            <v>44595</v>
          </cell>
          <cell r="N250">
            <v>33744132</v>
          </cell>
          <cell r="O250">
            <v>202.2</v>
          </cell>
          <cell r="Q250" t="str">
            <v>Non</v>
          </cell>
          <cell r="R250">
            <v>4</v>
          </cell>
          <cell r="S250">
            <v>4</v>
          </cell>
          <cell r="T250">
            <v>4.3559999999999999</v>
          </cell>
          <cell r="U250">
            <v>7.4859999999999998</v>
          </cell>
          <cell r="V250">
            <v>0.31067</v>
          </cell>
          <cell r="W250">
            <v>1.4572499999999999</v>
          </cell>
          <cell r="X250" t="str">
            <v>Cap</v>
          </cell>
          <cell r="Y250" t="str">
            <v>Global</v>
          </cell>
          <cell r="Z250">
            <v>1.5</v>
          </cell>
          <cell r="AA250" t="str">
            <v>Oui</v>
          </cell>
          <cell r="AB250">
            <v>2.1</v>
          </cell>
          <cell r="AC250" t="str">
            <v>Non</v>
          </cell>
          <cell r="AE250" t="str">
            <v>FSGBR05166</v>
          </cell>
          <cell r="AF250">
            <v>33744132</v>
          </cell>
          <cell r="AH250">
            <v>44578</v>
          </cell>
          <cell r="AJ250">
            <v>2.5</v>
          </cell>
          <cell r="AK250">
            <v>1</v>
          </cell>
          <cell r="AL250">
            <v>1</v>
          </cell>
          <cell r="AM250" t="str">
            <v>www.delubac-am.fr</v>
          </cell>
          <cell r="AQ250" t="str">
            <v>Non</v>
          </cell>
          <cell r="AR250" t="str">
            <v>Non</v>
          </cell>
          <cell r="AS250" t="str">
            <v>Non</v>
          </cell>
          <cell r="AV250" t="str">
            <v>Non Classifié</v>
          </cell>
          <cell r="AW250" t="str">
            <v>Banque Delubac</v>
          </cell>
          <cell r="AY250" t="str">
            <v>Article 8</v>
          </cell>
          <cell r="AZ250" t="str">
            <v>Prospectus</v>
          </cell>
          <cell r="BA250" t="str">
            <v>Non</v>
          </cell>
          <cell r="BB250">
            <v>0.45750000000000002</v>
          </cell>
          <cell r="BD250">
            <v>1.457257</v>
          </cell>
          <cell r="BF250">
            <v>0.31068800000000002</v>
          </cell>
          <cell r="BJ250">
            <v>-3.17022</v>
          </cell>
          <cell r="BK250">
            <v>53</v>
          </cell>
          <cell r="BM250">
            <v>3.572962</v>
          </cell>
          <cell r="BN250">
            <v>78</v>
          </cell>
          <cell r="BP250">
            <v>9.2923709999999993</v>
          </cell>
          <cell r="BQ250">
            <v>71</v>
          </cell>
        </row>
        <row r="251">
          <cell r="A251" t="str">
            <v>FR0007027404</v>
          </cell>
          <cell r="B251" t="str">
            <v>ÙÙÙÙ</v>
          </cell>
          <cell r="C251" t="str">
            <v>R-co Opal Absolu</v>
          </cell>
          <cell r="D251" t="str">
            <v>FCP</v>
          </cell>
          <cell r="E251" t="str">
            <v>Rothschild &amp; Co Asset Management Europe</v>
          </cell>
          <cell r="F251" t="str">
            <v>Euro</v>
          </cell>
          <cell r="G251" t="str">
            <v>Not Benchmarked</v>
          </cell>
          <cell r="H251" t="str">
            <v>Europe Fonds ouverts  - Allocation EUR Prudente</v>
          </cell>
          <cell r="I251" t="str">
            <v>Tous les jours</v>
          </cell>
          <cell r="J251" t="str">
            <v>France</v>
          </cell>
          <cell r="K251" t="str">
            <v>Non</v>
          </cell>
          <cell r="L251">
            <v>36081</v>
          </cell>
          <cell r="M251">
            <v>44596</v>
          </cell>
          <cell r="N251">
            <v>207716172</v>
          </cell>
          <cell r="O251">
            <v>299.22000000000003</v>
          </cell>
          <cell r="Q251" t="str">
            <v>Non</v>
          </cell>
          <cell r="R251">
            <v>3</v>
          </cell>
          <cell r="S251">
            <v>3</v>
          </cell>
          <cell r="T251">
            <v>1.948</v>
          </cell>
          <cell r="U251">
            <v>5.79</v>
          </cell>
          <cell r="V251">
            <v>3.2871100000000002</v>
          </cell>
          <cell r="W251">
            <v>4.9454099999999999</v>
          </cell>
          <cell r="X251" t="str">
            <v>Cap</v>
          </cell>
          <cell r="Y251" t="str">
            <v>Europe</v>
          </cell>
          <cell r="Z251">
            <v>1.08</v>
          </cell>
          <cell r="AA251" t="str">
            <v>Non</v>
          </cell>
          <cell r="AB251">
            <v>1.81</v>
          </cell>
          <cell r="AC251" t="str">
            <v>Non</v>
          </cell>
          <cell r="AD251">
            <v>299.22000000000003</v>
          </cell>
          <cell r="AE251" t="str">
            <v>FSGBR051R8</v>
          </cell>
          <cell r="AF251">
            <v>207716172</v>
          </cell>
          <cell r="AH251">
            <v>44562</v>
          </cell>
          <cell r="AJ251">
            <v>3</v>
          </cell>
          <cell r="AK251">
            <v>1</v>
          </cell>
          <cell r="AL251">
            <v>0</v>
          </cell>
          <cell r="AM251" t="str">
            <v>www.am.eu.rothschildandco.com</v>
          </cell>
          <cell r="AQ251" t="str">
            <v>Non</v>
          </cell>
          <cell r="AR251" t="str">
            <v>Non</v>
          </cell>
          <cell r="AS251" t="str">
            <v>Non</v>
          </cell>
          <cell r="AV251" t="str">
            <v>Non Classifié</v>
          </cell>
          <cell r="AW251" t="str">
            <v>Rothschild &amp; Co</v>
          </cell>
          <cell r="AY251" t="str">
            <v>Article 8</v>
          </cell>
          <cell r="AZ251" t="str">
            <v>Prospectus</v>
          </cell>
          <cell r="BA251" t="str">
            <v>Non</v>
          </cell>
          <cell r="BB251">
            <v>2.5784229999999999</v>
          </cell>
          <cell r="BD251">
            <v>4.9454180000000001</v>
          </cell>
          <cell r="BF251">
            <v>3.287112</v>
          </cell>
          <cell r="BH251">
            <v>-8.9883000000000005E-2</v>
          </cell>
          <cell r="BJ251">
            <v>-0.31292999999999999</v>
          </cell>
          <cell r="BK251">
            <v>20</v>
          </cell>
          <cell r="BM251">
            <v>5.6303999999999998</v>
          </cell>
          <cell r="BN251">
            <v>67</v>
          </cell>
          <cell r="BP251">
            <v>5.8186460000000002</v>
          </cell>
          <cell r="BQ251">
            <v>83</v>
          </cell>
        </row>
        <row r="252">
          <cell r="A252" t="str">
            <v>FR0007027412</v>
          </cell>
          <cell r="B252" t="str">
            <v>ÙÙÙÙÙ</v>
          </cell>
          <cell r="C252" t="str">
            <v>Lazard France Relance</v>
          </cell>
          <cell r="D252" t="str">
            <v>FCP</v>
          </cell>
          <cell r="E252" t="str">
            <v>Lazard Frères Gestion</v>
          </cell>
          <cell r="F252" t="str">
            <v>Euro</v>
          </cell>
          <cell r="G252" t="str">
            <v>(Euronext Paris SBF 120 NR EUR) 70.000% + ( EURO STOXX NR EUR) 20.000% + (ICE BofA Euro Government TR EUR) 10.000%</v>
          </cell>
          <cell r="H252" t="str">
            <v>Europe Fonds ouverts  - Allocation EUR Aggressive</v>
          </cell>
          <cell r="I252" t="str">
            <v>Tous les jours</v>
          </cell>
          <cell r="J252" t="str">
            <v>France</v>
          </cell>
          <cell r="K252" t="str">
            <v>Non</v>
          </cell>
          <cell r="L252">
            <v>36084</v>
          </cell>
          <cell r="M252">
            <v>44596</v>
          </cell>
          <cell r="N252">
            <v>27727974</v>
          </cell>
          <cell r="O252">
            <v>124.18</v>
          </cell>
          <cell r="P252">
            <v>18.39</v>
          </cell>
          <cell r="Q252" t="str">
            <v>Non</v>
          </cell>
          <cell r="R252">
            <v>6</v>
          </cell>
          <cell r="S252">
            <v>6</v>
          </cell>
          <cell r="T252">
            <v>12.26</v>
          </cell>
          <cell r="U252">
            <v>17.536000000000001</v>
          </cell>
          <cell r="V252">
            <v>24.123860000000001</v>
          </cell>
          <cell r="W252">
            <v>14.239739999999999</v>
          </cell>
          <cell r="X252" t="str">
            <v>Cap</v>
          </cell>
          <cell r="Y252" t="str">
            <v>Global</v>
          </cell>
          <cell r="Z252">
            <v>1.5</v>
          </cell>
          <cell r="AA252" t="str">
            <v>Non</v>
          </cell>
          <cell r="AB252">
            <v>1.93</v>
          </cell>
          <cell r="AC252" t="str">
            <v>Non</v>
          </cell>
          <cell r="AD252">
            <v>124.18</v>
          </cell>
          <cell r="AE252" t="str">
            <v>FSGBR0565H</v>
          </cell>
          <cell r="AF252">
            <v>27727974</v>
          </cell>
          <cell r="AH252">
            <v>44594</v>
          </cell>
          <cell r="AJ252">
            <v>4</v>
          </cell>
          <cell r="AK252">
            <v>1</v>
          </cell>
          <cell r="AL252">
            <v>0</v>
          </cell>
          <cell r="AM252" t="str">
            <v>www.lazardfreresgestion.fr</v>
          </cell>
          <cell r="AQ252" t="str">
            <v>Non</v>
          </cell>
          <cell r="AR252" t="str">
            <v>Non</v>
          </cell>
          <cell r="AS252" t="str">
            <v>Non</v>
          </cell>
          <cell r="AV252" t="str">
            <v>Actions internationales</v>
          </cell>
          <cell r="AW252" t="str">
            <v>Lazard</v>
          </cell>
          <cell r="AY252" t="str">
            <v>Not Stated</v>
          </cell>
          <cell r="AZ252" t="str">
            <v>Prospectus</v>
          </cell>
          <cell r="BA252" t="str">
            <v>Non</v>
          </cell>
          <cell r="BB252">
            <v>9.8923950000000005</v>
          </cell>
          <cell r="BD252">
            <v>14.239755000000001</v>
          </cell>
          <cell r="BF252">
            <v>24.123871999999999</v>
          </cell>
          <cell r="BH252">
            <v>-3.9941740000000001</v>
          </cell>
          <cell r="BJ252">
            <v>-4.4234900000000001</v>
          </cell>
          <cell r="BK252">
            <v>64</v>
          </cell>
          <cell r="BM252">
            <v>18.706868</v>
          </cell>
          <cell r="BN252">
            <v>18</v>
          </cell>
          <cell r="BP252">
            <v>25.096153000000001</v>
          </cell>
          <cell r="BQ252">
            <v>30</v>
          </cell>
        </row>
        <row r="253">
          <cell r="A253" t="str">
            <v>FR0007028063</v>
          </cell>
          <cell r="C253" t="str">
            <v>Arc Actions Santé Innovante A</v>
          </cell>
          <cell r="D253" t="str">
            <v>FCP</v>
          </cell>
          <cell r="E253" t="str">
            <v>Financière de l'Arc</v>
          </cell>
          <cell r="F253" t="str">
            <v>Euro</v>
          </cell>
          <cell r="G253" t="str">
            <v>MSCI World/Health Care NR EUR</v>
          </cell>
          <cell r="H253" t="str">
            <v>Europe Fonds ouverts  - Actions Secteur Santé</v>
          </cell>
          <cell r="I253" t="str">
            <v>Tous les jours</v>
          </cell>
          <cell r="J253" t="str">
            <v>Allemagne;France;</v>
          </cell>
          <cell r="K253" t="str">
            <v>Non</v>
          </cell>
          <cell r="L253">
            <v>36133</v>
          </cell>
          <cell r="M253">
            <v>44595</v>
          </cell>
          <cell r="N253">
            <v>19614214</v>
          </cell>
          <cell r="O253">
            <v>775.54</v>
          </cell>
          <cell r="P253">
            <v>201.82</v>
          </cell>
          <cell r="Q253" t="str">
            <v>Non</v>
          </cell>
          <cell r="R253">
            <v>6</v>
          </cell>
          <cell r="S253">
            <v>5</v>
          </cell>
          <cell r="T253">
            <v>11.548446</v>
          </cell>
          <cell r="U253">
            <v>13.032233</v>
          </cell>
          <cell r="V253">
            <v>14.338699999999999</v>
          </cell>
          <cell r="W253">
            <v>9.7645599999999995</v>
          </cell>
          <cell r="X253" t="str">
            <v>Cap</v>
          </cell>
          <cell r="Y253" t="str">
            <v>Global</v>
          </cell>
          <cell r="Z253">
            <v>2</v>
          </cell>
          <cell r="AA253" t="str">
            <v>Oui</v>
          </cell>
          <cell r="AB253">
            <v>2.1</v>
          </cell>
          <cell r="AC253" t="str">
            <v>Non</v>
          </cell>
          <cell r="AE253" t="str">
            <v>FSGBR055XV</v>
          </cell>
          <cell r="AF253">
            <v>15413059</v>
          </cell>
          <cell r="AH253">
            <v>44595</v>
          </cell>
          <cell r="AJ253">
            <v>1</v>
          </cell>
          <cell r="AK253">
            <v>1</v>
          </cell>
          <cell r="AL253">
            <v>1</v>
          </cell>
          <cell r="AM253" t="str">
            <v>www.financieredelarc.com</v>
          </cell>
          <cell r="AQ253" t="str">
            <v>Non</v>
          </cell>
          <cell r="AR253" t="str">
            <v>Non</v>
          </cell>
          <cell r="AS253" t="str">
            <v>Non</v>
          </cell>
          <cell r="AV253" t="str">
            <v>Actions internationales</v>
          </cell>
          <cell r="AW253" t="str">
            <v>Financiere de l'Arc</v>
          </cell>
          <cell r="AY253" t="str">
            <v>Not Stated</v>
          </cell>
          <cell r="AZ253" t="str">
            <v>Prospectus</v>
          </cell>
          <cell r="BA253" t="str">
            <v>Non</v>
          </cell>
          <cell r="BB253">
            <v>4.7964589999999996</v>
          </cell>
          <cell r="BD253">
            <v>9.7645689999999998</v>
          </cell>
          <cell r="BF253">
            <v>14.338699</v>
          </cell>
          <cell r="BH253">
            <v>-5.7689969999999997</v>
          </cell>
          <cell r="BJ253">
            <v>-4.4774099999999999</v>
          </cell>
          <cell r="BK253">
            <v>65</v>
          </cell>
          <cell r="BM253">
            <v>15.459770000000001</v>
          </cell>
          <cell r="BN253">
            <v>29</v>
          </cell>
          <cell r="BP253">
            <v>22.827328999999999</v>
          </cell>
          <cell r="BQ253">
            <v>37</v>
          </cell>
        </row>
        <row r="254">
          <cell r="A254" t="str">
            <v>FR0007028287</v>
          </cell>
          <cell r="C254" t="str">
            <v>Fourpoints America RH EUR</v>
          </cell>
          <cell r="D254" t="str">
            <v>FCP</v>
          </cell>
          <cell r="E254" t="str">
            <v>Fourpoints Investment Managers</v>
          </cell>
          <cell r="F254" t="str">
            <v>Euro</v>
          </cell>
          <cell r="G254" t="str">
            <v>S&amp;P 500 NR USD</v>
          </cell>
          <cell r="H254" t="str">
            <v>Europe Fonds ouverts  - Autres actions</v>
          </cell>
          <cell r="I254" t="str">
            <v>Tous les jours</v>
          </cell>
          <cell r="J254" t="str">
            <v>France</v>
          </cell>
          <cell r="K254" t="str">
            <v>Non</v>
          </cell>
          <cell r="L254">
            <v>36168</v>
          </cell>
          <cell r="M254">
            <v>44596</v>
          </cell>
          <cell r="N254">
            <v>7694221</v>
          </cell>
          <cell r="O254">
            <v>256.16000000000003</v>
          </cell>
          <cell r="P254">
            <v>-10</v>
          </cell>
          <cell r="Q254" t="str">
            <v>Non</v>
          </cell>
          <cell r="R254">
            <v>6</v>
          </cell>
          <cell r="S254">
            <v>6</v>
          </cell>
          <cell r="T254">
            <v>14.671305</v>
          </cell>
          <cell r="U254">
            <v>17.914770000000001</v>
          </cell>
          <cell r="V254">
            <v>12.869440000000001</v>
          </cell>
          <cell r="W254">
            <v>12.01458</v>
          </cell>
          <cell r="X254" t="str">
            <v>Cap</v>
          </cell>
          <cell r="Y254" t="str">
            <v>États-Unis d'Amérique</v>
          </cell>
          <cell r="Z254">
            <v>2.2000000000000002</v>
          </cell>
          <cell r="AA254" t="str">
            <v>Oui</v>
          </cell>
          <cell r="AB254">
            <v>2.2000000000000002</v>
          </cell>
          <cell r="AC254" t="str">
            <v>Non</v>
          </cell>
          <cell r="AD254">
            <v>256.16000000000003</v>
          </cell>
          <cell r="AE254" t="str">
            <v>FSGBR0569E</v>
          </cell>
          <cell r="AF254">
            <v>3416805</v>
          </cell>
          <cell r="AG254" t="str">
            <v>Entièrement Couvert</v>
          </cell>
          <cell r="AH254">
            <v>44265</v>
          </cell>
          <cell r="AJ254">
            <v>2.5</v>
          </cell>
          <cell r="AK254">
            <v>1</v>
          </cell>
          <cell r="AL254">
            <v>1</v>
          </cell>
          <cell r="AM254" t="str">
            <v>www.fourpointsim.com</v>
          </cell>
          <cell r="AN254" t="str">
            <v>Entièrement Couvert</v>
          </cell>
          <cell r="AO254" t="str">
            <v>Euro</v>
          </cell>
          <cell r="AQ254" t="str">
            <v>Non</v>
          </cell>
          <cell r="AR254" t="str">
            <v>Non</v>
          </cell>
          <cell r="AS254" t="str">
            <v>Non</v>
          </cell>
          <cell r="AV254" t="str">
            <v>Actions internationales</v>
          </cell>
          <cell r="AW254" t="str">
            <v>Fourpoints</v>
          </cell>
          <cell r="AY254" t="str">
            <v>Not Stated</v>
          </cell>
          <cell r="AZ254" t="str">
            <v>Prospectus</v>
          </cell>
          <cell r="BA254" t="str">
            <v>Non</v>
          </cell>
          <cell r="BB254">
            <v>7.3225199999999999</v>
          </cell>
          <cell r="BD254">
            <v>12.014593</v>
          </cell>
          <cell r="BF254">
            <v>12.869433000000001</v>
          </cell>
          <cell r="BH254">
            <v>-7.8599170000000003</v>
          </cell>
          <cell r="BJ254">
            <v>-6.6266400000000001</v>
          </cell>
          <cell r="BK254">
            <v>79</v>
          </cell>
          <cell r="BM254">
            <v>18.016839999999998</v>
          </cell>
          <cell r="BN254">
            <v>20</v>
          </cell>
          <cell r="BP254">
            <v>23.321524</v>
          </cell>
          <cell r="BQ254">
            <v>36</v>
          </cell>
        </row>
        <row r="255">
          <cell r="A255" t="str">
            <v>FR0007028543</v>
          </cell>
          <cell r="B255" t="str">
            <v>ÙÙÙÙÙ</v>
          </cell>
          <cell r="C255" t="str">
            <v>Lazard Patrimoine Opport SRI RC EUR</v>
          </cell>
          <cell r="D255" t="str">
            <v>SICAV</v>
          </cell>
          <cell r="E255" t="str">
            <v>Lazard Frères Gestion</v>
          </cell>
          <cell r="F255" t="str">
            <v>Euro</v>
          </cell>
          <cell r="G255" t="str">
            <v>(MSCI ACWI NR EUR) 50.000% + ( ICE BofA EUR Brd Mkt TR EUR) 50.000%</v>
          </cell>
          <cell r="H255" t="str">
            <v>Europe Fonds ouverts  - Allocation EUR Modérée</v>
          </cell>
          <cell r="I255" t="str">
            <v>Tous les jours</v>
          </cell>
          <cell r="J255" t="str">
            <v>Belgique;France;Luxembourg;</v>
          </cell>
          <cell r="K255" t="str">
            <v>Non</v>
          </cell>
          <cell r="L255">
            <v>36168</v>
          </cell>
          <cell r="M255">
            <v>44596</v>
          </cell>
          <cell r="N255">
            <v>123979845</v>
          </cell>
          <cell r="O255">
            <v>90.51</v>
          </cell>
          <cell r="Q255" t="str">
            <v>Non</v>
          </cell>
          <cell r="R255">
            <v>5</v>
          </cell>
          <cell r="S255">
            <v>5</v>
          </cell>
          <cell r="T255">
            <v>6.46</v>
          </cell>
          <cell r="U255">
            <v>12.321</v>
          </cell>
          <cell r="V255">
            <v>12.89925</v>
          </cell>
          <cell r="W255">
            <v>8.9966000000000008</v>
          </cell>
          <cell r="X255" t="str">
            <v>Cap</v>
          </cell>
          <cell r="Y255" t="str">
            <v>Global</v>
          </cell>
          <cell r="Z255">
            <v>1.615</v>
          </cell>
          <cell r="AA255" t="str">
            <v>Oui</v>
          </cell>
          <cell r="AB255">
            <v>1.59</v>
          </cell>
          <cell r="AC255" t="str">
            <v>Oui</v>
          </cell>
          <cell r="AD255">
            <v>90.51</v>
          </cell>
          <cell r="AE255" t="str">
            <v>FSGBR0565E</v>
          </cell>
          <cell r="AF255">
            <v>99381512</v>
          </cell>
          <cell r="AH255">
            <v>44594</v>
          </cell>
          <cell r="AJ255">
            <v>4</v>
          </cell>
          <cell r="AK255">
            <v>1</v>
          </cell>
          <cell r="AL255">
            <v>0</v>
          </cell>
          <cell r="AM255" t="str">
            <v>www.lazardfreresgestion.fr</v>
          </cell>
          <cell r="AQ255" t="str">
            <v>Non</v>
          </cell>
          <cell r="AR255" t="str">
            <v>Non</v>
          </cell>
          <cell r="AS255" t="str">
            <v>Non</v>
          </cell>
          <cell r="AV255" t="str">
            <v>Non Classifié</v>
          </cell>
          <cell r="AW255" t="str">
            <v>Lazard</v>
          </cell>
          <cell r="AY255" t="str">
            <v>Article 8</v>
          </cell>
          <cell r="AZ255" t="str">
            <v>Prospectus</v>
          </cell>
          <cell r="BA255" t="str">
            <v>Non</v>
          </cell>
          <cell r="BB255">
            <v>6.5960799999999997</v>
          </cell>
          <cell r="BD255">
            <v>8.9966120000000007</v>
          </cell>
          <cell r="BF255">
            <v>12.899251</v>
          </cell>
          <cell r="BH255">
            <v>-2.0725389999999999</v>
          </cell>
          <cell r="BJ255">
            <v>-1.1766000000000001</v>
          </cell>
          <cell r="BK255">
            <v>31</v>
          </cell>
          <cell r="BM255">
            <v>10.824443</v>
          </cell>
          <cell r="BN255">
            <v>47</v>
          </cell>
          <cell r="BP255">
            <v>15.177781</v>
          </cell>
          <cell r="BQ255">
            <v>57</v>
          </cell>
        </row>
        <row r="256">
          <cell r="A256" t="str">
            <v>FR0007028550</v>
          </cell>
          <cell r="B256" t="str">
            <v>ÙÙÙ</v>
          </cell>
          <cell r="C256" t="str">
            <v>Lazard Epargne Actions</v>
          </cell>
          <cell r="D256" t="str">
            <v>FCP</v>
          </cell>
          <cell r="E256" t="str">
            <v>Lazard Frères Gestion</v>
          </cell>
          <cell r="F256" t="str">
            <v>Euro</v>
          </cell>
          <cell r="G256" t="str">
            <v>(EMIX Smaller Euroland TR EUR) 5.000% + ( MSCI World Ex EMU NR EUR) 30.000% + (MSCI EMU NR EUR) 65.000%</v>
          </cell>
          <cell r="H256" t="str">
            <v>Europe Fonds ouverts  - Actions Internationales Gdes Cap. Mixte</v>
          </cell>
          <cell r="I256" t="str">
            <v>Tous les jours</v>
          </cell>
          <cell r="J256" t="str">
            <v>France</v>
          </cell>
          <cell r="K256" t="str">
            <v>Non</v>
          </cell>
          <cell r="L256">
            <v>36168</v>
          </cell>
          <cell r="M256">
            <v>44596</v>
          </cell>
          <cell r="N256">
            <v>111083101</v>
          </cell>
          <cell r="O256">
            <v>88.18</v>
          </cell>
          <cell r="P256">
            <v>29.19</v>
          </cell>
          <cell r="Q256" t="str">
            <v>Non</v>
          </cell>
          <cell r="R256">
            <v>6</v>
          </cell>
          <cell r="S256">
            <v>6</v>
          </cell>
          <cell r="T256">
            <v>11.140718</v>
          </cell>
          <cell r="U256">
            <v>17.304089000000001</v>
          </cell>
          <cell r="V256">
            <v>24.52909</v>
          </cell>
          <cell r="W256">
            <v>12.85708</v>
          </cell>
          <cell r="X256" t="str">
            <v>Dist</v>
          </cell>
          <cell r="Y256" t="str">
            <v>Euroland</v>
          </cell>
          <cell r="Z256">
            <v>1.5</v>
          </cell>
          <cell r="AA256" t="str">
            <v>Non</v>
          </cell>
          <cell r="AB256">
            <v>2.25</v>
          </cell>
          <cell r="AC256" t="str">
            <v>Non</v>
          </cell>
          <cell r="AD256">
            <v>88.18</v>
          </cell>
          <cell r="AE256" t="str">
            <v>FSGBR0565F</v>
          </cell>
          <cell r="AF256">
            <v>111083101</v>
          </cell>
          <cell r="AH256">
            <v>44594</v>
          </cell>
          <cell r="AJ256">
            <v>4</v>
          </cell>
          <cell r="AK256">
            <v>1</v>
          </cell>
          <cell r="AL256">
            <v>0</v>
          </cell>
          <cell r="AM256" t="str">
            <v>www.lazardfreresgestion.fr</v>
          </cell>
          <cell r="AQ256" t="str">
            <v>Non</v>
          </cell>
          <cell r="AR256" t="str">
            <v>Non</v>
          </cell>
          <cell r="AS256" t="str">
            <v>Non</v>
          </cell>
          <cell r="AV256" t="str">
            <v>Actions internationales</v>
          </cell>
          <cell r="AW256" t="str">
            <v>Lazard</v>
          </cell>
          <cell r="AY256" t="str">
            <v>Not Stated</v>
          </cell>
          <cell r="AZ256" t="str">
            <v>Prospectus</v>
          </cell>
          <cell r="BA256" t="str">
            <v>Non</v>
          </cell>
          <cell r="BB256">
            <v>8.2802629999999997</v>
          </cell>
          <cell r="BD256">
            <v>12.857089999999999</v>
          </cell>
          <cell r="BF256">
            <v>24.52908</v>
          </cell>
          <cell r="BH256">
            <v>-3.0273219999999998</v>
          </cell>
          <cell r="BJ256">
            <v>-2.4590200000000002</v>
          </cell>
          <cell r="BK256">
            <v>47</v>
          </cell>
          <cell r="BM256">
            <v>15.659129</v>
          </cell>
          <cell r="BN256">
            <v>28</v>
          </cell>
          <cell r="BP256">
            <v>24.247537000000001</v>
          </cell>
          <cell r="BQ256">
            <v>32</v>
          </cell>
        </row>
        <row r="257">
          <cell r="A257" t="str">
            <v>FR0007028824</v>
          </cell>
          <cell r="B257" t="str">
            <v>ÙÙÙ</v>
          </cell>
          <cell r="C257" t="str">
            <v>Aesope Actions Françaises</v>
          </cell>
          <cell r="D257" t="str">
            <v>FCP</v>
          </cell>
          <cell r="E257" t="str">
            <v>Aesope Gestion de Portefeuilles</v>
          </cell>
          <cell r="F257" t="str">
            <v>Euro</v>
          </cell>
          <cell r="G257" t="str">
            <v>Euronext Paris CAC 40 NR EUR</v>
          </cell>
          <cell r="H257" t="str">
            <v>Europe Fonds ouverts  - Actions France Petites &amp; Moy. Cap.</v>
          </cell>
          <cell r="I257" t="str">
            <v>Tous les jours</v>
          </cell>
          <cell r="J257" t="str">
            <v>France</v>
          </cell>
          <cell r="K257" t="str">
            <v>Oui</v>
          </cell>
          <cell r="L257">
            <v>36186</v>
          </cell>
          <cell r="M257">
            <v>44595</v>
          </cell>
          <cell r="N257">
            <v>23121000</v>
          </cell>
          <cell r="O257">
            <v>460.7</v>
          </cell>
          <cell r="P257">
            <v>147.9</v>
          </cell>
          <cell r="Q257" t="str">
            <v>Non</v>
          </cell>
          <cell r="R257">
            <v>5</v>
          </cell>
          <cell r="S257">
            <v>5</v>
          </cell>
          <cell r="T257">
            <v>10.794</v>
          </cell>
          <cell r="U257">
            <v>13.589</v>
          </cell>
          <cell r="V257">
            <v>11.65185</v>
          </cell>
          <cell r="W257">
            <v>7.9224100000000002</v>
          </cell>
          <cell r="X257" t="str">
            <v>Cap</v>
          </cell>
          <cell r="Y257" t="str">
            <v>France</v>
          </cell>
          <cell r="Z257">
            <v>2</v>
          </cell>
          <cell r="AA257" t="str">
            <v>Oui</v>
          </cell>
          <cell r="AB257">
            <v>3.04</v>
          </cell>
          <cell r="AC257" t="str">
            <v>Non</v>
          </cell>
          <cell r="AE257" t="str">
            <v>FSGBR051TZ</v>
          </cell>
          <cell r="AF257">
            <v>23121000</v>
          </cell>
          <cell r="AH257">
            <v>44532</v>
          </cell>
          <cell r="AJ257">
            <v>1</v>
          </cell>
          <cell r="AK257">
            <v>1</v>
          </cell>
          <cell r="AL257">
            <v>0</v>
          </cell>
          <cell r="AM257" t="str">
            <v>www.aesope.fr</v>
          </cell>
          <cell r="AQ257" t="str">
            <v>Non</v>
          </cell>
          <cell r="AR257" t="str">
            <v>Non</v>
          </cell>
          <cell r="AS257" t="str">
            <v>Non</v>
          </cell>
          <cell r="AV257" t="str">
            <v>Actions de la zone euro</v>
          </cell>
          <cell r="AW257" t="str">
            <v>Aesope</v>
          </cell>
          <cell r="AY257" t="str">
            <v>Not Stated</v>
          </cell>
          <cell r="AZ257" t="str">
            <v>Prospectus</v>
          </cell>
          <cell r="BA257" t="str">
            <v>Non</v>
          </cell>
          <cell r="BB257">
            <v>5.5485389999999999</v>
          </cell>
          <cell r="BD257">
            <v>7.9224079999999999</v>
          </cell>
          <cell r="BF257">
            <v>11.651845</v>
          </cell>
          <cell r="BH257">
            <v>-6.3084680000000004</v>
          </cell>
          <cell r="BJ257">
            <v>-6.4996299999999998</v>
          </cell>
          <cell r="BK257">
            <v>79</v>
          </cell>
          <cell r="BM257">
            <v>12.207326</v>
          </cell>
          <cell r="BN257">
            <v>42</v>
          </cell>
          <cell r="BP257">
            <v>15.054861000000001</v>
          </cell>
          <cell r="BQ257">
            <v>57</v>
          </cell>
        </row>
        <row r="258">
          <cell r="A258" t="str">
            <v>FR0007028907</v>
          </cell>
          <cell r="B258" t="str">
            <v>ÙÙÙÙÙ</v>
          </cell>
          <cell r="C258" t="str">
            <v>R-co Opal Modéré C EUR</v>
          </cell>
          <cell r="D258" t="str">
            <v>FCP</v>
          </cell>
          <cell r="E258" t="str">
            <v>Rothschild &amp; Co Asset Management Europe</v>
          </cell>
          <cell r="F258" t="str">
            <v>Euro</v>
          </cell>
          <cell r="G258" t="str">
            <v>(MSCI World Ex Europe NR EUR) 5.000% + ( Markit iBoxx € Euroz Sov Overall TR) 50.000% + (€STR Capitalisé + 0.085%) 30.000% + (STOXX Europe 600 NR EUR) 15.000%</v>
          </cell>
          <cell r="H258" t="str">
            <v>Europe Fonds ouverts  - Allocation EUR Prudente - International</v>
          </cell>
          <cell r="I258" t="str">
            <v>Tous les jours</v>
          </cell>
          <cell r="J258" t="str">
            <v>France</v>
          </cell>
          <cell r="K258" t="str">
            <v>Non</v>
          </cell>
          <cell r="L258">
            <v>36146</v>
          </cell>
          <cell r="M258">
            <v>44596</v>
          </cell>
          <cell r="N258">
            <v>119404946</v>
          </cell>
          <cell r="O258">
            <v>14.83</v>
          </cell>
          <cell r="Q258" t="str">
            <v>Non</v>
          </cell>
          <cell r="R258">
            <v>4</v>
          </cell>
          <cell r="S258">
            <v>4</v>
          </cell>
          <cell r="T258">
            <v>2.9889999999999999</v>
          </cell>
          <cell r="U258">
            <v>8.1340000000000003</v>
          </cell>
          <cell r="V258">
            <v>3.4146299999999998</v>
          </cell>
          <cell r="W258">
            <v>6.9819199999999997</v>
          </cell>
          <cell r="X258" t="str">
            <v>Cap</v>
          </cell>
          <cell r="Y258" t="str">
            <v>Global</v>
          </cell>
          <cell r="Z258">
            <v>1.1399999999999999</v>
          </cell>
          <cell r="AA258" t="str">
            <v>Oui</v>
          </cell>
          <cell r="AB258">
            <v>2.0299999999999998</v>
          </cell>
          <cell r="AC258" t="str">
            <v>Non</v>
          </cell>
          <cell r="AD258">
            <v>14.83</v>
          </cell>
          <cell r="AE258" t="str">
            <v>FSGBR0569Q</v>
          </cell>
          <cell r="AF258">
            <v>102747184</v>
          </cell>
          <cell r="AH258">
            <v>44562</v>
          </cell>
          <cell r="AJ258">
            <v>3</v>
          </cell>
          <cell r="AK258">
            <v>1000</v>
          </cell>
          <cell r="AL258">
            <v>0</v>
          </cell>
          <cell r="AM258" t="str">
            <v>www.am.eu.rothschildandco.com</v>
          </cell>
          <cell r="AQ258" t="str">
            <v>Non</v>
          </cell>
          <cell r="AR258" t="str">
            <v>Non</v>
          </cell>
          <cell r="AS258" t="str">
            <v>Non</v>
          </cell>
          <cell r="AV258" t="str">
            <v>Non Classifié</v>
          </cell>
          <cell r="AW258" t="str">
            <v>Rothschild &amp; Co</v>
          </cell>
          <cell r="AY258" t="str">
            <v>Article 8</v>
          </cell>
          <cell r="AZ258" t="str">
            <v>Prospectus</v>
          </cell>
          <cell r="BA258" t="str">
            <v>Non</v>
          </cell>
          <cell r="BB258">
            <v>3.8597139999999999</v>
          </cell>
          <cell r="BD258">
            <v>6.9819310000000003</v>
          </cell>
          <cell r="BF258">
            <v>3.4146350000000001</v>
          </cell>
          <cell r="BH258">
            <v>-0.99535499999999999</v>
          </cell>
          <cell r="BJ258">
            <v>-1.5262100000000001</v>
          </cell>
          <cell r="BK258">
            <v>36</v>
          </cell>
          <cell r="BM258">
            <v>8.6488510000000005</v>
          </cell>
          <cell r="BN258">
            <v>55</v>
          </cell>
          <cell r="BP258">
            <v>10.808529</v>
          </cell>
          <cell r="BQ258">
            <v>66</v>
          </cell>
        </row>
        <row r="259">
          <cell r="A259" t="str">
            <v>FR0007034327</v>
          </cell>
          <cell r="B259" t="str">
            <v>ÙÙÙÙ</v>
          </cell>
          <cell r="C259" t="str">
            <v>LCL Actions Diversification C</v>
          </cell>
          <cell r="D259" t="str">
            <v>FCP</v>
          </cell>
          <cell r="E259" t="str">
            <v>Amundi Asset Management</v>
          </cell>
          <cell r="F259" t="str">
            <v>Euro</v>
          </cell>
          <cell r="G259" t="str">
            <v>Not Benchmarked</v>
          </cell>
          <cell r="H259" t="str">
            <v>Europe Fonds ouverts  - Allocation EUR Agressive - International</v>
          </cell>
          <cell r="I259" t="str">
            <v>Tous les jours</v>
          </cell>
          <cell r="J259" t="str">
            <v>France</v>
          </cell>
          <cell r="K259" t="str">
            <v>Non</v>
          </cell>
          <cell r="L259">
            <v>36370</v>
          </cell>
          <cell r="M259">
            <v>44596</v>
          </cell>
          <cell r="N259">
            <v>28217011</v>
          </cell>
          <cell r="O259">
            <v>376.50900000000001</v>
          </cell>
          <cell r="Q259" t="str">
            <v>Non</v>
          </cell>
          <cell r="R259">
            <v>6</v>
          </cell>
          <cell r="S259">
            <v>6</v>
          </cell>
          <cell r="T259">
            <v>10.324</v>
          </cell>
          <cell r="U259">
            <v>15.5</v>
          </cell>
          <cell r="V259">
            <v>13.130039999999999</v>
          </cell>
          <cell r="W259">
            <v>12.07395</v>
          </cell>
          <cell r="X259" t="str">
            <v>Cap</v>
          </cell>
          <cell r="Y259" t="str">
            <v>Global</v>
          </cell>
          <cell r="Z259">
            <v>1</v>
          </cell>
          <cell r="AA259" t="str">
            <v>Non</v>
          </cell>
          <cell r="AB259">
            <v>1.44</v>
          </cell>
          <cell r="AC259" t="str">
            <v>Non</v>
          </cell>
          <cell r="AD259">
            <v>376.50900000000001</v>
          </cell>
          <cell r="AE259" t="str">
            <v>FSGBR04SQ4</v>
          </cell>
          <cell r="AF259">
            <v>28217011</v>
          </cell>
          <cell r="AH259">
            <v>44594</v>
          </cell>
          <cell r="AJ259">
            <v>2.5</v>
          </cell>
          <cell r="AK259">
            <v>1</v>
          </cell>
          <cell r="AL259">
            <v>1</v>
          </cell>
          <cell r="AM259" t="str">
            <v>www.amundi.com</v>
          </cell>
          <cell r="AQ259" t="str">
            <v>Non</v>
          </cell>
          <cell r="AR259" t="str">
            <v>Non</v>
          </cell>
          <cell r="AS259" t="str">
            <v>Non</v>
          </cell>
          <cell r="AV259" t="str">
            <v>Actions internationales</v>
          </cell>
          <cell r="AW259" t="str">
            <v>Amundi</v>
          </cell>
          <cell r="AY259" t="str">
            <v>Not Stated</v>
          </cell>
          <cell r="AZ259" t="str">
            <v>Prospectus</v>
          </cell>
          <cell r="BA259" t="str">
            <v>Non</v>
          </cell>
          <cell r="BB259">
            <v>8.6038490000000003</v>
          </cell>
          <cell r="BD259">
            <v>12.073976</v>
          </cell>
          <cell r="BF259">
            <v>13.130058</v>
          </cell>
          <cell r="BH259">
            <v>-4.7971050000000002</v>
          </cell>
          <cell r="BJ259">
            <v>-4.7693300000000001</v>
          </cell>
          <cell r="BK259">
            <v>68</v>
          </cell>
          <cell r="BM259">
            <v>16.630109000000001</v>
          </cell>
          <cell r="BN259">
            <v>24</v>
          </cell>
          <cell r="BP259">
            <v>27.309930000000001</v>
          </cell>
          <cell r="BQ259">
            <v>21</v>
          </cell>
        </row>
        <row r="260">
          <cell r="A260" t="str">
            <v>FR0007035159</v>
          </cell>
          <cell r="B260" t="str">
            <v>ÙÙÙÙÙ</v>
          </cell>
          <cell r="C260" t="str">
            <v>Prévoir Gestion Actions C</v>
          </cell>
          <cell r="D260" t="str">
            <v>FCP</v>
          </cell>
          <cell r="E260" t="str">
            <v>Société de Gestion Prévoir</v>
          </cell>
          <cell r="F260" t="str">
            <v>Euro</v>
          </cell>
          <cell r="G260" t="str">
            <v>EURO STOXX 300</v>
          </cell>
          <cell r="H260" t="str">
            <v>Europe Fonds ouverts  - Actions Zone Euro Flex Cap</v>
          </cell>
          <cell r="I260" t="str">
            <v>Tous les jours</v>
          </cell>
          <cell r="J260" t="str">
            <v>Allemagne;France;</v>
          </cell>
          <cell r="K260" t="str">
            <v>Oui</v>
          </cell>
          <cell r="L260">
            <v>36350</v>
          </cell>
          <cell r="M260">
            <v>44595</v>
          </cell>
          <cell r="N260">
            <v>441217000</v>
          </cell>
          <cell r="O260">
            <v>517.47</v>
          </cell>
          <cell r="P260">
            <v>202.92</v>
          </cell>
          <cell r="Q260" t="str">
            <v>Non</v>
          </cell>
          <cell r="R260">
            <v>6</v>
          </cell>
          <cell r="S260">
            <v>6</v>
          </cell>
          <cell r="T260">
            <v>22.858000000000001</v>
          </cell>
          <cell r="U260">
            <v>20.007999999999999</v>
          </cell>
          <cell r="V260">
            <v>11.35615</v>
          </cell>
          <cell r="W260">
            <v>20.810269999999999</v>
          </cell>
          <cell r="X260" t="str">
            <v>Cap</v>
          </cell>
          <cell r="Y260" t="str">
            <v>Euroland</v>
          </cell>
          <cell r="Z260">
            <v>1.794</v>
          </cell>
          <cell r="AA260" t="str">
            <v>Oui</v>
          </cell>
          <cell r="AB260">
            <v>1.79</v>
          </cell>
          <cell r="AC260" t="str">
            <v>Non</v>
          </cell>
          <cell r="AE260" t="str">
            <v>FSGBR06TFH</v>
          </cell>
          <cell r="AF260">
            <v>178269000</v>
          </cell>
          <cell r="AH260">
            <v>44571</v>
          </cell>
          <cell r="AJ260">
            <v>3</v>
          </cell>
          <cell r="AK260">
            <v>1</v>
          </cell>
          <cell r="AL260">
            <v>1</v>
          </cell>
          <cell r="AM260" t="str">
            <v>www.sgprevoir.fr</v>
          </cell>
          <cell r="AQ260" t="str">
            <v>Non</v>
          </cell>
          <cell r="AR260" t="str">
            <v>Non</v>
          </cell>
          <cell r="AS260" t="str">
            <v>Non</v>
          </cell>
          <cell r="AV260" t="str">
            <v>Actions de la zone euro</v>
          </cell>
          <cell r="AW260" t="str">
            <v>Société de Gestion Prévoir</v>
          </cell>
          <cell r="AY260" t="str">
            <v>Not Stated</v>
          </cell>
          <cell r="AZ260" t="str">
            <v>Prospectus</v>
          </cell>
          <cell r="BA260" t="str">
            <v>Non</v>
          </cell>
          <cell r="BB260">
            <v>14.703799</v>
          </cell>
          <cell r="BD260">
            <v>20.810292</v>
          </cell>
          <cell r="BF260">
            <v>11.356158000000001</v>
          </cell>
          <cell r="BH260">
            <v>-17.614749</v>
          </cell>
          <cell r="BJ260">
            <v>-15.994009999999999</v>
          </cell>
          <cell r="BK260">
            <v>99</v>
          </cell>
          <cell r="BM260">
            <v>32.687837999999999</v>
          </cell>
          <cell r="BN260">
            <v>2</v>
          </cell>
          <cell r="BP260">
            <v>35.753326999999999</v>
          </cell>
          <cell r="BQ260">
            <v>5</v>
          </cell>
        </row>
        <row r="261">
          <cell r="A261" t="str">
            <v>FR0007035555</v>
          </cell>
          <cell r="B261" t="str">
            <v>ÙÙÙÙ</v>
          </cell>
          <cell r="C261" t="str">
            <v>RMM Stratégie Modérée C</v>
          </cell>
          <cell r="D261" t="str">
            <v>SICAV</v>
          </cell>
          <cell r="E261" t="str">
            <v>Rothschild &amp; Co Asset Management Europe</v>
          </cell>
          <cell r="F261" t="str">
            <v>Euro</v>
          </cell>
          <cell r="G261" t="str">
            <v>(MSCI USA NR EUR) 10.000% + ( MSCI Japan NR EUR) 2.000% + (€STR Capitalisé + 0.085%) 75.000% + (MSCI Europe NR EUR) 10.000% + (MSCI EM NR EUR)3.000%</v>
          </cell>
          <cell r="H261" t="str">
            <v>Europe Fonds ouverts  - Allocation EUR Prudente</v>
          </cell>
          <cell r="I261" t="str">
            <v>Tous les jours</v>
          </cell>
          <cell r="J261" t="str">
            <v>France</v>
          </cell>
          <cell r="K261" t="str">
            <v>Non</v>
          </cell>
          <cell r="L261">
            <v>36406</v>
          </cell>
          <cell r="M261">
            <v>44596</v>
          </cell>
          <cell r="N261">
            <v>46035031</v>
          </cell>
          <cell r="O261">
            <v>154.13</v>
          </cell>
          <cell r="Q261" t="str">
            <v>Non</v>
          </cell>
          <cell r="R261">
            <v>4</v>
          </cell>
          <cell r="S261">
            <v>4</v>
          </cell>
          <cell r="T261">
            <v>3.25</v>
          </cell>
          <cell r="U261">
            <v>7.8250000000000002</v>
          </cell>
          <cell r="V261">
            <v>5.1715900000000001</v>
          </cell>
          <cell r="W261">
            <v>4.5811999999999999</v>
          </cell>
          <cell r="X261" t="str">
            <v>Cap</v>
          </cell>
          <cell r="Y261" t="str">
            <v>Global</v>
          </cell>
          <cell r="Z261">
            <v>1</v>
          </cell>
          <cell r="AA261" t="str">
            <v>Oui</v>
          </cell>
          <cell r="AB261">
            <v>0.85</v>
          </cell>
          <cell r="AC261" t="str">
            <v>Oui</v>
          </cell>
          <cell r="AD261">
            <v>154.13</v>
          </cell>
          <cell r="AE261" t="str">
            <v>FSGBR056FM</v>
          </cell>
          <cell r="AF261">
            <v>46035031</v>
          </cell>
          <cell r="AH261">
            <v>44562</v>
          </cell>
          <cell r="AJ261">
            <v>5</v>
          </cell>
          <cell r="AK261">
            <v>100</v>
          </cell>
          <cell r="AL261">
            <v>1</v>
          </cell>
          <cell r="AM261" t="str">
            <v>www.am.eu.rothschildandco.com</v>
          </cell>
          <cell r="AQ261" t="str">
            <v>Non</v>
          </cell>
          <cell r="AR261" t="str">
            <v>Non</v>
          </cell>
          <cell r="AS261" t="str">
            <v>Non</v>
          </cell>
          <cell r="AV261" t="str">
            <v>Non Classifié</v>
          </cell>
          <cell r="AW261" t="str">
            <v>Rothschild &amp; Co</v>
          </cell>
          <cell r="AY261" t="str">
            <v>Not Stated</v>
          </cell>
          <cell r="AZ261" t="str">
            <v>Prospectus</v>
          </cell>
          <cell r="BA261" t="str">
            <v>Non</v>
          </cell>
          <cell r="BB261">
            <v>2.3872680000000002</v>
          </cell>
          <cell r="BD261">
            <v>4.5812090000000003</v>
          </cell>
          <cell r="BF261">
            <v>5.1716030000000002</v>
          </cell>
          <cell r="BH261">
            <v>-1.2292209999999999</v>
          </cell>
          <cell r="BJ261">
            <v>-1.43303</v>
          </cell>
          <cell r="BK261">
            <v>34</v>
          </cell>
          <cell r="BM261">
            <v>5.9113360000000004</v>
          </cell>
          <cell r="BN261">
            <v>65</v>
          </cell>
          <cell r="BP261">
            <v>9.5566119999999994</v>
          </cell>
          <cell r="BQ261">
            <v>70</v>
          </cell>
        </row>
        <row r="262">
          <cell r="A262" t="str">
            <v>FR0007035563</v>
          </cell>
          <cell r="B262" t="str">
            <v>ÙÙÙ</v>
          </cell>
          <cell r="C262" t="str">
            <v>RMM Stratégie Dynamique C</v>
          </cell>
          <cell r="D262" t="str">
            <v>SICAV</v>
          </cell>
          <cell r="E262" t="str">
            <v>Rothschild &amp; Co Asset Management Europe</v>
          </cell>
          <cell r="F262" t="str">
            <v>Euro</v>
          </cell>
          <cell r="G262" t="str">
            <v>(MSCI USA NR EUR) 30.000% + ( MSCI Japan NR EUR) 6.000% + (€STR Capitalisé + 0.085%) 25.000% + (MSCI Europe NR EUR) 30.000% + (MSCI EM NR EUR)9.000%</v>
          </cell>
          <cell r="H262" t="str">
            <v>Europe Fonds ouverts  - Allocation EUR Agressive - International</v>
          </cell>
          <cell r="I262" t="str">
            <v>Tous les jours</v>
          </cell>
          <cell r="J262" t="str">
            <v>France</v>
          </cell>
          <cell r="K262" t="str">
            <v>Non</v>
          </cell>
          <cell r="L262">
            <v>36406</v>
          </cell>
          <cell r="M262">
            <v>44596</v>
          </cell>
          <cell r="N262">
            <v>44715449</v>
          </cell>
          <cell r="O262">
            <v>159.47999999999999</v>
          </cell>
          <cell r="Q262" t="str">
            <v>Non</v>
          </cell>
          <cell r="R262">
            <v>5</v>
          </cell>
          <cell r="S262">
            <v>5</v>
          </cell>
          <cell r="T262">
            <v>7.4909999999999997</v>
          </cell>
          <cell r="U262">
            <v>13.275</v>
          </cell>
          <cell r="V262">
            <v>6.9102499999999996</v>
          </cell>
          <cell r="W262">
            <v>9.82</v>
          </cell>
          <cell r="X262" t="str">
            <v>Cap</v>
          </cell>
          <cell r="Y262" t="str">
            <v>Global</v>
          </cell>
          <cell r="Z262">
            <v>1.4</v>
          </cell>
          <cell r="AA262" t="str">
            <v>Oui</v>
          </cell>
          <cell r="AB262">
            <v>1.43</v>
          </cell>
          <cell r="AC262" t="str">
            <v>Oui</v>
          </cell>
          <cell r="AD262">
            <v>159.47999999999999</v>
          </cell>
          <cell r="AE262" t="str">
            <v>FSGBR056I1</v>
          </cell>
          <cell r="AF262">
            <v>44715449</v>
          </cell>
          <cell r="AH262">
            <v>44562</v>
          </cell>
          <cell r="AJ262">
            <v>5</v>
          </cell>
          <cell r="AK262">
            <v>100</v>
          </cell>
          <cell r="AL262">
            <v>1</v>
          </cell>
          <cell r="AM262" t="str">
            <v>www.am.eu.rothschildandco.com</v>
          </cell>
          <cell r="AQ262" t="str">
            <v>Non</v>
          </cell>
          <cell r="AR262" t="str">
            <v>Non</v>
          </cell>
          <cell r="AS262" t="str">
            <v>Non</v>
          </cell>
          <cell r="AV262" t="str">
            <v>Non Classifié</v>
          </cell>
          <cell r="AW262" t="str">
            <v>Rothschild &amp; Co</v>
          </cell>
          <cell r="AY262" t="str">
            <v>Not Stated</v>
          </cell>
          <cell r="AZ262" t="str">
            <v>Prospectus</v>
          </cell>
          <cell r="BA262" t="str">
            <v>Non</v>
          </cell>
          <cell r="BB262">
            <v>6.1264099999999999</v>
          </cell>
          <cell r="BD262">
            <v>9.8200059999999993</v>
          </cell>
          <cell r="BF262">
            <v>6.9102220000000001</v>
          </cell>
          <cell r="BH262">
            <v>-3.7196250000000002</v>
          </cell>
          <cell r="BJ262">
            <v>-3.5643899999999999</v>
          </cell>
          <cell r="BK262">
            <v>57</v>
          </cell>
          <cell r="BM262">
            <v>13.365439</v>
          </cell>
          <cell r="BN262">
            <v>38</v>
          </cell>
          <cell r="BP262">
            <v>19.615531000000001</v>
          </cell>
          <cell r="BQ262">
            <v>46</v>
          </cell>
        </row>
        <row r="263">
          <cell r="A263" t="str">
            <v>FR0007035571</v>
          </cell>
          <cell r="B263" t="str">
            <v>ÙÙÙ</v>
          </cell>
          <cell r="C263" t="str">
            <v>RMM Stratégie Diversifiée C</v>
          </cell>
          <cell r="D263" t="str">
            <v>SICAV</v>
          </cell>
          <cell r="E263" t="str">
            <v>Rothschild &amp; Co Asset Management Europe</v>
          </cell>
          <cell r="F263" t="str">
            <v>Euro</v>
          </cell>
          <cell r="G263" t="str">
            <v>(MSCI USA NR EUR) 20.000% + ( MSCI Japan NR EUR) 4.000% + (€STR Capitalisé + 0.085%) 50.000% + (MSCI Europe NR EUR) 20.000% + (MSCI EM NR EUR)6.000%</v>
          </cell>
          <cell r="H263" t="str">
            <v>Europe Fonds ouverts  - Allocation EUR Modérée - International</v>
          </cell>
          <cell r="I263" t="str">
            <v>Tous les jours</v>
          </cell>
          <cell r="J263" t="str">
            <v>France</v>
          </cell>
          <cell r="K263" t="str">
            <v>Non</v>
          </cell>
          <cell r="L263">
            <v>36406</v>
          </cell>
          <cell r="M263">
            <v>44596</v>
          </cell>
          <cell r="N263">
            <v>89196935</v>
          </cell>
          <cell r="O263">
            <v>178.39</v>
          </cell>
          <cell r="Q263" t="str">
            <v>Non</v>
          </cell>
          <cell r="R263">
            <v>4</v>
          </cell>
          <cell r="S263">
            <v>4</v>
          </cell>
          <cell r="T263">
            <v>5.5469999999999997</v>
          </cell>
          <cell r="U263">
            <v>10.613</v>
          </cell>
          <cell r="V263">
            <v>5.7874600000000003</v>
          </cell>
          <cell r="W263">
            <v>7.9107399999999997</v>
          </cell>
          <cell r="X263" t="str">
            <v>Cap</v>
          </cell>
          <cell r="Y263" t="str">
            <v>Global</v>
          </cell>
          <cell r="Z263">
            <v>1.2</v>
          </cell>
          <cell r="AA263" t="str">
            <v>Oui</v>
          </cell>
          <cell r="AB263">
            <v>1.3</v>
          </cell>
          <cell r="AC263" t="str">
            <v>Oui</v>
          </cell>
          <cell r="AD263">
            <v>178.39</v>
          </cell>
          <cell r="AE263" t="str">
            <v>FSGBR056FO</v>
          </cell>
          <cell r="AF263">
            <v>89111377</v>
          </cell>
          <cell r="AH263">
            <v>44562</v>
          </cell>
          <cell r="AJ263">
            <v>5</v>
          </cell>
          <cell r="AK263">
            <v>100</v>
          </cell>
          <cell r="AL263">
            <v>1</v>
          </cell>
          <cell r="AM263" t="str">
            <v>www.am.eu.rothschildandco.com</v>
          </cell>
          <cell r="AQ263" t="str">
            <v>Non</v>
          </cell>
          <cell r="AR263" t="str">
            <v>Non</v>
          </cell>
          <cell r="AS263" t="str">
            <v>Non</v>
          </cell>
          <cell r="AV263" t="str">
            <v>Non Classifié</v>
          </cell>
          <cell r="AW263" t="str">
            <v>Rothschild &amp; Co</v>
          </cell>
          <cell r="AY263" t="str">
            <v>Not Stated</v>
          </cell>
          <cell r="AZ263" t="str">
            <v>Prospectus</v>
          </cell>
          <cell r="BA263" t="str">
            <v>Non</v>
          </cell>
          <cell r="BB263">
            <v>4.3620299999999999</v>
          </cell>
          <cell r="BD263">
            <v>7.9107399999999997</v>
          </cell>
          <cell r="BF263">
            <v>5.7874559999999997</v>
          </cell>
          <cell r="BH263">
            <v>-2.6663779999999999</v>
          </cell>
          <cell r="BJ263">
            <v>-2.6230199999999999</v>
          </cell>
          <cell r="BK263">
            <v>48</v>
          </cell>
          <cell r="BM263">
            <v>10.507866999999999</v>
          </cell>
          <cell r="BN263">
            <v>49</v>
          </cell>
          <cell r="BP263">
            <v>15.614722</v>
          </cell>
          <cell r="BQ263">
            <v>55</v>
          </cell>
        </row>
        <row r="264">
          <cell r="A264" t="str">
            <v>FR0007036900</v>
          </cell>
          <cell r="B264" t="str">
            <v>ÙÙÙÙ</v>
          </cell>
          <cell r="C264" t="str">
            <v>HSBC Select Equity A</v>
          </cell>
          <cell r="D264" t="str">
            <v>FCP</v>
          </cell>
          <cell r="E264" t="str">
            <v>HSBC Global Asset Management (France)</v>
          </cell>
          <cell r="F264" t="str">
            <v>Euro</v>
          </cell>
          <cell r="G264" t="str">
            <v>Not Benchmarked</v>
          </cell>
          <cell r="H264" t="str">
            <v>Europe Fonds ouverts  - Allocation EUR Agressive - International</v>
          </cell>
          <cell r="I264" t="str">
            <v>Tous les jours</v>
          </cell>
          <cell r="J264" t="str">
            <v>France;Grèce;Malte;</v>
          </cell>
          <cell r="K264" t="str">
            <v>Non</v>
          </cell>
          <cell r="L264">
            <v>36437</v>
          </cell>
          <cell r="M264">
            <v>44596</v>
          </cell>
          <cell r="N264">
            <v>207006961</v>
          </cell>
          <cell r="O264">
            <v>105.91</v>
          </cell>
          <cell r="Q264" t="str">
            <v>Non</v>
          </cell>
          <cell r="R264">
            <v>6</v>
          </cell>
          <cell r="S264">
            <v>6</v>
          </cell>
          <cell r="T264">
            <v>8.3230000000000004</v>
          </cell>
          <cell r="U264">
            <v>13.909000000000001</v>
          </cell>
          <cell r="V264">
            <v>12.6553</v>
          </cell>
          <cell r="W264">
            <v>9.8456600000000005</v>
          </cell>
          <cell r="X264" t="str">
            <v>Cap</v>
          </cell>
          <cell r="Y264" t="str">
            <v>Global</v>
          </cell>
          <cell r="Z264">
            <v>1.6</v>
          </cell>
          <cell r="AA264" t="str">
            <v>Oui</v>
          </cell>
          <cell r="AB264">
            <v>1.55</v>
          </cell>
          <cell r="AC264" t="str">
            <v>Non</v>
          </cell>
          <cell r="AD264">
            <v>105.91</v>
          </cell>
          <cell r="AE264" t="str">
            <v>FSGBR050WP</v>
          </cell>
          <cell r="AF264">
            <v>206683171</v>
          </cell>
          <cell r="AH264">
            <v>44561</v>
          </cell>
          <cell r="AJ264">
            <v>2</v>
          </cell>
          <cell r="AK264">
            <v>1</v>
          </cell>
          <cell r="AL264">
            <v>1</v>
          </cell>
          <cell r="AM264" t="str">
            <v>www.assetmanagement.hsbc.com/fr</v>
          </cell>
          <cell r="AQ264" t="str">
            <v>Non</v>
          </cell>
          <cell r="AR264" t="str">
            <v>Non</v>
          </cell>
          <cell r="AS264" t="str">
            <v>Non</v>
          </cell>
          <cell r="AV264" t="str">
            <v>Non Classifié</v>
          </cell>
          <cell r="AW264" t="str">
            <v>HSBC</v>
          </cell>
          <cell r="AY264" t="str">
            <v>Not Stated</v>
          </cell>
          <cell r="AZ264" t="str">
            <v>Prospectus</v>
          </cell>
          <cell r="BA264" t="str">
            <v>Non</v>
          </cell>
          <cell r="BB264">
            <v>5.8197289999999997</v>
          </cell>
          <cell r="BD264">
            <v>9.8456720000000004</v>
          </cell>
          <cell r="BF264">
            <v>12.655302000000001</v>
          </cell>
          <cell r="BH264">
            <v>-4.1158539999999997</v>
          </cell>
          <cell r="BJ264">
            <v>-4.0530799999999996</v>
          </cell>
          <cell r="BK264">
            <v>62</v>
          </cell>
          <cell r="BM264">
            <v>13.685131</v>
          </cell>
          <cell r="BN264">
            <v>37</v>
          </cell>
          <cell r="BP264">
            <v>21.567858999999999</v>
          </cell>
          <cell r="BQ264">
            <v>40</v>
          </cell>
        </row>
        <row r="265">
          <cell r="A265" t="str">
            <v>FR0007036926</v>
          </cell>
          <cell r="B265" t="str">
            <v>ÙÙÙÙ</v>
          </cell>
          <cell r="C265" t="str">
            <v>HSBC Select Flexible A</v>
          </cell>
          <cell r="D265" t="str">
            <v>FCP</v>
          </cell>
          <cell r="E265" t="str">
            <v>HSBC Global Asset Management (France)</v>
          </cell>
          <cell r="F265" t="str">
            <v>Euro</v>
          </cell>
          <cell r="G265" t="str">
            <v>Not Benchmarked</v>
          </cell>
          <cell r="H265" t="str">
            <v>Europe Fonds ouverts  - Allocation EUR Flexible - International</v>
          </cell>
          <cell r="I265" t="str">
            <v>Tous les jours</v>
          </cell>
          <cell r="J265" t="str">
            <v>Allemagne;France;Grèce;Malte;</v>
          </cell>
          <cell r="K265" t="str">
            <v>Non</v>
          </cell>
          <cell r="L265">
            <v>39820</v>
          </cell>
          <cell r="M265">
            <v>44596</v>
          </cell>
          <cell r="N265">
            <v>232035198</v>
          </cell>
          <cell r="O265">
            <v>96.53</v>
          </cell>
          <cell r="Q265" t="str">
            <v>Non</v>
          </cell>
          <cell r="R265">
            <v>5</v>
          </cell>
          <cell r="S265">
            <v>4</v>
          </cell>
          <cell r="T265">
            <v>4.8609999999999998</v>
          </cell>
          <cell r="U265">
            <v>8.6760000000000002</v>
          </cell>
          <cell r="V265">
            <v>5.3907800000000003</v>
          </cell>
          <cell r="W265">
            <v>5.8557300000000003</v>
          </cell>
          <cell r="X265" t="str">
            <v>Cap</v>
          </cell>
          <cell r="Y265" t="str">
            <v>Global</v>
          </cell>
          <cell r="Z265">
            <v>1.5</v>
          </cell>
          <cell r="AA265" t="str">
            <v>Oui</v>
          </cell>
          <cell r="AB265">
            <v>1.42</v>
          </cell>
          <cell r="AC265" t="str">
            <v>Non</v>
          </cell>
          <cell r="AD265">
            <v>96.53</v>
          </cell>
          <cell r="AE265" t="str">
            <v>FSUSA09PG7</v>
          </cell>
          <cell r="AF265">
            <v>209492140</v>
          </cell>
          <cell r="AH265">
            <v>44561</v>
          </cell>
          <cell r="AJ265">
            <v>2</v>
          </cell>
          <cell r="AK265">
            <v>1</v>
          </cell>
          <cell r="AL265">
            <v>1</v>
          </cell>
          <cell r="AM265" t="str">
            <v>www.assetmanagement.hsbc.com/fr</v>
          </cell>
          <cell r="AQ265" t="str">
            <v>Non</v>
          </cell>
          <cell r="AR265" t="str">
            <v>Non</v>
          </cell>
          <cell r="AS265" t="str">
            <v>Non</v>
          </cell>
          <cell r="AV265" t="str">
            <v>Non Classifié</v>
          </cell>
          <cell r="AW265" t="str">
            <v>HSBC</v>
          </cell>
          <cell r="AY265" t="str">
            <v>Not Stated</v>
          </cell>
          <cell r="AZ265" t="str">
            <v>Prospectus</v>
          </cell>
          <cell r="BA265" t="str">
            <v>Non</v>
          </cell>
          <cell r="BB265">
            <v>2.9201329999999999</v>
          </cell>
          <cell r="BD265">
            <v>5.8557420000000002</v>
          </cell>
          <cell r="BF265">
            <v>5.3907850000000002</v>
          </cell>
          <cell r="BH265">
            <v>-2.6726730000000001</v>
          </cell>
          <cell r="BJ265">
            <v>-2.5425399999999998</v>
          </cell>
          <cell r="BK265">
            <v>47</v>
          </cell>
          <cell r="BM265">
            <v>8.395016</v>
          </cell>
          <cell r="BN265">
            <v>56</v>
          </cell>
          <cell r="BP265">
            <v>14.138188</v>
          </cell>
          <cell r="BQ265">
            <v>59</v>
          </cell>
        </row>
        <row r="266">
          <cell r="A266" t="str">
            <v>FR0007036942</v>
          </cell>
          <cell r="B266" t="str">
            <v>ÙÙÙ</v>
          </cell>
          <cell r="C266" t="str">
            <v>HSBC Select Moderate A</v>
          </cell>
          <cell r="D266" t="str">
            <v>FCP</v>
          </cell>
          <cell r="E266" t="str">
            <v>HSBC Global Asset Management (France)</v>
          </cell>
          <cell r="F266" t="str">
            <v>Euro</v>
          </cell>
          <cell r="G266" t="str">
            <v>Not Benchmarked</v>
          </cell>
          <cell r="H266" t="str">
            <v>Europe Fonds ouverts  - Allocation EUR Prudente - International</v>
          </cell>
          <cell r="I266" t="str">
            <v>Tous les jours</v>
          </cell>
          <cell r="J266" t="str">
            <v>France;Grèce;Malte;</v>
          </cell>
          <cell r="K266" t="str">
            <v>Non</v>
          </cell>
          <cell r="L266">
            <v>39820</v>
          </cell>
          <cell r="M266">
            <v>44596</v>
          </cell>
          <cell r="N266">
            <v>101989135</v>
          </cell>
          <cell r="O266">
            <v>69.47</v>
          </cell>
          <cell r="Q266" t="str">
            <v>Non</v>
          </cell>
          <cell r="R266">
            <v>4</v>
          </cell>
          <cell r="S266">
            <v>3</v>
          </cell>
          <cell r="T266">
            <v>2.222</v>
          </cell>
          <cell r="U266">
            <v>4.0170000000000003</v>
          </cell>
          <cell r="V266">
            <v>-0.94579000000000002</v>
          </cell>
          <cell r="W266">
            <v>1.9500500000000001</v>
          </cell>
          <cell r="X266" t="str">
            <v>Cap</v>
          </cell>
          <cell r="Y266" t="str">
            <v>Global</v>
          </cell>
          <cell r="Z266">
            <v>1.1000000000000001</v>
          </cell>
          <cell r="AA266" t="str">
            <v>Oui</v>
          </cell>
          <cell r="AB266">
            <v>1</v>
          </cell>
          <cell r="AC266" t="str">
            <v>Non</v>
          </cell>
          <cell r="AD266">
            <v>69.47</v>
          </cell>
          <cell r="AE266" t="str">
            <v>FSUSA09PG8</v>
          </cell>
          <cell r="AF266">
            <v>87527034</v>
          </cell>
          <cell r="AH266">
            <v>44561</v>
          </cell>
          <cell r="AJ266">
            <v>2</v>
          </cell>
          <cell r="AK266">
            <v>1</v>
          </cell>
          <cell r="AL266">
            <v>1</v>
          </cell>
          <cell r="AM266" t="str">
            <v>www.assetmanagement.hsbc.com/fr</v>
          </cell>
          <cell r="AQ266" t="str">
            <v>Non</v>
          </cell>
          <cell r="AR266" t="str">
            <v>Non</v>
          </cell>
          <cell r="AS266" t="str">
            <v>Non</v>
          </cell>
          <cell r="AV266" t="str">
            <v>Non Classifié</v>
          </cell>
          <cell r="AW266" t="str">
            <v>HSBC</v>
          </cell>
          <cell r="AY266" t="str">
            <v>Not Stated</v>
          </cell>
          <cell r="AZ266" t="str">
            <v>Prospectus</v>
          </cell>
          <cell r="BA266" t="str">
            <v>Non</v>
          </cell>
          <cell r="BB266">
            <v>0.78186599999999995</v>
          </cell>
          <cell r="BD266">
            <v>1.950037</v>
          </cell>
          <cell r="BF266">
            <v>-0.945797</v>
          </cell>
          <cell r="BH266">
            <v>-1.853672</v>
          </cell>
          <cell r="BJ266">
            <v>-1.4604699999999999</v>
          </cell>
          <cell r="BK266">
            <v>35</v>
          </cell>
          <cell r="BM266">
            <v>3.1358730000000001</v>
          </cell>
          <cell r="BN266">
            <v>80</v>
          </cell>
          <cell r="BP266">
            <v>6.0853409999999997</v>
          </cell>
          <cell r="BQ266">
            <v>83</v>
          </cell>
        </row>
        <row r="267">
          <cell r="A267" t="str">
            <v>FR0007037411</v>
          </cell>
          <cell r="B267" t="str">
            <v>ÙÙÙÙ</v>
          </cell>
          <cell r="C267" t="str">
            <v>Horizon Moyen Terme</v>
          </cell>
          <cell r="D267" t="str">
            <v>FCP</v>
          </cell>
          <cell r="E267" t="str">
            <v>AXA Investment Managers Paris</v>
          </cell>
          <cell r="F267" t="str">
            <v>Euro</v>
          </cell>
          <cell r="G267" t="str">
            <v>(MSCI World ex EMU 100% Hedged NR EUR) 15.000% + ( FTSE EuroBIG 3-5 Yr EUR) 70.000% + (MSCI Euro NR EUR) 15.000%</v>
          </cell>
          <cell r="H267" t="str">
            <v>Europe Fonds ouverts  - Allocation EUR Prudente</v>
          </cell>
          <cell r="I267" t="str">
            <v>Tous les jours</v>
          </cell>
          <cell r="J267" t="str">
            <v>France</v>
          </cell>
          <cell r="K267" t="str">
            <v>Non</v>
          </cell>
          <cell r="L267">
            <v>36467</v>
          </cell>
          <cell r="M267">
            <v>44596</v>
          </cell>
          <cell r="N267">
            <v>62265943</v>
          </cell>
          <cell r="O267">
            <v>175.54</v>
          </cell>
          <cell r="Q267" t="str">
            <v>Non</v>
          </cell>
          <cell r="R267">
            <v>4</v>
          </cell>
          <cell r="S267">
            <v>4</v>
          </cell>
          <cell r="T267">
            <v>4.1630000000000003</v>
          </cell>
          <cell r="U267">
            <v>6.4660000000000002</v>
          </cell>
          <cell r="V267">
            <v>3.50949</v>
          </cell>
          <cell r="W267">
            <v>3.2771400000000002</v>
          </cell>
          <cell r="X267" t="str">
            <v>Dist</v>
          </cell>
          <cell r="Y267" t="str">
            <v>Global</v>
          </cell>
          <cell r="Z267">
            <v>2</v>
          </cell>
          <cell r="AA267" t="str">
            <v>Non</v>
          </cell>
          <cell r="AB267">
            <v>1.03</v>
          </cell>
          <cell r="AC267" t="str">
            <v>Non</v>
          </cell>
          <cell r="AD267">
            <v>175.54</v>
          </cell>
          <cell r="AE267" t="str">
            <v>FSGBR070HT</v>
          </cell>
          <cell r="AF267">
            <v>62265943</v>
          </cell>
          <cell r="AH267">
            <v>44547</v>
          </cell>
          <cell r="AJ267">
            <v>5</v>
          </cell>
          <cell r="AK267">
            <v>160000</v>
          </cell>
          <cell r="AL267">
            <v>0</v>
          </cell>
          <cell r="AM267" t="str">
            <v>www.axa-im.fr</v>
          </cell>
          <cell r="AQ267" t="str">
            <v>Non</v>
          </cell>
          <cell r="AR267" t="str">
            <v>Non</v>
          </cell>
          <cell r="AS267" t="str">
            <v>Non</v>
          </cell>
          <cell r="AV267" t="str">
            <v>Non Classifié</v>
          </cell>
          <cell r="AW267" t="str">
            <v>AXA</v>
          </cell>
          <cell r="AY267" t="str">
            <v>Article 8</v>
          </cell>
          <cell r="AZ267" t="str">
            <v>Prospectus</v>
          </cell>
          <cell r="BA267" t="str">
            <v>Non</v>
          </cell>
          <cell r="BB267">
            <v>2.0684040000000001</v>
          </cell>
          <cell r="BD267">
            <v>3.277142</v>
          </cell>
          <cell r="BF267">
            <v>3.5094919999999998</v>
          </cell>
          <cell r="BH267">
            <v>-2.6417600000000001</v>
          </cell>
          <cell r="BJ267">
            <v>-2.3599000000000001</v>
          </cell>
          <cell r="BK267">
            <v>46</v>
          </cell>
          <cell r="BM267">
            <v>4.790972</v>
          </cell>
          <cell r="BN267">
            <v>71</v>
          </cell>
          <cell r="BP267">
            <v>6.8112539999999999</v>
          </cell>
          <cell r="BQ267">
            <v>80</v>
          </cell>
        </row>
        <row r="268">
          <cell r="A268" t="str">
            <v>FR0007038138</v>
          </cell>
          <cell r="C268" t="str">
            <v>Amundi Euro Liquidity-Rated SRI I</v>
          </cell>
          <cell r="D268" t="str">
            <v>FCP</v>
          </cell>
          <cell r="E268" t="str">
            <v>Amundi Asset Management</v>
          </cell>
          <cell r="F268" t="str">
            <v>Euro</v>
          </cell>
          <cell r="G268" t="str">
            <v>€STR capitalisé</v>
          </cell>
          <cell r="H268" t="str">
            <v>Europe Fonds ouverts  - Monétaires EUR</v>
          </cell>
          <cell r="I268" t="str">
            <v>Tous les jours</v>
          </cell>
          <cell r="J268" t="str">
            <v>Autriche;Suisse;Allemagne;Danemark;Espagne;Finlande;France;Royaume-Uni;Irlande;Italie;Luxembourg;Pays-Bas;Suède;</v>
          </cell>
          <cell r="K268" t="str">
            <v>Non</v>
          </cell>
          <cell r="L268">
            <v>36490</v>
          </cell>
          <cell r="M268">
            <v>44599</v>
          </cell>
          <cell r="N268">
            <v>31955992541</v>
          </cell>
          <cell r="O268">
            <v>1041100.1971</v>
          </cell>
          <cell r="P268">
            <v>-951.38</v>
          </cell>
          <cell r="Q268" t="str">
            <v>Non</v>
          </cell>
          <cell r="R268">
            <v>1</v>
          </cell>
          <cell r="S268">
            <v>1</v>
          </cell>
          <cell r="T268">
            <v>1.2E-2</v>
          </cell>
          <cell r="U268">
            <v>3.6999999999999998E-2</v>
          </cell>
          <cell r="V268">
            <v>-0.54805000000000004</v>
          </cell>
          <cell r="W268">
            <v>-0.40926000000000001</v>
          </cell>
          <cell r="X268" t="str">
            <v>Cap</v>
          </cell>
          <cell r="Y268" t="str">
            <v>Euroland</v>
          </cell>
          <cell r="Z268">
            <v>0.15</v>
          </cell>
          <cell r="AA268" t="str">
            <v>Oui</v>
          </cell>
          <cell r="AB268">
            <v>0.08</v>
          </cell>
          <cell r="AC268" t="str">
            <v>Oui</v>
          </cell>
          <cell r="AD268">
            <v>1041146.0938</v>
          </cell>
          <cell r="AE268" t="str">
            <v>FSGBR0507A</v>
          </cell>
          <cell r="AF268">
            <v>5761314189</v>
          </cell>
          <cell r="AH268">
            <v>44587</v>
          </cell>
          <cell r="AJ268">
            <v>0</v>
          </cell>
          <cell r="AK268">
            <v>1</v>
          </cell>
          <cell r="AL268">
            <v>1</v>
          </cell>
          <cell r="AM268" t="str">
            <v>www.amundi.com</v>
          </cell>
          <cell r="AQ268" t="str">
            <v>Non</v>
          </cell>
          <cell r="AR268" t="str">
            <v>Non</v>
          </cell>
          <cell r="AS268" t="str">
            <v>Non</v>
          </cell>
          <cell r="AV268" t="str">
            <v>Fonds monétaires à valeur liquidative variable (VNAV) standard</v>
          </cell>
          <cell r="AW268" t="str">
            <v>Amundi</v>
          </cell>
          <cell r="AY268" t="str">
            <v>Article 8</v>
          </cell>
          <cell r="AZ268" t="str">
            <v>Prospectus</v>
          </cell>
          <cell r="BA268" t="str">
            <v>Non</v>
          </cell>
          <cell r="BB268">
            <v>-0.35086899999999999</v>
          </cell>
          <cell r="BD268">
            <v>-0.40926000000000001</v>
          </cell>
          <cell r="BF268">
            <v>-0.54804900000000001</v>
          </cell>
          <cell r="BH268">
            <v>-5.5078000000000002E-2</v>
          </cell>
          <cell r="BJ268">
            <v>-5.0349999999999999E-2</v>
          </cell>
          <cell r="BK268">
            <v>16</v>
          </cell>
          <cell r="BM268">
            <v>-0.40205000000000002</v>
          </cell>
          <cell r="BN268">
            <v>95</v>
          </cell>
          <cell r="BP268">
            <v>-0.28228500000000001</v>
          </cell>
          <cell r="BQ268">
            <v>97</v>
          </cell>
        </row>
        <row r="269">
          <cell r="A269" t="str">
            <v>FR0007040712</v>
          </cell>
          <cell r="B269" t="str">
            <v>ÙÙÙÙ</v>
          </cell>
          <cell r="C269" t="str">
            <v>BSO 3000</v>
          </cell>
          <cell r="D269" t="str">
            <v>FCP</v>
          </cell>
          <cell r="E269" t="str">
            <v>Saint Olive et Cie</v>
          </cell>
          <cell r="F269" t="str">
            <v>Euro</v>
          </cell>
          <cell r="G269" t="str">
            <v>Euronext Paris CAC All Tradable NR EUR</v>
          </cell>
          <cell r="H269" t="str">
            <v>Europe Fonds ouverts  - Actions France Petites &amp; Moy. Cap.</v>
          </cell>
          <cell r="I269" t="str">
            <v>Tous les jours</v>
          </cell>
          <cell r="J269" t="str">
            <v>France</v>
          </cell>
          <cell r="K269" t="str">
            <v>Oui</v>
          </cell>
          <cell r="L269">
            <v>36538</v>
          </cell>
          <cell r="M269">
            <v>44596</v>
          </cell>
          <cell r="N269">
            <v>69389092</v>
          </cell>
          <cell r="O269">
            <v>242.82</v>
          </cell>
          <cell r="P269">
            <v>32.380000000000003</v>
          </cell>
          <cell r="Q269" t="str">
            <v>Non</v>
          </cell>
          <cell r="R269">
            <v>6</v>
          </cell>
          <cell r="S269">
            <v>6</v>
          </cell>
          <cell r="T269">
            <v>15.394</v>
          </cell>
          <cell r="U269">
            <v>18.367000000000001</v>
          </cell>
          <cell r="V269">
            <v>23.475010000000001</v>
          </cell>
          <cell r="W269">
            <v>13.056990000000001</v>
          </cell>
          <cell r="X269" t="str">
            <v>Cap</v>
          </cell>
          <cell r="Y269" t="str">
            <v>France</v>
          </cell>
          <cell r="Z269">
            <v>2</v>
          </cell>
          <cell r="AA269" t="str">
            <v>Oui</v>
          </cell>
          <cell r="AB269">
            <v>2.4500000000000002</v>
          </cell>
          <cell r="AC269" t="str">
            <v>Non</v>
          </cell>
          <cell r="AD269">
            <v>242.82</v>
          </cell>
          <cell r="AE269" t="str">
            <v>FSGBR056G5</v>
          </cell>
          <cell r="AF269">
            <v>69389092</v>
          </cell>
          <cell r="AH269">
            <v>44439</v>
          </cell>
          <cell r="AJ269">
            <v>2</v>
          </cell>
          <cell r="AK269">
            <v>1</v>
          </cell>
          <cell r="AL269">
            <v>1</v>
          </cell>
          <cell r="AQ269" t="str">
            <v>Non</v>
          </cell>
          <cell r="AR269" t="str">
            <v>Non</v>
          </cell>
          <cell r="AS269" t="str">
            <v>Non</v>
          </cell>
          <cell r="AV269" t="str">
            <v>Non Classifié</v>
          </cell>
          <cell r="AW269" t="str">
            <v>Banque Saint Olive</v>
          </cell>
          <cell r="AY269" t="str">
            <v>Not Stated</v>
          </cell>
          <cell r="AZ269" t="str">
            <v>Prospectus</v>
          </cell>
          <cell r="BA269" t="str">
            <v>Non</v>
          </cell>
          <cell r="BB269">
            <v>9.1933930000000004</v>
          </cell>
          <cell r="BD269">
            <v>13.057003999999999</v>
          </cell>
          <cell r="BF269">
            <v>23.475003000000001</v>
          </cell>
          <cell r="BH269">
            <v>-7.3964499999999997</v>
          </cell>
          <cell r="BJ269">
            <v>-7.3281700000000001</v>
          </cell>
          <cell r="BK269">
            <v>83</v>
          </cell>
          <cell r="BM269">
            <v>20.123322000000002</v>
          </cell>
          <cell r="BN269">
            <v>15</v>
          </cell>
          <cell r="BP269">
            <v>27.140045000000001</v>
          </cell>
          <cell r="BQ269">
            <v>22</v>
          </cell>
        </row>
        <row r="270">
          <cell r="A270" t="str">
            <v>FR0007042288</v>
          </cell>
          <cell r="B270" t="str">
            <v>ÙÙÙ</v>
          </cell>
          <cell r="C270" t="str">
            <v>MCA Le Logis</v>
          </cell>
          <cell r="D270" t="str">
            <v>FCP</v>
          </cell>
          <cell r="E270" t="str">
            <v>MCA Finance</v>
          </cell>
          <cell r="F270" t="str">
            <v>Euro</v>
          </cell>
          <cell r="G270" t="str">
            <v>(€STR capitalisé) 50.000% + ( Euronext Paris CAC All Tradable NR EUR) 50.000%</v>
          </cell>
          <cell r="H270" t="str">
            <v>Europe Fonds ouverts  - Allocation EUR Aggressive</v>
          </cell>
          <cell r="I270" t="str">
            <v>Toutes les semaines</v>
          </cell>
          <cell r="J270" t="str">
            <v>France</v>
          </cell>
          <cell r="K270" t="str">
            <v>Non</v>
          </cell>
          <cell r="L270">
            <v>36606</v>
          </cell>
          <cell r="M270">
            <v>44593</v>
          </cell>
          <cell r="N270">
            <v>3015000</v>
          </cell>
          <cell r="O270">
            <v>1700.27</v>
          </cell>
          <cell r="Q270" t="str">
            <v>Non</v>
          </cell>
          <cell r="R270">
            <v>5</v>
          </cell>
          <cell r="S270">
            <v>5</v>
          </cell>
          <cell r="T270">
            <v>7.532</v>
          </cell>
          <cell r="U270">
            <v>16.68</v>
          </cell>
          <cell r="V270">
            <v>14.977080000000001</v>
          </cell>
          <cell r="W270">
            <v>9.0320999999999998</v>
          </cell>
          <cell r="X270" t="str">
            <v>Cap</v>
          </cell>
          <cell r="Y270" t="str">
            <v>Euroland</v>
          </cell>
          <cell r="Z270">
            <v>1.5</v>
          </cell>
          <cell r="AA270" t="str">
            <v>Non</v>
          </cell>
          <cell r="AB270">
            <v>2</v>
          </cell>
          <cell r="AC270" t="str">
            <v>Non</v>
          </cell>
          <cell r="AE270" t="str">
            <v>FSGBR077B0</v>
          </cell>
          <cell r="AF270">
            <v>3015000</v>
          </cell>
          <cell r="AH270">
            <v>44572</v>
          </cell>
          <cell r="AJ270">
            <v>2</v>
          </cell>
          <cell r="AK270">
            <v>1</v>
          </cell>
          <cell r="AL270">
            <v>1</v>
          </cell>
          <cell r="AM270" t="str">
            <v>www.mcafinance.fr</v>
          </cell>
          <cell r="AQ270" t="str">
            <v>Non</v>
          </cell>
          <cell r="AR270" t="str">
            <v>Non</v>
          </cell>
          <cell r="AS270" t="str">
            <v>Non</v>
          </cell>
          <cell r="AV270" t="str">
            <v>Non Classifié</v>
          </cell>
          <cell r="AW270" t="str">
            <v>MCA Finance</v>
          </cell>
          <cell r="AY270" t="str">
            <v>Not Stated</v>
          </cell>
          <cell r="AZ270" t="str">
            <v>Prospectus</v>
          </cell>
          <cell r="BA270" t="str">
            <v>Non</v>
          </cell>
          <cell r="BB270">
            <v>4.4022160000000001</v>
          </cell>
          <cell r="BD270">
            <v>9.0321010000000008</v>
          </cell>
          <cell r="BF270">
            <v>14.977080000000001</v>
          </cell>
          <cell r="BJ270">
            <v>-2.0849799999999998</v>
          </cell>
          <cell r="BK270">
            <v>42</v>
          </cell>
          <cell r="BM270">
            <v>11.227354</v>
          </cell>
          <cell r="BN270">
            <v>46</v>
          </cell>
          <cell r="BP270">
            <v>17.144145999999999</v>
          </cell>
          <cell r="BQ270">
            <v>52</v>
          </cell>
        </row>
        <row r="271">
          <cell r="A271" t="str">
            <v>FR0007043781</v>
          </cell>
          <cell r="B271" t="str">
            <v>ÙÙ</v>
          </cell>
          <cell r="C271" t="str">
            <v>Ofi RS Ming R</v>
          </cell>
          <cell r="D271" t="str">
            <v>FCP</v>
          </cell>
          <cell r="E271" t="str">
            <v>OFI Asset Management</v>
          </cell>
          <cell r="F271" t="str">
            <v>Euro</v>
          </cell>
          <cell r="G271" t="str">
            <v>MSCI Golden Dragon NR EUR</v>
          </cell>
          <cell r="H271" t="str">
            <v>Europe Fonds ouverts  - Actions Grande Chine</v>
          </cell>
          <cell r="I271" t="str">
            <v>Tous les jours</v>
          </cell>
          <cell r="J271" t="str">
            <v>France</v>
          </cell>
          <cell r="K271" t="str">
            <v>Non</v>
          </cell>
          <cell r="L271">
            <v>36728</v>
          </cell>
          <cell r="M271">
            <v>44596</v>
          </cell>
          <cell r="N271">
            <v>58674607</v>
          </cell>
          <cell r="O271">
            <v>515.85</v>
          </cell>
          <cell r="P271">
            <v>28.58</v>
          </cell>
          <cell r="Q271" t="str">
            <v>Non</v>
          </cell>
          <cell r="R271">
            <v>6</v>
          </cell>
          <cell r="S271">
            <v>6</v>
          </cell>
          <cell r="T271">
            <v>12.224748</v>
          </cell>
          <cell r="U271">
            <v>15.941862</v>
          </cell>
          <cell r="V271">
            <v>-12.98789</v>
          </cell>
          <cell r="W271">
            <v>10.346270000000001</v>
          </cell>
          <cell r="X271" t="str">
            <v>Dist</v>
          </cell>
          <cell r="Y271" t="str">
            <v>China (Greater)</v>
          </cell>
          <cell r="Z271">
            <v>1.8</v>
          </cell>
          <cell r="AA271" t="str">
            <v>Oui</v>
          </cell>
          <cell r="AB271">
            <v>1.81</v>
          </cell>
          <cell r="AC271" t="str">
            <v>Oui</v>
          </cell>
          <cell r="AD271">
            <v>515.85</v>
          </cell>
          <cell r="AE271" t="str">
            <v>FSGBR051XA</v>
          </cell>
          <cell r="AF271">
            <v>24822607</v>
          </cell>
          <cell r="AH271">
            <v>44571</v>
          </cell>
          <cell r="AJ271">
            <v>4</v>
          </cell>
          <cell r="AK271">
            <v>1</v>
          </cell>
          <cell r="AL271">
            <v>0</v>
          </cell>
          <cell r="AM271" t="str">
            <v>www.ofi-am.fr</v>
          </cell>
          <cell r="AQ271" t="str">
            <v>Non</v>
          </cell>
          <cell r="AR271" t="str">
            <v>Non</v>
          </cell>
          <cell r="AS271" t="str">
            <v>Non</v>
          </cell>
          <cell r="AV271" t="str">
            <v>Actions internationales</v>
          </cell>
          <cell r="AW271" t="str">
            <v>OFI</v>
          </cell>
          <cell r="AY271" t="str">
            <v>Article 8</v>
          </cell>
          <cell r="AZ271" t="str">
            <v>Prospectus</v>
          </cell>
          <cell r="BA271" t="str">
            <v>Non</v>
          </cell>
          <cell r="BB271">
            <v>7.8994669999999996</v>
          </cell>
          <cell r="BD271">
            <v>10.346280999999999</v>
          </cell>
          <cell r="BF271">
            <v>-12.987897</v>
          </cell>
          <cell r="BH271">
            <v>-3.9843359999999999</v>
          </cell>
          <cell r="BJ271">
            <v>-2.3210299999999999</v>
          </cell>
          <cell r="BK271">
            <v>45</v>
          </cell>
          <cell r="BM271">
            <v>13.821363</v>
          </cell>
          <cell r="BN271">
            <v>36</v>
          </cell>
          <cell r="BP271">
            <v>24.193428999999998</v>
          </cell>
          <cell r="BQ271">
            <v>33</v>
          </cell>
        </row>
        <row r="272">
          <cell r="A272" t="str">
            <v>FR0007045737</v>
          </cell>
          <cell r="B272" t="str">
            <v>Ù</v>
          </cell>
          <cell r="C272" t="str">
            <v>Richelieu Pragma Europe R</v>
          </cell>
          <cell r="D272" t="str">
            <v>FCP</v>
          </cell>
          <cell r="E272" t="str">
            <v>Richelieu Gestion</v>
          </cell>
          <cell r="F272" t="str">
            <v>Euro</v>
          </cell>
          <cell r="G272" t="str">
            <v>Bloomberg Eurozone DM Large&amp;Mid Cap NR</v>
          </cell>
          <cell r="H272" t="str">
            <v>Europe Fonds ouverts  - Actions Europe Gdes Cap. Croissance</v>
          </cell>
          <cell r="I272" t="str">
            <v>Tous les jours</v>
          </cell>
          <cell r="J272" t="str">
            <v>Suisse;France;Luxembourg;</v>
          </cell>
          <cell r="K272" t="str">
            <v>Oui</v>
          </cell>
          <cell r="L272">
            <v>36658</v>
          </cell>
          <cell r="M272">
            <v>44596</v>
          </cell>
          <cell r="N272">
            <v>97185697</v>
          </cell>
          <cell r="O272">
            <v>248.17</v>
          </cell>
          <cell r="P272">
            <v>121.12</v>
          </cell>
          <cell r="Q272" t="str">
            <v>Non</v>
          </cell>
          <cell r="R272">
            <v>6</v>
          </cell>
          <cell r="S272">
            <v>6</v>
          </cell>
          <cell r="T272">
            <v>12.694000000000001</v>
          </cell>
          <cell r="U272">
            <v>16.602</v>
          </cell>
          <cell r="V272">
            <v>8.8437699999999992</v>
          </cell>
          <cell r="W272">
            <v>8.5817300000000003</v>
          </cell>
          <cell r="X272" t="str">
            <v>Cap</v>
          </cell>
          <cell r="Y272" t="str">
            <v>Europe</v>
          </cell>
          <cell r="Z272">
            <v>2.39</v>
          </cell>
          <cell r="AA272" t="str">
            <v>Oui</v>
          </cell>
          <cell r="AB272">
            <v>2.94</v>
          </cell>
          <cell r="AC272" t="str">
            <v>Oui</v>
          </cell>
          <cell r="AD272">
            <v>248.17</v>
          </cell>
          <cell r="AE272" t="str">
            <v>FSGBR056BC</v>
          </cell>
          <cell r="AF272">
            <v>76147568</v>
          </cell>
          <cell r="AH272">
            <v>44562</v>
          </cell>
          <cell r="AJ272">
            <v>4</v>
          </cell>
          <cell r="AK272">
            <v>1</v>
          </cell>
          <cell r="AL272">
            <v>1</v>
          </cell>
          <cell r="AM272" t="str">
            <v>www.richelieugestion.com</v>
          </cell>
          <cell r="AQ272" t="str">
            <v>Non</v>
          </cell>
          <cell r="AR272" t="str">
            <v>Non</v>
          </cell>
          <cell r="AS272" t="str">
            <v>Non</v>
          </cell>
          <cell r="AV272" t="str">
            <v>Actions des pays de l'Union Européenne</v>
          </cell>
          <cell r="AW272" t="str">
            <v>Richelieu Gestion</v>
          </cell>
          <cell r="AX272" t="str">
            <v>Richelieu Gestion</v>
          </cell>
          <cell r="AY272" t="str">
            <v>Article 8</v>
          </cell>
          <cell r="AZ272" t="str">
            <v>Prospectus</v>
          </cell>
          <cell r="BA272" t="str">
            <v>Non</v>
          </cell>
          <cell r="BB272">
            <v>4.9802600000000004</v>
          </cell>
          <cell r="BD272">
            <v>8.5817340000000009</v>
          </cell>
          <cell r="BF272">
            <v>8.8437619999999999</v>
          </cell>
          <cell r="BH272">
            <v>-5.0535119999999996</v>
          </cell>
          <cell r="BJ272">
            <v>-4.6427500000000004</v>
          </cell>
          <cell r="BK272">
            <v>67</v>
          </cell>
          <cell r="BM272">
            <v>11.521432000000001</v>
          </cell>
          <cell r="BN272">
            <v>44</v>
          </cell>
          <cell r="BP272">
            <v>18.482104</v>
          </cell>
          <cell r="BQ272">
            <v>49</v>
          </cell>
        </row>
        <row r="273">
          <cell r="A273" t="str">
            <v>FR0007045901</v>
          </cell>
          <cell r="B273" t="str">
            <v>ÙÙÙ</v>
          </cell>
          <cell r="C273" t="str">
            <v>Gestion Equilibre International</v>
          </cell>
          <cell r="D273" t="str">
            <v>FCP</v>
          </cell>
          <cell r="E273" t="str">
            <v>BNP Paribas Asset Management France</v>
          </cell>
          <cell r="F273" t="str">
            <v>Euro</v>
          </cell>
          <cell r="G273" t="str">
            <v>(MSCI ACWI NR EUR) 37.000% + ( €STR capitalisé) 15.000% + (MSCI EMU NR EUR) 13.000% + (Bloomberg Euro Agg Bond TR EUR) 35.000%</v>
          </cell>
          <cell r="H273" t="str">
            <v>Europe Fonds ouverts  - Allocation EUR Modérée - International</v>
          </cell>
          <cell r="I273" t="str">
            <v>Tous les jours</v>
          </cell>
          <cell r="J273" t="str">
            <v>France</v>
          </cell>
          <cell r="K273" t="str">
            <v>Non</v>
          </cell>
          <cell r="L273">
            <v>36724</v>
          </cell>
          <cell r="M273">
            <v>44595</v>
          </cell>
          <cell r="N273">
            <v>46639124</v>
          </cell>
          <cell r="O273">
            <v>238.69</v>
          </cell>
          <cell r="Q273" t="str">
            <v>Non</v>
          </cell>
          <cell r="R273">
            <v>4</v>
          </cell>
          <cell r="S273">
            <v>4</v>
          </cell>
          <cell r="T273">
            <v>5.5640000000000001</v>
          </cell>
          <cell r="U273">
            <v>11.035</v>
          </cell>
          <cell r="V273">
            <v>6.2337800000000003</v>
          </cell>
          <cell r="W273">
            <v>4.17577</v>
          </cell>
          <cell r="X273" t="str">
            <v>Cap</v>
          </cell>
          <cell r="Y273" t="str">
            <v>Global</v>
          </cell>
          <cell r="Z273">
            <v>1.4</v>
          </cell>
          <cell r="AA273" t="str">
            <v>Oui</v>
          </cell>
          <cell r="AB273">
            <v>2.13</v>
          </cell>
          <cell r="AC273" t="str">
            <v>Non</v>
          </cell>
          <cell r="AE273" t="str">
            <v>FSGBR06JGO</v>
          </cell>
          <cell r="AF273">
            <v>46639124</v>
          </cell>
          <cell r="AH273">
            <v>44562</v>
          </cell>
          <cell r="AJ273">
            <v>3</v>
          </cell>
          <cell r="AK273">
            <v>0</v>
          </cell>
          <cell r="AL273">
            <v>0</v>
          </cell>
          <cell r="AM273" t="str">
            <v>www.bnpparibas-am.fr</v>
          </cell>
          <cell r="AQ273" t="str">
            <v>Non</v>
          </cell>
          <cell r="AR273" t="str">
            <v>Non</v>
          </cell>
          <cell r="AS273" t="str">
            <v>Non</v>
          </cell>
          <cell r="AV273" t="str">
            <v>Non Classifié</v>
          </cell>
          <cell r="AW273" t="str">
            <v>BNP Paribas</v>
          </cell>
          <cell r="AY273" t="str">
            <v>Not Stated</v>
          </cell>
          <cell r="AZ273" t="str">
            <v>Prospectus</v>
          </cell>
          <cell r="BA273" t="str">
            <v>Non</v>
          </cell>
          <cell r="BB273">
            <v>2.2051020000000001</v>
          </cell>
          <cell r="BD273">
            <v>4.1757669999999996</v>
          </cell>
          <cell r="BF273">
            <v>6.2337759999999998</v>
          </cell>
          <cell r="BH273">
            <v>-3.579075</v>
          </cell>
          <cell r="BJ273">
            <v>-2.4520300000000002</v>
          </cell>
          <cell r="BK273">
            <v>47</v>
          </cell>
          <cell r="BM273">
            <v>6.2781539999999998</v>
          </cell>
          <cell r="BN273">
            <v>64</v>
          </cell>
          <cell r="BP273">
            <v>14.731826999999999</v>
          </cell>
          <cell r="BQ273">
            <v>57</v>
          </cell>
        </row>
        <row r="274">
          <cell r="A274" t="str">
            <v>FR0007047527</v>
          </cell>
          <cell r="B274" t="str">
            <v>ÙÙ</v>
          </cell>
          <cell r="C274" t="str">
            <v>Global Gold And Precious R</v>
          </cell>
          <cell r="D274" t="str">
            <v>FCP</v>
          </cell>
          <cell r="E274" t="str">
            <v>Finance S.A.</v>
          </cell>
          <cell r="F274" t="str">
            <v>Euro</v>
          </cell>
          <cell r="G274" t="str">
            <v>FTSE Gold Mines TR USD</v>
          </cell>
          <cell r="H274" t="str">
            <v>Europe Fonds ouverts  - Actions Secteur Métaux Précieux</v>
          </cell>
          <cell r="I274" t="str">
            <v>Tous les jours</v>
          </cell>
          <cell r="J274" t="str">
            <v>France</v>
          </cell>
          <cell r="K274" t="str">
            <v>Non</v>
          </cell>
          <cell r="L274">
            <v>36728</v>
          </cell>
          <cell r="M274">
            <v>44596</v>
          </cell>
          <cell r="N274">
            <v>21116822</v>
          </cell>
          <cell r="O274">
            <v>261.58</v>
          </cell>
          <cell r="P274">
            <v>18.309999999999999</v>
          </cell>
          <cell r="Q274" t="str">
            <v>Non</v>
          </cell>
          <cell r="R274">
            <v>7</v>
          </cell>
          <cell r="S274">
            <v>7</v>
          </cell>
          <cell r="T274">
            <v>26.06962</v>
          </cell>
          <cell r="U274">
            <v>35.713121000000001</v>
          </cell>
          <cell r="V274">
            <v>-12.49713</v>
          </cell>
          <cell r="W274">
            <v>9.9139800000000005</v>
          </cell>
          <cell r="X274" t="str">
            <v>Cap</v>
          </cell>
          <cell r="Y274" t="str">
            <v>Global</v>
          </cell>
          <cell r="Z274">
            <v>2</v>
          </cell>
          <cell r="AA274" t="str">
            <v>Oui</v>
          </cell>
          <cell r="AB274">
            <v>4.42</v>
          </cell>
          <cell r="AC274" t="str">
            <v>Non</v>
          </cell>
          <cell r="AD274">
            <v>261.58</v>
          </cell>
          <cell r="AE274" t="str">
            <v>FSGBR056KJ</v>
          </cell>
          <cell r="AF274">
            <v>5740034</v>
          </cell>
          <cell r="AH274">
            <v>44564</v>
          </cell>
          <cell r="AJ274">
            <v>4</v>
          </cell>
          <cell r="AK274">
            <v>1500</v>
          </cell>
          <cell r="AL274">
            <v>1</v>
          </cell>
          <cell r="AM274" t="str">
            <v>www.finance-sa.fr</v>
          </cell>
          <cell r="AQ274" t="str">
            <v>Non</v>
          </cell>
          <cell r="AR274" t="str">
            <v>Non</v>
          </cell>
          <cell r="AS274" t="str">
            <v>Non</v>
          </cell>
          <cell r="AV274" t="str">
            <v>Actions internationales</v>
          </cell>
          <cell r="AW274" t="str">
            <v>Finance</v>
          </cell>
          <cell r="AY274" t="str">
            <v>Not Stated</v>
          </cell>
          <cell r="AZ274" t="str">
            <v>Prospectus</v>
          </cell>
          <cell r="BA274" t="str">
            <v>Non</v>
          </cell>
          <cell r="BB274">
            <v>-0.194329</v>
          </cell>
          <cell r="BD274">
            <v>9.9139879999999998</v>
          </cell>
          <cell r="BF274">
            <v>-12.497139000000001</v>
          </cell>
          <cell r="BH274">
            <v>-7.0207660000000001</v>
          </cell>
          <cell r="BJ274">
            <v>-5.6893599999999998</v>
          </cell>
          <cell r="BK274">
            <v>74</v>
          </cell>
          <cell r="BM274">
            <v>16.243713</v>
          </cell>
          <cell r="BN274">
            <v>26</v>
          </cell>
          <cell r="BP274">
            <v>37.793314000000002</v>
          </cell>
          <cell r="BQ274">
            <v>3</v>
          </cell>
        </row>
        <row r="275">
          <cell r="A275" t="str">
            <v>FR0007048996</v>
          </cell>
          <cell r="B275" t="str">
            <v>ÙÙ</v>
          </cell>
          <cell r="C275" t="str">
            <v>World Performers A</v>
          </cell>
          <cell r="D275" t="str">
            <v>FCP</v>
          </cell>
          <cell r="E275" t="str">
            <v>Meeschaert Asset Management</v>
          </cell>
          <cell r="F275" t="str">
            <v>Euro</v>
          </cell>
          <cell r="G275" t="str">
            <v>(MSCI ACWI NR EUR) 75.000% + ( €STR capitalisé) 25.000%</v>
          </cell>
          <cell r="H275" t="str">
            <v>Europe Fonds ouverts  - Allocation EUR Modérée - International</v>
          </cell>
          <cell r="I275" t="str">
            <v>Tous les jours</v>
          </cell>
          <cell r="J275" t="str">
            <v>France</v>
          </cell>
          <cell r="K275" t="str">
            <v>Non</v>
          </cell>
          <cell r="L275">
            <v>36773</v>
          </cell>
          <cell r="M275">
            <v>44595</v>
          </cell>
          <cell r="N275">
            <v>17719728</v>
          </cell>
          <cell r="O275">
            <v>117.84</v>
          </cell>
          <cell r="Q275" t="str">
            <v>Non</v>
          </cell>
          <cell r="R275">
            <v>5</v>
          </cell>
          <cell r="S275">
            <v>4</v>
          </cell>
          <cell r="T275">
            <v>6.4930000000000003</v>
          </cell>
          <cell r="U275">
            <v>8.8279999999999994</v>
          </cell>
          <cell r="V275">
            <v>3.7037</v>
          </cell>
          <cell r="W275">
            <v>4.6630599999999998</v>
          </cell>
          <cell r="X275" t="str">
            <v>Cap</v>
          </cell>
          <cell r="Y275" t="str">
            <v>Global</v>
          </cell>
          <cell r="Z275">
            <v>2.1</v>
          </cell>
          <cell r="AA275" t="str">
            <v>Oui</v>
          </cell>
          <cell r="AB275">
            <v>3.02</v>
          </cell>
          <cell r="AC275" t="str">
            <v>Non</v>
          </cell>
          <cell r="AE275" t="str">
            <v>FSGBR0696H</v>
          </cell>
          <cell r="AF275">
            <v>17344028</v>
          </cell>
          <cell r="AH275">
            <v>44562</v>
          </cell>
          <cell r="AJ275">
            <v>0</v>
          </cell>
          <cell r="AK275">
            <v>1</v>
          </cell>
          <cell r="AL275">
            <v>1</v>
          </cell>
          <cell r="AM275" t="str">
            <v>www.meeschaert.com</v>
          </cell>
          <cell r="AQ275" t="str">
            <v>Non</v>
          </cell>
          <cell r="AR275" t="str">
            <v>Non</v>
          </cell>
          <cell r="AS275" t="str">
            <v>Non</v>
          </cell>
          <cell r="AV275" t="str">
            <v>Non Classifié</v>
          </cell>
          <cell r="AW275" t="str">
            <v>Meeschaert</v>
          </cell>
          <cell r="AY275" t="str">
            <v>Not Stated</v>
          </cell>
          <cell r="AZ275" t="str">
            <v>Prospectus</v>
          </cell>
          <cell r="BA275" t="str">
            <v>Non</v>
          </cell>
          <cell r="BB275">
            <v>1.748569</v>
          </cell>
          <cell r="BD275">
            <v>4.6630599999999998</v>
          </cell>
          <cell r="BF275">
            <v>3.7036899999999999</v>
          </cell>
          <cell r="BJ275">
            <v>-2.9885100000000002</v>
          </cell>
          <cell r="BK275">
            <v>51</v>
          </cell>
          <cell r="BM275">
            <v>6.5500449999999999</v>
          </cell>
          <cell r="BN275">
            <v>63</v>
          </cell>
          <cell r="BP275">
            <v>7.9153849999999997</v>
          </cell>
          <cell r="BQ275">
            <v>76</v>
          </cell>
        </row>
        <row r="276">
          <cell r="A276" t="str">
            <v>FR0007049119</v>
          </cell>
          <cell r="B276" t="str">
            <v>ÙÙÙ</v>
          </cell>
          <cell r="C276" t="str">
            <v>Uzès Ampélopsis Equilibre</v>
          </cell>
          <cell r="D276" t="str">
            <v>FCP</v>
          </cell>
          <cell r="E276" t="str">
            <v>Uzès Gestion</v>
          </cell>
          <cell r="F276" t="str">
            <v>Euro</v>
          </cell>
          <cell r="G276" t="str">
            <v>Not Benchmarked</v>
          </cell>
          <cell r="H276" t="str">
            <v>Europe Fonds ouverts  - Allocation EUR Flexible</v>
          </cell>
          <cell r="I276" t="str">
            <v>Tous les jours</v>
          </cell>
          <cell r="J276" t="str">
            <v>France</v>
          </cell>
          <cell r="K276" t="str">
            <v>Non</v>
          </cell>
          <cell r="L276">
            <v>36804</v>
          </cell>
          <cell r="M276">
            <v>44596</v>
          </cell>
          <cell r="N276">
            <v>12343379</v>
          </cell>
          <cell r="O276">
            <v>1458.77</v>
          </cell>
          <cell r="P276">
            <v>0.5</v>
          </cell>
          <cell r="Q276" t="str">
            <v>Non</v>
          </cell>
          <cell r="R276">
            <v>4</v>
          </cell>
          <cell r="S276">
            <v>4</v>
          </cell>
          <cell r="T276">
            <v>8.7669999999999995</v>
          </cell>
          <cell r="U276">
            <v>8.4779999999999998</v>
          </cell>
          <cell r="V276">
            <v>-4.1253700000000002</v>
          </cell>
          <cell r="W276">
            <v>2.7723800000000001</v>
          </cell>
          <cell r="X276" t="str">
            <v>Cap</v>
          </cell>
          <cell r="Y276" t="str">
            <v>Europe</v>
          </cell>
          <cell r="Z276">
            <v>2</v>
          </cell>
          <cell r="AA276" t="str">
            <v>Non</v>
          </cell>
          <cell r="AB276">
            <v>2.15</v>
          </cell>
          <cell r="AC276" t="str">
            <v>Non</v>
          </cell>
          <cell r="AD276">
            <v>1458.77</v>
          </cell>
          <cell r="AE276" t="str">
            <v>FSGBR06TMQ</v>
          </cell>
          <cell r="AF276">
            <v>12343379</v>
          </cell>
          <cell r="AH276">
            <v>44592</v>
          </cell>
          <cell r="AJ276">
            <v>4</v>
          </cell>
          <cell r="AK276">
            <v>1</v>
          </cell>
          <cell r="AL276">
            <v>1</v>
          </cell>
          <cell r="AM276" t="str">
            <v>www.finuzes.fr</v>
          </cell>
          <cell r="AQ276" t="str">
            <v>Non</v>
          </cell>
          <cell r="AR276" t="str">
            <v>Non</v>
          </cell>
          <cell r="AS276" t="str">
            <v>Non</v>
          </cell>
          <cell r="AV276" t="str">
            <v>Non Classifié</v>
          </cell>
          <cell r="AW276" t="str">
            <v>Financiere d'Uzes</v>
          </cell>
          <cell r="AY276" t="str">
            <v>Not Stated</v>
          </cell>
          <cell r="AZ276" t="str">
            <v>Prospectus</v>
          </cell>
          <cell r="BA276" t="str">
            <v>Non</v>
          </cell>
          <cell r="BB276">
            <v>-0.74421400000000004</v>
          </cell>
          <cell r="BD276">
            <v>2.7723849999999999</v>
          </cell>
          <cell r="BF276">
            <v>-4.1253719999999996</v>
          </cell>
          <cell r="BH276">
            <v>-7.7511669999999997</v>
          </cell>
          <cell r="BJ276">
            <v>-6.9910300000000003</v>
          </cell>
          <cell r="BK276">
            <v>81</v>
          </cell>
          <cell r="BM276">
            <v>6.4493559999999999</v>
          </cell>
          <cell r="BN276">
            <v>63</v>
          </cell>
          <cell r="BP276">
            <v>8.3325969999999998</v>
          </cell>
          <cell r="BQ276">
            <v>74</v>
          </cell>
        </row>
        <row r="277">
          <cell r="A277" t="str">
            <v>FR0007050190</v>
          </cell>
          <cell r="B277" t="str">
            <v>ÙÙÙ</v>
          </cell>
          <cell r="C277" t="str">
            <v>DNCA Evolutif C</v>
          </cell>
          <cell r="D277" t="str">
            <v>FCP</v>
          </cell>
          <cell r="E277" t="str">
            <v>DNCA Finance</v>
          </cell>
          <cell r="F277" t="str">
            <v>Euro</v>
          </cell>
          <cell r="G277" t="str">
            <v>(FTSE MTS Ex-CNO Etrix 1-3Y TR EUR) 30.000% + ( €STR capitalisé) 10.000% + (EURO STOXX 50 NR EUR) 60.000%</v>
          </cell>
          <cell r="H277" t="str">
            <v>Europe Fonds ouverts  - Allocation EUR Flexible</v>
          </cell>
          <cell r="I277" t="str">
            <v>Tous les jours</v>
          </cell>
          <cell r="J277" t="str">
            <v>Suisse;France;Luxembourg;</v>
          </cell>
          <cell r="K277" t="str">
            <v>Non</v>
          </cell>
          <cell r="L277">
            <v>36815</v>
          </cell>
          <cell r="M277">
            <v>44596</v>
          </cell>
          <cell r="N277">
            <v>335478841</v>
          </cell>
          <cell r="O277">
            <v>126.24</v>
          </cell>
          <cell r="P277">
            <v>350.28</v>
          </cell>
          <cell r="Q277" t="str">
            <v>Non</v>
          </cell>
          <cell r="R277">
            <v>5</v>
          </cell>
          <cell r="S277">
            <v>5</v>
          </cell>
          <cell r="T277">
            <v>9.9369999999999994</v>
          </cell>
          <cell r="U277">
            <v>9.5960000000000001</v>
          </cell>
          <cell r="V277">
            <v>5.9628100000000002</v>
          </cell>
          <cell r="W277">
            <v>5.2335599999999998</v>
          </cell>
          <cell r="X277" t="str">
            <v>Cap</v>
          </cell>
          <cell r="Y277" t="str">
            <v>Europe</v>
          </cell>
          <cell r="Z277">
            <v>2.39</v>
          </cell>
          <cell r="AA277" t="str">
            <v>Oui</v>
          </cell>
          <cell r="AB277">
            <v>4.16</v>
          </cell>
          <cell r="AC277" t="str">
            <v>Non</v>
          </cell>
          <cell r="AD277">
            <v>126.24</v>
          </cell>
          <cell r="AE277" t="str">
            <v>FSGBR051JF</v>
          </cell>
          <cell r="AF277">
            <v>326705700</v>
          </cell>
          <cell r="AH277">
            <v>44593</v>
          </cell>
          <cell r="AI277">
            <v>2</v>
          </cell>
          <cell r="AJ277">
            <v>2</v>
          </cell>
          <cell r="AK277">
            <v>1</v>
          </cell>
          <cell r="AL277">
            <v>1</v>
          </cell>
          <cell r="AM277" t="str">
            <v>www.dnca-investments.com</v>
          </cell>
          <cell r="AQ277" t="str">
            <v>Non</v>
          </cell>
          <cell r="AR277" t="str">
            <v>Non</v>
          </cell>
          <cell r="AS277" t="str">
            <v>Non</v>
          </cell>
          <cell r="AV277" t="str">
            <v>Non Classifié</v>
          </cell>
          <cell r="AW277" t="str">
            <v>Natixis</v>
          </cell>
          <cell r="AX277" t="str">
            <v>DNCA Finance</v>
          </cell>
          <cell r="AY277" t="str">
            <v>Article 8</v>
          </cell>
          <cell r="AZ277" t="str">
            <v>Prospectus</v>
          </cell>
          <cell r="BA277" t="str">
            <v>Non</v>
          </cell>
          <cell r="BB277">
            <v>1.6477619999999999</v>
          </cell>
          <cell r="BD277">
            <v>5.2335649999999996</v>
          </cell>
          <cell r="BF277">
            <v>5.962809</v>
          </cell>
          <cell r="BH277">
            <v>-6.8200130000000003</v>
          </cell>
          <cell r="BJ277">
            <v>-6.9225700000000003</v>
          </cell>
          <cell r="BK277">
            <v>80</v>
          </cell>
          <cell r="BM277">
            <v>8.7054369999999999</v>
          </cell>
          <cell r="BN277">
            <v>55</v>
          </cell>
          <cell r="BP277">
            <v>11.762491000000001</v>
          </cell>
          <cell r="BQ277">
            <v>63</v>
          </cell>
        </row>
        <row r="278">
          <cell r="A278" t="str">
            <v>FR0007050901</v>
          </cell>
          <cell r="B278" t="str">
            <v>ÙÙÙ</v>
          </cell>
          <cell r="C278" t="str">
            <v>Delubac Obligations P</v>
          </cell>
          <cell r="D278" t="str">
            <v>FCP</v>
          </cell>
          <cell r="E278" t="str">
            <v>Delubac Asset Management</v>
          </cell>
          <cell r="F278" t="str">
            <v>Euro</v>
          </cell>
          <cell r="G278" t="str">
            <v>€STR capitalisé</v>
          </cell>
          <cell r="H278" t="str">
            <v>Europe Fonds ouverts  - Obligations EUR Flexibles</v>
          </cell>
          <cell r="I278" t="str">
            <v>Tous les jours</v>
          </cell>
          <cell r="J278" t="str">
            <v>France</v>
          </cell>
          <cell r="K278" t="str">
            <v>Non</v>
          </cell>
          <cell r="L278">
            <v>36833</v>
          </cell>
          <cell r="M278">
            <v>44596</v>
          </cell>
          <cell r="N278">
            <v>25684256</v>
          </cell>
          <cell r="O278">
            <v>159.99</v>
          </cell>
          <cell r="Q278" t="str">
            <v>Non</v>
          </cell>
          <cell r="R278">
            <v>3</v>
          </cell>
          <cell r="S278">
            <v>3</v>
          </cell>
          <cell r="T278">
            <v>1.0900000000000001</v>
          </cell>
          <cell r="U278">
            <v>4.234</v>
          </cell>
          <cell r="V278">
            <v>0.27300000000000002</v>
          </cell>
          <cell r="W278">
            <v>1.12632</v>
          </cell>
          <cell r="X278" t="str">
            <v>Cap</v>
          </cell>
          <cell r="Y278" t="str">
            <v>Global</v>
          </cell>
          <cell r="Z278">
            <v>1</v>
          </cell>
          <cell r="AA278" t="str">
            <v>Oui</v>
          </cell>
          <cell r="AB278">
            <v>1</v>
          </cell>
          <cell r="AC278" t="str">
            <v>Non</v>
          </cell>
          <cell r="AD278">
            <v>159.99</v>
          </cell>
          <cell r="AE278" t="str">
            <v>FSGBR05165</v>
          </cell>
          <cell r="AF278">
            <v>11004734</v>
          </cell>
          <cell r="AH278">
            <v>44475</v>
          </cell>
          <cell r="AJ278">
            <v>2.5</v>
          </cell>
          <cell r="AK278">
            <v>100</v>
          </cell>
          <cell r="AL278">
            <v>1</v>
          </cell>
          <cell r="AM278" t="str">
            <v>www.delubac-am.fr</v>
          </cell>
          <cell r="AQ278" t="str">
            <v>Non</v>
          </cell>
          <cell r="AR278" t="str">
            <v>Non</v>
          </cell>
          <cell r="AS278" t="str">
            <v>Non</v>
          </cell>
          <cell r="AV278" t="str">
            <v>Obligations en euro</v>
          </cell>
          <cell r="AW278" t="str">
            <v>Banque Delubac</v>
          </cell>
          <cell r="AY278" t="str">
            <v>Not Stated</v>
          </cell>
          <cell r="AZ278" t="str">
            <v>Prospectus</v>
          </cell>
          <cell r="BA278" t="str">
            <v>Non</v>
          </cell>
          <cell r="BB278">
            <v>0.82701000000000002</v>
          </cell>
          <cell r="BD278">
            <v>1.126322</v>
          </cell>
          <cell r="BF278">
            <v>0.27302300000000002</v>
          </cell>
          <cell r="BH278">
            <v>-1.180086</v>
          </cell>
          <cell r="BJ278">
            <v>-0.66993999999999998</v>
          </cell>
          <cell r="BK278">
            <v>24</v>
          </cell>
          <cell r="BM278">
            <v>1.8575470000000001</v>
          </cell>
          <cell r="BN278">
            <v>88</v>
          </cell>
          <cell r="BP278">
            <v>5.8716419999999996</v>
          </cell>
          <cell r="BQ278">
            <v>83</v>
          </cell>
        </row>
        <row r="279">
          <cell r="A279" t="str">
            <v>FR0007051040</v>
          </cell>
          <cell r="B279" t="str">
            <v>ÙÙÙÙ</v>
          </cell>
          <cell r="C279" t="str">
            <v>Eurose C</v>
          </cell>
          <cell r="D279" t="str">
            <v>FCP</v>
          </cell>
          <cell r="E279" t="str">
            <v>DNCA Finance</v>
          </cell>
          <cell r="F279" t="str">
            <v>Euro</v>
          </cell>
          <cell r="G279" t="str">
            <v>(FTSE MTS Ex-CNO Etrix TR EUR) 80.000% + ( EURO STOXX 50 NR EUR) 20.000%</v>
          </cell>
          <cell r="H279" t="str">
            <v>Europe Fonds ouverts  - Allocation EUR Prudente</v>
          </cell>
          <cell r="I279" t="str">
            <v>Tous les jours</v>
          </cell>
          <cell r="J279" t="str">
            <v>Suisse;France;Luxembourg;</v>
          </cell>
          <cell r="K279" t="str">
            <v>Non</v>
          </cell>
          <cell r="L279">
            <v>36840</v>
          </cell>
          <cell r="M279">
            <v>44596</v>
          </cell>
          <cell r="N279">
            <v>2737697155</v>
          </cell>
          <cell r="O279">
            <v>397.59</v>
          </cell>
          <cell r="P279">
            <v>49.37</v>
          </cell>
          <cell r="Q279" t="str">
            <v>Non</v>
          </cell>
          <cell r="R279">
            <v>4</v>
          </cell>
          <cell r="S279">
            <v>4</v>
          </cell>
          <cell r="T279">
            <v>3.3109999999999999</v>
          </cell>
          <cell r="U279">
            <v>8.5120000000000005</v>
          </cell>
          <cell r="V279">
            <v>7.9572500000000002</v>
          </cell>
          <cell r="W279">
            <v>2.9634200000000002</v>
          </cell>
          <cell r="X279" t="str">
            <v>Cap</v>
          </cell>
          <cell r="Y279" t="str">
            <v>Euroland</v>
          </cell>
          <cell r="Z279">
            <v>1.4</v>
          </cell>
          <cell r="AA279" t="str">
            <v>Oui</v>
          </cell>
          <cell r="AB279">
            <v>1.4</v>
          </cell>
          <cell r="AC279" t="str">
            <v>Oui</v>
          </cell>
          <cell r="AD279">
            <v>397.59</v>
          </cell>
          <cell r="AE279" t="str">
            <v>FSGBR051JG</v>
          </cell>
          <cell r="AF279">
            <v>2704160161</v>
          </cell>
          <cell r="AH279">
            <v>44562</v>
          </cell>
          <cell r="AI279">
            <v>1</v>
          </cell>
          <cell r="AJ279">
            <v>1</v>
          </cell>
          <cell r="AK279">
            <v>1</v>
          </cell>
          <cell r="AL279">
            <v>1</v>
          </cell>
          <cell r="AM279" t="str">
            <v>www.dnca-investments.com</v>
          </cell>
          <cell r="AQ279" t="str">
            <v>Non</v>
          </cell>
          <cell r="AR279" t="str">
            <v>Non</v>
          </cell>
          <cell r="AS279" t="str">
            <v>Non</v>
          </cell>
          <cell r="AV279" t="str">
            <v>Non Classifié</v>
          </cell>
          <cell r="AW279" t="str">
            <v>Natixis</v>
          </cell>
          <cell r="AX279" t="str">
            <v>DNCA Finance</v>
          </cell>
          <cell r="AY279" t="str">
            <v>Article 8</v>
          </cell>
          <cell r="AZ279" t="str">
            <v>Prospectus</v>
          </cell>
          <cell r="BA279" t="str">
            <v>Non</v>
          </cell>
          <cell r="BB279">
            <v>1.9344079999999999</v>
          </cell>
          <cell r="BD279">
            <v>2.9634230000000001</v>
          </cell>
          <cell r="BF279">
            <v>7.957249</v>
          </cell>
          <cell r="BH279">
            <v>0.412464</v>
          </cell>
          <cell r="BJ279">
            <v>0.35210000000000002</v>
          </cell>
          <cell r="BK279">
            <v>13</v>
          </cell>
          <cell r="BM279">
            <v>3.4376890000000002</v>
          </cell>
          <cell r="BN279">
            <v>79</v>
          </cell>
          <cell r="BP279">
            <v>7.8548200000000001</v>
          </cell>
          <cell r="BQ279">
            <v>76</v>
          </cell>
        </row>
        <row r="280">
          <cell r="A280" t="str">
            <v>FR0007051602</v>
          </cell>
          <cell r="B280" t="str">
            <v>ÙÙÙÙ</v>
          </cell>
          <cell r="C280" t="str">
            <v>Masséna Sélection I</v>
          </cell>
          <cell r="D280" t="str">
            <v>FCP</v>
          </cell>
          <cell r="E280" t="str">
            <v>Ecofi Investissements</v>
          </cell>
          <cell r="F280" t="str">
            <v>Euro</v>
          </cell>
          <cell r="G280" t="str">
            <v>(FTSE MTS Ex-CNO Etrix 3-5Y TR EUR) 75.000% + ( EURO STOXX 50 NR EUR) 25.000%</v>
          </cell>
          <cell r="H280" t="str">
            <v>Europe Fonds ouverts  - Allocation EUR Flexible - International</v>
          </cell>
          <cell r="I280" t="str">
            <v>Tous les jours</v>
          </cell>
          <cell r="J280" t="str">
            <v>France</v>
          </cell>
          <cell r="K280" t="str">
            <v>Non</v>
          </cell>
          <cell r="L280">
            <v>36861</v>
          </cell>
          <cell r="M280">
            <v>44596</v>
          </cell>
          <cell r="N280">
            <v>794099</v>
          </cell>
          <cell r="O280">
            <v>115.76</v>
          </cell>
          <cell r="Q280" t="str">
            <v>Non</v>
          </cell>
          <cell r="R280">
            <v>4</v>
          </cell>
          <cell r="S280">
            <v>4</v>
          </cell>
          <cell r="T280">
            <v>5.4169999999999998</v>
          </cell>
          <cell r="U280">
            <v>7.1779999999999999</v>
          </cell>
          <cell r="V280">
            <v>4.73726</v>
          </cell>
          <cell r="W280">
            <v>3.7383099999999998</v>
          </cell>
          <cell r="X280" t="str">
            <v>Cap</v>
          </cell>
          <cell r="Y280" t="str">
            <v>Global</v>
          </cell>
          <cell r="Z280">
            <v>0.5</v>
          </cell>
          <cell r="AA280" t="str">
            <v>Non</v>
          </cell>
          <cell r="AB280">
            <v>1.72</v>
          </cell>
          <cell r="AC280" t="str">
            <v>Oui</v>
          </cell>
          <cell r="AD280">
            <v>115.76</v>
          </cell>
          <cell r="AE280" t="str">
            <v>FSGBR06KLA</v>
          </cell>
          <cell r="AF280">
            <v>794099</v>
          </cell>
          <cell r="AH280">
            <v>44467</v>
          </cell>
          <cell r="AJ280">
            <v>4</v>
          </cell>
          <cell r="AK280">
            <v>1</v>
          </cell>
          <cell r="AL280">
            <v>0</v>
          </cell>
          <cell r="AM280" t="str">
            <v>www.ecofi.fr</v>
          </cell>
          <cell r="AQ280" t="str">
            <v>Non</v>
          </cell>
          <cell r="AR280" t="str">
            <v>Non</v>
          </cell>
          <cell r="AS280" t="str">
            <v>Non</v>
          </cell>
          <cell r="AV280" t="str">
            <v>Non Classifié</v>
          </cell>
          <cell r="AW280" t="str">
            <v>Ecofi</v>
          </cell>
          <cell r="AY280" t="str">
            <v>Not Stated</v>
          </cell>
          <cell r="AZ280" t="str">
            <v>Prospectus</v>
          </cell>
          <cell r="BA280" t="str">
            <v>Non</v>
          </cell>
          <cell r="BB280">
            <v>2.0716700000000001</v>
          </cell>
          <cell r="BD280">
            <v>3.7383109999999999</v>
          </cell>
          <cell r="BF280">
            <v>4.7372649999999998</v>
          </cell>
          <cell r="BH280">
            <v>-3.6423570000000001</v>
          </cell>
          <cell r="BJ280">
            <v>-3.2550500000000002</v>
          </cell>
          <cell r="BK280">
            <v>54</v>
          </cell>
          <cell r="BM280">
            <v>5.8333069999999996</v>
          </cell>
          <cell r="BN280">
            <v>65</v>
          </cell>
          <cell r="BP280">
            <v>8.1469299999999993</v>
          </cell>
          <cell r="BQ280">
            <v>75</v>
          </cell>
        </row>
        <row r="281">
          <cell r="A281" t="str">
            <v>FR0007051925</v>
          </cell>
          <cell r="B281" t="str">
            <v>ÙÙÙ</v>
          </cell>
          <cell r="C281" t="str">
            <v>HSBC Oblig Inflation Euro AC</v>
          </cell>
          <cell r="D281" t="str">
            <v>FCP</v>
          </cell>
          <cell r="E281" t="str">
            <v>HSBC Global Asset Management (France)</v>
          </cell>
          <cell r="F281" t="str">
            <v>Euro</v>
          </cell>
          <cell r="G281" t="str">
            <v>Bloomberg EGILB All Markets EUR</v>
          </cell>
          <cell r="H281" t="str">
            <v>Europe Fonds ouverts  - Obligations EUR Indexées sur l'Inflation</v>
          </cell>
          <cell r="I281" t="str">
            <v>Tous les jours</v>
          </cell>
          <cell r="J281" t="str">
            <v>France</v>
          </cell>
          <cell r="K281" t="str">
            <v>Non</v>
          </cell>
          <cell r="L281">
            <v>36864</v>
          </cell>
          <cell r="M281">
            <v>44596</v>
          </cell>
          <cell r="N281">
            <v>17931647</v>
          </cell>
          <cell r="O281">
            <v>195.17</v>
          </cell>
          <cell r="Q281" t="str">
            <v>Non</v>
          </cell>
          <cell r="R281">
            <v>3</v>
          </cell>
          <cell r="S281">
            <v>3</v>
          </cell>
          <cell r="T281">
            <v>3.8180000000000001</v>
          </cell>
          <cell r="U281">
            <v>5.4009999999999998</v>
          </cell>
          <cell r="V281">
            <v>4.32254</v>
          </cell>
          <cell r="W281">
            <v>3.8648400000000001</v>
          </cell>
          <cell r="X281" t="str">
            <v>Cap</v>
          </cell>
          <cell r="Y281" t="str">
            <v>Euroland</v>
          </cell>
          <cell r="Z281">
            <v>1</v>
          </cell>
          <cell r="AA281" t="str">
            <v>Oui</v>
          </cell>
          <cell r="AB281">
            <v>0.99</v>
          </cell>
          <cell r="AC281" t="str">
            <v>Non</v>
          </cell>
          <cell r="AD281">
            <v>195.17</v>
          </cell>
          <cell r="AE281" t="str">
            <v>FSGBR05GPO</v>
          </cell>
          <cell r="AF281">
            <v>12000916</v>
          </cell>
          <cell r="AH281">
            <v>44561</v>
          </cell>
          <cell r="AJ281">
            <v>1.5</v>
          </cell>
          <cell r="AK281">
            <v>1</v>
          </cell>
          <cell r="AL281">
            <v>0</v>
          </cell>
          <cell r="AM281" t="str">
            <v>www.assetmanagement.hsbc.com/fr</v>
          </cell>
          <cell r="AQ281" t="str">
            <v>Non</v>
          </cell>
          <cell r="AR281" t="str">
            <v>Non</v>
          </cell>
          <cell r="AS281" t="str">
            <v>Non</v>
          </cell>
          <cell r="AV281" t="str">
            <v>Obligations en euro</v>
          </cell>
          <cell r="AW281" t="str">
            <v>HSBC</v>
          </cell>
          <cell r="AY281" t="str">
            <v>Not Stated</v>
          </cell>
          <cell r="AZ281" t="str">
            <v>Prospectus</v>
          </cell>
          <cell r="BA281" t="str">
            <v>Non</v>
          </cell>
          <cell r="BB281">
            <v>2.4690660000000002</v>
          </cell>
          <cell r="BD281">
            <v>3.8648349999999998</v>
          </cell>
          <cell r="BF281">
            <v>4.322533</v>
          </cell>
          <cell r="BH281">
            <v>-2.0034969999999999</v>
          </cell>
          <cell r="BJ281">
            <v>-0.51961000000000002</v>
          </cell>
          <cell r="BK281">
            <v>23</v>
          </cell>
          <cell r="BM281">
            <v>4.2885020000000003</v>
          </cell>
          <cell r="BN281">
            <v>74</v>
          </cell>
          <cell r="BP281">
            <v>5.2136579999999997</v>
          </cell>
          <cell r="BQ281">
            <v>85</v>
          </cell>
        </row>
        <row r="282">
          <cell r="A282" t="str">
            <v>FR0007052782</v>
          </cell>
          <cell r="B282" t="str">
            <v>ÙÙÙÙ</v>
          </cell>
          <cell r="C282" t="str">
            <v>Lyxor CAC 40 (DR) ETF Dist</v>
          </cell>
          <cell r="D282" t="str">
            <v>SICAV</v>
          </cell>
          <cell r="E282" t="str">
            <v>Lyxor International Asset Management S.A.S.</v>
          </cell>
          <cell r="F282" t="str">
            <v>Euro</v>
          </cell>
          <cell r="G282" t="str">
            <v>Euronext Paris CAC 40 GR EUR</v>
          </cell>
          <cell r="H282" t="str">
            <v>Europe ETF  - Actions France Grandes Cap.</v>
          </cell>
          <cell r="I282" t="str">
            <v>Tous les jours</v>
          </cell>
          <cell r="J282" t="str">
            <v>Belgique;France;Royaume-Uni;Pays-Bas;</v>
          </cell>
          <cell r="K282" t="str">
            <v>Oui</v>
          </cell>
          <cell r="L282">
            <v>36873</v>
          </cell>
          <cell r="M282">
            <v>44596</v>
          </cell>
          <cell r="N282">
            <v>3852311444</v>
          </cell>
          <cell r="O282">
            <v>68.360299999999995</v>
          </cell>
          <cell r="Q282" t="str">
            <v>Non</v>
          </cell>
          <cell r="R282">
            <v>6</v>
          </cell>
          <cell r="S282">
            <v>6</v>
          </cell>
          <cell r="T282">
            <v>11.12</v>
          </cell>
          <cell r="U282">
            <v>19.931999999999999</v>
          </cell>
          <cell r="V282">
            <v>32.343089999999997</v>
          </cell>
          <cell r="W282">
            <v>14.6793</v>
          </cell>
          <cell r="X282" t="str">
            <v>Dist</v>
          </cell>
          <cell r="Y282" t="str">
            <v>France</v>
          </cell>
          <cell r="Z282">
            <v>0.25</v>
          </cell>
          <cell r="AA282" t="str">
            <v>Oui</v>
          </cell>
          <cell r="AB282">
            <v>0.25</v>
          </cell>
          <cell r="AC282" t="str">
            <v>Oui</v>
          </cell>
          <cell r="AD282">
            <v>68.360299999999995</v>
          </cell>
          <cell r="AE282" t="str">
            <v>FSGBR05451</v>
          </cell>
          <cell r="AF282">
            <v>3689885712</v>
          </cell>
          <cell r="AH282">
            <v>44581</v>
          </cell>
          <cell r="AM282" t="str">
            <v>www.lyxor.com</v>
          </cell>
          <cell r="AQ282" t="str">
            <v>Non</v>
          </cell>
          <cell r="AR282" t="str">
            <v>Non</v>
          </cell>
          <cell r="AS282" t="str">
            <v>Non</v>
          </cell>
          <cell r="AV282" t="str">
            <v>Actions françaises</v>
          </cell>
          <cell r="AW282" t="str">
            <v>Lyxor</v>
          </cell>
          <cell r="AX282" t="str">
            <v>Lyxor International Asset Management</v>
          </cell>
          <cell r="AY282" t="str">
            <v>Not Stated</v>
          </cell>
          <cell r="AZ282" t="str">
            <v>Prospectus</v>
          </cell>
          <cell r="BA282" t="str">
            <v>Non</v>
          </cell>
          <cell r="BB282">
            <v>10.97189</v>
          </cell>
          <cell r="BD282">
            <v>14.679318</v>
          </cell>
          <cell r="BF282">
            <v>32.343114999999997</v>
          </cell>
          <cell r="BH282">
            <v>-1.9711240000000001</v>
          </cell>
          <cell r="BJ282">
            <v>-2.0592000000000001</v>
          </cell>
          <cell r="BK282">
            <v>42</v>
          </cell>
          <cell r="BM282">
            <v>17.585225000000001</v>
          </cell>
          <cell r="BN282">
            <v>21</v>
          </cell>
          <cell r="BP282">
            <v>30.203191</v>
          </cell>
          <cell r="BQ282">
            <v>14</v>
          </cell>
        </row>
        <row r="283">
          <cell r="A283" t="str">
            <v>FR0007053111</v>
          </cell>
          <cell r="B283" t="str">
            <v>ÙÙÙ</v>
          </cell>
          <cell r="C283" t="str">
            <v>Elite N</v>
          </cell>
          <cell r="D283" t="str">
            <v>FCP</v>
          </cell>
          <cell r="E283" t="str">
            <v>Rothschild &amp; Co Asset Management Europe</v>
          </cell>
          <cell r="F283" t="str">
            <v>Euro</v>
          </cell>
          <cell r="G283" t="str">
            <v>(MSCI World Ex EMU NR EUR) 18.000% + ( €STR Capitalisé + 0.085%) 40.000% + (MSCI EMU NR EUR) 27.000% + (Bloomberg Euro Agg Bond TR EUR) 15.000%</v>
          </cell>
          <cell r="H283" t="str">
            <v>Europe Fonds ouverts  - Allocation EUR Flexible - International</v>
          </cell>
          <cell r="I283" t="str">
            <v>Tous les jours</v>
          </cell>
          <cell r="J283" t="str">
            <v>France</v>
          </cell>
          <cell r="K283" t="str">
            <v>Non</v>
          </cell>
          <cell r="L283">
            <v>39822</v>
          </cell>
          <cell r="M283">
            <v>44596</v>
          </cell>
          <cell r="N283">
            <v>9105243</v>
          </cell>
          <cell r="O283">
            <v>107.52</v>
          </cell>
          <cell r="Q283" t="str">
            <v>Non</v>
          </cell>
          <cell r="R283">
            <v>4</v>
          </cell>
          <cell r="S283">
            <v>4</v>
          </cell>
          <cell r="T283">
            <v>7.2610000000000001</v>
          </cell>
          <cell r="U283">
            <v>8.202</v>
          </cell>
          <cell r="V283">
            <v>5.0521799999999999</v>
          </cell>
          <cell r="W283">
            <v>4.9676499999999999</v>
          </cell>
          <cell r="X283" t="str">
            <v>Cap</v>
          </cell>
          <cell r="Y283" t="str">
            <v>Global</v>
          </cell>
          <cell r="Z283">
            <v>2.29</v>
          </cell>
          <cell r="AA283" t="str">
            <v>Non</v>
          </cell>
          <cell r="AB283">
            <v>3</v>
          </cell>
          <cell r="AC283" t="str">
            <v>Non</v>
          </cell>
          <cell r="AD283">
            <v>107.52</v>
          </cell>
          <cell r="AE283" t="str">
            <v>FSUSA09R5M</v>
          </cell>
          <cell r="AF283">
            <v>9105243</v>
          </cell>
          <cell r="AH283">
            <v>44562</v>
          </cell>
          <cell r="AJ283">
            <v>4.5</v>
          </cell>
          <cell r="AK283">
            <v>1</v>
          </cell>
          <cell r="AL283">
            <v>0</v>
          </cell>
          <cell r="AM283" t="str">
            <v>www.am.eu.rothschildandco.com</v>
          </cell>
          <cell r="AQ283" t="str">
            <v>Non</v>
          </cell>
          <cell r="AR283" t="str">
            <v>Non</v>
          </cell>
          <cell r="AS283" t="str">
            <v>Non</v>
          </cell>
          <cell r="AV283" t="str">
            <v>Non Classifié</v>
          </cell>
          <cell r="AW283" t="str">
            <v>Rothschild &amp; Co</v>
          </cell>
          <cell r="AY283" t="str">
            <v>Not Stated</v>
          </cell>
          <cell r="AZ283" t="str">
            <v>Prospectus</v>
          </cell>
          <cell r="BA283" t="str">
            <v>Non</v>
          </cell>
          <cell r="BB283">
            <v>2.7909999999999999</v>
          </cell>
          <cell r="BD283">
            <v>4.9676499999999999</v>
          </cell>
          <cell r="BF283">
            <v>5.0521909999999997</v>
          </cell>
          <cell r="BH283">
            <v>-4.1146469999999997</v>
          </cell>
          <cell r="BJ283">
            <v>-5.3015600000000003</v>
          </cell>
          <cell r="BK283">
            <v>72</v>
          </cell>
          <cell r="BM283">
            <v>8.3129910000000002</v>
          </cell>
          <cell r="BN283">
            <v>56</v>
          </cell>
          <cell r="BP283">
            <v>9.8201260000000001</v>
          </cell>
          <cell r="BQ283">
            <v>69</v>
          </cell>
        </row>
        <row r="284">
          <cell r="A284" t="str">
            <v>FR0007054358</v>
          </cell>
          <cell r="B284" t="str">
            <v>ÙÙÙ</v>
          </cell>
          <cell r="C284" t="str">
            <v>Lyxor Euro Stoxx 50 DR ETF Acc</v>
          </cell>
          <cell r="D284" t="str">
            <v>SICAV</v>
          </cell>
          <cell r="E284" t="str">
            <v>Lyxor International Asset Management S.A.S.</v>
          </cell>
          <cell r="F284" t="str">
            <v>Euro</v>
          </cell>
          <cell r="G284" t="str">
            <v>EURO STOXX 50 NR EUR</v>
          </cell>
          <cell r="H284" t="str">
            <v>Europe ETF  - Actions Zone Euro Grandes Cap.</v>
          </cell>
          <cell r="I284" t="str">
            <v>Tous les jours</v>
          </cell>
          <cell r="J284" t="str">
            <v>Autriche;Belgique;Suisse;Allemagne;Espagne;France;Royaume-Uni;Italie;</v>
          </cell>
          <cell r="K284" t="str">
            <v>Oui</v>
          </cell>
          <cell r="L284">
            <v>36941</v>
          </cell>
          <cell r="M284">
            <v>44596</v>
          </cell>
          <cell r="N284">
            <v>3525358547</v>
          </cell>
          <cell r="O284">
            <v>40.584299999999999</v>
          </cell>
          <cell r="P284">
            <v>1331.35</v>
          </cell>
          <cell r="Q284" t="str">
            <v>Non</v>
          </cell>
          <cell r="R284">
            <v>6</v>
          </cell>
          <cell r="S284">
            <v>6</v>
          </cell>
          <cell r="T284">
            <v>13.157999999999999</v>
          </cell>
          <cell r="U284">
            <v>19.696999999999999</v>
          </cell>
          <cell r="V284">
            <v>22.72551</v>
          </cell>
          <cell r="W284">
            <v>12.602930000000001</v>
          </cell>
          <cell r="X284" t="str">
            <v>Cap</v>
          </cell>
          <cell r="Y284" t="str">
            <v>Euroland</v>
          </cell>
          <cell r="Z284">
            <v>0.2</v>
          </cell>
          <cell r="AA284" t="str">
            <v>Oui</v>
          </cell>
          <cell r="AB284">
            <v>0.2</v>
          </cell>
          <cell r="AC284" t="str">
            <v>Oui</v>
          </cell>
          <cell r="AD284">
            <v>40.584299999999999</v>
          </cell>
          <cell r="AE284" t="str">
            <v>FSGBR05450</v>
          </cell>
          <cell r="AF284">
            <v>3407990537</v>
          </cell>
          <cell r="AH284">
            <v>44581</v>
          </cell>
          <cell r="AM284" t="str">
            <v>www.lyxor.com</v>
          </cell>
          <cell r="AQ284" t="str">
            <v>Non</v>
          </cell>
          <cell r="AR284" t="str">
            <v>Non</v>
          </cell>
          <cell r="AS284" t="str">
            <v>Non</v>
          </cell>
          <cell r="AV284" t="str">
            <v>Actions de la zone euro</v>
          </cell>
          <cell r="AW284" t="str">
            <v>Lyxor</v>
          </cell>
          <cell r="AX284" t="str">
            <v>Lyxor International Asset Management</v>
          </cell>
          <cell r="AY284" t="str">
            <v>Not Stated</v>
          </cell>
          <cell r="AZ284" t="str">
            <v>Prospectus</v>
          </cell>
          <cell r="BA284" t="str">
            <v>Non</v>
          </cell>
          <cell r="BB284">
            <v>8.2178559999999994</v>
          </cell>
          <cell r="BD284">
            <v>12.602945</v>
          </cell>
          <cell r="BF284">
            <v>22.725511000000001</v>
          </cell>
          <cell r="BH284">
            <v>-3.546869</v>
          </cell>
          <cell r="BJ284">
            <v>-2.7630499999999998</v>
          </cell>
          <cell r="BK284">
            <v>49</v>
          </cell>
          <cell r="BM284">
            <v>15.719103</v>
          </cell>
          <cell r="BN284">
            <v>28</v>
          </cell>
          <cell r="BP284">
            <v>28.775283999999999</v>
          </cell>
          <cell r="BQ284">
            <v>18</v>
          </cell>
        </row>
        <row r="285">
          <cell r="A285" t="str">
            <v>FR0007055041</v>
          </cell>
          <cell r="B285" t="str">
            <v>ÙÙ</v>
          </cell>
          <cell r="C285" t="str">
            <v>Aesope Equilibre</v>
          </cell>
          <cell r="D285" t="str">
            <v>FCP</v>
          </cell>
          <cell r="E285" t="str">
            <v>Aesope Gestion de Portefeuilles</v>
          </cell>
          <cell r="F285" t="str">
            <v>Euro</v>
          </cell>
          <cell r="G285" t="str">
            <v>(FTSE MTS Ex-CNO Etrix TR EUR) 70.000% + ( MSCI ACWI NR EUR) 30.000%</v>
          </cell>
          <cell r="H285" t="str">
            <v>Europe Fonds ouverts  - Allocation EUR Modérée - International</v>
          </cell>
          <cell r="I285" t="str">
            <v>Toutes les semaines</v>
          </cell>
          <cell r="J285" t="str">
            <v>France</v>
          </cell>
          <cell r="K285" t="str">
            <v>Non</v>
          </cell>
          <cell r="L285">
            <v>36917</v>
          </cell>
          <cell r="M285">
            <v>44589</v>
          </cell>
          <cell r="N285">
            <v>14682000</v>
          </cell>
          <cell r="O285">
            <v>166.32</v>
          </cell>
          <cell r="Q285" t="str">
            <v>Non</v>
          </cell>
          <cell r="R285">
            <v>4</v>
          </cell>
          <cell r="S285">
            <v>4</v>
          </cell>
          <cell r="T285">
            <v>6.4870000000000001</v>
          </cell>
          <cell r="U285">
            <v>11.045</v>
          </cell>
          <cell r="V285">
            <v>5.0796099999999997</v>
          </cell>
          <cell r="W285">
            <v>3.1530200000000002</v>
          </cell>
          <cell r="X285" t="str">
            <v>Cap</v>
          </cell>
          <cell r="Y285" t="str">
            <v>Global</v>
          </cell>
          <cell r="Z285">
            <v>1.9</v>
          </cell>
          <cell r="AA285" t="str">
            <v>Oui</v>
          </cell>
          <cell r="AB285">
            <v>3.23</v>
          </cell>
          <cell r="AC285" t="str">
            <v>Non</v>
          </cell>
          <cell r="AE285" t="str">
            <v>FSGBR05A1R</v>
          </cell>
          <cell r="AF285">
            <v>14682000</v>
          </cell>
          <cell r="AH285">
            <v>44532</v>
          </cell>
          <cell r="AJ285">
            <v>2</v>
          </cell>
          <cell r="AK285">
            <v>1</v>
          </cell>
          <cell r="AL285">
            <v>1</v>
          </cell>
          <cell r="AM285" t="str">
            <v>www.aesope.fr</v>
          </cell>
          <cell r="AQ285" t="str">
            <v>Non</v>
          </cell>
          <cell r="AR285" t="str">
            <v>Non</v>
          </cell>
          <cell r="AS285" t="str">
            <v>Non</v>
          </cell>
          <cell r="AV285" t="str">
            <v>Non Classifié</v>
          </cell>
          <cell r="AW285" t="str">
            <v>Aesope</v>
          </cell>
          <cell r="AY285" t="str">
            <v>Not Stated</v>
          </cell>
          <cell r="AZ285" t="str">
            <v>Prospectus</v>
          </cell>
          <cell r="BA285" t="str">
            <v>Non</v>
          </cell>
          <cell r="BB285">
            <v>1.2738210000000001</v>
          </cell>
          <cell r="BD285">
            <v>3.1530239999999998</v>
          </cell>
          <cell r="BF285">
            <v>5.0796169999999998</v>
          </cell>
          <cell r="BJ285">
            <v>-4.7913399999999999</v>
          </cell>
          <cell r="BK285">
            <v>68</v>
          </cell>
          <cell r="BM285">
            <v>5.50908</v>
          </cell>
          <cell r="BN285">
            <v>67</v>
          </cell>
          <cell r="BP285">
            <v>7.6312749999999996</v>
          </cell>
          <cell r="BQ285">
            <v>77</v>
          </cell>
        </row>
        <row r="286">
          <cell r="A286" t="str">
            <v>FR0007056841</v>
          </cell>
          <cell r="B286" t="str">
            <v>ÙÙ</v>
          </cell>
          <cell r="C286" t="str">
            <v>Lyxor DJ Industrial Average ETF Dist</v>
          </cell>
          <cell r="D286" t="str">
            <v>FCP</v>
          </cell>
          <cell r="E286" t="str">
            <v>Lyxor International Asset Management S.A.S.</v>
          </cell>
          <cell r="F286" t="str">
            <v>Euro</v>
          </cell>
          <cell r="G286" t="str">
            <v>DJ Industrial Average NR USD</v>
          </cell>
          <cell r="H286" t="str">
            <v>Europe ETF  - Actions Etats-Unis Gdes Cap. Mixte</v>
          </cell>
          <cell r="I286" t="str">
            <v>Tous les jours</v>
          </cell>
          <cell r="J286" t="str">
            <v>Autriche;Suisse;Allemagne;Espagne;France;Royaume-Uni;Italie;</v>
          </cell>
          <cell r="K286" t="str">
            <v>Non</v>
          </cell>
          <cell r="L286">
            <v>36985</v>
          </cell>
          <cell r="M286">
            <v>44596</v>
          </cell>
          <cell r="N286">
            <v>273899249</v>
          </cell>
          <cell r="O286">
            <v>306.77679999999998</v>
          </cell>
          <cell r="P286">
            <v>911.82</v>
          </cell>
          <cell r="Q286" t="str">
            <v>Non</v>
          </cell>
          <cell r="R286">
            <v>6</v>
          </cell>
          <cell r="S286">
            <v>6</v>
          </cell>
          <cell r="T286">
            <v>12.332935000000001</v>
          </cell>
          <cell r="U286">
            <v>16.959931999999998</v>
          </cell>
          <cell r="V286">
            <v>28.69783</v>
          </cell>
          <cell r="W286">
            <v>14.64833</v>
          </cell>
          <cell r="X286" t="str">
            <v>Dist</v>
          </cell>
          <cell r="Y286" t="str">
            <v>États-Unis d'Amérique</v>
          </cell>
          <cell r="Z286">
            <v>0.5</v>
          </cell>
          <cell r="AA286" t="str">
            <v>Oui</v>
          </cell>
          <cell r="AB286">
            <v>0.5</v>
          </cell>
          <cell r="AC286" t="str">
            <v>Non</v>
          </cell>
          <cell r="AD286">
            <v>306.77679999999998</v>
          </cell>
          <cell r="AE286" t="str">
            <v>FSGBR05B08</v>
          </cell>
          <cell r="AF286">
            <v>273899249</v>
          </cell>
          <cell r="AH286">
            <v>44561</v>
          </cell>
          <cell r="AM286" t="str">
            <v>www.lyxor.com</v>
          </cell>
          <cell r="AQ286" t="str">
            <v>Non</v>
          </cell>
          <cell r="AR286" t="str">
            <v>Non</v>
          </cell>
          <cell r="AS286" t="str">
            <v>Non</v>
          </cell>
          <cell r="AV286" t="str">
            <v>Actions internationales</v>
          </cell>
          <cell r="AW286" t="str">
            <v>Lyxor</v>
          </cell>
          <cell r="AX286" t="str">
            <v>Lyxor International Asset Management</v>
          </cell>
          <cell r="AY286" t="str">
            <v>Not Stated</v>
          </cell>
          <cell r="AZ286" t="str">
            <v>Prospectus</v>
          </cell>
          <cell r="BA286" t="str">
            <v>Non</v>
          </cell>
          <cell r="BB286">
            <v>13.046308</v>
          </cell>
          <cell r="BD286">
            <v>14.648344</v>
          </cell>
          <cell r="BF286">
            <v>28.697842999999999</v>
          </cell>
          <cell r="BH286">
            <v>-3.7004959999999998</v>
          </cell>
          <cell r="BJ286">
            <v>-1.86066</v>
          </cell>
          <cell r="BK286">
            <v>40</v>
          </cell>
          <cell r="BM286">
            <v>17.946726000000002</v>
          </cell>
          <cell r="BN286">
            <v>20</v>
          </cell>
          <cell r="BP286">
            <v>26.757090000000002</v>
          </cell>
          <cell r="BQ286">
            <v>23</v>
          </cell>
        </row>
        <row r="287">
          <cell r="A287" t="str">
            <v>FR0007059787</v>
          </cell>
          <cell r="B287" t="str">
            <v>Ù</v>
          </cell>
          <cell r="C287" t="str">
            <v>GSD Monde</v>
          </cell>
          <cell r="D287" t="str">
            <v>FCP</v>
          </cell>
          <cell r="E287" t="str">
            <v>GSD Gestion</v>
          </cell>
          <cell r="F287" t="str">
            <v>Euro</v>
          </cell>
          <cell r="G287" t="str">
            <v>(FTSE MTS Ex-CNO Etrix 5-7Y TR EUR) 50.000% + ( STOXX Europe 600 NR EUR) 50.000%</v>
          </cell>
          <cell r="H287" t="str">
            <v>Europe Fonds ouverts  - Allocation EUR Flexible</v>
          </cell>
          <cell r="I287" t="str">
            <v>Toutes les semaines</v>
          </cell>
          <cell r="J287" t="str">
            <v>France</v>
          </cell>
          <cell r="K287" t="str">
            <v>Non</v>
          </cell>
          <cell r="L287">
            <v>37057</v>
          </cell>
          <cell r="M287">
            <v>44589</v>
          </cell>
          <cell r="N287">
            <v>4185000</v>
          </cell>
          <cell r="O287">
            <v>61.72</v>
          </cell>
          <cell r="Q287" t="str">
            <v>Non</v>
          </cell>
          <cell r="R287">
            <v>6</v>
          </cell>
          <cell r="S287">
            <v>6</v>
          </cell>
          <cell r="T287">
            <v>8.2200000000000006</v>
          </cell>
          <cell r="U287">
            <v>23.206</v>
          </cell>
          <cell r="V287">
            <v>9.9198599999999999</v>
          </cell>
          <cell r="W287">
            <v>2.2408899999999998</v>
          </cell>
          <cell r="X287" t="str">
            <v>Cap</v>
          </cell>
          <cell r="Y287" t="str">
            <v>Global</v>
          </cell>
          <cell r="Z287">
            <v>3</v>
          </cell>
          <cell r="AA287" t="str">
            <v>Oui</v>
          </cell>
          <cell r="AB287">
            <v>5.29</v>
          </cell>
          <cell r="AC287" t="str">
            <v>Non</v>
          </cell>
          <cell r="AE287" t="str">
            <v>FSGBR06TF7</v>
          </cell>
          <cell r="AF287">
            <v>4185000</v>
          </cell>
          <cell r="AH287">
            <v>44573</v>
          </cell>
          <cell r="AJ287">
            <v>3</v>
          </cell>
          <cell r="AK287">
            <v>1</v>
          </cell>
          <cell r="AL287">
            <v>1</v>
          </cell>
          <cell r="AM287" t="str">
            <v>www.gsdgestion.fr</v>
          </cell>
          <cell r="AQ287" t="str">
            <v>Non</v>
          </cell>
          <cell r="AR287" t="str">
            <v>Non</v>
          </cell>
          <cell r="AS287" t="str">
            <v>Non</v>
          </cell>
          <cell r="AV287" t="str">
            <v>Non Classifié</v>
          </cell>
          <cell r="AW287" t="str">
            <v>GSD Gestion</v>
          </cell>
          <cell r="AY287" t="str">
            <v>Not Stated</v>
          </cell>
          <cell r="AZ287" t="str">
            <v>Prospectus</v>
          </cell>
          <cell r="BA287" t="str">
            <v>Non</v>
          </cell>
          <cell r="BB287">
            <v>-2.658137</v>
          </cell>
          <cell r="BD287">
            <v>2.240901</v>
          </cell>
          <cell r="BF287">
            <v>9.9198599999999999</v>
          </cell>
          <cell r="BJ287">
            <v>-3.4266899999999998</v>
          </cell>
          <cell r="BK287">
            <v>56</v>
          </cell>
          <cell r="BM287">
            <v>5.7771109999999997</v>
          </cell>
          <cell r="BN287">
            <v>66</v>
          </cell>
          <cell r="BP287">
            <v>15.925935000000001</v>
          </cell>
          <cell r="BQ287">
            <v>55</v>
          </cell>
        </row>
        <row r="288">
          <cell r="A288" t="str">
            <v>FR0007061882</v>
          </cell>
          <cell r="B288" t="str">
            <v>ÙÙÙ</v>
          </cell>
          <cell r="C288" t="str">
            <v>Erasmus Mid Cap Euro R</v>
          </cell>
          <cell r="D288" t="str">
            <v>FCP</v>
          </cell>
          <cell r="E288" t="str">
            <v>Erasmus Gestion</v>
          </cell>
          <cell r="F288" t="str">
            <v>Euro</v>
          </cell>
          <cell r="G288" t="str">
            <v>EURO STOXX Mid NR EUR</v>
          </cell>
          <cell r="H288" t="str">
            <v>Europe Fonds ouverts  - Actions Zone Euro Moyennes Cap.</v>
          </cell>
          <cell r="I288" t="str">
            <v>Tous les jours</v>
          </cell>
          <cell r="J288" t="str">
            <v>Suisse;France;</v>
          </cell>
          <cell r="K288" t="str">
            <v>Oui</v>
          </cell>
          <cell r="L288">
            <v>37096</v>
          </cell>
          <cell r="M288">
            <v>44596</v>
          </cell>
          <cell r="N288">
            <v>46360072</v>
          </cell>
          <cell r="O288">
            <v>768.2</v>
          </cell>
          <cell r="P288">
            <v>165.29</v>
          </cell>
          <cell r="Q288" t="str">
            <v>Non</v>
          </cell>
          <cell r="R288">
            <v>6</v>
          </cell>
          <cell r="S288">
            <v>6</v>
          </cell>
          <cell r="T288">
            <v>12.68</v>
          </cell>
          <cell r="U288">
            <v>19.138000000000002</v>
          </cell>
          <cell r="V288">
            <v>7.5692000000000004</v>
          </cell>
          <cell r="W288">
            <v>10.421279999999999</v>
          </cell>
          <cell r="X288" t="str">
            <v>Cap</v>
          </cell>
          <cell r="Y288" t="str">
            <v>Euroland</v>
          </cell>
          <cell r="Z288">
            <v>1.5</v>
          </cell>
          <cell r="AA288" t="str">
            <v>Oui</v>
          </cell>
          <cell r="AB288">
            <v>2.37</v>
          </cell>
          <cell r="AC288" t="str">
            <v>Oui</v>
          </cell>
          <cell r="AD288">
            <v>768.2</v>
          </cell>
          <cell r="AE288" t="str">
            <v>FSGBR05DMN</v>
          </cell>
          <cell r="AF288">
            <v>30587072</v>
          </cell>
          <cell r="AH288">
            <v>44582</v>
          </cell>
          <cell r="AJ288">
            <v>2</v>
          </cell>
          <cell r="AK288">
            <v>1</v>
          </cell>
          <cell r="AL288">
            <v>1</v>
          </cell>
          <cell r="AM288" t="str">
            <v>www.erasmusgestion.com</v>
          </cell>
          <cell r="AQ288" t="str">
            <v>Non</v>
          </cell>
          <cell r="AR288" t="str">
            <v>Non</v>
          </cell>
          <cell r="AS288" t="str">
            <v>Non</v>
          </cell>
          <cell r="AV288" t="str">
            <v>Actions de la zone euro</v>
          </cell>
          <cell r="AW288" t="str">
            <v>Erasmus</v>
          </cell>
          <cell r="AX288" t="str">
            <v>Erasmus Gestion</v>
          </cell>
          <cell r="AY288" t="str">
            <v>Article 8</v>
          </cell>
          <cell r="AZ288" t="str">
            <v>Prospectus</v>
          </cell>
          <cell r="BA288" t="str">
            <v>Non</v>
          </cell>
          <cell r="BB288">
            <v>6.4383800000000004</v>
          </cell>
          <cell r="BD288">
            <v>10.421289</v>
          </cell>
          <cell r="BF288">
            <v>7.5692009999999996</v>
          </cell>
          <cell r="BH288">
            <v>-7.0720530000000004</v>
          </cell>
          <cell r="BJ288">
            <v>-7.6979800000000003</v>
          </cell>
          <cell r="BK288">
            <v>84</v>
          </cell>
          <cell r="BM288">
            <v>16.154585000000001</v>
          </cell>
          <cell r="BN288">
            <v>26</v>
          </cell>
          <cell r="BP288">
            <v>25.750132000000001</v>
          </cell>
          <cell r="BQ288">
            <v>27</v>
          </cell>
        </row>
        <row r="289">
          <cell r="A289" t="str">
            <v>FR0007062567</v>
          </cell>
          <cell r="B289" t="str">
            <v>ÙÙ</v>
          </cell>
          <cell r="C289" t="str">
            <v>Talents</v>
          </cell>
          <cell r="D289" t="str">
            <v>FCP</v>
          </cell>
          <cell r="E289" t="str">
            <v>AXA Investment Managers Paris</v>
          </cell>
          <cell r="F289" t="str">
            <v>Euro</v>
          </cell>
          <cell r="G289" t="str">
            <v>MSCI ACWI NR EUR</v>
          </cell>
          <cell r="H289" t="str">
            <v>Europe Fonds ouverts  - Actions Internationales Gdes Cap. Croissance</v>
          </cell>
          <cell r="I289" t="str">
            <v>Tous les jours</v>
          </cell>
          <cell r="J289" t="str">
            <v>France</v>
          </cell>
          <cell r="K289" t="str">
            <v>Non</v>
          </cell>
          <cell r="L289">
            <v>37127</v>
          </cell>
          <cell r="M289">
            <v>44596</v>
          </cell>
          <cell r="N289">
            <v>50273212</v>
          </cell>
          <cell r="O289">
            <v>603.44000000000005</v>
          </cell>
          <cell r="P289">
            <v>42.58</v>
          </cell>
          <cell r="Q289" t="str">
            <v>Non</v>
          </cell>
          <cell r="R289">
            <v>6</v>
          </cell>
          <cell r="S289">
            <v>6</v>
          </cell>
          <cell r="T289">
            <v>10.101103</v>
          </cell>
          <cell r="U289">
            <v>14.533991</v>
          </cell>
          <cell r="V289">
            <v>16.598279999999999</v>
          </cell>
          <cell r="W289">
            <v>14.99508</v>
          </cell>
          <cell r="X289" t="str">
            <v>Cap</v>
          </cell>
          <cell r="Y289" t="str">
            <v>Global</v>
          </cell>
          <cell r="Z289">
            <v>1.8</v>
          </cell>
          <cell r="AA289" t="str">
            <v>Oui</v>
          </cell>
          <cell r="AB289">
            <v>1.96</v>
          </cell>
          <cell r="AC289" t="str">
            <v>Oui</v>
          </cell>
          <cell r="AD289">
            <v>603.44000000000005</v>
          </cell>
          <cell r="AE289" t="str">
            <v>FSGBR05BXZ</v>
          </cell>
          <cell r="AF289">
            <v>50273212</v>
          </cell>
          <cell r="AH289">
            <v>44547</v>
          </cell>
          <cell r="AJ289">
            <v>3</v>
          </cell>
          <cell r="AK289">
            <v>1</v>
          </cell>
          <cell r="AL289">
            <v>0</v>
          </cell>
          <cell r="AM289" t="str">
            <v>www.axa-im.fr</v>
          </cell>
          <cell r="AQ289" t="str">
            <v>Non</v>
          </cell>
          <cell r="AR289" t="str">
            <v>Non</v>
          </cell>
          <cell r="AS289" t="str">
            <v>Non</v>
          </cell>
          <cell r="AV289" t="str">
            <v>Actions internationales</v>
          </cell>
          <cell r="AW289" t="str">
            <v>AXA</v>
          </cell>
          <cell r="AY289" t="str">
            <v>Not Stated</v>
          </cell>
          <cell r="AZ289" t="str">
            <v>Prospectus</v>
          </cell>
          <cell r="BA289" t="str">
            <v>Non</v>
          </cell>
          <cell r="BB289">
            <v>9.7239679999999993</v>
          </cell>
          <cell r="BD289">
            <v>14.995113</v>
          </cell>
          <cell r="BF289">
            <v>16.598302</v>
          </cell>
          <cell r="BH289">
            <v>-7.2377770000000003</v>
          </cell>
          <cell r="BJ289">
            <v>-4.2725099999999996</v>
          </cell>
          <cell r="BK289">
            <v>63</v>
          </cell>
          <cell r="BM289">
            <v>19.499448999999998</v>
          </cell>
          <cell r="BN289">
            <v>16</v>
          </cell>
          <cell r="BP289">
            <v>23.119935000000002</v>
          </cell>
          <cell r="BQ289">
            <v>36</v>
          </cell>
        </row>
        <row r="290">
          <cell r="A290" t="str">
            <v>FR0007064324</v>
          </cell>
          <cell r="B290" t="str">
            <v>ÙÙ</v>
          </cell>
          <cell r="C290" t="str">
            <v>Generali France Future Leaders C</v>
          </cell>
          <cell r="D290" t="str">
            <v>FCP</v>
          </cell>
          <cell r="E290" t="str">
            <v>Generali Investments Partners S.p.A. SGR</v>
          </cell>
          <cell r="F290" t="str">
            <v>Euro</v>
          </cell>
          <cell r="G290" t="str">
            <v>Euronext Paris CAC Mid&amp;Small NR EUR</v>
          </cell>
          <cell r="H290" t="str">
            <v>Europe Fonds ouverts  - Actions France Petites &amp; Moy. Cap.</v>
          </cell>
          <cell r="I290" t="str">
            <v>Tous les jours</v>
          </cell>
          <cell r="J290" t="str">
            <v>France</v>
          </cell>
          <cell r="K290" t="str">
            <v>Oui</v>
          </cell>
          <cell r="L290">
            <v>37194</v>
          </cell>
          <cell r="M290">
            <v>44596</v>
          </cell>
          <cell r="N290">
            <v>145360558</v>
          </cell>
          <cell r="O290">
            <v>487.81</v>
          </cell>
          <cell r="P290">
            <v>-63.65</v>
          </cell>
          <cell r="Q290" t="str">
            <v>Non</v>
          </cell>
          <cell r="R290">
            <v>6</v>
          </cell>
          <cell r="S290">
            <v>6</v>
          </cell>
          <cell r="T290">
            <v>11.391999999999999</v>
          </cell>
          <cell r="U290">
            <v>22.475999999999999</v>
          </cell>
          <cell r="V290">
            <v>14.58849</v>
          </cell>
          <cell r="W290">
            <v>7.7028999999999996</v>
          </cell>
          <cell r="X290" t="str">
            <v>Cap</v>
          </cell>
          <cell r="Y290" t="str">
            <v>France</v>
          </cell>
          <cell r="Z290">
            <v>1.8</v>
          </cell>
          <cell r="AA290" t="str">
            <v>Oui</v>
          </cell>
          <cell r="AB290">
            <v>1.8</v>
          </cell>
          <cell r="AC290" t="str">
            <v>Non</v>
          </cell>
          <cell r="AD290">
            <v>487.81</v>
          </cell>
          <cell r="AE290" t="str">
            <v>FSGBR05AOW</v>
          </cell>
          <cell r="AF290">
            <v>142714423</v>
          </cell>
          <cell r="AH290">
            <v>44265</v>
          </cell>
          <cell r="AJ290">
            <v>2</v>
          </cell>
          <cell r="AK290">
            <v>1</v>
          </cell>
          <cell r="AL290">
            <v>0</v>
          </cell>
          <cell r="AQ290" t="str">
            <v>Non</v>
          </cell>
          <cell r="AR290" t="str">
            <v>Non</v>
          </cell>
          <cell r="AS290" t="str">
            <v>Non</v>
          </cell>
          <cell r="AV290" t="str">
            <v>Actions françaises</v>
          </cell>
          <cell r="AW290" t="str">
            <v>Generali</v>
          </cell>
          <cell r="AY290" t="str">
            <v>Not Stated</v>
          </cell>
          <cell r="AZ290" t="str">
            <v>Prospectus</v>
          </cell>
          <cell r="BA290" t="str">
            <v>Non</v>
          </cell>
          <cell r="BB290">
            <v>4.8640030000000003</v>
          </cell>
          <cell r="BD290">
            <v>7.702915</v>
          </cell>
          <cell r="BF290">
            <v>14.588476999999999</v>
          </cell>
          <cell r="BH290">
            <v>-3.8802919999999999</v>
          </cell>
          <cell r="BJ290">
            <v>-4.3356599999999998</v>
          </cell>
          <cell r="BK290">
            <v>64</v>
          </cell>
          <cell r="BM290">
            <v>11.428732</v>
          </cell>
          <cell r="BN290">
            <v>45</v>
          </cell>
          <cell r="BP290">
            <v>20.601206999999999</v>
          </cell>
          <cell r="BQ290">
            <v>43</v>
          </cell>
        </row>
        <row r="291">
          <cell r="A291" t="str">
            <v>FR0007065404</v>
          </cell>
          <cell r="B291" t="str">
            <v>ÙÙ</v>
          </cell>
          <cell r="C291" t="str">
            <v>Perenne Patrimoine P</v>
          </cell>
          <cell r="D291" t="str">
            <v>FCP</v>
          </cell>
          <cell r="E291" t="str">
            <v>Finance S.A.</v>
          </cell>
          <cell r="F291" t="str">
            <v>Euro</v>
          </cell>
          <cell r="G291" t="str">
            <v>€STR capitalisé + 3%</v>
          </cell>
          <cell r="H291" t="str">
            <v>Europe Fonds ouverts  - Allocation EUR Modérée</v>
          </cell>
          <cell r="I291" t="str">
            <v>Tous les jours</v>
          </cell>
          <cell r="J291" t="str">
            <v>France</v>
          </cell>
          <cell r="K291" t="str">
            <v>Non</v>
          </cell>
          <cell r="L291">
            <v>37204</v>
          </cell>
          <cell r="M291">
            <v>44596</v>
          </cell>
          <cell r="N291">
            <v>14836967</v>
          </cell>
          <cell r="O291">
            <v>14.92</v>
          </cell>
          <cell r="Q291" t="str">
            <v>Non</v>
          </cell>
          <cell r="R291">
            <v>4</v>
          </cell>
          <cell r="S291">
            <v>4</v>
          </cell>
          <cell r="T291">
            <v>5.48</v>
          </cell>
          <cell r="U291">
            <v>6.4489999999999998</v>
          </cell>
          <cell r="V291">
            <v>-0.79103000000000001</v>
          </cell>
          <cell r="W291">
            <v>1.7897799999999999</v>
          </cell>
          <cell r="X291" t="str">
            <v>Cap</v>
          </cell>
          <cell r="Y291" t="str">
            <v>Europe</v>
          </cell>
          <cell r="Z291">
            <v>2.3919999999999999</v>
          </cell>
          <cell r="AA291" t="str">
            <v>Oui</v>
          </cell>
          <cell r="AB291">
            <v>2.64</v>
          </cell>
          <cell r="AC291" t="str">
            <v>Non</v>
          </cell>
          <cell r="AD291">
            <v>14.92</v>
          </cell>
          <cell r="AE291" t="str">
            <v>FSGBR05BH4</v>
          </cell>
          <cell r="AF291">
            <v>12870953</v>
          </cell>
          <cell r="AH291">
            <v>44564</v>
          </cell>
          <cell r="AJ291">
            <v>2</v>
          </cell>
          <cell r="AK291">
            <v>150</v>
          </cell>
          <cell r="AL291">
            <v>150</v>
          </cell>
          <cell r="AM291" t="str">
            <v>www.finance-sa.fr</v>
          </cell>
          <cell r="AQ291" t="str">
            <v>Non</v>
          </cell>
          <cell r="AR291" t="str">
            <v>Non</v>
          </cell>
          <cell r="AS291" t="str">
            <v>Non</v>
          </cell>
          <cell r="AV291" t="str">
            <v>Non Classifié</v>
          </cell>
          <cell r="AW291" t="str">
            <v>Finance</v>
          </cell>
          <cell r="AY291" t="str">
            <v>Not Stated</v>
          </cell>
          <cell r="AZ291" t="str">
            <v>Prospectus</v>
          </cell>
          <cell r="BA291" t="str">
            <v>Non</v>
          </cell>
          <cell r="BB291">
            <v>-0.23749999999999999</v>
          </cell>
          <cell r="BD291">
            <v>1.789777</v>
          </cell>
          <cell r="BF291">
            <v>-0.79102799999999995</v>
          </cell>
          <cell r="BH291">
            <v>-4.5889100000000003</v>
          </cell>
          <cell r="BJ291">
            <v>-4.0790300000000004</v>
          </cell>
          <cell r="BK291">
            <v>62</v>
          </cell>
          <cell r="BM291">
            <v>3.6258059999999999</v>
          </cell>
          <cell r="BN291">
            <v>78</v>
          </cell>
          <cell r="BP291">
            <v>5.9574379999999998</v>
          </cell>
          <cell r="BQ291">
            <v>83</v>
          </cell>
        </row>
        <row r="292">
          <cell r="A292" t="str">
            <v>FR0007065743</v>
          </cell>
          <cell r="B292" t="str">
            <v>ÙÙÙ</v>
          </cell>
          <cell r="C292" t="str">
            <v>Sycomore Francecap A</v>
          </cell>
          <cell r="D292" t="str">
            <v>FCP</v>
          </cell>
          <cell r="E292" t="str">
            <v>Sycomore Asset Management</v>
          </cell>
          <cell r="F292" t="str">
            <v>Euro</v>
          </cell>
          <cell r="G292" t="str">
            <v>Euronext Paris CAC All Tradable NR EUR</v>
          </cell>
          <cell r="H292" t="str">
            <v>Europe Fonds ouverts  - Actions France Petites &amp; Moy. Cap.</v>
          </cell>
          <cell r="I292" t="str">
            <v>Tous les jours</v>
          </cell>
          <cell r="J292" t="str">
            <v>Espagne;France;Italie;</v>
          </cell>
          <cell r="K292" t="str">
            <v>Oui</v>
          </cell>
          <cell r="L292">
            <v>37194</v>
          </cell>
          <cell r="M292">
            <v>44596</v>
          </cell>
          <cell r="N292">
            <v>305491961</v>
          </cell>
          <cell r="O292">
            <v>640.22</v>
          </cell>
          <cell r="P292">
            <v>251</v>
          </cell>
          <cell r="Q292" t="str">
            <v>Non</v>
          </cell>
          <cell r="R292">
            <v>5</v>
          </cell>
          <cell r="S292">
            <v>6</v>
          </cell>
          <cell r="T292">
            <v>10.683</v>
          </cell>
          <cell r="U292">
            <v>21.533999999999999</v>
          </cell>
          <cell r="V292">
            <v>20.1967</v>
          </cell>
          <cell r="W292">
            <v>9.1953700000000005</v>
          </cell>
          <cell r="X292" t="str">
            <v>Cap</v>
          </cell>
          <cell r="Y292" t="str">
            <v>France</v>
          </cell>
          <cell r="Z292">
            <v>1.5</v>
          </cell>
          <cell r="AA292" t="str">
            <v>Oui</v>
          </cell>
          <cell r="AB292">
            <v>1.5</v>
          </cell>
          <cell r="AC292" t="str">
            <v>Oui</v>
          </cell>
          <cell r="AD292">
            <v>640.22</v>
          </cell>
          <cell r="AE292" t="str">
            <v>FSGBR05BFL</v>
          </cell>
          <cell r="AF292">
            <v>29558390</v>
          </cell>
          <cell r="AH292">
            <v>44433</v>
          </cell>
          <cell r="AJ292">
            <v>5</v>
          </cell>
          <cell r="AK292">
            <v>100</v>
          </cell>
          <cell r="AL292">
            <v>100</v>
          </cell>
          <cell r="AM292" t="str">
            <v>www.sycomore-am.com</v>
          </cell>
          <cell r="AQ292" t="str">
            <v>Non</v>
          </cell>
          <cell r="AR292" t="str">
            <v>Non</v>
          </cell>
          <cell r="AS292" t="str">
            <v>Non</v>
          </cell>
          <cell r="AV292" t="str">
            <v>Actions françaises</v>
          </cell>
          <cell r="AW292" t="str">
            <v>Sycomore Asset Management</v>
          </cell>
          <cell r="AY292" t="str">
            <v>Article 9</v>
          </cell>
          <cell r="AZ292" t="str">
            <v>Prospectus</v>
          </cell>
          <cell r="BA292" t="str">
            <v>Non</v>
          </cell>
          <cell r="BB292">
            <v>5.2802189999999998</v>
          </cell>
          <cell r="BD292">
            <v>9.1953790000000009</v>
          </cell>
          <cell r="BF292">
            <v>20.196707</v>
          </cell>
          <cell r="BH292">
            <v>-2.067015</v>
          </cell>
          <cell r="BJ292">
            <v>-2.6143900000000002</v>
          </cell>
          <cell r="BK292">
            <v>48</v>
          </cell>
          <cell r="BM292">
            <v>12.473387000000001</v>
          </cell>
          <cell r="BN292">
            <v>41</v>
          </cell>
          <cell r="BP292">
            <v>19.524101999999999</v>
          </cell>
          <cell r="BQ292">
            <v>46</v>
          </cell>
        </row>
        <row r="293">
          <cell r="A293" t="str">
            <v>FR0007066725</v>
          </cell>
          <cell r="B293" t="str">
            <v>ÙÙ</v>
          </cell>
          <cell r="C293" t="str">
            <v>Trusteam ROC Europe A</v>
          </cell>
          <cell r="D293" t="str">
            <v>FCP</v>
          </cell>
          <cell r="E293" t="str">
            <v>TrusTeam Finance</v>
          </cell>
          <cell r="F293" t="str">
            <v>Euro</v>
          </cell>
          <cell r="G293" t="str">
            <v>EURO STOXX 50 NR EUR</v>
          </cell>
          <cell r="H293" t="str">
            <v>Europe Fonds ouverts  - Actions Europe Flex Cap</v>
          </cell>
          <cell r="I293" t="str">
            <v>Tous les jours</v>
          </cell>
          <cell r="J293" t="str">
            <v>Suisse;France;Italie;</v>
          </cell>
          <cell r="K293" t="str">
            <v>Oui</v>
          </cell>
          <cell r="L293">
            <v>37195</v>
          </cell>
          <cell r="M293">
            <v>44595</v>
          </cell>
          <cell r="N293">
            <v>58020343</v>
          </cell>
          <cell r="O293">
            <v>209.11</v>
          </cell>
          <cell r="P293">
            <v>153.16999999999999</v>
          </cell>
          <cell r="Q293" t="str">
            <v>Non</v>
          </cell>
          <cell r="R293">
            <v>6</v>
          </cell>
          <cell r="S293">
            <v>6</v>
          </cell>
          <cell r="T293">
            <v>12.175000000000001</v>
          </cell>
          <cell r="U293">
            <v>17.170000000000002</v>
          </cell>
          <cell r="V293">
            <v>7.2862200000000001</v>
          </cell>
          <cell r="W293">
            <v>3.4973200000000002</v>
          </cell>
          <cell r="X293" t="str">
            <v>Cap</v>
          </cell>
          <cell r="Y293" t="str">
            <v>Europe</v>
          </cell>
          <cell r="Z293">
            <v>2</v>
          </cell>
          <cell r="AA293" t="str">
            <v>Oui</v>
          </cell>
          <cell r="AB293">
            <v>3.88</v>
          </cell>
          <cell r="AC293" t="str">
            <v>Oui</v>
          </cell>
          <cell r="AE293" t="str">
            <v>FSGBR05DKW</v>
          </cell>
          <cell r="AF293">
            <v>31562000</v>
          </cell>
          <cell r="AH293">
            <v>44580</v>
          </cell>
          <cell r="AJ293">
            <v>3</v>
          </cell>
          <cell r="AK293">
            <v>1</v>
          </cell>
          <cell r="AL293">
            <v>1</v>
          </cell>
          <cell r="AM293" t="str">
            <v>www.trusteamfinance.com</v>
          </cell>
          <cell r="AQ293" t="str">
            <v>Non</v>
          </cell>
          <cell r="AR293" t="str">
            <v>Non</v>
          </cell>
          <cell r="AS293" t="str">
            <v>Non</v>
          </cell>
          <cell r="AV293" t="str">
            <v>Actions des pays de l'Union Européenne</v>
          </cell>
          <cell r="AW293" t="str">
            <v>TrusTeam Finance</v>
          </cell>
          <cell r="AY293" t="str">
            <v>Article 9</v>
          </cell>
          <cell r="AZ293" t="str">
            <v>Prospectus</v>
          </cell>
          <cell r="BA293" t="str">
            <v>Non</v>
          </cell>
          <cell r="BB293">
            <v>1.26163</v>
          </cell>
          <cell r="BD293">
            <v>3.4973160000000001</v>
          </cell>
          <cell r="BF293">
            <v>7.2861940000000001</v>
          </cell>
          <cell r="BH293">
            <v>-7.6940049999999998</v>
          </cell>
          <cell r="BJ293">
            <v>-6.7934999999999999</v>
          </cell>
          <cell r="BK293">
            <v>80</v>
          </cell>
          <cell r="BM293">
            <v>6.9391420000000004</v>
          </cell>
          <cell r="BN293">
            <v>62</v>
          </cell>
          <cell r="BP293">
            <v>8.9289710000000007</v>
          </cell>
          <cell r="BQ293">
            <v>72</v>
          </cell>
        </row>
        <row r="294">
          <cell r="A294" t="str">
            <v>FR0007067673</v>
          </cell>
          <cell r="B294" t="str">
            <v>ÙÙÙÙ</v>
          </cell>
          <cell r="C294" t="str">
            <v>Oddo BHF Euro Short Term Bond CR-EUR</v>
          </cell>
          <cell r="D294" t="str">
            <v>FCP</v>
          </cell>
          <cell r="E294" t="str">
            <v>ODDO BHF Asset Management SAS</v>
          </cell>
          <cell r="F294" t="str">
            <v>Euro</v>
          </cell>
          <cell r="G294" t="str">
            <v>€STR Capitalisé + 0.085%</v>
          </cell>
          <cell r="H294" t="str">
            <v>Europe Fonds ouverts  - Obligations EUR Diversifiées Court Terme</v>
          </cell>
          <cell r="I294" t="str">
            <v>Tous les jours</v>
          </cell>
          <cell r="J294" t="str">
            <v>Autriche;Suisse;Allemagne;Espagne;France;Italie;</v>
          </cell>
          <cell r="K294" t="str">
            <v>Non</v>
          </cell>
          <cell r="L294">
            <v>37312</v>
          </cell>
          <cell r="M294">
            <v>44596</v>
          </cell>
          <cell r="N294">
            <v>306967962</v>
          </cell>
          <cell r="O294">
            <v>153.81</v>
          </cell>
          <cell r="Q294" t="str">
            <v>Non</v>
          </cell>
          <cell r="R294">
            <v>2</v>
          </cell>
          <cell r="S294">
            <v>2</v>
          </cell>
          <cell r="T294">
            <v>0.73599999999999999</v>
          </cell>
          <cell r="U294">
            <v>2.2570000000000001</v>
          </cell>
          <cell r="V294">
            <v>-0.87843000000000004</v>
          </cell>
          <cell r="W294">
            <v>0.47453000000000001</v>
          </cell>
          <cell r="X294" t="str">
            <v>Cap</v>
          </cell>
          <cell r="Y294" t="str">
            <v>Europe</v>
          </cell>
          <cell r="Z294">
            <v>0.4</v>
          </cell>
          <cell r="AA294" t="str">
            <v>Oui</v>
          </cell>
          <cell r="AB294">
            <v>0.39</v>
          </cell>
          <cell r="AC294" t="str">
            <v>Non</v>
          </cell>
          <cell r="AD294">
            <v>153.81</v>
          </cell>
          <cell r="AE294" t="str">
            <v>FSGBR05CTJ</v>
          </cell>
          <cell r="AF294">
            <v>79616507</v>
          </cell>
          <cell r="AH294">
            <v>44562</v>
          </cell>
          <cell r="AJ294">
            <v>4</v>
          </cell>
          <cell r="AK294">
            <v>1</v>
          </cell>
          <cell r="AL294">
            <v>1</v>
          </cell>
          <cell r="AM294" t="str">
            <v>www.oddoam.com</v>
          </cell>
          <cell r="AQ294" t="str">
            <v>Non</v>
          </cell>
          <cell r="AR294" t="str">
            <v>Non</v>
          </cell>
          <cell r="AS294" t="str">
            <v>Non</v>
          </cell>
          <cell r="AV294" t="str">
            <v>Obligations en euro</v>
          </cell>
          <cell r="AW294" t="str">
            <v>ODDO BHF</v>
          </cell>
          <cell r="AY294" t="str">
            <v>Not Stated</v>
          </cell>
          <cell r="AZ294" t="str">
            <v>Prospectus</v>
          </cell>
          <cell r="BA294" t="str">
            <v>Non</v>
          </cell>
          <cell r="BB294">
            <v>0.11294</v>
          </cell>
          <cell r="BD294">
            <v>0.47452800000000001</v>
          </cell>
          <cell r="BF294">
            <v>-0.87842799999999999</v>
          </cell>
          <cell r="BH294">
            <v>-0.72715600000000002</v>
          </cell>
          <cell r="BJ294">
            <v>-0.52124000000000004</v>
          </cell>
          <cell r="BK294">
            <v>23</v>
          </cell>
          <cell r="BM294">
            <v>0.78656000000000004</v>
          </cell>
          <cell r="BN294">
            <v>91</v>
          </cell>
          <cell r="BP294">
            <v>1.950053</v>
          </cell>
          <cell r="BQ294">
            <v>92</v>
          </cell>
        </row>
        <row r="295">
          <cell r="A295" t="str">
            <v>FR0007070594</v>
          </cell>
          <cell r="B295" t="str">
            <v>ÙÙÙ</v>
          </cell>
          <cell r="C295" t="str">
            <v>Amundi - KBI Actions Monde C</v>
          </cell>
          <cell r="D295" t="str">
            <v>FCP</v>
          </cell>
          <cell r="E295" t="str">
            <v>Amundi Asset Management</v>
          </cell>
          <cell r="F295" t="str">
            <v>Euro</v>
          </cell>
          <cell r="G295" t="str">
            <v>MSCI World NR EUR</v>
          </cell>
          <cell r="H295" t="str">
            <v>Europe Fonds ouverts  - Actions Internationales Gdes Cap. Value</v>
          </cell>
          <cell r="I295" t="str">
            <v>Tous les jours</v>
          </cell>
          <cell r="J295" t="str">
            <v>France</v>
          </cell>
          <cell r="K295" t="str">
            <v>Non</v>
          </cell>
          <cell r="L295">
            <v>37368</v>
          </cell>
          <cell r="M295">
            <v>44596</v>
          </cell>
          <cell r="N295">
            <v>465626491</v>
          </cell>
          <cell r="O295">
            <v>44559.125599999999</v>
          </cell>
          <cell r="P295">
            <v>139.87</v>
          </cell>
          <cell r="Q295" t="str">
            <v>Non</v>
          </cell>
          <cell r="R295">
            <v>6</v>
          </cell>
          <cell r="S295">
            <v>6</v>
          </cell>
          <cell r="T295">
            <v>10.913629999999999</v>
          </cell>
          <cell r="U295">
            <v>16.207954000000001</v>
          </cell>
          <cell r="V295">
            <v>24.808479999999999</v>
          </cell>
          <cell r="W295">
            <v>11.57138</v>
          </cell>
          <cell r="X295" t="str">
            <v>Cap</v>
          </cell>
          <cell r="Y295" t="str">
            <v>Global</v>
          </cell>
          <cell r="Z295">
            <v>1</v>
          </cell>
          <cell r="AA295" t="str">
            <v>Oui</v>
          </cell>
          <cell r="AB295">
            <v>1</v>
          </cell>
          <cell r="AC295" t="str">
            <v>Non</v>
          </cell>
          <cell r="AD295">
            <v>44559.125599999999</v>
          </cell>
          <cell r="AE295" t="str">
            <v>FSGBR06DVS</v>
          </cell>
          <cell r="AF295">
            <v>73383569</v>
          </cell>
          <cell r="AH295">
            <v>44594</v>
          </cell>
          <cell r="AJ295">
            <v>5</v>
          </cell>
          <cell r="AK295">
            <v>1</v>
          </cell>
          <cell r="AL295">
            <v>1</v>
          </cell>
          <cell r="AM295" t="str">
            <v>www.amundi.com</v>
          </cell>
          <cell r="AQ295" t="str">
            <v>Non</v>
          </cell>
          <cell r="AR295" t="str">
            <v>Non</v>
          </cell>
          <cell r="AS295" t="str">
            <v>Non</v>
          </cell>
          <cell r="AV295" t="str">
            <v>Actions internationales</v>
          </cell>
          <cell r="AW295" t="str">
            <v>Amundi</v>
          </cell>
          <cell r="AY295" t="str">
            <v>Not Stated</v>
          </cell>
          <cell r="AZ295" t="str">
            <v>Prospectus</v>
          </cell>
          <cell r="BA295" t="str">
            <v>Non</v>
          </cell>
          <cell r="BB295">
            <v>7.6324990000000001</v>
          </cell>
          <cell r="BD295">
            <v>11.571401</v>
          </cell>
          <cell r="BF295">
            <v>24.808503000000002</v>
          </cell>
          <cell r="BH295">
            <v>-4.524985</v>
          </cell>
          <cell r="BJ295">
            <v>-3.2070400000000001</v>
          </cell>
          <cell r="BK295">
            <v>53</v>
          </cell>
          <cell r="BM295">
            <v>15.218185</v>
          </cell>
          <cell r="BN295">
            <v>30</v>
          </cell>
          <cell r="BP295">
            <v>22.313085000000001</v>
          </cell>
          <cell r="BQ295">
            <v>39</v>
          </cell>
        </row>
        <row r="296">
          <cell r="A296" t="str">
            <v>FR0007070677</v>
          </cell>
          <cell r="B296" t="str">
            <v>ÙÙ</v>
          </cell>
          <cell r="C296" t="str">
            <v>CD Euro Convertibles</v>
          </cell>
          <cell r="D296" t="str">
            <v>FCP</v>
          </cell>
          <cell r="E296" t="str">
            <v>Cholet Dupont Asset Management</v>
          </cell>
          <cell r="F296" t="str">
            <v>Euro</v>
          </cell>
          <cell r="G296" t="str">
            <v>Exane ECI Euro TR</v>
          </cell>
          <cell r="H296" t="str">
            <v>Europe Fonds ouverts  - Convertibles Europe</v>
          </cell>
          <cell r="I296" t="str">
            <v>Tous les jours</v>
          </cell>
          <cell r="J296" t="str">
            <v>France</v>
          </cell>
          <cell r="K296" t="str">
            <v>Non</v>
          </cell>
          <cell r="L296">
            <v>37337</v>
          </cell>
          <cell r="M296">
            <v>44595</v>
          </cell>
          <cell r="N296">
            <v>17772409</v>
          </cell>
          <cell r="O296">
            <v>226.25</v>
          </cell>
          <cell r="Q296" t="str">
            <v>Non</v>
          </cell>
          <cell r="R296">
            <v>4</v>
          </cell>
          <cell r="S296">
            <v>4</v>
          </cell>
          <cell r="T296">
            <v>5.4740000000000002</v>
          </cell>
          <cell r="U296">
            <v>7.3380000000000001</v>
          </cell>
          <cell r="V296">
            <v>-0.88414000000000004</v>
          </cell>
          <cell r="W296">
            <v>0.79862999999999995</v>
          </cell>
          <cell r="X296" t="str">
            <v>Cap</v>
          </cell>
          <cell r="Y296" t="str">
            <v>Euroland</v>
          </cell>
          <cell r="Z296">
            <v>1.5549999999999999</v>
          </cell>
          <cell r="AA296" t="str">
            <v>Oui</v>
          </cell>
          <cell r="AB296">
            <v>1.82</v>
          </cell>
          <cell r="AC296" t="str">
            <v>Non</v>
          </cell>
          <cell r="AE296" t="str">
            <v>FSGBR05B9Y</v>
          </cell>
          <cell r="AF296">
            <v>17772409</v>
          </cell>
          <cell r="AH296">
            <v>44562</v>
          </cell>
          <cell r="AJ296">
            <v>3.5</v>
          </cell>
          <cell r="AK296">
            <v>1</v>
          </cell>
          <cell r="AL296">
            <v>0</v>
          </cell>
          <cell r="AM296" t="str">
            <v>www.cholet-dupont.fr</v>
          </cell>
          <cell r="AQ296" t="str">
            <v>Non</v>
          </cell>
          <cell r="AR296" t="str">
            <v>Non</v>
          </cell>
          <cell r="AS296" t="str">
            <v>Non</v>
          </cell>
          <cell r="AV296" t="str">
            <v>Non Classifié</v>
          </cell>
          <cell r="AW296" t="str">
            <v>Cholet Dupont</v>
          </cell>
          <cell r="AY296" t="str">
            <v>Not Stated</v>
          </cell>
          <cell r="AZ296" t="str">
            <v>Prospectus</v>
          </cell>
          <cell r="BA296" t="str">
            <v>Non</v>
          </cell>
          <cell r="BB296">
            <v>4.8649999999999999E-2</v>
          </cell>
          <cell r="BD296">
            <v>0.79863499999999998</v>
          </cell>
          <cell r="BF296">
            <v>-0.88413200000000003</v>
          </cell>
          <cell r="BH296">
            <v>-4.0907159999999996</v>
          </cell>
          <cell r="BJ296">
            <v>-4.0059300000000002</v>
          </cell>
          <cell r="BK296">
            <v>61</v>
          </cell>
          <cell r="BM296">
            <v>3.0098500000000001</v>
          </cell>
          <cell r="BN296">
            <v>81</v>
          </cell>
          <cell r="BP296">
            <v>6.0791380000000004</v>
          </cell>
          <cell r="BQ296">
            <v>83</v>
          </cell>
        </row>
        <row r="297">
          <cell r="A297" t="str">
            <v>FR0007070883</v>
          </cell>
          <cell r="B297" t="str">
            <v>Ù</v>
          </cell>
          <cell r="C297" t="str">
            <v>Echiquier Value Euro G</v>
          </cell>
          <cell r="D297" t="str">
            <v>SICAV</v>
          </cell>
          <cell r="E297" t="str">
            <v>La Financière de l'Echiquier</v>
          </cell>
          <cell r="F297" t="str">
            <v>Euro</v>
          </cell>
          <cell r="G297" t="str">
            <v>MSCI EMU NR EUR</v>
          </cell>
          <cell r="H297" t="str">
            <v>Europe Fonds ouverts  - Actions Zone Euro Flex Cap</v>
          </cell>
          <cell r="I297" t="str">
            <v>Tous les jours</v>
          </cell>
          <cell r="J297" t="str">
            <v>Allemagne;Espagne;France;Italie;Pays-Bas;</v>
          </cell>
          <cell r="K297" t="str">
            <v>Oui</v>
          </cell>
          <cell r="L297">
            <v>37351</v>
          </cell>
          <cell r="M297">
            <v>44596</v>
          </cell>
          <cell r="N297">
            <v>443008798</v>
          </cell>
          <cell r="O297">
            <v>4037.58</v>
          </cell>
          <cell r="P297">
            <v>17.420000000000002</v>
          </cell>
          <cell r="Q297" t="str">
            <v>Non</v>
          </cell>
          <cell r="R297">
            <v>6</v>
          </cell>
          <cell r="S297">
            <v>6</v>
          </cell>
          <cell r="T297">
            <v>12.978999999999999</v>
          </cell>
          <cell r="U297">
            <v>24.652999999999999</v>
          </cell>
          <cell r="V297">
            <v>23.59948</v>
          </cell>
          <cell r="W297">
            <v>6.6951700000000001</v>
          </cell>
          <cell r="X297" t="str">
            <v>Cap</v>
          </cell>
          <cell r="Y297" t="str">
            <v>Euroland</v>
          </cell>
          <cell r="Z297">
            <v>1.5</v>
          </cell>
          <cell r="AA297" t="str">
            <v>Oui</v>
          </cell>
          <cell r="AB297">
            <v>2.2200000000000002</v>
          </cell>
          <cell r="AC297" t="str">
            <v>Oui</v>
          </cell>
          <cell r="AD297">
            <v>4037.58</v>
          </cell>
          <cell r="AE297" t="str">
            <v>FSGBR05BMH</v>
          </cell>
          <cell r="AF297">
            <v>37990039</v>
          </cell>
          <cell r="AH297">
            <v>44565</v>
          </cell>
          <cell r="AJ297">
            <v>3</v>
          </cell>
          <cell r="AK297">
            <v>0</v>
          </cell>
          <cell r="AL297">
            <v>0</v>
          </cell>
          <cell r="AM297" t="str">
            <v>www.lfde.com</v>
          </cell>
          <cell r="AQ297" t="str">
            <v>Non</v>
          </cell>
          <cell r="AR297" t="str">
            <v>Non</v>
          </cell>
          <cell r="AS297" t="str">
            <v>Non</v>
          </cell>
          <cell r="AV297" t="str">
            <v>Actions de la zone euro</v>
          </cell>
          <cell r="AW297" t="str">
            <v>La Financière de l'Echiquier</v>
          </cell>
          <cell r="AY297" t="str">
            <v>Article 8</v>
          </cell>
          <cell r="AZ297" t="str">
            <v>Prospectus</v>
          </cell>
          <cell r="BA297" t="str">
            <v>Non</v>
          </cell>
          <cell r="BB297">
            <v>1.387478</v>
          </cell>
          <cell r="BD297">
            <v>6.6951809999999998</v>
          </cell>
          <cell r="BF297">
            <v>23.599473</v>
          </cell>
          <cell r="BH297">
            <v>3.5046080000000002</v>
          </cell>
          <cell r="BJ297">
            <v>2.80226</v>
          </cell>
          <cell r="BK297">
            <v>5</v>
          </cell>
          <cell r="BM297">
            <v>7.7419969999999996</v>
          </cell>
          <cell r="BN297">
            <v>59</v>
          </cell>
          <cell r="BP297">
            <v>11.864102000000001</v>
          </cell>
          <cell r="BQ297">
            <v>63</v>
          </cell>
        </row>
        <row r="298">
          <cell r="A298" t="str">
            <v>FR0007070982</v>
          </cell>
          <cell r="B298" t="str">
            <v>ÙÙÙ</v>
          </cell>
          <cell r="C298" t="str">
            <v>Palatine Absolument A</v>
          </cell>
          <cell r="D298" t="str">
            <v>FCP</v>
          </cell>
          <cell r="E298" t="str">
            <v>Palatine Asset Management</v>
          </cell>
          <cell r="F298" t="str">
            <v>Euro</v>
          </cell>
          <cell r="G298" t="str">
            <v>€STR capitalisé</v>
          </cell>
          <cell r="H298" t="str">
            <v>Europe Fonds ouverts  - Allocation EUR Flexible</v>
          </cell>
          <cell r="I298" t="str">
            <v>Tous les jours</v>
          </cell>
          <cell r="J298" t="str">
            <v>France</v>
          </cell>
          <cell r="K298" t="str">
            <v>Non</v>
          </cell>
          <cell r="L298">
            <v>37378</v>
          </cell>
          <cell r="M298">
            <v>44595</v>
          </cell>
          <cell r="N298">
            <v>15873000</v>
          </cell>
          <cell r="O298">
            <v>139.99</v>
          </cell>
          <cell r="Q298" t="str">
            <v>Non</v>
          </cell>
          <cell r="R298">
            <v>3</v>
          </cell>
          <cell r="S298">
            <v>3</v>
          </cell>
          <cell r="T298">
            <v>4.2629999999999999</v>
          </cell>
          <cell r="U298">
            <v>4.0949999999999998</v>
          </cell>
          <cell r="V298">
            <v>8.4773300000000003</v>
          </cell>
          <cell r="W298">
            <v>5.0894700000000004</v>
          </cell>
          <cell r="X298" t="str">
            <v>Cap</v>
          </cell>
          <cell r="Y298" t="str">
            <v>Global</v>
          </cell>
          <cell r="Z298">
            <v>1.5</v>
          </cell>
          <cell r="AA298" t="str">
            <v>Oui</v>
          </cell>
          <cell r="AB298">
            <v>1.34</v>
          </cell>
          <cell r="AC298" t="str">
            <v>Non</v>
          </cell>
          <cell r="AE298" t="str">
            <v>FSGBR05BCB</v>
          </cell>
          <cell r="AF298">
            <v>14049000</v>
          </cell>
          <cell r="AH298">
            <v>44563</v>
          </cell>
          <cell r="AJ298">
            <v>0.25</v>
          </cell>
          <cell r="AK298">
            <v>0</v>
          </cell>
          <cell r="AL298">
            <v>0</v>
          </cell>
          <cell r="AM298" t="str">
            <v>www.palatine-am.com</v>
          </cell>
          <cell r="AQ298" t="str">
            <v>Non</v>
          </cell>
          <cell r="AR298" t="str">
            <v>Non</v>
          </cell>
          <cell r="AS298" t="str">
            <v>Non</v>
          </cell>
          <cell r="AV298" t="str">
            <v>Non Classifié</v>
          </cell>
          <cell r="AW298" t="str">
            <v>Banque Palatine</v>
          </cell>
          <cell r="AY298" t="str">
            <v>Not Stated</v>
          </cell>
          <cell r="AZ298" t="str">
            <v>Prospectus</v>
          </cell>
          <cell r="BA298" t="str">
            <v>Non</v>
          </cell>
          <cell r="BB298">
            <v>2.4653610000000001</v>
          </cell>
          <cell r="BD298">
            <v>5.0894690000000002</v>
          </cell>
          <cell r="BF298">
            <v>8.4773200000000006</v>
          </cell>
          <cell r="BH298">
            <v>-2.2757420000000002</v>
          </cell>
          <cell r="BJ298">
            <v>-2.2757399999999999</v>
          </cell>
          <cell r="BK298">
            <v>45</v>
          </cell>
          <cell r="BM298">
            <v>5.7792529999999998</v>
          </cell>
          <cell r="BN298">
            <v>66</v>
          </cell>
          <cell r="BP298">
            <v>-0.93365100000000001</v>
          </cell>
          <cell r="BQ298">
            <v>98</v>
          </cell>
        </row>
        <row r="299">
          <cell r="A299" t="str">
            <v>FR0007071378</v>
          </cell>
          <cell r="B299" t="str">
            <v>ÙÙÙ</v>
          </cell>
          <cell r="C299" t="str">
            <v>Alienor Optimal A</v>
          </cell>
          <cell r="D299" t="str">
            <v>FCP</v>
          </cell>
          <cell r="E299" t="str">
            <v>Alienor Capital</v>
          </cell>
          <cell r="F299" t="str">
            <v>Euro</v>
          </cell>
          <cell r="G299" t="str">
            <v>(FTSE MTS Ex-CNO Etrix 5-7Y TR EUR) 50.000% + ( Euronext Paris CAC 40 NR EUR) 25.000% + (MSCI World NR EUR) 25.000%</v>
          </cell>
          <cell r="H299" t="str">
            <v>Europe Fonds ouverts  - Allocation EUR Flexible - International</v>
          </cell>
          <cell r="I299" t="str">
            <v>Tous les jours</v>
          </cell>
          <cell r="J299" t="str">
            <v>Belgique;France;Luxembourg;</v>
          </cell>
          <cell r="K299" t="str">
            <v>Non</v>
          </cell>
          <cell r="L299">
            <v>37434</v>
          </cell>
          <cell r="M299">
            <v>44596</v>
          </cell>
          <cell r="N299">
            <v>16416131</v>
          </cell>
          <cell r="O299">
            <v>174.56</v>
          </cell>
          <cell r="Q299" t="str">
            <v>Non</v>
          </cell>
          <cell r="R299">
            <v>5</v>
          </cell>
          <cell r="S299">
            <v>5</v>
          </cell>
          <cell r="T299">
            <v>8.0909999999999993</v>
          </cell>
          <cell r="U299">
            <v>10.340999999999999</v>
          </cell>
          <cell r="V299">
            <v>18.077259999999999</v>
          </cell>
          <cell r="W299">
            <v>7.0873699999999999</v>
          </cell>
          <cell r="X299" t="str">
            <v>Cap</v>
          </cell>
          <cell r="Y299" t="str">
            <v>Global</v>
          </cell>
          <cell r="Z299">
            <v>2</v>
          </cell>
          <cell r="AA299" t="str">
            <v>Oui</v>
          </cell>
          <cell r="AB299">
            <v>2.94</v>
          </cell>
          <cell r="AC299" t="str">
            <v>Non</v>
          </cell>
          <cell r="AD299">
            <v>174.56</v>
          </cell>
          <cell r="AE299" t="str">
            <v>FSGBR05AC1</v>
          </cell>
          <cell r="AF299">
            <v>9229516</v>
          </cell>
          <cell r="AH299">
            <v>44564</v>
          </cell>
          <cell r="AJ299">
            <v>3</v>
          </cell>
          <cell r="AK299">
            <v>1</v>
          </cell>
          <cell r="AL299">
            <v>0</v>
          </cell>
          <cell r="AM299" t="str">
            <v>www.alienorcapital.com</v>
          </cell>
          <cell r="AQ299" t="str">
            <v>Non</v>
          </cell>
          <cell r="AR299" t="str">
            <v>Non</v>
          </cell>
          <cell r="AS299" t="str">
            <v>Non</v>
          </cell>
          <cell r="AV299" t="str">
            <v>Non Classifié</v>
          </cell>
          <cell r="AW299" t="str">
            <v>Aliénor Capital</v>
          </cell>
          <cell r="AY299" t="str">
            <v>Not Stated</v>
          </cell>
          <cell r="AZ299" t="str">
            <v>Prospectus</v>
          </cell>
          <cell r="BA299" t="str">
            <v>Non</v>
          </cell>
          <cell r="BB299">
            <v>4.99214</v>
          </cell>
          <cell r="BD299">
            <v>7.0873759999999999</v>
          </cell>
          <cell r="BF299">
            <v>18.077258</v>
          </cell>
          <cell r="BH299">
            <v>-0.47025499999999998</v>
          </cell>
          <cell r="BJ299">
            <v>-1.11615</v>
          </cell>
          <cell r="BK299">
            <v>30</v>
          </cell>
          <cell r="BM299">
            <v>8.6425630000000009</v>
          </cell>
          <cell r="BN299">
            <v>55</v>
          </cell>
          <cell r="BP299">
            <v>5.9866289999999998</v>
          </cell>
          <cell r="BQ299">
            <v>83</v>
          </cell>
        </row>
        <row r="300">
          <cell r="A300" t="str">
            <v>FR0007071931</v>
          </cell>
          <cell r="B300" t="str">
            <v>ÙÙÙÙÙ</v>
          </cell>
          <cell r="C300" t="str">
            <v>Prévoir Perspectives C</v>
          </cell>
          <cell r="D300" t="str">
            <v>FCP</v>
          </cell>
          <cell r="E300" t="str">
            <v>Société de Gestion Prévoir</v>
          </cell>
          <cell r="F300" t="str">
            <v>Euro</v>
          </cell>
          <cell r="G300" t="str">
            <v>Euronext Paris CAC All Tradable NR EUR</v>
          </cell>
          <cell r="H300" t="str">
            <v>Europe Fonds ouverts  - Actions Zone Euro Petites Cap.</v>
          </cell>
          <cell r="I300" t="str">
            <v>Toutes les semaines</v>
          </cell>
          <cell r="J300" t="str">
            <v>Allemagne;France;</v>
          </cell>
          <cell r="K300" t="str">
            <v>Oui</v>
          </cell>
          <cell r="L300">
            <v>37357</v>
          </cell>
          <cell r="M300">
            <v>44595</v>
          </cell>
          <cell r="N300">
            <v>92876000</v>
          </cell>
          <cell r="O300">
            <v>377.26</v>
          </cell>
          <cell r="P300">
            <v>198.65</v>
          </cell>
          <cell r="Q300" t="str">
            <v>Non</v>
          </cell>
          <cell r="R300">
            <v>6</v>
          </cell>
          <cell r="S300">
            <v>6</v>
          </cell>
          <cell r="T300">
            <v>21.516999999999999</v>
          </cell>
          <cell r="U300">
            <v>21.954999999999998</v>
          </cell>
          <cell r="V300">
            <v>7.4301700000000004</v>
          </cell>
          <cell r="W300">
            <v>17.215420000000002</v>
          </cell>
          <cell r="X300" t="str">
            <v>Cap</v>
          </cell>
          <cell r="Y300" t="str">
            <v>Euroland</v>
          </cell>
          <cell r="Z300">
            <v>2.99</v>
          </cell>
          <cell r="AA300" t="str">
            <v>Oui</v>
          </cell>
          <cell r="AB300">
            <v>2.98</v>
          </cell>
          <cell r="AC300" t="str">
            <v>Non</v>
          </cell>
          <cell r="AE300" t="str">
            <v>FSGBR070TS</v>
          </cell>
          <cell r="AF300">
            <v>61728000</v>
          </cell>
          <cell r="AH300">
            <v>44571</v>
          </cell>
          <cell r="AJ300">
            <v>3</v>
          </cell>
          <cell r="AK300">
            <v>1</v>
          </cell>
          <cell r="AL300">
            <v>1</v>
          </cell>
          <cell r="AM300" t="str">
            <v>www.sgprevoir.fr</v>
          </cell>
          <cell r="AQ300" t="str">
            <v>Non</v>
          </cell>
          <cell r="AR300" t="str">
            <v>Non</v>
          </cell>
          <cell r="AS300" t="str">
            <v>Non</v>
          </cell>
          <cell r="AV300" t="str">
            <v>Actions de la zone euro</v>
          </cell>
          <cell r="AW300" t="str">
            <v>Société de Gestion Prévoir</v>
          </cell>
          <cell r="AY300" t="str">
            <v>Not Stated</v>
          </cell>
          <cell r="AZ300" t="str">
            <v>Prospectus</v>
          </cell>
          <cell r="BA300" t="str">
            <v>Non</v>
          </cell>
          <cell r="BB300">
            <v>12.801408</v>
          </cell>
          <cell r="BD300">
            <v>17.215436</v>
          </cell>
          <cell r="BF300">
            <v>7.4301620000000002</v>
          </cell>
          <cell r="BH300">
            <v>-14.517481</v>
          </cell>
          <cell r="BJ300">
            <v>-15.639089999999999</v>
          </cell>
          <cell r="BK300">
            <v>98</v>
          </cell>
          <cell r="BM300">
            <v>29.543410000000002</v>
          </cell>
          <cell r="BN300">
            <v>3</v>
          </cell>
          <cell r="BP300">
            <v>32.683117000000003</v>
          </cell>
          <cell r="BQ300">
            <v>9</v>
          </cell>
        </row>
        <row r="301">
          <cell r="A301" t="str">
            <v>FR0007072160</v>
          </cell>
          <cell r="B301" t="str">
            <v>ÙÙÙ</v>
          </cell>
          <cell r="C301" t="str">
            <v>Trusteam Optimum A</v>
          </cell>
          <cell r="D301" t="str">
            <v>FCP</v>
          </cell>
          <cell r="E301" t="str">
            <v>TrusTeam Finance</v>
          </cell>
          <cell r="F301" t="str">
            <v>Euro</v>
          </cell>
          <cell r="G301" t="str">
            <v>FTSE MTS Ex-CNO Etrix 1-3Y TR EUR</v>
          </cell>
          <cell r="H301" t="str">
            <v>Europe Fonds ouverts  - Allocation EUR Prudente</v>
          </cell>
          <cell r="I301" t="str">
            <v>Tous les jours</v>
          </cell>
          <cell r="J301" t="str">
            <v>Belgique;Suisse;France;Italie;</v>
          </cell>
          <cell r="K301" t="str">
            <v>Non</v>
          </cell>
          <cell r="L301">
            <v>37407</v>
          </cell>
          <cell r="M301">
            <v>44595</v>
          </cell>
          <cell r="N301">
            <v>404763000</v>
          </cell>
          <cell r="O301">
            <v>162.58000000000001</v>
          </cell>
          <cell r="Q301" t="str">
            <v>Non</v>
          </cell>
          <cell r="R301">
            <v>3</v>
          </cell>
          <cell r="S301">
            <v>3</v>
          </cell>
          <cell r="T301">
            <v>1.7549999999999999</v>
          </cell>
          <cell r="U301">
            <v>5.1260000000000003</v>
          </cell>
          <cell r="V301">
            <v>1.0732699999999999</v>
          </cell>
          <cell r="W301">
            <v>1.8329299999999999</v>
          </cell>
          <cell r="X301" t="str">
            <v>Cap</v>
          </cell>
          <cell r="Y301" t="str">
            <v>Euroland</v>
          </cell>
          <cell r="Z301">
            <v>1.2</v>
          </cell>
          <cell r="AA301" t="str">
            <v>Oui</v>
          </cell>
          <cell r="AB301">
            <v>1.22</v>
          </cell>
          <cell r="AC301" t="str">
            <v>Oui</v>
          </cell>
          <cell r="AE301" t="str">
            <v>FSGBR05BB1</v>
          </cell>
          <cell r="AF301">
            <v>169831000</v>
          </cell>
          <cell r="AH301">
            <v>44580</v>
          </cell>
          <cell r="AJ301">
            <v>2</v>
          </cell>
          <cell r="AK301">
            <v>1</v>
          </cell>
          <cell r="AL301">
            <v>1</v>
          </cell>
          <cell r="AM301" t="str">
            <v>www.trusteamfinance.com</v>
          </cell>
          <cell r="AQ301" t="str">
            <v>Non</v>
          </cell>
          <cell r="AR301" t="str">
            <v>Non</v>
          </cell>
          <cell r="AS301" t="str">
            <v>Non</v>
          </cell>
          <cell r="AV301" t="str">
            <v>Non Classifié</v>
          </cell>
          <cell r="AW301" t="str">
            <v>TrusTeam Finance</v>
          </cell>
          <cell r="AY301" t="str">
            <v>Article 8</v>
          </cell>
          <cell r="AZ301" t="str">
            <v>Prospectus</v>
          </cell>
          <cell r="BA301" t="str">
            <v>Non</v>
          </cell>
          <cell r="BB301">
            <v>0.79313599999999995</v>
          </cell>
          <cell r="BD301">
            <v>1.832927</v>
          </cell>
          <cell r="BF301">
            <v>1.0732680000000001</v>
          </cell>
          <cell r="BH301">
            <v>-1.245217</v>
          </cell>
          <cell r="BJ301">
            <v>-1.0386899999999999</v>
          </cell>
          <cell r="BK301">
            <v>29</v>
          </cell>
          <cell r="BM301">
            <v>2.4186169999999998</v>
          </cell>
          <cell r="BN301">
            <v>85</v>
          </cell>
          <cell r="BP301">
            <v>3.961096</v>
          </cell>
          <cell r="BQ301">
            <v>89</v>
          </cell>
        </row>
        <row r="302">
          <cell r="A302" t="str">
            <v>FR0007073119</v>
          </cell>
          <cell r="B302" t="str">
            <v>ÙÙÙÙ</v>
          </cell>
          <cell r="C302" t="str">
            <v>Sycomore Shared Growth A</v>
          </cell>
          <cell r="D302" t="str">
            <v>FCP</v>
          </cell>
          <cell r="E302" t="str">
            <v>Sycomore Asset Management</v>
          </cell>
          <cell r="F302" t="str">
            <v>Euro</v>
          </cell>
          <cell r="G302" t="str">
            <v>EURO STOXX GR EUR</v>
          </cell>
          <cell r="H302" t="str">
            <v>Europe Fonds ouverts  - Actions Zone Euro Flex Cap</v>
          </cell>
          <cell r="I302" t="str">
            <v>Tous les jours</v>
          </cell>
          <cell r="J302" t="str">
            <v>Autriche;Suisse;Allemagne;Espagne;France;Italie;</v>
          </cell>
          <cell r="K302" t="str">
            <v>Oui</v>
          </cell>
          <cell r="L302">
            <v>37431</v>
          </cell>
          <cell r="M302">
            <v>44596</v>
          </cell>
          <cell r="N302">
            <v>317262205</v>
          </cell>
          <cell r="O302">
            <v>436.8</v>
          </cell>
          <cell r="P302">
            <v>96</v>
          </cell>
          <cell r="Q302" t="str">
            <v>Non</v>
          </cell>
          <cell r="R302">
            <v>5</v>
          </cell>
          <cell r="S302">
            <v>5</v>
          </cell>
          <cell r="T302">
            <v>11.89</v>
          </cell>
          <cell r="U302">
            <v>13.191000000000001</v>
          </cell>
          <cell r="V302">
            <v>-1.2027099999999999</v>
          </cell>
          <cell r="W302">
            <v>6.1089200000000003</v>
          </cell>
          <cell r="X302" t="str">
            <v>Cap</v>
          </cell>
          <cell r="Y302" t="str">
            <v>Euroland</v>
          </cell>
          <cell r="Z302">
            <v>1.5</v>
          </cell>
          <cell r="AA302" t="str">
            <v>Oui</v>
          </cell>
          <cell r="AB302">
            <v>1.51</v>
          </cell>
          <cell r="AC302" t="str">
            <v>Oui</v>
          </cell>
          <cell r="AD302">
            <v>436.8</v>
          </cell>
          <cell r="AE302" t="str">
            <v>FSGBR05CK2</v>
          </cell>
          <cell r="AF302">
            <v>5001128</v>
          </cell>
          <cell r="AH302">
            <v>44433</v>
          </cell>
          <cell r="AJ302">
            <v>5</v>
          </cell>
          <cell r="AK302">
            <v>100</v>
          </cell>
          <cell r="AL302">
            <v>100</v>
          </cell>
          <cell r="AM302" t="str">
            <v>www.sycomore-am.com</v>
          </cell>
          <cell r="AQ302" t="str">
            <v>Non</v>
          </cell>
          <cell r="AR302" t="str">
            <v>Non</v>
          </cell>
          <cell r="AS302" t="str">
            <v>Non</v>
          </cell>
          <cell r="AV302" t="str">
            <v>Actions de la zone euro</v>
          </cell>
          <cell r="AW302" t="str">
            <v>Sycomore Asset Management</v>
          </cell>
          <cell r="AY302" t="str">
            <v>Article 9</v>
          </cell>
          <cell r="AZ302" t="str">
            <v>Prospectus</v>
          </cell>
          <cell r="BA302" t="str">
            <v>Non</v>
          </cell>
          <cell r="BB302">
            <v>4.7845209999999998</v>
          </cell>
          <cell r="BD302">
            <v>6.1089159999999998</v>
          </cell>
          <cell r="BF302">
            <v>-1.2027239999999999</v>
          </cell>
          <cell r="BH302">
            <v>-6.4688150000000002</v>
          </cell>
          <cell r="BJ302">
            <v>-5.9819199999999997</v>
          </cell>
          <cell r="BK302">
            <v>76</v>
          </cell>
          <cell r="BM302">
            <v>9.5395579999999995</v>
          </cell>
          <cell r="BN302">
            <v>53</v>
          </cell>
          <cell r="BP302">
            <v>20.523054999999999</v>
          </cell>
          <cell r="BQ302">
            <v>43</v>
          </cell>
        </row>
        <row r="303">
          <cell r="A303" t="str">
            <v>FR0007073788</v>
          </cell>
          <cell r="B303" t="str">
            <v>ÙÙÙ</v>
          </cell>
          <cell r="C303" t="str">
            <v>Uzès Boscary Sélection</v>
          </cell>
          <cell r="D303" t="str">
            <v>FCP</v>
          </cell>
          <cell r="E303" t="str">
            <v>Uzès Gestion</v>
          </cell>
          <cell r="F303" t="str">
            <v>Euro</v>
          </cell>
          <cell r="G303" t="str">
            <v>(Euronext Paris CAC Mid&amp;Small NR EUR) 50.000% + ( Euronext Alternext All Share PR EUR) 25.000% + (Euronext Paris SBF 120 NR EUR) 25.000%</v>
          </cell>
          <cell r="H303" t="str">
            <v>Europe Fonds ouverts  - Actions France Petites &amp; Moy. Cap.</v>
          </cell>
          <cell r="I303" t="str">
            <v>Tous les jours</v>
          </cell>
          <cell r="J303" t="str">
            <v>France</v>
          </cell>
          <cell r="K303" t="str">
            <v>Oui</v>
          </cell>
          <cell r="L303">
            <v>37435</v>
          </cell>
          <cell r="M303">
            <v>44596</v>
          </cell>
          <cell r="N303">
            <v>46940278</v>
          </cell>
          <cell r="O303">
            <v>3692.33</v>
          </cell>
          <cell r="P303">
            <v>0.32</v>
          </cell>
          <cell r="Q303" t="str">
            <v>Non</v>
          </cell>
          <cell r="R303">
            <v>6</v>
          </cell>
          <cell r="S303">
            <v>6</v>
          </cell>
          <cell r="T303">
            <v>11.682</v>
          </cell>
          <cell r="U303">
            <v>19.957000000000001</v>
          </cell>
          <cell r="V303">
            <v>8.3244299999999996</v>
          </cell>
          <cell r="W303">
            <v>14.558960000000001</v>
          </cell>
          <cell r="X303" t="str">
            <v>Cap</v>
          </cell>
          <cell r="Y303" t="str">
            <v>France</v>
          </cell>
          <cell r="Z303">
            <v>2</v>
          </cell>
          <cell r="AA303" t="str">
            <v>Oui</v>
          </cell>
          <cell r="AB303">
            <v>2</v>
          </cell>
          <cell r="AC303" t="str">
            <v>Non</v>
          </cell>
          <cell r="AD303">
            <v>3692.33</v>
          </cell>
          <cell r="AE303" t="str">
            <v>FSGBR04ST4</v>
          </cell>
          <cell r="AF303">
            <v>46940278</v>
          </cell>
          <cell r="AH303">
            <v>44592</v>
          </cell>
          <cell r="AJ303">
            <v>4</v>
          </cell>
          <cell r="AK303">
            <v>1</v>
          </cell>
          <cell r="AL303">
            <v>1</v>
          </cell>
          <cell r="AM303" t="str">
            <v>www.finuzes.fr</v>
          </cell>
          <cell r="AQ303" t="str">
            <v>Non</v>
          </cell>
          <cell r="AR303" t="str">
            <v>Non</v>
          </cell>
          <cell r="AS303" t="str">
            <v>Non</v>
          </cell>
          <cell r="AV303" t="str">
            <v>Actions des pays de l'Union Européenne</v>
          </cell>
          <cell r="AW303" t="str">
            <v>Financiere d'Uzes</v>
          </cell>
          <cell r="AY303" t="str">
            <v>Not Stated</v>
          </cell>
          <cell r="AZ303" t="str">
            <v>Prospectus</v>
          </cell>
          <cell r="BA303" t="str">
            <v>Oui</v>
          </cell>
          <cell r="BB303">
            <v>6.4884170000000001</v>
          </cell>
          <cell r="BD303">
            <v>14.558971</v>
          </cell>
          <cell r="BF303">
            <v>8.3244199999999999</v>
          </cell>
          <cell r="BH303">
            <v>-7.013153</v>
          </cell>
          <cell r="BJ303">
            <v>-7.4479199999999999</v>
          </cell>
          <cell r="BK303">
            <v>83</v>
          </cell>
          <cell r="BM303">
            <v>20.999563999999999</v>
          </cell>
          <cell r="BN303">
            <v>13</v>
          </cell>
          <cell r="BP303">
            <v>21.471463</v>
          </cell>
          <cell r="BQ303">
            <v>41</v>
          </cell>
        </row>
        <row r="304">
          <cell r="A304" t="str">
            <v>FR0007074208</v>
          </cell>
          <cell r="B304" t="str">
            <v>ÙÙÙ</v>
          </cell>
          <cell r="C304" t="str">
            <v>BNP Paribas Actions Rendement ISR Clss</v>
          </cell>
          <cell r="D304" t="str">
            <v>FCP</v>
          </cell>
          <cell r="E304" t="str">
            <v>BNP Paribas Asset Management France</v>
          </cell>
          <cell r="F304" t="str">
            <v>Euro</v>
          </cell>
          <cell r="G304" t="str">
            <v>MSCI EMU NR EUR</v>
          </cell>
          <cell r="H304" t="str">
            <v>Europe Fonds ouverts  - Actions Zone Euro Grandes Cap.</v>
          </cell>
          <cell r="I304" t="str">
            <v>Tous les jours</v>
          </cell>
          <cell r="J304" t="str">
            <v>France</v>
          </cell>
          <cell r="K304" t="str">
            <v>Oui</v>
          </cell>
          <cell r="L304">
            <v>37431</v>
          </cell>
          <cell r="M304">
            <v>44596</v>
          </cell>
          <cell r="N304">
            <v>115670568</v>
          </cell>
          <cell r="O304">
            <v>121.83</v>
          </cell>
          <cell r="P304">
            <v>92.09</v>
          </cell>
          <cell r="Q304" t="str">
            <v>Non</v>
          </cell>
          <cell r="R304">
            <v>6</v>
          </cell>
          <cell r="S304">
            <v>6</v>
          </cell>
          <cell r="T304">
            <v>11.109</v>
          </cell>
          <cell r="U304">
            <v>17.45</v>
          </cell>
          <cell r="V304">
            <v>21.77778</v>
          </cell>
          <cell r="W304">
            <v>10.465859999999999</v>
          </cell>
          <cell r="X304" t="str">
            <v>Cap</v>
          </cell>
          <cell r="Y304" t="str">
            <v>Euroland</v>
          </cell>
          <cell r="Z304">
            <v>1.8</v>
          </cell>
          <cell r="AA304" t="str">
            <v>Oui</v>
          </cell>
          <cell r="AB304">
            <v>2.25</v>
          </cell>
          <cell r="AC304" t="str">
            <v>Oui</v>
          </cell>
          <cell r="AD304">
            <v>121.83</v>
          </cell>
          <cell r="AE304" t="str">
            <v>FSGBR05A45</v>
          </cell>
          <cell r="AF304">
            <v>115670183</v>
          </cell>
          <cell r="AH304">
            <v>44592</v>
          </cell>
          <cell r="AJ304">
            <v>2.4500000000000002</v>
          </cell>
          <cell r="AK304">
            <v>1</v>
          </cell>
          <cell r="AL304">
            <v>1</v>
          </cell>
          <cell r="AM304" t="str">
            <v>www.bnpparibas-am.fr</v>
          </cell>
          <cell r="AQ304" t="str">
            <v>Non</v>
          </cell>
          <cell r="AR304" t="str">
            <v>Non</v>
          </cell>
          <cell r="AS304" t="str">
            <v>Non</v>
          </cell>
          <cell r="AV304" t="str">
            <v>Actions de la zone euro</v>
          </cell>
          <cell r="AW304" t="str">
            <v>BNP Paribas</v>
          </cell>
          <cell r="AY304" t="str">
            <v>Article 8</v>
          </cell>
          <cell r="AZ304" t="str">
            <v>Prospectus</v>
          </cell>
          <cell r="BA304" t="str">
            <v>Non</v>
          </cell>
          <cell r="BB304">
            <v>6.5674159999999997</v>
          </cell>
          <cell r="BD304">
            <v>10.465873</v>
          </cell>
          <cell r="BF304">
            <v>21.777781000000001</v>
          </cell>
          <cell r="BH304">
            <v>-3.2394699999999998</v>
          </cell>
          <cell r="BJ304">
            <v>-3.28653</v>
          </cell>
          <cell r="BK304">
            <v>54</v>
          </cell>
          <cell r="BM304">
            <v>13.789745999999999</v>
          </cell>
          <cell r="BN304">
            <v>36</v>
          </cell>
          <cell r="BP304">
            <v>25.690515000000001</v>
          </cell>
          <cell r="BQ304">
            <v>27</v>
          </cell>
        </row>
        <row r="305">
          <cell r="A305" t="str">
            <v>FR0007074695</v>
          </cell>
          <cell r="B305" t="str">
            <v>ÙÙÙ</v>
          </cell>
          <cell r="C305" t="str">
            <v>Lazard Actions Américaines PC EUR</v>
          </cell>
          <cell r="D305" t="str">
            <v>FCP</v>
          </cell>
          <cell r="E305" t="str">
            <v>Lazard Frères Gestion</v>
          </cell>
          <cell r="F305" t="str">
            <v>Euro</v>
          </cell>
          <cell r="G305" t="str">
            <v>S&amp;P 500 NR EUR</v>
          </cell>
          <cell r="H305" t="str">
            <v>Europe Fonds ouverts  - Actions Etats-Unis Gdes Cap. Mixte</v>
          </cell>
          <cell r="I305" t="str">
            <v>Tous les jours</v>
          </cell>
          <cell r="J305" t="str">
            <v>France</v>
          </cell>
          <cell r="K305" t="str">
            <v>Non</v>
          </cell>
          <cell r="L305">
            <v>37484</v>
          </cell>
          <cell r="M305">
            <v>44596</v>
          </cell>
          <cell r="N305">
            <v>584007583</v>
          </cell>
          <cell r="O305">
            <v>380.12</v>
          </cell>
          <cell r="P305">
            <v>-21.21</v>
          </cell>
          <cell r="Q305" t="str">
            <v>Non</v>
          </cell>
          <cell r="R305">
            <v>6</v>
          </cell>
          <cell r="S305">
            <v>6</v>
          </cell>
          <cell r="T305">
            <v>12.04386</v>
          </cell>
          <cell r="U305">
            <v>15.572542</v>
          </cell>
          <cell r="V305">
            <v>34.00562</v>
          </cell>
          <cell r="W305">
            <v>19.760470000000002</v>
          </cell>
          <cell r="X305" t="str">
            <v>Cap</v>
          </cell>
          <cell r="Y305" t="str">
            <v>États-Unis d'Amérique</v>
          </cell>
          <cell r="Z305">
            <v>1.2</v>
          </cell>
          <cell r="AA305" t="str">
            <v>Oui</v>
          </cell>
          <cell r="AB305">
            <v>1.34</v>
          </cell>
          <cell r="AC305" t="str">
            <v>Non</v>
          </cell>
          <cell r="AD305">
            <v>380.12</v>
          </cell>
          <cell r="AE305" t="str">
            <v>FSGBR04CYV</v>
          </cell>
          <cell r="AF305">
            <v>309669764</v>
          </cell>
          <cell r="AH305">
            <v>44593</v>
          </cell>
          <cell r="AJ305">
            <v>4</v>
          </cell>
          <cell r="AK305">
            <v>1</v>
          </cell>
          <cell r="AL305">
            <v>0</v>
          </cell>
          <cell r="AM305" t="str">
            <v>www.lazardfreresgestion.fr</v>
          </cell>
          <cell r="AQ305" t="str">
            <v>Non</v>
          </cell>
          <cell r="AR305" t="str">
            <v>Non</v>
          </cell>
          <cell r="AS305" t="str">
            <v>Non</v>
          </cell>
          <cell r="AV305" t="str">
            <v>Actions internationales</v>
          </cell>
          <cell r="AW305" t="str">
            <v>Lazard</v>
          </cell>
          <cell r="AY305" t="str">
            <v>Article 8</v>
          </cell>
          <cell r="AZ305" t="str">
            <v>Prospectus</v>
          </cell>
          <cell r="BA305" t="str">
            <v>Non</v>
          </cell>
          <cell r="BB305">
            <v>14.835931</v>
          </cell>
          <cell r="BD305">
            <v>19.760476000000001</v>
          </cell>
          <cell r="BF305">
            <v>34.005606</v>
          </cell>
          <cell r="BH305">
            <v>-4.7806059999999997</v>
          </cell>
          <cell r="BJ305">
            <v>-2.8195299999999999</v>
          </cell>
          <cell r="BK305">
            <v>50</v>
          </cell>
          <cell r="BM305">
            <v>23.255538999999999</v>
          </cell>
          <cell r="BN305">
            <v>9</v>
          </cell>
          <cell r="BP305">
            <v>31.870436000000002</v>
          </cell>
          <cell r="BQ305">
            <v>10</v>
          </cell>
        </row>
        <row r="306">
          <cell r="A306" t="str">
            <v>FR0007075155</v>
          </cell>
          <cell r="B306" t="str">
            <v>ÙÙ</v>
          </cell>
          <cell r="C306" t="str">
            <v>R-co Opal 4Change Equity Europe</v>
          </cell>
          <cell r="D306" t="str">
            <v>FCP</v>
          </cell>
          <cell r="E306" t="str">
            <v>Rothschild &amp; Co Asset Management Europe</v>
          </cell>
          <cell r="F306" t="str">
            <v>Euro</v>
          </cell>
          <cell r="G306" t="str">
            <v>STOXX Europe 600 NR EUR</v>
          </cell>
          <cell r="H306" t="str">
            <v>Europe Fonds ouverts  - Actions Europe Flex Cap</v>
          </cell>
          <cell r="I306" t="str">
            <v>Tous les jours</v>
          </cell>
          <cell r="J306" t="str">
            <v>France</v>
          </cell>
          <cell r="K306" t="str">
            <v>Oui</v>
          </cell>
          <cell r="L306">
            <v>37474</v>
          </cell>
          <cell r="M306">
            <v>44596</v>
          </cell>
          <cell r="N306">
            <v>92377123</v>
          </cell>
          <cell r="O306">
            <v>88.12</v>
          </cell>
          <cell r="Q306" t="str">
            <v>Non</v>
          </cell>
          <cell r="R306">
            <v>6</v>
          </cell>
          <cell r="S306">
            <v>6</v>
          </cell>
          <cell r="T306">
            <v>10.926</v>
          </cell>
          <cell r="U306">
            <v>19.736999999999998</v>
          </cell>
          <cell r="V306">
            <v>11.475619999999999</v>
          </cell>
          <cell r="W306">
            <v>7.0587400000000002</v>
          </cell>
          <cell r="X306" t="str">
            <v>Cap</v>
          </cell>
          <cell r="Y306" t="str">
            <v>Europe</v>
          </cell>
          <cell r="Z306">
            <v>2.2999999999999998</v>
          </cell>
          <cell r="AA306" t="str">
            <v>Oui</v>
          </cell>
          <cell r="AB306">
            <v>3.14</v>
          </cell>
          <cell r="AC306" t="str">
            <v>Oui</v>
          </cell>
          <cell r="AD306">
            <v>88.12</v>
          </cell>
          <cell r="AE306" t="str">
            <v>FSGBR05AVE</v>
          </cell>
          <cell r="AF306">
            <v>92377123</v>
          </cell>
          <cell r="AH306">
            <v>44562</v>
          </cell>
          <cell r="AJ306">
            <v>3</v>
          </cell>
          <cell r="AK306">
            <v>1</v>
          </cell>
          <cell r="AL306">
            <v>0</v>
          </cell>
          <cell r="AM306" t="str">
            <v>www.am.eu.rothschildandco.com</v>
          </cell>
          <cell r="AQ306" t="str">
            <v>Non</v>
          </cell>
          <cell r="AR306" t="str">
            <v>Non</v>
          </cell>
          <cell r="AS306" t="str">
            <v>Non</v>
          </cell>
          <cell r="AV306" t="str">
            <v>Actions des pays de l'Union Européenne</v>
          </cell>
          <cell r="AW306" t="str">
            <v>Rothschild &amp; Co</v>
          </cell>
          <cell r="AY306" t="str">
            <v>Article 8</v>
          </cell>
          <cell r="AZ306" t="str">
            <v>Prospectus</v>
          </cell>
          <cell r="BA306" t="str">
            <v>Non</v>
          </cell>
          <cell r="BB306">
            <v>3.2455669999999999</v>
          </cell>
          <cell r="BD306">
            <v>7.0587489999999997</v>
          </cell>
          <cell r="BF306">
            <v>11.475622</v>
          </cell>
          <cell r="BH306">
            <v>-3.4375</v>
          </cell>
          <cell r="BJ306">
            <v>-5.8944000000000001</v>
          </cell>
          <cell r="BK306">
            <v>75</v>
          </cell>
          <cell r="BM306">
            <v>11.860860000000001</v>
          </cell>
          <cell r="BN306">
            <v>43</v>
          </cell>
          <cell r="BP306">
            <v>19.683253000000001</v>
          </cell>
          <cell r="BQ306">
            <v>46</v>
          </cell>
        </row>
        <row r="307">
          <cell r="A307" t="str">
            <v>FR0007075494</v>
          </cell>
          <cell r="B307" t="str">
            <v>ÙÙÙÙÙ</v>
          </cell>
          <cell r="C307" t="str">
            <v>Lyxor DJ Global Titans 50 ETF Dist</v>
          </cell>
          <cell r="D307" t="str">
            <v>SICAV</v>
          </cell>
          <cell r="E307" t="str">
            <v>Lyxor International Asset Management S.A.S.</v>
          </cell>
          <cell r="F307" t="str">
            <v>Euro</v>
          </cell>
          <cell r="G307" t="str">
            <v>DJ Titans Global 50 TR EUR</v>
          </cell>
          <cell r="H307" t="str">
            <v>Europe ETF  - Actions Internationales Gdes Cap. Mixte</v>
          </cell>
          <cell r="I307" t="str">
            <v>Tous les jours</v>
          </cell>
          <cell r="J307" t="str">
            <v>Autriche;France;Italie;</v>
          </cell>
          <cell r="K307" t="str">
            <v>Non</v>
          </cell>
          <cell r="L307">
            <v>37928</v>
          </cell>
          <cell r="M307">
            <v>44596</v>
          </cell>
          <cell r="N307">
            <v>122140809</v>
          </cell>
          <cell r="O307">
            <v>57.2239</v>
          </cell>
          <cell r="Q307" t="str">
            <v>Non</v>
          </cell>
          <cell r="R307">
            <v>6</v>
          </cell>
          <cell r="S307">
            <v>6</v>
          </cell>
          <cell r="T307">
            <v>12.980472000000001</v>
          </cell>
          <cell r="U307">
            <v>15.514918</v>
          </cell>
          <cell r="V307">
            <v>28.703499999999998</v>
          </cell>
          <cell r="W307">
            <v>22.0031</v>
          </cell>
          <cell r="X307" t="str">
            <v>Dist</v>
          </cell>
          <cell r="Y307" t="str">
            <v>Global</v>
          </cell>
          <cell r="Z307">
            <v>0.4</v>
          </cell>
          <cell r="AA307" t="str">
            <v>Oui</v>
          </cell>
          <cell r="AB307">
            <v>0.4</v>
          </cell>
          <cell r="AC307" t="str">
            <v>Oui</v>
          </cell>
          <cell r="AD307">
            <v>57.2239</v>
          </cell>
          <cell r="AE307" t="str">
            <v>FSGBR05B02</v>
          </cell>
          <cell r="AF307">
            <v>122140809</v>
          </cell>
          <cell r="AH307">
            <v>44581</v>
          </cell>
          <cell r="AM307" t="str">
            <v>www.lyxor.com</v>
          </cell>
          <cell r="AQ307" t="str">
            <v>Non</v>
          </cell>
          <cell r="AR307" t="str">
            <v>Non</v>
          </cell>
          <cell r="AS307" t="str">
            <v>Non</v>
          </cell>
          <cell r="AV307" t="str">
            <v>Actions internationales</v>
          </cell>
          <cell r="AW307" t="str">
            <v>Lyxor</v>
          </cell>
          <cell r="AX307" t="str">
            <v>Lyxor International Asset Management</v>
          </cell>
          <cell r="AY307" t="str">
            <v>Not Stated</v>
          </cell>
          <cell r="AZ307" t="str">
            <v>Prospectus</v>
          </cell>
          <cell r="BA307" t="str">
            <v>Non</v>
          </cell>
          <cell r="BB307">
            <v>15.737951000000001</v>
          </cell>
          <cell r="BD307">
            <v>22.003122000000001</v>
          </cell>
          <cell r="BF307">
            <v>28.703502</v>
          </cell>
          <cell r="BH307">
            <v>-7.2157689999999999</v>
          </cell>
          <cell r="BJ307">
            <v>-3.78281</v>
          </cell>
          <cell r="BK307">
            <v>59</v>
          </cell>
          <cell r="BM307">
            <v>26.165755999999998</v>
          </cell>
          <cell r="BN307">
            <v>5</v>
          </cell>
          <cell r="BP307">
            <v>33.875005999999999</v>
          </cell>
          <cell r="BQ307">
            <v>7</v>
          </cell>
        </row>
        <row r="308">
          <cell r="A308" t="str">
            <v>FR0007076930</v>
          </cell>
          <cell r="B308" t="str">
            <v>Ù</v>
          </cell>
          <cell r="C308" t="str">
            <v>Centifolia C</v>
          </cell>
          <cell r="D308" t="str">
            <v>FCP</v>
          </cell>
          <cell r="E308" t="str">
            <v>DNCA Finance</v>
          </cell>
          <cell r="F308" t="str">
            <v>Euro</v>
          </cell>
          <cell r="G308" t="str">
            <v>Euronext Paris CAC 40 NR EUR</v>
          </cell>
          <cell r="H308" t="str">
            <v>Europe Fonds ouverts  - Actions France Grandes Cap.</v>
          </cell>
          <cell r="I308" t="str">
            <v>Tous les jours</v>
          </cell>
          <cell r="J308" t="str">
            <v>Belgique;Suisse;France;Luxembourg;</v>
          </cell>
          <cell r="K308" t="str">
            <v>Oui</v>
          </cell>
          <cell r="L308">
            <v>37533</v>
          </cell>
          <cell r="M308">
            <v>44596</v>
          </cell>
          <cell r="N308">
            <v>999997342</v>
          </cell>
          <cell r="O308">
            <v>381.34</v>
          </cell>
          <cell r="P308">
            <v>-3.69</v>
          </cell>
          <cell r="Q308" t="str">
            <v>Non</v>
          </cell>
          <cell r="R308">
            <v>6</v>
          </cell>
          <cell r="S308">
            <v>6</v>
          </cell>
          <cell r="T308">
            <v>10.932</v>
          </cell>
          <cell r="U308">
            <v>22.67</v>
          </cell>
          <cell r="V308">
            <v>25.16574</v>
          </cell>
          <cell r="W308">
            <v>5.2412400000000003</v>
          </cell>
          <cell r="X308" t="str">
            <v>Cap</v>
          </cell>
          <cell r="Y308" t="str">
            <v>France</v>
          </cell>
          <cell r="Z308">
            <v>2.39</v>
          </cell>
          <cell r="AA308" t="str">
            <v>Oui</v>
          </cell>
          <cell r="AB308">
            <v>2.4900000000000002</v>
          </cell>
          <cell r="AC308" t="str">
            <v>Oui</v>
          </cell>
          <cell r="AD308">
            <v>381.34</v>
          </cell>
          <cell r="AE308" t="str">
            <v>FSGBR05DDU</v>
          </cell>
          <cell r="AF308">
            <v>808715976</v>
          </cell>
          <cell r="AH308">
            <v>44562</v>
          </cell>
          <cell r="AI308">
            <v>2</v>
          </cell>
          <cell r="AJ308">
            <v>2</v>
          </cell>
          <cell r="AK308">
            <v>1</v>
          </cell>
          <cell r="AL308">
            <v>1</v>
          </cell>
          <cell r="AM308" t="str">
            <v>www.dnca-investments.com</v>
          </cell>
          <cell r="AQ308" t="str">
            <v>Non</v>
          </cell>
          <cell r="AR308" t="str">
            <v>Non</v>
          </cell>
          <cell r="AS308" t="str">
            <v>Non</v>
          </cell>
          <cell r="AV308" t="str">
            <v>Actions françaises</v>
          </cell>
          <cell r="AW308" t="str">
            <v>Natixis</v>
          </cell>
          <cell r="AX308" t="str">
            <v>DNCA Finance</v>
          </cell>
          <cell r="AY308" t="str">
            <v>Article 8</v>
          </cell>
          <cell r="AZ308" t="str">
            <v>Prospectus</v>
          </cell>
          <cell r="BA308" t="str">
            <v>Non</v>
          </cell>
          <cell r="BB308">
            <v>3.4409079999999999</v>
          </cell>
          <cell r="BD308">
            <v>5.2412489999999998</v>
          </cell>
          <cell r="BF308">
            <v>25.165762000000001</v>
          </cell>
          <cell r="BH308">
            <v>3.4154879999999999</v>
          </cell>
          <cell r="BJ308">
            <v>2.7286199999999998</v>
          </cell>
          <cell r="BK308">
            <v>5</v>
          </cell>
          <cell r="BM308">
            <v>5.7921019999999999</v>
          </cell>
          <cell r="BN308">
            <v>66</v>
          </cell>
          <cell r="BP308">
            <v>15.311743</v>
          </cell>
          <cell r="BQ308">
            <v>56</v>
          </cell>
        </row>
        <row r="309">
          <cell r="A309" t="str">
            <v>FR0007078589</v>
          </cell>
          <cell r="B309" t="str">
            <v>ÙÙ</v>
          </cell>
          <cell r="C309" t="str">
            <v>Sycomore Allocation Patrimoine R</v>
          </cell>
          <cell r="D309" t="str">
            <v>FCP</v>
          </cell>
          <cell r="E309" t="str">
            <v>Sycomore Asset Management</v>
          </cell>
          <cell r="F309" t="str">
            <v>Euro</v>
          </cell>
          <cell r="G309" t="str">
            <v>€STR capitalisé + 2%</v>
          </cell>
          <cell r="H309" t="str">
            <v>Europe Fonds ouverts  - Allocation EUR Modérée - International</v>
          </cell>
          <cell r="I309" t="str">
            <v>Tous les jours</v>
          </cell>
          <cell r="J309" t="str">
            <v>Suisse;Allemagne;Espagne;France;Italie;Portugal;</v>
          </cell>
          <cell r="K309" t="str">
            <v>Non</v>
          </cell>
          <cell r="L309">
            <v>37587</v>
          </cell>
          <cell r="M309">
            <v>44596</v>
          </cell>
          <cell r="N309">
            <v>291065610</v>
          </cell>
          <cell r="O309">
            <v>141.62</v>
          </cell>
          <cell r="Q309" t="str">
            <v>Non</v>
          </cell>
          <cell r="R309">
            <v>3</v>
          </cell>
          <cell r="S309">
            <v>4</v>
          </cell>
          <cell r="T309">
            <v>3.79</v>
          </cell>
          <cell r="U309">
            <v>8.3840000000000003</v>
          </cell>
          <cell r="V309">
            <v>3.01275</v>
          </cell>
          <cell r="W309">
            <v>2.6307</v>
          </cell>
          <cell r="X309" t="str">
            <v>Cap</v>
          </cell>
          <cell r="Y309" t="str">
            <v>Global</v>
          </cell>
          <cell r="Z309">
            <v>1.6</v>
          </cell>
          <cell r="AA309" t="str">
            <v>Oui</v>
          </cell>
          <cell r="AB309">
            <v>1.69</v>
          </cell>
          <cell r="AC309" t="str">
            <v>Oui</v>
          </cell>
          <cell r="AD309">
            <v>140.58000000000001</v>
          </cell>
          <cell r="AE309" t="str">
            <v>FSGBR05R0H</v>
          </cell>
          <cell r="AF309">
            <v>176535835</v>
          </cell>
          <cell r="AH309">
            <v>44239</v>
          </cell>
          <cell r="AJ309">
            <v>3</v>
          </cell>
          <cell r="AK309">
            <v>0</v>
          </cell>
          <cell r="AL309">
            <v>0</v>
          </cell>
          <cell r="AM309" t="str">
            <v>www.sycomore-am.com</v>
          </cell>
          <cell r="AQ309" t="str">
            <v>Non</v>
          </cell>
          <cell r="AR309" t="str">
            <v>Non</v>
          </cell>
          <cell r="AS309" t="str">
            <v>Non</v>
          </cell>
          <cell r="AV309" t="str">
            <v>Non Classifié</v>
          </cell>
          <cell r="AW309" t="str">
            <v>Sycomore Asset Management</v>
          </cell>
          <cell r="BA309" t="str">
            <v>Non</v>
          </cell>
          <cell r="BB309">
            <v>1.308257</v>
          </cell>
          <cell r="BD309">
            <v>2.630709</v>
          </cell>
          <cell r="BF309">
            <v>3.0127510000000002</v>
          </cell>
          <cell r="BH309">
            <v>-2.6064229999999999</v>
          </cell>
          <cell r="BJ309">
            <v>-2.18004</v>
          </cell>
          <cell r="BK309">
            <v>44</v>
          </cell>
          <cell r="BM309">
            <v>3.911384</v>
          </cell>
          <cell r="BN309">
            <v>76</v>
          </cell>
          <cell r="BP309">
            <v>6.3889240000000003</v>
          </cell>
          <cell r="BQ309">
            <v>81</v>
          </cell>
        </row>
        <row r="310">
          <cell r="A310" t="str">
            <v>FR0007078688</v>
          </cell>
          <cell r="B310" t="str">
            <v>ÙÙ</v>
          </cell>
          <cell r="C310" t="str">
            <v>Anténor C</v>
          </cell>
          <cell r="D310" t="str">
            <v>FCP</v>
          </cell>
          <cell r="E310" t="str">
            <v>Ferrigestion</v>
          </cell>
          <cell r="F310" t="str">
            <v>Euro</v>
          </cell>
          <cell r="G310" t="str">
            <v>(FTSE MTS Ex-CNO Etrix 5-7Y TR EUR) 25.000% + ( €STR capitalisé) 25.000% + (EURO STOXX 50 NR EUR) 50.000%</v>
          </cell>
          <cell r="H310" t="str">
            <v>Europe Fonds ouverts  - Allocation EUR Flexible</v>
          </cell>
          <cell r="I310" t="str">
            <v>Tous les jours</v>
          </cell>
          <cell r="J310" t="str">
            <v>France</v>
          </cell>
          <cell r="K310" t="str">
            <v>Non</v>
          </cell>
          <cell r="L310">
            <v>37638</v>
          </cell>
          <cell r="M310">
            <v>44595</v>
          </cell>
          <cell r="N310">
            <v>19314000</v>
          </cell>
          <cell r="O310">
            <v>152.80000000000001</v>
          </cell>
          <cell r="Q310" t="str">
            <v>Non</v>
          </cell>
          <cell r="R310">
            <v>4</v>
          </cell>
          <cell r="S310">
            <v>5</v>
          </cell>
          <cell r="T310">
            <v>9.3339999999999996</v>
          </cell>
          <cell r="U310">
            <v>13.798999999999999</v>
          </cell>
          <cell r="V310">
            <v>-0.35424</v>
          </cell>
          <cell r="W310">
            <v>1.0830900000000001</v>
          </cell>
          <cell r="X310" t="str">
            <v>Cap</v>
          </cell>
          <cell r="Y310" t="str">
            <v>Global</v>
          </cell>
          <cell r="Z310">
            <v>2.5</v>
          </cell>
          <cell r="AA310" t="str">
            <v>Oui</v>
          </cell>
          <cell r="AB310">
            <v>3.66</v>
          </cell>
          <cell r="AC310" t="str">
            <v>Non</v>
          </cell>
          <cell r="AE310" t="str">
            <v>FSGBR05GY4</v>
          </cell>
          <cell r="AF310">
            <v>18943000</v>
          </cell>
          <cell r="AH310">
            <v>44592</v>
          </cell>
          <cell r="AJ310">
            <v>2.5</v>
          </cell>
          <cell r="AK310">
            <v>100</v>
          </cell>
          <cell r="AL310">
            <v>1</v>
          </cell>
          <cell r="AM310" t="str">
            <v>www.ferrigestion.fr</v>
          </cell>
          <cell r="AQ310" t="str">
            <v>Non</v>
          </cell>
          <cell r="AR310" t="str">
            <v>Non</v>
          </cell>
          <cell r="AS310" t="str">
            <v>Non</v>
          </cell>
          <cell r="AV310" t="str">
            <v>Non Classifié</v>
          </cell>
          <cell r="AW310" t="str">
            <v>Ferrigestion</v>
          </cell>
          <cell r="AY310" t="str">
            <v>Not Stated</v>
          </cell>
          <cell r="AZ310" t="str">
            <v>Prospectus</v>
          </cell>
          <cell r="BA310" t="str">
            <v>Non</v>
          </cell>
          <cell r="BB310">
            <v>-0.35555599999999998</v>
          </cell>
          <cell r="BD310">
            <v>1.083094</v>
          </cell>
          <cell r="BF310">
            <v>-0.35424299999999997</v>
          </cell>
          <cell r="BH310">
            <v>-8.6779820000000001</v>
          </cell>
          <cell r="BJ310">
            <v>-7.5364599999999999</v>
          </cell>
          <cell r="BK310">
            <v>83</v>
          </cell>
          <cell r="BM310">
            <v>4.9824060000000001</v>
          </cell>
          <cell r="BN310">
            <v>70</v>
          </cell>
          <cell r="BP310">
            <v>11.015843</v>
          </cell>
          <cell r="BQ310">
            <v>65</v>
          </cell>
        </row>
        <row r="311">
          <cell r="A311" t="str">
            <v>FR0007078811</v>
          </cell>
          <cell r="B311" t="str">
            <v>ÙÙ</v>
          </cell>
          <cell r="C311" t="str">
            <v>Metropole Selection A</v>
          </cell>
          <cell r="D311" t="str">
            <v>SICAV</v>
          </cell>
          <cell r="E311" t="str">
            <v>Métropole Gestion</v>
          </cell>
          <cell r="F311" t="str">
            <v>Euro</v>
          </cell>
          <cell r="G311" t="str">
            <v>STOXX Europe Large 200 NR EUR</v>
          </cell>
          <cell r="H311" t="str">
            <v>Europe Fonds ouverts  - Actions Europe Gdes Cap. Value</v>
          </cell>
          <cell r="I311" t="str">
            <v>Tous les jours</v>
          </cell>
          <cell r="J311" t="str">
            <v>Autriche;Belgique;Suisse;Allemagne;Espagne;France;Italie;Luxembourg;Suède;</v>
          </cell>
          <cell r="K311" t="str">
            <v>Non</v>
          </cell>
          <cell r="L311">
            <v>37589</v>
          </cell>
          <cell r="M311">
            <v>44571</v>
          </cell>
          <cell r="N311">
            <v>549385810</v>
          </cell>
          <cell r="O311">
            <v>699.2</v>
          </cell>
          <cell r="P311">
            <v>9.17</v>
          </cell>
          <cell r="Q311" t="str">
            <v>Non</v>
          </cell>
          <cell r="R311">
            <v>6</v>
          </cell>
          <cell r="S311">
            <v>6</v>
          </cell>
          <cell r="T311">
            <v>14.044</v>
          </cell>
          <cell r="U311">
            <v>24.867000000000001</v>
          </cell>
          <cell r="V311">
            <v>27.366320000000002</v>
          </cell>
          <cell r="W311">
            <v>8.5305900000000001</v>
          </cell>
          <cell r="X311" t="str">
            <v>Cap</v>
          </cell>
          <cell r="Y311" t="str">
            <v>Europe</v>
          </cell>
          <cell r="Z311">
            <v>1.8</v>
          </cell>
          <cell r="AA311" t="str">
            <v>Oui</v>
          </cell>
          <cell r="AB311">
            <v>1.71</v>
          </cell>
          <cell r="AC311" t="str">
            <v>Oui</v>
          </cell>
          <cell r="AD311">
            <v>699.2</v>
          </cell>
          <cell r="AE311" t="str">
            <v>FSGBR05CEF</v>
          </cell>
          <cell r="AF311">
            <v>487607237</v>
          </cell>
          <cell r="AH311">
            <v>44592</v>
          </cell>
          <cell r="AJ311">
            <v>4</v>
          </cell>
          <cell r="AK311">
            <v>1</v>
          </cell>
          <cell r="AL311">
            <v>1</v>
          </cell>
          <cell r="AM311" t="str">
            <v>www.metropolegestion.com</v>
          </cell>
          <cell r="AQ311" t="str">
            <v>Non</v>
          </cell>
          <cell r="AR311" t="str">
            <v>Non</v>
          </cell>
          <cell r="AS311" t="str">
            <v>Non</v>
          </cell>
          <cell r="AV311" t="str">
            <v>Actions des pays de l'Union Européenne</v>
          </cell>
          <cell r="AW311" t="str">
            <v>Métropole</v>
          </cell>
          <cell r="AX311" t="str">
            <v>Métropole Gestion</v>
          </cell>
          <cell r="AY311" t="str">
            <v>Article 8</v>
          </cell>
          <cell r="AZ311" t="str">
            <v>Prospectus</v>
          </cell>
          <cell r="BA311" t="str">
            <v>Non</v>
          </cell>
          <cell r="BB311">
            <v>3.7180260000000001</v>
          </cell>
          <cell r="BD311">
            <v>8.5305999999999997</v>
          </cell>
          <cell r="BF311">
            <v>27.366309999999999</v>
          </cell>
          <cell r="BH311">
            <v>5.8701150000000002</v>
          </cell>
          <cell r="BJ311">
            <v>4.06358</v>
          </cell>
          <cell r="BK311">
            <v>3</v>
          </cell>
          <cell r="BM311">
            <v>8.6778840000000006</v>
          </cell>
          <cell r="BN311">
            <v>55</v>
          </cell>
          <cell r="BP311">
            <v>15.009981</v>
          </cell>
          <cell r="BQ311">
            <v>57</v>
          </cell>
        </row>
        <row r="312">
          <cell r="A312" t="str">
            <v>FR0007078829</v>
          </cell>
          <cell r="B312" t="str">
            <v>Ù</v>
          </cell>
          <cell r="C312" t="str">
            <v>Metropole Avenir Europe A</v>
          </cell>
          <cell r="D312" t="str">
            <v>SICAV</v>
          </cell>
          <cell r="E312" t="str">
            <v>Métropole Gestion</v>
          </cell>
          <cell r="F312" t="str">
            <v>Euro</v>
          </cell>
          <cell r="G312" t="str">
            <v>STOXX Europe Small 200 NR EUR</v>
          </cell>
          <cell r="H312" t="str">
            <v>Europe Fonds ouverts  - Actions Europe Moyennes Cap.</v>
          </cell>
          <cell r="I312" t="str">
            <v>Tous les jours</v>
          </cell>
          <cell r="J312" t="str">
            <v>Autriche;Suisse;Allemagne;Espagne;France;Italie;Luxembourg;</v>
          </cell>
          <cell r="K312" t="str">
            <v>Non</v>
          </cell>
          <cell r="L312">
            <v>37589</v>
          </cell>
          <cell r="M312">
            <v>44571</v>
          </cell>
          <cell r="N312">
            <v>18995829</v>
          </cell>
          <cell r="O312">
            <v>745.8</v>
          </cell>
          <cell r="P312">
            <v>61.77</v>
          </cell>
          <cell r="Q312" t="str">
            <v>Non</v>
          </cell>
          <cell r="R312">
            <v>6</v>
          </cell>
          <cell r="S312">
            <v>6</v>
          </cell>
          <cell r="T312">
            <v>14.36</v>
          </cell>
          <cell r="U312">
            <v>25.266999999999999</v>
          </cell>
          <cell r="V312">
            <v>25.005389999999998</v>
          </cell>
          <cell r="W312">
            <v>9.0194399999999995</v>
          </cell>
          <cell r="X312" t="str">
            <v>Cap</v>
          </cell>
          <cell r="Y312" t="str">
            <v>Europe</v>
          </cell>
          <cell r="Z312">
            <v>1.8</v>
          </cell>
          <cell r="AA312" t="str">
            <v>Oui</v>
          </cell>
          <cell r="AB312">
            <v>1.7</v>
          </cell>
          <cell r="AC312" t="str">
            <v>Oui</v>
          </cell>
          <cell r="AD312">
            <v>745.8</v>
          </cell>
          <cell r="AE312" t="str">
            <v>FSGBR05CEK</v>
          </cell>
          <cell r="AF312">
            <v>18995829</v>
          </cell>
          <cell r="AH312">
            <v>44592</v>
          </cell>
          <cell r="AJ312">
            <v>4</v>
          </cell>
          <cell r="AK312">
            <v>1</v>
          </cell>
          <cell r="AL312">
            <v>1</v>
          </cell>
          <cell r="AM312" t="str">
            <v>www.metropolegestion.com</v>
          </cell>
          <cell r="AQ312" t="str">
            <v>Non</v>
          </cell>
          <cell r="AR312" t="str">
            <v>Non</v>
          </cell>
          <cell r="AS312" t="str">
            <v>Non</v>
          </cell>
          <cell r="AV312" t="str">
            <v>Actions des pays de l'Union Européenne</v>
          </cell>
          <cell r="AW312" t="str">
            <v>Métropole</v>
          </cell>
          <cell r="AY312" t="str">
            <v>Article 8</v>
          </cell>
          <cell r="AZ312" t="str">
            <v>Prospectus</v>
          </cell>
          <cell r="BA312" t="str">
            <v>Non</v>
          </cell>
          <cell r="BB312">
            <v>2.6495199999999999</v>
          </cell>
          <cell r="BD312">
            <v>9.0194500000000009</v>
          </cell>
          <cell r="BF312">
            <v>25.005375000000001</v>
          </cell>
          <cell r="BH312">
            <v>0.64349900000000004</v>
          </cell>
          <cell r="BJ312">
            <v>-0.45983000000000002</v>
          </cell>
          <cell r="BK312">
            <v>22</v>
          </cell>
          <cell r="BM312">
            <v>10.943602</v>
          </cell>
          <cell r="BN312">
            <v>47</v>
          </cell>
          <cell r="BP312">
            <v>18.951311</v>
          </cell>
          <cell r="BQ312">
            <v>48</v>
          </cell>
        </row>
        <row r="313">
          <cell r="A313" t="str">
            <v>FR0007079132</v>
          </cell>
          <cell r="B313" t="str">
            <v>ÙÙ</v>
          </cell>
          <cell r="C313" t="str">
            <v>Cogefi Europe P</v>
          </cell>
          <cell r="D313" t="str">
            <v>FCP</v>
          </cell>
          <cell r="E313" t="str">
            <v>COGEFI Gestion</v>
          </cell>
          <cell r="F313" t="str">
            <v>Euro</v>
          </cell>
          <cell r="G313" t="str">
            <v>STOXX Europe Large 200 NR EUR</v>
          </cell>
          <cell r="H313" t="str">
            <v>Europe Fonds ouverts  - Actions Europe Gdes Cap. Mixte</v>
          </cell>
          <cell r="I313" t="str">
            <v>Tous les jours</v>
          </cell>
          <cell r="J313" t="str">
            <v>France</v>
          </cell>
          <cell r="K313" t="str">
            <v>Oui</v>
          </cell>
          <cell r="L313">
            <v>37610</v>
          </cell>
          <cell r="M313">
            <v>44596</v>
          </cell>
          <cell r="N313">
            <v>22688527</v>
          </cell>
          <cell r="O313">
            <v>45.68</v>
          </cell>
          <cell r="P313">
            <v>175.82</v>
          </cell>
          <cell r="Q313" t="str">
            <v>Non</v>
          </cell>
          <cell r="R313">
            <v>6</v>
          </cell>
          <cell r="S313">
            <v>6</v>
          </cell>
          <cell r="T313">
            <v>12.095000000000001</v>
          </cell>
          <cell r="U313">
            <v>16.331</v>
          </cell>
          <cell r="V313">
            <v>8.6750399999999992</v>
          </cell>
          <cell r="W313">
            <v>8.8512000000000004</v>
          </cell>
          <cell r="X313" t="str">
            <v>Cap</v>
          </cell>
          <cell r="Y313" t="str">
            <v>Europe</v>
          </cell>
          <cell r="Z313">
            <v>2.3919999999999999</v>
          </cell>
          <cell r="AA313" t="str">
            <v>Oui</v>
          </cell>
          <cell r="AB313">
            <v>3.45</v>
          </cell>
          <cell r="AC313" t="str">
            <v>Non</v>
          </cell>
          <cell r="AD313">
            <v>45.68</v>
          </cell>
          <cell r="AE313" t="str">
            <v>FSGBR05ALV</v>
          </cell>
          <cell r="AF313">
            <v>22594066</v>
          </cell>
          <cell r="AH313">
            <v>44302</v>
          </cell>
          <cell r="AJ313">
            <v>2</v>
          </cell>
          <cell r="AK313">
            <v>1</v>
          </cell>
          <cell r="AL313">
            <v>1</v>
          </cell>
          <cell r="AM313" t="str">
            <v>www.cogefi.fr</v>
          </cell>
          <cell r="AQ313" t="str">
            <v>Non</v>
          </cell>
          <cell r="AR313" t="str">
            <v>Non</v>
          </cell>
          <cell r="AS313" t="str">
            <v>Non</v>
          </cell>
          <cell r="AV313" t="str">
            <v>Actions des pays de l'Union Européenne</v>
          </cell>
          <cell r="AW313" t="str">
            <v>COGEFI</v>
          </cell>
          <cell r="AY313" t="str">
            <v>Not Stated</v>
          </cell>
          <cell r="AZ313" t="str">
            <v>Prospectus</v>
          </cell>
          <cell r="BA313" t="str">
            <v>Non</v>
          </cell>
          <cell r="BB313">
            <v>2.9898980000000002</v>
          </cell>
          <cell r="BD313">
            <v>8.8512079999999997</v>
          </cell>
          <cell r="BF313">
            <v>8.6750570000000007</v>
          </cell>
          <cell r="BH313">
            <v>-6.9153229999999999</v>
          </cell>
          <cell r="BJ313">
            <v>-7.5604800000000001</v>
          </cell>
          <cell r="BK313">
            <v>83</v>
          </cell>
          <cell r="BM313">
            <v>13.447616</v>
          </cell>
          <cell r="BN313">
            <v>38</v>
          </cell>
          <cell r="BP313">
            <v>19.016776</v>
          </cell>
          <cell r="BQ313">
            <v>48</v>
          </cell>
        </row>
        <row r="314">
          <cell r="A314" t="str">
            <v>FR0007079199</v>
          </cell>
          <cell r="B314" t="str">
            <v>ÙÙ</v>
          </cell>
          <cell r="C314" t="str">
            <v>SG Actions Euro Value C-C</v>
          </cell>
          <cell r="D314" t="str">
            <v>FCP</v>
          </cell>
          <cell r="E314" t="str">
            <v>Société Générale Gestion</v>
          </cell>
          <cell r="F314" t="str">
            <v>Euro</v>
          </cell>
          <cell r="G314" t="str">
            <v>EURO STOXX Large NR EUR</v>
          </cell>
          <cell r="H314" t="str">
            <v>Europe Fonds ouverts  - Actions Zone Euro Grandes Cap.</v>
          </cell>
          <cell r="I314" t="str">
            <v>Tous les jours</v>
          </cell>
          <cell r="J314" t="str">
            <v>France</v>
          </cell>
          <cell r="K314" t="str">
            <v>Oui</v>
          </cell>
          <cell r="L314">
            <v>37607</v>
          </cell>
          <cell r="M314">
            <v>44596</v>
          </cell>
          <cell r="N314">
            <v>93956846</v>
          </cell>
          <cell r="O314">
            <v>283.56</v>
          </cell>
          <cell r="P314">
            <v>66.44</v>
          </cell>
          <cell r="Q314" t="str">
            <v>Non</v>
          </cell>
          <cell r="R314">
            <v>6</v>
          </cell>
          <cell r="S314">
            <v>6</v>
          </cell>
          <cell r="T314">
            <v>12.865</v>
          </cell>
          <cell r="U314">
            <v>22.606000000000002</v>
          </cell>
          <cell r="V314">
            <v>28.570789999999999</v>
          </cell>
          <cell r="W314">
            <v>10.7707</v>
          </cell>
          <cell r="X314" t="str">
            <v>Cap</v>
          </cell>
          <cell r="Y314" t="str">
            <v>Euroland</v>
          </cell>
          <cell r="Z314">
            <v>2.4</v>
          </cell>
          <cell r="AA314" t="str">
            <v>Oui</v>
          </cell>
          <cell r="AB314">
            <v>2.2200000000000002</v>
          </cell>
          <cell r="AC314" t="str">
            <v>Non</v>
          </cell>
          <cell r="AD314">
            <v>283.56</v>
          </cell>
          <cell r="AE314" t="str">
            <v>FSGBR059QL</v>
          </cell>
          <cell r="AF314">
            <v>51460543</v>
          </cell>
          <cell r="AH314">
            <v>44545</v>
          </cell>
          <cell r="AJ314">
            <v>2</v>
          </cell>
          <cell r="AK314">
            <v>1</v>
          </cell>
          <cell r="AL314">
            <v>1</v>
          </cell>
          <cell r="AM314" t="str">
            <v>www.societegeneralegestion.fr</v>
          </cell>
          <cell r="AQ314" t="str">
            <v>Non</v>
          </cell>
          <cell r="AR314" t="str">
            <v>Non</v>
          </cell>
          <cell r="AS314" t="str">
            <v>Non</v>
          </cell>
          <cell r="AV314" t="str">
            <v>Actions de la zone euro</v>
          </cell>
          <cell r="AW314" t="str">
            <v>Societe Generale Gestion</v>
          </cell>
          <cell r="AX314" t="str">
            <v>Société Générale Gestion</v>
          </cell>
          <cell r="AY314" t="str">
            <v>Not Stated</v>
          </cell>
          <cell r="AZ314" t="str">
            <v>Prospectus</v>
          </cell>
          <cell r="BA314" t="str">
            <v>Non</v>
          </cell>
          <cell r="BB314">
            <v>5.0639399999999997</v>
          </cell>
          <cell r="BD314">
            <v>10.770716999999999</v>
          </cell>
          <cell r="BF314">
            <v>28.570777</v>
          </cell>
          <cell r="BH314">
            <v>1.719563</v>
          </cell>
          <cell r="BJ314">
            <v>0.99422999999999995</v>
          </cell>
          <cell r="BK314">
            <v>9</v>
          </cell>
          <cell r="BM314">
            <v>12.246131999999999</v>
          </cell>
          <cell r="BN314">
            <v>42</v>
          </cell>
          <cell r="BP314">
            <v>21.621210999999999</v>
          </cell>
          <cell r="BQ314">
            <v>40</v>
          </cell>
        </row>
        <row r="315">
          <cell r="A315" t="str">
            <v>FR0007079512</v>
          </cell>
          <cell r="B315" t="str">
            <v>ÙÙÙ</v>
          </cell>
          <cell r="C315" t="str">
            <v>CD Patrimoine C</v>
          </cell>
          <cell r="D315" t="str">
            <v>FCP</v>
          </cell>
          <cell r="E315" t="str">
            <v>Cholet Dupont Asset Management</v>
          </cell>
          <cell r="F315" t="str">
            <v>Euro</v>
          </cell>
          <cell r="G315" t="str">
            <v>(€STR capitalisé) 50.000% + ( EURO STOXX 50 NR EUR) 35.000% + (MSCI World NR EUR) 15.000%</v>
          </cell>
          <cell r="H315" t="str">
            <v>Europe Fonds ouverts  - Allocation EUR Flexible - International</v>
          </cell>
          <cell r="I315" t="str">
            <v>Tous les jours</v>
          </cell>
          <cell r="J315" t="str">
            <v>France</v>
          </cell>
          <cell r="K315" t="str">
            <v>Non</v>
          </cell>
          <cell r="L315">
            <v>37603</v>
          </cell>
          <cell r="M315">
            <v>44596</v>
          </cell>
          <cell r="N315">
            <v>49197138</v>
          </cell>
          <cell r="O315">
            <v>407.62</v>
          </cell>
          <cell r="Q315" t="str">
            <v>Non</v>
          </cell>
          <cell r="R315">
            <v>4</v>
          </cell>
          <cell r="S315">
            <v>4</v>
          </cell>
          <cell r="T315">
            <v>5.859</v>
          </cell>
          <cell r="U315">
            <v>9.23</v>
          </cell>
          <cell r="V315">
            <v>8.0408899999999992</v>
          </cell>
          <cell r="W315">
            <v>6.8658099999999997</v>
          </cell>
          <cell r="X315" t="str">
            <v>Cap</v>
          </cell>
          <cell r="Y315" t="str">
            <v>Global</v>
          </cell>
          <cell r="Z315">
            <v>2.153</v>
          </cell>
          <cell r="AA315" t="str">
            <v>Oui</v>
          </cell>
          <cell r="AB315">
            <v>2.0299999999999998</v>
          </cell>
          <cell r="AC315" t="str">
            <v>Non</v>
          </cell>
          <cell r="AD315">
            <v>407.62</v>
          </cell>
          <cell r="AE315" t="str">
            <v>FSGBR04ZW6</v>
          </cell>
          <cell r="AF315">
            <v>48934367</v>
          </cell>
          <cell r="AH315">
            <v>44562</v>
          </cell>
          <cell r="AJ315">
            <v>3.5</v>
          </cell>
          <cell r="AK315">
            <v>1</v>
          </cell>
          <cell r="AL315">
            <v>1</v>
          </cell>
          <cell r="AM315" t="str">
            <v>www.cholet-dupont.fr</v>
          </cell>
          <cell r="AQ315" t="str">
            <v>Non</v>
          </cell>
          <cell r="AR315" t="str">
            <v>Non</v>
          </cell>
          <cell r="AS315" t="str">
            <v>Non</v>
          </cell>
          <cell r="AV315" t="str">
            <v>Non Classifié</v>
          </cell>
          <cell r="AW315" t="str">
            <v>Cholet Dupont</v>
          </cell>
          <cell r="AY315" t="str">
            <v>Not Stated</v>
          </cell>
          <cell r="AZ315" t="str">
            <v>Prospectus</v>
          </cell>
          <cell r="BA315" t="str">
            <v>Non</v>
          </cell>
          <cell r="BB315">
            <v>3.8988450000000001</v>
          </cell>
          <cell r="BD315">
            <v>6.8658250000000001</v>
          </cell>
          <cell r="BF315">
            <v>8.0409020000000009</v>
          </cell>
          <cell r="BH315">
            <v>-2.7692450000000002</v>
          </cell>
          <cell r="BJ315">
            <v>-3.1047699999999998</v>
          </cell>
          <cell r="BK315">
            <v>52</v>
          </cell>
          <cell r="BM315">
            <v>9.3236179999999997</v>
          </cell>
          <cell r="BN315">
            <v>53</v>
          </cell>
          <cell r="BP315">
            <v>12.562156</v>
          </cell>
          <cell r="BQ315">
            <v>62</v>
          </cell>
        </row>
        <row r="316">
          <cell r="A316" t="str">
            <v>FR0007080155</v>
          </cell>
          <cell r="B316" t="str">
            <v>ÙÙÙÙÙ</v>
          </cell>
          <cell r="C316" t="str">
            <v>Varenne Valeur A-EUR</v>
          </cell>
          <cell r="D316" t="str">
            <v>FCP</v>
          </cell>
          <cell r="E316" t="str">
            <v>Varenne Capital Partners</v>
          </cell>
          <cell r="F316" t="str">
            <v>Euro</v>
          </cell>
          <cell r="G316" t="str">
            <v>Not Benchmarked</v>
          </cell>
          <cell r="H316" t="str">
            <v>Europe Fonds ouverts  - Allocation EUR Flexible - International</v>
          </cell>
          <cell r="I316" t="str">
            <v>Tous les jours</v>
          </cell>
          <cell r="J316" t="str">
            <v>Belgique;Suisse;Allemagne;France;Royaume-Uni;</v>
          </cell>
          <cell r="K316" t="str">
            <v>Oui</v>
          </cell>
          <cell r="L316">
            <v>37652</v>
          </cell>
          <cell r="M316">
            <v>44596</v>
          </cell>
          <cell r="N316">
            <v>1790019785</v>
          </cell>
          <cell r="O316">
            <v>401.56</v>
          </cell>
          <cell r="Q316" t="str">
            <v>Non</v>
          </cell>
          <cell r="R316">
            <v>4</v>
          </cell>
          <cell r="S316">
            <v>4</v>
          </cell>
          <cell r="T316">
            <v>10.632999999999999</v>
          </cell>
          <cell r="U316">
            <v>9.4420000000000002</v>
          </cell>
          <cell r="V316">
            <v>14.221399999999999</v>
          </cell>
          <cell r="W316">
            <v>9.4995799999999999</v>
          </cell>
          <cell r="X316" t="str">
            <v>Cap</v>
          </cell>
          <cell r="Y316" t="str">
            <v>Global</v>
          </cell>
          <cell r="Z316">
            <v>1.794</v>
          </cell>
          <cell r="AA316" t="str">
            <v>Oui</v>
          </cell>
          <cell r="AB316">
            <v>1.77</v>
          </cell>
          <cell r="AC316" t="str">
            <v>Non</v>
          </cell>
          <cell r="AD316">
            <v>401.56</v>
          </cell>
          <cell r="AE316" t="str">
            <v>FSGBR05AP8</v>
          </cell>
          <cell r="AF316">
            <v>1485556460</v>
          </cell>
          <cell r="AH316">
            <v>44250</v>
          </cell>
          <cell r="AJ316">
            <v>2</v>
          </cell>
          <cell r="AK316">
            <v>1</v>
          </cell>
          <cell r="AL316">
            <v>0</v>
          </cell>
          <cell r="AM316" t="str">
            <v>www.varennecapital.fr</v>
          </cell>
          <cell r="AQ316" t="str">
            <v>Non</v>
          </cell>
          <cell r="AR316" t="str">
            <v>Non</v>
          </cell>
          <cell r="AS316" t="str">
            <v>Non</v>
          </cell>
          <cell r="AV316" t="str">
            <v>Non Classifié</v>
          </cell>
          <cell r="AW316" t="str">
            <v>Varenne Capital Partners</v>
          </cell>
          <cell r="BA316" t="str">
            <v>Non</v>
          </cell>
          <cell r="BB316">
            <v>6.8462440000000004</v>
          </cell>
          <cell r="BD316">
            <v>9.4995890000000003</v>
          </cell>
          <cell r="BF316">
            <v>14.221401999999999</v>
          </cell>
          <cell r="BH316">
            <v>-5.4946080000000004</v>
          </cell>
          <cell r="BJ316">
            <v>-6.2337699999999998</v>
          </cell>
          <cell r="BK316">
            <v>77</v>
          </cell>
          <cell r="BM316">
            <v>13.477677999999999</v>
          </cell>
          <cell r="BN316">
            <v>38</v>
          </cell>
          <cell r="BP316">
            <v>10.558522999999999</v>
          </cell>
          <cell r="BQ316">
            <v>67</v>
          </cell>
        </row>
        <row r="317">
          <cell r="A317" t="str">
            <v>FR0007082060</v>
          </cell>
          <cell r="B317" t="str">
            <v>ÙÙ</v>
          </cell>
          <cell r="C317" t="str">
            <v>LMdG Familles &amp; Entrepreneurs (EUR) P</v>
          </cell>
          <cell r="D317" t="str">
            <v>FCP</v>
          </cell>
          <cell r="E317" t="str">
            <v>UBS La Maison de Gestion</v>
          </cell>
          <cell r="F317" t="str">
            <v>Euro</v>
          </cell>
          <cell r="G317" t="str">
            <v>Euronext Paris CAC All Tradable NR EUR</v>
          </cell>
          <cell r="H317" t="str">
            <v>Europe Fonds ouverts  - Actions France Grandes Cap.</v>
          </cell>
          <cell r="I317" t="str">
            <v>Tous les jours</v>
          </cell>
          <cell r="J317" t="str">
            <v>France</v>
          </cell>
          <cell r="K317" t="str">
            <v>Oui</v>
          </cell>
          <cell r="L317">
            <v>37715</v>
          </cell>
          <cell r="M317">
            <v>44596</v>
          </cell>
          <cell r="N317">
            <v>53523312</v>
          </cell>
          <cell r="O317">
            <v>169.56</v>
          </cell>
          <cell r="Q317" t="str">
            <v>Non</v>
          </cell>
          <cell r="R317">
            <v>6</v>
          </cell>
          <cell r="S317">
            <v>6</v>
          </cell>
          <cell r="T317">
            <v>8.6920000000000002</v>
          </cell>
          <cell r="U317">
            <v>18.228000000000002</v>
          </cell>
          <cell r="V317">
            <v>16.42632</v>
          </cell>
          <cell r="W317">
            <v>7.4273600000000002</v>
          </cell>
          <cell r="X317" t="str">
            <v>Cap</v>
          </cell>
          <cell r="Y317" t="str">
            <v>France</v>
          </cell>
          <cell r="Z317">
            <v>1.85</v>
          </cell>
          <cell r="AA317" t="str">
            <v>Oui</v>
          </cell>
          <cell r="AB317">
            <v>2.1800000000000002</v>
          </cell>
          <cell r="AC317" t="str">
            <v>Non</v>
          </cell>
          <cell r="AD317">
            <v>169.56</v>
          </cell>
          <cell r="AE317" t="str">
            <v>FSGBR06KOL</v>
          </cell>
          <cell r="AF317">
            <v>45198522</v>
          </cell>
          <cell r="AH317">
            <v>44470</v>
          </cell>
          <cell r="AJ317">
            <v>2</v>
          </cell>
          <cell r="AK317">
            <v>10</v>
          </cell>
          <cell r="AL317">
            <v>0</v>
          </cell>
          <cell r="AM317" t="str">
            <v>www.lamaisondegestion.com</v>
          </cell>
          <cell r="AQ317" t="str">
            <v>Non</v>
          </cell>
          <cell r="AR317" t="str">
            <v>Non</v>
          </cell>
          <cell r="AS317" t="str">
            <v>Non</v>
          </cell>
          <cell r="AV317" t="str">
            <v>Actions de la zone euro</v>
          </cell>
          <cell r="AW317" t="str">
            <v>UBS</v>
          </cell>
          <cell r="AY317" t="str">
            <v>Not Stated</v>
          </cell>
          <cell r="AZ317" t="str">
            <v>Prospectus</v>
          </cell>
          <cell r="BA317" t="str">
            <v>Non</v>
          </cell>
          <cell r="BB317">
            <v>3.229247</v>
          </cell>
          <cell r="BD317">
            <v>7.4273689999999997</v>
          </cell>
          <cell r="BF317">
            <v>16.426326</v>
          </cell>
          <cell r="BH317">
            <v>-0.122936</v>
          </cell>
          <cell r="BJ317">
            <v>-0.74933000000000005</v>
          </cell>
          <cell r="BK317">
            <v>25</v>
          </cell>
          <cell r="BM317">
            <v>9.5971580000000003</v>
          </cell>
          <cell r="BN317">
            <v>52</v>
          </cell>
          <cell r="BP317">
            <v>10.850787</v>
          </cell>
          <cell r="BQ317">
            <v>66</v>
          </cell>
        </row>
        <row r="318">
          <cell r="A318" t="str">
            <v>FR0007082359</v>
          </cell>
          <cell r="B318" t="str">
            <v>ÙÙÙÙ</v>
          </cell>
          <cell r="C318" t="str">
            <v>Ecofi Avenir Plus</v>
          </cell>
          <cell r="D318" t="str">
            <v>FCP</v>
          </cell>
          <cell r="E318" t="str">
            <v>Ecofi Investissements</v>
          </cell>
          <cell r="F318" t="str">
            <v>Euro</v>
          </cell>
          <cell r="G318" t="str">
            <v>Not Benchmarked</v>
          </cell>
          <cell r="H318" t="str">
            <v>Europe Fonds ouverts  - Actions Zone Euro Moyennes Cap.</v>
          </cell>
          <cell r="I318" t="str">
            <v>Tous les jours</v>
          </cell>
          <cell r="J318" t="str">
            <v>France</v>
          </cell>
          <cell r="K318" t="str">
            <v>Oui</v>
          </cell>
          <cell r="L318">
            <v>37718</v>
          </cell>
          <cell r="M318">
            <v>44596</v>
          </cell>
          <cell r="N318">
            <v>15571308</v>
          </cell>
          <cell r="O318">
            <v>301.85000000000002</v>
          </cell>
          <cell r="P318">
            <v>500</v>
          </cell>
          <cell r="Q318" t="str">
            <v>Non</v>
          </cell>
          <cell r="R318">
            <v>6</v>
          </cell>
          <cell r="S318">
            <v>6</v>
          </cell>
          <cell r="T318">
            <v>14.250999999999999</v>
          </cell>
          <cell r="U318">
            <v>19.521000000000001</v>
          </cell>
          <cell r="V318">
            <v>5.3354900000000001</v>
          </cell>
          <cell r="W318">
            <v>13.717919999999999</v>
          </cell>
          <cell r="X318" t="str">
            <v>Cap</v>
          </cell>
          <cell r="Y318" t="str">
            <v>Euroland</v>
          </cell>
          <cell r="Z318">
            <v>2.99</v>
          </cell>
          <cell r="AA318" t="str">
            <v>Oui</v>
          </cell>
          <cell r="AB318">
            <v>3.74</v>
          </cell>
          <cell r="AC318" t="str">
            <v>Oui</v>
          </cell>
          <cell r="AD318">
            <v>301.85000000000002</v>
          </cell>
          <cell r="AE318" t="str">
            <v>FSGBR05GVT</v>
          </cell>
          <cell r="AF318">
            <v>15571308</v>
          </cell>
          <cell r="AH318">
            <v>44302</v>
          </cell>
          <cell r="AJ318">
            <v>3</v>
          </cell>
          <cell r="AK318">
            <v>1</v>
          </cell>
          <cell r="AL318">
            <v>0</v>
          </cell>
          <cell r="AM318" t="str">
            <v>www.ecofi.fr</v>
          </cell>
          <cell r="AQ318" t="str">
            <v>Non</v>
          </cell>
          <cell r="AR318" t="str">
            <v>Non</v>
          </cell>
          <cell r="AS318" t="str">
            <v>Non</v>
          </cell>
          <cell r="AV318" t="str">
            <v>Actions des pays de l'Union Européenne</v>
          </cell>
          <cell r="AW318" t="str">
            <v>Ecofi</v>
          </cell>
          <cell r="AY318" t="str">
            <v>Not Stated</v>
          </cell>
          <cell r="AZ318" t="str">
            <v>Prospectus</v>
          </cell>
          <cell r="BA318" t="str">
            <v>Non</v>
          </cell>
          <cell r="BB318">
            <v>8.1180599999999998</v>
          </cell>
          <cell r="BD318">
            <v>13.717936</v>
          </cell>
          <cell r="BF318">
            <v>5.3354929999999996</v>
          </cell>
          <cell r="BH318">
            <v>-7.7222289999999996</v>
          </cell>
          <cell r="BJ318">
            <v>-7.5503600000000004</v>
          </cell>
          <cell r="BK318">
            <v>83</v>
          </cell>
          <cell r="BM318">
            <v>20.570468000000002</v>
          </cell>
          <cell r="BN318">
            <v>14</v>
          </cell>
          <cell r="BP318">
            <v>28.418154999999999</v>
          </cell>
          <cell r="BQ318">
            <v>19</v>
          </cell>
        </row>
        <row r="319">
          <cell r="A319" t="str">
            <v>FR0007082490</v>
          </cell>
          <cell r="B319" t="str">
            <v>ÙÙÙÙ</v>
          </cell>
          <cell r="C319" t="str">
            <v>Groupama Index Inflation Euro IC</v>
          </cell>
          <cell r="D319" t="str">
            <v>FCP</v>
          </cell>
          <cell r="E319" t="str">
            <v>Groupama Asset Management</v>
          </cell>
          <cell r="F319" t="str">
            <v>Euro</v>
          </cell>
          <cell r="G319" t="str">
            <v>BBgBarc Eurozone All-CPI TR Hdg EUR</v>
          </cell>
          <cell r="H319" t="str">
            <v>Europe Fonds ouverts  - Obligations EUR Indexées sur l'Inflation</v>
          </cell>
          <cell r="I319" t="str">
            <v>Tous les jours</v>
          </cell>
          <cell r="J319" t="str">
            <v>France;Italie;</v>
          </cell>
          <cell r="K319" t="str">
            <v>Non</v>
          </cell>
          <cell r="L319">
            <v>37706</v>
          </cell>
          <cell r="M319">
            <v>44595</v>
          </cell>
          <cell r="N319">
            <v>73988004</v>
          </cell>
          <cell r="O319">
            <v>1892.7</v>
          </cell>
          <cell r="Q319" t="str">
            <v>Non</v>
          </cell>
          <cell r="R319">
            <v>3</v>
          </cell>
          <cell r="S319">
            <v>3</v>
          </cell>
          <cell r="T319">
            <v>4.1260000000000003</v>
          </cell>
          <cell r="U319">
            <v>5.59</v>
          </cell>
          <cell r="V319">
            <v>4.6422100000000004</v>
          </cell>
          <cell r="W319">
            <v>4.5059899999999997</v>
          </cell>
          <cell r="X319" t="str">
            <v>Cap</v>
          </cell>
          <cell r="Y319" t="str">
            <v>Euroland</v>
          </cell>
          <cell r="Z319">
            <v>0.8</v>
          </cell>
          <cell r="AA319" t="str">
            <v>Oui</v>
          </cell>
          <cell r="AB319">
            <v>0.48</v>
          </cell>
          <cell r="AC319" t="str">
            <v>Non</v>
          </cell>
          <cell r="AE319" t="str">
            <v>FSGBR059QA</v>
          </cell>
          <cell r="AF319">
            <v>12231832</v>
          </cell>
          <cell r="AH319">
            <v>44545</v>
          </cell>
          <cell r="AJ319">
            <v>2.75</v>
          </cell>
          <cell r="AK319">
            <v>1</v>
          </cell>
          <cell r="AL319">
            <v>0</v>
          </cell>
          <cell r="AM319" t="str">
            <v>www.groupama-am.fr</v>
          </cell>
          <cell r="AQ319" t="str">
            <v>Oui</v>
          </cell>
          <cell r="AR319" t="str">
            <v>Non</v>
          </cell>
          <cell r="AS319" t="str">
            <v>Non</v>
          </cell>
          <cell r="AV319" t="str">
            <v>Obligations en euro</v>
          </cell>
          <cell r="AW319" t="str">
            <v>Groupama</v>
          </cell>
          <cell r="AY319" t="str">
            <v>Not Stated</v>
          </cell>
          <cell r="AZ319" t="str">
            <v>Prospectus</v>
          </cell>
          <cell r="BA319" t="str">
            <v>Non</v>
          </cell>
          <cell r="BB319">
            <v>2.9726219999999999</v>
          </cell>
          <cell r="BD319">
            <v>4.5060000000000002</v>
          </cell>
          <cell r="BF319">
            <v>4.6422160000000003</v>
          </cell>
          <cell r="BH319">
            <v>-2.1764410000000001</v>
          </cell>
          <cell r="BJ319">
            <v>-0.42330000000000001</v>
          </cell>
          <cell r="BK319">
            <v>21</v>
          </cell>
          <cell r="BM319">
            <v>4.9122339999999998</v>
          </cell>
          <cell r="BN319">
            <v>71</v>
          </cell>
          <cell r="BP319">
            <v>6.3328139999999999</v>
          </cell>
          <cell r="BQ319">
            <v>82</v>
          </cell>
        </row>
        <row r="320">
          <cell r="A320" t="str">
            <v>FR0007083332</v>
          </cell>
          <cell r="B320" t="str">
            <v>ÙÙÙ</v>
          </cell>
          <cell r="C320" t="str">
            <v>Metropole Convertibles A</v>
          </cell>
          <cell r="D320" t="str">
            <v>SICAV</v>
          </cell>
          <cell r="E320" t="str">
            <v>Métropole Gestion</v>
          </cell>
          <cell r="F320" t="str">
            <v>Euro</v>
          </cell>
          <cell r="G320" t="str">
            <v>Exane ECI Euro TR</v>
          </cell>
          <cell r="H320" t="str">
            <v>Europe Fonds ouverts  - Convertibles Europe</v>
          </cell>
          <cell r="I320" t="str">
            <v>Tous les jours</v>
          </cell>
          <cell r="J320" t="str">
            <v>Suisse;Allemagne;France;Luxembourg;</v>
          </cell>
          <cell r="K320" t="str">
            <v>Non</v>
          </cell>
          <cell r="L320">
            <v>37741</v>
          </cell>
          <cell r="M320">
            <v>44571</v>
          </cell>
          <cell r="N320">
            <v>25672966</v>
          </cell>
          <cell r="O320">
            <v>371.64</v>
          </cell>
          <cell r="Q320" t="str">
            <v>Non</v>
          </cell>
          <cell r="R320">
            <v>4</v>
          </cell>
          <cell r="S320">
            <v>4</v>
          </cell>
          <cell r="T320">
            <v>5.0449999999999999</v>
          </cell>
          <cell r="U320">
            <v>7.8730000000000002</v>
          </cell>
          <cell r="V320">
            <v>7.4951600000000003</v>
          </cell>
          <cell r="W320">
            <v>5.7168599999999996</v>
          </cell>
          <cell r="X320" t="str">
            <v>Cap</v>
          </cell>
          <cell r="Y320" t="str">
            <v>Euroland</v>
          </cell>
          <cell r="Z320">
            <v>1.4</v>
          </cell>
          <cell r="AA320" t="str">
            <v>Oui</v>
          </cell>
          <cell r="AB320">
            <v>1.3</v>
          </cell>
          <cell r="AC320" t="str">
            <v>Non</v>
          </cell>
          <cell r="AD320">
            <v>371.64</v>
          </cell>
          <cell r="AE320" t="str">
            <v>FSGBR05GYB</v>
          </cell>
          <cell r="AF320">
            <v>25672966</v>
          </cell>
          <cell r="AH320">
            <v>44592</v>
          </cell>
          <cell r="AJ320">
            <v>4</v>
          </cell>
          <cell r="AK320">
            <v>1</v>
          </cell>
          <cell r="AL320">
            <v>1</v>
          </cell>
          <cell r="AM320" t="str">
            <v>www.metropolegestion.com</v>
          </cell>
          <cell r="AQ320" t="str">
            <v>Non</v>
          </cell>
          <cell r="AR320" t="str">
            <v>Non</v>
          </cell>
          <cell r="AS320" t="str">
            <v>Non</v>
          </cell>
          <cell r="AV320" t="str">
            <v>Non Classifié</v>
          </cell>
          <cell r="AW320" t="str">
            <v>Métropole</v>
          </cell>
          <cell r="AX320" t="str">
            <v>Métropole Gestion</v>
          </cell>
          <cell r="AY320" t="str">
            <v>Not Stated</v>
          </cell>
          <cell r="AZ320" t="str">
            <v>Prospectus</v>
          </cell>
          <cell r="BA320" t="str">
            <v>Non</v>
          </cell>
          <cell r="BB320">
            <v>1.9244349999999999</v>
          </cell>
          <cell r="BD320">
            <v>5.7168590000000004</v>
          </cell>
          <cell r="BF320">
            <v>7.4951249999999998</v>
          </cell>
          <cell r="BH320">
            <v>1.351278</v>
          </cell>
          <cell r="BJ320">
            <v>1.15008</v>
          </cell>
          <cell r="BK320">
            <v>9</v>
          </cell>
          <cell r="BM320">
            <v>5.4476690000000003</v>
          </cell>
          <cell r="BN320">
            <v>68</v>
          </cell>
          <cell r="BP320">
            <v>3.4014570000000002</v>
          </cell>
          <cell r="BQ320">
            <v>90</v>
          </cell>
        </row>
        <row r="321">
          <cell r="A321" t="str">
            <v>FR0007084660</v>
          </cell>
          <cell r="C321" t="str">
            <v>CM-AM Moné ISR ES</v>
          </cell>
          <cell r="D321" t="str">
            <v>FCP</v>
          </cell>
          <cell r="E321" t="str">
            <v>Crédit Mutuel Asset Management</v>
          </cell>
          <cell r="F321" t="str">
            <v>Euro</v>
          </cell>
          <cell r="G321" t="str">
            <v>€STR capitalisé</v>
          </cell>
          <cell r="H321" t="str">
            <v>Europe Fonds ouverts  - Monétaires EUR</v>
          </cell>
          <cell r="I321" t="str">
            <v>Tous les jours</v>
          </cell>
          <cell r="J321" t="str">
            <v>France</v>
          </cell>
          <cell r="K321" t="str">
            <v>Non</v>
          </cell>
          <cell r="L321">
            <v>37817</v>
          </cell>
          <cell r="M321">
            <v>44595</v>
          </cell>
          <cell r="N321">
            <v>353090000</v>
          </cell>
          <cell r="O321">
            <v>1179.96</v>
          </cell>
          <cell r="Q321" t="str">
            <v>Non</v>
          </cell>
          <cell r="R321">
            <v>1</v>
          </cell>
          <cell r="S321">
            <v>1</v>
          </cell>
          <cell r="T321">
            <v>0.03</v>
          </cell>
          <cell r="U321">
            <v>7.0999999999999994E-2</v>
          </cell>
          <cell r="V321">
            <v>-0.49080000000000001</v>
          </cell>
          <cell r="W321">
            <v>-0.35425000000000001</v>
          </cell>
          <cell r="X321" t="str">
            <v>Cap</v>
          </cell>
          <cell r="Y321" t="str">
            <v>Euroland</v>
          </cell>
          <cell r="Z321">
            <v>0.15</v>
          </cell>
          <cell r="AA321" t="str">
            <v>Non</v>
          </cell>
          <cell r="AB321">
            <v>0</v>
          </cell>
          <cell r="AC321" t="str">
            <v>Oui</v>
          </cell>
          <cell r="AE321" t="str">
            <v>FSGBR06KPY</v>
          </cell>
          <cell r="AF321">
            <v>111982000</v>
          </cell>
          <cell r="AH321">
            <v>44572</v>
          </cell>
          <cell r="AJ321">
            <v>3</v>
          </cell>
          <cell r="AK321">
            <v>1</v>
          </cell>
          <cell r="AL321">
            <v>1</v>
          </cell>
          <cell r="AM321" t="str">
            <v>www.creditmutuel-am.eu</v>
          </cell>
          <cell r="AQ321" t="str">
            <v>Non</v>
          </cell>
          <cell r="AR321" t="str">
            <v>Non</v>
          </cell>
          <cell r="AS321" t="str">
            <v>Non</v>
          </cell>
          <cell r="AV321" t="str">
            <v>Fonds monétaires à valeur liquidative variable (VNAV) standard</v>
          </cell>
          <cell r="AW321" t="str">
            <v>Crédit Mutuel Alliance Fédérale</v>
          </cell>
          <cell r="AY321" t="str">
            <v>Not Stated</v>
          </cell>
          <cell r="AZ321" t="str">
            <v>Prospectus</v>
          </cell>
          <cell r="BA321" t="str">
            <v>Non</v>
          </cell>
          <cell r="BB321">
            <v>-0.32527699999999998</v>
          </cell>
          <cell r="BD321">
            <v>-0.35425800000000002</v>
          </cell>
          <cell r="BF321">
            <v>-0.49078699999999997</v>
          </cell>
          <cell r="BH321">
            <v>-4.7437E-2</v>
          </cell>
          <cell r="BJ321">
            <v>-4.3200000000000002E-2</v>
          </cell>
          <cell r="BK321">
            <v>16</v>
          </cell>
          <cell r="BM321">
            <v>-0.35076499999999999</v>
          </cell>
          <cell r="BN321">
            <v>95</v>
          </cell>
          <cell r="BP321">
            <v>-0.248114</v>
          </cell>
          <cell r="BQ321">
            <v>96</v>
          </cell>
        </row>
        <row r="322">
          <cell r="A322" t="str">
            <v>FR0007085063</v>
          </cell>
          <cell r="B322" t="str">
            <v>ÙÙÙÙ</v>
          </cell>
          <cell r="C322" t="str">
            <v>R-co Conviction Eq Mlt Caps Euro C EUR</v>
          </cell>
          <cell r="D322" t="str">
            <v>SICAV</v>
          </cell>
          <cell r="E322" t="str">
            <v>Rothschild &amp; Co Asset Management Europe</v>
          </cell>
          <cell r="F322" t="str">
            <v>Euro</v>
          </cell>
          <cell r="G322" t="str">
            <v>EURO STOXX NR EUR</v>
          </cell>
          <cell r="H322" t="str">
            <v>Europe Fonds ouverts  - Actions Zone Euro Grandes Cap.</v>
          </cell>
          <cell r="I322" t="str">
            <v>Tous les jours</v>
          </cell>
          <cell r="J322" t="str">
            <v>France</v>
          </cell>
          <cell r="K322" t="str">
            <v>Oui</v>
          </cell>
          <cell r="L322">
            <v>37813</v>
          </cell>
          <cell r="M322">
            <v>44596</v>
          </cell>
          <cell r="N322">
            <v>204686745</v>
          </cell>
          <cell r="O322">
            <v>309.08999999999997</v>
          </cell>
          <cell r="P322">
            <v>0.4</v>
          </cell>
          <cell r="Q322" t="str">
            <v>Non</v>
          </cell>
          <cell r="R322">
            <v>6</v>
          </cell>
          <cell r="S322">
            <v>6</v>
          </cell>
          <cell r="T322">
            <v>12.97</v>
          </cell>
          <cell r="U322">
            <v>16.472999999999999</v>
          </cell>
          <cell r="V322">
            <v>12.83342</v>
          </cell>
          <cell r="W322">
            <v>11.544829999999999</v>
          </cell>
          <cell r="X322" t="str">
            <v>Cap</v>
          </cell>
          <cell r="Y322" t="str">
            <v>Euroland</v>
          </cell>
          <cell r="Z322">
            <v>1.5</v>
          </cell>
          <cell r="AA322" t="str">
            <v>Oui</v>
          </cell>
          <cell r="AB322">
            <v>1.9</v>
          </cell>
          <cell r="AC322" t="str">
            <v>Oui</v>
          </cell>
          <cell r="AD322">
            <v>309.08999999999997</v>
          </cell>
          <cell r="AE322" t="str">
            <v>FSGBR06SLR</v>
          </cell>
          <cell r="AF322">
            <v>168003514</v>
          </cell>
          <cell r="AH322">
            <v>44562</v>
          </cell>
          <cell r="AJ322">
            <v>4.5</v>
          </cell>
          <cell r="AK322">
            <v>2500</v>
          </cell>
          <cell r="AL322">
            <v>0</v>
          </cell>
          <cell r="AM322" t="str">
            <v>www.am.eu.rothschildandco.com</v>
          </cell>
          <cell r="AQ322" t="str">
            <v>Non</v>
          </cell>
          <cell r="AR322" t="str">
            <v>Non</v>
          </cell>
          <cell r="AS322" t="str">
            <v>Non</v>
          </cell>
          <cell r="AV322" t="str">
            <v>Non Classifié</v>
          </cell>
          <cell r="AW322" t="str">
            <v>Rothschild &amp; Co</v>
          </cell>
          <cell r="AY322" t="str">
            <v>Article 8</v>
          </cell>
          <cell r="AZ322" t="str">
            <v>Prospectus</v>
          </cell>
          <cell r="BA322" t="str">
            <v>Non</v>
          </cell>
          <cell r="BB322">
            <v>6.6079249999999998</v>
          </cell>
          <cell r="BD322">
            <v>11.544836</v>
          </cell>
          <cell r="BF322">
            <v>12.83342</v>
          </cell>
          <cell r="BH322">
            <v>-7.4072979999999999</v>
          </cell>
          <cell r="BJ322">
            <v>-6.8590499999999999</v>
          </cell>
          <cell r="BK322">
            <v>80</v>
          </cell>
          <cell r="BM322">
            <v>16.289550999999999</v>
          </cell>
          <cell r="BN322">
            <v>25</v>
          </cell>
          <cell r="BP322">
            <v>24.776326000000001</v>
          </cell>
          <cell r="BQ322">
            <v>31</v>
          </cell>
        </row>
        <row r="323">
          <cell r="A323" t="str">
            <v>FR0007085436</v>
          </cell>
          <cell r="B323" t="str">
            <v>ÙÙ</v>
          </cell>
          <cell r="C323" t="str">
            <v>CamGestion Club Patrimoine Classic</v>
          </cell>
          <cell r="D323" t="str">
            <v>FCP</v>
          </cell>
          <cell r="E323" t="str">
            <v>BNP Paribas Asset Management France</v>
          </cell>
          <cell r="F323" t="str">
            <v>Euro</v>
          </cell>
          <cell r="G323" t="str">
            <v>Not Benchmarked</v>
          </cell>
          <cell r="H323" t="str">
            <v>Europe Fonds ouverts  - Allocation EUR Flexible</v>
          </cell>
          <cell r="I323" t="str">
            <v>Tous les jours</v>
          </cell>
          <cell r="J323" t="str">
            <v>France</v>
          </cell>
          <cell r="K323" t="str">
            <v>Non</v>
          </cell>
          <cell r="L323">
            <v>37833</v>
          </cell>
          <cell r="M323">
            <v>44598</v>
          </cell>
          <cell r="N323">
            <v>22513019</v>
          </cell>
          <cell r="O323">
            <v>9.5299999999999994</v>
          </cell>
          <cell r="Q323" t="str">
            <v>Non</v>
          </cell>
          <cell r="R323">
            <v>4</v>
          </cell>
          <cell r="S323">
            <v>4</v>
          </cell>
          <cell r="T323">
            <v>4.069</v>
          </cell>
          <cell r="U323">
            <v>7.9470000000000001</v>
          </cell>
          <cell r="V323">
            <v>-0.30864000000000003</v>
          </cell>
          <cell r="W323">
            <v>1.89263</v>
          </cell>
          <cell r="X323" t="str">
            <v>Cap</v>
          </cell>
          <cell r="Y323" t="str">
            <v>Global</v>
          </cell>
          <cell r="Z323">
            <v>2.15</v>
          </cell>
          <cell r="AA323" t="str">
            <v>Oui</v>
          </cell>
          <cell r="AB323">
            <v>2.0699999999999998</v>
          </cell>
          <cell r="AC323" t="str">
            <v>Non</v>
          </cell>
          <cell r="AE323" t="str">
            <v>FSGBR05AA3</v>
          </cell>
          <cell r="AF323">
            <v>22512918</v>
          </cell>
          <cell r="AH323">
            <v>44246</v>
          </cell>
          <cell r="AJ323">
            <v>2.95</v>
          </cell>
          <cell r="AK323">
            <v>1</v>
          </cell>
          <cell r="AL323">
            <v>1</v>
          </cell>
          <cell r="AM323" t="str">
            <v>www.bnpparibas-am.fr</v>
          </cell>
          <cell r="AQ323" t="str">
            <v>Non</v>
          </cell>
          <cell r="AR323" t="str">
            <v>Non</v>
          </cell>
          <cell r="AS323" t="str">
            <v>Non</v>
          </cell>
          <cell r="AV323" t="str">
            <v>Non Classifié</v>
          </cell>
          <cell r="AW323" t="str">
            <v>BNP Paribas</v>
          </cell>
          <cell r="AY323" t="str">
            <v>Article 8</v>
          </cell>
          <cell r="AZ323" t="str">
            <v>Prospectus</v>
          </cell>
          <cell r="BA323" t="str">
            <v>Non</v>
          </cell>
          <cell r="BB323">
            <v>0.12429</v>
          </cell>
          <cell r="BD323">
            <v>1.892617</v>
          </cell>
          <cell r="BF323">
            <v>-0.308645</v>
          </cell>
          <cell r="BH323">
            <v>-2.4316110000000002</v>
          </cell>
          <cell r="BJ323">
            <v>-1.8237099999999999</v>
          </cell>
          <cell r="BK323">
            <v>39</v>
          </cell>
          <cell r="BM323">
            <v>3.0092970000000001</v>
          </cell>
          <cell r="BN323">
            <v>81</v>
          </cell>
          <cell r="BP323">
            <v>7.4196970000000002</v>
          </cell>
          <cell r="BQ323">
            <v>78</v>
          </cell>
        </row>
        <row r="324">
          <cell r="A324" t="str">
            <v>FR0007085691</v>
          </cell>
          <cell r="B324" t="str">
            <v>ÙÙÙ</v>
          </cell>
          <cell r="C324" t="str">
            <v>Sanso Convictions ESG P</v>
          </cell>
          <cell r="D324" t="str">
            <v>FCP</v>
          </cell>
          <cell r="E324" t="str">
            <v>Sanso Investment Solutions</v>
          </cell>
          <cell r="F324" t="str">
            <v>Euro</v>
          </cell>
          <cell r="G324" t="str">
            <v>(MSCI ACWI NR EUR) 35.000% + ( Bloomberg Gbl Agg Corp TR EUR) 20.000% + (Bloomberg Global High Yield TR EUR) 10.000% + (JPM GBI Global Aggregate Diversified EUR) 35.000%</v>
          </cell>
          <cell r="H324" t="str">
            <v>Europe Fonds ouverts  - Allocation EUR Flexible - International</v>
          </cell>
          <cell r="I324" t="str">
            <v>Tous les jours</v>
          </cell>
          <cell r="J324" t="str">
            <v>France</v>
          </cell>
          <cell r="K324" t="str">
            <v>Non</v>
          </cell>
          <cell r="L324">
            <v>37911</v>
          </cell>
          <cell r="M324">
            <v>44596</v>
          </cell>
          <cell r="N324">
            <v>55860143</v>
          </cell>
          <cell r="O324">
            <v>1803.31</v>
          </cell>
          <cell r="P324">
            <v>0</v>
          </cell>
          <cell r="Q324" t="str">
            <v>Non</v>
          </cell>
          <cell r="R324">
            <v>4</v>
          </cell>
          <cell r="S324">
            <v>4</v>
          </cell>
          <cell r="T324">
            <v>3.157</v>
          </cell>
          <cell r="U324">
            <v>7.6230000000000002</v>
          </cell>
          <cell r="V324">
            <v>3.2971200000000001</v>
          </cell>
          <cell r="W324">
            <v>4.1603000000000003</v>
          </cell>
          <cell r="X324" t="str">
            <v>Cap</v>
          </cell>
          <cell r="Y324" t="str">
            <v>Global</v>
          </cell>
          <cell r="Z324">
            <v>2</v>
          </cell>
          <cell r="AA324" t="str">
            <v>Oui</v>
          </cell>
          <cell r="AB324">
            <v>2.63</v>
          </cell>
          <cell r="AC324" t="str">
            <v>Oui</v>
          </cell>
          <cell r="AD324">
            <v>1803.31</v>
          </cell>
          <cell r="AE324" t="str">
            <v>FSGBR06IYZ</v>
          </cell>
          <cell r="AF324">
            <v>29207501</v>
          </cell>
          <cell r="AH324">
            <v>44348</v>
          </cell>
          <cell r="AJ324">
            <v>2</v>
          </cell>
          <cell r="AK324">
            <v>1</v>
          </cell>
          <cell r="AL324">
            <v>0</v>
          </cell>
          <cell r="AM324" t="str">
            <v>www.sanso-is.com</v>
          </cell>
          <cell r="AQ324" t="str">
            <v>Non</v>
          </cell>
          <cell r="AR324" t="str">
            <v>Non</v>
          </cell>
          <cell r="AS324" t="str">
            <v>Non</v>
          </cell>
          <cell r="AV324" t="str">
            <v>Non Classifié</v>
          </cell>
          <cell r="AW324" t="str">
            <v>Sanso</v>
          </cell>
          <cell r="AY324" t="str">
            <v>Not Stated</v>
          </cell>
          <cell r="AZ324" t="str">
            <v>Prospectus</v>
          </cell>
          <cell r="BA324" t="str">
            <v>Non</v>
          </cell>
          <cell r="BB324">
            <v>2.601747</v>
          </cell>
          <cell r="BD324">
            <v>4.1603009999999996</v>
          </cell>
          <cell r="BF324">
            <v>3.2971140000000001</v>
          </cell>
          <cell r="BH324">
            <v>-2.5137079999999998</v>
          </cell>
          <cell r="BJ324">
            <v>-1.96269</v>
          </cell>
          <cell r="BK324">
            <v>41</v>
          </cell>
          <cell r="BM324">
            <v>6.2148729999999999</v>
          </cell>
          <cell r="BN324">
            <v>64</v>
          </cell>
          <cell r="BP324">
            <v>11.638115000000001</v>
          </cell>
          <cell r="BQ324">
            <v>64</v>
          </cell>
        </row>
        <row r="325">
          <cell r="A325" t="str">
            <v>FR0007085808</v>
          </cell>
          <cell r="B325" t="str">
            <v>ÙÙÙÙ</v>
          </cell>
          <cell r="C325" t="str">
            <v>Metropole Frontière Europe A</v>
          </cell>
          <cell r="D325" t="str">
            <v>SICAV</v>
          </cell>
          <cell r="E325" t="str">
            <v>Métropole Gestion</v>
          </cell>
          <cell r="F325" t="str">
            <v>Euro</v>
          </cell>
          <cell r="G325" t="str">
            <v>STOXX Europe Large 200 NR EUR</v>
          </cell>
          <cell r="H325" t="str">
            <v>Europe Fonds ouverts  - Actions Europe Emergente hors Russie</v>
          </cell>
          <cell r="I325" t="str">
            <v>Tous les jours</v>
          </cell>
          <cell r="J325" t="str">
            <v>Autriche;Suisse;Allemagne;France;Royaume-Uni;Luxembourg;</v>
          </cell>
          <cell r="K325" t="str">
            <v>Oui</v>
          </cell>
          <cell r="L325">
            <v>37841</v>
          </cell>
          <cell r="M325">
            <v>44596</v>
          </cell>
          <cell r="N325">
            <v>14707245</v>
          </cell>
          <cell r="O325">
            <v>549.4</v>
          </cell>
          <cell r="P325">
            <v>13.77</v>
          </cell>
          <cell r="Q325" t="str">
            <v>Non</v>
          </cell>
          <cell r="R325">
            <v>6</v>
          </cell>
          <cell r="S325">
            <v>6</v>
          </cell>
          <cell r="T325">
            <v>11.163</v>
          </cell>
          <cell r="U325">
            <v>21.391999999999999</v>
          </cell>
          <cell r="V325">
            <v>31.80021</v>
          </cell>
          <cell r="W325">
            <v>11.81855</v>
          </cell>
          <cell r="X325" t="str">
            <v>Cap</v>
          </cell>
          <cell r="Y325" t="str">
            <v>Europe Emerging Mkts</v>
          </cell>
          <cell r="Z325">
            <v>2.2999999999999998</v>
          </cell>
          <cell r="AA325" t="str">
            <v>Oui</v>
          </cell>
          <cell r="AB325">
            <v>2.13</v>
          </cell>
          <cell r="AC325" t="str">
            <v>Non</v>
          </cell>
          <cell r="AD325">
            <v>549.4</v>
          </cell>
          <cell r="AE325" t="str">
            <v>FSGBR05AYR</v>
          </cell>
          <cell r="AF325">
            <v>13890580</v>
          </cell>
          <cell r="AH325">
            <v>44592</v>
          </cell>
          <cell r="AJ325">
            <v>4</v>
          </cell>
          <cell r="AK325">
            <v>1</v>
          </cell>
          <cell r="AL325">
            <v>1</v>
          </cell>
          <cell r="AM325" t="str">
            <v>www.metropolegestion.com</v>
          </cell>
          <cell r="AQ325" t="str">
            <v>Non</v>
          </cell>
          <cell r="AR325" t="str">
            <v>Non</v>
          </cell>
          <cell r="AS325" t="str">
            <v>Non</v>
          </cell>
          <cell r="AV325" t="str">
            <v>Actions des pays de l'Union Européenne</v>
          </cell>
          <cell r="AW325" t="str">
            <v>Métropole</v>
          </cell>
          <cell r="AX325" t="str">
            <v>Métropole Gestion</v>
          </cell>
          <cell r="AY325" t="str">
            <v>Not Stated</v>
          </cell>
          <cell r="AZ325" t="str">
            <v>Prospectus</v>
          </cell>
          <cell r="BA325" t="str">
            <v>Non</v>
          </cell>
          <cell r="BB325">
            <v>7.9728240000000001</v>
          </cell>
          <cell r="BD325">
            <v>11.818564</v>
          </cell>
          <cell r="BF325">
            <v>31.800211999999998</v>
          </cell>
          <cell r="BH325">
            <v>5.3766699999999998</v>
          </cell>
          <cell r="BJ325">
            <v>2.96977</v>
          </cell>
          <cell r="BK325">
            <v>4</v>
          </cell>
          <cell r="BM325">
            <v>11.552390000000001</v>
          </cell>
          <cell r="BN325">
            <v>44</v>
          </cell>
          <cell r="BP325">
            <v>18.294708</v>
          </cell>
          <cell r="BQ325">
            <v>50</v>
          </cell>
        </row>
        <row r="326">
          <cell r="A326" t="str">
            <v>FR0007371489</v>
          </cell>
          <cell r="B326" t="str">
            <v>Ù</v>
          </cell>
          <cell r="C326" t="str">
            <v>Brongniart Varifonds C</v>
          </cell>
          <cell r="D326" t="str">
            <v>FCP</v>
          </cell>
          <cell r="E326" t="str">
            <v>Crédit Mutuel Asset Management</v>
          </cell>
          <cell r="F326" t="str">
            <v>Euro</v>
          </cell>
          <cell r="G326" t="str">
            <v>FTSE MTS Ex-CNO Etrix 3-5Y TR EUR</v>
          </cell>
          <cell r="H326" t="str">
            <v>Europe Fonds ouverts  - Obligations EUR Emprunts Privés</v>
          </cell>
          <cell r="I326" t="str">
            <v>Tous les jours</v>
          </cell>
          <cell r="J326" t="str">
            <v>France</v>
          </cell>
          <cell r="K326" t="str">
            <v>Non</v>
          </cell>
          <cell r="L326">
            <v>33431</v>
          </cell>
          <cell r="M326">
            <v>44596</v>
          </cell>
          <cell r="N326">
            <v>13484435</v>
          </cell>
          <cell r="O326">
            <v>111.5</v>
          </cell>
          <cell r="Q326" t="str">
            <v>Non</v>
          </cell>
          <cell r="R326">
            <v>2</v>
          </cell>
          <cell r="S326">
            <v>2</v>
          </cell>
          <cell r="T326">
            <v>1.3480000000000001</v>
          </cell>
          <cell r="U326">
            <v>1.8879999999999999</v>
          </cell>
          <cell r="V326">
            <v>-1.5032300000000001</v>
          </cell>
          <cell r="W326">
            <v>0.11859</v>
          </cell>
          <cell r="X326" t="str">
            <v>Cap</v>
          </cell>
          <cell r="Y326" t="str">
            <v>Euroland</v>
          </cell>
          <cell r="Z326">
            <v>0.83720000000000006</v>
          </cell>
          <cell r="AA326" t="str">
            <v>Non</v>
          </cell>
          <cell r="AB326">
            <v>0.56999999999999995</v>
          </cell>
          <cell r="AC326" t="str">
            <v>Non</v>
          </cell>
          <cell r="AD326">
            <v>111.5</v>
          </cell>
          <cell r="AE326" t="str">
            <v>FSGBR05641</v>
          </cell>
          <cell r="AF326">
            <v>10679200</v>
          </cell>
          <cell r="AH326">
            <v>44573</v>
          </cell>
          <cell r="AJ326">
            <v>1</v>
          </cell>
          <cell r="AK326">
            <v>1</v>
          </cell>
          <cell r="AL326">
            <v>1</v>
          </cell>
          <cell r="AM326" t="str">
            <v>www.creditmutuel-am.eu</v>
          </cell>
          <cell r="AQ326" t="str">
            <v>Non</v>
          </cell>
          <cell r="AR326" t="str">
            <v>Non</v>
          </cell>
          <cell r="AS326" t="str">
            <v>Non</v>
          </cell>
          <cell r="AV326" t="str">
            <v>Obligations en euro</v>
          </cell>
          <cell r="AW326" t="str">
            <v>Crédit Mutuel Alliance Fédérale</v>
          </cell>
          <cell r="AY326" t="str">
            <v>Not Stated</v>
          </cell>
          <cell r="AZ326" t="str">
            <v>Prospectus</v>
          </cell>
          <cell r="BA326" t="str">
            <v>Non</v>
          </cell>
          <cell r="BB326">
            <v>3.1980000000000001E-2</v>
          </cell>
          <cell r="BD326">
            <v>0.11859500000000001</v>
          </cell>
          <cell r="BF326">
            <v>-1.503226</v>
          </cell>
          <cell r="BH326">
            <v>-0.84805699999999995</v>
          </cell>
          <cell r="BJ326">
            <v>-0.44169999999999998</v>
          </cell>
          <cell r="BK326">
            <v>21</v>
          </cell>
          <cell r="BM326">
            <v>0.334984</v>
          </cell>
          <cell r="BN326">
            <v>92</v>
          </cell>
          <cell r="BP326">
            <v>1.4812270000000001</v>
          </cell>
          <cell r="BQ326">
            <v>93</v>
          </cell>
        </row>
        <row r="327">
          <cell r="A327" t="str">
            <v>FR0007371810</v>
          </cell>
          <cell r="B327" t="str">
            <v>ÙÙÙÙ</v>
          </cell>
          <cell r="C327" t="str">
            <v>Vega Patrimoine ISR RC</v>
          </cell>
          <cell r="D327" t="str">
            <v>FCP</v>
          </cell>
          <cell r="E327" t="str">
            <v>Vega Investment Managers</v>
          </cell>
          <cell r="F327" t="str">
            <v>Euro</v>
          </cell>
          <cell r="G327" t="str">
            <v>(€STR capitalisé) 25.000% + ( Euronext Paris CAC 40 NR EUR) 45.000% + (Bloomberg Euro Agg Treasury 5-7Y TR EUR) 30.000%</v>
          </cell>
          <cell r="H327" t="str">
            <v>Europe Fonds ouverts  - Allocation EUR Modérée</v>
          </cell>
          <cell r="I327" t="str">
            <v>Tous les jours</v>
          </cell>
          <cell r="J327" t="str">
            <v>France</v>
          </cell>
          <cell r="K327" t="str">
            <v>Non</v>
          </cell>
          <cell r="L327">
            <v>29190</v>
          </cell>
          <cell r="M327">
            <v>44596</v>
          </cell>
          <cell r="N327">
            <v>403939086</v>
          </cell>
          <cell r="O327">
            <v>4565.46</v>
          </cell>
          <cell r="Q327" t="str">
            <v>Non</v>
          </cell>
          <cell r="R327">
            <v>5</v>
          </cell>
          <cell r="S327">
            <v>5</v>
          </cell>
          <cell r="T327">
            <v>6.4169999999999998</v>
          </cell>
          <cell r="U327">
            <v>11.76</v>
          </cell>
          <cell r="V327">
            <v>9.2436600000000002</v>
          </cell>
          <cell r="W327">
            <v>7.9040400000000002</v>
          </cell>
          <cell r="X327" t="str">
            <v>Cap</v>
          </cell>
          <cell r="Y327" t="str">
            <v>France</v>
          </cell>
          <cell r="Z327">
            <v>1.6</v>
          </cell>
          <cell r="AA327" t="str">
            <v>Oui</v>
          </cell>
          <cell r="AB327">
            <v>2.2200000000000002</v>
          </cell>
          <cell r="AC327" t="str">
            <v>Non</v>
          </cell>
          <cell r="AD327">
            <v>4565.46</v>
          </cell>
          <cell r="AE327" t="str">
            <v>FSGBR05249</v>
          </cell>
          <cell r="AF327">
            <v>173108996</v>
          </cell>
          <cell r="AH327">
            <v>44562</v>
          </cell>
          <cell r="AJ327">
            <v>1</v>
          </cell>
          <cell r="AK327">
            <v>1</v>
          </cell>
          <cell r="AL327">
            <v>1</v>
          </cell>
          <cell r="AM327" t="str">
            <v>www.vega-im.com</v>
          </cell>
          <cell r="AQ327" t="str">
            <v>Non</v>
          </cell>
          <cell r="AR327" t="str">
            <v>Non</v>
          </cell>
          <cell r="AS327" t="str">
            <v>Non</v>
          </cell>
          <cell r="AV327" t="str">
            <v>Non Classifié</v>
          </cell>
          <cell r="AW327" t="str">
            <v>Natixis</v>
          </cell>
          <cell r="AY327" t="str">
            <v>Article 8</v>
          </cell>
          <cell r="AZ327" t="str">
            <v>Prospectus</v>
          </cell>
          <cell r="BA327" t="str">
            <v>Non</v>
          </cell>
          <cell r="BB327">
            <v>5.0846730000000004</v>
          </cell>
          <cell r="BD327">
            <v>7.9040470000000003</v>
          </cell>
          <cell r="BF327">
            <v>9.2436500000000006</v>
          </cell>
          <cell r="BH327">
            <v>-2.8261180000000001</v>
          </cell>
          <cell r="BJ327">
            <v>-2.5644900000000002</v>
          </cell>
          <cell r="BK327">
            <v>48</v>
          </cell>
          <cell r="BM327">
            <v>10.037068</v>
          </cell>
          <cell r="BN327">
            <v>51</v>
          </cell>
          <cell r="BP327">
            <v>18.156593000000001</v>
          </cell>
          <cell r="BQ327">
            <v>50</v>
          </cell>
        </row>
        <row r="328">
          <cell r="A328" t="str">
            <v>FR0007371950</v>
          </cell>
          <cell r="B328" t="str">
            <v>ÙÙ</v>
          </cell>
          <cell r="C328" t="str">
            <v>Uzès Monde PLI</v>
          </cell>
          <cell r="D328" t="str">
            <v>FCP</v>
          </cell>
          <cell r="E328" t="str">
            <v>Uzès Gestion</v>
          </cell>
          <cell r="F328" t="str">
            <v>Euro</v>
          </cell>
          <cell r="G328" t="str">
            <v>MSCI ACWI NR EUR</v>
          </cell>
          <cell r="H328" t="str">
            <v>Europe Fonds ouverts  - Actions Internationales Gdes Cap. Mixte</v>
          </cell>
          <cell r="I328" t="str">
            <v>Toutes les semaines</v>
          </cell>
          <cell r="J328" t="str">
            <v>France</v>
          </cell>
          <cell r="K328" t="str">
            <v>Non</v>
          </cell>
          <cell r="L328">
            <v>29206</v>
          </cell>
          <cell r="M328">
            <v>44596</v>
          </cell>
          <cell r="N328">
            <v>32658804</v>
          </cell>
          <cell r="O328">
            <v>3301.64</v>
          </cell>
          <cell r="P328">
            <v>-0.14000000000000001</v>
          </cell>
          <cell r="Q328" t="str">
            <v>Non</v>
          </cell>
          <cell r="R328">
            <v>5</v>
          </cell>
          <cell r="S328">
            <v>5</v>
          </cell>
          <cell r="T328">
            <v>10.202526000000001</v>
          </cell>
          <cell r="U328">
            <v>14.615284000000001</v>
          </cell>
          <cell r="V328">
            <v>9.0933899999999994</v>
          </cell>
          <cell r="W328">
            <v>10.436640000000001</v>
          </cell>
          <cell r="X328" t="str">
            <v>Cap</v>
          </cell>
          <cell r="Y328" t="str">
            <v>Global</v>
          </cell>
          <cell r="Z328">
            <v>2</v>
          </cell>
          <cell r="AA328" t="str">
            <v>Non</v>
          </cell>
          <cell r="AB328">
            <v>1.95</v>
          </cell>
          <cell r="AC328" t="str">
            <v>Non</v>
          </cell>
          <cell r="AD328">
            <v>3301.64</v>
          </cell>
          <cell r="AE328" t="str">
            <v>FSGBR06TA7</v>
          </cell>
          <cell r="AF328">
            <v>32658804</v>
          </cell>
          <cell r="AH328">
            <v>44592</v>
          </cell>
          <cell r="AJ328">
            <v>4</v>
          </cell>
          <cell r="AK328">
            <v>1</v>
          </cell>
          <cell r="AL328">
            <v>1</v>
          </cell>
          <cell r="AM328" t="str">
            <v>www.finuzes.fr</v>
          </cell>
          <cell r="AQ328" t="str">
            <v>Non</v>
          </cell>
          <cell r="AR328" t="str">
            <v>Non</v>
          </cell>
          <cell r="AS328" t="str">
            <v>Non</v>
          </cell>
          <cell r="AV328" t="str">
            <v>Actions internationales</v>
          </cell>
          <cell r="AW328" t="str">
            <v>Financiere d'Uzes</v>
          </cell>
          <cell r="AY328" t="str">
            <v>Article 8</v>
          </cell>
          <cell r="AZ328" t="str">
            <v>Prospectus</v>
          </cell>
          <cell r="BA328" t="str">
            <v>Non</v>
          </cell>
          <cell r="BB328">
            <v>6.2081359999999997</v>
          </cell>
          <cell r="BD328">
            <v>10.436643</v>
          </cell>
          <cell r="BF328">
            <v>9.0933860000000006</v>
          </cell>
          <cell r="BH328">
            <v>-7.6763469999999998</v>
          </cell>
          <cell r="BJ328">
            <v>-7.6763500000000002</v>
          </cell>
          <cell r="BK328">
            <v>84</v>
          </cell>
          <cell r="BM328">
            <v>15.868527</v>
          </cell>
          <cell r="BN328">
            <v>27</v>
          </cell>
          <cell r="BP328">
            <v>28.242664000000001</v>
          </cell>
          <cell r="BQ328">
            <v>19</v>
          </cell>
        </row>
        <row r="329">
          <cell r="A329" t="str">
            <v>FR0007372016</v>
          </cell>
          <cell r="B329" t="str">
            <v>ÙÙ</v>
          </cell>
          <cell r="C329" t="str">
            <v>Uzès Rendement C</v>
          </cell>
          <cell r="D329" t="str">
            <v>FCP</v>
          </cell>
          <cell r="E329" t="str">
            <v>Uzès Gestion</v>
          </cell>
          <cell r="F329" t="str">
            <v>Euro</v>
          </cell>
          <cell r="G329" t="str">
            <v>FTSE MTS Ex-CNO Etrix 3-5Y TR EUR</v>
          </cell>
          <cell r="H329" t="str">
            <v>Europe Fonds ouverts  - Obligations EUR Emprunts Privés</v>
          </cell>
          <cell r="I329" t="str">
            <v>Toutes les semaines</v>
          </cell>
          <cell r="J329" t="str">
            <v>France</v>
          </cell>
          <cell r="K329" t="str">
            <v>Non</v>
          </cell>
          <cell r="L329">
            <v>29875</v>
          </cell>
          <cell r="M329">
            <v>44596</v>
          </cell>
          <cell r="N329">
            <v>21376651</v>
          </cell>
          <cell r="O329">
            <v>1398.46</v>
          </cell>
          <cell r="Q329" t="str">
            <v>Non</v>
          </cell>
          <cell r="R329">
            <v>3</v>
          </cell>
          <cell r="S329">
            <v>3</v>
          </cell>
          <cell r="T329">
            <v>1.77</v>
          </cell>
          <cell r="U329">
            <v>5.3570000000000002</v>
          </cell>
          <cell r="V329">
            <v>2.8349299999999999</v>
          </cell>
          <cell r="W329">
            <v>1.86063</v>
          </cell>
          <cell r="X329" t="str">
            <v>Cap</v>
          </cell>
          <cell r="Y329" t="str">
            <v>Euroland</v>
          </cell>
          <cell r="Z329">
            <v>1.2</v>
          </cell>
          <cell r="AA329" t="str">
            <v>Oui</v>
          </cell>
          <cell r="AB329">
            <v>1.2</v>
          </cell>
          <cell r="AC329" t="str">
            <v>Non</v>
          </cell>
          <cell r="AD329">
            <v>1398.46</v>
          </cell>
          <cell r="AE329" t="str">
            <v>FSGBR06TM0</v>
          </cell>
          <cell r="AF329">
            <v>21218880</v>
          </cell>
          <cell r="AH329">
            <v>44592</v>
          </cell>
          <cell r="AJ329">
            <v>3</v>
          </cell>
          <cell r="AK329">
            <v>1</v>
          </cell>
          <cell r="AL329">
            <v>1</v>
          </cell>
          <cell r="AM329" t="str">
            <v>www.finuzes.fr</v>
          </cell>
          <cell r="AQ329" t="str">
            <v>Non</v>
          </cell>
          <cell r="AR329" t="str">
            <v>Non</v>
          </cell>
          <cell r="AS329" t="str">
            <v>Non</v>
          </cell>
          <cell r="AV329" t="str">
            <v>Obligations en euro</v>
          </cell>
          <cell r="AW329" t="str">
            <v>Financiere d'Uzes</v>
          </cell>
          <cell r="AY329" t="str">
            <v>Not Stated</v>
          </cell>
          <cell r="AZ329" t="str">
            <v>Prospectus</v>
          </cell>
          <cell r="BA329" t="str">
            <v>Non</v>
          </cell>
          <cell r="BB329">
            <v>1.1905239999999999</v>
          </cell>
          <cell r="BD329">
            <v>1.8606389999999999</v>
          </cell>
          <cell r="BF329">
            <v>2.834937</v>
          </cell>
          <cell r="BH329">
            <v>-0.43701400000000001</v>
          </cell>
          <cell r="BJ329">
            <v>-0.43701000000000001</v>
          </cell>
          <cell r="BK329">
            <v>21</v>
          </cell>
          <cell r="BM329">
            <v>2.0991659999999999</v>
          </cell>
          <cell r="BN329">
            <v>87</v>
          </cell>
          <cell r="BP329">
            <v>2.8694739999999999</v>
          </cell>
          <cell r="BQ329">
            <v>91</v>
          </cell>
        </row>
        <row r="330">
          <cell r="A330" t="str">
            <v>FR0007372065</v>
          </cell>
          <cell r="C330" t="str">
            <v>Uzès Entreprises</v>
          </cell>
          <cell r="D330" t="str">
            <v>FCP</v>
          </cell>
          <cell r="E330" t="str">
            <v>Uzès Gestion</v>
          </cell>
          <cell r="F330" t="str">
            <v>Euro</v>
          </cell>
          <cell r="G330" t="str">
            <v>EONIA Capitalisé Jour TR EUR</v>
          </cell>
          <cell r="H330" t="str">
            <v>Europe Fonds ouverts  - Monétaires EUR Court Terme</v>
          </cell>
          <cell r="I330" t="str">
            <v>Tous les jours</v>
          </cell>
          <cell r="J330" t="str">
            <v>France</v>
          </cell>
          <cell r="K330" t="str">
            <v>Non</v>
          </cell>
          <cell r="L330">
            <v>31253</v>
          </cell>
          <cell r="M330">
            <v>44596</v>
          </cell>
          <cell r="N330">
            <v>71037810</v>
          </cell>
          <cell r="O330">
            <v>1221.67</v>
          </cell>
          <cell r="Q330" t="str">
            <v>Non</v>
          </cell>
          <cell r="R330">
            <v>2</v>
          </cell>
          <cell r="S330">
            <v>1</v>
          </cell>
          <cell r="T330">
            <v>0.22</v>
          </cell>
          <cell r="U330">
            <v>0.33800000000000002</v>
          </cell>
          <cell r="V330">
            <v>-1.553E-2</v>
          </cell>
          <cell r="W330">
            <v>7.0110000000000006E-2</v>
          </cell>
          <cell r="X330" t="str">
            <v>Cap</v>
          </cell>
          <cell r="Y330" t="str">
            <v>Euroland</v>
          </cell>
          <cell r="Z330">
            <v>0.5</v>
          </cell>
          <cell r="AA330" t="str">
            <v>Oui</v>
          </cell>
          <cell r="AB330">
            <v>0.24</v>
          </cell>
          <cell r="AC330" t="str">
            <v>Non</v>
          </cell>
          <cell r="AD330">
            <v>1221.67</v>
          </cell>
          <cell r="AE330" t="str">
            <v>FSGBR070LG</v>
          </cell>
          <cell r="AF330">
            <v>71037810</v>
          </cell>
          <cell r="AH330">
            <v>44592</v>
          </cell>
          <cell r="AJ330">
            <v>0</v>
          </cell>
          <cell r="AK330">
            <v>1</v>
          </cell>
          <cell r="AL330">
            <v>1</v>
          </cell>
          <cell r="AM330" t="str">
            <v>www.finuzes.fr</v>
          </cell>
          <cell r="AQ330" t="str">
            <v>Non</v>
          </cell>
          <cell r="AR330" t="str">
            <v>Non</v>
          </cell>
          <cell r="AS330" t="str">
            <v>Non</v>
          </cell>
          <cell r="AV330" t="str">
            <v>Non Classifié</v>
          </cell>
          <cell r="AW330" t="str">
            <v>Financiere d'Uzes</v>
          </cell>
          <cell r="AY330" t="str">
            <v>Not Stated</v>
          </cell>
          <cell r="AZ330" t="str">
            <v>Prospectus</v>
          </cell>
          <cell r="BA330" t="str">
            <v>Non</v>
          </cell>
          <cell r="BB330">
            <v>4.4852000000000003E-2</v>
          </cell>
          <cell r="BD330">
            <v>7.0113999999999996E-2</v>
          </cell>
          <cell r="BF330">
            <v>-1.5511E-2</v>
          </cell>
          <cell r="BH330">
            <v>-0.20969199999999999</v>
          </cell>
          <cell r="BJ330">
            <v>-0.16155</v>
          </cell>
          <cell r="BK330">
            <v>18</v>
          </cell>
          <cell r="BM330">
            <v>0.12406</v>
          </cell>
          <cell r="BN330">
            <v>93</v>
          </cell>
          <cell r="BP330">
            <v>4.3407000000000001E-2</v>
          </cell>
          <cell r="BQ330">
            <v>96</v>
          </cell>
        </row>
        <row r="331">
          <cell r="A331" t="str">
            <v>FR0007374145</v>
          </cell>
          <cell r="B331" t="str">
            <v>ÙÙÙ</v>
          </cell>
          <cell r="C331" t="str">
            <v>LCL Actions Or Monde C</v>
          </cell>
          <cell r="D331" t="str">
            <v>FCP</v>
          </cell>
          <cell r="E331" t="str">
            <v>Amundi Asset Management</v>
          </cell>
          <cell r="F331" t="str">
            <v>Euro</v>
          </cell>
          <cell r="G331" t="str">
            <v>NYSE Arca Gold Miners TR USD</v>
          </cell>
          <cell r="H331" t="str">
            <v>Europe Fonds ouverts  - Actions Secteur Métaux Précieux</v>
          </cell>
          <cell r="I331" t="str">
            <v>Tous les jours</v>
          </cell>
          <cell r="J331" t="str">
            <v>France</v>
          </cell>
          <cell r="K331" t="str">
            <v>Non</v>
          </cell>
          <cell r="L331">
            <v>29321</v>
          </cell>
          <cell r="M331">
            <v>44596</v>
          </cell>
          <cell r="N331">
            <v>20105694</v>
          </cell>
          <cell r="O331">
            <v>159.30000000000001</v>
          </cell>
          <cell r="P331">
            <v>-98.59</v>
          </cell>
          <cell r="Q331" t="str">
            <v>Non</v>
          </cell>
          <cell r="R331">
            <v>7</v>
          </cell>
          <cell r="S331">
            <v>7</v>
          </cell>
          <cell r="T331">
            <v>27.424205000000001</v>
          </cell>
          <cell r="U331">
            <v>33.959111999999998</v>
          </cell>
          <cell r="V331">
            <v>-5.74411</v>
          </cell>
          <cell r="W331">
            <v>10.12862</v>
          </cell>
          <cell r="X331" t="str">
            <v>Cap</v>
          </cell>
          <cell r="Y331" t="str">
            <v>Global</v>
          </cell>
          <cell r="Z331">
            <v>1.5</v>
          </cell>
          <cell r="AA331" t="str">
            <v>Oui</v>
          </cell>
          <cell r="AB331">
            <v>1.5</v>
          </cell>
          <cell r="AC331" t="str">
            <v>Non</v>
          </cell>
          <cell r="AD331">
            <v>159.30000000000001</v>
          </cell>
          <cell r="AE331" t="str">
            <v>FSGBR056T5</v>
          </cell>
          <cell r="AF331">
            <v>20105694</v>
          </cell>
          <cell r="AH331">
            <v>44592</v>
          </cell>
          <cell r="AJ331">
            <v>2</v>
          </cell>
          <cell r="AK331">
            <v>1</v>
          </cell>
          <cell r="AL331">
            <v>1</v>
          </cell>
          <cell r="AM331" t="str">
            <v>www.amundi.com</v>
          </cell>
          <cell r="AQ331" t="str">
            <v>Non</v>
          </cell>
          <cell r="AR331" t="str">
            <v>Non</v>
          </cell>
          <cell r="AS331" t="str">
            <v>Non</v>
          </cell>
          <cell r="AV331" t="str">
            <v>Actions internationales</v>
          </cell>
          <cell r="AW331" t="str">
            <v>Amundi</v>
          </cell>
          <cell r="AY331" t="str">
            <v>Article 8</v>
          </cell>
          <cell r="AZ331" t="str">
            <v>Prospectus</v>
          </cell>
          <cell r="BA331" t="str">
            <v>Non</v>
          </cell>
          <cell r="BB331">
            <v>2.7453210000000001</v>
          </cell>
          <cell r="BD331">
            <v>10.128624</v>
          </cell>
          <cell r="BF331">
            <v>-5.7441240000000002</v>
          </cell>
          <cell r="BH331">
            <v>-6.6740890000000004</v>
          </cell>
          <cell r="BJ331">
            <v>-5.29122</v>
          </cell>
          <cell r="BK331">
            <v>72</v>
          </cell>
          <cell r="BM331">
            <v>14.77599</v>
          </cell>
          <cell r="BN331">
            <v>32</v>
          </cell>
          <cell r="BP331">
            <v>41.321851000000002</v>
          </cell>
          <cell r="BQ331">
            <v>2</v>
          </cell>
        </row>
        <row r="332">
          <cell r="A332" t="str">
            <v>FR0007380563</v>
          </cell>
          <cell r="B332" t="str">
            <v>ÙÙ</v>
          </cell>
          <cell r="C332" t="str">
            <v>Sinval</v>
          </cell>
          <cell r="D332" t="str">
            <v>FCP</v>
          </cell>
          <cell r="E332" t="str">
            <v>Bordier &amp; Cie (France)</v>
          </cell>
          <cell r="F332" t="str">
            <v>Euro</v>
          </cell>
          <cell r="G332" t="str">
            <v>(STOXX North America 600 PR EUR) 20.000% + ( €STR capitalisé) 50.000% + (STOXX Europe 600 NR EUR) 30.000%</v>
          </cell>
          <cell r="H332" t="str">
            <v>Europe Fonds ouverts  - Allocation EUR Modérée</v>
          </cell>
          <cell r="I332" t="str">
            <v>Toutes les semaines</v>
          </cell>
          <cell r="J332" t="str">
            <v>France</v>
          </cell>
          <cell r="K332" t="str">
            <v>Non</v>
          </cell>
          <cell r="L332">
            <v>31106</v>
          </cell>
          <cell r="M332">
            <v>44589</v>
          </cell>
          <cell r="N332">
            <v>29532000</v>
          </cell>
          <cell r="O332">
            <v>95.02</v>
          </cell>
          <cell r="Q332" t="str">
            <v>Non</v>
          </cell>
          <cell r="R332">
            <v>4</v>
          </cell>
          <cell r="S332">
            <v>4</v>
          </cell>
          <cell r="T332">
            <v>6.2009999999999996</v>
          </cell>
          <cell r="U332">
            <v>8.5640000000000001</v>
          </cell>
          <cell r="V332">
            <v>3.7223000000000002</v>
          </cell>
          <cell r="W332">
            <v>1.69407</v>
          </cell>
          <cell r="X332" t="str">
            <v>Cap</v>
          </cell>
          <cell r="Y332" t="str">
            <v>Europe</v>
          </cell>
          <cell r="Z332">
            <v>1.794</v>
          </cell>
          <cell r="AA332" t="str">
            <v>Non</v>
          </cell>
          <cell r="AB332">
            <v>2.89</v>
          </cell>
          <cell r="AC332" t="str">
            <v>Non</v>
          </cell>
          <cell r="AE332" t="str">
            <v>FSGBR06KPK</v>
          </cell>
          <cell r="AF332">
            <v>29532000</v>
          </cell>
          <cell r="AH332">
            <v>44562</v>
          </cell>
          <cell r="AJ332">
            <v>1</v>
          </cell>
          <cell r="AK332">
            <v>1</v>
          </cell>
          <cell r="AL332">
            <v>1</v>
          </cell>
          <cell r="AM332" t="str">
            <v>www.bordier.fr</v>
          </cell>
          <cell r="AQ332" t="str">
            <v>Non</v>
          </cell>
          <cell r="AR332" t="str">
            <v>Non</v>
          </cell>
          <cell r="AS332" t="str">
            <v>Non</v>
          </cell>
          <cell r="AV332" t="str">
            <v>Non Classifié</v>
          </cell>
          <cell r="AW332" t="str">
            <v>Bordier</v>
          </cell>
          <cell r="AY332" t="str">
            <v>Not Stated</v>
          </cell>
          <cell r="AZ332" t="str">
            <v>Prospectus</v>
          </cell>
          <cell r="BA332" t="str">
            <v>Non</v>
          </cell>
          <cell r="BB332">
            <v>-0.50172799999999995</v>
          </cell>
          <cell r="BD332">
            <v>1.6940649999999999</v>
          </cell>
          <cell r="BF332">
            <v>3.7223030000000001</v>
          </cell>
          <cell r="BJ332">
            <v>-4.8658400000000004</v>
          </cell>
          <cell r="BK332">
            <v>68</v>
          </cell>
          <cell r="BM332">
            <v>4.2167849999999998</v>
          </cell>
          <cell r="BN332">
            <v>75</v>
          </cell>
          <cell r="BP332">
            <v>5.8589989999999998</v>
          </cell>
          <cell r="BQ332">
            <v>83</v>
          </cell>
        </row>
        <row r="333">
          <cell r="A333" t="str">
            <v>FR0007382965</v>
          </cell>
          <cell r="B333" t="str">
            <v>ÙÙÙÙ</v>
          </cell>
          <cell r="C333" t="str">
            <v>Lazard Patrimoine Equilibre</v>
          </cell>
          <cell r="D333" t="str">
            <v>FCP</v>
          </cell>
          <cell r="E333" t="str">
            <v>Lazard Frères Gestion</v>
          </cell>
          <cell r="F333" t="str">
            <v>Euro</v>
          </cell>
          <cell r="G333" t="str">
            <v>(MSCI ACWI NR EUR) 22.000% + ( Refinitiv Global Focus CB TR EUR) 5.000% + (€STR capitalisé + 3%) 5.000% + (ICE BofA Euro Corporate TR EUR) 5.000% + (Euronext Paris SBF 120 NR EUR)33.000% + (EONIA Capitalisé Jour TR EUR) 20.000% + (ICE BofA Euro Government</v>
          </cell>
          <cell r="H333" t="str">
            <v>Europe Fonds ouverts  - Allocation EUR Flexible</v>
          </cell>
          <cell r="I333" t="str">
            <v>Tous les jours</v>
          </cell>
          <cell r="J333" t="str">
            <v>France</v>
          </cell>
          <cell r="K333" t="str">
            <v>Non</v>
          </cell>
          <cell r="L333">
            <v>30848</v>
          </cell>
          <cell r="M333">
            <v>44596</v>
          </cell>
          <cell r="N333">
            <v>158205954</v>
          </cell>
          <cell r="O333">
            <v>3129.79</v>
          </cell>
          <cell r="Q333" t="str">
            <v>Non</v>
          </cell>
          <cell r="R333">
            <v>4</v>
          </cell>
          <cell r="S333">
            <v>4</v>
          </cell>
          <cell r="T333">
            <v>7.2990000000000004</v>
          </cell>
          <cell r="U333">
            <v>10.456</v>
          </cell>
          <cell r="V333">
            <v>14.863490000000001</v>
          </cell>
          <cell r="W333">
            <v>9.0335000000000001</v>
          </cell>
          <cell r="X333" t="str">
            <v>Cap</v>
          </cell>
          <cell r="Y333" t="str">
            <v>Global</v>
          </cell>
          <cell r="Z333">
            <v>1.5</v>
          </cell>
          <cell r="AA333" t="str">
            <v>Oui</v>
          </cell>
          <cell r="AB333">
            <v>1.5</v>
          </cell>
          <cell r="AC333" t="str">
            <v>Non</v>
          </cell>
          <cell r="AD333">
            <v>3129.79</v>
          </cell>
          <cell r="AE333" t="str">
            <v>FSGBR05D0B</v>
          </cell>
          <cell r="AF333">
            <v>158205954</v>
          </cell>
          <cell r="AH333">
            <v>44594</v>
          </cell>
          <cell r="AJ333">
            <v>4</v>
          </cell>
          <cell r="AK333">
            <v>1</v>
          </cell>
          <cell r="AL333">
            <v>0</v>
          </cell>
          <cell r="AM333" t="str">
            <v>www.lazardfreresgestion.fr</v>
          </cell>
          <cell r="AQ333" t="str">
            <v>Non</v>
          </cell>
          <cell r="AR333" t="str">
            <v>Non</v>
          </cell>
          <cell r="AS333" t="str">
            <v>Non</v>
          </cell>
          <cell r="AV333" t="str">
            <v>Non Classifié</v>
          </cell>
          <cell r="AW333" t="str">
            <v>Lazard</v>
          </cell>
          <cell r="AY333" t="str">
            <v>Article 8</v>
          </cell>
          <cell r="AZ333" t="str">
            <v>Prospectus</v>
          </cell>
          <cell r="BA333" t="str">
            <v>Non</v>
          </cell>
          <cell r="BB333">
            <v>5.7336910000000003</v>
          </cell>
          <cell r="BD333">
            <v>9.0335210000000004</v>
          </cell>
          <cell r="BF333">
            <v>14.863515</v>
          </cell>
          <cell r="BH333">
            <v>-3.2465449999999998</v>
          </cell>
          <cell r="BJ333">
            <v>-2.9286300000000001</v>
          </cell>
          <cell r="BK333">
            <v>51</v>
          </cell>
          <cell r="BM333">
            <v>11.238530000000001</v>
          </cell>
          <cell r="BN333">
            <v>46</v>
          </cell>
          <cell r="BP333">
            <v>15.261746</v>
          </cell>
          <cell r="BQ333">
            <v>56</v>
          </cell>
        </row>
        <row r="334">
          <cell r="A334" t="str">
            <v>FR0007385000</v>
          </cell>
          <cell r="B334" t="str">
            <v>ÙÙ</v>
          </cell>
          <cell r="C334" t="str">
            <v>Aviva France Opportunités</v>
          </cell>
          <cell r="D334" t="str">
            <v>FCP</v>
          </cell>
          <cell r="E334" t="str">
            <v>Abeille Asset Management</v>
          </cell>
          <cell r="F334" t="str">
            <v>Euro</v>
          </cell>
          <cell r="G334" t="str">
            <v>Euronext Paris CAC Mid 60 NR EUR</v>
          </cell>
          <cell r="H334" t="str">
            <v>Europe Fonds ouverts  - Actions France Petites &amp; Moy. Cap.</v>
          </cell>
          <cell r="I334" t="str">
            <v>Tous les jours</v>
          </cell>
          <cell r="J334" t="str">
            <v>France</v>
          </cell>
          <cell r="K334" t="str">
            <v>Oui</v>
          </cell>
          <cell r="L334">
            <v>31511</v>
          </cell>
          <cell r="M334">
            <v>44596</v>
          </cell>
          <cell r="N334">
            <v>116510299</v>
          </cell>
          <cell r="O334">
            <v>459.55</v>
          </cell>
          <cell r="P334">
            <v>43.38</v>
          </cell>
          <cell r="Q334" t="str">
            <v>Non</v>
          </cell>
          <cell r="R334">
            <v>6</v>
          </cell>
          <cell r="S334">
            <v>6</v>
          </cell>
          <cell r="T334">
            <v>11.17</v>
          </cell>
          <cell r="U334">
            <v>21.053999999999998</v>
          </cell>
          <cell r="V334">
            <v>9.2222799999999996</v>
          </cell>
          <cell r="W334">
            <v>10.035349999999999</v>
          </cell>
          <cell r="X334" t="str">
            <v>Dist</v>
          </cell>
          <cell r="Y334" t="str">
            <v>France</v>
          </cell>
          <cell r="Z334">
            <v>1.5</v>
          </cell>
          <cell r="AA334" t="str">
            <v>Oui</v>
          </cell>
          <cell r="AB334">
            <v>1.49</v>
          </cell>
          <cell r="AC334" t="str">
            <v>Non</v>
          </cell>
          <cell r="AD334">
            <v>449.87</v>
          </cell>
          <cell r="AE334" t="str">
            <v>FSGBR051IC</v>
          </cell>
          <cell r="AF334">
            <v>116510299</v>
          </cell>
          <cell r="AH334">
            <v>44562</v>
          </cell>
          <cell r="AJ334">
            <v>4</v>
          </cell>
          <cell r="AK334">
            <v>0</v>
          </cell>
          <cell r="AL334">
            <v>0</v>
          </cell>
          <cell r="AM334" t="str">
            <v>www.avivainvestors.fr</v>
          </cell>
          <cell r="AQ334" t="str">
            <v>Non</v>
          </cell>
          <cell r="AR334" t="str">
            <v>Non</v>
          </cell>
          <cell r="AS334" t="str">
            <v>Non</v>
          </cell>
          <cell r="AV334" t="str">
            <v>Non Classifié</v>
          </cell>
          <cell r="AW334" t="str">
            <v>Aviva</v>
          </cell>
          <cell r="AY334" t="str">
            <v>Not Stated</v>
          </cell>
          <cell r="AZ334" t="str">
            <v>Prospectus</v>
          </cell>
          <cell r="BA334" t="str">
            <v>Non</v>
          </cell>
          <cell r="BB334">
            <v>3.4834019999999999</v>
          </cell>
          <cell r="BD334">
            <v>10.035351</v>
          </cell>
          <cell r="BF334">
            <v>9.2222609999999996</v>
          </cell>
          <cell r="BH334">
            <v>-3.0075980000000002</v>
          </cell>
          <cell r="BJ334">
            <v>-3.9636999999999998</v>
          </cell>
          <cell r="BK334">
            <v>61</v>
          </cell>
          <cell r="BM334">
            <v>14.364493</v>
          </cell>
          <cell r="BN334">
            <v>34</v>
          </cell>
          <cell r="BP334">
            <v>25.067042000000001</v>
          </cell>
          <cell r="BQ334">
            <v>30</v>
          </cell>
        </row>
        <row r="335">
          <cell r="A335" t="str">
            <v>FR0007385141</v>
          </cell>
          <cell r="B335" t="str">
            <v>ÙÙÙ</v>
          </cell>
          <cell r="C335" t="str">
            <v>WF Valeurs Internationales P</v>
          </cell>
          <cell r="D335" t="str">
            <v>FCP</v>
          </cell>
          <cell r="E335" t="str">
            <v>Wormser Frères Gestion</v>
          </cell>
          <cell r="F335" t="str">
            <v>Euro</v>
          </cell>
          <cell r="G335" t="str">
            <v>MSCI World NR EUR</v>
          </cell>
          <cell r="H335" t="str">
            <v>Europe Fonds ouverts  - Actions Internationales Gdes Cap. Croissance</v>
          </cell>
          <cell r="I335" t="str">
            <v>Tous les jours</v>
          </cell>
          <cell r="J335" t="str">
            <v>France</v>
          </cell>
          <cell r="K335" t="str">
            <v>Non</v>
          </cell>
          <cell r="L335">
            <v>33494</v>
          </cell>
          <cell r="M335">
            <v>44596</v>
          </cell>
          <cell r="N335">
            <v>18233592</v>
          </cell>
          <cell r="O335">
            <v>115.34</v>
          </cell>
          <cell r="P335">
            <v>2.46</v>
          </cell>
          <cell r="Q335" t="str">
            <v>Non</v>
          </cell>
          <cell r="R335">
            <v>6</v>
          </cell>
          <cell r="S335">
            <v>6</v>
          </cell>
          <cell r="T335">
            <v>13.644413999999999</v>
          </cell>
          <cell r="U335">
            <v>15.461845</v>
          </cell>
          <cell r="V335">
            <v>20.605309999999999</v>
          </cell>
          <cell r="W335">
            <v>18.683260000000001</v>
          </cell>
          <cell r="X335" t="str">
            <v>Cap</v>
          </cell>
          <cell r="Y335" t="str">
            <v>Global</v>
          </cell>
          <cell r="Z335">
            <v>2.2999999999999998</v>
          </cell>
          <cell r="AA335" t="str">
            <v>Oui</v>
          </cell>
          <cell r="AB335">
            <v>2.5499999999999998</v>
          </cell>
          <cell r="AC335" t="str">
            <v>Non</v>
          </cell>
          <cell r="AD335">
            <v>115.34</v>
          </cell>
          <cell r="AE335" t="str">
            <v>FSGBR051HK</v>
          </cell>
          <cell r="AF335">
            <v>17337216</v>
          </cell>
          <cell r="AH335">
            <v>44470</v>
          </cell>
          <cell r="AJ335">
            <v>2.2999999999999998</v>
          </cell>
          <cell r="AK335">
            <v>1</v>
          </cell>
          <cell r="AL335">
            <v>1</v>
          </cell>
          <cell r="AM335" t="str">
            <v>www.banquewormser.com</v>
          </cell>
          <cell r="AQ335" t="str">
            <v>Non</v>
          </cell>
          <cell r="AR335" t="str">
            <v>Non</v>
          </cell>
          <cell r="AS335" t="str">
            <v>Non</v>
          </cell>
          <cell r="AV335" t="str">
            <v>Non Classifié</v>
          </cell>
          <cell r="AW335" t="str">
            <v>Banque Wormser Frères</v>
          </cell>
          <cell r="AY335" t="str">
            <v>Article 8</v>
          </cell>
          <cell r="AZ335" t="str">
            <v>Prospectus</v>
          </cell>
          <cell r="BA335" t="str">
            <v>Non</v>
          </cell>
          <cell r="BB335">
            <v>13.525895</v>
          </cell>
          <cell r="BD335">
            <v>18.683273</v>
          </cell>
          <cell r="BF335">
            <v>20.605293</v>
          </cell>
          <cell r="BH335">
            <v>-8.9845579999999998</v>
          </cell>
          <cell r="BJ335">
            <v>-7.3701499999999998</v>
          </cell>
          <cell r="BK335">
            <v>83</v>
          </cell>
          <cell r="BM335">
            <v>24.434646000000001</v>
          </cell>
          <cell r="BN335">
            <v>7</v>
          </cell>
          <cell r="BP335">
            <v>29.702466000000001</v>
          </cell>
          <cell r="BQ335">
            <v>16</v>
          </cell>
        </row>
        <row r="336">
          <cell r="A336" t="str">
            <v>FR0007386313</v>
          </cell>
          <cell r="C336" t="str">
            <v>SLGP Short Bonds P</v>
          </cell>
          <cell r="D336" t="str">
            <v>FCP</v>
          </cell>
          <cell r="E336" t="str">
            <v>Swiss Life Gestion Privée</v>
          </cell>
          <cell r="F336" t="str">
            <v>Euro</v>
          </cell>
          <cell r="G336" t="str">
            <v>(FTSE MTS 1-3Yr TR EUR) 20.000% + ( EONIA Capitalisé Jour TR EUR) 80.000%</v>
          </cell>
          <cell r="H336" t="str">
            <v>Europe Fonds ouverts  - Obligations EUR Très Court Terme</v>
          </cell>
          <cell r="I336" t="str">
            <v>Tous les jours</v>
          </cell>
          <cell r="J336" t="str">
            <v>France</v>
          </cell>
          <cell r="K336" t="str">
            <v>Non</v>
          </cell>
          <cell r="L336">
            <v>32619</v>
          </cell>
          <cell r="M336">
            <v>44596</v>
          </cell>
          <cell r="N336">
            <v>84114575</v>
          </cell>
          <cell r="O336">
            <v>75.709999999999994</v>
          </cell>
          <cell r="Q336" t="str">
            <v>Non</v>
          </cell>
          <cell r="R336">
            <v>2</v>
          </cell>
          <cell r="S336">
            <v>1</v>
          </cell>
          <cell r="T336">
            <v>0.26</v>
          </cell>
          <cell r="V336">
            <v>-0.24961</v>
          </cell>
          <cell r="W336">
            <v>-2.8576600000000001</v>
          </cell>
          <cell r="X336" t="str">
            <v>Cap</v>
          </cell>
          <cell r="Y336" t="str">
            <v>Euroland</v>
          </cell>
          <cell r="Z336">
            <v>0.38</v>
          </cell>
          <cell r="AA336" t="str">
            <v>Oui</v>
          </cell>
          <cell r="AB336">
            <v>0.38</v>
          </cell>
          <cell r="AC336" t="str">
            <v>Non</v>
          </cell>
          <cell r="AD336">
            <v>75.709999999999994</v>
          </cell>
          <cell r="AE336" t="str">
            <v>FSGBR04QO8</v>
          </cell>
          <cell r="AF336">
            <v>52675899</v>
          </cell>
          <cell r="AH336">
            <v>44299</v>
          </cell>
          <cell r="AJ336">
            <v>1</v>
          </cell>
          <cell r="AK336">
            <v>1</v>
          </cell>
          <cell r="AL336">
            <v>1</v>
          </cell>
          <cell r="AM336" t="str">
            <v>www.swisslifebanque.fr</v>
          </cell>
          <cell r="AQ336" t="str">
            <v>Non</v>
          </cell>
          <cell r="AR336" t="str">
            <v>Non</v>
          </cell>
          <cell r="AS336" t="str">
            <v>Non</v>
          </cell>
          <cell r="AV336" t="str">
            <v>Obligations en euro</v>
          </cell>
          <cell r="AW336" t="str">
            <v>Swiss Life</v>
          </cell>
          <cell r="AY336" t="str">
            <v>Not Stated</v>
          </cell>
          <cell r="AZ336" t="str">
            <v>Prospectus</v>
          </cell>
          <cell r="BA336" t="str">
            <v>Non</v>
          </cell>
          <cell r="BF336">
            <v>-0.249614</v>
          </cell>
          <cell r="BH336">
            <v>-0.18421100000000001</v>
          </cell>
          <cell r="BJ336">
            <v>-9.2109999999999997E-2</v>
          </cell>
          <cell r="BK336">
            <v>18</v>
          </cell>
        </row>
        <row r="337">
          <cell r="A337" t="str">
            <v>FR0007387071</v>
          </cell>
          <cell r="B337" t="str">
            <v>Ù</v>
          </cell>
          <cell r="C337" t="str">
            <v>R-co Midcap France</v>
          </cell>
          <cell r="D337" t="str">
            <v>FCP</v>
          </cell>
          <cell r="E337" t="str">
            <v>Rothschild &amp; Co Asset Management Europe</v>
          </cell>
          <cell r="F337" t="str">
            <v>Euro</v>
          </cell>
          <cell r="G337" t="str">
            <v>Euronext Paris CAC Mid 60 NR EUR</v>
          </cell>
          <cell r="H337" t="str">
            <v>Europe Fonds ouverts  - Actions France Petites &amp; Moy. Cap.</v>
          </cell>
          <cell r="I337" t="str">
            <v>Tous les jours</v>
          </cell>
          <cell r="J337" t="str">
            <v>France</v>
          </cell>
          <cell r="K337" t="str">
            <v>Oui</v>
          </cell>
          <cell r="L337">
            <v>30862</v>
          </cell>
          <cell r="M337">
            <v>44596</v>
          </cell>
          <cell r="N337">
            <v>27870191</v>
          </cell>
          <cell r="O337">
            <v>740.91</v>
          </cell>
          <cell r="P337">
            <v>116</v>
          </cell>
          <cell r="Q337" t="str">
            <v>Non</v>
          </cell>
          <cell r="R337">
            <v>6</v>
          </cell>
          <cell r="S337">
            <v>6</v>
          </cell>
          <cell r="T337">
            <v>12.978999999999999</v>
          </cell>
          <cell r="U337">
            <v>25.581</v>
          </cell>
          <cell r="V337">
            <v>9.4745200000000001</v>
          </cell>
          <cell r="W337">
            <v>7.9210000000000003</v>
          </cell>
          <cell r="X337" t="str">
            <v>Cap</v>
          </cell>
          <cell r="Y337" t="str">
            <v>France</v>
          </cell>
          <cell r="Z337">
            <v>2</v>
          </cell>
          <cell r="AA337" t="str">
            <v>Non</v>
          </cell>
          <cell r="AB337">
            <v>2</v>
          </cell>
          <cell r="AC337" t="str">
            <v>Oui</v>
          </cell>
          <cell r="AD337">
            <v>740.91</v>
          </cell>
          <cell r="AE337" t="str">
            <v>FSGBR0569U</v>
          </cell>
          <cell r="AF337">
            <v>27870191</v>
          </cell>
          <cell r="AH337">
            <v>44562</v>
          </cell>
          <cell r="AJ337">
            <v>4.5</v>
          </cell>
          <cell r="AK337">
            <v>1</v>
          </cell>
          <cell r="AL337">
            <v>0</v>
          </cell>
          <cell r="AM337" t="str">
            <v>www.am.eu.rothschildandco.com</v>
          </cell>
          <cell r="AQ337" t="str">
            <v>Non</v>
          </cell>
          <cell r="AR337" t="str">
            <v>Non</v>
          </cell>
          <cell r="AS337" t="str">
            <v>Non</v>
          </cell>
          <cell r="AV337" t="str">
            <v>Actions françaises</v>
          </cell>
          <cell r="AW337" t="str">
            <v>Rothschild &amp; Co</v>
          </cell>
          <cell r="AX337" t="str">
            <v>Rothschild &amp; Co Asset Management US Inc</v>
          </cell>
          <cell r="AY337" t="str">
            <v>Article 8</v>
          </cell>
          <cell r="AZ337" t="str">
            <v>Prospectus</v>
          </cell>
          <cell r="BA337" t="str">
            <v>Non</v>
          </cell>
          <cell r="BB337">
            <v>1.0684849999999999</v>
          </cell>
          <cell r="BD337">
            <v>7.9210079999999996</v>
          </cell>
          <cell r="BF337">
            <v>9.4745190000000008</v>
          </cell>
          <cell r="BH337">
            <v>-5.5980800000000004</v>
          </cell>
          <cell r="BJ337">
            <v>-5.89344</v>
          </cell>
          <cell r="BK337">
            <v>75</v>
          </cell>
          <cell r="BM337">
            <v>13.404638</v>
          </cell>
          <cell r="BN337">
            <v>38</v>
          </cell>
          <cell r="BP337">
            <v>20.658795000000001</v>
          </cell>
          <cell r="BQ337">
            <v>43</v>
          </cell>
        </row>
        <row r="338">
          <cell r="A338" t="str">
            <v>FR0007389002</v>
          </cell>
          <cell r="B338" t="str">
            <v>ÙÙÙ</v>
          </cell>
          <cell r="C338" t="str">
            <v>Cogefi Short Term Bond P</v>
          </cell>
          <cell r="D338" t="str">
            <v>FCP</v>
          </cell>
          <cell r="E338" t="str">
            <v>COGEFI Gestion</v>
          </cell>
          <cell r="F338" t="str">
            <v>Euro</v>
          </cell>
          <cell r="G338" t="str">
            <v>EONIA + 1% (calculé sur €STR +8.5bps)</v>
          </cell>
          <cell r="H338" t="str">
            <v>Europe Fonds ouverts  - Allocation EUR Prudente</v>
          </cell>
          <cell r="I338" t="str">
            <v>Tous les jours</v>
          </cell>
          <cell r="J338" t="str">
            <v>France</v>
          </cell>
          <cell r="K338" t="str">
            <v>Non</v>
          </cell>
          <cell r="L338">
            <v>35842</v>
          </cell>
          <cell r="M338">
            <v>44596</v>
          </cell>
          <cell r="N338">
            <v>25004084</v>
          </cell>
          <cell r="O338">
            <v>557.5</v>
          </cell>
          <cell r="Q338" t="str">
            <v>Non</v>
          </cell>
          <cell r="R338">
            <v>3</v>
          </cell>
          <cell r="S338">
            <v>3</v>
          </cell>
          <cell r="T338">
            <v>2.9809999999999999</v>
          </cell>
          <cell r="U338">
            <v>8.0990000000000002</v>
          </cell>
          <cell r="V338">
            <v>2.8445100000000001</v>
          </cell>
          <cell r="W338">
            <v>2.7305899999999999</v>
          </cell>
          <cell r="X338" t="str">
            <v>Cap</v>
          </cell>
          <cell r="Y338" t="str">
            <v>Europe</v>
          </cell>
          <cell r="Z338">
            <v>1.1000000000000001</v>
          </cell>
          <cell r="AA338" t="str">
            <v>Oui</v>
          </cell>
          <cell r="AB338">
            <v>1.04</v>
          </cell>
          <cell r="AC338" t="str">
            <v>Non</v>
          </cell>
          <cell r="AD338">
            <v>557.5</v>
          </cell>
          <cell r="AE338" t="str">
            <v>FSGBR04LKM</v>
          </cell>
          <cell r="AF338">
            <v>21158272</v>
          </cell>
          <cell r="AH338">
            <v>44305</v>
          </cell>
          <cell r="AJ338">
            <v>2</v>
          </cell>
          <cell r="AK338">
            <v>1</v>
          </cell>
          <cell r="AL338">
            <v>1</v>
          </cell>
          <cell r="AM338" t="str">
            <v>www.cogefi.fr</v>
          </cell>
          <cell r="AQ338" t="str">
            <v>Non</v>
          </cell>
          <cell r="AR338" t="str">
            <v>Non</v>
          </cell>
          <cell r="AS338" t="str">
            <v>Non</v>
          </cell>
          <cell r="AV338" t="str">
            <v>Obligations en euro</v>
          </cell>
          <cell r="AW338" t="str">
            <v>COGEFI</v>
          </cell>
          <cell r="AY338" t="str">
            <v>Not Stated</v>
          </cell>
          <cell r="AZ338" t="str">
            <v>Prospectus</v>
          </cell>
          <cell r="BA338" t="str">
            <v>Non</v>
          </cell>
          <cell r="BB338">
            <v>0.75706200000000001</v>
          </cell>
          <cell r="BD338">
            <v>2.7305820000000001</v>
          </cell>
          <cell r="BF338">
            <v>2.8444889999999998</v>
          </cell>
          <cell r="BH338">
            <v>-0.50220900000000002</v>
          </cell>
          <cell r="BJ338">
            <v>-0.55012000000000005</v>
          </cell>
          <cell r="BK338">
            <v>23</v>
          </cell>
          <cell r="BM338">
            <v>3.1610429999999998</v>
          </cell>
          <cell r="BN338">
            <v>80</v>
          </cell>
          <cell r="BP338">
            <v>2.8035399999999999</v>
          </cell>
          <cell r="BQ338">
            <v>91</v>
          </cell>
        </row>
        <row r="339">
          <cell r="A339" t="str">
            <v>FR0007390174</v>
          </cell>
          <cell r="B339" t="str">
            <v>ÙÙÙ</v>
          </cell>
          <cell r="C339" t="str">
            <v>CM-AM Global Gold RC</v>
          </cell>
          <cell r="D339" t="str">
            <v>SICAV</v>
          </cell>
          <cell r="E339" t="str">
            <v>Crédit Mutuel Asset Management</v>
          </cell>
          <cell r="F339" t="str">
            <v>Euro</v>
          </cell>
          <cell r="G339" t="str">
            <v>FTSE Gold Mines PR USD</v>
          </cell>
          <cell r="H339" t="str">
            <v>Europe Fonds ouverts  - Actions Secteur Métaux Précieux</v>
          </cell>
          <cell r="I339" t="str">
            <v>Tous les jours</v>
          </cell>
          <cell r="J339" t="str">
            <v>Autriche;Belgique;Suisse;Allemagne;Espagne;France;Irlande;Luxembourg;Pays-Bas;Portugal;</v>
          </cell>
          <cell r="K339" t="str">
            <v>Non</v>
          </cell>
          <cell r="L339">
            <v>31408</v>
          </cell>
          <cell r="M339">
            <v>44595</v>
          </cell>
          <cell r="N339">
            <v>173387111</v>
          </cell>
          <cell r="O339">
            <v>31.77</v>
          </cell>
          <cell r="P339">
            <v>-252.91</v>
          </cell>
          <cell r="Q339" t="str">
            <v>Non</v>
          </cell>
          <cell r="R339">
            <v>7</v>
          </cell>
          <cell r="S339">
            <v>7</v>
          </cell>
          <cell r="T339">
            <v>26.135964000000001</v>
          </cell>
          <cell r="U339">
            <v>35.175415999999998</v>
          </cell>
          <cell r="V339">
            <v>-5.0703399999999998</v>
          </cell>
          <cell r="W339">
            <v>11.63729</v>
          </cell>
          <cell r="X339" t="str">
            <v>Cap</v>
          </cell>
          <cell r="Y339" t="str">
            <v>Global</v>
          </cell>
          <cell r="Z339">
            <v>2</v>
          </cell>
          <cell r="AA339" t="str">
            <v>Oui</v>
          </cell>
          <cell r="AB339">
            <v>2.15</v>
          </cell>
          <cell r="AC339" t="str">
            <v>Non</v>
          </cell>
          <cell r="AE339" t="str">
            <v>FSGBR051GI</v>
          </cell>
          <cell r="AF339">
            <v>154882000</v>
          </cell>
          <cell r="AH339">
            <v>44377</v>
          </cell>
          <cell r="AJ339">
            <v>2</v>
          </cell>
          <cell r="AK339">
            <v>1</v>
          </cell>
          <cell r="AL339">
            <v>1</v>
          </cell>
          <cell r="AM339" t="str">
            <v>www.creditmutuel-am.eu</v>
          </cell>
          <cell r="AQ339" t="str">
            <v>Non</v>
          </cell>
          <cell r="AR339" t="str">
            <v>Non</v>
          </cell>
          <cell r="AS339" t="str">
            <v>Non</v>
          </cell>
          <cell r="AV339" t="str">
            <v>Non Classifié</v>
          </cell>
          <cell r="AW339" t="str">
            <v>Crédit Mutuel Alliance Fédérale</v>
          </cell>
          <cell r="AX339" t="str">
            <v>Crédit Mutuel Asset Management</v>
          </cell>
          <cell r="AY339" t="str">
            <v>Not Stated</v>
          </cell>
          <cell r="AZ339" t="str">
            <v>Prospectus</v>
          </cell>
          <cell r="BA339" t="str">
            <v>Non</v>
          </cell>
          <cell r="BB339">
            <v>1.8178270000000001</v>
          </cell>
          <cell r="BD339">
            <v>11.637294000000001</v>
          </cell>
          <cell r="BF339">
            <v>-5.0703440000000004</v>
          </cell>
          <cell r="BH339">
            <v>-7.9397279999999997</v>
          </cell>
          <cell r="BJ339">
            <v>-6.1431500000000003</v>
          </cell>
          <cell r="BK339">
            <v>77</v>
          </cell>
          <cell r="BM339">
            <v>17.249072000000002</v>
          </cell>
          <cell r="BN339">
            <v>22</v>
          </cell>
          <cell r="BP339">
            <v>42.083134000000001</v>
          </cell>
          <cell r="BQ339">
            <v>2</v>
          </cell>
        </row>
        <row r="340">
          <cell r="A340" t="str">
            <v>FR0007393285</v>
          </cell>
          <cell r="B340" t="str">
            <v>ÙÙ</v>
          </cell>
          <cell r="C340" t="str">
            <v>R-co 4Change Net Zero Credit Euro C EUR</v>
          </cell>
          <cell r="D340" t="str">
            <v>FCP</v>
          </cell>
          <cell r="E340" t="str">
            <v>Rothschild &amp; Co Asset Management Europe</v>
          </cell>
          <cell r="F340" t="str">
            <v>Euro</v>
          </cell>
          <cell r="G340" t="str">
            <v>Markit iBoxx EUR Corp TR</v>
          </cell>
          <cell r="H340" t="str">
            <v>Europe Fonds ouverts  - Obligations EUR Diversifiées</v>
          </cell>
          <cell r="I340" t="str">
            <v>Tous les jours</v>
          </cell>
          <cell r="J340" t="str">
            <v>Autriche;Belgique;Suisse;Allemagne;France;Luxembourg;Pays-Bas;</v>
          </cell>
          <cell r="K340" t="str">
            <v>Non</v>
          </cell>
          <cell r="L340">
            <v>32066</v>
          </cell>
          <cell r="M340">
            <v>44596</v>
          </cell>
          <cell r="N340">
            <v>34901216</v>
          </cell>
          <cell r="O340">
            <v>39.61</v>
          </cell>
          <cell r="Q340" t="str">
            <v>Non</v>
          </cell>
          <cell r="R340">
            <v>3</v>
          </cell>
          <cell r="S340">
            <v>3</v>
          </cell>
          <cell r="T340">
            <v>1.637</v>
          </cell>
          <cell r="U340">
            <v>3.9049999999999998</v>
          </cell>
          <cell r="V340">
            <v>-1.3277600000000001</v>
          </cell>
          <cell r="W340">
            <v>0.10822</v>
          </cell>
          <cell r="X340" t="str">
            <v>Cap</v>
          </cell>
          <cell r="Y340" t="str">
            <v>Euroland</v>
          </cell>
          <cell r="Z340">
            <v>0.78500000000000003</v>
          </cell>
          <cell r="AA340" t="str">
            <v>Oui</v>
          </cell>
          <cell r="AB340">
            <v>0.76</v>
          </cell>
          <cell r="AC340" t="str">
            <v>Oui</v>
          </cell>
          <cell r="AD340">
            <v>39.61</v>
          </cell>
          <cell r="AE340" t="str">
            <v>FSGBR056HV</v>
          </cell>
          <cell r="AF340">
            <v>33530864</v>
          </cell>
          <cell r="AH340">
            <v>44562</v>
          </cell>
          <cell r="AJ340">
            <v>2</v>
          </cell>
          <cell r="AK340">
            <v>1</v>
          </cell>
          <cell r="AL340">
            <v>1</v>
          </cell>
          <cell r="AM340" t="str">
            <v>www.am.eu.rothschildandco.com</v>
          </cell>
          <cell r="AQ340" t="str">
            <v>Non</v>
          </cell>
          <cell r="AR340" t="str">
            <v>Non</v>
          </cell>
          <cell r="AS340" t="str">
            <v>Non</v>
          </cell>
          <cell r="AV340" t="str">
            <v>Obligations en euro</v>
          </cell>
          <cell r="AW340" t="str">
            <v>Rothschild &amp; Co</v>
          </cell>
          <cell r="AY340" t="str">
            <v>Article 8</v>
          </cell>
          <cell r="AZ340" t="str">
            <v>Prospectus</v>
          </cell>
          <cell r="BA340" t="str">
            <v>Non</v>
          </cell>
          <cell r="BB340">
            <v>-0.148842</v>
          </cell>
          <cell r="BD340">
            <v>0.108222</v>
          </cell>
          <cell r="BF340">
            <v>-1.3277699999999999</v>
          </cell>
          <cell r="BH340">
            <v>-1.676115</v>
          </cell>
          <cell r="BJ340">
            <v>-1.0845499999999999</v>
          </cell>
          <cell r="BK340">
            <v>30</v>
          </cell>
          <cell r="BM340">
            <v>0.53144800000000003</v>
          </cell>
          <cell r="BN340">
            <v>92</v>
          </cell>
          <cell r="BP340">
            <v>1.0017670000000001</v>
          </cell>
          <cell r="BQ340">
            <v>94</v>
          </cell>
        </row>
        <row r="341">
          <cell r="A341" t="str">
            <v>FR0007417514</v>
          </cell>
          <cell r="B341" t="str">
            <v>ÙÙÙ</v>
          </cell>
          <cell r="C341" t="str">
            <v>Brongniart Patrimoine P</v>
          </cell>
          <cell r="D341" t="str">
            <v>FCP</v>
          </cell>
          <cell r="E341" t="str">
            <v>Crédit Mutuel Asset Management</v>
          </cell>
          <cell r="F341" t="str">
            <v>Euro</v>
          </cell>
          <cell r="G341" t="str">
            <v>€STR Capitalisé + 1.90%</v>
          </cell>
          <cell r="H341" t="str">
            <v>Europe Fonds ouverts  - Allocation EUR Flexible</v>
          </cell>
          <cell r="I341" t="str">
            <v>Tous les jours</v>
          </cell>
          <cell r="J341" t="str">
            <v>France</v>
          </cell>
          <cell r="K341" t="str">
            <v>Non</v>
          </cell>
          <cell r="L341">
            <v>33431</v>
          </cell>
          <cell r="M341">
            <v>44595</v>
          </cell>
          <cell r="N341">
            <v>86819000</v>
          </cell>
          <cell r="O341">
            <v>554.35</v>
          </cell>
          <cell r="Q341" t="str">
            <v>Non</v>
          </cell>
          <cell r="R341">
            <v>3</v>
          </cell>
          <cell r="S341">
            <v>3</v>
          </cell>
          <cell r="T341">
            <v>5.13</v>
          </cell>
          <cell r="U341">
            <v>4.7370000000000001</v>
          </cell>
          <cell r="V341">
            <v>4.2113699999999996</v>
          </cell>
          <cell r="W341">
            <v>3.2164799999999998</v>
          </cell>
          <cell r="X341" t="str">
            <v>Dist</v>
          </cell>
          <cell r="Y341" t="str">
            <v>Global</v>
          </cell>
          <cell r="Z341">
            <v>1.2</v>
          </cell>
          <cell r="AA341" t="str">
            <v>Oui</v>
          </cell>
          <cell r="AB341">
            <v>1.65</v>
          </cell>
          <cell r="AC341" t="str">
            <v>Non</v>
          </cell>
          <cell r="AE341" t="str">
            <v>FSGBR0563X</v>
          </cell>
          <cell r="AF341">
            <v>40429000</v>
          </cell>
          <cell r="AH341">
            <v>44573</v>
          </cell>
          <cell r="AJ341">
            <v>3</v>
          </cell>
          <cell r="AK341">
            <v>1</v>
          </cell>
          <cell r="AL341">
            <v>1</v>
          </cell>
          <cell r="AM341" t="str">
            <v>www.creditmutuel-am.eu</v>
          </cell>
          <cell r="AQ341" t="str">
            <v>Non</v>
          </cell>
          <cell r="AR341" t="str">
            <v>Non</v>
          </cell>
          <cell r="AS341" t="str">
            <v>Non</v>
          </cell>
          <cell r="AV341" t="str">
            <v>Non Classifié</v>
          </cell>
          <cell r="AW341" t="str">
            <v>Crédit Mutuel Alliance Fédérale</v>
          </cell>
          <cell r="AY341" t="str">
            <v>Not Stated</v>
          </cell>
          <cell r="AZ341" t="str">
            <v>Prospectus</v>
          </cell>
          <cell r="BA341" t="str">
            <v>Non</v>
          </cell>
          <cell r="BB341">
            <v>2.0573990000000002</v>
          </cell>
          <cell r="BD341">
            <v>3.2164760000000001</v>
          </cell>
          <cell r="BF341">
            <v>4.2113509999999996</v>
          </cell>
          <cell r="BH341">
            <v>-4.3482010000000004</v>
          </cell>
          <cell r="BJ341">
            <v>-3.58209</v>
          </cell>
          <cell r="BK341">
            <v>57</v>
          </cell>
          <cell r="BM341">
            <v>5.0481629999999997</v>
          </cell>
          <cell r="BN341">
            <v>70</v>
          </cell>
          <cell r="BP341">
            <v>7.0487869999999999</v>
          </cell>
          <cell r="BQ341">
            <v>79</v>
          </cell>
        </row>
        <row r="342">
          <cell r="A342" t="str">
            <v>FR0007430806</v>
          </cell>
          <cell r="B342" t="str">
            <v>ÙÙÙÙ</v>
          </cell>
          <cell r="C342" t="str">
            <v>HMG Découvertes D</v>
          </cell>
          <cell r="D342" t="str">
            <v>FCP</v>
          </cell>
          <cell r="E342" t="str">
            <v>HMG Finance</v>
          </cell>
          <cell r="F342" t="str">
            <v>Euro</v>
          </cell>
          <cell r="G342" t="str">
            <v>Euronext Paris CAC Small NR EUR</v>
          </cell>
          <cell r="H342" t="str">
            <v>Europe Fonds ouverts  - Actions France Petites &amp; Moy. Cap.</v>
          </cell>
          <cell r="I342" t="str">
            <v>Tous les jours</v>
          </cell>
          <cell r="J342" t="str">
            <v>France</v>
          </cell>
          <cell r="K342" t="str">
            <v>Oui</v>
          </cell>
          <cell r="L342">
            <v>34085</v>
          </cell>
          <cell r="M342">
            <v>44596</v>
          </cell>
          <cell r="N342">
            <v>91868806</v>
          </cell>
          <cell r="O342">
            <v>1824.14</v>
          </cell>
          <cell r="P342">
            <v>-10.89</v>
          </cell>
          <cell r="Q342" t="str">
            <v>Non</v>
          </cell>
          <cell r="R342">
            <v>5</v>
          </cell>
          <cell r="S342">
            <v>5</v>
          </cell>
          <cell r="T342">
            <v>7.6479999999999997</v>
          </cell>
          <cell r="U342">
            <v>14.933999999999999</v>
          </cell>
          <cell r="V342">
            <v>12.891550000000001</v>
          </cell>
          <cell r="W342">
            <v>10.073090000000001</v>
          </cell>
          <cell r="X342" t="str">
            <v>Cap</v>
          </cell>
          <cell r="Y342" t="str">
            <v>France</v>
          </cell>
          <cell r="Z342">
            <v>1.5</v>
          </cell>
          <cell r="AA342" t="str">
            <v>Oui</v>
          </cell>
          <cell r="AB342">
            <v>2.52</v>
          </cell>
          <cell r="AC342" t="str">
            <v>Non</v>
          </cell>
          <cell r="AD342">
            <v>1824.14</v>
          </cell>
          <cell r="AE342" t="str">
            <v>FSGBR050XK</v>
          </cell>
          <cell r="AF342">
            <v>50561616</v>
          </cell>
          <cell r="AH342">
            <v>44562</v>
          </cell>
          <cell r="AJ342">
            <v>3</v>
          </cell>
          <cell r="AK342">
            <v>1</v>
          </cell>
          <cell r="AL342">
            <v>1</v>
          </cell>
          <cell r="AM342" t="str">
            <v>www.hmgfinance.com</v>
          </cell>
          <cell r="AQ342" t="str">
            <v>Non</v>
          </cell>
          <cell r="AR342" t="str">
            <v>Non</v>
          </cell>
          <cell r="AS342" t="str">
            <v>Non</v>
          </cell>
          <cell r="AV342" t="str">
            <v>Actions françaises</v>
          </cell>
          <cell r="AW342" t="str">
            <v>HMG Finance</v>
          </cell>
          <cell r="AY342" t="str">
            <v>Not Stated</v>
          </cell>
          <cell r="AZ342" t="str">
            <v>Prospectus</v>
          </cell>
          <cell r="BA342" t="str">
            <v>Non</v>
          </cell>
          <cell r="BB342">
            <v>5.8000280000000002</v>
          </cell>
          <cell r="BD342">
            <v>10.073092000000001</v>
          </cell>
          <cell r="BF342">
            <v>12.891531000000001</v>
          </cell>
          <cell r="BH342">
            <v>-2.8493759999999999</v>
          </cell>
          <cell r="BJ342">
            <v>-3.2603</v>
          </cell>
          <cell r="BK342">
            <v>54</v>
          </cell>
          <cell r="BM342">
            <v>13.355639999999999</v>
          </cell>
          <cell r="BN342">
            <v>38</v>
          </cell>
          <cell r="BP342">
            <v>17.433254999999999</v>
          </cell>
          <cell r="BQ342">
            <v>52</v>
          </cell>
        </row>
        <row r="343">
          <cell r="A343" t="str">
            <v>FR0007441449</v>
          </cell>
          <cell r="B343" t="str">
            <v>ÙÙÙÙ</v>
          </cell>
          <cell r="C343" t="str">
            <v>Libre Sélection Mondiale</v>
          </cell>
          <cell r="D343" t="str">
            <v>FCP</v>
          </cell>
          <cell r="E343" t="str">
            <v>Matignon Finances</v>
          </cell>
          <cell r="F343" t="str">
            <v>Euro</v>
          </cell>
          <cell r="G343" t="str">
            <v>(JPM GBI Global TR EUR) 30.000% + ( €STR capitalisé) 20.000% + (MSCI World NR EUR) 50.000%</v>
          </cell>
          <cell r="H343" t="str">
            <v>Europe Fonds ouverts  - Allocation EUR Flexible - International</v>
          </cell>
          <cell r="I343" t="str">
            <v>Toutes les semaines</v>
          </cell>
          <cell r="J343" t="str">
            <v>France</v>
          </cell>
          <cell r="K343" t="str">
            <v>Non</v>
          </cell>
          <cell r="L343">
            <v>35321</v>
          </cell>
          <cell r="M343">
            <v>44596</v>
          </cell>
          <cell r="N343">
            <v>19319052</v>
          </cell>
          <cell r="O343">
            <v>47.04</v>
          </cell>
          <cell r="Q343" t="str">
            <v>Non</v>
          </cell>
          <cell r="R343">
            <v>5</v>
          </cell>
          <cell r="S343">
            <v>5</v>
          </cell>
          <cell r="T343">
            <v>6.7080000000000002</v>
          </cell>
          <cell r="U343">
            <v>11.571</v>
          </cell>
          <cell r="V343">
            <v>-3.8273600000000001</v>
          </cell>
          <cell r="W343">
            <v>8.9481900000000003</v>
          </cell>
          <cell r="X343" t="str">
            <v>Cap</v>
          </cell>
          <cell r="Y343" t="str">
            <v>Global</v>
          </cell>
          <cell r="Z343">
            <v>2</v>
          </cell>
          <cell r="AA343" t="str">
            <v>Oui</v>
          </cell>
          <cell r="AB343">
            <v>2.59</v>
          </cell>
          <cell r="AC343" t="str">
            <v>Non</v>
          </cell>
          <cell r="AD343">
            <v>47.04</v>
          </cell>
          <cell r="AE343" t="str">
            <v>FSGBR04S1B</v>
          </cell>
          <cell r="AF343">
            <v>19319052</v>
          </cell>
          <cell r="AH343">
            <v>44579</v>
          </cell>
          <cell r="AJ343">
            <v>4</v>
          </cell>
          <cell r="AK343">
            <v>1500</v>
          </cell>
          <cell r="AL343">
            <v>1</v>
          </cell>
          <cell r="AM343" t="str">
            <v>www.matignonfinances.com</v>
          </cell>
          <cell r="AQ343" t="str">
            <v>Non</v>
          </cell>
          <cell r="AR343" t="str">
            <v>Non</v>
          </cell>
          <cell r="AS343" t="str">
            <v>Non</v>
          </cell>
          <cell r="AV343" t="str">
            <v>Non Classifié</v>
          </cell>
          <cell r="AW343" t="str">
            <v>Matignon Finances</v>
          </cell>
          <cell r="AY343" t="str">
            <v>Not Stated</v>
          </cell>
          <cell r="AZ343" t="str">
            <v>Prospectus</v>
          </cell>
          <cell r="BA343" t="str">
            <v>Non</v>
          </cell>
          <cell r="BB343">
            <v>4.2090180000000004</v>
          </cell>
          <cell r="BD343">
            <v>8.9482060000000008</v>
          </cell>
          <cell r="BF343">
            <v>-3.8273570000000001</v>
          </cell>
          <cell r="BH343">
            <v>-5.2547129999999997</v>
          </cell>
          <cell r="BJ343">
            <v>-5.2547100000000002</v>
          </cell>
          <cell r="BK343">
            <v>71</v>
          </cell>
          <cell r="BM343">
            <v>13.323933</v>
          </cell>
          <cell r="BN343">
            <v>38</v>
          </cell>
          <cell r="BP343">
            <v>20.052546</v>
          </cell>
          <cell r="BQ343">
            <v>45</v>
          </cell>
        </row>
        <row r="344">
          <cell r="A344" t="str">
            <v>FR0007442496</v>
          </cell>
          <cell r="C344" t="str">
            <v>RMM Court Terme C</v>
          </cell>
          <cell r="D344" t="str">
            <v>FCP</v>
          </cell>
          <cell r="E344" t="str">
            <v>Rothschild &amp; Co Asset Management Europe</v>
          </cell>
          <cell r="F344" t="str">
            <v>Euro</v>
          </cell>
          <cell r="G344" t="str">
            <v>€STR capitalisé</v>
          </cell>
          <cell r="H344" t="str">
            <v>Europe Fonds ouverts  - Monétaires EUR Court Terme</v>
          </cell>
          <cell r="I344" t="str">
            <v>Tous les jours</v>
          </cell>
          <cell r="J344" t="str">
            <v>France</v>
          </cell>
          <cell r="K344" t="str">
            <v>Non</v>
          </cell>
          <cell r="L344">
            <v>32528</v>
          </cell>
          <cell r="M344">
            <v>44599</v>
          </cell>
          <cell r="N344">
            <v>779241472</v>
          </cell>
          <cell r="O344">
            <v>3927.81</v>
          </cell>
          <cell r="Q344" t="str">
            <v>Non</v>
          </cell>
          <cell r="R344">
            <v>1</v>
          </cell>
          <cell r="S344">
            <v>1</v>
          </cell>
          <cell r="T344">
            <v>8.0000000000000002E-3</v>
          </cell>
          <cell r="U344">
            <v>3.4000000000000002E-2</v>
          </cell>
          <cell r="V344">
            <v>-0.61931000000000003</v>
          </cell>
          <cell r="W344">
            <v>-0.50200999999999996</v>
          </cell>
          <cell r="X344" t="str">
            <v>Cap</v>
          </cell>
          <cell r="Y344" t="str">
            <v>Euroland</v>
          </cell>
          <cell r="Z344">
            <v>0.5</v>
          </cell>
          <cell r="AA344" t="str">
            <v>Oui</v>
          </cell>
          <cell r="AB344">
            <v>0.1</v>
          </cell>
          <cell r="AC344" t="str">
            <v>Oui</v>
          </cell>
          <cell r="AE344" t="str">
            <v>FSGBR05GC1</v>
          </cell>
          <cell r="AF344">
            <v>724578088</v>
          </cell>
          <cell r="AH344">
            <v>44562</v>
          </cell>
          <cell r="AJ344">
            <v>4.5</v>
          </cell>
          <cell r="AK344">
            <v>1</v>
          </cell>
          <cell r="AL344">
            <v>0</v>
          </cell>
          <cell r="AM344" t="str">
            <v>www.am.eu.rothschildandco.com</v>
          </cell>
          <cell r="AQ344" t="str">
            <v>Non</v>
          </cell>
          <cell r="AR344" t="str">
            <v>Non</v>
          </cell>
          <cell r="AS344" t="str">
            <v>Non</v>
          </cell>
          <cell r="AV344" t="str">
            <v>Fonds monétaires à valeur liquidative variable (VNAV) court terme</v>
          </cell>
          <cell r="AW344" t="str">
            <v>Rothschild &amp; Co</v>
          </cell>
          <cell r="AX344" t="str">
            <v>Rothschild &amp; Co Asset Management US Inc</v>
          </cell>
          <cell r="AY344" t="str">
            <v>Article 8</v>
          </cell>
          <cell r="AZ344" t="str">
            <v>Prospectus</v>
          </cell>
          <cell r="BA344" t="str">
            <v>Non</v>
          </cell>
          <cell r="BB344">
            <v>-0.44720700000000002</v>
          </cell>
          <cell r="BD344">
            <v>-0.502</v>
          </cell>
          <cell r="BF344">
            <v>-0.61931499999999995</v>
          </cell>
          <cell r="BH344">
            <v>-5.9790000000000003E-2</v>
          </cell>
          <cell r="BJ344">
            <v>-5.4449999999999998E-2</v>
          </cell>
          <cell r="BK344">
            <v>16</v>
          </cell>
          <cell r="BM344">
            <v>-0.49615999999999999</v>
          </cell>
          <cell r="BN344">
            <v>96</v>
          </cell>
          <cell r="BP344">
            <v>-0.42661399999999999</v>
          </cell>
          <cell r="BQ344">
            <v>97</v>
          </cell>
        </row>
        <row r="345">
          <cell r="A345" t="str">
            <v>FR0007450002</v>
          </cell>
          <cell r="B345" t="str">
            <v>ÙÙ</v>
          </cell>
          <cell r="C345" t="str">
            <v>CG Nouvelle Asie C</v>
          </cell>
          <cell r="D345" t="str">
            <v>FCP</v>
          </cell>
          <cell r="E345" t="str">
            <v>Comgest SA</v>
          </cell>
          <cell r="F345" t="str">
            <v>Euro</v>
          </cell>
          <cell r="G345" t="str">
            <v>MSCI AC Asia Ex Japan NR EUR</v>
          </cell>
          <cell r="H345" t="str">
            <v>Europe Fonds ouverts  - Actions Asie hors Japon</v>
          </cell>
          <cell r="I345" t="str">
            <v>Tous les jours</v>
          </cell>
          <cell r="J345" t="str">
            <v>France</v>
          </cell>
          <cell r="K345" t="str">
            <v>Non</v>
          </cell>
          <cell r="L345">
            <v>32682</v>
          </cell>
          <cell r="M345">
            <v>44596</v>
          </cell>
          <cell r="N345">
            <v>284930845</v>
          </cell>
          <cell r="O345">
            <v>849.85</v>
          </cell>
          <cell r="P345">
            <v>0.85</v>
          </cell>
          <cell r="Q345" t="str">
            <v>Non</v>
          </cell>
          <cell r="R345">
            <v>6</v>
          </cell>
          <cell r="S345">
            <v>6</v>
          </cell>
          <cell r="T345">
            <v>10.958524000000001</v>
          </cell>
          <cell r="U345">
            <v>14.662388999999999</v>
          </cell>
          <cell r="V345">
            <v>-12.38941</v>
          </cell>
          <cell r="W345">
            <v>2.7969200000000001</v>
          </cell>
          <cell r="X345" t="str">
            <v>Cap</v>
          </cell>
          <cell r="Y345" t="str">
            <v>Asia Pacific ex Japan ex Australia</v>
          </cell>
          <cell r="Z345">
            <v>2.5</v>
          </cell>
          <cell r="AA345" t="str">
            <v>Oui</v>
          </cell>
          <cell r="AB345">
            <v>2.89</v>
          </cell>
          <cell r="AC345" t="str">
            <v>Oui</v>
          </cell>
          <cell r="AD345">
            <v>849.85</v>
          </cell>
          <cell r="AE345" t="str">
            <v>FSGBR054QF</v>
          </cell>
          <cell r="AF345">
            <v>167234421</v>
          </cell>
          <cell r="AH345">
            <v>44562</v>
          </cell>
          <cell r="AJ345">
            <v>2.5</v>
          </cell>
          <cell r="AK345">
            <v>0</v>
          </cell>
          <cell r="AL345">
            <v>0</v>
          </cell>
          <cell r="AM345" t="str">
            <v>www.comgest.com</v>
          </cell>
          <cell r="AQ345" t="str">
            <v>Non</v>
          </cell>
          <cell r="AR345" t="str">
            <v>Non</v>
          </cell>
          <cell r="AS345" t="str">
            <v>Non</v>
          </cell>
          <cell r="AV345" t="str">
            <v>Actions internationales</v>
          </cell>
          <cell r="AW345" t="str">
            <v>Comgest</v>
          </cell>
          <cell r="AX345" t="str">
            <v>Comgest SA</v>
          </cell>
          <cell r="AY345" t="str">
            <v>Article 8</v>
          </cell>
          <cell r="AZ345" t="str">
            <v>Prospectus</v>
          </cell>
          <cell r="BA345" t="str">
            <v>Non</v>
          </cell>
          <cell r="BB345">
            <v>2.8889800000000001</v>
          </cell>
          <cell r="BD345">
            <v>2.7969249999999999</v>
          </cell>
          <cell r="BF345">
            <v>-12.3894</v>
          </cell>
          <cell r="BH345">
            <v>-2.1903489999999999</v>
          </cell>
          <cell r="BJ345">
            <v>-0.40648000000000001</v>
          </cell>
          <cell r="BK345">
            <v>21</v>
          </cell>
          <cell r="BM345">
            <v>4.9171940000000003</v>
          </cell>
          <cell r="BN345">
            <v>71</v>
          </cell>
          <cell r="BP345">
            <v>15.203128</v>
          </cell>
          <cell r="BQ345">
            <v>57</v>
          </cell>
        </row>
        <row r="346">
          <cell r="A346" t="str">
            <v>FR0007451745</v>
          </cell>
          <cell r="B346" t="str">
            <v>ÙÙÙÙ</v>
          </cell>
          <cell r="C346" t="str">
            <v>BSO Court Terme</v>
          </cell>
          <cell r="D346" t="str">
            <v>FCP</v>
          </cell>
          <cell r="E346" t="str">
            <v>Saint Olive Gestion</v>
          </cell>
          <cell r="F346" t="str">
            <v>Euro</v>
          </cell>
          <cell r="G346" t="str">
            <v>€STR capitalisé</v>
          </cell>
          <cell r="H346" t="str">
            <v>Europe Fonds ouverts  - Obligations EUR Très Court Terme</v>
          </cell>
          <cell r="I346" t="str">
            <v>Tous les jours</v>
          </cell>
          <cell r="J346" t="str">
            <v>France</v>
          </cell>
          <cell r="K346" t="str">
            <v>Non</v>
          </cell>
          <cell r="L346">
            <v>38694</v>
          </cell>
          <cell r="M346">
            <v>44598</v>
          </cell>
          <cell r="N346">
            <v>37409279</v>
          </cell>
          <cell r="O346">
            <v>34.027999999999999</v>
          </cell>
          <cell r="Q346" t="str">
            <v>Non</v>
          </cell>
          <cell r="R346">
            <v>2</v>
          </cell>
          <cell r="S346">
            <v>2</v>
          </cell>
          <cell r="T346">
            <v>0.25800000000000001</v>
          </cell>
          <cell r="U346">
            <v>1.0529999999999999</v>
          </cell>
          <cell r="V346">
            <v>0.65674999999999994</v>
          </cell>
          <cell r="W346">
            <v>0.69216999999999995</v>
          </cell>
          <cell r="X346" t="str">
            <v>Cap</v>
          </cell>
          <cell r="Y346" t="str">
            <v>Euroland</v>
          </cell>
          <cell r="Z346">
            <v>1</v>
          </cell>
          <cell r="AA346" t="str">
            <v>Oui</v>
          </cell>
          <cell r="AB346">
            <v>0.05</v>
          </cell>
          <cell r="AC346" t="str">
            <v>Non</v>
          </cell>
          <cell r="AE346" t="str">
            <v>FSGBR06KOG</v>
          </cell>
          <cell r="AF346">
            <v>37409279</v>
          </cell>
          <cell r="AH346">
            <v>44550</v>
          </cell>
          <cell r="AJ346">
            <v>0</v>
          </cell>
          <cell r="AK346">
            <v>1</v>
          </cell>
          <cell r="AL346">
            <v>1</v>
          </cell>
          <cell r="AM346" t="str">
            <v>www.banquesaintolive.com</v>
          </cell>
          <cell r="AQ346" t="str">
            <v>Non</v>
          </cell>
          <cell r="AR346" t="str">
            <v>Non</v>
          </cell>
          <cell r="AS346" t="str">
            <v>Non</v>
          </cell>
          <cell r="AV346" t="str">
            <v>Obligations en euro</v>
          </cell>
          <cell r="AW346" t="str">
            <v>Banque Saint Olive</v>
          </cell>
          <cell r="AY346" t="str">
            <v>Not Stated</v>
          </cell>
          <cell r="AZ346" t="str">
            <v>Prospectus</v>
          </cell>
          <cell r="BA346" t="str">
            <v>Non</v>
          </cell>
          <cell r="BB346">
            <v>0.34153600000000001</v>
          </cell>
          <cell r="BD346">
            <v>0.69217399999999996</v>
          </cell>
          <cell r="BF346">
            <v>0.65676400000000001</v>
          </cell>
          <cell r="BH346">
            <v>-0.114135</v>
          </cell>
          <cell r="BJ346">
            <v>-3.4619999999999998E-2</v>
          </cell>
          <cell r="BK346">
            <v>15</v>
          </cell>
          <cell r="BM346">
            <v>0.63017500000000004</v>
          </cell>
          <cell r="BN346">
            <v>92</v>
          </cell>
          <cell r="BP346">
            <v>0.91520299999999999</v>
          </cell>
          <cell r="BQ346">
            <v>94</v>
          </cell>
        </row>
        <row r="347">
          <cell r="A347" t="str">
            <v>FR0007455639</v>
          </cell>
          <cell r="B347" t="str">
            <v>ÙÙ</v>
          </cell>
          <cell r="C347" t="str">
            <v>Horizons et Patrimoine C</v>
          </cell>
          <cell r="D347" t="str">
            <v>FCP</v>
          </cell>
          <cell r="E347" t="str">
            <v>Matignon Finances</v>
          </cell>
          <cell r="F347" t="str">
            <v>Euro</v>
          </cell>
          <cell r="G347" t="str">
            <v>€STR capitalisé</v>
          </cell>
          <cell r="H347" t="str">
            <v>Europe Fonds ouverts  - Allocation EUR Flexible - International</v>
          </cell>
          <cell r="I347" t="str">
            <v>Toutes les semaines</v>
          </cell>
          <cell r="J347" t="str">
            <v>France</v>
          </cell>
          <cell r="K347" t="str">
            <v>Non</v>
          </cell>
          <cell r="L347">
            <v>32896</v>
          </cell>
          <cell r="M347">
            <v>44596</v>
          </cell>
          <cell r="N347">
            <v>35897507</v>
          </cell>
          <cell r="O347">
            <v>41.89</v>
          </cell>
          <cell r="Q347" t="str">
            <v>Non</v>
          </cell>
          <cell r="R347">
            <v>3</v>
          </cell>
          <cell r="S347">
            <v>3</v>
          </cell>
          <cell r="T347">
            <v>1.5169999999999999</v>
          </cell>
          <cell r="U347">
            <v>4.843</v>
          </cell>
          <cell r="V347">
            <v>1.79525</v>
          </cell>
          <cell r="W347">
            <v>1.6667000000000001</v>
          </cell>
          <cell r="X347" t="str">
            <v>Cap</v>
          </cell>
          <cell r="Y347" t="str">
            <v>Global</v>
          </cell>
          <cell r="Z347">
            <v>1.5</v>
          </cell>
          <cell r="AA347" t="str">
            <v>Non</v>
          </cell>
          <cell r="AB347">
            <v>1.81</v>
          </cell>
          <cell r="AC347" t="str">
            <v>Non</v>
          </cell>
          <cell r="AD347">
            <v>41.89</v>
          </cell>
          <cell r="AE347" t="str">
            <v>FSGBR04H1Y</v>
          </cell>
          <cell r="AF347">
            <v>35062478</v>
          </cell>
          <cell r="AH347">
            <v>44579</v>
          </cell>
          <cell r="AJ347">
            <v>3</v>
          </cell>
          <cell r="AK347">
            <v>1500</v>
          </cell>
          <cell r="AL347">
            <v>1</v>
          </cell>
          <cell r="AM347" t="str">
            <v>www.matignonfinances.com</v>
          </cell>
          <cell r="AQ347" t="str">
            <v>Non</v>
          </cell>
          <cell r="AR347" t="str">
            <v>Non</v>
          </cell>
          <cell r="AS347" t="str">
            <v>Non</v>
          </cell>
          <cell r="AV347" t="str">
            <v>Non Classifié</v>
          </cell>
          <cell r="AW347" t="str">
            <v>Matignon Finances</v>
          </cell>
          <cell r="AY347" t="str">
            <v>Not Stated</v>
          </cell>
          <cell r="AZ347" t="str">
            <v>Prospectus</v>
          </cell>
          <cell r="BA347" t="str">
            <v>Non</v>
          </cell>
          <cell r="BB347">
            <v>-0.46530899999999997</v>
          </cell>
          <cell r="BD347">
            <v>1.666703</v>
          </cell>
          <cell r="BF347">
            <v>1.795248</v>
          </cell>
          <cell r="BH347">
            <v>-0.68639099999999997</v>
          </cell>
          <cell r="BJ347">
            <v>-0.68638999999999994</v>
          </cell>
          <cell r="BK347">
            <v>25</v>
          </cell>
          <cell r="BM347">
            <v>2.1568649999999998</v>
          </cell>
          <cell r="BN347">
            <v>87</v>
          </cell>
          <cell r="BP347">
            <v>3.456969</v>
          </cell>
          <cell r="BQ347">
            <v>90</v>
          </cell>
        </row>
        <row r="348">
          <cell r="A348" t="str">
            <v>FR0007457890</v>
          </cell>
          <cell r="B348" t="str">
            <v>ÙÙ</v>
          </cell>
          <cell r="C348" t="str">
            <v>R-co Thematic Real Estate C</v>
          </cell>
          <cell r="D348" t="str">
            <v>SICAV</v>
          </cell>
          <cell r="E348" t="str">
            <v>Rothschild &amp; Co Asset Management Europe</v>
          </cell>
          <cell r="F348" t="str">
            <v>Euro</v>
          </cell>
          <cell r="G348" t="str">
            <v>IEIF Eurozone TR EUR</v>
          </cell>
          <cell r="H348" t="str">
            <v>Europe Fonds ouverts  - Immobilier - Indirect Zone Euro</v>
          </cell>
          <cell r="I348" t="str">
            <v>Tous les jours</v>
          </cell>
          <cell r="J348" t="str">
            <v>Autriche;Belgique;Allemagne;Espagne;France;Italie;Luxembourg;</v>
          </cell>
          <cell r="K348" t="str">
            <v>Non</v>
          </cell>
          <cell r="L348">
            <v>33697</v>
          </cell>
          <cell r="M348">
            <v>44596</v>
          </cell>
          <cell r="N348">
            <v>299811865</v>
          </cell>
          <cell r="O348">
            <v>1587.41</v>
          </cell>
          <cell r="P348">
            <v>1</v>
          </cell>
          <cell r="Q348" t="str">
            <v>Non</v>
          </cell>
          <cell r="R348">
            <v>6</v>
          </cell>
          <cell r="S348">
            <v>6</v>
          </cell>
          <cell r="T348">
            <v>14.616</v>
          </cell>
          <cell r="U348">
            <v>18.431999999999999</v>
          </cell>
          <cell r="V348">
            <v>11.44388</v>
          </cell>
          <cell r="W348">
            <v>-1.6892499999999999</v>
          </cell>
          <cell r="X348" t="str">
            <v>Cap</v>
          </cell>
          <cell r="Y348" t="str">
            <v>Euroland</v>
          </cell>
          <cell r="Z348">
            <v>1.5</v>
          </cell>
          <cell r="AA348" t="str">
            <v>Oui</v>
          </cell>
          <cell r="AB348">
            <v>2.2400000000000002</v>
          </cell>
          <cell r="AC348" t="str">
            <v>Oui</v>
          </cell>
          <cell r="AD348">
            <v>1587.41</v>
          </cell>
          <cell r="AE348" t="str">
            <v>FSGBR056HR</v>
          </cell>
          <cell r="AF348">
            <v>51160469</v>
          </cell>
          <cell r="AH348">
            <v>44562</v>
          </cell>
          <cell r="AJ348">
            <v>4</v>
          </cell>
          <cell r="AK348">
            <v>5</v>
          </cell>
          <cell r="AL348">
            <v>1</v>
          </cell>
          <cell r="AM348" t="str">
            <v>www.am.eu.rothschildandco.com</v>
          </cell>
          <cell r="AQ348" t="str">
            <v>Non</v>
          </cell>
          <cell r="AR348" t="str">
            <v>Non</v>
          </cell>
          <cell r="AS348" t="str">
            <v>Non</v>
          </cell>
          <cell r="AV348" t="str">
            <v>Actions de la zone euro</v>
          </cell>
          <cell r="AW348" t="str">
            <v>Rothschild &amp; Co</v>
          </cell>
          <cell r="AY348" t="str">
            <v>Article 8</v>
          </cell>
          <cell r="AZ348" t="str">
            <v>Prospectus</v>
          </cell>
          <cell r="BA348" t="str">
            <v>Non</v>
          </cell>
          <cell r="BB348">
            <v>3.0642649999999998</v>
          </cell>
          <cell r="BD348">
            <v>-1.689238</v>
          </cell>
          <cell r="BF348">
            <v>11.443892</v>
          </cell>
          <cell r="BH348">
            <v>2.6968510000000001</v>
          </cell>
          <cell r="BJ348">
            <v>3.4206300000000001</v>
          </cell>
          <cell r="BK348">
            <v>4</v>
          </cell>
          <cell r="BM348">
            <v>4.8099999999999997E-2</v>
          </cell>
          <cell r="BN348">
            <v>94</v>
          </cell>
          <cell r="BP348">
            <v>21.633702</v>
          </cell>
          <cell r="BQ348">
            <v>40</v>
          </cell>
        </row>
        <row r="349">
          <cell r="A349" t="str">
            <v>FR0007460951</v>
          </cell>
          <cell r="B349" t="str">
            <v>ÙÙÙÙ</v>
          </cell>
          <cell r="C349" t="str">
            <v>GSD Patrimoine</v>
          </cell>
          <cell r="D349" t="str">
            <v>FCP</v>
          </cell>
          <cell r="E349" t="str">
            <v>GSD Gestion</v>
          </cell>
          <cell r="F349" t="str">
            <v>Euro</v>
          </cell>
          <cell r="G349" t="str">
            <v>FTSE MTS Ex-CNO Etrix 5-7Y TR EUR</v>
          </cell>
          <cell r="H349" t="str">
            <v>Europe Fonds ouverts  - Obligations EUR Diversifiées</v>
          </cell>
          <cell r="I349" t="str">
            <v>Tous les jours</v>
          </cell>
          <cell r="J349" t="str">
            <v>France</v>
          </cell>
          <cell r="K349" t="str">
            <v>Non</v>
          </cell>
          <cell r="L349">
            <v>33816</v>
          </cell>
          <cell r="M349">
            <v>44595</v>
          </cell>
          <cell r="N349">
            <v>23065000</v>
          </cell>
          <cell r="O349">
            <v>124.68</v>
          </cell>
          <cell r="Q349" t="str">
            <v>Non</v>
          </cell>
          <cell r="R349">
            <v>3</v>
          </cell>
          <cell r="S349">
            <v>3</v>
          </cell>
          <cell r="T349">
            <v>1.69</v>
          </cell>
          <cell r="U349">
            <v>5.7809999999999997</v>
          </cell>
          <cell r="V349">
            <v>0.83884000000000003</v>
          </cell>
          <cell r="W349">
            <v>1.5846800000000001</v>
          </cell>
          <cell r="X349" t="str">
            <v>Cap</v>
          </cell>
          <cell r="Y349" t="str">
            <v>Euroland</v>
          </cell>
          <cell r="Z349">
            <v>1.2</v>
          </cell>
          <cell r="AA349" t="str">
            <v>Oui</v>
          </cell>
          <cell r="AB349">
            <v>1.73</v>
          </cell>
          <cell r="AC349" t="str">
            <v>Non</v>
          </cell>
          <cell r="AE349" t="str">
            <v>FSGBR04P24</v>
          </cell>
          <cell r="AF349">
            <v>23065000</v>
          </cell>
          <cell r="AH349">
            <v>44573</v>
          </cell>
          <cell r="AJ349">
            <v>3</v>
          </cell>
          <cell r="AK349">
            <v>1</v>
          </cell>
          <cell r="AL349">
            <v>1</v>
          </cell>
          <cell r="AM349" t="str">
            <v>www.gsdgestion.fr</v>
          </cell>
          <cell r="AQ349" t="str">
            <v>Non</v>
          </cell>
          <cell r="AR349" t="str">
            <v>Non</v>
          </cell>
          <cell r="AS349" t="str">
            <v>Non</v>
          </cell>
          <cell r="AV349" t="str">
            <v>Obligations en euro</v>
          </cell>
          <cell r="AW349" t="str">
            <v>GSD Gestion</v>
          </cell>
          <cell r="AY349" t="str">
            <v>Not Stated</v>
          </cell>
          <cell r="AZ349" t="str">
            <v>Prospectus</v>
          </cell>
          <cell r="BA349" t="str">
            <v>Non</v>
          </cell>
          <cell r="BB349">
            <v>1.184795</v>
          </cell>
          <cell r="BD349">
            <v>1.5846910000000001</v>
          </cell>
          <cell r="BF349">
            <v>0.83885600000000005</v>
          </cell>
          <cell r="BH349">
            <v>-1.2826599999999999</v>
          </cell>
          <cell r="BJ349">
            <v>-1.01346</v>
          </cell>
          <cell r="BK349">
            <v>29</v>
          </cell>
          <cell r="BM349">
            <v>2.5472769999999998</v>
          </cell>
          <cell r="BN349">
            <v>84</v>
          </cell>
          <cell r="BP349">
            <v>6.1475609999999996</v>
          </cell>
          <cell r="BQ349">
            <v>82</v>
          </cell>
        </row>
        <row r="350">
          <cell r="A350" t="str">
            <v>FR0007462833</v>
          </cell>
          <cell r="B350" t="str">
            <v>ÙÙÙÙ</v>
          </cell>
          <cell r="C350" t="str">
            <v>Ecofi Annuel</v>
          </cell>
          <cell r="D350" t="str">
            <v>FCP</v>
          </cell>
          <cell r="E350" t="str">
            <v>Ecofi Investissements</v>
          </cell>
          <cell r="F350" t="str">
            <v>Euro</v>
          </cell>
          <cell r="G350" t="str">
            <v>€STR + 0.75%</v>
          </cell>
          <cell r="H350" t="str">
            <v>Europe Fonds ouverts  - Obligations EUR Emprunts Privés Court Terme</v>
          </cell>
          <cell r="I350" t="str">
            <v>Tous les jours</v>
          </cell>
          <cell r="J350" t="str">
            <v>France</v>
          </cell>
          <cell r="K350" t="str">
            <v>Non</v>
          </cell>
          <cell r="L350">
            <v>33221</v>
          </cell>
          <cell r="M350">
            <v>44596</v>
          </cell>
          <cell r="N350">
            <v>200234833</v>
          </cell>
          <cell r="O350">
            <v>205.64</v>
          </cell>
          <cell r="Q350" t="str">
            <v>Non</v>
          </cell>
          <cell r="R350">
            <v>3</v>
          </cell>
          <cell r="S350">
            <v>3</v>
          </cell>
          <cell r="T350">
            <v>1.208</v>
          </cell>
          <cell r="U350">
            <v>3.2919999999999998</v>
          </cell>
          <cell r="V350">
            <v>-0.18293999999999999</v>
          </cell>
          <cell r="W350">
            <v>1.3253200000000001</v>
          </cell>
          <cell r="X350" t="str">
            <v>Cap</v>
          </cell>
          <cell r="Y350" t="str">
            <v>Euroland</v>
          </cell>
          <cell r="Z350">
            <v>0.45</v>
          </cell>
          <cell r="AA350" t="str">
            <v>Oui</v>
          </cell>
          <cell r="AB350">
            <v>0.45</v>
          </cell>
          <cell r="AC350" t="str">
            <v>Oui</v>
          </cell>
          <cell r="AD350">
            <v>205.64</v>
          </cell>
          <cell r="AE350" t="str">
            <v>FSGBR051K6</v>
          </cell>
          <cell r="AF350">
            <v>200234833</v>
          </cell>
          <cell r="AH350">
            <v>44481</v>
          </cell>
          <cell r="AJ350">
            <v>0</v>
          </cell>
          <cell r="AK350">
            <v>1</v>
          </cell>
          <cell r="AL350">
            <v>0</v>
          </cell>
          <cell r="AM350" t="str">
            <v>www.ecofi.fr</v>
          </cell>
          <cell r="AQ350" t="str">
            <v>Non</v>
          </cell>
          <cell r="AR350" t="str">
            <v>Non</v>
          </cell>
          <cell r="AS350" t="str">
            <v>Non</v>
          </cell>
          <cell r="AV350" t="str">
            <v>Obligations en euro</v>
          </cell>
          <cell r="AW350" t="str">
            <v>Ecofi</v>
          </cell>
          <cell r="AY350" t="str">
            <v>Not Stated</v>
          </cell>
          <cell r="AZ350" t="str">
            <v>Prospectus</v>
          </cell>
          <cell r="BA350" t="str">
            <v>Non</v>
          </cell>
          <cell r="BB350">
            <v>0.85998399999999997</v>
          </cell>
          <cell r="BD350">
            <v>1.325321</v>
          </cell>
          <cell r="BF350">
            <v>-0.18293300000000001</v>
          </cell>
          <cell r="BH350">
            <v>-1.2421770000000001</v>
          </cell>
          <cell r="BJ350">
            <v>-0.94118999999999997</v>
          </cell>
          <cell r="BK350">
            <v>27</v>
          </cell>
          <cell r="BM350">
            <v>1.8517479999999999</v>
          </cell>
          <cell r="BN350">
            <v>88</v>
          </cell>
          <cell r="BP350">
            <v>3.5941269999999998</v>
          </cell>
          <cell r="BQ350">
            <v>89</v>
          </cell>
        </row>
        <row r="351">
          <cell r="A351" t="str">
            <v>FR0007465075</v>
          </cell>
          <cell r="B351" t="str">
            <v>ÙÙÙÙ</v>
          </cell>
          <cell r="C351" t="str">
            <v>Ecofi Quant Obligations</v>
          </cell>
          <cell r="D351" t="str">
            <v>FCP</v>
          </cell>
          <cell r="E351" t="str">
            <v>Ecofi Investissements</v>
          </cell>
          <cell r="F351" t="str">
            <v>Euro</v>
          </cell>
          <cell r="G351" t="str">
            <v>FTSE MTS Ex-CNO Etrix 7-10Y TR EUR</v>
          </cell>
          <cell r="H351" t="str">
            <v>Europe Fonds ouverts  - Obligations EUR Emprunts d'Etat</v>
          </cell>
          <cell r="I351" t="str">
            <v>Tous les jours</v>
          </cell>
          <cell r="J351" t="str">
            <v>France</v>
          </cell>
          <cell r="K351" t="str">
            <v>Non</v>
          </cell>
          <cell r="L351">
            <v>33380</v>
          </cell>
          <cell r="M351">
            <v>44596</v>
          </cell>
          <cell r="N351">
            <v>11676776</v>
          </cell>
          <cell r="O351">
            <v>7991.91</v>
          </cell>
          <cell r="Q351" t="str">
            <v>Non</v>
          </cell>
          <cell r="R351">
            <v>3</v>
          </cell>
          <cell r="S351">
            <v>3</v>
          </cell>
          <cell r="T351">
            <v>3.782</v>
          </cell>
          <cell r="U351">
            <v>3.6739999999999999</v>
          </cell>
          <cell r="V351">
            <v>-4.85466</v>
          </cell>
          <cell r="W351">
            <v>0.72641</v>
          </cell>
          <cell r="X351" t="str">
            <v>Cap</v>
          </cell>
          <cell r="Y351" t="str">
            <v>Euroland</v>
          </cell>
          <cell r="Z351">
            <v>0.55000000000000004</v>
          </cell>
          <cell r="AA351" t="str">
            <v>Non</v>
          </cell>
          <cell r="AB351">
            <v>0.55000000000000004</v>
          </cell>
          <cell r="AC351" t="str">
            <v>Oui</v>
          </cell>
          <cell r="AD351">
            <v>7991.91</v>
          </cell>
          <cell r="AE351" t="str">
            <v>FSGBR051KI</v>
          </cell>
          <cell r="AF351">
            <v>11676776</v>
          </cell>
          <cell r="AH351">
            <v>44302</v>
          </cell>
          <cell r="AJ351">
            <v>0.5</v>
          </cell>
          <cell r="AK351">
            <v>1</v>
          </cell>
          <cell r="AL351">
            <v>0</v>
          </cell>
          <cell r="AM351" t="str">
            <v>www.ecofi.fr</v>
          </cell>
          <cell r="AQ351" t="str">
            <v>Non</v>
          </cell>
          <cell r="AR351" t="str">
            <v>Non</v>
          </cell>
          <cell r="AS351" t="str">
            <v>Non</v>
          </cell>
          <cell r="AV351" t="str">
            <v>Obligations en euro</v>
          </cell>
          <cell r="AW351" t="str">
            <v>Ecofi</v>
          </cell>
          <cell r="AY351" t="str">
            <v>Not Stated</v>
          </cell>
          <cell r="AZ351" t="str">
            <v>Prospectus</v>
          </cell>
          <cell r="BA351" t="str">
            <v>Non</v>
          </cell>
          <cell r="BB351">
            <v>1.807186</v>
          </cell>
          <cell r="BD351">
            <v>0.72639799999999999</v>
          </cell>
          <cell r="BF351">
            <v>-4.8546690000000003</v>
          </cell>
          <cell r="BH351">
            <v>-2.651246</v>
          </cell>
          <cell r="BJ351">
            <v>-1.2881100000000001</v>
          </cell>
          <cell r="BK351">
            <v>32</v>
          </cell>
          <cell r="BM351">
            <v>1.615937</v>
          </cell>
          <cell r="BN351">
            <v>89</v>
          </cell>
          <cell r="BP351">
            <v>4.6806599999999996</v>
          </cell>
          <cell r="BQ351">
            <v>86</v>
          </cell>
        </row>
        <row r="352">
          <cell r="A352" t="str">
            <v>FR0007465083</v>
          </cell>
          <cell r="B352" t="str">
            <v>ÙÙÙÙ</v>
          </cell>
          <cell r="C352" t="str">
            <v>Vega Obligations Euro RC</v>
          </cell>
          <cell r="D352" t="str">
            <v>FCP</v>
          </cell>
          <cell r="E352" t="str">
            <v>Vega Investment Managers</v>
          </cell>
          <cell r="F352" t="str">
            <v>Euro</v>
          </cell>
          <cell r="G352" t="str">
            <v>Bloomberg Euro Agg Treasury TR EUR</v>
          </cell>
          <cell r="H352" t="str">
            <v>Europe Fonds ouverts  - Obligations EUR Diversifiées</v>
          </cell>
          <cell r="I352" t="str">
            <v>Tous les jours</v>
          </cell>
          <cell r="J352" t="str">
            <v>France</v>
          </cell>
          <cell r="K352" t="str">
            <v>Non</v>
          </cell>
          <cell r="L352">
            <v>33483</v>
          </cell>
          <cell r="M352">
            <v>44596</v>
          </cell>
          <cell r="N352">
            <v>286799268</v>
          </cell>
          <cell r="O352">
            <v>526.15</v>
          </cell>
          <cell r="Q352" t="str">
            <v>Non</v>
          </cell>
          <cell r="R352">
            <v>3</v>
          </cell>
          <cell r="S352">
            <v>3</v>
          </cell>
          <cell r="T352">
            <v>3.327</v>
          </cell>
          <cell r="U352">
            <v>4.5890000000000004</v>
          </cell>
          <cell r="V352">
            <v>-4.3407900000000001</v>
          </cell>
          <cell r="W352">
            <v>1.97007</v>
          </cell>
          <cell r="X352" t="str">
            <v>Cap</v>
          </cell>
          <cell r="Y352" t="str">
            <v>Euroland</v>
          </cell>
          <cell r="Z352">
            <v>1.0165999999999999</v>
          </cell>
          <cell r="AA352" t="str">
            <v>Oui</v>
          </cell>
          <cell r="AB352">
            <v>1.02</v>
          </cell>
          <cell r="AC352" t="str">
            <v>Non</v>
          </cell>
          <cell r="AD352">
            <v>526.15</v>
          </cell>
          <cell r="AE352" t="str">
            <v>FSGBR056DP</v>
          </cell>
          <cell r="AF352">
            <v>222889186</v>
          </cell>
          <cell r="AH352">
            <v>44562</v>
          </cell>
          <cell r="AJ352">
            <v>1</v>
          </cell>
          <cell r="AK352">
            <v>1</v>
          </cell>
          <cell r="AL352">
            <v>1</v>
          </cell>
          <cell r="AM352" t="str">
            <v>www.vega-im.com</v>
          </cell>
          <cell r="AQ352" t="str">
            <v>Non</v>
          </cell>
          <cell r="AR352" t="str">
            <v>Non</v>
          </cell>
          <cell r="AS352" t="str">
            <v>Non</v>
          </cell>
          <cell r="AV352" t="str">
            <v>Obligations en euro</v>
          </cell>
          <cell r="AW352" t="str">
            <v>Natixis</v>
          </cell>
          <cell r="AY352" t="str">
            <v>Not Stated</v>
          </cell>
          <cell r="AZ352" t="str">
            <v>Prospectus</v>
          </cell>
          <cell r="BA352" t="str">
            <v>Non</v>
          </cell>
          <cell r="BB352">
            <v>1.9139550000000001</v>
          </cell>
          <cell r="BD352">
            <v>1.970059</v>
          </cell>
          <cell r="BF352">
            <v>-4.3408090000000001</v>
          </cell>
          <cell r="BH352">
            <v>-3.004896</v>
          </cell>
          <cell r="BJ352">
            <v>-1.7371799999999999</v>
          </cell>
          <cell r="BK352">
            <v>39</v>
          </cell>
          <cell r="BM352">
            <v>3.1819109999999999</v>
          </cell>
          <cell r="BN352">
            <v>80</v>
          </cell>
          <cell r="BP352">
            <v>9.0801470000000002</v>
          </cell>
          <cell r="BQ352">
            <v>72</v>
          </cell>
        </row>
        <row r="353">
          <cell r="A353" t="str">
            <v>FR0007468798</v>
          </cell>
          <cell r="B353" t="str">
            <v>ÙÙÙ</v>
          </cell>
          <cell r="C353" t="str">
            <v>R-co Thematic Family Businesses C EUR</v>
          </cell>
          <cell r="D353" t="str">
            <v>FCP</v>
          </cell>
          <cell r="E353" t="str">
            <v>Rothschild &amp; Co Asset Management Europe</v>
          </cell>
          <cell r="F353" t="str">
            <v>Euro</v>
          </cell>
          <cell r="G353" t="str">
            <v>EURO STOXX Small NR EUR</v>
          </cell>
          <cell r="H353" t="str">
            <v>Europe Fonds ouverts  - Actions Zone Euro Petites Cap.</v>
          </cell>
          <cell r="I353" t="str">
            <v>Tous les jours</v>
          </cell>
          <cell r="J353" t="str">
            <v>Autriche;Belgique;Suisse;Allemagne;Espagne;France;Italie;Luxembourg;Pays-Bas;</v>
          </cell>
          <cell r="K353" t="str">
            <v>Oui</v>
          </cell>
          <cell r="L353">
            <v>33975</v>
          </cell>
          <cell r="M353">
            <v>44596</v>
          </cell>
          <cell r="N353">
            <v>49636487</v>
          </cell>
          <cell r="O353">
            <v>1473.65</v>
          </cell>
          <cell r="P353">
            <v>27</v>
          </cell>
          <cell r="Q353" t="str">
            <v>Non</v>
          </cell>
          <cell r="R353">
            <v>6</v>
          </cell>
          <cell r="S353">
            <v>6</v>
          </cell>
          <cell r="T353">
            <v>14.358000000000001</v>
          </cell>
          <cell r="U353">
            <v>19.257000000000001</v>
          </cell>
          <cell r="V353">
            <v>9.4770299999999992</v>
          </cell>
          <cell r="W353">
            <v>10.144410000000001</v>
          </cell>
          <cell r="X353" t="str">
            <v>Cap</v>
          </cell>
          <cell r="Y353" t="str">
            <v>Euroland</v>
          </cell>
          <cell r="Z353">
            <v>1.7</v>
          </cell>
          <cell r="AA353" t="str">
            <v>Oui</v>
          </cell>
          <cell r="AB353">
            <v>2.0499999999999998</v>
          </cell>
          <cell r="AC353" t="str">
            <v>Oui</v>
          </cell>
          <cell r="AD353">
            <v>1473.65</v>
          </cell>
          <cell r="AE353" t="str">
            <v>FSGBR05AIM</v>
          </cell>
          <cell r="AF353">
            <v>31689445</v>
          </cell>
          <cell r="AH353">
            <v>44562</v>
          </cell>
          <cell r="AJ353">
            <v>2.5</v>
          </cell>
          <cell r="AK353">
            <v>1</v>
          </cell>
          <cell r="AL353">
            <v>0</v>
          </cell>
          <cell r="AM353" t="str">
            <v>www.am.eu.rothschildandco.com</v>
          </cell>
          <cell r="AQ353" t="str">
            <v>Non</v>
          </cell>
          <cell r="AR353" t="str">
            <v>Non</v>
          </cell>
          <cell r="AS353" t="str">
            <v>Non</v>
          </cell>
          <cell r="AV353" t="str">
            <v>Actions des pays de l'Union Européenne</v>
          </cell>
          <cell r="AW353" t="str">
            <v>Rothschild &amp; Co</v>
          </cell>
          <cell r="AY353" t="str">
            <v>Article 8</v>
          </cell>
          <cell r="AZ353" t="str">
            <v>Prospectus</v>
          </cell>
          <cell r="BA353" t="str">
            <v>Non</v>
          </cell>
          <cell r="BB353">
            <v>6.7355419999999997</v>
          </cell>
          <cell r="BD353">
            <v>10.144425999999999</v>
          </cell>
          <cell r="BF353">
            <v>9.4770529999999997</v>
          </cell>
          <cell r="BH353">
            <v>-8.3214369999999995</v>
          </cell>
          <cell r="BJ353">
            <v>-8.2134499999999999</v>
          </cell>
          <cell r="BK353">
            <v>86</v>
          </cell>
          <cell r="BM353">
            <v>17.053049000000001</v>
          </cell>
          <cell r="BN353">
            <v>23</v>
          </cell>
          <cell r="BP353">
            <v>22.201661999999999</v>
          </cell>
          <cell r="BQ353">
            <v>39</v>
          </cell>
        </row>
        <row r="354">
          <cell r="A354" t="str">
            <v>FR0007468830</v>
          </cell>
          <cell r="B354" t="str">
            <v>ÙÙÙÙ</v>
          </cell>
          <cell r="C354" t="str">
            <v>SG Flexible PC</v>
          </cell>
          <cell r="D354" t="str">
            <v>FCP</v>
          </cell>
          <cell r="E354" t="str">
            <v>Société Générale Gestion</v>
          </cell>
          <cell r="F354" t="str">
            <v>Euro</v>
          </cell>
          <cell r="G354" t="str">
            <v>Not Benchmarked</v>
          </cell>
          <cell r="H354" t="str">
            <v>Europe Fonds ouverts  - Allocation EUR Prudente - International</v>
          </cell>
          <cell r="I354" t="str">
            <v>Tous les jours</v>
          </cell>
          <cell r="J354" t="str">
            <v>France</v>
          </cell>
          <cell r="K354" t="str">
            <v>Non</v>
          </cell>
          <cell r="L354">
            <v>33542</v>
          </cell>
          <cell r="M354">
            <v>44595</v>
          </cell>
          <cell r="N354">
            <v>2045592208</v>
          </cell>
          <cell r="O354">
            <v>194.54</v>
          </cell>
          <cell r="Q354" t="str">
            <v>Non</v>
          </cell>
          <cell r="R354">
            <v>4</v>
          </cell>
          <cell r="S354">
            <v>3</v>
          </cell>
          <cell r="T354">
            <v>2.1970000000000001</v>
          </cell>
          <cell r="U354">
            <v>4.8250000000000002</v>
          </cell>
          <cell r="V354">
            <v>1.6247499999999999</v>
          </cell>
          <cell r="W354">
            <v>3.9135499999999999</v>
          </cell>
          <cell r="X354" t="str">
            <v>Cap</v>
          </cell>
          <cell r="Y354" t="str">
            <v>Global</v>
          </cell>
          <cell r="Z354">
            <v>1.2</v>
          </cell>
          <cell r="AA354" t="str">
            <v>Oui</v>
          </cell>
          <cell r="AB354">
            <v>1.1399999999999999</v>
          </cell>
          <cell r="AC354" t="str">
            <v>Non</v>
          </cell>
          <cell r="AD354">
            <v>193.93</v>
          </cell>
          <cell r="AE354" t="str">
            <v>FSGBR05257</v>
          </cell>
          <cell r="AF354">
            <v>2025250208</v>
          </cell>
          <cell r="AH354">
            <v>44594</v>
          </cell>
          <cell r="AJ354">
            <v>2</v>
          </cell>
          <cell r="AK354">
            <v>1</v>
          </cell>
          <cell r="AL354">
            <v>1</v>
          </cell>
          <cell r="AM354" t="str">
            <v>www.societegeneralegestion.fr</v>
          </cell>
          <cell r="AQ354" t="str">
            <v>Non</v>
          </cell>
          <cell r="AR354" t="str">
            <v>Non</v>
          </cell>
          <cell r="AS354" t="str">
            <v>Non</v>
          </cell>
          <cell r="AV354" t="str">
            <v>Non Classifié</v>
          </cell>
          <cell r="AW354" t="str">
            <v>Societe Generale Gestion</v>
          </cell>
          <cell r="AY354" t="str">
            <v>Not Stated</v>
          </cell>
          <cell r="AZ354" t="str">
            <v>Prospectus</v>
          </cell>
          <cell r="BA354" t="str">
            <v>Non</v>
          </cell>
          <cell r="BB354">
            <v>2.7104910000000002</v>
          </cell>
          <cell r="BD354">
            <v>3.9135469999999999</v>
          </cell>
          <cell r="BF354">
            <v>1.624736</v>
          </cell>
          <cell r="BH354">
            <v>-1.1785019999999999</v>
          </cell>
          <cell r="BJ354">
            <v>-0.86863999999999997</v>
          </cell>
          <cell r="BK354">
            <v>27</v>
          </cell>
          <cell r="BM354">
            <v>4.993633</v>
          </cell>
          <cell r="BN354">
            <v>70</v>
          </cell>
          <cell r="BP354">
            <v>5.8934870000000004</v>
          </cell>
          <cell r="BQ354">
            <v>83</v>
          </cell>
        </row>
        <row r="355">
          <cell r="A355" t="str">
            <v>FR0007472501</v>
          </cell>
          <cell r="C355" t="str">
            <v>Tailor Actions Avenir ISR C</v>
          </cell>
          <cell r="D355" t="str">
            <v>FCP</v>
          </cell>
          <cell r="E355" t="str">
            <v>Tailor AM</v>
          </cell>
          <cell r="F355" t="str">
            <v>Euro</v>
          </cell>
          <cell r="G355" t="str">
            <v>EURO STOXX 50 NR EUR</v>
          </cell>
          <cell r="H355" t="str">
            <v>Europe Fonds ouverts  - Actions Zone Euro Grandes Cap.</v>
          </cell>
          <cell r="I355" t="str">
            <v>Tous les jours</v>
          </cell>
          <cell r="J355" t="str">
            <v>France</v>
          </cell>
          <cell r="K355" t="str">
            <v>Oui</v>
          </cell>
          <cell r="L355">
            <v>34075</v>
          </cell>
          <cell r="M355">
            <v>44596</v>
          </cell>
          <cell r="N355">
            <v>52076091</v>
          </cell>
          <cell r="O355">
            <v>709.16</v>
          </cell>
          <cell r="P355">
            <v>49.4</v>
          </cell>
          <cell r="Q355" t="str">
            <v>Non</v>
          </cell>
          <cell r="R355">
            <v>6</v>
          </cell>
          <cell r="S355">
            <v>6</v>
          </cell>
          <cell r="T355">
            <v>12.555999999999999</v>
          </cell>
          <cell r="U355">
            <v>14.82</v>
          </cell>
          <cell r="V355">
            <v>13.278919999999999</v>
          </cell>
          <cell r="W355">
            <v>14.805580000000001</v>
          </cell>
          <cell r="X355" t="str">
            <v>Cap</v>
          </cell>
          <cell r="Y355" t="str">
            <v>Euroland</v>
          </cell>
          <cell r="Z355">
            <v>2.6120000000000001</v>
          </cell>
          <cell r="AA355" t="str">
            <v>Oui</v>
          </cell>
          <cell r="AB355">
            <v>2.87</v>
          </cell>
          <cell r="AC355" t="str">
            <v>Oui</v>
          </cell>
          <cell r="AD355">
            <v>709.16</v>
          </cell>
          <cell r="AE355" t="str">
            <v>FSGBR0564D</v>
          </cell>
          <cell r="AF355">
            <v>35713844</v>
          </cell>
          <cell r="AH355">
            <v>44589</v>
          </cell>
          <cell r="AJ355">
            <v>2</v>
          </cell>
          <cell r="AK355">
            <v>1</v>
          </cell>
          <cell r="AL355">
            <v>0</v>
          </cell>
          <cell r="AM355" t="str">
            <v>www.tailor-capital.com</v>
          </cell>
          <cell r="AQ355" t="str">
            <v>Non</v>
          </cell>
          <cell r="AR355" t="str">
            <v>Non</v>
          </cell>
          <cell r="AS355" t="str">
            <v>Non</v>
          </cell>
          <cell r="AV355" t="str">
            <v>Actions de la zone euro</v>
          </cell>
          <cell r="AW355" t="str">
            <v>Tailor AM</v>
          </cell>
          <cell r="AY355" t="str">
            <v>Article 8</v>
          </cell>
          <cell r="AZ355" t="str">
            <v>Prospectus</v>
          </cell>
          <cell r="BA355" t="str">
            <v>Non</v>
          </cell>
          <cell r="BB355">
            <v>10.298786</v>
          </cell>
          <cell r="BD355">
            <v>14.805602</v>
          </cell>
          <cell r="BF355">
            <v>13.278924999999999</v>
          </cell>
          <cell r="BH355">
            <v>-6.9209509999999996</v>
          </cell>
          <cell r="BJ355">
            <v>-7.1649900000000004</v>
          </cell>
          <cell r="BK355">
            <v>82</v>
          </cell>
          <cell r="BM355">
            <v>21.032541999999999</v>
          </cell>
          <cell r="BN355">
            <v>12</v>
          </cell>
          <cell r="BP355">
            <v>33.037250999999998</v>
          </cell>
          <cell r="BQ355">
            <v>8</v>
          </cell>
        </row>
        <row r="356">
          <cell r="A356" t="str">
            <v>FR0007472659</v>
          </cell>
          <cell r="B356" t="str">
            <v>ÙÙÙ</v>
          </cell>
          <cell r="C356" t="str">
            <v>BSO Europe</v>
          </cell>
          <cell r="D356" t="str">
            <v>FCP</v>
          </cell>
          <cell r="E356" t="str">
            <v>Saint Olive Gestion</v>
          </cell>
          <cell r="F356" t="str">
            <v>Euro</v>
          </cell>
          <cell r="G356" t="str">
            <v>EURO STOXX 50 NR EUR</v>
          </cell>
          <cell r="H356" t="str">
            <v>Europe Fonds ouverts  - Actions Zone Euro Grandes Cap.</v>
          </cell>
          <cell r="I356" t="str">
            <v>Tous les jours</v>
          </cell>
          <cell r="J356" t="str">
            <v>France</v>
          </cell>
          <cell r="K356" t="str">
            <v>Oui</v>
          </cell>
          <cell r="L356">
            <v>34052</v>
          </cell>
          <cell r="M356">
            <v>44596</v>
          </cell>
          <cell r="N356">
            <v>107243944</v>
          </cell>
          <cell r="O356">
            <v>671.1</v>
          </cell>
          <cell r="P356">
            <v>57.4</v>
          </cell>
          <cell r="Q356" t="str">
            <v>Non</v>
          </cell>
          <cell r="R356">
            <v>6</v>
          </cell>
          <cell r="S356">
            <v>6</v>
          </cell>
          <cell r="T356">
            <v>13.135</v>
          </cell>
          <cell r="U356">
            <v>16.228999999999999</v>
          </cell>
          <cell r="V356">
            <v>18.775680000000001</v>
          </cell>
          <cell r="W356">
            <v>9.7810600000000001</v>
          </cell>
          <cell r="X356" t="str">
            <v>Cap</v>
          </cell>
          <cell r="Y356" t="str">
            <v>Euroland</v>
          </cell>
          <cell r="Z356">
            <v>2</v>
          </cell>
          <cell r="AA356" t="str">
            <v>Oui</v>
          </cell>
          <cell r="AB356">
            <v>2.15</v>
          </cell>
          <cell r="AC356" t="str">
            <v>Non</v>
          </cell>
          <cell r="AD356">
            <v>671.1</v>
          </cell>
          <cell r="AE356" t="str">
            <v>FSGBR05196</v>
          </cell>
          <cell r="AF356">
            <v>107243944</v>
          </cell>
          <cell r="AH356">
            <v>44434</v>
          </cell>
          <cell r="AJ356">
            <v>2</v>
          </cell>
          <cell r="AK356">
            <v>1</v>
          </cell>
          <cell r="AL356">
            <v>1</v>
          </cell>
          <cell r="AM356" t="str">
            <v>www.banquesaintolive.com</v>
          </cell>
          <cell r="AQ356" t="str">
            <v>Non</v>
          </cell>
          <cell r="AR356" t="str">
            <v>Non</v>
          </cell>
          <cell r="AS356" t="str">
            <v>Non</v>
          </cell>
          <cell r="AV356" t="str">
            <v>Non Classifié</v>
          </cell>
          <cell r="AW356" t="str">
            <v>Banque Saint Olive</v>
          </cell>
          <cell r="AY356" t="str">
            <v>Not Stated</v>
          </cell>
          <cell r="AZ356" t="str">
            <v>Prospectus</v>
          </cell>
          <cell r="BA356" t="str">
            <v>Non</v>
          </cell>
          <cell r="BB356">
            <v>6.5749389999999996</v>
          </cell>
          <cell r="BD356">
            <v>9.7810679999999994</v>
          </cell>
          <cell r="BF356">
            <v>18.775670999999999</v>
          </cell>
          <cell r="BH356">
            <v>-5.389856</v>
          </cell>
          <cell r="BJ356">
            <v>-5.3689600000000004</v>
          </cell>
          <cell r="BK356">
            <v>72</v>
          </cell>
          <cell r="BM356">
            <v>14.060826</v>
          </cell>
          <cell r="BN356">
            <v>35</v>
          </cell>
          <cell r="BP356">
            <v>27.620200000000001</v>
          </cell>
          <cell r="BQ356">
            <v>20</v>
          </cell>
        </row>
        <row r="357">
          <cell r="A357" t="str">
            <v>FR0007473798</v>
          </cell>
          <cell r="B357" t="str">
            <v>ÙÙÙ</v>
          </cell>
          <cell r="C357" t="str">
            <v>Aviva Actions Europe ISR</v>
          </cell>
          <cell r="D357" t="str">
            <v>FCP</v>
          </cell>
          <cell r="E357" t="str">
            <v>Abeille Asset Management</v>
          </cell>
          <cell r="F357" t="str">
            <v>Euro</v>
          </cell>
          <cell r="G357" t="str">
            <v>STOXX Europe 600 NR EUR</v>
          </cell>
          <cell r="H357" t="str">
            <v>Europe Fonds ouverts  - Actions Europe Gdes Cap. Mixte</v>
          </cell>
          <cell r="I357" t="str">
            <v>Tous les jours</v>
          </cell>
          <cell r="J357" t="str">
            <v>France</v>
          </cell>
          <cell r="K357" t="str">
            <v>Non</v>
          </cell>
          <cell r="L357">
            <v>34107</v>
          </cell>
          <cell r="M357">
            <v>44596</v>
          </cell>
          <cell r="N357">
            <v>45976111</v>
          </cell>
          <cell r="O357">
            <v>99.86</v>
          </cell>
          <cell r="P357">
            <v>-18.71</v>
          </cell>
          <cell r="Q357" t="str">
            <v>Non</v>
          </cell>
          <cell r="R357">
            <v>6</v>
          </cell>
          <cell r="S357">
            <v>6</v>
          </cell>
          <cell r="T357">
            <v>10.291</v>
          </cell>
          <cell r="U357">
            <v>18.38</v>
          </cell>
          <cell r="V357">
            <v>14.078889999999999</v>
          </cell>
          <cell r="W357">
            <v>9.1614599999999999</v>
          </cell>
          <cell r="X357" t="str">
            <v>Cap</v>
          </cell>
          <cell r="Y357" t="str">
            <v>Europe</v>
          </cell>
          <cell r="Z357">
            <v>1</v>
          </cell>
          <cell r="AA357" t="str">
            <v>Oui</v>
          </cell>
          <cell r="AB357">
            <v>1.51</v>
          </cell>
          <cell r="AC357" t="str">
            <v>Oui</v>
          </cell>
          <cell r="AD357">
            <v>98.79</v>
          </cell>
          <cell r="AE357" t="str">
            <v>FSGBR0561W</v>
          </cell>
          <cell r="AF357">
            <v>45976111</v>
          </cell>
          <cell r="AH357">
            <v>44562</v>
          </cell>
          <cell r="AJ357">
            <v>4</v>
          </cell>
          <cell r="AK357">
            <v>0</v>
          </cell>
          <cell r="AL357">
            <v>0</v>
          </cell>
          <cell r="AM357" t="str">
            <v>www.avivainvestors.fr</v>
          </cell>
          <cell r="AQ357" t="str">
            <v>Non</v>
          </cell>
          <cell r="AR357" t="str">
            <v>Non</v>
          </cell>
          <cell r="AS357" t="str">
            <v>Non</v>
          </cell>
          <cell r="AV357" t="str">
            <v>Non Classifié</v>
          </cell>
          <cell r="AW357" t="str">
            <v>Aviva</v>
          </cell>
          <cell r="AY357" t="str">
            <v>Article 8</v>
          </cell>
          <cell r="AZ357" t="str">
            <v>Prospectus</v>
          </cell>
          <cell r="BA357" t="str">
            <v>Non</v>
          </cell>
          <cell r="BB357">
            <v>6.276624</v>
          </cell>
          <cell r="BD357">
            <v>9.1614780000000007</v>
          </cell>
          <cell r="BF357">
            <v>14.078875999999999</v>
          </cell>
          <cell r="BH357">
            <v>-3.3581729999999999</v>
          </cell>
          <cell r="BJ357">
            <v>-3.1549399999999999</v>
          </cell>
          <cell r="BK357">
            <v>53</v>
          </cell>
          <cell r="BM357">
            <v>12.310468999999999</v>
          </cell>
          <cell r="BN357">
            <v>42</v>
          </cell>
          <cell r="BP357">
            <v>25.075412</v>
          </cell>
          <cell r="BQ357">
            <v>30</v>
          </cell>
        </row>
        <row r="358">
          <cell r="A358" t="str">
            <v>FR0007475843</v>
          </cell>
          <cell r="C358" t="str">
            <v>Oddo BHF Algo Emerging Markets CR-EUR</v>
          </cell>
          <cell r="D358" t="str">
            <v>FCP</v>
          </cell>
          <cell r="E358" t="str">
            <v>ODDO BHF Asset Management SAS</v>
          </cell>
          <cell r="F358" t="str">
            <v>Euro</v>
          </cell>
          <cell r="G358" t="str">
            <v>MSCI EM NR EUR</v>
          </cell>
          <cell r="H358" t="str">
            <v>Europe Fonds ouverts  - Actions Marchés Emergents</v>
          </cell>
          <cell r="I358" t="str">
            <v>Tous les jours</v>
          </cell>
          <cell r="J358" t="str">
            <v>Suisse;Allemagne;Espagne;France;Italie;</v>
          </cell>
          <cell r="K358" t="str">
            <v>Non</v>
          </cell>
          <cell r="L358">
            <v>34292</v>
          </cell>
          <cell r="M358">
            <v>44596</v>
          </cell>
          <cell r="N358">
            <v>41553068</v>
          </cell>
          <cell r="O358">
            <v>219.96</v>
          </cell>
          <cell r="P358">
            <v>0</v>
          </cell>
          <cell r="Q358" t="str">
            <v>Non</v>
          </cell>
          <cell r="R358">
            <v>6</v>
          </cell>
          <cell r="S358">
            <v>6</v>
          </cell>
          <cell r="T358">
            <v>8.0532889999999995</v>
          </cell>
          <cell r="U358">
            <v>15.108809000000001</v>
          </cell>
          <cell r="V358">
            <v>1.40595</v>
          </cell>
          <cell r="W358">
            <v>5.7623899999999999</v>
          </cell>
          <cell r="X358" t="str">
            <v>Cap</v>
          </cell>
          <cell r="Y358" t="str">
            <v>Global Emerging Mkts</v>
          </cell>
          <cell r="Z358">
            <v>1.75</v>
          </cell>
          <cell r="AA358" t="str">
            <v>Oui</v>
          </cell>
          <cell r="AB358">
            <v>1.75</v>
          </cell>
          <cell r="AC358" t="str">
            <v>Non</v>
          </cell>
          <cell r="AD358">
            <v>219.96</v>
          </cell>
          <cell r="AE358" t="str">
            <v>FSGBR055TV</v>
          </cell>
          <cell r="AF358">
            <v>30394586</v>
          </cell>
          <cell r="AH358">
            <v>44456</v>
          </cell>
          <cell r="AJ358">
            <v>4</v>
          </cell>
          <cell r="AK358">
            <v>1</v>
          </cell>
          <cell r="AL358">
            <v>1</v>
          </cell>
          <cell r="AM358" t="str">
            <v>www.oddoam.com</v>
          </cell>
          <cell r="AQ358" t="str">
            <v>Non</v>
          </cell>
          <cell r="AR358" t="str">
            <v>Non</v>
          </cell>
          <cell r="AS358" t="str">
            <v>Non</v>
          </cell>
          <cell r="AV358" t="str">
            <v>Actions internationales</v>
          </cell>
          <cell r="AW358" t="str">
            <v>ODDO BHF</v>
          </cell>
          <cell r="AY358" t="str">
            <v>Not Stated</v>
          </cell>
          <cell r="AZ358" t="str">
            <v>Prospectus</v>
          </cell>
          <cell r="BA358" t="str">
            <v>Non</v>
          </cell>
          <cell r="BB358">
            <v>4.7284750000000004</v>
          </cell>
          <cell r="BD358">
            <v>5.7623930000000003</v>
          </cell>
          <cell r="BF358">
            <v>1.405951</v>
          </cell>
          <cell r="BH358">
            <v>-2.9259439999999999</v>
          </cell>
          <cell r="BJ358">
            <v>-1.3456699999999999</v>
          </cell>
          <cell r="BK358">
            <v>33</v>
          </cell>
          <cell r="BM358">
            <v>8.3545499999999997</v>
          </cell>
          <cell r="BN358">
            <v>56</v>
          </cell>
          <cell r="BP358">
            <v>13.796602999999999</v>
          </cell>
          <cell r="BQ358">
            <v>59</v>
          </cell>
        </row>
        <row r="359">
          <cell r="A359" t="str">
            <v>FR0007477146</v>
          </cell>
          <cell r="B359" t="str">
            <v>Ù</v>
          </cell>
          <cell r="C359" t="str">
            <v>Amundi Global Macro 2 IC</v>
          </cell>
          <cell r="D359" t="str">
            <v>FCP</v>
          </cell>
          <cell r="E359" t="str">
            <v>Amundi Asset Management</v>
          </cell>
          <cell r="F359" t="str">
            <v>Euro</v>
          </cell>
          <cell r="G359" t="str">
            <v>€STR capitalisé</v>
          </cell>
          <cell r="H359" t="str">
            <v>Europe Fonds ouverts  - Obligations Internationales Flexibles Couvertes en EUR</v>
          </cell>
          <cell r="I359" t="str">
            <v>Tous les jours</v>
          </cell>
          <cell r="J359" t="str">
            <v>Espagne;France;Grèce;</v>
          </cell>
          <cell r="K359" t="str">
            <v>Non</v>
          </cell>
          <cell r="L359">
            <v>34355</v>
          </cell>
          <cell r="M359">
            <v>44596</v>
          </cell>
          <cell r="N359">
            <v>28443637</v>
          </cell>
          <cell r="O359">
            <v>3175.93</v>
          </cell>
          <cell r="Q359" t="str">
            <v>Non</v>
          </cell>
          <cell r="R359">
            <v>3</v>
          </cell>
          <cell r="S359">
            <v>3</v>
          </cell>
          <cell r="T359">
            <v>0.88800000000000001</v>
          </cell>
          <cell r="U359">
            <v>3.0379999999999998</v>
          </cell>
          <cell r="V359">
            <v>-1.30437</v>
          </cell>
          <cell r="W359">
            <v>-0.27202999999999999</v>
          </cell>
          <cell r="X359" t="str">
            <v>Cap</v>
          </cell>
          <cell r="Y359" t="str">
            <v>Global</v>
          </cell>
          <cell r="Z359">
            <v>0.4</v>
          </cell>
          <cell r="AA359" t="str">
            <v>Oui</v>
          </cell>
          <cell r="AB359">
            <v>0.51</v>
          </cell>
          <cell r="AC359" t="str">
            <v>Non</v>
          </cell>
          <cell r="AD359">
            <v>3175.93</v>
          </cell>
          <cell r="AE359" t="str">
            <v>FSGBR0560A</v>
          </cell>
          <cell r="AF359">
            <v>24014705</v>
          </cell>
          <cell r="AH359">
            <v>44587</v>
          </cell>
          <cell r="AJ359">
            <v>0.45</v>
          </cell>
          <cell r="AK359">
            <v>5</v>
          </cell>
          <cell r="AL359">
            <v>5</v>
          </cell>
          <cell r="AM359" t="str">
            <v>www.amundi.com</v>
          </cell>
          <cell r="AQ359" t="str">
            <v>Non</v>
          </cell>
          <cell r="AR359" t="str">
            <v>Non</v>
          </cell>
          <cell r="AS359" t="str">
            <v>Non</v>
          </cell>
          <cell r="AV359" t="str">
            <v>Obligations internationales</v>
          </cell>
          <cell r="AW359" t="str">
            <v>Amundi</v>
          </cell>
          <cell r="AY359" t="str">
            <v>Not Stated</v>
          </cell>
          <cell r="AZ359" t="str">
            <v>Prospectus</v>
          </cell>
          <cell r="BA359" t="str">
            <v>Non</v>
          </cell>
          <cell r="BB359">
            <v>-0.79438399999999998</v>
          </cell>
          <cell r="BD359">
            <v>-0.27203100000000002</v>
          </cell>
          <cell r="BF359">
            <v>-1.304376</v>
          </cell>
          <cell r="BJ359">
            <v>-0.30248999999999998</v>
          </cell>
          <cell r="BK359">
            <v>20</v>
          </cell>
          <cell r="BM359">
            <v>7.2897000000000003E-2</v>
          </cell>
          <cell r="BN359">
            <v>94</v>
          </cell>
          <cell r="BP359">
            <v>3.5598800000000002</v>
          </cell>
          <cell r="BQ359">
            <v>90</v>
          </cell>
        </row>
        <row r="360">
          <cell r="A360" t="str">
            <v>FR0007478557</v>
          </cell>
          <cell r="B360" t="str">
            <v>ÙÙÙÙ</v>
          </cell>
          <cell r="C360" t="str">
            <v>BSO France P</v>
          </cell>
          <cell r="D360" t="str">
            <v>FCP</v>
          </cell>
          <cell r="E360" t="str">
            <v>Saint Olive Gestion</v>
          </cell>
          <cell r="F360" t="str">
            <v>Euro</v>
          </cell>
          <cell r="G360" t="str">
            <v>Euronext Paris CAC 40 NR EUR</v>
          </cell>
          <cell r="H360" t="str">
            <v>Europe Fonds ouverts  - Actions France Grandes Cap.</v>
          </cell>
          <cell r="I360" t="str">
            <v>Tous les jours</v>
          </cell>
          <cell r="J360" t="str">
            <v>France</v>
          </cell>
          <cell r="K360" t="str">
            <v>Oui</v>
          </cell>
          <cell r="L360">
            <v>34416</v>
          </cell>
          <cell r="M360">
            <v>44596</v>
          </cell>
          <cell r="N360">
            <v>269018973</v>
          </cell>
          <cell r="O360">
            <v>922.44</v>
          </cell>
          <cell r="P360">
            <v>29.21</v>
          </cell>
          <cell r="Q360" t="str">
            <v>Non</v>
          </cell>
          <cell r="R360">
            <v>6</v>
          </cell>
          <cell r="S360">
            <v>6</v>
          </cell>
          <cell r="T360">
            <v>12.566000000000001</v>
          </cell>
          <cell r="U360">
            <v>17.951000000000001</v>
          </cell>
          <cell r="V360">
            <v>25.92708</v>
          </cell>
          <cell r="W360">
            <v>11.796810000000001</v>
          </cell>
          <cell r="X360" t="str">
            <v>Cap</v>
          </cell>
          <cell r="Y360" t="str">
            <v>France</v>
          </cell>
          <cell r="Z360">
            <v>2</v>
          </cell>
          <cell r="AA360" t="str">
            <v>Oui</v>
          </cell>
          <cell r="AB360">
            <v>2.19</v>
          </cell>
          <cell r="AC360" t="str">
            <v>Oui</v>
          </cell>
          <cell r="AD360">
            <v>922.44</v>
          </cell>
          <cell r="AE360" t="str">
            <v>FSGBR056G1</v>
          </cell>
          <cell r="AF360">
            <v>182333393</v>
          </cell>
          <cell r="AH360">
            <v>44533</v>
          </cell>
          <cell r="AJ360">
            <v>2</v>
          </cell>
          <cell r="AK360">
            <v>1</v>
          </cell>
          <cell r="AL360">
            <v>1</v>
          </cell>
          <cell r="AM360" t="str">
            <v>www.banquesaintolive.com</v>
          </cell>
          <cell r="AQ360" t="str">
            <v>Non</v>
          </cell>
          <cell r="AR360" t="str">
            <v>Non</v>
          </cell>
          <cell r="AS360" t="str">
            <v>Non</v>
          </cell>
          <cell r="AV360" t="str">
            <v>Actions françaises</v>
          </cell>
          <cell r="AW360" t="str">
            <v>Banque Saint Olive</v>
          </cell>
          <cell r="AY360" t="str">
            <v>Article 8</v>
          </cell>
          <cell r="AZ360" t="str">
            <v>Prospectus</v>
          </cell>
          <cell r="BA360" t="str">
            <v>Non</v>
          </cell>
          <cell r="BB360">
            <v>10.252528999999999</v>
          </cell>
          <cell r="BD360">
            <v>11.796830999999999</v>
          </cell>
          <cell r="BF360">
            <v>25.927098000000001</v>
          </cell>
          <cell r="BH360">
            <v>-6.0858249999999998</v>
          </cell>
          <cell r="BJ360">
            <v>-5.86592</v>
          </cell>
          <cell r="BK360">
            <v>75</v>
          </cell>
          <cell r="BM360">
            <v>15.942645000000001</v>
          </cell>
          <cell r="BN360">
            <v>27</v>
          </cell>
          <cell r="BP360">
            <v>25.930762999999999</v>
          </cell>
          <cell r="BQ360">
            <v>27</v>
          </cell>
        </row>
        <row r="361">
          <cell r="A361" t="str">
            <v>FR0007479316</v>
          </cell>
          <cell r="B361" t="str">
            <v>ÙÙ</v>
          </cell>
          <cell r="C361" t="str">
            <v>BSO Amérique</v>
          </cell>
          <cell r="D361" t="str">
            <v>FCP</v>
          </cell>
          <cell r="E361" t="str">
            <v>Saint Olive Gestion</v>
          </cell>
          <cell r="F361" t="str">
            <v>Euro</v>
          </cell>
          <cell r="G361" t="str">
            <v>S&amp;P 500 NR EUR</v>
          </cell>
          <cell r="H361" t="str">
            <v>Europe Fonds ouverts  - Actions Etats-Unis Gdes Cap. Mixte</v>
          </cell>
          <cell r="I361" t="str">
            <v>Tous les jours</v>
          </cell>
          <cell r="J361" t="str">
            <v>France</v>
          </cell>
          <cell r="K361" t="str">
            <v>Non</v>
          </cell>
          <cell r="L361">
            <v>34479</v>
          </cell>
          <cell r="M361">
            <v>44596</v>
          </cell>
          <cell r="N361">
            <v>66352366</v>
          </cell>
          <cell r="O361">
            <v>740</v>
          </cell>
          <cell r="P361">
            <v>32.520000000000003</v>
          </cell>
          <cell r="Q361" t="str">
            <v>Non</v>
          </cell>
          <cell r="R361">
            <v>6</v>
          </cell>
          <cell r="S361">
            <v>6</v>
          </cell>
          <cell r="T361">
            <v>10.959326000000001</v>
          </cell>
          <cell r="U361">
            <v>15.177174000000001</v>
          </cell>
          <cell r="V361">
            <v>28.704319999999999</v>
          </cell>
          <cell r="W361">
            <v>16.587209999999999</v>
          </cell>
          <cell r="X361" t="str">
            <v>Cap</v>
          </cell>
          <cell r="Y361" t="str">
            <v>États-Unis d'Amérique</v>
          </cell>
          <cell r="Z361">
            <v>2</v>
          </cell>
          <cell r="AA361" t="str">
            <v>Oui</v>
          </cell>
          <cell r="AB361">
            <v>2.0699999999999998</v>
          </cell>
          <cell r="AC361" t="str">
            <v>Non</v>
          </cell>
          <cell r="AD361">
            <v>740</v>
          </cell>
          <cell r="AE361" t="str">
            <v>FSGBR056G3</v>
          </cell>
          <cell r="AF361">
            <v>66352366</v>
          </cell>
          <cell r="AH361">
            <v>44445</v>
          </cell>
          <cell r="AJ361">
            <v>2</v>
          </cell>
          <cell r="AK361">
            <v>1</v>
          </cell>
          <cell r="AL361">
            <v>1</v>
          </cell>
          <cell r="AM361" t="str">
            <v>www.banquesaintolive.com</v>
          </cell>
          <cell r="AQ361" t="str">
            <v>Non</v>
          </cell>
          <cell r="AR361" t="str">
            <v>Non</v>
          </cell>
          <cell r="AS361" t="str">
            <v>Non</v>
          </cell>
          <cell r="AV361" t="str">
            <v>Actions internationales</v>
          </cell>
          <cell r="AW361" t="str">
            <v>Banque Saint Olive</v>
          </cell>
          <cell r="AY361" t="str">
            <v>Not Stated</v>
          </cell>
          <cell r="AZ361" t="str">
            <v>Prospectus</v>
          </cell>
          <cell r="BA361" t="str">
            <v>Non</v>
          </cell>
          <cell r="BB361">
            <v>12.095451000000001</v>
          </cell>
          <cell r="BD361">
            <v>16.587228</v>
          </cell>
          <cell r="BF361">
            <v>28.704322000000001</v>
          </cell>
          <cell r="BH361">
            <v>-6.8033060000000001</v>
          </cell>
          <cell r="BJ361">
            <v>-5.4730600000000003</v>
          </cell>
          <cell r="BK361">
            <v>73</v>
          </cell>
          <cell r="BM361">
            <v>21.661936000000001</v>
          </cell>
          <cell r="BN361">
            <v>11</v>
          </cell>
          <cell r="BP361">
            <v>25.649951999999999</v>
          </cell>
          <cell r="BQ361">
            <v>27</v>
          </cell>
        </row>
        <row r="362">
          <cell r="A362" t="str">
            <v>FR0007479365</v>
          </cell>
          <cell r="B362" t="str">
            <v>ÙÙ</v>
          </cell>
          <cell r="C362" t="str">
            <v>Vega France Convictions RC</v>
          </cell>
          <cell r="D362" t="str">
            <v>FCP</v>
          </cell>
          <cell r="E362" t="str">
            <v>Vega Investment Managers</v>
          </cell>
          <cell r="F362" t="str">
            <v>Euro</v>
          </cell>
          <cell r="G362" t="str">
            <v>Euronext Paris CAC 40 NR EUR</v>
          </cell>
          <cell r="H362" t="str">
            <v>Europe Fonds ouverts  - Actions France Grandes Cap.</v>
          </cell>
          <cell r="I362" t="str">
            <v>Tous les jours</v>
          </cell>
          <cell r="J362" t="str">
            <v>France</v>
          </cell>
          <cell r="K362" t="str">
            <v>Oui</v>
          </cell>
          <cell r="L362">
            <v>34411</v>
          </cell>
          <cell r="M362">
            <v>44596</v>
          </cell>
          <cell r="N362">
            <v>134428480</v>
          </cell>
          <cell r="O362">
            <v>40.98</v>
          </cell>
          <cell r="P362">
            <v>96</v>
          </cell>
          <cell r="Q362" t="str">
            <v>Non</v>
          </cell>
          <cell r="R362">
            <v>6</v>
          </cell>
          <cell r="S362">
            <v>6</v>
          </cell>
          <cell r="T362">
            <v>12.939</v>
          </cell>
          <cell r="U362">
            <v>21.102</v>
          </cell>
          <cell r="V362">
            <v>18.875499999999999</v>
          </cell>
          <cell r="W362">
            <v>12.390219999999999</v>
          </cell>
          <cell r="X362" t="str">
            <v>Cap</v>
          </cell>
          <cell r="Y362" t="str">
            <v>France</v>
          </cell>
          <cell r="Z362">
            <v>2</v>
          </cell>
          <cell r="AA362" t="str">
            <v>Oui</v>
          </cell>
          <cell r="AB362">
            <v>2.34</v>
          </cell>
          <cell r="AC362" t="str">
            <v>Non</v>
          </cell>
          <cell r="AD362">
            <v>40.98</v>
          </cell>
          <cell r="AE362" t="str">
            <v>FSGBR05248</v>
          </cell>
          <cell r="AF362">
            <v>57903446</v>
          </cell>
          <cell r="AH362">
            <v>44562</v>
          </cell>
          <cell r="AJ362">
            <v>1</v>
          </cell>
          <cell r="AK362">
            <v>1</v>
          </cell>
          <cell r="AL362">
            <v>1</v>
          </cell>
          <cell r="AM362" t="str">
            <v>www.vega-im.com</v>
          </cell>
          <cell r="AQ362" t="str">
            <v>Non</v>
          </cell>
          <cell r="AR362" t="str">
            <v>Non</v>
          </cell>
          <cell r="AS362" t="str">
            <v>Non</v>
          </cell>
          <cell r="AV362" t="str">
            <v>Actions françaises</v>
          </cell>
          <cell r="AW362" t="str">
            <v>Natixis</v>
          </cell>
          <cell r="AY362" t="str">
            <v>Article 8</v>
          </cell>
          <cell r="AZ362" t="str">
            <v>Prospectus</v>
          </cell>
          <cell r="BA362" t="str">
            <v>Non</v>
          </cell>
          <cell r="BB362">
            <v>6.2595640000000001</v>
          </cell>
          <cell r="BD362">
            <v>12.390224</v>
          </cell>
          <cell r="BF362">
            <v>18.875508</v>
          </cell>
          <cell r="BH362">
            <v>-4.7804209999999996</v>
          </cell>
          <cell r="BJ362">
            <v>-5.2149999999999999</v>
          </cell>
          <cell r="BK362">
            <v>71</v>
          </cell>
          <cell r="BM362">
            <v>16.811273</v>
          </cell>
          <cell r="BN362">
            <v>24</v>
          </cell>
          <cell r="BP362">
            <v>28.837026999999999</v>
          </cell>
          <cell r="BQ362">
            <v>18</v>
          </cell>
        </row>
        <row r="363">
          <cell r="A363" t="str">
            <v>FR0007480363</v>
          </cell>
          <cell r="B363" t="str">
            <v>ÙÙ</v>
          </cell>
          <cell r="C363" t="str">
            <v>HSBC Multi-Asset Dyn Eur AD</v>
          </cell>
          <cell r="D363" t="str">
            <v>FCP</v>
          </cell>
          <cell r="E363" t="str">
            <v>HSBC Global Asset Management (France)</v>
          </cell>
          <cell r="F363" t="str">
            <v>Euro</v>
          </cell>
          <cell r="G363" t="str">
            <v>Not Benchmarked</v>
          </cell>
          <cell r="H363" t="str">
            <v>Europe Fonds ouverts  - Allocation EUR Aggressive</v>
          </cell>
          <cell r="I363" t="str">
            <v>Tous les jours</v>
          </cell>
          <cell r="J363" t="str">
            <v>France</v>
          </cell>
          <cell r="K363" t="str">
            <v>Oui</v>
          </cell>
          <cell r="L363">
            <v>34614</v>
          </cell>
          <cell r="M363">
            <v>44596</v>
          </cell>
          <cell r="N363">
            <v>71622649</v>
          </cell>
          <cell r="O363">
            <v>32.090000000000003</v>
          </cell>
          <cell r="Q363" t="str">
            <v>Non</v>
          </cell>
          <cell r="R363">
            <v>6</v>
          </cell>
          <cell r="S363">
            <v>6</v>
          </cell>
          <cell r="T363">
            <v>10.327999999999999</v>
          </cell>
          <cell r="U363">
            <v>15.965</v>
          </cell>
          <cell r="V363">
            <v>11.49614</v>
          </cell>
          <cell r="W363">
            <v>7.2245799999999996</v>
          </cell>
          <cell r="X363" t="str">
            <v>Dist</v>
          </cell>
          <cell r="Y363" t="str">
            <v>Europe</v>
          </cell>
          <cell r="Z363">
            <v>1.75</v>
          </cell>
          <cell r="AA363" t="str">
            <v>Oui</v>
          </cell>
          <cell r="AB363">
            <v>1.74</v>
          </cell>
          <cell r="AC363" t="str">
            <v>Non</v>
          </cell>
          <cell r="AD363">
            <v>32.090000000000003</v>
          </cell>
          <cell r="AE363" t="str">
            <v>FSGBR051KL</v>
          </cell>
          <cell r="AF363">
            <v>33678970</v>
          </cell>
          <cell r="AH363">
            <v>44561</v>
          </cell>
          <cell r="AJ363">
            <v>2.5</v>
          </cell>
          <cell r="AK363">
            <v>1</v>
          </cell>
          <cell r="AL363">
            <v>1</v>
          </cell>
          <cell r="AM363" t="str">
            <v>www.assetmanagement.hsbc.com/fr</v>
          </cell>
          <cell r="AQ363" t="str">
            <v>Non</v>
          </cell>
          <cell r="AR363" t="str">
            <v>Non</v>
          </cell>
          <cell r="AS363" t="str">
            <v>Non</v>
          </cell>
          <cell r="AV363" t="str">
            <v>Actions internationales</v>
          </cell>
          <cell r="AW363" t="str">
            <v>HSBC</v>
          </cell>
          <cell r="AY363" t="str">
            <v>Not Stated</v>
          </cell>
          <cell r="AZ363" t="str">
            <v>Prospectus</v>
          </cell>
          <cell r="BA363" t="str">
            <v>Non</v>
          </cell>
          <cell r="BB363">
            <v>3.4521449999999998</v>
          </cell>
          <cell r="BD363">
            <v>7.2245840000000001</v>
          </cell>
          <cell r="BF363">
            <v>11.496131</v>
          </cell>
          <cell r="BH363">
            <v>-2.5441479999999999</v>
          </cell>
          <cell r="BJ363">
            <v>-2.42442</v>
          </cell>
          <cell r="BK363">
            <v>46</v>
          </cell>
          <cell r="BM363">
            <v>10.012862999999999</v>
          </cell>
          <cell r="BN363">
            <v>51</v>
          </cell>
          <cell r="BP363">
            <v>18.629346000000002</v>
          </cell>
          <cell r="BQ363">
            <v>49</v>
          </cell>
        </row>
        <row r="364">
          <cell r="A364" t="str">
            <v>FR0007480389</v>
          </cell>
          <cell r="B364" t="str">
            <v>ÙÙÙÙ</v>
          </cell>
          <cell r="C364" t="str">
            <v>Croissance Diversifiée I</v>
          </cell>
          <cell r="D364" t="str">
            <v>FCP</v>
          </cell>
          <cell r="E364" t="str">
            <v>Natixis Investment Managers International</v>
          </cell>
          <cell r="F364" t="str">
            <v>Euro</v>
          </cell>
          <cell r="G364" t="str">
            <v>(MSCI World Ex Europe NR EUR) 10.000% + ( Bloomberg Euro Agg 500MM TR EUR) 80.000% + (MSCI Europe NR EUR) 10.000%</v>
          </cell>
          <cell r="H364" t="str">
            <v>Europe Fonds ouverts  - Allocation EUR Prudente</v>
          </cell>
          <cell r="I364" t="str">
            <v>Tous les jours</v>
          </cell>
          <cell r="J364" t="str">
            <v>France</v>
          </cell>
          <cell r="K364" t="str">
            <v>Non</v>
          </cell>
          <cell r="L364">
            <v>34480</v>
          </cell>
          <cell r="M364">
            <v>44596</v>
          </cell>
          <cell r="N364">
            <v>810570421</v>
          </cell>
          <cell r="O364">
            <v>15798.77</v>
          </cell>
          <cell r="Q364" t="str">
            <v>Non</v>
          </cell>
          <cell r="R364">
            <v>3</v>
          </cell>
          <cell r="S364">
            <v>3</v>
          </cell>
          <cell r="T364">
            <v>3.2730000000000001</v>
          </cell>
          <cell r="U364">
            <v>5.0670000000000002</v>
          </cell>
          <cell r="V364">
            <v>2.1956500000000001</v>
          </cell>
          <cell r="W364">
            <v>4.03085</v>
          </cell>
          <cell r="X364" t="str">
            <v>Cap</v>
          </cell>
          <cell r="Y364" t="str">
            <v>Euroland</v>
          </cell>
          <cell r="Z364">
            <v>0.59799999999999998</v>
          </cell>
          <cell r="AA364" t="str">
            <v>Oui</v>
          </cell>
          <cell r="AB364">
            <v>0.62</v>
          </cell>
          <cell r="AC364" t="str">
            <v>Non</v>
          </cell>
          <cell r="AD364">
            <v>15798.77</v>
          </cell>
          <cell r="AE364" t="str">
            <v>FSGBR051IE</v>
          </cell>
          <cell r="AF364">
            <v>380482011</v>
          </cell>
          <cell r="AH364">
            <v>44592</v>
          </cell>
          <cell r="AJ364">
            <v>0.5</v>
          </cell>
          <cell r="AK364">
            <v>50000</v>
          </cell>
          <cell r="AL364">
            <v>1</v>
          </cell>
          <cell r="AM364" t="str">
            <v>www.im.natixis.com</v>
          </cell>
          <cell r="AQ364" t="str">
            <v>Non</v>
          </cell>
          <cell r="AR364" t="str">
            <v>Non</v>
          </cell>
          <cell r="AS364" t="str">
            <v>Non</v>
          </cell>
          <cell r="AV364" t="str">
            <v>Non Classifié</v>
          </cell>
          <cell r="AW364" t="str">
            <v>Natixis</v>
          </cell>
          <cell r="AY364" t="str">
            <v>Not Stated</v>
          </cell>
          <cell r="AZ364" t="str">
            <v>Prospectus</v>
          </cell>
          <cell r="BA364" t="str">
            <v>Non</v>
          </cell>
          <cell r="BB364">
            <v>2.6362899999999998</v>
          </cell>
          <cell r="BD364">
            <v>4.0308529999999996</v>
          </cell>
          <cell r="BF364">
            <v>2.1956600000000002</v>
          </cell>
          <cell r="BH364">
            <v>-2.4935109999999998</v>
          </cell>
          <cell r="BJ364">
            <v>-1.5387200000000001</v>
          </cell>
          <cell r="BK364">
            <v>36</v>
          </cell>
          <cell r="BM364">
            <v>5.3195040000000002</v>
          </cell>
          <cell r="BN364">
            <v>68</v>
          </cell>
          <cell r="BP364">
            <v>9.8830460000000002</v>
          </cell>
          <cell r="BQ364">
            <v>69</v>
          </cell>
        </row>
        <row r="365">
          <cell r="A365" t="str">
            <v>FR0007481429</v>
          </cell>
          <cell r="B365" t="str">
            <v>ÙÙ</v>
          </cell>
          <cell r="C365" t="str">
            <v>Mansartis Asie ISR C</v>
          </cell>
          <cell r="D365" t="str">
            <v>FCP</v>
          </cell>
          <cell r="E365" t="str">
            <v>Mansartis Gestion</v>
          </cell>
          <cell r="F365" t="str">
            <v>Euro</v>
          </cell>
          <cell r="G365" t="str">
            <v>MSCI AC Asia Ex Japan NR EUR</v>
          </cell>
          <cell r="H365" t="str">
            <v>Europe Fonds ouverts  - Actions Asie hors Japon</v>
          </cell>
          <cell r="I365" t="str">
            <v>Tous les jours</v>
          </cell>
          <cell r="J365" t="str">
            <v>France</v>
          </cell>
          <cell r="K365" t="str">
            <v>Non</v>
          </cell>
          <cell r="L365">
            <v>34550</v>
          </cell>
          <cell r="M365">
            <v>44599</v>
          </cell>
          <cell r="N365">
            <v>34093027</v>
          </cell>
          <cell r="O365">
            <v>475.71</v>
          </cell>
          <cell r="P365">
            <v>134.69999999999999</v>
          </cell>
          <cell r="Q365" t="str">
            <v>Non</v>
          </cell>
          <cell r="R365">
            <v>6</v>
          </cell>
          <cell r="S365">
            <v>6</v>
          </cell>
          <cell r="T365">
            <v>9.3581610000000008</v>
          </cell>
          <cell r="U365">
            <v>15.035303000000001</v>
          </cell>
          <cell r="V365">
            <v>-10.3012</v>
          </cell>
          <cell r="W365">
            <v>8.6043800000000008</v>
          </cell>
          <cell r="X365" t="str">
            <v>Cap</v>
          </cell>
          <cell r="Y365" t="str">
            <v>Asia Pacific ex Japan ex Australia</v>
          </cell>
          <cell r="Z365">
            <v>2.5</v>
          </cell>
          <cell r="AA365" t="str">
            <v>Oui</v>
          </cell>
          <cell r="AB365">
            <v>2.16</v>
          </cell>
          <cell r="AC365" t="str">
            <v>Oui</v>
          </cell>
          <cell r="AD365">
            <v>475.71</v>
          </cell>
          <cell r="AE365" t="str">
            <v>FSGBR06TS3</v>
          </cell>
          <cell r="AF365">
            <v>34093027</v>
          </cell>
          <cell r="AH365">
            <v>44571</v>
          </cell>
          <cell r="AJ365">
            <v>0</v>
          </cell>
          <cell r="AK365">
            <v>1</v>
          </cell>
          <cell r="AL365">
            <v>0</v>
          </cell>
          <cell r="AM365" t="str">
            <v>www.mansartis.com</v>
          </cell>
          <cell r="AQ365" t="str">
            <v>Non</v>
          </cell>
          <cell r="AR365" t="str">
            <v>Non</v>
          </cell>
          <cell r="AS365" t="str">
            <v>Non</v>
          </cell>
          <cell r="AV365" t="str">
            <v>Non Classifié</v>
          </cell>
          <cell r="AW365" t="str">
            <v>Mansartis Gestion</v>
          </cell>
          <cell r="AY365" t="str">
            <v>Article 8</v>
          </cell>
          <cell r="AZ365" t="str">
            <v>Prospectus</v>
          </cell>
          <cell r="BA365" t="str">
            <v>Non</v>
          </cell>
          <cell r="BB365">
            <v>5.6486029999999996</v>
          </cell>
          <cell r="BD365">
            <v>8.6044</v>
          </cell>
          <cell r="BF365">
            <v>-10.301190999999999</v>
          </cell>
          <cell r="BH365">
            <v>-1.930725</v>
          </cell>
          <cell r="BJ365">
            <v>-2.1244200000000002</v>
          </cell>
          <cell r="BK365">
            <v>43</v>
          </cell>
          <cell r="BM365">
            <v>11.931364</v>
          </cell>
          <cell r="BN365">
            <v>43</v>
          </cell>
          <cell r="BP365">
            <v>26.636244000000001</v>
          </cell>
          <cell r="BQ365">
            <v>24</v>
          </cell>
        </row>
        <row r="366">
          <cell r="A366" t="str">
            <v>FR0007482591</v>
          </cell>
          <cell r="B366" t="str">
            <v>ÙÙÙÙ</v>
          </cell>
          <cell r="C366" t="str">
            <v>La Française Actions France PME C</v>
          </cell>
          <cell r="D366" t="str">
            <v>FCP</v>
          </cell>
          <cell r="E366" t="str">
            <v>La Française Asset Management</v>
          </cell>
          <cell r="F366" t="str">
            <v>Euro</v>
          </cell>
          <cell r="G366" t="str">
            <v>Enternext PEA PME 150 + 2%</v>
          </cell>
          <cell r="H366" t="str">
            <v>Europe Fonds ouverts  - Actions France Petites &amp; Moy. Cap.</v>
          </cell>
          <cell r="I366" t="str">
            <v>Tous les jours</v>
          </cell>
          <cell r="J366" t="str">
            <v>France</v>
          </cell>
          <cell r="K366" t="str">
            <v>Oui</v>
          </cell>
          <cell r="L366">
            <v>34264</v>
          </cell>
          <cell r="M366">
            <v>44596</v>
          </cell>
          <cell r="N366">
            <v>78198787</v>
          </cell>
          <cell r="O366">
            <v>940.9</v>
          </cell>
          <cell r="P366">
            <v>-93.26</v>
          </cell>
          <cell r="Q366" t="str">
            <v>Non</v>
          </cell>
          <cell r="R366">
            <v>6</v>
          </cell>
          <cell r="S366">
            <v>6</v>
          </cell>
          <cell r="T366">
            <v>10.393000000000001</v>
          </cell>
          <cell r="U366">
            <v>20.951000000000001</v>
          </cell>
          <cell r="V366">
            <v>4.4378500000000001</v>
          </cell>
          <cell r="W366">
            <v>14.358180000000001</v>
          </cell>
          <cell r="X366" t="str">
            <v>Cap</v>
          </cell>
          <cell r="Y366" t="str">
            <v>France</v>
          </cell>
          <cell r="Z366">
            <v>1.25</v>
          </cell>
          <cell r="AA366" t="str">
            <v>Oui</v>
          </cell>
          <cell r="AB366">
            <v>1.9</v>
          </cell>
          <cell r="AC366" t="str">
            <v>Non</v>
          </cell>
          <cell r="AD366">
            <v>940.9</v>
          </cell>
          <cell r="AE366" t="str">
            <v>FSGBR0527F</v>
          </cell>
          <cell r="AF366">
            <v>17272032</v>
          </cell>
          <cell r="AH366">
            <v>44561</v>
          </cell>
          <cell r="AJ366">
            <v>2</v>
          </cell>
          <cell r="AK366">
            <v>0</v>
          </cell>
          <cell r="AL366">
            <v>0</v>
          </cell>
          <cell r="AM366" t="str">
            <v>www.lafrancaise-am.com/</v>
          </cell>
          <cell r="AQ366" t="str">
            <v>Non</v>
          </cell>
          <cell r="AR366" t="str">
            <v>Non</v>
          </cell>
          <cell r="AS366" t="str">
            <v>Non</v>
          </cell>
          <cell r="AV366" t="str">
            <v>Actions françaises</v>
          </cell>
          <cell r="AW366" t="str">
            <v>La Française</v>
          </cell>
          <cell r="AY366" t="str">
            <v>Not Stated</v>
          </cell>
          <cell r="AZ366" t="str">
            <v>Prospectus</v>
          </cell>
          <cell r="BA366" t="str">
            <v>Oui</v>
          </cell>
          <cell r="BB366">
            <v>7.5713030000000003</v>
          </cell>
          <cell r="BD366">
            <v>14.358204000000001</v>
          </cell>
          <cell r="BF366">
            <v>4.4378520000000004</v>
          </cell>
          <cell r="BH366">
            <v>-5.7398199999999999</v>
          </cell>
          <cell r="BJ366">
            <v>-6.13124</v>
          </cell>
          <cell r="BK366">
            <v>77</v>
          </cell>
          <cell r="BM366">
            <v>21.153749999999999</v>
          </cell>
          <cell r="BN366">
            <v>12</v>
          </cell>
          <cell r="BP366">
            <v>25.156157</v>
          </cell>
          <cell r="BQ366">
            <v>29</v>
          </cell>
        </row>
        <row r="367">
          <cell r="A367" t="str">
            <v>FR0007485230</v>
          </cell>
          <cell r="B367" t="str">
            <v>ÙÙ</v>
          </cell>
          <cell r="C367" t="str">
            <v>Hottinguer Actions Europe</v>
          </cell>
          <cell r="D367" t="str">
            <v>FCP</v>
          </cell>
          <cell r="E367" t="str">
            <v>Messieurs Hottinguer &amp; Cie Gestion Privée</v>
          </cell>
          <cell r="F367" t="str">
            <v>Euro</v>
          </cell>
          <cell r="G367" t="str">
            <v>EURO STOXX 50 NR EUR</v>
          </cell>
          <cell r="H367" t="str">
            <v>Europe Fonds ouverts  - Actions Zone Euro Grandes Cap.</v>
          </cell>
          <cell r="I367" t="str">
            <v>Tous les jours</v>
          </cell>
          <cell r="J367" t="str">
            <v>France</v>
          </cell>
          <cell r="K367" t="str">
            <v>Oui</v>
          </cell>
          <cell r="L367">
            <v>33882</v>
          </cell>
          <cell r="M367">
            <v>44595</v>
          </cell>
          <cell r="N367">
            <v>45081000</v>
          </cell>
          <cell r="O367">
            <v>267.94</v>
          </cell>
          <cell r="P367">
            <v>228</v>
          </cell>
          <cell r="Q367" t="str">
            <v>Non</v>
          </cell>
          <cell r="R367">
            <v>6</v>
          </cell>
          <cell r="S367">
            <v>6</v>
          </cell>
          <cell r="T367">
            <v>11.129</v>
          </cell>
          <cell r="U367">
            <v>17.53</v>
          </cell>
          <cell r="V367">
            <v>5.9418499999999996</v>
          </cell>
          <cell r="W367">
            <v>5.9533199999999997</v>
          </cell>
          <cell r="X367" t="str">
            <v>Cap</v>
          </cell>
          <cell r="Y367" t="str">
            <v>Europe</v>
          </cell>
          <cell r="Z367">
            <v>2</v>
          </cell>
          <cell r="AA367" t="str">
            <v>Oui</v>
          </cell>
          <cell r="AB367">
            <v>2.71</v>
          </cell>
          <cell r="AC367" t="str">
            <v>Non</v>
          </cell>
          <cell r="AE367" t="str">
            <v>FSGBR0568U</v>
          </cell>
          <cell r="AF367">
            <v>45081000</v>
          </cell>
          <cell r="AH367">
            <v>44410</v>
          </cell>
          <cell r="AJ367">
            <v>2</v>
          </cell>
          <cell r="AK367">
            <v>1</v>
          </cell>
          <cell r="AL367">
            <v>1</v>
          </cell>
          <cell r="AM367" t="str">
            <v>www.banque-hottinguer.com</v>
          </cell>
          <cell r="AQ367" t="str">
            <v>Non</v>
          </cell>
          <cell r="AR367" t="str">
            <v>Non</v>
          </cell>
          <cell r="AS367" t="str">
            <v>Non</v>
          </cell>
          <cell r="AV367" t="str">
            <v>Non Classifié</v>
          </cell>
          <cell r="AW367" t="str">
            <v>Banque Jean-Philippe Hottinguer &amp; Cie</v>
          </cell>
          <cell r="AY367" t="str">
            <v>Not Stated</v>
          </cell>
          <cell r="AZ367" t="str">
            <v>Prospectus</v>
          </cell>
          <cell r="BA367" t="str">
            <v>Non</v>
          </cell>
          <cell r="BB367">
            <v>2.366838</v>
          </cell>
          <cell r="BD367">
            <v>5.953328</v>
          </cell>
          <cell r="BF367">
            <v>5.9418340000000001</v>
          </cell>
          <cell r="BH367">
            <v>-4.3515509999999997</v>
          </cell>
          <cell r="BJ367">
            <v>-4.2730199999999998</v>
          </cell>
          <cell r="BK367">
            <v>63</v>
          </cell>
          <cell r="BM367">
            <v>9.6186589999999992</v>
          </cell>
          <cell r="BN367">
            <v>52</v>
          </cell>
          <cell r="BP367">
            <v>19.504407</v>
          </cell>
          <cell r="BQ367">
            <v>46</v>
          </cell>
        </row>
        <row r="368">
          <cell r="A368" t="str">
            <v>FR0007485420</v>
          </cell>
          <cell r="B368" t="str">
            <v>ÙÙ</v>
          </cell>
          <cell r="C368" t="str">
            <v>Uzès PEA</v>
          </cell>
          <cell r="D368" t="str">
            <v>FCP</v>
          </cell>
          <cell r="E368" t="str">
            <v>Uzès Gestion</v>
          </cell>
          <cell r="F368" t="str">
            <v>Euro</v>
          </cell>
          <cell r="G368" t="str">
            <v>EURO STOXX 50 NR EUR</v>
          </cell>
          <cell r="H368" t="str">
            <v>Europe Fonds ouverts  - Actions France Grandes Cap.</v>
          </cell>
          <cell r="I368" t="str">
            <v>Toutes les semaines</v>
          </cell>
          <cell r="J368" t="str">
            <v>France</v>
          </cell>
          <cell r="K368" t="str">
            <v>Oui</v>
          </cell>
          <cell r="L368">
            <v>33765</v>
          </cell>
          <cell r="M368">
            <v>44596</v>
          </cell>
          <cell r="N368">
            <v>15618332</v>
          </cell>
          <cell r="O368">
            <v>2001.95</v>
          </cell>
          <cell r="P368">
            <v>0.04</v>
          </cell>
          <cell r="Q368" t="str">
            <v>Non</v>
          </cell>
          <cell r="R368">
            <v>6</v>
          </cell>
          <cell r="S368">
            <v>6</v>
          </cell>
          <cell r="T368">
            <v>14.978999999999999</v>
          </cell>
          <cell r="U368">
            <v>18.465</v>
          </cell>
          <cell r="V368">
            <v>-2.3290899999999999</v>
          </cell>
          <cell r="W368">
            <v>3.6190699999999998</v>
          </cell>
          <cell r="X368" t="str">
            <v>Cap</v>
          </cell>
          <cell r="Y368" t="str">
            <v>France</v>
          </cell>
          <cell r="Z368">
            <v>2</v>
          </cell>
          <cell r="AA368" t="str">
            <v>Non</v>
          </cell>
          <cell r="AB368">
            <v>2.0299999999999998</v>
          </cell>
          <cell r="AC368" t="str">
            <v>Non</v>
          </cell>
          <cell r="AD368">
            <v>2001.95</v>
          </cell>
          <cell r="AE368" t="str">
            <v>FSGBR06TJ6</v>
          </cell>
          <cell r="AF368">
            <v>15618332</v>
          </cell>
          <cell r="AH368">
            <v>44592</v>
          </cell>
          <cell r="AJ368">
            <v>4</v>
          </cell>
          <cell r="AK368">
            <v>1</v>
          </cell>
          <cell r="AL368">
            <v>1</v>
          </cell>
          <cell r="AM368" t="str">
            <v>www.finuzes.fr</v>
          </cell>
          <cell r="AQ368" t="str">
            <v>Non</v>
          </cell>
          <cell r="AR368" t="str">
            <v>Non</v>
          </cell>
          <cell r="AS368" t="str">
            <v>Non</v>
          </cell>
          <cell r="AV368" t="str">
            <v>Actions de la zone euro</v>
          </cell>
          <cell r="AW368" t="str">
            <v>Financiere d'Uzes</v>
          </cell>
          <cell r="AY368" t="str">
            <v>Article 8</v>
          </cell>
          <cell r="AZ368" t="str">
            <v>Prospectus</v>
          </cell>
          <cell r="BA368" t="str">
            <v>Non</v>
          </cell>
          <cell r="BB368">
            <v>0.48305300000000001</v>
          </cell>
          <cell r="BD368">
            <v>3.6190769999999999</v>
          </cell>
          <cell r="BF368">
            <v>-2.3290820000000001</v>
          </cell>
          <cell r="BH368">
            <v>-12.939062</v>
          </cell>
          <cell r="BJ368">
            <v>-12.93906</v>
          </cell>
          <cell r="BK368">
            <v>97</v>
          </cell>
          <cell r="BM368">
            <v>10.696401</v>
          </cell>
          <cell r="BN368">
            <v>48</v>
          </cell>
          <cell r="BP368">
            <v>24.627552999999999</v>
          </cell>
          <cell r="BQ368">
            <v>31</v>
          </cell>
        </row>
        <row r="369">
          <cell r="A369" t="str">
            <v>FR0007486139</v>
          </cell>
          <cell r="C369" t="str">
            <v>BSO Investissement Obligataire</v>
          </cell>
          <cell r="D369" t="str">
            <v>FCP</v>
          </cell>
          <cell r="E369" t="str">
            <v>Saint Olive Gestion</v>
          </cell>
          <cell r="F369" t="str">
            <v>Euro</v>
          </cell>
          <cell r="G369" t="str">
            <v>€STR capitalisé</v>
          </cell>
          <cell r="H369" t="str">
            <v>Europe Fonds ouverts  - Obligations EUR Flexibles</v>
          </cell>
          <cell r="I369" t="str">
            <v>Tous les jours</v>
          </cell>
          <cell r="J369" t="str">
            <v>France</v>
          </cell>
          <cell r="K369" t="str">
            <v>Non</v>
          </cell>
          <cell r="L369">
            <v>38692</v>
          </cell>
          <cell r="M369">
            <v>44596</v>
          </cell>
          <cell r="N369">
            <v>67382600</v>
          </cell>
          <cell r="O369">
            <v>357.14</v>
          </cell>
          <cell r="Q369" t="str">
            <v>Non</v>
          </cell>
          <cell r="R369">
            <v>3</v>
          </cell>
          <cell r="S369">
            <v>3</v>
          </cell>
          <cell r="T369">
            <v>1.4670000000000001</v>
          </cell>
          <cell r="U369">
            <v>6.6639999999999997</v>
          </cell>
          <cell r="V369">
            <v>0.76404000000000005</v>
          </cell>
          <cell r="W369">
            <v>-0.53763000000000005</v>
          </cell>
          <cell r="X369" t="str">
            <v>Cap</v>
          </cell>
          <cell r="Y369" t="str">
            <v>Euroland</v>
          </cell>
          <cell r="Z369">
            <v>0.5</v>
          </cell>
          <cell r="AA369" t="str">
            <v>Oui</v>
          </cell>
          <cell r="AB369">
            <v>0.42</v>
          </cell>
          <cell r="AC369" t="str">
            <v>Non</v>
          </cell>
          <cell r="AD369">
            <v>357.14</v>
          </cell>
          <cell r="AE369" t="str">
            <v>FSGBR06KOF</v>
          </cell>
          <cell r="AF369">
            <v>67382600</v>
          </cell>
          <cell r="AH369">
            <v>44550</v>
          </cell>
          <cell r="AJ369">
            <v>1</v>
          </cell>
          <cell r="AK369">
            <v>1</v>
          </cell>
          <cell r="AL369">
            <v>1</v>
          </cell>
          <cell r="AM369" t="str">
            <v>www.banquesaintolive.com</v>
          </cell>
          <cell r="AQ369" t="str">
            <v>Non</v>
          </cell>
          <cell r="AR369" t="str">
            <v>Non</v>
          </cell>
          <cell r="AS369" t="str">
            <v>Non</v>
          </cell>
          <cell r="AV369" t="str">
            <v>Non Classifié</v>
          </cell>
          <cell r="AW369" t="str">
            <v>Banque Saint Olive</v>
          </cell>
          <cell r="AY369" t="str">
            <v>Not Stated</v>
          </cell>
          <cell r="AZ369" t="str">
            <v>Prospectus</v>
          </cell>
          <cell r="BA369" t="str">
            <v>Non</v>
          </cell>
          <cell r="BB369">
            <v>-1.26536</v>
          </cell>
          <cell r="BD369">
            <v>-0.53762600000000005</v>
          </cell>
          <cell r="BF369">
            <v>0.76404099999999997</v>
          </cell>
          <cell r="BH369">
            <v>-1.11209</v>
          </cell>
          <cell r="BJ369">
            <v>-0.89187000000000005</v>
          </cell>
          <cell r="BK369">
            <v>27</v>
          </cell>
          <cell r="BM369">
            <v>0.22119</v>
          </cell>
          <cell r="BN369">
            <v>93</v>
          </cell>
          <cell r="BP369">
            <v>-0.79528100000000002</v>
          </cell>
          <cell r="BQ369">
            <v>98</v>
          </cell>
        </row>
        <row r="370">
          <cell r="A370" t="str">
            <v>FR0007488267</v>
          </cell>
          <cell r="B370" t="str">
            <v>ÙÙ</v>
          </cell>
          <cell r="C370" t="str">
            <v>France Sélection Valeurs</v>
          </cell>
          <cell r="D370" t="str">
            <v>FCP</v>
          </cell>
          <cell r="E370" t="str">
            <v>Matignon Finances</v>
          </cell>
          <cell r="F370" t="str">
            <v>Euro</v>
          </cell>
          <cell r="G370" t="str">
            <v>(€STR capitalisé) 20.000% + ( Euronext Paris CAC 40 NR EUR) 40.000% + (EURO STOXX 50 NR EUR) 40.000%</v>
          </cell>
          <cell r="H370" t="str">
            <v>Europe Fonds ouverts  - Allocation EUR Flexible</v>
          </cell>
          <cell r="I370" t="str">
            <v>Toutes les semaines</v>
          </cell>
          <cell r="J370" t="str">
            <v>France</v>
          </cell>
          <cell r="K370" t="str">
            <v>Oui</v>
          </cell>
          <cell r="L370">
            <v>34993</v>
          </cell>
          <cell r="M370">
            <v>44596</v>
          </cell>
          <cell r="N370">
            <v>8617643</v>
          </cell>
          <cell r="O370">
            <v>38.22</v>
          </cell>
          <cell r="Q370" t="str">
            <v>Non</v>
          </cell>
          <cell r="R370">
            <v>6</v>
          </cell>
          <cell r="S370">
            <v>6</v>
          </cell>
          <cell r="T370">
            <v>10.055999999999999</v>
          </cell>
          <cell r="U370">
            <v>19.445</v>
          </cell>
          <cell r="V370">
            <v>7.9146799999999997</v>
          </cell>
          <cell r="W370">
            <v>4.4314400000000003</v>
          </cell>
          <cell r="X370" t="str">
            <v>Cap</v>
          </cell>
          <cell r="Y370" t="str">
            <v>France</v>
          </cell>
          <cell r="Z370">
            <v>2</v>
          </cell>
          <cell r="AA370" t="str">
            <v>Oui</v>
          </cell>
          <cell r="AB370">
            <v>2.2599999999999998</v>
          </cell>
          <cell r="AC370" t="str">
            <v>Non</v>
          </cell>
          <cell r="AD370">
            <v>38.22</v>
          </cell>
          <cell r="AE370" t="str">
            <v>FSGBR04I9N</v>
          </cell>
          <cell r="AF370">
            <v>8617643</v>
          </cell>
          <cell r="AH370">
            <v>44579</v>
          </cell>
          <cell r="AJ370">
            <v>4</v>
          </cell>
          <cell r="AK370">
            <v>1500</v>
          </cell>
          <cell r="AL370">
            <v>1</v>
          </cell>
          <cell r="AM370" t="str">
            <v>www.matignonfinances.com</v>
          </cell>
          <cell r="AQ370" t="str">
            <v>Non</v>
          </cell>
          <cell r="AR370" t="str">
            <v>Non</v>
          </cell>
          <cell r="AS370" t="str">
            <v>Non</v>
          </cell>
          <cell r="AV370" t="str">
            <v>Actions des pays de l'Union Européenne</v>
          </cell>
          <cell r="AW370" t="str">
            <v>Matignon Finances</v>
          </cell>
          <cell r="AY370" t="str">
            <v>Not Stated</v>
          </cell>
          <cell r="AZ370" t="str">
            <v>Prospectus</v>
          </cell>
          <cell r="BA370" t="str">
            <v>Non</v>
          </cell>
          <cell r="BB370">
            <v>1.2973809999999999</v>
          </cell>
          <cell r="BD370">
            <v>4.4314450000000001</v>
          </cell>
          <cell r="BF370">
            <v>7.9146580000000002</v>
          </cell>
          <cell r="BH370">
            <v>-6.1050060000000004</v>
          </cell>
          <cell r="BJ370">
            <v>-6.10501</v>
          </cell>
          <cell r="BK370">
            <v>76</v>
          </cell>
          <cell r="BM370">
            <v>8.1303579999999993</v>
          </cell>
          <cell r="BN370">
            <v>57</v>
          </cell>
          <cell r="BP370">
            <v>18.524242000000001</v>
          </cell>
          <cell r="BQ370">
            <v>49</v>
          </cell>
        </row>
        <row r="371">
          <cell r="A371" t="str">
            <v>FR0007488507</v>
          </cell>
          <cell r="B371" t="str">
            <v>ÙÙ</v>
          </cell>
          <cell r="C371" t="str">
            <v>Perenne Europe P</v>
          </cell>
          <cell r="D371" t="str">
            <v>FCP</v>
          </cell>
          <cell r="E371" t="str">
            <v>Finance S.A.</v>
          </cell>
          <cell r="F371" t="str">
            <v>Euro</v>
          </cell>
          <cell r="G371" t="str">
            <v>EURO STOXX 50 NR EUR</v>
          </cell>
          <cell r="H371" t="str">
            <v>Europe Fonds ouverts  - Actions Zone Euro Grandes Cap.</v>
          </cell>
          <cell r="I371" t="str">
            <v>Tous les jours</v>
          </cell>
          <cell r="J371" t="str">
            <v>France</v>
          </cell>
          <cell r="K371" t="str">
            <v>Oui</v>
          </cell>
          <cell r="L371">
            <v>33848</v>
          </cell>
          <cell r="M371">
            <v>44596</v>
          </cell>
          <cell r="N371">
            <v>12361209</v>
          </cell>
          <cell r="O371">
            <v>41.45</v>
          </cell>
          <cell r="P371">
            <v>160.16999999999999</v>
          </cell>
          <cell r="Q371" t="str">
            <v>Non</v>
          </cell>
          <cell r="R371">
            <v>6</v>
          </cell>
          <cell r="S371">
            <v>6</v>
          </cell>
          <cell r="T371">
            <v>15.109</v>
          </cell>
          <cell r="U371">
            <v>16.734999999999999</v>
          </cell>
          <cell r="V371">
            <v>3.42618</v>
          </cell>
          <cell r="W371">
            <v>5.1128499999999999</v>
          </cell>
          <cell r="X371" t="str">
            <v>Cap</v>
          </cell>
          <cell r="Y371" t="str">
            <v>Euroland</v>
          </cell>
          <cell r="Z371">
            <v>2.4</v>
          </cell>
          <cell r="AA371" t="str">
            <v>Oui</v>
          </cell>
          <cell r="AB371">
            <v>3.48</v>
          </cell>
          <cell r="AC371" t="str">
            <v>Non</v>
          </cell>
          <cell r="AD371">
            <v>41.45</v>
          </cell>
          <cell r="AE371" t="str">
            <v>FSGBR0521P</v>
          </cell>
          <cell r="AF371">
            <v>6230320</v>
          </cell>
          <cell r="AH371">
            <v>44564</v>
          </cell>
          <cell r="AJ371">
            <v>2</v>
          </cell>
          <cell r="AK371">
            <v>1</v>
          </cell>
          <cell r="AL371">
            <v>1</v>
          </cell>
          <cell r="AM371" t="str">
            <v>www.finance-sa.fr</v>
          </cell>
          <cell r="AQ371" t="str">
            <v>Non</v>
          </cell>
          <cell r="AR371" t="str">
            <v>Non</v>
          </cell>
          <cell r="AS371" t="str">
            <v>Non</v>
          </cell>
          <cell r="AV371" t="str">
            <v>Actions des pays de l'Union Européenne</v>
          </cell>
          <cell r="AW371" t="str">
            <v>Finance</v>
          </cell>
          <cell r="AY371" t="str">
            <v>Not Stated</v>
          </cell>
          <cell r="AZ371" t="str">
            <v>Prospectus</v>
          </cell>
          <cell r="BA371" t="str">
            <v>Non</v>
          </cell>
          <cell r="BB371">
            <v>1.308152</v>
          </cell>
          <cell r="BD371">
            <v>5.1128559999999998</v>
          </cell>
          <cell r="BF371">
            <v>3.4261840000000001</v>
          </cell>
          <cell r="BH371">
            <v>-9.6385539999999992</v>
          </cell>
          <cell r="BJ371">
            <v>-9.7246100000000002</v>
          </cell>
          <cell r="BK371">
            <v>90</v>
          </cell>
          <cell r="BM371">
            <v>11.017177</v>
          </cell>
          <cell r="BN371">
            <v>47</v>
          </cell>
          <cell r="BP371">
            <v>15.425356000000001</v>
          </cell>
          <cell r="BQ371">
            <v>56</v>
          </cell>
        </row>
        <row r="372">
          <cell r="A372" t="str">
            <v>FR0007490164</v>
          </cell>
          <cell r="B372" t="str">
            <v>ÙÙ</v>
          </cell>
          <cell r="C372" t="str">
            <v>MCA Europe</v>
          </cell>
          <cell r="D372" t="str">
            <v>FCP</v>
          </cell>
          <cell r="E372" t="str">
            <v>MCA Finance</v>
          </cell>
          <cell r="F372" t="str">
            <v>Euro</v>
          </cell>
          <cell r="G372" t="str">
            <v>EURO STOXX 50 NR EUR</v>
          </cell>
          <cell r="H372" t="str">
            <v>Europe Fonds ouverts  - Actions France Grandes Cap.</v>
          </cell>
          <cell r="I372" t="str">
            <v>Tous les jours</v>
          </cell>
          <cell r="J372" t="str">
            <v>France</v>
          </cell>
          <cell r="K372" t="str">
            <v>Oui</v>
          </cell>
          <cell r="L372">
            <v>34684</v>
          </cell>
          <cell r="M372">
            <v>44595</v>
          </cell>
          <cell r="N372">
            <v>8178000</v>
          </cell>
          <cell r="O372">
            <v>207.36</v>
          </cell>
          <cell r="P372">
            <v>77.81</v>
          </cell>
          <cell r="Q372" t="str">
            <v>Non</v>
          </cell>
          <cell r="R372">
            <v>6</v>
          </cell>
          <cell r="S372">
            <v>6</v>
          </cell>
          <cell r="T372">
            <v>11.391</v>
          </cell>
          <cell r="U372">
            <v>20.309999999999999</v>
          </cell>
          <cell r="V372">
            <v>24.653690000000001</v>
          </cell>
          <cell r="W372">
            <v>9.1760699999999993</v>
          </cell>
          <cell r="X372" t="str">
            <v>Cap</v>
          </cell>
          <cell r="Y372" t="str">
            <v>France</v>
          </cell>
          <cell r="Z372">
            <v>1.8</v>
          </cell>
          <cell r="AA372" t="str">
            <v>Oui</v>
          </cell>
          <cell r="AB372">
            <v>2.5099999999999998</v>
          </cell>
          <cell r="AC372" t="str">
            <v>Non</v>
          </cell>
          <cell r="AE372" t="str">
            <v>FSGBR05622</v>
          </cell>
          <cell r="AF372">
            <v>8178000</v>
          </cell>
          <cell r="AH372">
            <v>44572</v>
          </cell>
          <cell r="AJ372">
            <v>2</v>
          </cell>
          <cell r="AK372">
            <v>1</v>
          </cell>
          <cell r="AL372">
            <v>1</v>
          </cell>
          <cell r="AM372" t="str">
            <v>www.mcafinance.fr</v>
          </cell>
          <cell r="AQ372" t="str">
            <v>Non</v>
          </cell>
          <cell r="AR372" t="str">
            <v>Non</v>
          </cell>
          <cell r="AS372" t="str">
            <v>Non</v>
          </cell>
          <cell r="AV372" t="str">
            <v>Actions de la zone euro</v>
          </cell>
          <cell r="AW372" t="str">
            <v>MCA Finance</v>
          </cell>
          <cell r="AY372" t="str">
            <v>Not Stated</v>
          </cell>
          <cell r="AZ372" t="str">
            <v>Prospectus</v>
          </cell>
          <cell r="BA372" t="str">
            <v>Non</v>
          </cell>
          <cell r="BB372">
            <v>3.444591</v>
          </cell>
          <cell r="BD372">
            <v>9.1760830000000002</v>
          </cell>
          <cell r="BF372">
            <v>24.653673999999999</v>
          </cell>
          <cell r="BH372">
            <v>-3.6296879999999998</v>
          </cell>
          <cell r="BJ372">
            <v>-2.9743900000000001</v>
          </cell>
          <cell r="BK372">
            <v>51</v>
          </cell>
          <cell r="BM372">
            <v>11.901147</v>
          </cell>
          <cell r="BN372">
            <v>43</v>
          </cell>
          <cell r="BP372">
            <v>17.901797999999999</v>
          </cell>
          <cell r="BQ372">
            <v>51</v>
          </cell>
        </row>
        <row r="373">
          <cell r="A373" t="str">
            <v>FR0007491782</v>
          </cell>
          <cell r="B373" t="str">
            <v>ÙÙÙÙÙ</v>
          </cell>
          <cell r="C373" t="str">
            <v>Brongniart Monde C</v>
          </cell>
          <cell r="D373" t="str">
            <v>FCP</v>
          </cell>
          <cell r="E373" t="str">
            <v>Crédit Mutuel Asset Management</v>
          </cell>
          <cell r="F373" t="str">
            <v>Euro</v>
          </cell>
          <cell r="G373" t="str">
            <v>MSCI World NR EUR</v>
          </cell>
          <cell r="H373" t="str">
            <v>Europe Fonds ouverts  - Allocation EUR Agressive - International</v>
          </cell>
          <cell r="I373" t="str">
            <v>Tous les jours</v>
          </cell>
          <cell r="J373" t="str">
            <v>France</v>
          </cell>
          <cell r="K373" t="str">
            <v>Non</v>
          </cell>
          <cell r="L373">
            <v>34761</v>
          </cell>
          <cell r="M373">
            <v>44595</v>
          </cell>
          <cell r="N373">
            <v>178224856</v>
          </cell>
          <cell r="O373">
            <v>411.32</v>
          </cell>
          <cell r="P373">
            <v>164.86</v>
          </cell>
          <cell r="Q373" t="str">
            <v>Non</v>
          </cell>
          <cell r="R373">
            <v>6</v>
          </cell>
          <cell r="S373">
            <v>6</v>
          </cell>
          <cell r="T373">
            <v>18.059000000000001</v>
          </cell>
          <cell r="U373">
            <v>15.448</v>
          </cell>
          <cell r="V373">
            <v>17.746649999999999</v>
          </cell>
          <cell r="W373">
            <v>17.023209999999999</v>
          </cell>
          <cell r="X373" t="str">
            <v>Cap</v>
          </cell>
          <cell r="Y373" t="str">
            <v>Global</v>
          </cell>
          <cell r="Z373">
            <v>1.5</v>
          </cell>
          <cell r="AA373" t="str">
            <v>Oui</v>
          </cell>
          <cell r="AB373">
            <v>2.35</v>
          </cell>
          <cell r="AC373" t="str">
            <v>Non</v>
          </cell>
          <cell r="AE373" t="str">
            <v>FSGBR05BCH</v>
          </cell>
          <cell r="AF373">
            <v>154389000</v>
          </cell>
          <cell r="AH373">
            <v>44575</v>
          </cell>
          <cell r="AJ373">
            <v>2</v>
          </cell>
          <cell r="AK373">
            <v>1</v>
          </cell>
          <cell r="AL373">
            <v>1</v>
          </cell>
          <cell r="AM373" t="str">
            <v>www.creditmutuel-am.eu</v>
          </cell>
          <cell r="AQ373" t="str">
            <v>Non</v>
          </cell>
          <cell r="AR373" t="str">
            <v>Non</v>
          </cell>
          <cell r="AS373" t="str">
            <v>Non</v>
          </cell>
          <cell r="AV373" t="str">
            <v>Actions internationales</v>
          </cell>
          <cell r="AW373" t="str">
            <v>Crédit Mutuel Alliance Fédérale</v>
          </cell>
          <cell r="AY373" t="str">
            <v>Not Stated</v>
          </cell>
          <cell r="AZ373" t="str">
            <v>Prospectus</v>
          </cell>
          <cell r="BA373" t="str">
            <v>Non</v>
          </cell>
          <cell r="BB373">
            <v>11.613232999999999</v>
          </cell>
          <cell r="BD373">
            <v>17.023225</v>
          </cell>
          <cell r="BF373">
            <v>17.746632999999999</v>
          </cell>
          <cell r="BH373">
            <v>-14.050485</v>
          </cell>
          <cell r="BJ373">
            <v>-10.76981</v>
          </cell>
          <cell r="BK373">
            <v>93</v>
          </cell>
          <cell r="BM373">
            <v>24.196359000000001</v>
          </cell>
          <cell r="BN373">
            <v>8</v>
          </cell>
          <cell r="BP373">
            <v>32.917031999999999</v>
          </cell>
          <cell r="BQ373">
            <v>8</v>
          </cell>
        </row>
        <row r="374">
          <cell r="A374" t="str">
            <v>FR0007492525</v>
          </cell>
          <cell r="B374" t="str">
            <v>ÙÙÙ</v>
          </cell>
          <cell r="C374" t="str">
            <v>Mitra I</v>
          </cell>
          <cell r="D374" t="str">
            <v>FCP</v>
          </cell>
          <cell r="E374" t="str">
            <v>La Financière de l'Echiquier</v>
          </cell>
          <cell r="F374" t="str">
            <v>Euro</v>
          </cell>
          <cell r="G374" t="str">
            <v>EURO STOXX 50 NR EUR</v>
          </cell>
          <cell r="H374" t="str">
            <v>Europe Fonds ouverts  - Actions France Grandes Cap.</v>
          </cell>
          <cell r="I374" t="str">
            <v>Tous les jours</v>
          </cell>
          <cell r="J374" t="str">
            <v>France</v>
          </cell>
          <cell r="K374" t="str">
            <v>Oui</v>
          </cell>
          <cell r="L374">
            <v>34796</v>
          </cell>
          <cell r="M374">
            <v>44596</v>
          </cell>
          <cell r="N374">
            <v>50171399</v>
          </cell>
          <cell r="O374">
            <v>10104.98</v>
          </cell>
          <cell r="P374">
            <v>211.46</v>
          </cell>
          <cell r="Q374" t="str">
            <v>Non</v>
          </cell>
          <cell r="R374">
            <v>6</v>
          </cell>
          <cell r="S374">
            <v>6</v>
          </cell>
          <cell r="T374">
            <v>12.023</v>
          </cell>
          <cell r="U374">
            <v>22.126000000000001</v>
          </cell>
          <cell r="V374">
            <v>15.68108</v>
          </cell>
          <cell r="W374">
            <v>7.3900300000000003</v>
          </cell>
          <cell r="X374" t="str">
            <v>Cap</v>
          </cell>
          <cell r="Y374" t="str">
            <v>France</v>
          </cell>
          <cell r="Z374">
            <v>0.59799999999999998</v>
          </cell>
          <cell r="AA374" t="str">
            <v>Oui</v>
          </cell>
          <cell r="AB374">
            <v>0.6</v>
          </cell>
          <cell r="AC374" t="str">
            <v>Oui</v>
          </cell>
          <cell r="AD374">
            <v>10104.98</v>
          </cell>
          <cell r="AE374" t="str">
            <v>FSGBR056KI</v>
          </cell>
          <cell r="AF374">
            <v>50170235</v>
          </cell>
          <cell r="AH374">
            <v>44561</v>
          </cell>
          <cell r="AJ374">
            <v>0</v>
          </cell>
          <cell r="AK374">
            <v>100000</v>
          </cell>
          <cell r="AL374">
            <v>100000</v>
          </cell>
          <cell r="AM374" t="str">
            <v>www.lfde.com</v>
          </cell>
          <cell r="AQ374" t="str">
            <v>Non</v>
          </cell>
          <cell r="AR374" t="str">
            <v>Non</v>
          </cell>
          <cell r="AS374" t="str">
            <v>Non</v>
          </cell>
          <cell r="AV374" t="str">
            <v>Actions de la zone euro</v>
          </cell>
          <cell r="AW374" t="str">
            <v>La Financière de l'Echiquier</v>
          </cell>
          <cell r="AY374" t="str">
            <v>Article 8</v>
          </cell>
          <cell r="AZ374" t="str">
            <v>Prospectus</v>
          </cell>
          <cell r="BA374" t="str">
            <v>Non</v>
          </cell>
          <cell r="BB374">
            <v>3.2685840000000002</v>
          </cell>
          <cell r="BD374">
            <v>7.3900490000000003</v>
          </cell>
          <cell r="BF374">
            <v>15.681084999999999</v>
          </cell>
          <cell r="BH374">
            <v>-5.1567730000000003</v>
          </cell>
          <cell r="BJ374">
            <v>-5.3093700000000004</v>
          </cell>
          <cell r="BK374">
            <v>72</v>
          </cell>
          <cell r="BM374">
            <v>11.590949</v>
          </cell>
          <cell r="BN374">
            <v>44</v>
          </cell>
          <cell r="BP374">
            <v>20.743490000000001</v>
          </cell>
          <cell r="BQ374">
            <v>43</v>
          </cell>
        </row>
        <row r="375">
          <cell r="A375" t="str">
            <v>FR0007492749</v>
          </cell>
          <cell r="B375" t="str">
            <v>ÙÙÙÙ</v>
          </cell>
          <cell r="C375" t="str">
            <v>Allianz Actions Emergentes C</v>
          </cell>
          <cell r="D375" t="str">
            <v>FCP</v>
          </cell>
          <cell r="E375" t="str">
            <v>Allianz Global Investors GmbH</v>
          </cell>
          <cell r="F375" t="str">
            <v>Euro</v>
          </cell>
          <cell r="G375" t="str">
            <v>MSCI EM NR EUR</v>
          </cell>
          <cell r="H375" t="str">
            <v>Europe Fonds ouverts  - Actions Marchés Emergents</v>
          </cell>
          <cell r="I375" t="str">
            <v>Tous les jours</v>
          </cell>
          <cell r="J375" t="str">
            <v>France</v>
          </cell>
          <cell r="K375" t="str">
            <v>Non</v>
          </cell>
          <cell r="L375">
            <v>34816</v>
          </cell>
          <cell r="M375">
            <v>44596</v>
          </cell>
          <cell r="N375">
            <v>14015044</v>
          </cell>
          <cell r="O375">
            <v>789.3</v>
          </cell>
          <cell r="P375">
            <v>-10.19</v>
          </cell>
          <cell r="Q375" t="str">
            <v>Non</v>
          </cell>
          <cell r="R375">
            <v>5</v>
          </cell>
          <cell r="S375">
            <v>6</v>
          </cell>
          <cell r="T375">
            <v>9.6283399999999997</v>
          </cell>
          <cell r="U375">
            <v>15.425162</v>
          </cell>
          <cell r="V375">
            <v>0.97457000000000005</v>
          </cell>
          <cell r="W375">
            <v>9.7904400000000003</v>
          </cell>
          <cell r="X375" t="str">
            <v>Cap</v>
          </cell>
          <cell r="Y375" t="str">
            <v>Global Emerging Mkts</v>
          </cell>
          <cell r="Z375">
            <v>2.0499999999999998</v>
          </cell>
          <cell r="AA375" t="str">
            <v>Oui</v>
          </cell>
          <cell r="AB375">
            <v>2.04</v>
          </cell>
          <cell r="AC375" t="str">
            <v>Non</v>
          </cell>
          <cell r="AD375">
            <v>789.3</v>
          </cell>
          <cell r="AE375" t="str">
            <v>FSGBR05151</v>
          </cell>
          <cell r="AF375">
            <v>14015044</v>
          </cell>
          <cell r="AH375">
            <v>44561</v>
          </cell>
          <cell r="AI375">
            <v>3</v>
          </cell>
          <cell r="AJ375">
            <v>3</v>
          </cell>
          <cell r="AK375">
            <v>1</v>
          </cell>
          <cell r="AL375">
            <v>1</v>
          </cell>
          <cell r="AM375" t="str">
            <v>www.allianzglobalinvestors.de</v>
          </cell>
          <cell r="AQ375" t="str">
            <v>Non</v>
          </cell>
          <cell r="AR375" t="str">
            <v>Non</v>
          </cell>
          <cell r="AS375" t="str">
            <v>Non</v>
          </cell>
          <cell r="AV375" t="str">
            <v>Actions internationales</v>
          </cell>
          <cell r="AW375" t="str">
            <v>Allianz Global Investors</v>
          </cell>
          <cell r="AX375" t="str">
            <v>Allianz Global Investors</v>
          </cell>
          <cell r="AY375" t="str">
            <v>Not Stated</v>
          </cell>
          <cell r="AZ375" t="str">
            <v>Prospectus</v>
          </cell>
          <cell r="BA375" t="str">
            <v>Non</v>
          </cell>
          <cell r="BB375">
            <v>7.795858</v>
          </cell>
          <cell r="BD375">
            <v>9.7904579999999992</v>
          </cell>
          <cell r="BF375">
            <v>0.97457899999999997</v>
          </cell>
          <cell r="BH375">
            <v>-2.7802199999999999</v>
          </cell>
          <cell r="BJ375">
            <v>-0.81611</v>
          </cell>
          <cell r="BK375">
            <v>26</v>
          </cell>
          <cell r="BM375">
            <v>12.979894</v>
          </cell>
          <cell r="BN375">
            <v>40</v>
          </cell>
          <cell r="BP375">
            <v>19.334568000000001</v>
          </cell>
          <cell r="BQ375">
            <v>46</v>
          </cell>
        </row>
        <row r="376">
          <cell r="A376" t="str">
            <v>FR0007494760</v>
          </cell>
          <cell r="B376" t="str">
            <v>ÙÙÙ</v>
          </cell>
          <cell r="C376" t="str">
            <v>Generali Prudence P</v>
          </cell>
          <cell r="D376" t="str">
            <v>FCP</v>
          </cell>
          <cell r="E376" t="str">
            <v>Generali Investments Partners S.p.A. SGR</v>
          </cell>
          <cell r="F376" t="str">
            <v>Euro</v>
          </cell>
          <cell r="G376" t="str">
            <v>(€STR capitalisé) 85.000% + ( MSCI World NR EUR) 7.500% + (MSCI Europe NR EUR) 7.500%</v>
          </cell>
          <cell r="H376" t="str">
            <v>Europe Fonds ouverts  - Allocation EUR Prudente - International</v>
          </cell>
          <cell r="I376" t="str">
            <v>Tous les jours</v>
          </cell>
          <cell r="J376" t="str">
            <v>France</v>
          </cell>
          <cell r="K376" t="str">
            <v>Non</v>
          </cell>
          <cell r="L376">
            <v>34927</v>
          </cell>
          <cell r="M376">
            <v>44595</v>
          </cell>
          <cell r="N376">
            <v>342131877</v>
          </cell>
          <cell r="O376">
            <v>3427.22</v>
          </cell>
          <cell r="Q376" t="str">
            <v>Non</v>
          </cell>
          <cell r="R376">
            <v>3</v>
          </cell>
          <cell r="S376">
            <v>3</v>
          </cell>
          <cell r="T376">
            <v>2.0299999999999998</v>
          </cell>
          <cell r="U376">
            <v>5.6970000000000001</v>
          </cell>
          <cell r="V376">
            <v>3.12351</v>
          </cell>
          <cell r="W376">
            <v>2.4652500000000002</v>
          </cell>
          <cell r="X376" t="str">
            <v>Cap</v>
          </cell>
          <cell r="Y376" t="str">
            <v>Global</v>
          </cell>
          <cell r="Z376">
            <v>1</v>
          </cell>
          <cell r="AA376" t="str">
            <v>Oui</v>
          </cell>
          <cell r="AB376">
            <v>1.73</v>
          </cell>
          <cell r="AC376" t="str">
            <v>Non</v>
          </cell>
          <cell r="AE376" t="str">
            <v>FSGBR051PL</v>
          </cell>
          <cell r="AF376">
            <v>217069946</v>
          </cell>
          <cell r="AH376">
            <v>44265</v>
          </cell>
          <cell r="AJ376">
            <v>2</v>
          </cell>
          <cell r="AK376">
            <v>1</v>
          </cell>
          <cell r="AL376">
            <v>1</v>
          </cell>
          <cell r="AQ376" t="str">
            <v>Non</v>
          </cell>
          <cell r="AR376" t="str">
            <v>Non</v>
          </cell>
          <cell r="AS376" t="str">
            <v>Non</v>
          </cell>
          <cell r="AV376" t="str">
            <v>Non Classifié</v>
          </cell>
          <cell r="AW376" t="str">
            <v>Generali</v>
          </cell>
          <cell r="AY376" t="str">
            <v>Not Stated</v>
          </cell>
          <cell r="AZ376" t="str">
            <v>Prospectus</v>
          </cell>
          <cell r="BA376" t="str">
            <v>Non</v>
          </cell>
          <cell r="BB376">
            <v>1.264634</v>
          </cell>
          <cell r="BD376">
            <v>2.4652530000000001</v>
          </cell>
          <cell r="BF376">
            <v>3.123497</v>
          </cell>
          <cell r="BH376">
            <v>-0.82701499999999994</v>
          </cell>
          <cell r="BJ376">
            <v>-0.77637999999999996</v>
          </cell>
          <cell r="BK376">
            <v>26</v>
          </cell>
          <cell r="BM376">
            <v>3.1335150000000001</v>
          </cell>
          <cell r="BN376">
            <v>80</v>
          </cell>
          <cell r="BP376">
            <v>4.2440720000000001</v>
          </cell>
          <cell r="BQ376">
            <v>88</v>
          </cell>
        </row>
        <row r="377">
          <cell r="A377" t="str">
            <v>FR0007495049</v>
          </cell>
          <cell r="B377" t="str">
            <v>ÙÙÙ</v>
          </cell>
          <cell r="C377" t="str">
            <v>HMG Rendement D</v>
          </cell>
          <cell r="D377" t="str">
            <v>FCP</v>
          </cell>
          <cell r="E377" t="str">
            <v>HMG Finance</v>
          </cell>
          <cell r="F377" t="str">
            <v>Euro</v>
          </cell>
          <cell r="G377" t="str">
            <v>Not Benchmarked</v>
          </cell>
          <cell r="H377" t="str">
            <v>Europe Fonds ouverts  - Allocation EUR Modérée</v>
          </cell>
          <cell r="I377" t="str">
            <v>Tous les jours</v>
          </cell>
          <cell r="J377" t="str">
            <v>France</v>
          </cell>
          <cell r="K377" t="str">
            <v>Non</v>
          </cell>
          <cell r="L377">
            <v>34976</v>
          </cell>
          <cell r="M377">
            <v>44596</v>
          </cell>
          <cell r="N377">
            <v>48206486</v>
          </cell>
          <cell r="O377">
            <v>3022.82</v>
          </cell>
          <cell r="Q377" t="str">
            <v>Non</v>
          </cell>
          <cell r="R377">
            <v>5</v>
          </cell>
          <cell r="S377">
            <v>5</v>
          </cell>
          <cell r="T377">
            <v>10.707000000000001</v>
          </cell>
          <cell r="U377">
            <v>21.279</v>
          </cell>
          <cell r="V377">
            <v>21.811119999999999</v>
          </cell>
          <cell r="W377">
            <v>3.6374900000000001</v>
          </cell>
          <cell r="X377" t="str">
            <v>Dist</v>
          </cell>
          <cell r="Y377" t="str">
            <v>Euroland</v>
          </cell>
          <cell r="Z377">
            <v>2.3919999999999999</v>
          </cell>
          <cell r="AA377" t="str">
            <v>Oui</v>
          </cell>
          <cell r="AB377">
            <v>2.71</v>
          </cell>
          <cell r="AC377" t="str">
            <v>Non</v>
          </cell>
          <cell r="AD377">
            <v>3022.82</v>
          </cell>
          <cell r="AE377" t="str">
            <v>FSGBR051QY</v>
          </cell>
          <cell r="AF377">
            <v>43174810</v>
          </cell>
          <cell r="AH377">
            <v>44562</v>
          </cell>
          <cell r="AJ377">
            <v>2.5</v>
          </cell>
          <cell r="AK377">
            <v>1</v>
          </cell>
          <cell r="AL377">
            <v>1</v>
          </cell>
          <cell r="AM377" t="str">
            <v>www.hmgfinance.com</v>
          </cell>
          <cell r="AQ377" t="str">
            <v>Non</v>
          </cell>
          <cell r="AR377" t="str">
            <v>Non</v>
          </cell>
          <cell r="AS377" t="str">
            <v>Non</v>
          </cell>
          <cell r="AV377" t="str">
            <v>Non Classifié</v>
          </cell>
          <cell r="AW377" t="str">
            <v>HMG Finance</v>
          </cell>
          <cell r="AY377" t="str">
            <v>Not Stated</v>
          </cell>
          <cell r="AZ377" t="str">
            <v>Prospectus</v>
          </cell>
          <cell r="BA377" t="str">
            <v>Non</v>
          </cell>
          <cell r="BB377">
            <v>3.910072</v>
          </cell>
          <cell r="BD377">
            <v>3.637502</v>
          </cell>
          <cell r="BF377">
            <v>21.811133000000002</v>
          </cell>
          <cell r="BH377">
            <v>1.3866769999999999</v>
          </cell>
          <cell r="BJ377">
            <v>2.4611000000000001</v>
          </cell>
          <cell r="BK377">
            <v>5</v>
          </cell>
          <cell r="BM377">
            <v>3.9473020000000001</v>
          </cell>
          <cell r="BN377">
            <v>76</v>
          </cell>
          <cell r="BP377">
            <v>12.982509</v>
          </cell>
          <cell r="BQ377">
            <v>61</v>
          </cell>
        </row>
        <row r="378">
          <cell r="A378" t="str">
            <v>FR0007495460</v>
          </cell>
          <cell r="B378" t="str">
            <v>ÙÙ</v>
          </cell>
          <cell r="C378" t="str">
            <v>BSO Convertible C</v>
          </cell>
          <cell r="D378" t="str">
            <v>FCP</v>
          </cell>
          <cell r="E378" t="str">
            <v>Saint Olive Gestion</v>
          </cell>
          <cell r="F378" t="str">
            <v>Euro</v>
          </cell>
          <cell r="G378" t="str">
            <v>Exane ECI Euro TR</v>
          </cell>
          <cell r="H378" t="str">
            <v>Europe Fonds ouverts  - Convertibles Europe</v>
          </cell>
          <cell r="I378" t="str">
            <v>Tous les jours</v>
          </cell>
          <cell r="J378" t="str">
            <v>France</v>
          </cell>
          <cell r="K378" t="str">
            <v>Non</v>
          </cell>
          <cell r="L378">
            <v>35124</v>
          </cell>
          <cell r="M378">
            <v>44596</v>
          </cell>
          <cell r="N378">
            <v>62282832</v>
          </cell>
          <cell r="O378">
            <v>92.82</v>
          </cell>
          <cell r="Q378" t="str">
            <v>Non</v>
          </cell>
          <cell r="R378">
            <v>3</v>
          </cell>
          <cell r="S378">
            <v>3</v>
          </cell>
          <cell r="T378">
            <v>2.339</v>
          </cell>
          <cell r="U378">
            <v>6.5990000000000002</v>
          </cell>
          <cell r="V378">
            <v>-0.43597999999999998</v>
          </cell>
          <cell r="W378">
            <v>1.68581</v>
          </cell>
          <cell r="X378" t="str">
            <v>Cap</v>
          </cell>
          <cell r="Y378" t="str">
            <v>Europe</v>
          </cell>
          <cell r="Z378">
            <v>1.2</v>
          </cell>
          <cell r="AA378" t="str">
            <v>Oui</v>
          </cell>
          <cell r="AB378">
            <v>1.52</v>
          </cell>
          <cell r="AC378" t="str">
            <v>Non</v>
          </cell>
          <cell r="AD378">
            <v>92.82</v>
          </cell>
          <cell r="AE378" t="str">
            <v>FSGBR05117</v>
          </cell>
          <cell r="AF378">
            <v>61788684</v>
          </cell>
          <cell r="AH378">
            <v>44435</v>
          </cell>
          <cell r="AJ378">
            <v>2</v>
          </cell>
          <cell r="AK378">
            <v>1</v>
          </cell>
          <cell r="AL378">
            <v>1</v>
          </cell>
          <cell r="AM378" t="str">
            <v>www.banquesaintolive.com</v>
          </cell>
          <cell r="AQ378" t="str">
            <v>Non</v>
          </cell>
          <cell r="AR378" t="str">
            <v>Non</v>
          </cell>
          <cell r="AS378" t="str">
            <v>Non</v>
          </cell>
          <cell r="AV378" t="str">
            <v>Non Classifié</v>
          </cell>
          <cell r="AW378" t="str">
            <v>Banque Saint Olive</v>
          </cell>
          <cell r="AY378" t="str">
            <v>Not Stated</v>
          </cell>
          <cell r="AZ378" t="str">
            <v>Prospectus</v>
          </cell>
          <cell r="BA378" t="str">
            <v>Non</v>
          </cell>
          <cell r="BB378">
            <v>0.86353500000000005</v>
          </cell>
          <cell r="BD378">
            <v>1.6858089999999999</v>
          </cell>
          <cell r="BF378">
            <v>-0.43600299999999997</v>
          </cell>
          <cell r="BH378">
            <v>-1.9119660000000001</v>
          </cell>
          <cell r="BJ378">
            <v>-1.63883</v>
          </cell>
          <cell r="BK378">
            <v>37</v>
          </cell>
          <cell r="BM378">
            <v>2.6992039999999999</v>
          </cell>
          <cell r="BN378">
            <v>83</v>
          </cell>
          <cell r="BP378">
            <v>5.1433749999999998</v>
          </cell>
          <cell r="BQ378">
            <v>85</v>
          </cell>
        </row>
        <row r="379">
          <cell r="A379" t="str">
            <v>FR0007495593</v>
          </cell>
          <cell r="B379" t="str">
            <v>ÙÙÙÙ</v>
          </cell>
          <cell r="C379" t="str">
            <v>Mansartis Investissements ISR C</v>
          </cell>
          <cell r="D379" t="str">
            <v>FCP</v>
          </cell>
          <cell r="E379" t="str">
            <v>Mansartis Gestion</v>
          </cell>
          <cell r="F379" t="str">
            <v>Euro</v>
          </cell>
          <cell r="G379" t="str">
            <v>(FTSE MTS Ex-CNO Etrix 1-3Y TR EUR) 12.500% + ( MSCI ACWI NR EUR) 37.500% + (€STR capitalisé) 12.500% + (EURO STOXX 50 NR EUR) 37.500%</v>
          </cell>
          <cell r="H379" t="str">
            <v>Europe Fonds ouverts  - Allocation EUR Agressive - International</v>
          </cell>
          <cell r="I379" t="str">
            <v>Tous les jours</v>
          </cell>
          <cell r="J379" t="str">
            <v>France</v>
          </cell>
          <cell r="K379" t="str">
            <v>Non</v>
          </cell>
          <cell r="L379">
            <v>32637</v>
          </cell>
          <cell r="M379">
            <v>44596</v>
          </cell>
          <cell r="N379">
            <v>246917074</v>
          </cell>
          <cell r="O379">
            <v>314.95</v>
          </cell>
          <cell r="P379">
            <v>20.7</v>
          </cell>
          <cell r="Q379" t="str">
            <v>Non</v>
          </cell>
          <cell r="R379">
            <v>5</v>
          </cell>
          <cell r="S379">
            <v>5</v>
          </cell>
          <cell r="T379">
            <v>11.792</v>
          </cell>
          <cell r="U379">
            <v>11.625</v>
          </cell>
          <cell r="V379">
            <v>6.8278600000000003</v>
          </cell>
          <cell r="W379">
            <v>10.06842</v>
          </cell>
          <cell r="X379" t="str">
            <v>Cap</v>
          </cell>
          <cell r="Y379" t="str">
            <v>Global</v>
          </cell>
          <cell r="Z379">
            <v>2</v>
          </cell>
          <cell r="AA379" t="str">
            <v>Oui</v>
          </cell>
          <cell r="AB379">
            <v>1.84</v>
          </cell>
          <cell r="AC379" t="str">
            <v>Oui</v>
          </cell>
          <cell r="AD379">
            <v>314.95</v>
          </cell>
          <cell r="AE379" t="str">
            <v>FSGBR06T83</v>
          </cell>
          <cell r="AF379">
            <v>217469552</v>
          </cell>
          <cell r="AH379">
            <v>44572</v>
          </cell>
          <cell r="AJ379">
            <v>0</v>
          </cell>
          <cell r="AK379">
            <v>1</v>
          </cell>
          <cell r="AL379">
            <v>0</v>
          </cell>
          <cell r="AM379" t="str">
            <v>www.mansartis.com</v>
          </cell>
          <cell r="AQ379" t="str">
            <v>Non</v>
          </cell>
          <cell r="AR379" t="str">
            <v>Non</v>
          </cell>
          <cell r="AS379" t="str">
            <v>Non</v>
          </cell>
          <cell r="AV379" t="str">
            <v>Non Classifié</v>
          </cell>
          <cell r="AW379" t="str">
            <v>Mansartis Gestion</v>
          </cell>
          <cell r="AY379" t="str">
            <v>Article 8</v>
          </cell>
          <cell r="AZ379" t="str">
            <v>Prospectus</v>
          </cell>
          <cell r="BA379" t="str">
            <v>Non</v>
          </cell>
          <cell r="BB379">
            <v>7.21889</v>
          </cell>
          <cell r="BD379">
            <v>10.068425</v>
          </cell>
          <cell r="BF379">
            <v>6.8278639999999999</v>
          </cell>
          <cell r="BH379">
            <v>-9.0094469999999998</v>
          </cell>
          <cell r="BJ379">
            <v>-8.0418000000000003</v>
          </cell>
          <cell r="BK379">
            <v>85</v>
          </cell>
          <cell r="BM379">
            <v>14.734249999999999</v>
          </cell>
          <cell r="BN379">
            <v>32</v>
          </cell>
          <cell r="BP379">
            <v>19.185366999999999</v>
          </cell>
          <cell r="BQ379">
            <v>47</v>
          </cell>
        </row>
        <row r="380">
          <cell r="A380" t="str">
            <v>FR0007495601</v>
          </cell>
          <cell r="B380" t="str">
            <v>ÙÙÙÙÙ</v>
          </cell>
          <cell r="C380" t="str">
            <v>Mansartis Zone Euro ISR C</v>
          </cell>
          <cell r="D380" t="str">
            <v>FCP</v>
          </cell>
          <cell r="E380" t="str">
            <v>Mansartis Gestion</v>
          </cell>
          <cell r="F380" t="str">
            <v>Euro</v>
          </cell>
          <cell r="G380" t="str">
            <v>EURO STOXX 50 NR EUR</v>
          </cell>
          <cell r="H380" t="str">
            <v>Europe Fonds ouverts  - Actions Zone Euro Grandes Cap.</v>
          </cell>
          <cell r="I380" t="str">
            <v>Tous les jours</v>
          </cell>
          <cell r="J380" t="str">
            <v>France</v>
          </cell>
          <cell r="K380" t="str">
            <v>Oui</v>
          </cell>
          <cell r="L380">
            <v>32637</v>
          </cell>
          <cell r="M380">
            <v>44596</v>
          </cell>
          <cell r="N380">
            <v>143385301</v>
          </cell>
          <cell r="O380">
            <v>290.75</v>
          </cell>
          <cell r="P380">
            <v>20.2</v>
          </cell>
          <cell r="Q380" t="str">
            <v>Non</v>
          </cell>
          <cell r="R380">
            <v>6</v>
          </cell>
          <cell r="S380">
            <v>6</v>
          </cell>
          <cell r="T380">
            <v>18.283000000000001</v>
          </cell>
          <cell r="U380">
            <v>17.018999999999998</v>
          </cell>
          <cell r="V380">
            <v>10.837070000000001</v>
          </cell>
          <cell r="W380">
            <v>13.30927</v>
          </cell>
          <cell r="X380" t="str">
            <v>Cap</v>
          </cell>
          <cell r="Y380" t="str">
            <v>Euroland</v>
          </cell>
          <cell r="Z380">
            <v>1.85</v>
          </cell>
          <cell r="AA380" t="str">
            <v>Oui</v>
          </cell>
          <cell r="AB380">
            <v>1.85</v>
          </cell>
          <cell r="AC380" t="str">
            <v>Oui</v>
          </cell>
          <cell r="AD380">
            <v>290.75</v>
          </cell>
          <cell r="AE380" t="str">
            <v>FSGBR06TSQ</v>
          </cell>
          <cell r="AF380">
            <v>36431593</v>
          </cell>
          <cell r="AH380">
            <v>44572</v>
          </cell>
          <cell r="AJ380">
            <v>2</v>
          </cell>
          <cell r="AK380">
            <v>1</v>
          </cell>
          <cell r="AL380">
            <v>0</v>
          </cell>
          <cell r="AM380" t="str">
            <v>www.mansartis.com</v>
          </cell>
          <cell r="AQ380" t="str">
            <v>Non</v>
          </cell>
          <cell r="AR380" t="str">
            <v>Non</v>
          </cell>
          <cell r="AS380" t="str">
            <v>Non</v>
          </cell>
          <cell r="AV380" t="str">
            <v>Non Classifié</v>
          </cell>
          <cell r="AW380" t="str">
            <v>Mansartis Gestion</v>
          </cell>
          <cell r="AY380" t="str">
            <v>Article 8</v>
          </cell>
          <cell r="AZ380" t="str">
            <v>Prospectus</v>
          </cell>
          <cell r="BA380" t="str">
            <v>Non</v>
          </cell>
          <cell r="BB380">
            <v>9.618779</v>
          </cell>
          <cell r="BD380">
            <v>13.309289</v>
          </cell>
          <cell r="BF380">
            <v>10.837076</v>
          </cell>
          <cell r="BH380">
            <v>-13.013294</v>
          </cell>
          <cell r="BJ380">
            <v>-12.37814</v>
          </cell>
          <cell r="BK380">
            <v>96</v>
          </cell>
          <cell r="BM380">
            <v>20.750772999999999</v>
          </cell>
          <cell r="BN380">
            <v>13</v>
          </cell>
          <cell r="BP380">
            <v>28.861969999999999</v>
          </cell>
          <cell r="BQ380">
            <v>18</v>
          </cell>
        </row>
        <row r="381">
          <cell r="A381" t="str">
            <v>FR0007496047</v>
          </cell>
          <cell r="C381" t="str">
            <v>BNP Paribas Cash Invest Classic</v>
          </cell>
          <cell r="D381" t="str">
            <v>FCP</v>
          </cell>
          <cell r="E381" t="str">
            <v>BNP Paribas Asset Management France</v>
          </cell>
          <cell r="F381" t="str">
            <v>Euro</v>
          </cell>
          <cell r="G381" t="str">
            <v>€STR capitalisé</v>
          </cell>
          <cell r="H381" t="str">
            <v>Europe Fonds ouverts  - Monétaires EUR Court Terme</v>
          </cell>
          <cell r="I381" t="str">
            <v>Tous les jours</v>
          </cell>
          <cell r="J381" t="str">
            <v>France;Luxembourg;</v>
          </cell>
          <cell r="K381" t="str">
            <v>Non</v>
          </cell>
          <cell r="L381">
            <v>35503</v>
          </cell>
          <cell r="M381">
            <v>44599</v>
          </cell>
          <cell r="N381">
            <v>3732585352</v>
          </cell>
          <cell r="O381">
            <v>2246.1932999999999</v>
          </cell>
          <cell r="Q381" t="str">
            <v>Non</v>
          </cell>
          <cell r="R381">
            <v>1</v>
          </cell>
          <cell r="S381">
            <v>1</v>
          </cell>
          <cell r="T381">
            <v>1.0999999999999999E-2</v>
          </cell>
          <cell r="U381">
            <v>2.9000000000000001E-2</v>
          </cell>
          <cell r="V381">
            <v>-0.59955000000000003</v>
          </cell>
          <cell r="W381">
            <v>-0.49358999999999997</v>
          </cell>
          <cell r="X381" t="str">
            <v>Cap</v>
          </cell>
          <cell r="Y381" t="str">
            <v>Euroland</v>
          </cell>
          <cell r="Z381">
            <v>0.23899999999999999</v>
          </cell>
          <cell r="AA381" t="str">
            <v>Oui</v>
          </cell>
          <cell r="AB381">
            <v>0.14000000000000001</v>
          </cell>
          <cell r="AC381" t="str">
            <v>Non</v>
          </cell>
          <cell r="AE381" t="str">
            <v>FSGBR055YO</v>
          </cell>
          <cell r="AF381">
            <v>375937945</v>
          </cell>
          <cell r="AH381">
            <v>44592</v>
          </cell>
          <cell r="AJ381">
            <v>0.5</v>
          </cell>
          <cell r="AK381">
            <v>1</v>
          </cell>
          <cell r="AL381">
            <v>1</v>
          </cell>
          <cell r="AM381" t="str">
            <v>www.bnpparibas-am.fr</v>
          </cell>
          <cell r="AQ381" t="str">
            <v>Non</v>
          </cell>
          <cell r="AR381" t="str">
            <v>Non</v>
          </cell>
          <cell r="AS381" t="str">
            <v>Non</v>
          </cell>
          <cell r="AV381" t="str">
            <v>Fonds monétaires à valeur liquidative variable (VNAV) court terme</v>
          </cell>
          <cell r="AW381" t="str">
            <v>BNP Paribas</v>
          </cell>
          <cell r="AY381" t="str">
            <v>Article 8</v>
          </cell>
          <cell r="AZ381" t="str">
            <v>Prospectus</v>
          </cell>
          <cell r="BA381" t="str">
            <v>Non</v>
          </cell>
          <cell r="BB381">
            <v>-0.46909899999999999</v>
          </cell>
          <cell r="BD381">
            <v>-0.493587</v>
          </cell>
          <cell r="BF381">
            <v>-0.59954700000000005</v>
          </cell>
          <cell r="BH381">
            <v>-5.4514E-2</v>
          </cell>
          <cell r="BJ381">
            <v>-4.8079999999999998E-2</v>
          </cell>
          <cell r="BK381">
            <v>16</v>
          </cell>
          <cell r="BM381">
            <v>-0.490199</v>
          </cell>
          <cell r="BN381">
            <v>96</v>
          </cell>
          <cell r="BP381">
            <v>-0.41404299999999999</v>
          </cell>
          <cell r="BQ381">
            <v>97</v>
          </cell>
        </row>
        <row r="382">
          <cell r="A382" t="str">
            <v>FR0007496724</v>
          </cell>
          <cell r="B382" t="str">
            <v>ÙÙÙ</v>
          </cell>
          <cell r="C382" t="str">
            <v>Horizon Monde</v>
          </cell>
          <cell r="D382" t="str">
            <v>FCP</v>
          </cell>
          <cell r="E382" t="str">
            <v>ACA</v>
          </cell>
          <cell r="F382" t="str">
            <v>Euro</v>
          </cell>
          <cell r="G382" t="str">
            <v>40% €STR Capitalisé + 4.2%</v>
          </cell>
          <cell r="H382" t="str">
            <v>Europe Fonds ouverts  - Allocation EUR Agressive - International</v>
          </cell>
          <cell r="I382" t="str">
            <v>Toutes les semaines</v>
          </cell>
          <cell r="J382" t="str">
            <v>France</v>
          </cell>
          <cell r="K382" t="str">
            <v>Non</v>
          </cell>
          <cell r="L382">
            <v>35067</v>
          </cell>
          <cell r="M382">
            <v>44589</v>
          </cell>
          <cell r="N382">
            <v>7886000</v>
          </cell>
          <cell r="O382">
            <v>563.14</v>
          </cell>
          <cell r="P382">
            <v>36</v>
          </cell>
          <cell r="Q382" t="str">
            <v>Non</v>
          </cell>
          <cell r="R382">
            <v>5</v>
          </cell>
          <cell r="S382">
            <v>5</v>
          </cell>
          <cell r="T382">
            <v>8.0069999999999997</v>
          </cell>
          <cell r="U382">
            <v>12.292</v>
          </cell>
          <cell r="V382">
            <v>10.212149999999999</v>
          </cell>
          <cell r="W382">
            <v>10.258190000000001</v>
          </cell>
          <cell r="X382" t="str">
            <v>Cap</v>
          </cell>
          <cell r="Y382" t="str">
            <v>Global</v>
          </cell>
          <cell r="Z382">
            <v>3.21</v>
          </cell>
          <cell r="AA382" t="str">
            <v>Oui</v>
          </cell>
          <cell r="AB382">
            <v>2.94</v>
          </cell>
          <cell r="AC382" t="str">
            <v>Non</v>
          </cell>
          <cell r="AE382" t="str">
            <v>FSGBR06TWX</v>
          </cell>
          <cell r="AF382">
            <v>7886000</v>
          </cell>
          <cell r="AH382">
            <v>44562</v>
          </cell>
          <cell r="AJ382">
            <v>1.5</v>
          </cell>
          <cell r="AK382">
            <v>1</v>
          </cell>
          <cell r="AL382">
            <v>1</v>
          </cell>
          <cell r="AM382" t="str">
            <v>www.aca-gestion.com</v>
          </cell>
          <cell r="AQ382" t="str">
            <v>Non</v>
          </cell>
          <cell r="AR382" t="str">
            <v>Non</v>
          </cell>
          <cell r="AS382" t="str">
            <v>Non</v>
          </cell>
          <cell r="AV382" t="str">
            <v>Actions internationales</v>
          </cell>
          <cell r="AW382" t="str">
            <v>ACA</v>
          </cell>
          <cell r="AY382" t="str">
            <v>Not Stated</v>
          </cell>
          <cell r="AZ382" t="str">
            <v>Prospectus</v>
          </cell>
          <cell r="BA382" t="str">
            <v>Non</v>
          </cell>
          <cell r="BB382">
            <v>5.1129090000000001</v>
          </cell>
          <cell r="BD382">
            <v>10.258188000000001</v>
          </cell>
          <cell r="BF382">
            <v>10.212127000000001</v>
          </cell>
          <cell r="BJ382">
            <v>-5.69381</v>
          </cell>
          <cell r="BK382">
            <v>74</v>
          </cell>
          <cell r="BM382">
            <v>14.429591</v>
          </cell>
          <cell r="BN382">
            <v>33</v>
          </cell>
          <cell r="BP382">
            <v>17.125427999999999</v>
          </cell>
          <cell r="BQ382">
            <v>52</v>
          </cell>
        </row>
        <row r="383">
          <cell r="A383" t="str">
            <v>FR0007496989</v>
          </cell>
          <cell r="B383" t="str">
            <v>ÙÙÙÙÙ</v>
          </cell>
          <cell r="C383" t="str">
            <v>Schelcher Global High Yield I</v>
          </cell>
          <cell r="D383" t="str">
            <v>SICAV</v>
          </cell>
          <cell r="E383" t="str">
            <v>Schelcher Prince Gestion</v>
          </cell>
          <cell r="F383" t="str">
            <v>Euro</v>
          </cell>
          <cell r="G383" t="str">
            <v>Markit iBoxx Liquid High Yield TR EUR</v>
          </cell>
          <cell r="H383" t="str">
            <v>Europe Fonds ouverts  - Obligations EUR Haut Rendement</v>
          </cell>
          <cell r="I383" t="str">
            <v>Tous les jours</v>
          </cell>
          <cell r="J383" t="str">
            <v>France</v>
          </cell>
          <cell r="K383" t="str">
            <v>Non</v>
          </cell>
          <cell r="L383">
            <v>35054</v>
          </cell>
          <cell r="M383">
            <v>44596</v>
          </cell>
          <cell r="N383">
            <v>82241967</v>
          </cell>
          <cell r="O383">
            <v>4638.1400000000003</v>
          </cell>
          <cell r="Q383" t="str">
            <v>Non</v>
          </cell>
          <cell r="R383">
            <v>4</v>
          </cell>
          <cell r="S383">
            <v>4</v>
          </cell>
          <cell r="T383">
            <v>2.1970000000000001</v>
          </cell>
          <cell r="U383">
            <v>8.9060000000000006</v>
          </cell>
          <cell r="V383">
            <v>4.0288500000000003</v>
          </cell>
          <cell r="W383">
            <v>5.5416100000000004</v>
          </cell>
          <cell r="X383" t="str">
            <v>Cap</v>
          </cell>
          <cell r="Y383" t="str">
            <v>Global</v>
          </cell>
          <cell r="Z383">
            <v>1</v>
          </cell>
          <cell r="AA383" t="str">
            <v>Oui</v>
          </cell>
          <cell r="AB383">
            <v>1.06</v>
          </cell>
          <cell r="AC383" t="str">
            <v>Oui</v>
          </cell>
          <cell r="AD383">
            <v>4638.1400000000003</v>
          </cell>
          <cell r="AE383" t="str">
            <v>FSGBR05AGA</v>
          </cell>
          <cell r="AF383">
            <v>52113746</v>
          </cell>
          <cell r="AH383">
            <v>44562</v>
          </cell>
          <cell r="AJ383">
            <v>1.5</v>
          </cell>
          <cell r="AK383">
            <v>500000</v>
          </cell>
          <cell r="AL383">
            <v>1</v>
          </cell>
          <cell r="AM383" t="str">
            <v>www.spgestion.fr</v>
          </cell>
          <cell r="AQ383" t="str">
            <v>Oui</v>
          </cell>
          <cell r="AR383" t="str">
            <v>Non</v>
          </cell>
          <cell r="AS383" t="str">
            <v>Non</v>
          </cell>
          <cell r="AV383" t="str">
            <v>Obligations en euro</v>
          </cell>
          <cell r="AW383" t="str">
            <v>Crédit Mutuel</v>
          </cell>
          <cell r="AY383" t="str">
            <v>Not Stated</v>
          </cell>
          <cell r="AZ383" t="str">
            <v>Prospectus</v>
          </cell>
          <cell r="BA383" t="str">
            <v>Non</v>
          </cell>
          <cell r="BB383">
            <v>3.502818</v>
          </cell>
          <cell r="BD383">
            <v>5.5416160000000003</v>
          </cell>
          <cell r="BF383">
            <v>4.0288389999999996</v>
          </cell>
          <cell r="BH383">
            <v>-0.24255399999999999</v>
          </cell>
          <cell r="BJ383">
            <v>-0.27201999999999998</v>
          </cell>
          <cell r="BK383">
            <v>20</v>
          </cell>
          <cell r="BM383">
            <v>6.0605169999999999</v>
          </cell>
          <cell r="BN383">
            <v>64</v>
          </cell>
          <cell r="BP383">
            <v>7.2138949999999999</v>
          </cell>
          <cell r="BQ383">
            <v>78</v>
          </cell>
        </row>
        <row r="384">
          <cell r="A384" t="str">
            <v>FR0007498480</v>
          </cell>
          <cell r="C384" t="str">
            <v>Lazard Euro Short Term Money Market A</v>
          </cell>
          <cell r="D384" t="str">
            <v>FCP</v>
          </cell>
          <cell r="E384" t="str">
            <v>Lazard Frères Gestion</v>
          </cell>
          <cell r="F384" t="str">
            <v>Euro</v>
          </cell>
          <cell r="G384" t="str">
            <v>€STR capitalisé</v>
          </cell>
          <cell r="H384" t="str">
            <v>Europe Fonds ouverts  - Monétaires EUR Court Terme</v>
          </cell>
          <cell r="I384" t="str">
            <v>Tous les jours</v>
          </cell>
          <cell r="J384" t="str">
            <v>France</v>
          </cell>
          <cell r="K384" t="str">
            <v>Non</v>
          </cell>
          <cell r="L384">
            <v>35125</v>
          </cell>
          <cell r="M384">
            <v>44596</v>
          </cell>
          <cell r="N384">
            <v>321756301</v>
          </cell>
          <cell r="O384">
            <v>6966.39</v>
          </cell>
          <cell r="Q384" t="str">
            <v>Non</v>
          </cell>
          <cell r="R384">
            <v>1</v>
          </cell>
          <cell r="S384">
            <v>1</v>
          </cell>
          <cell r="T384">
            <v>2.1000000000000001E-2</v>
          </cell>
          <cell r="U384">
            <v>3.7999999999999999E-2</v>
          </cell>
          <cell r="V384">
            <v>-0.50371999999999995</v>
          </cell>
          <cell r="W384">
            <v>-0.37996999999999997</v>
          </cell>
          <cell r="X384" t="str">
            <v>Cap</v>
          </cell>
          <cell r="Y384" t="str">
            <v>Euroland</v>
          </cell>
          <cell r="Z384">
            <v>0.14000000000000001</v>
          </cell>
          <cell r="AA384" t="str">
            <v>Oui</v>
          </cell>
          <cell r="AB384">
            <v>0.05</v>
          </cell>
          <cell r="AC384" t="str">
            <v>Non</v>
          </cell>
          <cell r="AD384">
            <v>6966.39</v>
          </cell>
          <cell r="AE384" t="str">
            <v>FSGBR05D0D</v>
          </cell>
          <cell r="AF384">
            <v>166183395</v>
          </cell>
          <cell r="AH384">
            <v>44594</v>
          </cell>
          <cell r="AJ384">
            <v>1</v>
          </cell>
          <cell r="AK384">
            <v>20</v>
          </cell>
          <cell r="AL384">
            <v>20</v>
          </cell>
          <cell r="AM384" t="str">
            <v>www.lazardfreresgestion.fr</v>
          </cell>
          <cell r="AQ384" t="str">
            <v>Non</v>
          </cell>
          <cell r="AR384" t="str">
            <v>Non</v>
          </cell>
          <cell r="AS384" t="str">
            <v>Non</v>
          </cell>
          <cell r="AV384" t="str">
            <v>Fonds monétaires à valeur liquidative variable (VNAV) court terme</v>
          </cell>
          <cell r="AW384" t="str">
            <v>Lazard</v>
          </cell>
          <cell r="AY384" t="str">
            <v>Not Stated</v>
          </cell>
          <cell r="AZ384" t="str">
            <v>Prospectus</v>
          </cell>
          <cell r="BA384" t="str">
            <v>Non</v>
          </cell>
          <cell r="BB384">
            <v>-0.35465099999999999</v>
          </cell>
          <cell r="BD384">
            <v>-0.37997399999999998</v>
          </cell>
          <cell r="BF384">
            <v>-0.50372499999999998</v>
          </cell>
          <cell r="BH384">
            <v>-6.2691999999999998E-2</v>
          </cell>
          <cell r="BJ384">
            <v>-5.781E-2</v>
          </cell>
          <cell r="BK384">
            <v>17</v>
          </cell>
          <cell r="BM384">
            <v>-0.36821599999999999</v>
          </cell>
          <cell r="BN384">
            <v>95</v>
          </cell>
          <cell r="BP384">
            <v>-0.274974</v>
          </cell>
          <cell r="BQ384">
            <v>96</v>
          </cell>
        </row>
        <row r="385">
          <cell r="A385" t="str">
            <v>FR0010001214</v>
          </cell>
          <cell r="B385" t="str">
            <v>ÙÙÙ</v>
          </cell>
          <cell r="C385" t="str">
            <v>Amundi Crédit 1-3 Euro IC</v>
          </cell>
          <cell r="D385" t="str">
            <v>FCP</v>
          </cell>
          <cell r="E385" t="str">
            <v>Amundi Asset Management</v>
          </cell>
          <cell r="F385" t="str">
            <v>Euro</v>
          </cell>
          <cell r="G385" t="str">
            <v>Bloomberg Euro Agg Corp 1-3 Yr TR EUR</v>
          </cell>
          <cell r="H385" t="str">
            <v>Europe Fonds ouverts  - Obligations EUR Emprunts Privés Court Terme</v>
          </cell>
          <cell r="I385" t="str">
            <v>Tous les jours</v>
          </cell>
          <cell r="J385" t="str">
            <v>Espagne;France;</v>
          </cell>
          <cell r="K385" t="str">
            <v>Non</v>
          </cell>
          <cell r="L385">
            <v>32233</v>
          </cell>
          <cell r="M385">
            <v>44596</v>
          </cell>
          <cell r="N385">
            <v>29680125</v>
          </cell>
          <cell r="O385">
            <v>30856.38</v>
          </cell>
          <cell r="Q385" t="str">
            <v>Non</v>
          </cell>
          <cell r="R385">
            <v>3</v>
          </cell>
          <cell r="S385">
            <v>3</v>
          </cell>
          <cell r="T385">
            <v>0.75800000000000001</v>
          </cell>
          <cell r="U385">
            <v>3.3719999999999999</v>
          </cell>
          <cell r="V385">
            <v>-0.11956</v>
          </cell>
          <cell r="W385">
            <v>0.53688000000000002</v>
          </cell>
          <cell r="X385" t="str">
            <v>Cap</v>
          </cell>
          <cell r="Y385" t="str">
            <v>Euroland</v>
          </cell>
          <cell r="Z385">
            <v>0.44</v>
          </cell>
          <cell r="AA385" t="str">
            <v>Oui</v>
          </cell>
          <cell r="AB385">
            <v>0.36</v>
          </cell>
          <cell r="AC385" t="str">
            <v>Non</v>
          </cell>
          <cell r="AD385">
            <v>30856.38</v>
          </cell>
          <cell r="AE385" t="str">
            <v>FSGBR0561D</v>
          </cell>
          <cell r="AF385">
            <v>22006216</v>
          </cell>
          <cell r="AH385">
            <v>44587</v>
          </cell>
          <cell r="AJ385">
            <v>0.5</v>
          </cell>
          <cell r="AK385">
            <v>1</v>
          </cell>
          <cell r="AL385">
            <v>1</v>
          </cell>
          <cell r="AM385" t="str">
            <v>www.amundi.com</v>
          </cell>
          <cell r="AQ385" t="str">
            <v>Non</v>
          </cell>
          <cell r="AR385" t="str">
            <v>Non</v>
          </cell>
          <cell r="AS385" t="str">
            <v>Non</v>
          </cell>
          <cell r="AV385" t="str">
            <v>Obligations en euro</v>
          </cell>
          <cell r="AW385" t="str">
            <v>Amundi</v>
          </cell>
          <cell r="AX385" t="str">
            <v>Amundi</v>
          </cell>
          <cell r="AY385" t="str">
            <v>Article 8</v>
          </cell>
          <cell r="AZ385" t="str">
            <v>Prospectus</v>
          </cell>
          <cell r="BA385" t="str">
            <v>Non</v>
          </cell>
          <cell r="BB385">
            <v>0.41364499999999998</v>
          </cell>
          <cell r="BD385">
            <v>0.53687399999999996</v>
          </cell>
          <cell r="BF385">
            <v>-0.11955200000000001</v>
          </cell>
          <cell r="BH385">
            <v>-0.66973800000000006</v>
          </cell>
          <cell r="BJ385">
            <v>-0.37964999999999999</v>
          </cell>
          <cell r="BK385">
            <v>21</v>
          </cell>
          <cell r="BM385">
            <v>0.79212800000000005</v>
          </cell>
          <cell r="BN385">
            <v>91</v>
          </cell>
          <cell r="BP385">
            <v>1.8643149999999999</v>
          </cell>
          <cell r="BQ385">
            <v>93</v>
          </cell>
        </row>
        <row r="386">
          <cell r="A386" t="str">
            <v>FR0010004085</v>
          </cell>
          <cell r="C386" t="str">
            <v>CM-AM Indiciel Amérique 500 RC</v>
          </cell>
          <cell r="D386" t="str">
            <v>FCP</v>
          </cell>
          <cell r="E386" t="str">
            <v>Crédit Mutuel Asset Management</v>
          </cell>
          <cell r="F386" t="str">
            <v>Euro</v>
          </cell>
          <cell r="G386" t="str">
            <v>S&amp;P 500 NR Hdg EUR</v>
          </cell>
          <cell r="H386" t="str">
            <v>Europe Fonds ouverts  - Autres actions</v>
          </cell>
          <cell r="I386" t="str">
            <v>Tous les jours</v>
          </cell>
          <cell r="J386" t="str">
            <v>France</v>
          </cell>
          <cell r="K386" t="str">
            <v>Oui</v>
          </cell>
          <cell r="L386">
            <v>37845</v>
          </cell>
          <cell r="M386">
            <v>44595</v>
          </cell>
          <cell r="N386">
            <v>463850000</v>
          </cell>
          <cell r="O386">
            <v>618.22</v>
          </cell>
          <cell r="P386">
            <v>-58.96</v>
          </cell>
          <cell r="Q386" t="str">
            <v>Non</v>
          </cell>
          <cell r="R386">
            <v>6</v>
          </cell>
          <cell r="S386">
            <v>6</v>
          </cell>
          <cell r="T386">
            <v>12.931227</v>
          </cell>
          <cell r="U386">
            <v>17.645921000000001</v>
          </cell>
          <cell r="V386">
            <v>20.813300000000002</v>
          </cell>
          <cell r="W386">
            <v>17.138580000000001</v>
          </cell>
          <cell r="X386" t="str">
            <v>Cap</v>
          </cell>
          <cell r="Y386" t="str">
            <v>États-Unis d'Amérique</v>
          </cell>
          <cell r="Z386">
            <v>0.89</v>
          </cell>
          <cell r="AA386" t="str">
            <v>Oui</v>
          </cell>
          <cell r="AB386">
            <v>0.64</v>
          </cell>
          <cell r="AC386" t="str">
            <v>Non</v>
          </cell>
          <cell r="AE386" t="str">
            <v>FSGBR06JVV</v>
          </cell>
          <cell r="AF386">
            <v>463849000</v>
          </cell>
          <cell r="AG386" t="str">
            <v>Entièrement Couvert</v>
          </cell>
          <cell r="AH386">
            <v>44573</v>
          </cell>
          <cell r="AJ386">
            <v>2</v>
          </cell>
          <cell r="AK386">
            <v>1</v>
          </cell>
          <cell r="AL386">
            <v>1</v>
          </cell>
          <cell r="AM386" t="str">
            <v>www.creditmutuel-am.eu</v>
          </cell>
          <cell r="AN386" t="str">
            <v>Entièrement Couvert</v>
          </cell>
          <cell r="AO386" t="str">
            <v>Euro</v>
          </cell>
          <cell r="AQ386" t="str">
            <v>Non</v>
          </cell>
          <cell r="AR386" t="str">
            <v>Non</v>
          </cell>
          <cell r="AS386" t="str">
            <v>Non</v>
          </cell>
          <cell r="AV386" t="str">
            <v>Non Classifié</v>
          </cell>
          <cell r="AW386" t="str">
            <v>Crédit Mutuel Alliance Fédérale</v>
          </cell>
          <cell r="AX386" t="str">
            <v>Crédit Mutuel Asset Management</v>
          </cell>
          <cell r="AY386" t="str">
            <v>Not Stated</v>
          </cell>
          <cell r="AZ386" t="str">
            <v>Prospectus</v>
          </cell>
          <cell r="BA386" t="str">
            <v>Non</v>
          </cell>
          <cell r="BB386">
            <v>12.959599000000001</v>
          </cell>
          <cell r="BD386">
            <v>17.138596</v>
          </cell>
          <cell r="BF386">
            <v>20.813314999999999</v>
          </cell>
          <cell r="BH386">
            <v>-6.215204</v>
          </cell>
          <cell r="BJ386">
            <v>-5.48855</v>
          </cell>
          <cell r="BK386">
            <v>73</v>
          </cell>
          <cell r="BM386">
            <v>22.370850999999998</v>
          </cell>
          <cell r="BN386">
            <v>10</v>
          </cell>
          <cell r="BP386">
            <v>26.653313000000001</v>
          </cell>
          <cell r="BQ386">
            <v>24</v>
          </cell>
        </row>
        <row r="387">
          <cell r="A387" t="str">
            <v>FR0010010827</v>
          </cell>
          <cell r="B387" t="str">
            <v>ÙÙÙ</v>
          </cell>
          <cell r="C387" t="str">
            <v>Lyxor FTSE MIB (DR) ETF Dist</v>
          </cell>
          <cell r="D387" t="str">
            <v>SICAV</v>
          </cell>
          <cell r="E387" t="str">
            <v>Lyxor International Asset Management S.A.S.</v>
          </cell>
          <cell r="F387" t="str">
            <v>Euro</v>
          </cell>
          <cell r="G387" t="str">
            <v>FTSE MIB NR EUR</v>
          </cell>
          <cell r="H387" t="str">
            <v>Europe ETF  - Actions Italie</v>
          </cell>
          <cell r="I387" t="str">
            <v>Tous les jours</v>
          </cell>
          <cell r="J387" t="str">
            <v>France;Royaume-Uni;Italie;</v>
          </cell>
          <cell r="K387" t="str">
            <v>Oui</v>
          </cell>
          <cell r="L387">
            <v>37928</v>
          </cell>
          <cell r="M387">
            <v>44596</v>
          </cell>
          <cell r="N387">
            <v>671947042</v>
          </cell>
          <cell r="O387">
            <v>25.922799999999999</v>
          </cell>
          <cell r="Q387" t="str">
            <v>Non</v>
          </cell>
          <cell r="R387">
            <v>6</v>
          </cell>
          <cell r="S387">
            <v>6</v>
          </cell>
          <cell r="T387">
            <v>13.071</v>
          </cell>
          <cell r="U387">
            <v>22.966000000000001</v>
          </cell>
          <cell r="V387">
            <v>28.112929999999999</v>
          </cell>
          <cell r="W387">
            <v>13.81039</v>
          </cell>
          <cell r="X387" t="str">
            <v>Dist</v>
          </cell>
          <cell r="Y387" t="str">
            <v>Italie</v>
          </cell>
          <cell r="Z387">
            <v>0.35</v>
          </cell>
          <cell r="AA387" t="str">
            <v>Oui</v>
          </cell>
          <cell r="AB387">
            <v>0.35</v>
          </cell>
          <cell r="AC387" t="str">
            <v>Oui</v>
          </cell>
          <cell r="AD387">
            <v>25.922799999999999</v>
          </cell>
          <cell r="AE387" t="str">
            <v>FSGBR05GUI</v>
          </cell>
          <cell r="AF387">
            <v>648572280</v>
          </cell>
          <cell r="AH387">
            <v>44581</v>
          </cell>
          <cell r="AM387" t="str">
            <v>www.lyxor.com</v>
          </cell>
          <cell r="AQ387" t="str">
            <v>Non</v>
          </cell>
          <cell r="AR387" t="str">
            <v>Non</v>
          </cell>
          <cell r="AS387" t="str">
            <v>Non</v>
          </cell>
          <cell r="AV387" t="str">
            <v>Actions de la zone euro</v>
          </cell>
          <cell r="AW387" t="str">
            <v>Lyxor</v>
          </cell>
          <cell r="AX387" t="str">
            <v>Lyxor International Asset Management</v>
          </cell>
          <cell r="AY387" t="str">
            <v>Not Stated</v>
          </cell>
          <cell r="AZ387" t="str">
            <v>Prospectus</v>
          </cell>
          <cell r="BA387" t="str">
            <v>Non</v>
          </cell>
          <cell r="BB387">
            <v>10.567545000000001</v>
          </cell>
          <cell r="BD387">
            <v>13.810395</v>
          </cell>
          <cell r="BF387">
            <v>28.112916999999999</v>
          </cell>
          <cell r="BH387">
            <v>-0.58977500000000005</v>
          </cell>
          <cell r="BJ387">
            <v>-1.59571</v>
          </cell>
          <cell r="BK387">
            <v>37</v>
          </cell>
          <cell r="BM387">
            <v>17.411545</v>
          </cell>
          <cell r="BN387">
            <v>22</v>
          </cell>
          <cell r="BP387">
            <v>32.770510999999999</v>
          </cell>
          <cell r="BQ387">
            <v>8</v>
          </cell>
        </row>
        <row r="388">
          <cell r="A388" t="str">
            <v>FR0010010876</v>
          </cell>
          <cell r="B388" t="str">
            <v>Ù</v>
          </cell>
          <cell r="C388" t="str">
            <v>Arc Sustainable Future C</v>
          </cell>
          <cell r="D388" t="str">
            <v>FCP</v>
          </cell>
          <cell r="E388" t="str">
            <v>Financière de l'Arc</v>
          </cell>
          <cell r="F388" t="str">
            <v>Euro</v>
          </cell>
          <cell r="G388" t="str">
            <v>(FTSE MTS Ex-CNO Etrix 3-5Y TR EUR) 55.000% + ( STOXX Europe 600 NR EUR) 30.000% + (S&amp;P 500 NR EUR) 15.000%</v>
          </cell>
          <cell r="H388" t="str">
            <v>Europe Fonds ouverts  - Allocation EUR Modérée - International</v>
          </cell>
          <cell r="I388" t="str">
            <v>Tous les jours</v>
          </cell>
          <cell r="J388" t="str">
            <v>France</v>
          </cell>
          <cell r="K388" t="str">
            <v>Non</v>
          </cell>
          <cell r="L388">
            <v>37916</v>
          </cell>
          <cell r="M388">
            <v>44596</v>
          </cell>
          <cell r="N388">
            <v>20615899</v>
          </cell>
          <cell r="O388">
            <v>4.37</v>
          </cell>
          <cell r="Q388" t="str">
            <v>Non</v>
          </cell>
          <cell r="R388">
            <v>4</v>
          </cell>
          <cell r="S388">
            <v>4</v>
          </cell>
          <cell r="T388">
            <v>6.3150000000000004</v>
          </cell>
          <cell r="U388">
            <v>12.231999999999999</v>
          </cell>
          <cell r="V388">
            <v>4.9763000000000002</v>
          </cell>
          <cell r="W388">
            <v>-1.31884</v>
          </cell>
          <cell r="X388" t="str">
            <v>Cap</v>
          </cell>
          <cell r="Y388" t="str">
            <v>Global</v>
          </cell>
          <cell r="Z388">
            <v>1.9</v>
          </cell>
          <cell r="AA388" t="str">
            <v>Oui</v>
          </cell>
          <cell r="AB388">
            <v>2.5299999999999998</v>
          </cell>
          <cell r="AC388" t="str">
            <v>Oui</v>
          </cell>
          <cell r="AD388">
            <v>4.37</v>
          </cell>
          <cell r="AE388" t="str">
            <v>FSGBR05AQ4</v>
          </cell>
          <cell r="AF388">
            <v>19690088</v>
          </cell>
          <cell r="AH388">
            <v>44494</v>
          </cell>
          <cell r="AJ388">
            <v>1</v>
          </cell>
          <cell r="AK388">
            <v>1</v>
          </cell>
          <cell r="AL388">
            <v>0</v>
          </cell>
          <cell r="AM388" t="str">
            <v>www.financieredelarc.com</v>
          </cell>
          <cell r="AQ388" t="str">
            <v>Non</v>
          </cell>
          <cell r="AR388" t="str">
            <v>Non</v>
          </cell>
          <cell r="AS388" t="str">
            <v>Non</v>
          </cell>
          <cell r="AV388" t="str">
            <v>Non Classifié</v>
          </cell>
          <cell r="AW388" t="str">
            <v>Financiere de l'Arc</v>
          </cell>
          <cell r="AY388" t="str">
            <v>Article 8</v>
          </cell>
          <cell r="AZ388" t="str">
            <v>Prospectus</v>
          </cell>
          <cell r="BA388" t="str">
            <v>Non</v>
          </cell>
          <cell r="BB388">
            <v>-2.195306</v>
          </cell>
          <cell r="BD388">
            <v>-1.318837</v>
          </cell>
          <cell r="BF388">
            <v>4.9762979999999999</v>
          </cell>
          <cell r="BH388">
            <v>-3.9215689999999999</v>
          </cell>
          <cell r="BJ388">
            <v>-3.48584</v>
          </cell>
          <cell r="BK388">
            <v>56</v>
          </cell>
          <cell r="BM388">
            <v>0.21881800000000001</v>
          </cell>
          <cell r="BN388">
            <v>93</v>
          </cell>
          <cell r="BP388">
            <v>4.8245709999999997</v>
          </cell>
          <cell r="BQ388">
            <v>86</v>
          </cell>
        </row>
        <row r="389">
          <cell r="A389" t="str">
            <v>FR0010011171</v>
          </cell>
          <cell r="B389" t="str">
            <v>ÙÙÙ</v>
          </cell>
          <cell r="C389" t="str">
            <v>AXA Or et Matières Premières C</v>
          </cell>
          <cell r="D389" t="str">
            <v>SICAV</v>
          </cell>
          <cell r="E389" t="str">
            <v>AXA Investment Managers Paris</v>
          </cell>
          <cell r="F389" t="str">
            <v>Euro</v>
          </cell>
          <cell r="G389" t="str">
            <v>(FTSE World Oil &amp; Gas Producers GR) 33.330% + ( FTSE World Precious Metals and Mining TR) 66.670%</v>
          </cell>
          <cell r="H389" t="str">
            <v>Europe Fonds ouverts  - Actions Secteur Ressources Naturelles</v>
          </cell>
          <cell r="I389" t="str">
            <v>Tous les jours</v>
          </cell>
          <cell r="J389" t="str">
            <v>Belgique;France;</v>
          </cell>
          <cell r="K389" t="str">
            <v>Non</v>
          </cell>
          <cell r="L389">
            <v>31951</v>
          </cell>
          <cell r="M389">
            <v>44595</v>
          </cell>
          <cell r="N389">
            <v>178929000</v>
          </cell>
          <cell r="O389">
            <v>50.7</v>
          </cell>
          <cell r="P389">
            <v>-7.76</v>
          </cell>
          <cell r="Q389" t="str">
            <v>Non</v>
          </cell>
          <cell r="R389">
            <v>6</v>
          </cell>
          <cell r="S389">
            <v>6</v>
          </cell>
          <cell r="T389">
            <v>16.761451999999998</v>
          </cell>
          <cell r="U389">
            <v>22.977255</v>
          </cell>
          <cell r="V389">
            <v>23.789829999999998</v>
          </cell>
          <cell r="W389">
            <v>10.644640000000001</v>
          </cell>
          <cell r="X389" t="str">
            <v>Cap</v>
          </cell>
          <cell r="Y389" t="str">
            <v>Global</v>
          </cell>
          <cell r="Z389">
            <v>2</v>
          </cell>
          <cell r="AA389" t="str">
            <v>Oui</v>
          </cell>
          <cell r="AB389">
            <v>1.5</v>
          </cell>
          <cell r="AC389" t="str">
            <v>Non</v>
          </cell>
          <cell r="AD389">
            <v>50.76</v>
          </cell>
          <cell r="AE389" t="str">
            <v>FSGBR05AEB</v>
          </cell>
          <cell r="AF389">
            <v>121312291</v>
          </cell>
          <cell r="AH389">
            <v>44596</v>
          </cell>
          <cell r="AJ389">
            <v>4.5</v>
          </cell>
          <cell r="AK389">
            <v>0</v>
          </cell>
          <cell r="AL389">
            <v>0</v>
          </cell>
          <cell r="AM389" t="str">
            <v>www.axa-im.fr</v>
          </cell>
          <cell r="AQ389" t="str">
            <v>Non</v>
          </cell>
          <cell r="AR389" t="str">
            <v>Non</v>
          </cell>
          <cell r="AS389" t="str">
            <v>Non</v>
          </cell>
          <cell r="AV389" t="str">
            <v>Actions internationales</v>
          </cell>
          <cell r="AW389" t="str">
            <v>AXA</v>
          </cell>
          <cell r="AY389" t="str">
            <v>Not Stated</v>
          </cell>
          <cell r="AZ389" t="str">
            <v>Prospectus</v>
          </cell>
          <cell r="BA389" t="str">
            <v>Non</v>
          </cell>
          <cell r="BB389">
            <v>7.5655419999999998</v>
          </cell>
          <cell r="BD389">
            <v>10.644651</v>
          </cell>
          <cell r="BF389">
            <v>23.789842</v>
          </cell>
          <cell r="BH389">
            <v>3.4271729999999998</v>
          </cell>
          <cell r="BJ389">
            <v>3.8147700000000002</v>
          </cell>
          <cell r="BK389">
            <v>4</v>
          </cell>
          <cell r="BM389">
            <v>12.727821</v>
          </cell>
          <cell r="BN389">
            <v>40</v>
          </cell>
          <cell r="BP389">
            <v>23.845697999999999</v>
          </cell>
          <cell r="BQ389">
            <v>34</v>
          </cell>
        </row>
        <row r="390">
          <cell r="A390" t="str">
            <v>FR0010013953</v>
          </cell>
          <cell r="B390" t="str">
            <v>ÙÙ</v>
          </cell>
          <cell r="C390" t="str">
            <v>Groupama Séléction ISR Prudence N</v>
          </cell>
          <cell r="D390" t="str">
            <v>FCP</v>
          </cell>
          <cell r="E390" t="str">
            <v>Groupama Asset Management</v>
          </cell>
          <cell r="F390" t="str">
            <v>Euro</v>
          </cell>
          <cell r="G390" t="str">
            <v>(MSCI World NR EUR) 15.000% + ( Bloomberg Euro Agg Bond TR EUR) 85.000%</v>
          </cell>
          <cell r="H390" t="str">
            <v>Europe Fonds ouverts  - Allocation EUR Prudente</v>
          </cell>
          <cell r="I390" t="str">
            <v>Tous les jours</v>
          </cell>
          <cell r="J390" t="str">
            <v>France</v>
          </cell>
          <cell r="K390" t="str">
            <v>Non</v>
          </cell>
          <cell r="L390">
            <v>36922</v>
          </cell>
          <cell r="M390">
            <v>44595</v>
          </cell>
          <cell r="N390">
            <v>446635416</v>
          </cell>
          <cell r="O390">
            <v>151.21</v>
          </cell>
          <cell r="Q390" t="str">
            <v>Non</v>
          </cell>
          <cell r="R390">
            <v>3</v>
          </cell>
          <cell r="S390">
            <v>3</v>
          </cell>
          <cell r="T390">
            <v>2.4060000000000001</v>
          </cell>
          <cell r="U390">
            <v>4.0979999999999999</v>
          </cell>
          <cell r="V390">
            <v>-1.1067199999999999</v>
          </cell>
          <cell r="W390">
            <v>0.96284000000000003</v>
          </cell>
          <cell r="X390" t="str">
            <v>Cap</v>
          </cell>
          <cell r="Y390" t="str">
            <v>Euroland</v>
          </cell>
          <cell r="Z390">
            <v>1.1499999999999999</v>
          </cell>
          <cell r="AA390" t="str">
            <v>Oui</v>
          </cell>
          <cell r="AB390">
            <v>1.31</v>
          </cell>
          <cell r="AC390" t="str">
            <v>Oui</v>
          </cell>
          <cell r="AE390" t="str">
            <v>FSGBR05D0Q</v>
          </cell>
          <cell r="AF390">
            <v>246853228</v>
          </cell>
          <cell r="AH390">
            <v>44525</v>
          </cell>
          <cell r="AJ390">
            <v>2.75</v>
          </cell>
          <cell r="AK390">
            <v>1</v>
          </cell>
          <cell r="AL390">
            <v>1</v>
          </cell>
          <cell r="AM390" t="str">
            <v>www.groupama-am.fr</v>
          </cell>
          <cell r="AQ390" t="str">
            <v>Non</v>
          </cell>
          <cell r="AR390" t="str">
            <v>Non</v>
          </cell>
          <cell r="AS390" t="str">
            <v>Non</v>
          </cell>
          <cell r="AV390" t="str">
            <v>Non Classifié</v>
          </cell>
          <cell r="AW390" t="str">
            <v>Groupama</v>
          </cell>
          <cell r="AY390" t="str">
            <v>Not Stated</v>
          </cell>
          <cell r="AZ390" t="str">
            <v>Prospectus</v>
          </cell>
          <cell r="BA390" t="str">
            <v>Non</v>
          </cell>
          <cell r="BB390">
            <v>0.59963500000000003</v>
          </cell>
          <cell r="BD390">
            <v>0.96282800000000002</v>
          </cell>
          <cell r="BF390">
            <v>-1.1067279999999999</v>
          </cell>
          <cell r="BH390">
            <v>-2.877513</v>
          </cell>
          <cell r="BJ390">
            <v>-1.85625</v>
          </cell>
          <cell r="BK390">
            <v>40</v>
          </cell>
          <cell r="BM390">
            <v>1.9606619999999999</v>
          </cell>
          <cell r="BN390">
            <v>88</v>
          </cell>
          <cell r="BP390">
            <v>4.2755919999999996</v>
          </cell>
          <cell r="BQ390">
            <v>88</v>
          </cell>
        </row>
        <row r="391">
          <cell r="A391" t="str">
            <v>FR0010014001</v>
          </cell>
          <cell r="B391" t="str">
            <v>ÙÙÙ</v>
          </cell>
          <cell r="C391" t="str">
            <v>Groupama Japon Stock IC</v>
          </cell>
          <cell r="D391" t="str">
            <v>SICAV</v>
          </cell>
          <cell r="E391" t="str">
            <v>Groupama Asset Management</v>
          </cell>
          <cell r="F391" t="str">
            <v>Euro</v>
          </cell>
          <cell r="G391" t="str">
            <v>MSCI Japan NR EUR</v>
          </cell>
          <cell r="H391" t="str">
            <v>Europe Fonds ouverts  - Actions Japon Grandes Cap.</v>
          </cell>
          <cell r="I391" t="str">
            <v>Tous les jours</v>
          </cell>
          <cell r="J391" t="str">
            <v>France;Italie;</v>
          </cell>
          <cell r="K391" t="str">
            <v>Non</v>
          </cell>
          <cell r="L391">
            <v>37704</v>
          </cell>
          <cell r="M391">
            <v>44596</v>
          </cell>
          <cell r="N391">
            <v>120620534</v>
          </cell>
          <cell r="O391">
            <v>1626.78</v>
          </cell>
          <cell r="P391">
            <v>228.17</v>
          </cell>
          <cell r="Q391" t="str">
            <v>Non</v>
          </cell>
          <cell r="R391">
            <v>6</v>
          </cell>
          <cell r="S391">
            <v>6</v>
          </cell>
          <cell r="T391">
            <v>10.573098</v>
          </cell>
          <cell r="U391">
            <v>13.162280000000001</v>
          </cell>
          <cell r="V391">
            <v>4.8468200000000001</v>
          </cell>
          <cell r="W391">
            <v>7.5934100000000004</v>
          </cell>
          <cell r="X391" t="str">
            <v>Cap</v>
          </cell>
          <cell r="Y391" t="str">
            <v>Japon</v>
          </cell>
          <cell r="Z391">
            <v>0.8</v>
          </cell>
          <cell r="AA391" t="str">
            <v>Oui</v>
          </cell>
          <cell r="AB391">
            <v>0.81</v>
          </cell>
          <cell r="AC391" t="str">
            <v>Non</v>
          </cell>
          <cell r="AD391">
            <v>1626.78</v>
          </cell>
          <cell r="AE391" t="str">
            <v>FSGBR05AIQ</v>
          </cell>
          <cell r="AF391">
            <v>17384482</v>
          </cell>
          <cell r="AH391">
            <v>44515</v>
          </cell>
          <cell r="AJ391">
            <v>2.75</v>
          </cell>
          <cell r="AK391">
            <v>1</v>
          </cell>
          <cell r="AL391">
            <v>0</v>
          </cell>
          <cell r="AM391" t="str">
            <v>www.groupama-am.fr</v>
          </cell>
          <cell r="AQ391" t="str">
            <v>Oui</v>
          </cell>
          <cell r="AR391" t="str">
            <v>Non</v>
          </cell>
          <cell r="AS391" t="str">
            <v>Non</v>
          </cell>
          <cell r="AV391" t="str">
            <v>Actions internationales</v>
          </cell>
          <cell r="AW391" t="str">
            <v>Groupama</v>
          </cell>
          <cell r="AY391" t="str">
            <v>Not Stated</v>
          </cell>
          <cell r="AZ391" t="str">
            <v>Prospectus</v>
          </cell>
          <cell r="BA391" t="str">
            <v>Non</v>
          </cell>
          <cell r="BB391">
            <v>4.9834389999999997</v>
          </cell>
          <cell r="BD391">
            <v>7.5934229999999996</v>
          </cell>
          <cell r="BF391">
            <v>4.8468309999999999</v>
          </cell>
          <cell r="BH391">
            <v>-4.1389699999999996</v>
          </cell>
          <cell r="BJ391">
            <v>-3.7662900000000001</v>
          </cell>
          <cell r="BK391">
            <v>59</v>
          </cell>
          <cell r="BM391">
            <v>11.244522999999999</v>
          </cell>
          <cell r="BN391">
            <v>46</v>
          </cell>
          <cell r="BP391">
            <v>21.574884999999998</v>
          </cell>
          <cell r="BQ391">
            <v>40</v>
          </cell>
        </row>
        <row r="392">
          <cell r="A392" t="str">
            <v>FR0010014480</v>
          </cell>
          <cell r="B392" t="str">
            <v>ÙÙ</v>
          </cell>
          <cell r="C392" t="str">
            <v>Ofi RS Convertible Europe IC</v>
          </cell>
          <cell r="D392" t="str">
            <v>FCP</v>
          </cell>
          <cell r="E392" t="str">
            <v>OFI Asset Management</v>
          </cell>
          <cell r="F392" t="str">
            <v>Euro</v>
          </cell>
          <cell r="G392" t="str">
            <v>Refinitiv Europe Focus Hgd CB TR EUR</v>
          </cell>
          <cell r="H392" t="str">
            <v>Europe Fonds ouverts  - Convertibles Europe</v>
          </cell>
          <cell r="I392" t="str">
            <v>Tous les jours</v>
          </cell>
          <cell r="J392" t="str">
            <v>France</v>
          </cell>
          <cell r="K392" t="str">
            <v>Non</v>
          </cell>
          <cell r="L392">
            <v>34369</v>
          </cell>
          <cell r="M392">
            <v>44596</v>
          </cell>
          <cell r="N392">
            <v>16571339</v>
          </cell>
          <cell r="O392">
            <v>331.72</v>
          </cell>
          <cell r="P392">
            <v>0.69</v>
          </cell>
          <cell r="Q392" t="str">
            <v>Non</v>
          </cell>
          <cell r="R392">
            <v>4</v>
          </cell>
          <cell r="S392">
            <v>4</v>
          </cell>
          <cell r="T392">
            <v>5.6180000000000003</v>
          </cell>
          <cell r="U392">
            <v>7.0640000000000001</v>
          </cell>
          <cell r="V392">
            <v>-2.3932199999999999</v>
          </cell>
          <cell r="W392">
            <v>1.0528599999999999</v>
          </cell>
          <cell r="X392" t="str">
            <v>Cap</v>
          </cell>
          <cell r="Y392" t="str">
            <v>Europe</v>
          </cell>
          <cell r="Z392">
            <v>1</v>
          </cell>
          <cell r="AA392" t="str">
            <v>Oui</v>
          </cell>
          <cell r="AB392">
            <v>0.95</v>
          </cell>
          <cell r="AC392" t="str">
            <v>Oui</v>
          </cell>
          <cell r="AD392">
            <v>331.72</v>
          </cell>
          <cell r="AE392" t="str">
            <v>FSGBR05B0Q</v>
          </cell>
          <cell r="AF392">
            <v>15229570</v>
          </cell>
          <cell r="AH392">
            <v>44571</v>
          </cell>
          <cell r="AJ392">
            <v>4</v>
          </cell>
          <cell r="AK392">
            <v>500000</v>
          </cell>
          <cell r="AL392">
            <v>1</v>
          </cell>
          <cell r="AM392" t="str">
            <v>www.ofi-am.fr</v>
          </cell>
          <cell r="AQ392" t="str">
            <v>Non</v>
          </cell>
          <cell r="AR392" t="str">
            <v>Non</v>
          </cell>
          <cell r="AS392" t="str">
            <v>Non</v>
          </cell>
          <cell r="AV392" t="str">
            <v>Non Classifié</v>
          </cell>
          <cell r="AW392" t="str">
            <v>OFI</v>
          </cell>
          <cell r="AY392" t="str">
            <v>Article 8</v>
          </cell>
          <cell r="AZ392" t="str">
            <v>Prospectus</v>
          </cell>
          <cell r="BA392" t="str">
            <v>Non</v>
          </cell>
          <cell r="BB392">
            <v>0.46150400000000003</v>
          </cell>
          <cell r="BD392">
            <v>1.052856</v>
          </cell>
          <cell r="BF392">
            <v>-2.3932250000000002</v>
          </cell>
          <cell r="BH392">
            <v>-4.7526780000000004</v>
          </cell>
          <cell r="BJ392">
            <v>-4.4762899999999997</v>
          </cell>
          <cell r="BK392">
            <v>65</v>
          </cell>
          <cell r="BM392">
            <v>3.1724770000000002</v>
          </cell>
          <cell r="BN392">
            <v>80</v>
          </cell>
          <cell r="BP392">
            <v>2.1247280000000002</v>
          </cell>
          <cell r="BQ392">
            <v>92</v>
          </cell>
        </row>
        <row r="393">
          <cell r="A393" t="str">
            <v>FR0010015016</v>
          </cell>
          <cell r="C393" t="str">
            <v>Atlas Maroc</v>
          </cell>
          <cell r="D393" t="str">
            <v>FCP</v>
          </cell>
          <cell r="E393" t="str">
            <v>Alma Capital Investment Management</v>
          </cell>
          <cell r="F393" t="str">
            <v>Euro</v>
          </cell>
          <cell r="G393" t="str">
            <v>CSE MASI Morocco MAD</v>
          </cell>
          <cell r="H393" t="str">
            <v>Europe Fonds ouverts  - Autres actions</v>
          </cell>
          <cell r="I393" t="str">
            <v>Tous les jours</v>
          </cell>
          <cell r="J393" t="str">
            <v>France</v>
          </cell>
          <cell r="K393" t="str">
            <v>Non</v>
          </cell>
          <cell r="L393">
            <v>34421</v>
          </cell>
          <cell r="M393">
            <v>44596</v>
          </cell>
          <cell r="N393">
            <v>12767749</v>
          </cell>
          <cell r="O393">
            <v>66.930000000000007</v>
          </cell>
          <cell r="P393">
            <v>53.44</v>
          </cell>
          <cell r="Q393" t="str">
            <v>Non</v>
          </cell>
          <cell r="R393">
            <v>5</v>
          </cell>
          <cell r="S393">
            <v>5</v>
          </cell>
          <cell r="T393">
            <v>7.2903500000000001</v>
          </cell>
          <cell r="U393">
            <v>15.878671000000001</v>
          </cell>
          <cell r="V393">
            <v>20.10023</v>
          </cell>
          <cell r="W393">
            <v>8.3511000000000006</v>
          </cell>
          <cell r="X393" t="str">
            <v>Cap</v>
          </cell>
          <cell r="Y393" t="str">
            <v>Maroc</v>
          </cell>
          <cell r="Z393">
            <v>2.33</v>
          </cell>
          <cell r="AA393" t="str">
            <v>Oui</v>
          </cell>
          <cell r="AB393">
            <v>2.76</v>
          </cell>
          <cell r="AC393" t="str">
            <v>Non</v>
          </cell>
          <cell r="AD393">
            <v>66.930000000000007</v>
          </cell>
          <cell r="AE393" t="str">
            <v>FSGBR066XV</v>
          </cell>
          <cell r="AF393">
            <v>12767749</v>
          </cell>
          <cell r="AH393">
            <v>44377</v>
          </cell>
          <cell r="AJ393">
            <v>1.5</v>
          </cell>
          <cell r="AK393">
            <v>1</v>
          </cell>
          <cell r="AL393">
            <v>1</v>
          </cell>
          <cell r="AM393" t="str">
            <v>www.almacapital.com</v>
          </cell>
          <cell r="AQ393" t="str">
            <v>Non</v>
          </cell>
          <cell r="AR393" t="str">
            <v>Non</v>
          </cell>
          <cell r="AS393" t="str">
            <v>Non</v>
          </cell>
          <cell r="AV393" t="str">
            <v>Actions internationales</v>
          </cell>
          <cell r="AW393" t="str">
            <v>Alma Capital</v>
          </cell>
          <cell r="AY393" t="str">
            <v>Not Stated</v>
          </cell>
          <cell r="AZ393" t="str">
            <v>Prospectus</v>
          </cell>
          <cell r="BA393" t="str">
            <v>Non</v>
          </cell>
          <cell r="BB393">
            <v>4.2818670000000001</v>
          </cell>
          <cell r="BD393">
            <v>8.3511209999999991</v>
          </cell>
          <cell r="BF393">
            <v>20.100235999999999</v>
          </cell>
          <cell r="BH393">
            <v>2.8067479999999998</v>
          </cell>
          <cell r="BJ393">
            <v>2.91411</v>
          </cell>
          <cell r="BK393">
            <v>4</v>
          </cell>
          <cell r="BM393">
            <v>7.0755929999999996</v>
          </cell>
          <cell r="BN393">
            <v>61</v>
          </cell>
          <cell r="BP393">
            <v>9.1320150000000009</v>
          </cell>
          <cell r="BQ393">
            <v>72</v>
          </cell>
        </row>
        <row r="394">
          <cell r="A394" t="str">
            <v>FR0010016477</v>
          </cell>
          <cell r="C394" t="str">
            <v>Candriam Index Arbitrage Classique EUR</v>
          </cell>
          <cell r="D394" t="str">
            <v>FCP</v>
          </cell>
          <cell r="E394" t="str">
            <v>Candriam France</v>
          </cell>
          <cell r="F394" t="str">
            <v>Euro</v>
          </cell>
          <cell r="G394" t="str">
            <v>€STR capitalisé</v>
          </cell>
          <cell r="H394" t="str">
            <v>Europe Fonds ouverts  - Relative Value Arbitrage</v>
          </cell>
          <cell r="I394" t="str">
            <v>Tous les jours</v>
          </cell>
          <cell r="J394" t="str">
            <v>Autriche;Suisse;Allemagne;Espagne;Finlande;France;Royaume-Uni;Irlande;Italie;Luxembourg;Pays-Bas;</v>
          </cell>
          <cell r="K394" t="str">
            <v>Non</v>
          </cell>
          <cell r="L394">
            <v>37873</v>
          </cell>
          <cell r="M394">
            <v>44596</v>
          </cell>
          <cell r="N394">
            <v>1064178548</v>
          </cell>
          <cell r="O394">
            <v>1435.22</v>
          </cell>
          <cell r="P394">
            <v>185.36</v>
          </cell>
          <cell r="Q394" t="str">
            <v>Non</v>
          </cell>
          <cell r="R394">
            <v>3</v>
          </cell>
          <cell r="S394">
            <v>2</v>
          </cell>
          <cell r="T394">
            <v>0.90569599999999995</v>
          </cell>
          <cell r="U394">
            <v>1.280616</v>
          </cell>
          <cell r="V394">
            <v>2.0712600000000001</v>
          </cell>
          <cell r="W394">
            <v>1.5124200000000001</v>
          </cell>
          <cell r="X394" t="str">
            <v>Cap</v>
          </cell>
          <cell r="Y394" t="str">
            <v>Global</v>
          </cell>
          <cell r="Z394">
            <v>0.8</v>
          </cell>
          <cell r="AA394" t="str">
            <v>Oui</v>
          </cell>
          <cell r="AB394">
            <v>0.44</v>
          </cell>
          <cell r="AC394" t="str">
            <v>Non</v>
          </cell>
          <cell r="AD394">
            <v>1435.22</v>
          </cell>
          <cell r="AE394" t="str">
            <v>FSUSA08SA7</v>
          </cell>
          <cell r="AF394">
            <v>359713311</v>
          </cell>
          <cell r="AH394">
            <v>44540</v>
          </cell>
          <cell r="AJ394">
            <v>1</v>
          </cell>
          <cell r="AK394">
            <v>0</v>
          </cell>
          <cell r="AL394">
            <v>0</v>
          </cell>
          <cell r="AM394" t="str">
            <v>www.candriam.com</v>
          </cell>
          <cell r="AQ394" t="str">
            <v>Non</v>
          </cell>
          <cell r="AR394" t="str">
            <v>Non</v>
          </cell>
          <cell r="AS394" t="str">
            <v>Non</v>
          </cell>
          <cell r="AV394" t="str">
            <v>Non Classifié</v>
          </cell>
          <cell r="AW394" t="str">
            <v>Candriam</v>
          </cell>
          <cell r="AY394" t="str">
            <v>Not Stated</v>
          </cell>
          <cell r="AZ394" t="str">
            <v>Prospectus</v>
          </cell>
          <cell r="BA394" t="str">
            <v>Non</v>
          </cell>
          <cell r="BB394">
            <v>0.94050699999999998</v>
          </cell>
          <cell r="BD394">
            <v>1.512413</v>
          </cell>
          <cell r="BF394">
            <v>2.071256</v>
          </cell>
          <cell r="BH394">
            <v>0.44029400000000002</v>
          </cell>
          <cell r="BJ394">
            <v>0.45079000000000002</v>
          </cell>
          <cell r="BK394">
            <v>12</v>
          </cell>
          <cell r="BM394">
            <v>1.466458</v>
          </cell>
          <cell r="BN394">
            <v>90</v>
          </cell>
          <cell r="BP394">
            <v>-9.2877000000000001E-2</v>
          </cell>
          <cell r="BQ394">
            <v>96</v>
          </cell>
        </row>
        <row r="395">
          <cell r="A395" t="str">
            <v>FR0010018192</v>
          </cell>
          <cell r="B395" t="str">
            <v>ÙÙÙ</v>
          </cell>
          <cell r="C395" t="str">
            <v>CM-AM Entrepreneurs France RC</v>
          </cell>
          <cell r="D395" t="str">
            <v>FCP</v>
          </cell>
          <cell r="E395" t="str">
            <v>Crédit Mutuel Asset Management</v>
          </cell>
          <cell r="F395" t="str">
            <v>Euro</v>
          </cell>
          <cell r="G395" t="str">
            <v>(Euronext Paris CAC Mid 60 NR EUR) 50.000% + ( Euronext Paris CAC Small NR EUR) 50.000%</v>
          </cell>
          <cell r="H395" t="str">
            <v>Europe Fonds ouverts  - Actions France Petites &amp; Moy. Cap.</v>
          </cell>
          <cell r="I395" t="str">
            <v>Tous les jours</v>
          </cell>
          <cell r="J395" t="str">
            <v>France</v>
          </cell>
          <cell r="K395" t="str">
            <v>Oui</v>
          </cell>
          <cell r="L395">
            <v>31154</v>
          </cell>
          <cell r="M395">
            <v>44595</v>
          </cell>
          <cell r="N395">
            <v>210897184</v>
          </cell>
          <cell r="O395">
            <v>2520.96</v>
          </cell>
          <cell r="P395">
            <v>4.6399999999999997</v>
          </cell>
          <cell r="Q395" t="str">
            <v>Non</v>
          </cell>
          <cell r="R395">
            <v>6</v>
          </cell>
          <cell r="S395">
            <v>6</v>
          </cell>
          <cell r="T395">
            <v>15.67</v>
          </cell>
          <cell r="U395">
            <v>19.966999999999999</v>
          </cell>
          <cell r="V395">
            <v>10.66405</v>
          </cell>
          <cell r="W395">
            <v>11.07696</v>
          </cell>
          <cell r="X395" t="str">
            <v>Cap</v>
          </cell>
          <cell r="Y395" t="str">
            <v>France</v>
          </cell>
          <cell r="Z395">
            <v>2.3719999999999999</v>
          </cell>
          <cell r="AA395" t="str">
            <v>Oui</v>
          </cell>
          <cell r="AB395">
            <v>2.11</v>
          </cell>
          <cell r="AC395" t="str">
            <v>Non</v>
          </cell>
          <cell r="AE395" t="str">
            <v>FSGBR056B2</v>
          </cell>
          <cell r="AF395">
            <v>205090000</v>
          </cell>
          <cell r="AH395">
            <v>44445</v>
          </cell>
          <cell r="AJ395">
            <v>2</v>
          </cell>
          <cell r="AK395">
            <v>1</v>
          </cell>
          <cell r="AL395">
            <v>1</v>
          </cell>
          <cell r="AM395" t="str">
            <v>www.creditmutuel-am.eu</v>
          </cell>
          <cell r="AQ395" t="str">
            <v>Non</v>
          </cell>
          <cell r="AR395" t="str">
            <v>Non</v>
          </cell>
          <cell r="AS395" t="str">
            <v>Non</v>
          </cell>
          <cell r="AV395" t="str">
            <v>Non Classifié</v>
          </cell>
          <cell r="AW395" t="str">
            <v>Crédit Mutuel Alliance Fédérale</v>
          </cell>
          <cell r="AY395" t="str">
            <v>Not Stated</v>
          </cell>
          <cell r="AZ395" t="str">
            <v>Prospectus</v>
          </cell>
          <cell r="BA395" t="str">
            <v>Non</v>
          </cell>
          <cell r="BB395">
            <v>4.468966</v>
          </cell>
          <cell r="BD395">
            <v>11.076978</v>
          </cell>
          <cell r="BF395">
            <v>10.664059</v>
          </cell>
          <cell r="BH395">
            <v>-7.8161849999999999</v>
          </cell>
          <cell r="BJ395">
            <v>-8.2754700000000003</v>
          </cell>
          <cell r="BK395">
            <v>86</v>
          </cell>
          <cell r="BM395">
            <v>16.508572000000001</v>
          </cell>
          <cell r="BN395">
            <v>24</v>
          </cell>
          <cell r="BP395">
            <v>16.825410000000002</v>
          </cell>
          <cell r="BQ395">
            <v>53</v>
          </cell>
        </row>
        <row r="396">
          <cell r="A396" t="str">
            <v>FR0010021444</v>
          </cell>
          <cell r="B396" t="str">
            <v>ÙÙÙ</v>
          </cell>
          <cell r="C396" t="str">
            <v>Arthur Croissance</v>
          </cell>
          <cell r="D396" t="str">
            <v>FCP</v>
          </cell>
          <cell r="E396" t="str">
            <v>MCA Finance</v>
          </cell>
          <cell r="F396" t="str">
            <v>Euro</v>
          </cell>
          <cell r="G396" t="str">
            <v>(€STR capitalisé) 10.000% + ( Morningstar Eurozone 1-5Y Core Bd GR EUR) 55.000% + (EURO STOXX 50 NR EUR) 35.000%</v>
          </cell>
          <cell r="H396" t="str">
            <v>Europe Fonds ouverts  - Allocation EUR Modérée</v>
          </cell>
          <cell r="I396" t="str">
            <v>Toutes les semaines</v>
          </cell>
          <cell r="J396" t="str">
            <v>France</v>
          </cell>
          <cell r="K396" t="str">
            <v>Non</v>
          </cell>
          <cell r="L396">
            <v>37930</v>
          </cell>
          <cell r="M396">
            <v>44593</v>
          </cell>
          <cell r="N396">
            <v>3423000</v>
          </cell>
          <cell r="O396">
            <v>1884.73</v>
          </cell>
          <cell r="Q396" t="str">
            <v>Non</v>
          </cell>
          <cell r="R396">
            <v>5</v>
          </cell>
          <cell r="S396">
            <v>5</v>
          </cell>
          <cell r="T396">
            <v>4.1580000000000004</v>
          </cell>
          <cell r="U396">
            <v>13.606999999999999</v>
          </cell>
          <cell r="V396">
            <v>9.7488700000000001</v>
          </cell>
          <cell r="W396">
            <v>5.9159199999999998</v>
          </cell>
          <cell r="X396" t="str">
            <v>Cap</v>
          </cell>
          <cell r="Y396" t="str">
            <v>Europe</v>
          </cell>
          <cell r="Z396">
            <v>2.1</v>
          </cell>
          <cell r="AA396" t="str">
            <v>Non</v>
          </cell>
          <cell r="AB396">
            <v>2.11</v>
          </cell>
          <cell r="AC396" t="str">
            <v>Non</v>
          </cell>
          <cell r="AE396" t="str">
            <v>FSGBR04RJS</v>
          </cell>
          <cell r="AF396">
            <v>3423000</v>
          </cell>
          <cell r="AH396">
            <v>44572</v>
          </cell>
          <cell r="AJ396">
            <v>5</v>
          </cell>
          <cell r="AK396">
            <v>1</v>
          </cell>
          <cell r="AL396">
            <v>1</v>
          </cell>
          <cell r="AM396" t="str">
            <v>www.mcafinance.fr</v>
          </cell>
          <cell r="AQ396" t="str">
            <v>Non</v>
          </cell>
          <cell r="AR396" t="str">
            <v>Non</v>
          </cell>
          <cell r="AS396" t="str">
            <v>Non</v>
          </cell>
          <cell r="AV396" t="str">
            <v>Non Classifié</v>
          </cell>
          <cell r="AW396" t="str">
            <v>MCA Finance</v>
          </cell>
          <cell r="AY396" t="str">
            <v>Not Stated</v>
          </cell>
          <cell r="AZ396" t="str">
            <v>Prospectus</v>
          </cell>
          <cell r="BA396" t="str">
            <v>Non</v>
          </cell>
          <cell r="BB396">
            <v>2.3693219999999999</v>
          </cell>
          <cell r="BD396">
            <v>5.9159300000000004</v>
          </cell>
          <cell r="BF396">
            <v>9.7488759999999992</v>
          </cell>
          <cell r="BJ396">
            <v>-1.1722300000000001</v>
          </cell>
          <cell r="BK396">
            <v>31</v>
          </cell>
          <cell r="BM396">
            <v>7.6649760000000002</v>
          </cell>
          <cell r="BN396">
            <v>59</v>
          </cell>
          <cell r="BP396">
            <v>15.424293</v>
          </cell>
          <cell r="BQ396">
            <v>56</v>
          </cell>
        </row>
        <row r="397">
          <cell r="A397" t="str">
            <v>FR0010028605</v>
          </cell>
          <cell r="B397" t="str">
            <v>ÙÙÙÙ</v>
          </cell>
          <cell r="C397" t="str">
            <v>Ofi Multi Réactif C</v>
          </cell>
          <cell r="D397" t="str">
            <v>FCP</v>
          </cell>
          <cell r="E397" t="str">
            <v>OFI Asset Management</v>
          </cell>
          <cell r="F397" t="str">
            <v>Euro</v>
          </cell>
          <cell r="G397" t="str">
            <v>(MSCI World 100% Hdg NR EUR) 50.000% + ( BBgBarc Global Treasury G4 TR Hdg EUR) 50.000%</v>
          </cell>
          <cell r="H397" t="str">
            <v>Europe Fonds ouverts  - Allocation EUR Flexible - International</v>
          </cell>
          <cell r="I397" t="str">
            <v>Tous les jours</v>
          </cell>
          <cell r="J397" t="str">
            <v>France</v>
          </cell>
          <cell r="K397" t="str">
            <v>Non</v>
          </cell>
          <cell r="L397">
            <v>37956</v>
          </cell>
          <cell r="M397">
            <v>44595</v>
          </cell>
          <cell r="N397">
            <v>10700000</v>
          </cell>
          <cell r="O397">
            <v>168.94</v>
          </cell>
          <cell r="Q397" t="str">
            <v>Non</v>
          </cell>
          <cell r="R397">
            <v>4</v>
          </cell>
          <cell r="S397">
            <v>5</v>
          </cell>
          <cell r="T397">
            <v>7.7450000000000001</v>
          </cell>
          <cell r="U397">
            <v>8.4009999999999998</v>
          </cell>
          <cell r="V397">
            <v>5.31576</v>
          </cell>
          <cell r="W397">
            <v>7.6791700000000001</v>
          </cell>
          <cell r="X397" t="str">
            <v>Cap</v>
          </cell>
          <cell r="Y397" t="str">
            <v>Global</v>
          </cell>
          <cell r="Z397">
            <v>1.6</v>
          </cell>
          <cell r="AA397" t="str">
            <v>Oui</v>
          </cell>
          <cell r="AB397">
            <v>2.16</v>
          </cell>
          <cell r="AC397" t="str">
            <v>Oui</v>
          </cell>
          <cell r="AE397" t="str">
            <v>FSGBR05GVV</v>
          </cell>
          <cell r="AF397">
            <v>10700000</v>
          </cell>
          <cell r="AH397">
            <v>44550</v>
          </cell>
          <cell r="AJ397">
            <v>4.5</v>
          </cell>
          <cell r="AK397">
            <v>100</v>
          </cell>
          <cell r="AL397">
            <v>1</v>
          </cell>
          <cell r="AM397" t="str">
            <v>www.ofi-am.fr</v>
          </cell>
          <cell r="AQ397" t="str">
            <v>Non</v>
          </cell>
          <cell r="AR397" t="str">
            <v>Non</v>
          </cell>
          <cell r="AS397" t="str">
            <v>Non</v>
          </cell>
          <cell r="AV397" t="str">
            <v>Non Classifié</v>
          </cell>
          <cell r="AW397" t="str">
            <v>OFI</v>
          </cell>
          <cell r="AY397" t="str">
            <v>Article 8</v>
          </cell>
          <cell r="AZ397" t="str">
            <v>Prospectus</v>
          </cell>
          <cell r="BA397" t="str">
            <v>Non</v>
          </cell>
          <cell r="BB397">
            <v>4.0401040000000004</v>
          </cell>
          <cell r="BD397">
            <v>7.6791679999999998</v>
          </cell>
          <cell r="BF397">
            <v>5.3157490000000003</v>
          </cell>
          <cell r="BH397">
            <v>-4.5105130000000004</v>
          </cell>
          <cell r="BJ397">
            <v>-4.7026899999999996</v>
          </cell>
          <cell r="BK397">
            <v>67</v>
          </cell>
          <cell r="BM397">
            <v>11.485398999999999</v>
          </cell>
          <cell r="BN397">
            <v>45</v>
          </cell>
          <cell r="BP397">
            <v>11.317359</v>
          </cell>
          <cell r="BQ397">
            <v>65</v>
          </cell>
        </row>
        <row r="398">
          <cell r="A398" t="str">
            <v>FR0010028704</v>
          </cell>
          <cell r="B398" t="str">
            <v>ÙÙ</v>
          </cell>
          <cell r="C398" t="str">
            <v>LMdG Actions Rendement Euro C</v>
          </cell>
          <cell r="D398" t="str">
            <v>FCP</v>
          </cell>
          <cell r="E398" t="str">
            <v>UBS La Maison de Gestion</v>
          </cell>
          <cell r="F398" t="str">
            <v>Euro</v>
          </cell>
          <cell r="G398" t="str">
            <v>MSCI EMU NR EUR</v>
          </cell>
          <cell r="H398" t="str">
            <v>Europe Fonds ouverts  - Actions Zone Euro Grandes Cap.</v>
          </cell>
          <cell r="I398" t="str">
            <v>Tous les jours</v>
          </cell>
          <cell r="J398" t="str">
            <v>France</v>
          </cell>
          <cell r="K398" t="str">
            <v>Oui</v>
          </cell>
          <cell r="L398">
            <v>37895</v>
          </cell>
          <cell r="M398">
            <v>44596</v>
          </cell>
          <cell r="N398">
            <v>55974095</v>
          </cell>
          <cell r="O398">
            <v>1355.58</v>
          </cell>
          <cell r="P398">
            <v>159.5</v>
          </cell>
          <cell r="Q398" t="str">
            <v>Non</v>
          </cell>
          <cell r="R398">
            <v>6</v>
          </cell>
          <cell r="S398">
            <v>6</v>
          </cell>
          <cell r="T398">
            <v>10.679</v>
          </cell>
          <cell r="U398">
            <v>19.420999999999999</v>
          </cell>
          <cell r="V398">
            <v>14.21331</v>
          </cell>
          <cell r="W398">
            <v>3.0413899999999998</v>
          </cell>
          <cell r="X398" t="str">
            <v>Cap</v>
          </cell>
          <cell r="Y398" t="str">
            <v>Euroland</v>
          </cell>
          <cell r="Z398">
            <v>1.75</v>
          </cell>
          <cell r="AA398" t="str">
            <v>Oui</v>
          </cell>
          <cell r="AB398">
            <v>1.75</v>
          </cell>
          <cell r="AC398" t="str">
            <v>Non</v>
          </cell>
          <cell r="AD398">
            <v>1355.58</v>
          </cell>
          <cell r="AE398" t="str">
            <v>FSGBR056HN</v>
          </cell>
          <cell r="AF398">
            <v>52637602</v>
          </cell>
          <cell r="AH398">
            <v>44470</v>
          </cell>
          <cell r="AJ398">
            <v>3</v>
          </cell>
          <cell r="AK398">
            <v>1</v>
          </cell>
          <cell r="AL398">
            <v>0</v>
          </cell>
          <cell r="AM398" t="str">
            <v>www.lamaisondegestion.com</v>
          </cell>
          <cell r="AQ398" t="str">
            <v>Non</v>
          </cell>
          <cell r="AR398" t="str">
            <v>Non</v>
          </cell>
          <cell r="AS398" t="str">
            <v>Non</v>
          </cell>
          <cell r="AV398" t="str">
            <v>Actions de la zone euro</v>
          </cell>
          <cell r="AW398" t="str">
            <v>UBS</v>
          </cell>
          <cell r="AY398" t="str">
            <v>Not Stated</v>
          </cell>
          <cell r="AZ398" t="str">
            <v>Prospectus</v>
          </cell>
          <cell r="BA398" t="str">
            <v>Non</v>
          </cell>
          <cell r="BB398">
            <v>1.8938120000000001</v>
          </cell>
          <cell r="BD398">
            <v>3.0413920000000001</v>
          </cell>
          <cell r="BF398">
            <v>14.213312</v>
          </cell>
          <cell r="BH398">
            <v>-1.0442450000000001</v>
          </cell>
          <cell r="BJ398">
            <v>-1.0751900000000001</v>
          </cell>
          <cell r="BK398">
            <v>29</v>
          </cell>
          <cell r="BM398">
            <v>4.2886350000000002</v>
          </cell>
          <cell r="BN398">
            <v>74</v>
          </cell>
          <cell r="BP398">
            <v>10.642004</v>
          </cell>
          <cell r="BQ398">
            <v>66</v>
          </cell>
        </row>
        <row r="399">
          <cell r="A399" t="str">
            <v>FR0010028761</v>
          </cell>
          <cell r="B399" t="str">
            <v>ÙÙ</v>
          </cell>
          <cell r="C399" t="str">
            <v>BNP Paribas Convertibles Europe Classic</v>
          </cell>
          <cell r="D399" t="str">
            <v>FCP</v>
          </cell>
          <cell r="E399" t="str">
            <v>BNP Paribas Asset Management France</v>
          </cell>
          <cell r="F399" t="str">
            <v>Euro</v>
          </cell>
          <cell r="G399" t="str">
            <v>Refinitiv Europe Hgd CB TR EUR</v>
          </cell>
          <cell r="H399" t="str">
            <v>Europe Fonds ouverts  - Convertibles Europe</v>
          </cell>
          <cell r="I399" t="str">
            <v>Tous les jours</v>
          </cell>
          <cell r="J399" t="str">
            <v>France</v>
          </cell>
          <cell r="K399" t="str">
            <v>Non</v>
          </cell>
          <cell r="L399">
            <v>32352</v>
          </cell>
          <cell r="M399">
            <v>44598</v>
          </cell>
          <cell r="N399">
            <v>90098368</v>
          </cell>
          <cell r="O399">
            <v>62.59</v>
          </cell>
          <cell r="Q399" t="str">
            <v>Non</v>
          </cell>
          <cell r="R399">
            <v>4</v>
          </cell>
          <cell r="S399">
            <v>4</v>
          </cell>
          <cell r="T399">
            <v>6.06</v>
          </cell>
          <cell r="U399">
            <v>7.5860000000000003</v>
          </cell>
          <cell r="V399">
            <v>-4.0285799999999998</v>
          </cell>
          <cell r="W399">
            <v>1.9023399999999999</v>
          </cell>
          <cell r="X399" t="str">
            <v>Cap</v>
          </cell>
          <cell r="Y399" t="str">
            <v>Europe</v>
          </cell>
          <cell r="Z399">
            <v>1.2</v>
          </cell>
          <cell r="AA399" t="str">
            <v>Oui</v>
          </cell>
          <cell r="AB399">
            <v>1.21</v>
          </cell>
          <cell r="AC399" t="str">
            <v>Oui</v>
          </cell>
          <cell r="AE399" t="str">
            <v>FSGBR0518Z</v>
          </cell>
          <cell r="AF399">
            <v>61157527</v>
          </cell>
          <cell r="AH399">
            <v>44592</v>
          </cell>
          <cell r="AJ399">
            <v>2</v>
          </cell>
          <cell r="AK399">
            <v>1</v>
          </cell>
          <cell r="AL399">
            <v>1</v>
          </cell>
          <cell r="AM399" t="str">
            <v>www.bnpparibas-am.fr</v>
          </cell>
          <cell r="AQ399" t="str">
            <v>Non</v>
          </cell>
          <cell r="AR399" t="str">
            <v>Non</v>
          </cell>
          <cell r="AS399" t="str">
            <v>Non</v>
          </cell>
          <cell r="AV399" t="str">
            <v>Non Classifié</v>
          </cell>
          <cell r="AW399" t="str">
            <v>BNP Paribas</v>
          </cell>
          <cell r="AX399" t="str">
            <v>BNP Paribas Investment Partners.</v>
          </cell>
          <cell r="AY399" t="str">
            <v>Article 8</v>
          </cell>
          <cell r="AZ399" t="str">
            <v>Prospectus</v>
          </cell>
          <cell r="BA399" t="str">
            <v>Non</v>
          </cell>
          <cell r="BB399">
            <v>-0.46547500000000003</v>
          </cell>
          <cell r="BD399">
            <v>1.9023399999999999</v>
          </cell>
          <cell r="BF399">
            <v>-4.0285859999999998</v>
          </cell>
          <cell r="BH399">
            <v>-4.8452830000000002</v>
          </cell>
          <cell r="BJ399">
            <v>-4.7094300000000002</v>
          </cell>
          <cell r="BK399">
            <v>67</v>
          </cell>
          <cell r="BM399">
            <v>4.3293400000000002</v>
          </cell>
          <cell r="BN399">
            <v>74</v>
          </cell>
          <cell r="BP399">
            <v>7.0448969999999997</v>
          </cell>
          <cell r="BQ399">
            <v>79</v>
          </cell>
        </row>
        <row r="400">
          <cell r="A400" t="str">
            <v>FR0010028902</v>
          </cell>
          <cell r="B400" t="str">
            <v>ÙÙÙ</v>
          </cell>
          <cell r="C400" t="str">
            <v>BNP Paribas Valeurs Françaises ISR Cl C</v>
          </cell>
          <cell r="D400" t="str">
            <v>FCP</v>
          </cell>
          <cell r="E400" t="str">
            <v>BNP Paribas Asset Management France</v>
          </cell>
          <cell r="F400" t="str">
            <v>Euro</v>
          </cell>
          <cell r="G400" t="str">
            <v>Euronext Paris SBF 120 NR EUR</v>
          </cell>
          <cell r="H400" t="str">
            <v>Europe Fonds ouverts  - Actions France Grandes Cap.</v>
          </cell>
          <cell r="I400" t="str">
            <v>Tous les jours</v>
          </cell>
          <cell r="J400" t="str">
            <v>France</v>
          </cell>
          <cell r="K400" t="str">
            <v>Oui</v>
          </cell>
          <cell r="L400">
            <v>31272</v>
          </cell>
          <cell r="M400">
            <v>44596</v>
          </cell>
          <cell r="N400">
            <v>353914359</v>
          </cell>
          <cell r="O400">
            <v>239.5</v>
          </cell>
          <cell r="P400">
            <v>57.95</v>
          </cell>
          <cell r="Q400" t="str">
            <v>Non</v>
          </cell>
          <cell r="R400">
            <v>6</v>
          </cell>
          <cell r="S400">
            <v>6</v>
          </cell>
          <cell r="T400">
            <v>10.757</v>
          </cell>
          <cell r="U400">
            <v>18.524000000000001</v>
          </cell>
          <cell r="V400">
            <v>28.091429999999999</v>
          </cell>
          <cell r="W400">
            <v>11.650690000000001</v>
          </cell>
          <cell r="X400" t="str">
            <v>Cap</v>
          </cell>
          <cell r="Y400" t="str">
            <v>France</v>
          </cell>
          <cell r="Z400">
            <v>1.8</v>
          </cell>
          <cell r="AA400" t="str">
            <v>Oui</v>
          </cell>
          <cell r="AB400">
            <v>2.08</v>
          </cell>
          <cell r="AC400" t="str">
            <v>Oui</v>
          </cell>
          <cell r="AD400">
            <v>239.5</v>
          </cell>
          <cell r="AE400" t="str">
            <v>FSGBR055ZA</v>
          </cell>
          <cell r="AF400">
            <v>297004387</v>
          </cell>
          <cell r="AH400">
            <v>44592</v>
          </cell>
          <cell r="AJ400">
            <v>2</v>
          </cell>
          <cell r="AK400">
            <v>1</v>
          </cell>
          <cell r="AL400">
            <v>1</v>
          </cell>
          <cell r="AM400" t="str">
            <v>www.bnpparibas-am.fr</v>
          </cell>
          <cell r="AQ400" t="str">
            <v>Non</v>
          </cell>
          <cell r="AR400" t="str">
            <v>Non</v>
          </cell>
          <cell r="AS400" t="str">
            <v>Non</v>
          </cell>
          <cell r="AV400" t="str">
            <v>Actions françaises</v>
          </cell>
          <cell r="AW400" t="str">
            <v>BNP Paribas</v>
          </cell>
          <cell r="AY400" t="str">
            <v>Article 8</v>
          </cell>
          <cell r="AZ400" t="str">
            <v>Prospectus</v>
          </cell>
          <cell r="BA400" t="str">
            <v>Non</v>
          </cell>
          <cell r="BB400">
            <v>8.2675359999999998</v>
          </cell>
          <cell r="BD400">
            <v>11.650713</v>
          </cell>
          <cell r="BF400">
            <v>28.091455</v>
          </cell>
          <cell r="BH400">
            <v>-3.3192029999999999</v>
          </cell>
          <cell r="BJ400">
            <v>-3.19123</v>
          </cell>
          <cell r="BK400">
            <v>53</v>
          </cell>
          <cell r="BM400">
            <v>14.306346</v>
          </cell>
          <cell r="BN400">
            <v>34</v>
          </cell>
          <cell r="BP400">
            <v>22.958850000000002</v>
          </cell>
          <cell r="BQ400">
            <v>37</v>
          </cell>
        </row>
        <row r="401">
          <cell r="A401" t="str">
            <v>FR0010028910</v>
          </cell>
          <cell r="B401" t="str">
            <v>ÙÙÙ</v>
          </cell>
          <cell r="C401" t="str">
            <v>BNP Paribas Actions Patrimoine ISR C C</v>
          </cell>
          <cell r="D401" t="str">
            <v>FCP</v>
          </cell>
          <cell r="E401" t="str">
            <v>BNP Paribas Asset Management France</v>
          </cell>
          <cell r="F401" t="str">
            <v>Euro</v>
          </cell>
          <cell r="G401" t="str">
            <v>MSCI EMU NR EUR</v>
          </cell>
          <cell r="H401" t="str">
            <v>Europe Fonds ouverts  - Actions Europe Gdes Cap. Mixte</v>
          </cell>
          <cell r="I401" t="str">
            <v>Tous les jours</v>
          </cell>
          <cell r="J401" t="str">
            <v>France;Luxembourg;</v>
          </cell>
          <cell r="K401" t="str">
            <v>Oui</v>
          </cell>
          <cell r="L401">
            <v>31272</v>
          </cell>
          <cell r="M401">
            <v>44595</v>
          </cell>
          <cell r="N401">
            <v>139413394</v>
          </cell>
          <cell r="O401">
            <v>248.55</v>
          </cell>
          <cell r="P401">
            <v>99.04</v>
          </cell>
          <cell r="Q401" t="str">
            <v>Non</v>
          </cell>
          <cell r="R401">
            <v>6</v>
          </cell>
          <cell r="S401">
            <v>6</v>
          </cell>
          <cell r="T401">
            <v>11.821</v>
          </cell>
          <cell r="U401">
            <v>15.526999999999999</v>
          </cell>
          <cell r="V401">
            <v>18.807670000000002</v>
          </cell>
          <cell r="W401">
            <v>11.130280000000001</v>
          </cell>
          <cell r="X401" t="str">
            <v>Cap</v>
          </cell>
          <cell r="Y401" t="str">
            <v>Europe</v>
          </cell>
          <cell r="Z401">
            <v>1.8</v>
          </cell>
          <cell r="AA401" t="str">
            <v>Oui</v>
          </cell>
          <cell r="AB401">
            <v>1.8</v>
          </cell>
          <cell r="AC401" t="str">
            <v>Oui</v>
          </cell>
          <cell r="AE401" t="str">
            <v>FSGBR055Y1</v>
          </cell>
          <cell r="AF401">
            <v>127590870</v>
          </cell>
          <cell r="AH401">
            <v>44592</v>
          </cell>
          <cell r="AJ401">
            <v>2</v>
          </cell>
          <cell r="AK401">
            <v>1</v>
          </cell>
          <cell r="AL401">
            <v>1</v>
          </cell>
          <cell r="AM401" t="str">
            <v>www.bnpparibas-am.fr</v>
          </cell>
          <cell r="AQ401" t="str">
            <v>Non</v>
          </cell>
          <cell r="AR401" t="str">
            <v>Non</v>
          </cell>
          <cell r="AS401" t="str">
            <v>Non</v>
          </cell>
          <cell r="AV401" t="str">
            <v>Actions de la zone euro</v>
          </cell>
          <cell r="AW401" t="str">
            <v>BNP Paribas</v>
          </cell>
          <cell r="AY401" t="str">
            <v>Article 8</v>
          </cell>
          <cell r="AZ401" t="str">
            <v>Prospectus</v>
          </cell>
          <cell r="BA401" t="str">
            <v>Non</v>
          </cell>
          <cell r="BB401">
            <v>6.8561579999999998</v>
          </cell>
          <cell r="BD401">
            <v>11.130296</v>
          </cell>
          <cell r="BF401">
            <v>18.807670999999999</v>
          </cell>
          <cell r="BH401">
            <v>-3.9717190000000002</v>
          </cell>
          <cell r="BJ401">
            <v>-3.9871699999999999</v>
          </cell>
          <cell r="BK401">
            <v>61</v>
          </cell>
          <cell r="BM401">
            <v>14.808045</v>
          </cell>
          <cell r="BN401">
            <v>31</v>
          </cell>
          <cell r="BP401">
            <v>23.585132999999999</v>
          </cell>
          <cell r="BQ401">
            <v>35</v>
          </cell>
        </row>
        <row r="402">
          <cell r="A402" t="str">
            <v>FR0010032326</v>
          </cell>
          <cell r="B402" t="str">
            <v>ÙÙÙ</v>
          </cell>
          <cell r="C402" t="str">
            <v>Allianz Euro High Yield RC</v>
          </cell>
          <cell r="D402" t="str">
            <v>FCP</v>
          </cell>
          <cell r="E402" t="str">
            <v>Allianz Global Investors GmbH</v>
          </cell>
          <cell r="F402" t="str">
            <v>Euro</v>
          </cell>
          <cell r="G402" t="str">
            <v>ICE BofA BB-B EUR HY Constnd TR EUR</v>
          </cell>
          <cell r="H402" t="str">
            <v>Europe Fonds ouverts  - Obligations EUR Haut Rendement</v>
          </cell>
          <cell r="I402" t="str">
            <v>Tous les jours</v>
          </cell>
          <cell r="J402" t="str">
            <v>France</v>
          </cell>
          <cell r="K402" t="str">
            <v>Non</v>
          </cell>
          <cell r="L402">
            <v>34029</v>
          </cell>
          <cell r="M402">
            <v>44596</v>
          </cell>
          <cell r="N402">
            <v>624400459</v>
          </cell>
          <cell r="O402">
            <v>333.02</v>
          </cell>
          <cell r="Q402" t="str">
            <v>Non</v>
          </cell>
          <cell r="R402">
            <v>4</v>
          </cell>
          <cell r="S402">
            <v>4</v>
          </cell>
          <cell r="T402">
            <v>2.4500000000000002</v>
          </cell>
          <cell r="U402">
            <v>8.0389999999999997</v>
          </cell>
          <cell r="V402">
            <v>5.6460000000000003E-2</v>
          </cell>
          <cell r="W402">
            <v>2.8776099999999998</v>
          </cell>
          <cell r="X402" t="str">
            <v>Cap</v>
          </cell>
          <cell r="Y402" t="str">
            <v>Europe</v>
          </cell>
          <cell r="Z402">
            <v>0.95679999999999998</v>
          </cell>
          <cell r="AA402" t="str">
            <v>Oui</v>
          </cell>
          <cell r="AB402">
            <v>0.95</v>
          </cell>
          <cell r="AC402" t="str">
            <v>Non</v>
          </cell>
          <cell r="AD402">
            <v>333.02</v>
          </cell>
          <cell r="AE402" t="str">
            <v>FSGBR0514U</v>
          </cell>
          <cell r="AF402">
            <v>116851546</v>
          </cell>
          <cell r="AH402">
            <v>44561</v>
          </cell>
          <cell r="AI402">
            <v>2</v>
          </cell>
          <cell r="AJ402">
            <v>2</v>
          </cell>
          <cell r="AK402">
            <v>1</v>
          </cell>
          <cell r="AL402">
            <v>0</v>
          </cell>
          <cell r="AM402" t="str">
            <v>www.allianzglobalinvestors.de</v>
          </cell>
          <cell r="AQ402" t="str">
            <v>Non</v>
          </cell>
          <cell r="AR402" t="str">
            <v>Non</v>
          </cell>
          <cell r="AS402" t="str">
            <v>Non</v>
          </cell>
          <cell r="AV402" t="str">
            <v>Obligations internationales</v>
          </cell>
          <cell r="AW402" t="str">
            <v>Allianz Global Investors</v>
          </cell>
          <cell r="AX402" t="str">
            <v>Allianz Global Investors</v>
          </cell>
          <cell r="AY402" t="str">
            <v>Article 8</v>
          </cell>
          <cell r="AZ402" t="str">
            <v>Prospectus</v>
          </cell>
          <cell r="BA402" t="str">
            <v>Non</v>
          </cell>
          <cell r="BB402">
            <v>2.3754089999999999</v>
          </cell>
          <cell r="BD402">
            <v>2.8776060000000001</v>
          </cell>
          <cell r="BF402">
            <v>5.6443E-2</v>
          </cell>
          <cell r="BH402">
            <v>-1.7951490000000001</v>
          </cell>
          <cell r="BJ402">
            <v>-1.72218</v>
          </cell>
          <cell r="BK402">
            <v>38</v>
          </cell>
          <cell r="BM402">
            <v>4.1496779999999998</v>
          </cell>
          <cell r="BN402">
            <v>75</v>
          </cell>
          <cell r="BP402">
            <v>8.8870509999999996</v>
          </cell>
          <cell r="BQ402">
            <v>73</v>
          </cell>
        </row>
        <row r="403">
          <cell r="A403" t="str">
            <v>FR0010032573</v>
          </cell>
          <cell r="B403" t="str">
            <v>ÙÙÙ</v>
          </cell>
          <cell r="C403" t="str">
            <v>Amundi Oblig Internationales EUR-I-C</v>
          </cell>
          <cell r="D403" t="str">
            <v>SICAV</v>
          </cell>
          <cell r="E403" t="str">
            <v>Amundi Asset Management</v>
          </cell>
          <cell r="F403" t="str">
            <v>Euro</v>
          </cell>
          <cell r="G403" t="str">
            <v>JPM GBI Broad TR EUR</v>
          </cell>
          <cell r="H403" t="str">
            <v>Europe Fonds ouverts  - Obligations Internationales Flexibles</v>
          </cell>
          <cell r="I403" t="str">
            <v>Tous les jours</v>
          </cell>
          <cell r="J403" t="str">
            <v>Autriche;Suisse;Allemagne;Espagne;France;Royaume-Uni;Italie;Luxembourg;Pays-Bas;</v>
          </cell>
          <cell r="K403" t="str">
            <v>Non</v>
          </cell>
          <cell r="L403">
            <v>29279</v>
          </cell>
          <cell r="M403">
            <v>44596</v>
          </cell>
          <cell r="N403">
            <v>596902265</v>
          </cell>
          <cell r="O403">
            <v>653.5</v>
          </cell>
          <cell r="Q403" t="str">
            <v>Non</v>
          </cell>
          <cell r="R403">
            <v>4</v>
          </cell>
          <cell r="S403">
            <v>4</v>
          </cell>
          <cell r="T403">
            <v>4.8229610000000003</v>
          </cell>
          <cell r="U403">
            <v>9.0194150000000004</v>
          </cell>
          <cell r="V403">
            <v>4.2506399999999998</v>
          </cell>
          <cell r="W403">
            <v>2.77569</v>
          </cell>
          <cell r="X403" t="str">
            <v>Cap</v>
          </cell>
          <cell r="Y403" t="str">
            <v>Global</v>
          </cell>
          <cell r="Z403">
            <v>0.8</v>
          </cell>
          <cell r="AA403" t="str">
            <v>Oui</v>
          </cell>
          <cell r="AB403">
            <v>0.9</v>
          </cell>
          <cell r="AC403" t="str">
            <v>Non</v>
          </cell>
          <cell r="AD403">
            <v>653.5</v>
          </cell>
          <cell r="AE403" t="str">
            <v>FSGBR0560S</v>
          </cell>
          <cell r="AF403">
            <v>351109308</v>
          </cell>
          <cell r="AH403">
            <v>44434</v>
          </cell>
          <cell r="AJ403">
            <v>3</v>
          </cell>
          <cell r="AK403">
            <v>100</v>
          </cell>
          <cell r="AL403">
            <v>1</v>
          </cell>
          <cell r="AM403" t="str">
            <v>www.amundi.com</v>
          </cell>
          <cell r="AQ403" t="str">
            <v>Oui</v>
          </cell>
          <cell r="AR403" t="str">
            <v>Non</v>
          </cell>
          <cell r="AS403" t="str">
            <v>Non</v>
          </cell>
          <cell r="AV403" t="str">
            <v>Obligations internationales</v>
          </cell>
          <cell r="AW403" t="str">
            <v>Amundi</v>
          </cell>
          <cell r="AX403" t="str">
            <v>Amundi</v>
          </cell>
          <cell r="AY403" t="str">
            <v>Not Stated</v>
          </cell>
          <cell r="AZ403" t="str">
            <v>Prospectus</v>
          </cell>
          <cell r="BA403" t="str">
            <v>Non</v>
          </cell>
          <cell r="BB403">
            <v>2.0201359999999999</v>
          </cell>
          <cell r="BD403">
            <v>2.7756910000000001</v>
          </cell>
          <cell r="BF403">
            <v>4.2506469999999998</v>
          </cell>
          <cell r="BH403">
            <v>-0.30311300000000002</v>
          </cell>
          <cell r="BJ403">
            <v>1.28975</v>
          </cell>
          <cell r="BK403">
            <v>8</v>
          </cell>
          <cell r="BM403">
            <v>3.2306710000000001</v>
          </cell>
          <cell r="BN403">
            <v>80</v>
          </cell>
          <cell r="BP403">
            <v>14.009899000000001</v>
          </cell>
          <cell r="BQ403">
            <v>59</v>
          </cell>
        </row>
        <row r="404">
          <cell r="A404" t="str">
            <v>FR0010035592</v>
          </cell>
          <cell r="B404" t="str">
            <v>ÙÙ</v>
          </cell>
          <cell r="C404" t="str">
            <v>R-co Opal 4Change Sustainable Trends C</v>
          </cell>
          <cell r="D404" t="str">
            <v>FCP</v>
          </cell>
          <cell r="E404" t="str">
            <v>Rothschild &amp; Co Asset Management Europe</v>
          </cell>
          <cell r="F404" t="str">
            <v>Euro</v>
          </cell>
          <cell r="G404" t="str">
            <v>MSCI World NR EUR</v>
          </cell>
          <cell r="H404" t="str">
            <v>Europe Fonds ouverts  - Actions Internationales Flex-Cap.</v>
          </cell>
          <cell r="I404" t="str">
            <v>Tous les jours</v>
          </cell>
          <cell r="J404" t="str">
            <v>France</v>
          </cell>
          <cell r="K404" t="str">
            <v>Non</v>
          </cell>
          <cell r="L404">
            <v>37992</v>
          </cell>
          <cell r="M404">
            <v>44596</v>
          </cell>
          <cell r="N404">
            <v>94218993</v>
          </cell>
          <cell r="O404">
            <v>2340.11</v>
          </cell>
          <cell r="Q404" t="str">
            <v>Non</v>
          </cell>
          <cell r="R404">
            <v>6</v>
          </cell>
          <cell r="S404">
            <v>6</v>
          </cell>
          <cell r="T404">
            <v>11.556660000000001</v>
          </cell>
          <cell r="U404">
            <v>19.176953999999999</v>
          </cell>
          <cell r="V404">
            <v>16.118169999999999</v>
          </cell>
          <cell r="W404">
            <v>10.664569999999999</v>
          </cell>
          <cell r="X404" t="str">
            <v>Cap</v>
          </cell>
          <cell r="Y404" t="str">
            <v>Global</v>
          </cell>
          <cell r="Z404">
            <v>2</v>
          </cell>
          <cell r="AA404" t="str">
            <v>Oui</v>
          </cell>
          <cell r="AB404">
            <v>2.62</v>
          </cell>
          <cell r="AC404" t="str">
            <v>Oui</v>
          </cell>
          <cell r="AD404">
            <v>2340.11</v>
          </cell>
          <cell r="AE404" t="str">
            <v>FSGBR06KMY</v>
          </cell>
          <cell r="AF404">
            <v>94218993</v>
          </cell>
          <cell r="AH404">
            <v>44562</v>
          </cell>
          <cell r="AJ404">
            <v>3</v>
          </cell>
          <cell r="AK404">
            <v>1</v>
          </cell>
          <cell r="AL404">
            <v>0</v>
          </cell>
          <cell r="AM404" t="str">
            <v>www.am.eu.rothschildandco.com</v>
          </cell>
          <cell r="AQ404" t="str">
            <v>Non</v>
          </cell>
          <cell r="AR404" t="str">
            <v>Non</v>
          </cell>
          <cell r="AS404" t="str">
            <v>Non</v>
          </cell>
          <cell r="AV404" t="str">
            <v>Actions internationales</v>
          </cell>
          <cell r="AW404" t="str">
            <v>Rothschild &amp; Co</v>
          </cell>
          <cell r="AY404" t="str">
            <v>Article 8</v>
          </cell>
          <cell r="AZ404" t="str">
            <v>Prospectus</v>
          </cell>
          <cell r="BA404" t="str">
            <v>Non</v>
          </cell>
          <cell r="BB404">
            <v>5.6231039999999997</v>
          </cell>
          <cell r="BD404">
            <v>10.664581</v>
          </cell>
          <cell r="BF404">
            <v>16.118174</v>
          </cell>
          <cell r="BH404">
            <v>-6.2384170000000001</v>
          </cell>
          <cell r="BJ404">
            <v>-7.0532899999999996</v>
          </cell>
          <cell r="BK404">
            <v>81</v>
          </cell>
          <cell r="BM404">
            <v>16.621369999999999</v>
          </cell>
          <cell r="BN404">
            <v>24</v>
          </cell>
          <cell r="BP404">
            <v>24.068393</v>
          </cell>
          <cell r="BQ404">
            <v>33</v>
          </cell>
        </row>
        <row r="405">
          <cell r="A405" t="str">
            <v>FR0010035824</v>
          </cell>
          <cell r="B405" t="str">
            <v>Ù</v>
          </cell>
          <cell r="C405" t="str">
            <v>Multisélection 25 C</v>
          </cell>
          <cell r="D405" t="str">
            <v>FCP</v>
          </cell>
          <cell r="E405" t="str">
            <v>GPM Asset Management</v>
          </cell>
          <cell r="F405" t="str">
            <v>Euro</v>
          </cell>
          <cell r="G405" t="str">
            <v>(€STR capitalisé) 80.000% + ( MSCI World NR EUR) 20.000%</v>
          </cell>
          <cell r="H405" t="str">
            <v>Europe Fonds ouverts  - Allocation EUR Prudente - International</v>
          </cell>
          <cell r="I405" t="str">
            <v>Tous les jours</v>
          </cell>
          <cell r="J405" t="str">
            <v>France;Italie;</v>
          </cell>
          <cell r="K405" t="str">
            <v>Non</v>
          </cell>
          <cell r="L405">
            <v>37505</v>
          </cell>
          <cell r="M405">
            <v>44594</v>
          </cell>
          <cell r="N405">
            <v>6572588</v>
          </cell>
          <cell r="O405">
            <v>118.92</v>
          </cell>
          <cell r="Q405" t="str">
            <v>Non</v>
          </cell>
          <cell r="R405">
            <v>4</v>
          </cell>
          <cell r="S405">
            <v>4</v>
          </cell>
          <cell r="T405">
            <v>4.641</v>
          </cell>
          <cell r="U405">
            <v>4.4340000000000002</v>
          </cell>
          <cell r="V405">
            <v>0.35518</v>
          </cell>
          <cell r="W405">
            <v>-0.17913000000000001</v>
          </cell>
          <cell r="X405" t="str">
            <v>Cap</v>
          </cell>
          <cell r="Y405" t="str">
            <v>Global</v>
          </cell>
          <cell r="Z405">
            <v>2.0329999999999999</v>
          </cell>
          <cell r="AA405" t="str">
            <v>Oui</v>
          </cell>
          <cell r="AB405">
            <v>4.78</v>
          </cell>
          <cell r="AC405" t="str">
            <v>Non</v>
          </cell>
          <cell r="AE405" t="str">
            <v>FSGBR05DOD</v>
          </cell>
          <cell r="AF405">
            <v>6572588</v>
          </cell>
          <cell r="AH405">
            <v>44378</v>
          </cell>
          <cell r="AJ405">
            <v>2.5</v>
          </cell>
          <cell r="AK405">
            <v>0</v>
          </cell>
          <cell r="AL405">
            <v>0</v>
          </cell>
          <cell r="AM405" t="str">
            <v>www.patrimoinesetselections.com</v>
          </cell>
          <cell r="AQ405" t="str">
            <v>Non</v>
          </cell>
          <cell r="AR405" t="str">
            <v>Non</v>
          </cell>
          <cell r="AS405" t="str">
            <v>Non</v>
          </cell>
          <cell r="AV405" t="str">
            <v>Non Classifié</v>
          </cell>
          <cell r="AW405" t="str">
            <v>Patrimoines &amp; Sélections</v>
          </cell>
          <cell r="AY405" t="str">
            <v>Not Stated</v>
          </cell>
          <cell r="AZ405" t="str">
            <v>Prospectus</v>
          </cell>
          <cell r="BA405" t="str">
            <v>Non</v>
          </cell>
          <cell r="BB405">
            <v>-0.71903499999999998</v>
          </cell>
          <cell r="BD405">
            <v>-0.17912</v>
          </cell>
          <cell r="BF405">
            <v>0.35516900000000001</v>
          </cell>
          <cell r="BJ405">
            <v>-2.9998399999999998</v>
          </cell>
          <cell r="BK405">
            <v>51</v>
          </cell>
          <cell r="BM405">
            <v>1.699114</v>
          </cell>
          <cell r="BN405">
            <v>89</v>
          </cell>
          <cell r="BP405">
            <v>3.7486069999999998</v>
          </cell>
          <cell r="BQ405">
            <v>89</v>
          </cell>
        </row>
        <row r="406">
          <cell r="A406" t="str">
            <v>FR0010037341</v>
          </cell>
          <cell r="B406" t="str">
            <v>ÙÙÙÙ</v>
          </cell>
          <cell r="C406" t="str">
            <v>CM-AM Europe Growth RC</v>
          </cell>
          <cell r="D406" t="str">
            <v>SICAV</v>
          </cell>
          <cell r="E406" t="str">
            <v>Crédit Mutuel Asset Management</v>
          </cell>
          <cell r="F406" t="str">
            <v>Euro</v>
          </cell>
          <cell r="G406" t="str">
            <v>Not Benchmarked</v>
          </cell>
          <cell r="H406" t="str">
            <v>Europe Fonds ouverts  - Actions Europe Gdes Cap. Croissance</v>
          </cell>
          <cell r="I406" t="str">
            <v>Tous les jours</v>
          </cell>
          <cell r="J406" t="str">
            <v>Autriche;Belgique;Suisse;Allemagne;Espagne;France;Irlande;Luxembourg;Pays-Bas;Portugal;</v>
          </cell>
          <cell r="K406" t="str">
            <v>Oui</v>
          </cell>
          <cell r="L406">
            <v>35146</v>
          </cell>
          <cell r="M406">
            <v>44595</v>
          </cell>
          <cell r="N406">
            <v>1888393112</v>
          </cell>
          <cell r="O406">
            <v>8206.14</v>
          </cell>
          <cell r="Q406" t="str">
            <v>Non</v>
          </cell>
          <cell r="R406">
            <v>6</v>
          </cell>
          <cell r="S406">
            <v>6</v>
          </cell>
          <cell r="T406">
            <v>17.055</v>
          </cell>
          <cell r="U406">
            <v>15.321999999999999</v>
          </cell>
          <cell r="V406">
            <v>10.105219999999999</v>
          </cell>
          <cell r="W406">
            <v>13.276619999999999</v>
          </cell>
          <cell r="X406" t="str">
            <v>Cap</v>
          </cell>
          <cell r="Y406" t="str">
            <v>Europe</v>
          </cell>
          <cell r="Z406">
            <v>1.5</v>
          </cell>
          <cell r="AA406" t="str">
            <v>Oui</v>
          </cell>
          <cell r="AB406">
            <v>1.5</v>
          </cell>
          <cell r="AC406" t="str">
            <v>Non</v>
          </cell>
          <cell r="AE406" t="str">
            <v>FSGBR06KWJ</v>
          </cell>
          <cell r="AF406">
            <v>1795733000</v>
          </cell>
          <cell r="AH406">
            <v>44377</v>
          </cell>
          <cell r="AJ406">
            <v>2</v>
          </cell>
          <cell r="AK406">
            <v>1</v>
          </cell>
          <cell r="AL406">
            <v>1</v>
          </cell>
          <cell r="AM406" t="str">
            <v>www.creditmutuel-am.eu</v>
          </cell>
          <cell r="AQ406" t="str">
            <v>Non</v>
          </cell>
          <cell r="AR406" t="str">
            <v>Non</v>
          </cell>
          <cell r="AS406" t="str">
            <v>Non</v>
          </cell>
          <cell r="AV406" t="str">
            <v>Non Classifié</v>
          </cell>
          <cell r="AW406" t="str">
            <v>Crédit Mutuel Alliance Fédérale</v>
          </cell>
          <cell r="AY406" t="str">
            <v>Not Stated</v>
          </cell>
          <cell r="AZ406" t="str">
            <v>Prospectus</v>
          </cell>
          <cell r="BA406" t="str">
            <v>Non</v>
          </cell>
          <cell r="BB406">
            <v>8.4653600000000004</v>
          </cell>
          <cell r="BD406">
            <v>13.276626</v>
          </cell>
          <cell r="BF406">
            <v>10.105212</v>
          </cell>
          <cell r="BH406">
            <v>-12.097289</v>
          </cell>
          <cell r="BJ406">
            <v>-11.23381</v>
          </cell>
          <cell r="BK406">
            <v>94</v>
          </cell>
          <cell r="BM406">
            <v>19.985755999999999</v>
          </cell>
          <cell r="BN406">
            <v>15</v>
          </cell>
          <cell r="BP406">
            <v>30.224820999999999</v>
          </cell>
          <cell r="BQ406">
            <v>14</v>
          </cell>
        </row>
        <row r="407">
          <cell r="A407" t="str">
            <v>FR0010041822</v>
          </cell>
          <cell r="B407" t="str">
            <v>ÙÙÙ</v>
          </cell>
          <cell r="C407" t="str">
            <v>EdR Patrimoine A</v>
          </cell>
          <cell r="D407" t="str">
            <v>FCP</v>
          </cell>
          <cell r="E407" t="str">
            <v>Edmond de Rothschild Asset Management (France)</v>
          </cell>
          <cell r="F407" t="str">
            <v>Euro</v>
          </cell>
          <cell r="G407" t="str">
            <v>Not Benchmarked</v>
          </cell>
          <cell r="H407" t="str">
            <v>Europe Fonds ouverts  - Allocation EUR Prudente</v>
          </cell>
          <cell r="I407" t="str">
            <v>Tous les jours</v>
          </cell>
          <cell r="J407" t="str">
            <v>Autriche;Allemagne;Espagne;France;</v>
          </cell>
          <cell r="K407" t="str">
            <v>Non</v>
          </cell>
          <cell r="L407">
            <v>37767</v>
          </cell>
          <cell r="M407">
            <v>44596</v>
          </cell>
          <cell r="N407">
            <v>82539541</v>
          </cell>
          <cell r="O407">
            <v>224.96</v>
          </cell>
          <cell r="Q407" t="str">
            <v>Non</v>
          </cell>
          <cell r="R407">
            <v>4</v>
          </cell>
          <cell r="S407">
            <v>4</v>
          </cell>
          <cell r="T407">
            <v>3.2440000000000002</v>
          </cell>
          <cell r="U407">
            <v>8.3680000000000003</v>
          </cell>
          <cell r="V407">
            <v>4.0892999999999997</v>
          </cell>
          <cell r="W407">
            <v>1.6440399999999999</v>
          </cell>
          <cell r="X407" t="str">
            <v>Cap</v>
          </cell>
          <cell r="Y407" t="str">
            <v>Europe</v>
          </cell>
          <cell r="Z407">
            <v>1.4</v>
          </cell>
          <cell r="AA407" t="str">
            <v>Oui</v>
          </cell>
          <cell r="AB407">
            <v>1.95</v>
          </cell>
          <cell r="AC407" t="str">
            <v>Oui</v>
          </cell>
          <cell r="AD407">
            <v>224.96</v>
          </cell>
          <cell r="AE407" t="str">
            <v>FSGBR05G7N</v>
          </cell>
          <cell r="AF407">
            <v>78995349</v>
          </cell>
          <cell r="AH407">
            <v>44403</v>
          </cell>
          <cell r="AJ407">
            <v>2</v>
          </cell>
          <cell r="AK407">
            <v>1</v>
          </cell>
          <cell r="AL407">
            <v>1</v>
          </cell>
          <cell r="AM407" t="str">
            <v>https://www.edmond-de-rothschild.com/site/France/fr/asset-management</v>
          </cell>
          <cell r="AQ407" t="str">
            <v>Non</v>
          </cell>
          <cell r="AR407" t="str">
            <v>Non</v>
          </cell>
          <cell r="AS407" t="str">
            <v>Non</v>
          </cell>
          <cell r="AV407" t="str">
            <v>Non Classifié</v>
          </cell>
          <cell r="AW407" t="str">
            <v>Edmond De Rothschild</v>
          </cell>
          <cell r="AY407" t="str">
            <v>Article 8</v>
          </cell>
          <cell r="AZ407" t="str">
            <v>Prospectus</v>
          </cell>
          <cell r="BA407" t="str">
            <v>Non</v>
          </cell>
          <cell r="BB407">
            <v>1.015925</v>
          </cell>
          <cell r="BD407">
            <v>1.6440410000000001</v>
          </cell>
          <cell r="BF407">
            <v>4.089296</v>
          </cell>
          <cell r="BH407">
            <v>-0.83468100000000001</v>
          </cell>
          <cell r="BJ407">
            <v>-0.77786999999999995</v>
          </cell>
          <cell r="BK407">
            <v>26</v>
          </cell>
          <cell r="BM407">
            <v>2.582363</v>
          </cell>
          <cell r="BN407">
            <v>84</v>
          </cell>
          <cell r="BP407">
            <v>6.8874510000000004</v>
          </cell>
          <cell r="BQ407">
            <v>79</v>
          </cell>
        </row>
        <row r="408">
          <cell r="A408" t="str">
            <v>FR0010042176</v>
          </cell>
          <cell r="B408" t="str">
            <v>ÙÙ</v>
          </cell>
          <cell r="C408" t="str">
            <v>DNCA Actions Euro Micro Caps R</v>
          </cell>
          <cell r="D408" t="str">
            <v>FCP</v>
          </cell>
          <cell r="E408" t="str">
            <v>Natixis Investment Managers International</v>
          </cell>
          <cell r="F408" t="str">
            <v>Euro</v>
          </cell>
          <cell r="G408" t="str">
            <v>Not Benchmarked</v>
          </cell>
          <cell r="H408" t="str">
            <v>Europe Fonds ouverts  - Actions France Petites &amp; Moy. Cap.</v>
          </cell>
          <cell r="I408" t="str">
            <v>Tous les jours</v>
          </cell>
          <cell r="J408" t="str">
            <v>France</v>
          </cell>
          <cell r="K408" t="str">
            <v>Oui</v>
          </cell>
          <cell r="L408">
            <v>36033</v>
          </cell>
          <cell r="M408">
            <v>44596</v>
          </cell>
          <cell r="N408">
            <v>78021140</v>
          </cell>
          <cell r="O408">
            <v>63.13</v>
          </cell>
          <cell r="P408">
            <v>15.89</v>
          </cell>
          <cell r="Q408" t="str">
            <v>Non</v>
          </cell>
          <cell r="R408">
            <v>6</v>
          </cell>
          <cell r="S408">
            <v>6</v>
          </cell>
          <cell r="T408">
            <v>11.945</v>
          </cell>
          <cell r="U408">
            <v>22.326000000000001</v>
          </cell>
          <cell r="V408">
            <v>-4.7690700000000001</v>
          </cell>
          <cell r="W408">
            <v>12.422169999999999</v>
          </cell>
          <cell r="X408" t="str">
            <v>Cap</v>
          </cell>
          <cell r="Y408" t="str">
            <v>France</v>
          </cell>
          <cell r="Z408">
            <v>2.3919999999999999</v>
          </cell>
          <cell r="AA408" t="str">
            <v>Oui</v>
          </cell>
          <cell r="AB408">
            <v>2.16</v>
          </cell>
          <cell r="AC408" t="str">
            <v>Non</v>
          </cell>
          <cell r="AD408">
            <v>63.13</v>
          </cell>
          <cell r="AE408" t="str">
            <v>FSGBR051CW</v>
          </cell>
          <cell r="AF408">
            <v>67223602</v>
          </cell>
          <cell r="AH408">
            <v>44562</v>
          </cell>
          <cell r="AJ408">
            <v>4</v>
          </cell>
          <cell r="AK408">
            <v>1</v>
          </cell>
          <cell r="AL408">
            <v>1</v>
          </cell>
          <cell r="AM408" t="str">
            <v>www.im.natixis.com</v>
          </cell>
          <cell r="AQ408" t="str">
            <v>Non</v>
          </cell>
          <cell r="AR408" t="str">
            <v>Non</v>
          </cell>
          <cell r="AS408" t="str">
            <v>Non</v>
          </cell>
          <cell r="AV408" t="str">
            <v>Actions de la zone euro</v>
          </cell>
          <cell r="AW408" t="str">
            <v>Natixis</v>
          </cell>
          <cell r="AY408" t="str">
            <v>Not Stated</v>
          </cell>
          <cell r="AZ408" t="str">
            <v>Prospectus</v>
          </cell>
          <cell r="BA408" t="str">
            <v>Oui</v>
          </cell>
          <cell r="BB408">
            <v>3.3749609999999999</v>
          </cell>
          <cell r="BD408">
            <v>12.422174</v>
          </cell>
          <cell r="BF408">
            <v>-4.7690729999999997</v>
          </cell>
          <cell r="BH408">
            <v>-4.2518029999999998</v>
          </cell>
          <cell r="BJ408">
            <v>-4.8978400000000004</v>
          </cell>
          <cell r="BK408">
            <v>69</v>
          </cell>
          <cell r="BM408">
            <v>17.328509</v>
          </cell>
          <cell r="BN408">
            <v>22</v>
          </cell>
          <cell r="BP408">
            <v>16.864844000000002</v>
          </cell>
          <cell r="BQ408">
            <v>53</v>
          </cell>
        </row>
        <row r="409">
          <cell r="A409" t="str">
            <v>FR0010043216</v>
          </cell>
          <cell r="B409" t="str">
            <v>ÙÙÙ</v>
          </cell>
          <cell r="C409" t="str">
            <v>HSBC Europe Equity Income AC</v>
          </cell>
          <cell r="D409" t="str">
            <v>FCP</v>
          </cell>
          <cell r="E409" t="str">
            <v>HSBC Global Asset Management (France)</v>
          </cell>
          <cell r="F409" t="str">
            <v>Euro</v>
          </cell>
          <cell r="G409" t="str">
            <v>MSCI Europe GDP Weighted NR EUR</v>
          </cell>
          <cell r="H409" t="str">
            <v>Europe Fonds ouverts  - Actions Europe Rendement</v>
          </cell>
          <cell r="I409" t="str">
            <v>Tous les jours</v>
          </cell>
          <cell r="J409" t="str">
            <v>France</v>
          </cell>
          <cell r="K409" t="str">
            <v>Oui</v>
          </cell>
          <cell r="L409">
            <v>37978</v>
          </cell>
          <cell r="M409">
            <v>44596</v>
          </cell>
          <cell r="N409">
            <v>103642232</v>
          </cell>
          <cell r="O409">
            <v>222.19</v>
          </cell>
          <cell r="P409">
            <v>227.26</v>
          </cell>
          <cell r="Q409" t="str">
            <v>Non</v>
          </cell>
          <cell r="R409">
            <v>6</v>
          </cell>
          <cell r="S409">
            <v>6</v>
          </cell>
          <cell r="T409">
            <v>10.372999999999999</v>
          </cell>
          <cell r="U409">
            <v>16.288</v>
          </cell>
          <cell r="V409">
            <v>22.72653</v>
          </cell>
          <cell r="W409">
            <v>8.4464799999999993</v>
          </cell>
          <cell r="X409" t="str">
            <v>Cap</v>
          </cell>
          <cell r="Y409" t="str">
            <v>Europe</v>
          </cell>
          <cell r="Z409">
            <v>1.8</v>
          </cell>
          <cell r="AA409" t="str">
            <v>Oui</v>
          </cell>
          <cell r="AB409">
            <v>1.57</v>
          </cell>
          <cell r="AC409" t="str">
            <v>Non</v>
          </cell>
          <cell r="AD409">
            <v>222.19</v>
          </cell>
          <cell r="AE409" t="str">
            <v>FSGBR05AA2</v>
          </cell>
          <cell r="AF409">
            <v>72125002</v>
          </cell>
          <cell r="AH409">
            <v>44561</v>
          </cell>
          <cell r="AJ409">
            <v>3</v>
          </cell>
          <cell r="AK409">
            <v>1</v>
          </cell>
          <cell r="AL409">
            <v>1</v>
          </cell>
          <cell r="AM409" t="str">
            <v>www.assetmanagement.hsbc.com/fr</v>
          </cell>
          <cell r="AQ409" t="str">
            <v>Non</v>
          </cell>
          <cell r="AR409" t="str">
            <v>Non</v>
          </cell>
          <cell r="AS409" t="str">
            <v>Non</v>
          </cell>
          <cell r="AV409" t="str">
            <v>Actions internationales</v>
          </cell>
          <cell r="AW409" t="str">
            <v>HSBC</v>
          </cell>
          <cell r="AX409" t="str">
            <v>HSBC Global Asset Management (France)</v>
          </cell>
          <cell r="AY409" t="str">
            <v>Not Stated</v>
          </cell>
          <cell r="AZ409" t="str">
            <v>Prospectus</v>
          </cell>
          <cell r="BA409" t="str">
            <v>Non</v>
          </cell>
          <cell r="BB409">
            <v>5.8853410000000004</v>
          </cell>
          <cell r="BD409">
            <v>8.4464900000000007</v>
          </cell>
          <cell r="BF409">
            <v>22.726531999999999</v>
          </cell>
          <cell r="BH409">
            <v>1.4184079999999999</v>
          </cell>
          <cell r="BJ409">
            <v>1.1797599999999999</v>
          </cell>
          <cell r="BK409">
            <v>9</v>
          </cell>
          <cell r="BM409">
            <v>9.8033649999999994</v>
          </cell>
          <cell r="BN409">
            <v>52</v>
          </cell>
          <cell r="BP409">
            <v>20.769010999999999</v>
          </cell>
          <cell r="BQ409">
            <v>43</v>
          </cell>
        </row>
        <row r="410">
          <cell r="A410" t="str">
            <v>FR0010057075</v>
          </cell>
          <cell r="B410" t="str">
            <v>ÙÙÙ</v>
          </cell>
          <cell r="C410" t="str">
            <v>Ecureuil SRI Obli Euro C</v>
          </cell>
          <cell r="D410" t="str">
            <v>FCP</v>
          </cell>
          <cell r="E410" t="str">
            <v>Natixis Investment Managers International</v>
          </cell>
          <cell r="F410" t="str">
            <v>Euro</v>
          </cell>
          <cell r="G410" t="str">
            <v>Bloomberg Euro Agg 500MM TR EUR</v>
          </cell>
          <cell r="H410" t="str">
            <v>Europe Fonds ouverts  - Obligations EUR Diversifiées</v>
          </cell>
          <cell r="I410" t="str">
            <v>Tous les jours</v>
          </cell>
          <cell r="J410" t="str">
            <v>France</v>
          </cell>
          <cell r="K410" t="str">
            <v>Non</v>
          </cell>
          <cell r="L410">
            <v>32696</v>
          </cell>
          <cell r="M410">
            <v>44596</v>
          </cell>
          <cell r="N410">
            <v>368613013</v>
          </cell>
          <cell r="O410">
            <v>76.819999999999993</v>
          </cell>
          <cell r="Q410" t="str">
            <v>Non</v>
          </cell>
          <cell r="R410">
            <v>3</v>
          </cell>
          <cell r="S410">
            <v>3</v>
          </cell>
          <cell r="T410">
            <v>3.3220000000000001</v>
          </cell>
          <cell r="U410">
            <v>4.5049999999999999</v>
          </cell>
          <cell r="V410">
            <v>-4.1492800000000001</v>
          </cell>
          <cell r="W410">
            <v>0.97499000000000002</v>
          </cell>
          <cell r="X410" t="str">
            <v>Cap</v>
          </cell>
          <cell r="Y410" t="str">
            <v>Euroland</v>
          </cell>
          <cell r="Z410">
            <v>0.7</v>
          </cell>
          <cell r="AA410" t="str">
            <v>Oui</v>
          </cell>
          <cell r="AB410">
            <v>1.01</v>
          </cell>
          <cell r="AC410" t="str">
            <v>Oui</v>
          </cell>
          <cell r="AD410">
            <v>76.819999999999993</v>
          </cell>
          <cell r="AE410" t="str">
            <v>FSGBR056AB</v>
          </cell>
          <cell r="AF410">
            <v>305486299</v>
          </cell>
          <cell r="AH410">
            <v>44542</v>
          </cell>
          <cell r="AJ410">
            <v>0</v>
          </cell>
          <cell r="AK410">
            <v>1</v>
          </cell>
          <cell r="AL410">
            <v>1</v>
          </cell>
          <cell r="AM410" t="str">
            <v>www.im.natixis.com</v>
          </cell>
          <cell r="AQ410" t="str">
            <v>Non</v>
          </cell>
          <cell r="AR410" t="str">
            <v>Non</v>
          </cell>
          <cell r="AS410" t="str">
            <v>Non</v>
          </cell>
          <cell r="AV410" t="str">
            <v>Obligations en euro</v>
          </cell>
          <cell r="AW410" t="str">
            <v>Natixis</v>
          </cell>
          <cell r="AY410" t="str">
            <v>Not Stated</v>
          </cell>
          <cell r="AZ410" t="str">
            <v>Prospectus</v>
          </cell>
          <cell r="BA410" t="str">
            <v>Non</v>
          </cell>
          <cell r="BB410">
            <v>1.0327759999999999</v>
          </cell>
          <cell r="BD410">
            <v>0.97499000000000002</v>
          </cell>
          <cell r="BF410">
            <v>-4.149286</v>
          </cell>
          <cell r="BH410">
            <v>-2.3388119999999999</v>
          </cell>
          <cell r="BJ410">
            <v>-1.2895099999999999</v>
          </cell>
          <cell r="BK410">
            <v>32</v>
          </cell>
          <cell r="BM410">
            <v>1.762861</v>
          </cell>
          <cell r="BN410">
            <v>89</v>
          </cell>
          <cell r="BP410">
            <v>6.1284380000000001</v>
          </cell>
          <cell r="BQ410">
            <v>82</v>
          </cell>
        </row>
        <row r="411">
          <cell r="A411" t="str">
            <v>FR0010058008</v>
          </cell>
          <cell r="B411" t="str">
            <v>ÙÙ</v>
          </cell>
          <cell r="C411" t="str">
            <v>DNCA Value Europe C</v>
          </cell>
          <cell r="D411" t="str">
            <v>FCP</v>
          </cell>
          <cell r="E411" t="str">
            <v>DNCA Finance</v>
          </cell>
          <cell r="F411" t="str">
            <v>Euro</v>
          </cell>
          <cell r="G411" t="str">
            <v>STOXX Europe 600 NR EUR</v>
          </cell>
          <cell r="H411" t="str">
            <v>Europe Fonds ouverts  - Actions Europe Gdes Cap. Value</v>
          </cell>
          <cell r="I411" t="str">
            <v>Tous les jours</v>
          </cell>
          <cell r="J411" t="str">
            <v>Suisse;France;Luxembourg;</v>
          </cell>
          <cell r="K411" t="str">
            <v>Oui</v>
          </cell>
          <cell r="L411">
            <v>38079</v>
          </cell>
          <cell r="M411">
            <v>44596</v>
          </cell>
          <cell r="N411">
            <v>419612862</v>
          </cell>
          <cell r="O411">
            <v>253.5</v>
          </cell>
          <cell r="P411">
            <v>18.95</v>
          </cell>
          <cell r="Q411" t="str">
            <v>Non</v>
          </cell>
          <cell r="R411">
            <v>5</v>
          </cell>
          <cell r="S411">
            <v>6</v>
          </cell>
          <cell r="T411">
            <v>11.617000000000001</v>
          </cell>
          <cell r="U411">
            <v>21.818999999999999</v>
          </cell>
          <cell r="V411">
            <v>19.559270000000001</v>
          </cell>
          <cell r="W411">
            <v>4.8311200000000003</v>
          </cell>
          <cell r="X411" t="str">
            <v>Cap</v>
          </cell>
          <cell r="Y411" t="str">
            <v>Europe</v>
          </cell>
          <cell r="Z411">
            <v>2.39</v>
          </cell>
          <cell r="AA411" t="str">
            <v>Oui</v>
          </cell>
          <cell r="AB411">
            <v>2.42</v>
          </cell>
          <cell r="AC411" t="str">
            <v>Non</v>
          </cell>
          <cell r="AD411">
            <v>253.5</v>
          </cell>
          <cell r="AE411" t="str">
            <v>FSGBR05GVH</v>
          </cell>
          <cell r="AF411">
            <v>212650452</v>
          </cell>
          <cell r="AH411">
            <v>44562</v>
          </cell>
          <cell r="AI411">
            <v>2</v>
          </cell>
          <cell r="AJ411">
            <v>2</v>
          </cell>
          <cell r="AK411">
            <v>1</v>
          </cell>
          <cell r="AL411">
            <v>1</v>
          </cell>
          <cell r="AM411" t="str">
            <v>www.dnca-investments.com</v>
          </cell>
          <cell r="AQ411" t="str">
            <v>Non</v>
          </cell>
          <cell r="AR411" t="str">
            <v>Non</v>
          </cell>
          <cell r="AS411" t="str">
            <v>Non</v>
          </cell>
          <cell r="AV411" t="str">
            <v>Non Classifié</v>
          </cell>
          <cell r="AW411" t="str">
            <v>Natixis</v>
          </cell>
          <cell r="AX411" t="str">
            <v>DNCA Finance</v>
          </cell>
          <cell r="AY411" t="str">
            <v>Not Stated</v>
          </cell>
          <cell r="AZ411" t="str">
            <v>Prospectus</v>
          </cell>
          <cell r="BA411" t="str">
            <v>Non</v>
          </cell>
          <cell r="BB411">
            <v>1.2212149999999999</v>
          </cell>
          <cell r="BD411">
            <v>4.831118</v>
          </cell>
          <cell r="BF411">
            <v>19.559252000000001</v>
          </cell>
          <cell r="BH411">
            <v>1.427665</v>
          </cell>
          <cell r="BJ411">
            <v>0.47985</v>
          </cell>
          <cell r="BK411">
            <v>12</v>
          </cell>
          <cell r="BM411">
            <v>6.1604260000000002</v>
          </cell>
          <cell r="BN411">
            <v>64</v>
          </cell>
          <cell r="BP411">
            <v>15.932809000000001</v>
          </cell>
          <cell r="BQ411">
            <v>55</v>
          </cell>
        </row>
        <row r="412">
          <cell r="A412" t="str">
            <v>FR0010058529</v>
          </cell>
          <cell r="B412" t="str">
            <v>ÙÙ</v>
          </cell>
          <cell r="C412" t="str">
            <v>Thematics AAA Consumer RC</v>
          </cell>
          <cell r="D412" t="str">
            <v>FCP</v>
          </cell>
          <cell r="E412" t="str">
            <v>Natixis Investment Managers International</v>
          </cell>
          <cell r="F412" t="str">
            <v>Euro</v>
          </cell>
          <cell r="G412" t="str">
            <v>EURO STOXX NR EUR</v>
          </cell>
          <cell r="H412" t="str">
            <v>Europe Fonds ouverts  - Actions Secteur Biens Conso. &amp; Services</v>
          </cell>
          <cell r="I412" t="str">
            <v>Tous les jours</v>
          </cell>
          <cell r="J412" t="str">
            <v>France</v>
          </cell>
          <cell r="K412" t="str">
            <v>Oui</v>
          </cell>
          <cell r="L412">
            <v>31190</v>
          </cell>
          <cell r="M412">
            <v>44596</v>
          </cell>
          <cell r="N412">
            <v>970823423</v>
          </cell>
          <cell r="O412">
            <v>1249.29</v>
          </cell>
          <cell r="P412">
            <v>58.14</v>
          </cell>
          <cell r="Q412" t="str">
            <v>Non</v>
          </cell>
          <cell r="R412">
            <v>6</v>
          </cell>
          <cell r="S412">
            <v>5</v>
          </cell>
          <cell r="T412">
            <v>13.64804</v>
          </cell>
          <cell r="U412">
            <v>13.569163</v>
          </cell>
          <cell r="V412">
            <v>9.9234299999999998</v>
          </cell>
          <cell r="W412">
            <v>5.7976099999999997</v>
          </cell>
          <cell r="X412" t="str">
            <v>Cap</v>
          </cell>
          <cell r="Y412" t="str">
            <v>Global</v>
          </cell>
          <cell r="Z412">
            <v>1.794</v>
          </cell>
          <cell r="AA412" t="str">
            <v>Oui</v>
          </cell>
          <cell r="AB412">
            <v>1.82</v>
          </cell>
          <cell r="AC412" t="str">
            <v>Oui</v>
          </cell>
          <cell r="AD412">
            <v>1249.29</v>
          </cell>
          <cell r="AE412" t="str">
            <v>FSGBR056LI</v>
          </cell>
          <cell r="AF412">
            <v>797554594</v>
          </cell>
          <cell r="AH412">
            <v>44562</v>
          </cell>
          <cell r="AJ412">
            <v>2</v>
          </cell>
          <cell r="AK412">
            <v>1</v>
          </cell>
          <cell r="AL412">
            <v>1</v>
          </cell>
          <cell r="AM412" t="str">
            <v>www.im.natixis.com</v>
          </cell>
          <cell r="AQ412" t="str">
            <v>Non</v>
          </cell>
          <cell r="AR412" t="str">
            <v>Non</v>
          </cell>
          <cell r="AS412" t="str">
            <v>Non</v>
          </cell>
          <cell r="AV412" t="str">
            <v>Actions internationales</v>
          </cell>
          <cell r="AW412" t="str">
            <v>Natixis</v>
          </cell>
          <cell r="AY412" t="str">
            <v>Article 8</v>
          </cell>
          <cell r="AZ412" t="str">
            <v>Prospectus</v>
          </cell>
          <cell r="BA412" t="str">
            <v>Non</v>
          </cell>
          <cell r="BB412">
            <v>2.9533079999999998</v>
          </cell>
          <cell r="BD412">
            <v>5.797612</v>
          </cell>
          <cell r="BF412">
            <v>9.9234159999999996</v>
          </cell>
          <cell r="BH412">
            <v>-9.4342459999999999</v>
          </cell>
          <cell r="BJ412">
            <v>-8.6199899999999996</v>
          </cell>
          <cell r="BK412">
            <v>87</v>
          </cell>
          <cell r="BM412">
            <v>11.034731000000001</v>
          </cell>
          <cell r="BN412">
            <v>47</v>
          </cell>
          <cell r="BP412">
            <v>21.586622999999999</v>
          </cell>
          <cell r="BQ412">
            <v>40</v>
          </cell>
        </row>
        <row r="413">
          <cell r="A413" t="str">
            <v>FR0010061283</v>
          </cell>
          <cell r="B413" t="str">
            <v>ÙÙÙÙ</v>
          </cell>
          <cell r="C413" t="str">
            <v>HSBC RIF SRI Euro Bond AC</v>
          </cell>
          <cell r="D413" t="str">
            <v>SICAV</v>
          </cell>
          <cell r="E413" t="str">
            <v>HSBC Global Asset Management (France)</v>
          </cell>
          <cell r="F413" t="str">
            <v>Euro</v>
          </cell>
          <cell r="G413" t="str">
            <v>Bloomberg Euro Agg 500MM TR EUR</v>
          </cell>
          <cell r="H413" t="str">
            <v>Europe Fonds ouverts  - Obligations EUR Diversifiées</v>
          </cell>
          <cell r="I413" t="str">
            <v>Tous les jours</v>
          </cell>
          <cell r="J413" t="str">
            <v>Suisse;Allemagne;France;Grèce;Luxembourg;</v>
          </cell>
          <cell r="K413" t="str">
            <v>Non</v>
          </cell>
          <cell r="L413">
            <v>38058</v>
          </cell>
          <cell r="M413">
            <v>44596</v>
          </cell>
          <cell r="N413">
            <v>288787591</v>
          </cell>
          <cell r="O413">
            <v>1748.26</v>
          </cell>
          <cell r="Q413" t="str">
            <v>Non</v>
          </cell>
          <cell r="R413">
            <v>3</v>
          </cell>
          <cell r="S413">
            <v>3</v>
          </cell>
          <cell r="T413">
            <v>3.3029999999999999</v>
          </cell>
          <cell r="U413">
            <v>4.3890000000000002</v>
          </cell>
          <cell r="V413">
            <v>-4.0556599999999996</v>
          </cell>
          <cell r="W413">
            <v>1.03403</v>
          </cell>
          <cell r="X413" t="str">
            <v>Cap</v>
          </cell>
          <cell r="Y413" t="str">
            <v>Euroland</v>
          </cell>
          <cell r="Z413">
            <v>1</v>
          </cell>
          <cell r="AA413" t="str">
            <v>Oui</v>
          </cell>
          <cell r="AB413">
            <v>0.85</v>
          </cell>
          <cell r="AC413" t="str">
            <v>Oui</v>
          </cell>
          <cell r="AD413">
            <v>1748.26</v>
          </cell>
          <cell r="AE413" t="str">
            <v>FSGBR05FI6</v>
          </cell>
          <cell r="AF413">
            <v>96226245</v>
          </cell>
          <cell r="AH413">
            <v>44562</v>
          </cell>
          <cell r="AJ413">
            <v>1.5</v>
          </cell>
          <cell r="AK413">
            <v>1</v>
          </cell>
          <cell r="AL413">
            <v>0</v>
          </cell>
          <cell r="AM413" t="str">
            <v>www.assetmanagement.hsbc.com/fr</v>
          </cell>
          <cell r="AQ413" t="str">
            <v>Non</v>
          </cell>
          <cell r="AR413" t="str">
            <v>Non</v>
          </cell>
          <cell r="AS413" t="str">
            <v>Non</v>
          </cell>
          <cell r="AV413" t="str">
            <v>Obligations en euro</v>
          </cell>
          <cell r="AW413" t="str">
            <v>HSBC</v>
          </cell>
          <cell r="AY413" t="str">
            <v>Article 8</v>
          </cell>
          <cell r="AZ413" t="str">
            <v>Prospectus</v>
          </cell>
          <cell r="BA413" t="str">
            <v>Non</v>
          </cell>
          <cell r="BB413">
            <v>1.117883</v>
          </cell>
          <cell r="BD413">
            <v>1.0340199999999999</v>
          </cell>
          <cell r="BF413">
            <v>-4.0556669999999997</v>
          </cell>
          <cell r="BH413">
            <v>-2.392649</v>
          </cell>
          <cell r="BJ413">
            <v>-1.40402</v>
          </cell>
          <cell r="BK413">
            <v>34</v>
          </cell>
          <cell r="BM413">
            <v>1.851572</v>
          </cell>
          <cell r="BN413">
            <v>88</v>
          </cell>
          <cell r="BP413">
            <v>5.7998279999999998</v>
          </cell>
          <cell r="BQ413">
            <v>83</v>
          </cell>
        </row>
        <row r="414">
          <cell r="A414" t="str">
            <v>FR0010074682</v>
          </cell>
          <cell r="B414" t="str">
            <v>ÙÙÙ</v>
          </cell>
          <cell r="C414" t="str">
            <v>AXA Act Carbon Offset Equity QI C</v>
          </cell>
          <cell r="D414" t="str">
            <v>FCP</v>
          </cell>
          <cell r="E414" t="str">
            <v>AXA Investment Managers Paris</v>
          </cell>
          <cell r="F414" t="str">
            <v>Euro</v>
          </cell>
          <cell r="G414" t="str">
            <v>MSCI World Climate Change NR EUR</v>
          </cell>
          <cell r="H414" t="str">
            <v>Europe Fonds ouverts  - Actions Internationales Gdes Cap. Mixte</v>
          </cell>
          <cell r="I414" t="str">
            <v>Tous les jours</v>
          </cell>
          <cell r="J414" t="str">
            <v>France</v>
          </cell>
          <cell r="K414" t="str">
            <v>Non</v>
          </cell>
          <cell r="L414">
            <v>38159</v>
          </cell>
          <cell r="M414">
            <v>44596</v>
          </cell>
          <cell r="N414">
            <v>625576000</v>
          </cell>
          <cell r="O414">
            <v>269.81</v>
          </cell>
          <cell r="P414">
            <v>195.34</v>
          </cell>
          <cell r="Q414" t="str">
            <v>Non</v>
          </cell>
          <cell r="R414">
            <v>6</v>
          </cell>
          <cell r="S414">
            <v>6</v>
          </cell>
          <cell r="T414">
            <v>13.107404000000001</v>
          </cell>
          <cell r="U414">
            <v>16.263356000000002</v>
          </cell>
          <cell r="V414">
            <v>23.93178</v>
          </cell>
          <cell r="W414">
            <v>10.862259999999999</v>
          </cell>
          <cell r="X414" t="str">
            <v>Cap</v>
          </cell>
          <cell r="Y414" t="str">
            <v>Global</v>
          </cell>
          <cell r="Z414">
            <v>2</v>
          </cell>
          <cell r="AA414" t="str">
            <v>Oui</v>
          </cell>
          <cell r="AB414">
            <v>2</v>
          </cell>
          <cell r="AC414" t="str">
            <v>Oui</v>
          </cell>
          <cell r="AD414">
            <v>269.81</v>
          </cell>
          <cell r="AE414" t="str">
            <v>FSGBR06TEC</v>
          </cell>
          <cell r="AF414">
            <v>504693000</v>
          </cell>
          <cell r="AH414">
            <v>44523</v>
          </cell>
          <cell r="AJ414">
            <v>4.5</v>
          </cell>
          <cell r="AK414">
            <v>0</v>
          </cell>
          <cell r="AL414">
            <v>0</v>
          </cell>
          <cell r="AM414" t="str">
            <v>www.axa-im.fr</v>
          </cell>
          <cell r="AQ414" t="str">
            <v>Non</v>
          </cell>
          <cell r="AR414" t="str">
            <v>Non</v>
          </cell>
          <cell r="AS414" t="str">
            <v>Non</v>
          </cell>
          <cell r="AV414" t="str">
            <v>Actions internationales</v>
          </cell>
          <cell r="AW414" t="str">
            <v>AXA</v>
          </cell>
          <cell r="AY414" t="str">
            <v>Not Stated</v>
          </cell>
          <cell r="AZ414" t="str">
            <v>Prospectus</v>
          </cell>
          <cell r="BA414" t="str">
            <v>Non</v>
          </cell>
          <cell r="BB414">
            <v>7.9280369999999998</v>
          </cell>
          <cell r="BD414">
            <v>10.862272000000001</v>
          </cell>
          <cell r="BF414">
            <v>23.931768000000002</v>
          </cell>
          <cell r="BH414">
            <v>-6.411054</v>
          </cell>
          <cell r="BJ414">
            <v>-4.6217600000000001</v>
          </cell>
          <cell r="BK414">
            <v>66</v>
          </cell>
          <cell r="BM414">
            <v>15.881498000000001</v>
          </cell>
          <cell r="BN414">
            <v>27</v>
          </cell>
          <cell r="BP414">
            <v>25.327873</v>
          </cell>
          <cell r="BQ414">
            <v>28</v>
          </cell>
        </row>
        <row r="415">
          <cell r="A415" t="str">
            <v>FR0010074914</v>
          </cell>
          <cell r="B415" t="str">
            <v>ÙÙÙ</v>
          </cell>
          <cell r="C415" t="str">
            <v>SLF (F) Equity ESG Europe Minimum Vol C</v>
          </cell>
          <cell r="D415" t="str">
            <v>FCP</v>
          </cell>
          <cell r="E415" t="str">
            <v>Swiss Life Asset Managers France</v>
          </cell>
          <cell r="F415" t="str">
            <v>Euro</v>
          </cell>
          <cell r="G415" t="str">
            <v>MSCI Europe NR EUR</v>
          </cell>
          <cell r="H415" t="str">
            <v>Europe Fonds ouverts  - Actions Europe Gdes Cap. Mixte</v>
          </cell>
          <cell r="I415" t="str">
            <v>Tous les jours</v>
          </cell>
          <cell r="J415" t="str">
            <v>Suisse;Allemagne;France;</v>
          </cell>
          <cell r="K415" t="str">
            <v>Non</v>
          </cell>
          <cell r="L415">
            <v>35905</v>
          </cell>
          <cell r="M415">
            <v>44596</v>
          </cell>
          <cell r="N415">
            <v>240614182</v>
          </cell>
          <cell r="O415">
            <v>210.8</v>
          </cell>
          <cell r="P415">
            <v>383.1</v>
          </cell>
          <cell r="Q415" t="str">
            <v>Non</v>
          </cell>
          <cell r="R415">
            <v>5</v>
          </cell>
          <cell r="S415">
            <v>5</v>
          </cell>
          <cell r="T415">
            <v>13.071</v>
          </cell>
          <cell r="U415">
            <v>11.462</v>
          </cell>
          <cell r="V415">
            <v>15.409330000000001</v>
          </cell>
          <cell r="W415">
            <v>8.1118400000000008</v>
          </cell>
          <cell r="X415" t="str">
            <v>Cap</v>
          </cell>
          <cell r="Y415" t="str">
            <v>Europe</v>
          </cell>
          <cell r="Z415">
            <v>1.75</v>
          </cell>
          <cell r="AA415" t="str">
            <v>Oui</v>
          </cell>
          <cell r="AB415">
            <v>1.75</v>
          </cell>
          <cell r="AC415" t="str">
            <v>Oui</v>
          </cell>
          <cell r="AD415">
            <v>210.8</v>
          </cell>
          <cell r="AE415" t="str">
            <v>FSGBR0521A</v>
          </cell>
          <cell r="AF415">
            <v>31751888</v>
          </cell>
          <cell r="AH415">
            <v>44552</v>
          </cell>
          <cell r="AJ415">
            <v>3</v>
          </cell>
          <cell r="AK415">
            <v>1</v>
          </cell>
          <cell r="AL415">
            <v>1</v>
          </cell>
          <cell r="AM415" t="str">
            <v>www.swisslife-am.com</v>
          </cell>
          <cell r="AQ415" t="str">
            <v>Non</v>
          </cell>
          <cell r="AR415" t="str">
            <v>Non</v>
          </cell>
          <cell r="AS415" t="str">
            <v>Non</v>
          </cell>
          <cell r="AV415" t="str">
            <v>Actions internationales</v>
          </cell>
          <cell r="AW415" t="str">
            <v>Swiss Life</v>
          </cell>
          <cell r="AY415" t="str">
            <v>Article 8</v>
          </cell>
          <cell r="AZ415" t="str">
            <v>Prospectus</v>
          </cell>
          <cell r="BA415" t="str">
            <v>Non</v>
          </cell>
          <cell r="BB415">
            <v>6.137613</v>
          </cell>
          <cell r="BD415">
            <v>8.1118489999999994</v>
          </cell>
          <cell r="BF415">
            <v>15.409331</v>
          </cell>
          <cell r="BH415">
            <v>-6.6503750000000004</v>
          </cell>
          <cell r="BJ415">
            <v>-5.9390799999999997</v>
          </cell>
          <cell r="BK415">
            <v>76</v>
          </cell>
          <cell r="BM415">
            <v>12.334216</v>
          </cell>
          <cell r="BN415">
            <v>42</v>
          </cell>
          <cell r="BP415">
            <v>19.318308999999999</v>
          </cell>
          <cell r="BQ415">
            <v>47</v>
          </cell>
        </row>
        <row r="416">
          <cell r="A416" t="str">
            <v>FR0010075044</v>
          </cell>
          <cell r="C416" t="str">
            <v>Ecofi Première Monétaire</v>
          </cell>
          <cell r="D416" t="str">
            <v>FCP</v>
          </cell>
          <cell r="E416" t="str">
            <v>Ecofi Investissements</v>
          </cell>
          <cell r="F416" t="str">
            <v>Euro</v>
          </cell>
          <cell r="G416" t="str">
            <v>€STR capitalisé</v>
          </cell>
          <cell r="H416" t="str">
            <v>Europe Fonds ouverts  - Monétaires EUR</v>
          </cell>
          <cell r="I416" t="str">
            <v>Tous les jours</v>
          </cell>
          <cell r="J416" t="str">
            <v>France</v>
          </cell>
          <cell r="K416" t="str">
            <v>Non</v>
          </cell>
          <cell r="L416">
            <v>33088</v>
          </cell>
          <cell r="M416">
            <v>44599</v>
          </cell>
          <cell r="N416">
            <v>4897249</v>
          </cell>
          <cell r="O416">
            <v>670.44500000000005</v>
          </cell>
          <cell r="Q416" t="str">
            <v>Non</v>
          </cell>
          <cell r="R416">
            <v>1</v>
          </cell>
          <cell r="S416">
            <v>1</v>
          </cell>
          <cell r="T416">
            <v>4.4999999999999998E-2</v>
          </cell>
          <cell r="U416">
            <v>5.7000000000000002E-2</v>
          </cell>
          <cell r="V416">
            <v>-0.63344999999999996</v>
          </cell>
          <cell r="W416">
            <v>-0.54708999999999997</v>
          </cell>
          <cell r="X416" t="str">
            <v>Cap</v>
          </cell>
          <cell r="Y416" t="str">
            <v>Euroland</v>
          </cell>
          <cell r="Z416">
            <v>0.41</v>
          </cell>
          <cell r="AA416" t="str">
            <v>Oui</v>
          </cell>
          <cell r="AB416">
            <v>0.1</v>
          </cell>
          <cell r="AC416" t="str">
            <v>Oui</v>
          </cell>
          <cell r="AE416" t="str">
            <v>FSGBR051TT</v>
          </cell>
          <cell r="AF416">
            <v>4897249</v>
          </cell>
          <cell r="AH416">
            <v>44596</v>
          </cell>
          <cell r="AJ416">
            <v>0</v>
          </cell>
          <cell r="AK416">
            <v>1</v>
          </cell>
          <cell r="AL416">
            <v>0</v>
          </cell>
          <cell r="AM416" t="str">
            <v>www.ecofi.fr</v>
          </cell>
          <cell r="AQ416" t="str">
            <v>Non</v>
          </cell>
          <cell r="AR416" t="str">
            <v>Non</v>
          </cell>
          <cell r="AS416" t="str">
            <v>Non</v>
          </cell>
          <cell r="AV416" t="str">
            <v>Fonds monétaires à valeur liquidative variable (VNAV) standard</v>
          </cell>
          <cell r="AW416" t="str">
            <v>Ecofi</v>
          </cell>
          <cell r="AY416" t="str">
            <v>Not Stated</v>
          </cell>
          <cell r="AZ416" t="str">
            <v>Prospectus</v>
          </cell>
          <cell r="BA416" t="str">
            <v>Non</v>
          </cell>
          <cell r="BB416">
            <v>-0.490983</v>
          </cell>
          <cell r="BD416">
            <v>-0.54709600000000003</v>
          </cell>
          <cell r="BF416">
            <v>-0.63344299999999998</v>
          </cell>
          <cell r="BH416">
            <v>-7.5400999999999996E-2</v>
          </cell>
          <cell r="BJ416">
            <v>-7.1080000000000004E-2</v>
          </cell>
          <cell r="BK416">
            <v>17</v>
          </cell>
          <cell r="BM416">
            <v>-0.52984500000000001</v>
          </cell>
          <cell r="BN416">
            <v>96</v>
          </cell>
          <cell r="BP416">
            <v>-0.41608899999999999</v>
          </cell>
          <cell r="BQ416">
            <v>97</v>
          </cell>
        </row>
        <row r="417">
          <cell r="A417" t="str">
            <v>FR0010077172</v>
          </cell>
          <cell r="C417" t="str">
            <v>BNP Paribas Midcap Euro Classic</v>
          </cell>
          <cell r="D417" t="str">
            <v>SICAV</v>
          </cell>
          <cell r="E417" t="str">
            <v>BNP Paribas Asset Management France</v>
          </cell>
          <cell r="F417" t="str">
            <v>Euro</v>
          </cell>
          <cell r="G417" t="str">
            <v>MSCI EMU Mid NR EUR</v>
          </cell>
          <cell r="H417" t="str">
            <v>Europe Fonds ouverts  - Actions Zone Euro Moyennes Cap.</v>
          </cell>
          <cell r="I417" t="str">
            <v>Tous les jours</v>
          </cell>
          <cell r="J417" t="str">
            <v>Allemagne;France;Luxembourg;</v>
          </cell>
          <cell r="K417" t="str">
            <v>Oui</v>
          </cell>
          <cell r="L417">
            <v>34470</v>
          </cell>
          <cell r="M417">
            <v>44596</v>
          </cell>
          <cell r="N417">
            <v>45464221</v>
          </cell>
          <cell r="O417">
            <v>1327.53</v>
          </cell>
          <cell r="P417">
            <v>456.42</v>
          </cell>
          <cell r="Q417" t="str">
            <v>Non</v>
          </cell>
          <cell r="R417">
            <v>6</v>
          </cell>
          <cell r="S417">
            <v>6</v>
          </cell>
          <cell r="T417">
            <v>11.378</v>
          </cell>
          <cell r="U417">
            <v>18.053000000000001</v>
          </cell>
          <cell r="V417">
            <v>11.81945</v>
          </cell>
          <cell r="W417">
            <v>7.3405500000000004</v>
          </cell>
          <cell r="X417" t="str">
            <v>Cap</v>
          </cell>
          <cell r="Y417" t="str">
            <v>Euroland</v>
          </cell>
          <cell r="Z417">
            <v>1.29</v>
          </cell>
          <cell r="AA417" t="str">
            <v>Oui</v>
          </cell>
          <cell r="AB417">
            <v>1.49</v>
          </cell>
          <cell r="AC417" t="str">
            <v>Non</v>
          </cell>
          <cell r="AD417">
            <v>1327.53</v>
          </cell>
          <cell r="AE417" t="str">
            <v>FSGBR0568L</v>
          </cell>
          <cell r="AF417">
            <v>40011838</v>
          </cell>
          <cell r="AH417">
            <v>44365</v>
          </cell>
          <cell r="AJ417">
            <v>2</v>
          </cell>
          <cell r="AK417">
            <v>1</v>
          </cell>
          <cell r="AL417">
            <v>1</v>
          </cell>
          <cell r="AM417" t="str">
            <v>www.bnpparibas-am.fr</v>
          </cell>
          <cell r="AQ417" t="str">
            <v>Non</v>
          </cell>
          <cell r="AR417" t="str">
            <v>Non</v>
          </cell>
          <cell r="AS417" t="str">
            <v>Non</v>
          </cell>
          <cell r="AV417" t="str">
            <v>Actions de la zone euro</v>
          </cell>
          <cell r="AW417" t="str">
            <v>BNP Paribas</v>
          </cell>
          <cell r="AY417" t="str">
            <v>Article 8</v>
          </cell>
          <cell r="AZ417" t="str">
            <v>Prospectus</v>
          </cell>
          <cell r="BA417" t="str">
            <v>Non</v>
          </cell>
          <cell r="BB417">
            <v>5.1301810000000003</v>
          </cell>
          <cell r="BD417">
            <v>7.3405469999999999</v>
          </cell>
          <cell r="BF417">
            <v>11.819438999999999</v>
          </cell>
          <cell r="BH417">
            <v>-5.2815120000000002</v>
          </cell>
          <cell r="BJ417">
            <v>-5.6478099999999998</v>
          </cell>
          <cell r="BK417">
            <v>74</v>
          </cell>
          <cell r="BM417">
            <v>12.156756</v>
          </cell>
          <cell r="BN417">
            <v>42</v>
          </cell>
          <cell r="BP417">
            <v>23.131694</v>
          </cell>
          <cell r="BQ417">
            <v>36</v>
          </cell>
        </row>
        <row r="418">
          <cell r="A418" t="str">
            <v>FR0010077255</v>
          </cell>
          <cell r="C418" t="str">
            <v>BNP Paribas Multistratégies Protect 80</v>
          </cell>
          <cell r="D418" t="str">
            <v>SICAV</v>
          </cell>
          <cell r="E418" t="str">
            <v>BNP Paribas Asset Management France</v>
          </cell>
          <cell r="F418" t="str">
            <v>Euro</v>
          </cell>
          <cell r="G418" t="str">
            <v>Not Benchmarked</v>
          </cell>
          <cell r="H418" t="str">
            <v>Europe Fonds ouverts  - Fonds à Capital Protégé</v>
          </cell>
          <cell r="I418" t="str">
            <v>Tous les jours</v>
          </cell>
          <cell r="J418" t="str">
            <v>France;Italie;</v>
          </cell>
          <cell r="K418" t="str">
            <v>Non</v>
          </cell>
          <cell r="L418">
            <v>31775</v>
          </cell>
          <cell r="M418">
            <v>44596</v>
          </cell>
          <cell r="N418">
            <v>197701923</v>
          </cell>
          <cell r="O418">
            <v>4.9198000000000004</v>
          </cell>
          <cell r="Q418" t="str">
            <v>Non</v>
          </cell>
          <cell r="R418">
            <v>4</v>
          </cell>
          <cell r="S418">
            <v>3</v>
          </cell>
          <cell r="T418">
            <v>2.9091070000000001</v>
          </cell>
          <cell r="U418">
            <v>2.7149860000000001</v>
          </cell>
          <cell r="V418">
            <v>1.45238</v>
          </cell>
          <cell r="W418">
            <v>0.83269000000000004</v>
          </cell>
          <cell r="X418" t="str">
            <v>Cap</v>
          </cell>
          <cell r="Y418" t="str">
            <v>Global</v>
          </cell>
          <cell r="Z418">
            <v>1.2</v>
          </cell>
          <cell r="AA418" t="str">
            <v>Oui</v>
          </cell>
          <cell r="AB418">
            <v>1.2</v>
          </cell>
          <cell r="AC418" t="str">
            <v>Non</v>
          </cell>
          <cell r="AD418">
            <v>4.9191000000000003</v>
          </cell>
          <cell r="AE418" t="str">
            <v>FSGBR0565G</v>
          </cell>
          <cell r="AF418">
            <v>197701923</v>
          </cell>
          <cell r="AH418">
            <v>44592</v>
          </cell>
          <cell r="AJ418">
            <v>2</v>
          </cell>
          <cell r="AK418">
            <v>1</v>
          </cell>
          <cell r="AL418">
            <v>1</v>
          </cell>
          <cell r="AM418" t="str">
            <v>www.bnpparibas-am.fr</v>
          </cell>
          <cell r="AQ418" t="str">
            <v>Non</v>
          </cell>
          <cell r="AR418" t="str">
            <v>Non</v>
          </cell>
          <cell r="AS418" t="str">
            <v>Non</v>
          </cell>
          <cell r="AV418" t="str">
            <v>Non Classifié</v>
          </cell>
          <cell r="AW418" t="str">
            <v>BNP Paribas</v>
          </cell>
          <cell r="AY418" t="str">
            <v>Not Stated</v>
          </cell>
          <cell r="AZ418" t="str">
            <v>Prospectus</v>
          </cell>
          <cell r="BA418" t="str">
            <v>Non</v>
          </cell>
          <cell r="BB418">
            <v>0.81387900000000002</v>
          </cell>
          <cell r="BD418">
            <v>0.83268900000000001</v>
          </cell>
          <cell r="BF418">
            <v>1.452372</v>
          </cell>
          <cell r="BH418">
            <v>-1.509449</v>
          </cell>
          <cell r="BJ418">
            <v>-1.4133599999999999</v>
          </cell>
          <cell r="BK418">
            <v>34</v>
          </cell>
          <cell r="BM418">
            <v>1.5027919999999999</v>
          </cell>
          <cell r="BN418">
            <v>89</v>
          </cell>
          <cell r="BP418">
            <v>1.597375</v>
          </cell>
          <cell r="BQ418">
            <v>93</v>
          </cell>
        </row>
        <row r="419">
          <cell r="A419" t="str">
            <v>FR0010077412</v>
          </cell>
          <cell r="B419" t="str">
            <v>ÙÙÙÙ</v>
          </cell>
          <cell r="C419" t="str">
            <v>BNP Paribas Développement Humain C</v>
          </cell>
          <cell r="D419" t="str">
            <v>FCP</v>
          </cell>
          <cell r="E419" t="str">
            <v>BNP Paribas Asset Management France</v>
          </cell>
          <cell r="F419" t="str">
            <v>Euro</v>
          </cell>
          <cell r="G419" t="str">
            <v>(MSCI Europe Ex EMU NR EUR) 20.000% + ( MSCI EMU NR EUR) 80.000%</v>
          </cell>
          <cell r="H419" t="str">
            <v>Europe Fonds ouverts  - Actions Europe Gdes Cap. Mixte</v>
          </cell>
          <cell r="I419" t="str">
            <v>Tous les jours</v>
          </cell>
          <cell r="J419" t="str">
            <v>Allemagne;France;Italie;</v>
          </cell>
          <cell r="K419" t="str">
            <v>Oui</v>
          </cell>
          <cell r="L419">
            <v>37357</v>
          </cell>
          <cell r="M419">
            <v>44596</v>
          </cell>
          <cell r="N419">
            <v>1290570323</v>
          </cell>
          <cell r="O419">
            <v>199.62</v>
          </cell>
          <cell r="P419">
            <v>105.14</v>
          </cell>
          <cell r="Q419" t="str">
            <v>Non</v>
          </cell>
          <cell r="R419">
            <v>5</v>
          </cell>
          <cell r="S419">
            <v>5</v>
          </cell>
          <cell r="T419">
            <v>12.97</v>
          </cell>
          <cell r="U419">
            <v>13.728999999999999</v>
          </cell>
          <cell r="V419">
            <v>17.551020000000001</v>
          </cell>
          <cell r="W419">
            <v>9.6558100000000007</v>
          </cell>
          <cell r="X419" t="str">
            <v>Cap</v>
          </cell>
          <cell r="Y419" t="str">
            <v>Europe</v>
          </cell>
          <cell r="Z419">
            <v>1.5</v>
          </cell>
          <cell r="AA419" t="str">
            <v>Oui</v>
          </cell>
          <cell r="AB419">
            <v>1.52</v>
          </cell>
          <cell r="AC419" t="str">
            <v>Oui</v>
          </cell>
          <cell r="AD419">
            <v>199.62</v>
          </cell>
          <cell r="AE419" t="str">
            <v>FSGBR05CYD</v>
          </cell>
          <cell r="AF419">
            <v>1149963752</v>
          </cell>
          <cell r="AH419">
            <v>44562</v>
          </cell>
          <cell r="AJ419">
            <v>2</v>
          </cell>
          <cell r="AK419">
            <v>1</v>
          </cell>
          <cell r="AL419">
            <v>1</v>
          </cell>
          <cell r="AM419" t="str">
            <v>www.bnpparibas-am.fr</v>
          </cell>
          <cell r="AQ419" t="str">
            <v>Non</v>
          </cell>
          <cell r="AR419" t="str">
            <v>Non</v>
          </cell>
          <cell r="AS419" t="str">
            <v>Non</v>
          </cell>
          <cell r="AV419" t="str">
            <v>Actions internationales</v>
          </cell>
          <cell r="AW419" t="str">
            <v>BNP Paribas</v>
          </cell>
          <cell r="AY419" t="str">
            <v>Article 9</v>
          </cell>
          <cell r="AZ419" t="str">
            <v>Prospectus</v>
          </cell>
          <cell r="BA419" t="str">
            <v>Non</v>
          </cell>
          <cell r="BB419">
            <v>6.9884599999999999</v>
          </cell>
          <cell r="BD419">
            <v>9.6558100000000007</v>
          </cell>
          <cell r="BF419">
            <v>17.551010000000002</v>
          </cell>
          <cell r="BH419">
            <v>-6.9710989999999997</v>
          </cell>
          <cell r="BJ419">
            <v>-6.34361</v>
          </cell>
          <cell r="BK419">
            <v>78</v>
          </cell>
          <cell r="BM419">
            <v>13.31883</v>
          </cell>
          <cell r="BN419">
            <v>38</v>
          </cell>
          <cell r="BP419">
            <v>21.540922999999999</v>
          </cell>
          <cell r="BQ419">
            <v>41</v>
          </cell>
        </row>
        <row r="420">
          <cell r="A420" t="str">
            <v>FR0010077453</v>
          </cell>
          <cell r="B420" t="str">
            <v>Ù</v>
          </cell>
          <cell r="C420" t="str">
            <v>BNP Paribas Technologies Eurp ISR Class</v>
          </cell>
          <cell r="D420" t="str">
            <v>FCP</v>
          </cell>
          <cell r="E420" t="str">
            <v>BNP Paribas Asset Management France</v>
          </cell>
          <cell r="F420" t="str">
            <v>Euro</v>
          </cell>
          <cell r="G420" t="str">
            <v>(MSCI Europe/Information Tech NR USD) 50.000% + ( MSCI Europe/Comm Services NR USD) 50.000%</v>
          </cell>
          <cell r="H420" t="str">
            <v>Europe Fonds ouverts  - Actions Secteur Technologies</v>
          </cell>
          <cell r="I420" t="str">
            <v>Tous les jours</v>
          </cell>
          <cell r="J420" t="str">
            <v>France</v>
          </cell>
          <cell r="K420" t="str">
            <v>Oui</v>
          </cell>
          <cell r="L420">
            <v>37351</v>
          </cell>
          <cell r="M420">
            <v>44596</v>
          </cell>
          <cell r="N420">
            <v>70749412</v>
          </cell>
          <cell r="O420">
            <v>223.78</v>
          </cell>
          <cell r="P420">
            <v>-285.97000000000003</v>
          </cell>
          <cell r="Q420" t="str">
            <v>Non</v>
          </cell>
          <cell r="R420">
            <v>6</v>
          </cell>
          <cell r="S420">
            <v>6</v>
          </cell>
          <cell r="T420">
            <v>14.726691000000001</v>
          </cell>
          <cell r="U420">
            <v>19.477976999999999</v>
          </cell>
          <cell r="V420">
            <v>21.774370000000001</v>
          </cell>
          <cell r="W420">
            <v>21.339939999999999</v>
          </cell>
          <cell r="X420" t="str">
            <v>Cap</v>
          </cell>
          <cell r="Y420" t="str">
            <v>Europe</v>
          </cell>
          <cell r="Z420">
            <v>1.5</v>
          </cell>
          <cell r="AA420" t="str">
            <v>Oui</v>
          </cell>
          <cell r="AB420">
            <v>1.5</v>
          </cell>
          <cell r="AC420" t="str">
            <v>Oui</v>
          </cell>
          <cell r="AD420">
            <v>223.78</v>
          </cell>
          <cell r="AE420" t="str">
            <v>FSGBR05CY8</v>
          </cell>
          <cell r="AF420">
            <v>70749181</v>
          </cell>
          <cell r="AH420">
            <v>44545</v>
          </cell>
          <cell r="AJ420">
            <v>2.1</v>
          </cell>
          <cell r="AK420">
            <v>1</v>
          </cell>
          <cell r="AL420">
            <v>1</v>
          </cell>
          <cell r="AM420" t="str">
            <v>www.bnpparibas-am.fr</v>
          </cell>
          <cell r="AQ420" t="str">
            <v>Non</v>
          </cell>
          <cell r="AR420" t="str">
            <v>Non</v>
          </cell>
          <cell r="AS420" t="str">
            <v>Non</v>
          </cell>
          <cell r="AV420" t="str">
            <v>Actions internationales</v>
          </cell>
          <cell r="AW420" t="str">
            <v>BNP Paribas</v>
          </cell>
          <cell r="AY420" t="str">
            <v>Not Stated</v>
          </cell>
          <cell r="AZ420" t="str">
            <v>Prospectus</v>
          </cell>
          <cell r="BA420" t="str">
            <v>Non</v>
          </cell>
          <cell r="BB420">
            <v>14.897187000000001</v>
          </cell>
          <cell r="BD420">
            <v>21.339962</v>
          </cell>
          <cell r="BF420">
            <v>21.774363999999998</v>
          </cell>
          <cell r="BH420">
            <v>-3.8910840000000002</v>
          </cell>
          <cell r="BJ420">
            <v>-3.6192199999999999</v>
          </cell>
          <cell r="BK420">
            <v>57</v>
          </cell>
          <cell r="BM420">
            <v>25.543952000000001</v>
          </cell>
          <cell r="BN420">
            <v>6</v>
          </cell>
          <cell r="BP420">
            <v>34.554907999999998</v>
          </cell>
          <cell r="BQ420">
            <v>6</v>
          </cell>
        </row>
        <row r="421">
          <cell r="A421" t="str">
            <v>FR0010077461</v>
          </cell>
          <cell r="B421" t="str">
            <v>ÙÙÙÙ</v>
          </cell>
          <cell r="C421" t="str">
            <v>BNPP Energie &amp; Industrie Europe ISR Clss</v>
          </cell>
          <cell r="D421" t="str">
            <v>FCP</v>
          </cell>
          <cell r="E421" t="str">
            <v>BNP Paribas Asset Management France</v>
          </cell>
          <cell r="F421" t="str">
            <v>Euro</v>
          </cell>
          <cell r="G421" t="str">
            <v>MSCI Europe Energy &amp; Industrials NR EUR</v>
          </cell>
          <cell r="H421" t="str">
            <v>Europe Fonds ouverts  - Actions Secteur Energie</v>
          </cell>
          <cell r="I421" t="str">
            <v>Tous les jours</v>
          </cell>
          <cell r="J421" t="str">
            <v>France</v>
          </cell>
          <cell r="K421" t="str">
            <v>Oui</v>
          </cell>
          <cell r="L421">
            <v>37343</v>
          </cell>
          <cell r="M421">
            <v>44596</v>
          </cell>
          <cell r="N421">
            <v>33795020</v>
          </cell>
          <cell r="O421">
            <v>107.36</v>
          </cell>
          <cell r="P421">
            <v>22.82</v>
          </cell>
          <cell r="Q421" t="str">
            <v>Non</v>
          </cell>
          <cell r="R421">
            <v>6</v>
          </cell>
          <cell r="S421">
            <v>7</v>
          </cell>
          <cell r="T421">
            <v>19.554812999999999</v>
          </cell>
          <cell r="U421">
            <v>27.056391000000001</v>
          </cell>
          <cell r="V421">
            <v>11.64405</v>
          </cell>
          <cell r="W421">
            <v>-4.1465699999999996</v>
          </cell>
          <cell r="X421" t="str">
            <v>Cap</v>
          </cell>
          <cell r="Y421" t="str">
            <v>Europe</v>
          </cell>
          <cell r="Z421">
            <v>1.5</v>
          </cell>
          <cell r="AA421" t="str">
            <v>Oui</v>
          </cell>
          <cell r="AB421">
            <v>1.58</v>
          </cell>
          <cell r="AC421" t="str">
            <v>Oui</v>
          </cell>
          <cell r="AD421">
            <v>106.11</v>
          </cell>
          <cell r="AE421" t="str">
            <v>FSGBR05BAF</v>
          </cell>
          <cell r="AF421">
            <v>22699185</v>
          </cell>
          <cell r="AH421">
            <v>44545</v>
          </cell>
          <cell r="AJ421">
            <v>2.1</v>
          </cell>
          <cell r="AK421">
            <v>1</v>
          </cell>
          <cell r="AL421">
            <v>1</v>
          </cell>
          <cell r="AM421" t="str">
            <v>www.bnpparibas-am.fr</v>
          </cell>
          <cell r="AQ421" t="str">
            <v>Non</v>
          </cell>
          <cell r="AR421" t="str">
            <v>Non</v>
          </cell>
          <cell r="AS421" t="str">
            <v>Non</v>
          </cell>
          <cell r="AV421" t="str">
            <v>Actions internationales</v>
          </cell>
          <cell r="AW421" t="str">
            <v>BNP Paribas</v>
          </cell>
          <cell r="AY421" t="str">
            <v>Not Stated</v>
          </cell>
          <cell r="AZ421" t="str">
            <v>Prospectus</v>
          </cell>
          <cell r="BA421" t="str">
            <v>Non</v>
          </cell>
          <cell r="BB421">
            <v>-0.421454</v>
          </cell>
          <cell r="BD421">
            <v>-4.1465709999999998</v>
          </cell>
          <cell r="BF421">
            <v>11.644045</v>
          </cell>
          <cell r="BH421">
            <v>-7.4402970000000002</v>
          </cell>
          <cell r="BJ421">
            <v>-7.0868200000000003</v>
          </cell>
          <cell r="BK421">
            <v>81</v>
          </cell>
          <cell r="BM421">
            <v>0.51977399999999996</v>
          </cell>
          <cell r="BN421">
            <v>92</v>
          </cell>
          <cell r="BP421">
            <v>8.5289040000000007</v>
          </cell>
          <cell r="BQ421">
            <v>74</v>
          </cell>
        </row>
        <row r="422">
          <cell r="A422" t="str">
            <v>FR0010077859</v>
          </cell>
          <cell r="B422" t="str">
            <v>ÙÙ</v>
          </cell>
          <cell r="C422" t="str">
            <v>BNP Paribas Midcap France ISR Classic D</v>
          </cell>
          <cell r="D422" t="str">
            <v>FCP</v>
          </cell>
          <cell r="E422" t="str">
            <v>BNP Paribas Asset Management France</v>
          </cell>
          <cell r="F422" t="str">
            <v>Euro</v>
          </cell>
          <cell r="G422" t="str">
            <v>(Euronext Paris CAC Mid 60 NR EUR) 50.000% + ( Euronext Paris CAC Next 20 NR EUR) 50.000%</v>
          </cell>
          <cell r="H422" t="str">
            <v>Europe Fonds ouverts  - Actions France Grandes Cap.</v>
          </cell>
          <cell r="I422" t="str">
            <v>Tous les jours</v>
          </cell>
          <cell r="J422" t="str">
            <v>Chili;France;Luxembourg;</v>
          </cell>
          <cell r="K422" t="str">
            <v>Oui</v>
          </cell>
          <cell r="L422">
            <v>33865</v>
          </cell>
          <cell r="M422">
            <v>44596</v>
          </cell>
          <cell r="N422">
            <v>508316630</v>
          </cell>
          <cell r="O422">
            <v>152.08000000000001</v>
          </cell>
          <cell r="P422">
            <v>0</v>
          </cell>
          <cell r="Q422" t="str">
            <v>Non</v>
          </cell>
          <cell r="R422">
            <v>6</v>
          </cell>
          <cell r="S422">
            <v>6</v>
          </cell>
          <cell r="T422">
            <v>11.214</v>
          </cell>
          <cell r="U422">
            <v>19.184000000000001</v>
          </cell>
          <cell r="V422">
            <v>9.3175799999999995</v>
          </cell>
          <cell r="W422">
            <v>5.5687699999999998</v>
          </cell>
          <cell r="X422" t="str">
            <v>Dist</v>
          </cell>
          <cell r="Y422" t="str">
            <v>France</v>
          </cell>
          <cell r="Z422">
            <v>1.5</v>
          </cell>
          <cell r="AA422" t="str">
            <v>Oui</v>
          </cell>
          <cell r="AB422">
            <v>1.92</v>
          </cell>
          <cell r="AC422" t="str">
            <v>Oui</v>
          </cell>
          <cell r="AD422">
            <v>149.83000000000001</v>
          </cell>
          <cell r="AE422" t="str">
            <v>FSGBR05G6P</v>
          </cell>
          <cell r="AF422">
            <v>125993043</v>
          </cell>
          <cell r="AH422">
            <v>44562</v>
          </cell>
          <cell r="AJ422">
            <v>2</v>
          </cell>
          <cell r="AK422">
            <v>1</v>
          </cell>
          <cell r="AL422">
            <v>1</v>
          </cell>
          <cell r="AM422" t="str">
            <v>www.bnpparibas-am.fr</v>
          </cell>
          <cell r="AQ422" t="str">
            <v>Non</v>
          </cell>
          <cell r="AR422" t="str">
            <v>Non</v>
          </cell>
          <cell r="AS422" t="str">
            <v>Non</v>
          </cell>
          <cell r="AV422" t="str">
            <v>Actions françaises</v>
          </cell>
          <cell r="AW422" t="str">
            <v>BNP Paribas</v>
          </cell>
          <cell r="AY422" t="str">
            <v>Article 8</v>
          </cell>
          <cell r="AZ422" t="str">
            <v>Prospectus</v>
          </cell>
          <cell r="BA422" t="str">
            <v>Non</v>
          </cell>
          <cell r="BB422">
            <v>5.4741239999999998</v>
          </cell>
          <cell r="BD422">
            <v>5.5687730000000002</v>
          </cell>
          <cell r="BF422">
            <v>9.3175889999999999</v>
          </cell>
          <cell r="BH422">
            <v>-4.62812</v>
          </cell>
          <cell r="BJ422">
            <v>-4.8664199999999997</v>
          </cell>
          <cell r="BK422">
            <v>68</v>
          </cell>
          <cell r="BM422">
            <v>8.9746290000000002</v>
          </cell>
          <cell r="BN422">
            <v>55</v>
          </cell>
          <cell r="BP422">
            <v>19.206128</v>
          </cell>
          <cell r="BQ422">
            <v>47</v>
          </cell>
        </row>
        <row r="423">
          <cell r="A423" t="str">
            <v>FR0010077917</v>
          </cell>
          <cell r="B423" t="str">
            <v>ÙÙÙ</v>
          </cell>
          <cell r="C423" t="str">
            <v>Indépendant Patrimoine R</v>
          </cell>
          <cell r="D423" t="str">
            <v>FCP</v>
          </cell>
          <cell r="E423" t="str">
            <v>Meeschaert Asset Management</v>
          </cell>
          <cell r="F423" t="str">
            <v>Euro</v>
          </cell>
          <cell r="G423" t="str">
            <v>(FTSE MTS Ex-CNO Etrix 5-7Y TR EUR) 65.000% + ( MSCI World PR EUR) 35.000%</v>
          </cell>
          <cell r="H423" t="str">
            <v>Europe Fonds ouverts  - Allocation EUR Prudente - International</v>
          </cell>
          <cell r="I423" t="str">
            <v>Tous les jours</v>
          </cell>
          <cell r="J423" t="str">
            <v>France</v>
          </cell>
          <cell r="K423" t="str">
            <v>Non</v>
          </cell>
          <cell r="L423">
            <v>37498</v>
          </cell>
          <cell r="M423">
            <v>44595</v>
          </cell>
          <cell r="N423">
            <v>10279013</v>
          </cell>
          <cell r="O423">
            <v>18.63</v>
          </cell>
          <cell r="Q423" t="str">
            <v>Non</v>
          </cell>
          <cell r="R423">
            <v>4</v>
          </cell>
          <cell r="S423">
            <v>4</v>
          </cell>
          <cell r="T423">
            <v>6.0510000000000002</v>
          </cell>
          <cell r="U423">
            <v>7.5830000000000002</v>
          </cell>
          <cell r="V423">
            <v>-5.34544</v>
          </cell>
          <cell r="W423">
            <v>1.10737</v>
          </cell>
          <cell r="X423" t="str">
            <v>Cap</v>
          </cell>
          <cell r="Y423" t="str">
            <v>Global</v>
          </cell>
          <cell r="Z423">
            <v>2</v>
          </cell>
          <cell r="AA423" t="str">
            <v>Oui</v>
          </cell>
          <cell r="AB423">
            <v>3.18</v>
          </cell>
          <cell r="AC423" t="str">
            <v>Non</v>
          </cell>
          <cell r="AE423" t="str">
            <v>FSGBR059S4</v>
          </cell>
          <cell r="AF423">
            <v>10198311</v>
          </cell>
          <cell r="AH423">
            <v>44562</v>
          </cell>
          <cell r="AJ423">
            <v>4</v>
          </cell>
          <cell r="AK423">
            <v>1</v>
          </cell>
          <cell r="AL423">
            <v>1</v>
          </cell>
          <cell r="AM423" t="str">
            <v>www.meeschaert.com</v>
          </cell>
          <cell r="AQ423" t="str">
            <v>Non</v>
          </cell>
          <cell r="AR423" t="str">
            <v>Non</v>
          </cell>
          <cell r="AS423" t="str">
            <v>Non</v>
          </cell>
          <cell r="AV423" t="str">
            <v>Non Classifié</v>
          </cell>
          <cell r="AW423" t="str">
            <v>Meeschaert</v>
          </cell>
          <cell r="AY423" t="str">
            <v>Not Stated</v>
          </cell>
          <cell r="AZ423" t="str">
            <v>Prospectus</v>
          </cell>
          <cell r="BA423" t="str">
            <v>Non</v>
          </cell>
          <cell r="BB423">
            <v>-0.28523700000000002</v>
          </cell>
          <cell r="BD423">
            <v>1.107372</v>
          </cell>
          <cell r="BF423">
            <v>-5.3454189999999997</v>
          </cell>
          <cell r="BJ423">
            <v>-4.2346899999999996</v>
          </cell>
          <cell r="BK423">
            <v>63</v>
          </cell>
          <cell r="BM423">
            <v>2.9173979999999999</v>
          </cell>
          <cell r="BN423">
            <v>82</v>
          </cell>
          <cell r="BP423">
            <v>4.4493840000000002</v>
          </cell>
          <cell r="BQ423">
            <v>87</v>
          </cell>
        </row>
        <row r="424">
          <cell r="A424" t="str">
            <v>FR0010078279</v>
          </cell>
          <cell r="B424" t="str">
            <v>ÙÙÙÙ</v>
          </cell>
          <cell r="C424" t="str">
            <v>Vega Court Terme Dynamique R</v>
          </cell>
          <cell r="D424" t="str">
            <v>FCP</v>
          </cell>
          <cell r="E424" t="str">
            <v>Vega Investment Managers</v>
          </cell>
          <cell r="F424" t="str">
            <v>Euro</v>
          </cell>
          <cell r="G424" t="str">
            <v>€str + 50 bps</v>
          </cell>
          <cell r="H424" t="str">
            <v>Europe Fonds ouverts  - Obligations EUR Très Court Terme</v>
          </cell>
          <cell r="I424" t="str">
            <v>Tous les jours</v>
          </cell>
          <cell r="J424" t="str">
            <v>France</v>
          </cell>
          <cell r="K424" t="str">
            <v>Non</v>
          </cell>
          <cell r="L424">
            <v>38183</v>
          </cell>
          <cell r="M424">
            <v>44598</v>
          </cell>
          <cell r="N424">
            <v>333438294</v>
          </cell>
          <cell r="O424">
            <v>1262.33</v>
          </cell>
          <cell r="Q424" t="str">
            <v>Non</v>
          </cell>
          <cell r="R424">
            <v>2</v>
          </cell>
          <cell r="S424">
            <v>2</v>
          </cell>
          <cell r="T424">
            <v>0.63900000000000001</v>
          </cell>
          <cell r="U424">
            <v>2.2610000000000001</v>
          </cell>
          <cell r="V424">
            <v>-0.80761000000000005</v>
          </cell>
          <cell r="W424">
            <v>0.34050000000000002</v>
          </cell>
          <cell r="X424" t="str">
            <v>Cap</v>
          </cell>
          <cell r="Y424" t="str">
            <v>Euroland</v>
          </cell>
          <cell r="Z424">
            <v>0.53800000000000003</v>
          </cell>
          <cell r="AA424" t="str">
            <v>Oui</v>
          </cell>
          <cell r="AB424">
            <v>0.55000000000000004</v>
          </cell>
          <cell r="AC424" t="str">
            <v>Non</v>
          </cell>
          <cell r="AE424" t="str">
            <v>FSGBR06KXZ</v>
          </cell>
          <cell r="AF424">
            <v>303610630</v>
          </cell>
          <cell r="AH424">
            <v>44562</v>
          </cell>
          <cell r="AJ424">
            <v>0</v>
          </cell>
          <cell r="AK424">
            <v>1</v>
          </cell>
          <cell r="AL424">
            <v>1</v>
          </cell>
          <cell r="AM424" t="str">
            <v>www.vega-im.com</v>
          </cell>
          <cell r="AQ424" t="str">
            <v>Non</v>
          </cell>
          <cell r="AR424" t="str">
            <v>Non</v>
          </cell>
          <cell r="AS424" t="str">
            <v>Non</v>
          </cell>
          <cell r="AV424" t="str">
            <v>Non Classifié</v>
          </cell>
          <cell r="AW424" t="str">
            <v>Natixis</v>
          </cell>
          <cell r="AY424" t="str">
            <v>Not Stated</v>
          </cell>
          <cell r="AZ424" t="str">
            <v>Prospectus</v>
          </cell>
          <cell r="BA424" t="str">
            <v>Non</v>
          </cell>
          <cell r="BB424">
            <v>1.7329999999999999E-3</v>
          </cell>
          <cell r="BD424">
            <v>0.34049400000000002</v>
          </cell>
          <cell r="BF424">
            <v>-0.80761700000000003</v>
          </cell>
          <cell r="BH424">
            <v>-0.607294</v>
          </cell>
          <cell r="BJ424">
            <v>-0.41953000000000001</v>
          </cell>
          <cell r="BK424">
            <v>21</v>
          </cell>
          <cell r="BM424">
            <v>0.65694300000000005</v>
          </cell>
          <cell r="BN424">
            <v>92</v>
          </cell>
          <cell r="BP424">
            <v>1.758669</v>
          </cell>
          <cell r="BQ424">
            <v>93</v>
          </cell>
        </row>
        <row r="425">
          <cell r="A425" t="str">
            <v>FR0010080911</v>
          </cell>
          <cell r="B425" t="str">
            <v>ÙÙÙ</v>
          </cell>
          <cell r="C425" t="str">
            <v>BSO Patrimoine</v>
          </cell>
          <cell r="D425" t="str">
            <v>FCP</v>
          </cell>
          <cell r="E425" t="str">
            <v>Saint Olive Gestion</v>
          </cell>
          <cell r="F425" t="str">
            <v>Euro</v>
          </cell>
          <cell r="G425" t="str">
            <v>(€STR capitalisé) 75.000% + ( EURO STOXX Large NR EUR) 25.000%</v>
          </cell>
          <cell r="H425" t="str">
            <v>Europe Fonds ouverts  - Allocation EUR Prudente</v>
          </cell>
          <cell r="I425" t="str">
            <v>Tous les jours</v>
          </cell>
          <cell r="J425" t="str">
            <v>France</v>
          </cell>
          <cell r="K425" t="str">
            <v>Non</v>
          </cell>
          <cell r="L425">
            <v>38124</v>
          </cell>
          <cell r="M425">
            <v>44596</v>
          </cell>
          <cell r="N425">
            <v>167066040</v>
          </cell>
          <cell r="O425">
            <v>1956.48</v>
          </cell>
          <cell r="Q425" t="str">
            <v>Non</v>
          </cell>
          <cell r="R425">
            <v>3</v>
          </cell>
          <cell r="S425">
            <v>4</v>
          </cell>
          <cell r="T425">
            <v>3.7050000000000001</v>
          </cell>
          <cell r="U425">
            <v>7.3620000000000001</v>
          </cell>
          <cell r="V425">
            <v>4.39994</v>
          </cell>
          <cell r="W425">
            <v>1.90991</v>
          </cell>
          <cell r="X425" t="str">
            <v>Cap</v>
          </cell>
          <cell r="Y425" t="str">
            <v>Euroland</v>
          </cell>
          <cell r="Z425">
            <v>1.5</v>
          </cell>
          <cell r="AA425" t="str">
            <v>Oui</v>
          </cell>
          <cell r="AB425">
            <v>1.62</v>
          </cell>
          <cell r="AC425" t="str">
            <v>Non</v>
          </cell>
          <cell r="AD425">
            <v>1956.48</v>
          </cell>
          <cell r="AE425" t="str">
            <v>FSGBR06JWU</v>
          </cell>
          <cell r="AF425">
            <v>167066040</v>
          </cell>
          <cell r="AH425">
            <v>44550</v>
          </cell>
          <cell r="AJ425">
            <v>4</v>
          </cell>
          <cell r="AK425">
            <v>1</v>
          </cell>
          <cell r="AL425">
            <v>1</v>
          </cell>
          <cell r="AM425" t="str">
            <v>www.banquesaintolive.com</v>
          </cell>
          <cell r="AQ425" t="str">
            <v>Non</v>
          </cell>
          <cell r="AR425" t="str">
            <v>Non</v>
          </cell>
          <cell r="AS425" t="str">
            <v>Non</v>
          </cell>
          <cell r="AV425" t="str">
            <v>Non Classifié</v>
          </cell>
          <cell r="AW425" t="str">
            <v>Banque Saint Olive</v>
          </cell>
          <cell r="AY425" t="str">
            <v>Not Stated</v>
          </cell>
          <cell r="AZ425" t="str">
            <v>Prospectus</v>
          </cell>
          <cell r="BA425" t="str">
            <v>Non</v>
          </cell>
          <cell r="BB425">
            <v>1.3083469999999999</v>
          </cell>
          <cell r="BD425">
            <v>1.909907</v>
          </cell>
          <cell r="BF425">
            <v>4.3999360000000003</v>
          </cell>
          <cell r="BH425">
            <v>-2.5570550000000001</v>
          </cell>
          <cell r="BJ425">
            <v>-2.2866399999999998</v>
          </cell>
          <cell r="BK425">
            <v>45</v>
          </cell>
          <cell r="BM425">
            <v>3.3971580000000001</v>
          </cell>
          <cell r="BN425">
            <v>79</v>
          </cell>
          <cell r="BP425">
            <v>9.4340630000000001</v>
          </cell>
          <cell r="BQ425">
            <v>70</v>
          </cell>
        </row>
        <row r="426">
          <cell r="A426" t="str">
            <v>FR0010083535</v>
          </cell>
          <cell r="B426" t="str">
            <v>ÙÙ</v>
          </cell>
          <cell r="C426" t="str">
            <v>Euro Rendement Patrimoine</v>
          </cell>
          <cell r="D426" t="str">
            <v>FCP</v>
          </cell>
          <cell r="E426" t="str">
            <v>Sunny Asset Management</v>
          </cell>
          <cell r="F426" t="str">
            <v>Euro</v>
          </cell>
          <cell r="G426" t="str">
            <v>Bloomberg Series-E Euro Gov 3-5y TR EUR</v>
          </cell>
          <cell r="H426" t="str">
            <v>Europe Fonds ouverts  - Allocation EUR Prudente - International</v>
          </cell>
          <cell r="I426" t="str">
            <v>Tous les jours</v>
          </cell>
          <cell r="J426" t="str">
            <v>Belgique;France;Luxembourg;</v>
          </cell>
          <cell r="K426" t="str">
            <v>Non</v>
          </cell>
          <cell r="L426">
            <v>38124</v>
          </cell>
          <cell r="M426">
            <v>44596</v>
          </cell>
          <cell r="N426">
            <v>8536242</v>
          </cell>
          <cell r="O426">
            <v>126.5</v>
          </cell>
          <cell r="Q426" t="str">
            <v>Non</v>
          </cell>
          <cell r="R426">
            <v>4</v>
          </cell>
          <cell r="S426">
            <v>4</v>
          </cell>
          <cell r="T426">
            <v>1.954</v>
          </cell>
          <cell r="U426">
            <v>10.942</v>
          </cell>
          <cell r="V426">
            <v>3.14323</v>
          </cell>
          <cell r="W426">
            <v>1.6556</v>
          </cell>
          <cell r="X426" t="str">
            <v>Cap</v>
          </cell>
          <cell r="Y426" t="str">
            <v>Global</v>
          </cell>
          <cell r="Z426">
            <v>1.95</v>
          </cell>
          <cell r="AA426" t="str">
            <v>Oui</v>
          </cell>
          <cell r="AB426">
            <v>2.0099999999999998</v>
          </cell>
          <cell r="AC426" t="str">
            <v>Non</v>
          </cell>
          <cell r="AD426">
            <v>126.5</v>
          </cell>
          <cell r="AE426" t="str">
            <v>FSGBR05FZJ</v>
          </cell>
          <cell r="AF426">
            <v>8536242</v>
          </cell>
          <cell r="AH426">
            <v>44574</v>
          </cell>
          <cell r="AJ426">
            <v>0</v>
          </cell>
          <cell r="AK426">
            <v>1</v>
          </cell>
          <cell r="AL426">
            <v>0</v>
          </cell>
          <cell r="AM426" t="str">
            <v>www.sunny-am.com</v>
          </cell>
          <cell r="AQ426" t="str">
            <v>Non</v>
          </cell>
          <cell r="AR426" t="str">
            <v>Non</v>
          </cell>
          <cell r="AS426" t="str">
            <v>Non</v>
          </cell>
          <cell r="AV426" t="str">
            <v>Non Classifié</v>
          </cell>
          <cell r="AW426" t="str">
            <v>Sunny</v>
          </cell>
          <cell r="AY426" t="str">
            <v>Not Stated</v>
          </cell>
          <cell r="AZ426" t="str">
            <v>Prospectus</v>
          </cell>
          <cell r="BA426" t="str">
            <v>Non</v>
          </cell>
          <cell r="BB426">
            <v>0.78800400000000004</v>
          </cell>
          <cell r="BD426">
            <v>1.655597</v>
          </cell>
          <cell r="BF426">
            <v>3.1432150000000001</v>
          </cell>
          <cell r="BH426">
            <v>-0.64788100000000004</v>
          </cell>
          <cell r="BJ426">
            <v>-0.61665999999999999</v>
          </cell>
          <cell r="BK426">
            <v>24</v>
          </cell>
          <cell r="BM426">
            <v>2.2891530000000002</v>
          </cell>
          <cell r="BN426">
            <v>86</v>
          </cell>
          <cell r="BP426">
            <v>4.720116</v>
          </cell>
          <cell r="BQ426">
            <v>86</v>
          </cell>
        </row>
        <row r="427">
          <cell r="A427" t="str">
            <v>FR0010083634</v>
          </cell>
          <cell r="B427" t="str">
            <v>ÙÙÙÙ</v>
          </cell>
          <cell r="C427" t="str">
            <v>Sélection Action Rendement C</v>
          </cell>
          <cell r="D427" t="str">
            <v>FCP</v>
          </cell>
          <cell r="E427" t="str">
            <v>Dôm Finance</v>
          </cell>
          <cell r="F427" t="str">
            <v>Euro</v>
          </cell>
          <cell r="G427" t="str">
            <v>Not Benchmarked</v>
          </cell>
          <cell r="H427" t="str">
            <v>Europe Fonds ouverts  - Actions Europe Flex Cap</v>
          </cell>
          <cell r="I427" t="str">
            <v>Tous les jours</v>
          </cell>
          <cell r="J427" t="str">
            <v>Belgique;Suisse;France;Luxembourg;</v>
          </cell>
          <cell r="K427" t="str">
            <v>Oui</v>
          </cell>
          <cell r="L427">
            <v>38149</v>
          </cell>
          <cell r="M427">
            <v>44596</v>
          </cell>
          <cell r="N427">
            <v>116953288</v>
          </cell>
          <cell r="O427">
            <v>2166.21</v>
          </cell>
          <cell r="P427">
            <v>71.5</v>
          </cell>
          <cell r="Q427" t="str">
            <v>Non</v>
          </cell>
          <cell r="R427">
            <v>5</v>
          </cell>
          <cell r="S427">
            <v>5</v>
          </cell>
          <cell r="T427">
            <v>18.018999999999998</v>
          </cell>
          <cell r="U427">
            <v>13.968</v>
          </cell>
          <cell r="V427">
            <v>10.73504</v>
          </cell>
          <cell r="W427">
            <v>8.6043699999999994</v>
          </cell>
          <cell r="X427" t="str">
            <v>Cap</v>
          </cell>
          <cell r="Y427" t="str">
            <v>Europe</v>
          </cell>
          <cell r="Z427">
            <v>2.4</v>
          </cell>
          <cell r="AA427" t="str">
            <v>Oui</v>
          </cell>
          <cell r="AB427">
            <v>2.63</v>
          </cell>
          <cell r="AC427" t="str">
            <v>Oui</v>
          </cell>
          <cell r="AD427">
            <v>2137.42</v>
          </cell>
          <cell r="AE427" t="str">
            <v>FSGBR05GQV</v>
          </cell>
          <cell r="AF427">
            <v>26667789</v>
          </cell>
          <cell r="AH427">
            <v>44589</v>
          </cell>
          <cell r="AJ427">
            <v>1</v>
          </cell>
          <cell r="AK427">
            <v>1</v>
          </cell>
          <cell r="AL427">
            <v>1</v>
          </cell>
          <cell r="AM427" t="str">
            <v>www.dom-finance.fr</v>
          </cell>
          <cell r="AQ427" t="str">
            <v>Non</v>
          </cell>
          <cell r="AR427" t="str">
            <v>Non</v>
          </cell>
          <cell r="AS427" t="str">
            <v>Non</v>
          </cell>
          <cell r="AV427" t="str">
            <v>Actions internationales</v>
          </cell>
          <cell r="AW427" t="str">
            <v>Dôm Finance</v>
          </cell>
          <cell r="AY427" t="str">
            <v>Article 8</v>
          </cell>
          <cell r="AZ427" t="str">
            <v>Prospectus</v>
          </cell>
          <cell r="BA427" t="str">
            <v>Non</v>
          </cell>
          <cell r="BB427">
            <v>5.8403530000000003</v>
          </cell>
          <cell r="BD427">
            <v>8.6043830000000003</v>
          </cell>
          <cell r="BF427">
            <v>10.73504</v>
          </cell>
          <cell r="BH427">
            <v>-12.595727999999999</v>
          </cell>
          <cell r="BJ427">
            <v>-12.82047</v>
          </cell>
          <cell r="BK427">
            <v>97</v>
          </cell>
          <cell r="BM427">
            <v>15.996430999999999</v>
          </cell>
          <cell r="BN427">
            <v>26</v>
          </cell>
          <cell r="BP427">
            <v>25.117460000000001</v>
          </cell>
          <cell r="BQ427">
            <v>30</v>
          </cell>
        </row>
        <row r="428">
          <cell r="A428" t="str">
            <v>FR0010086512</v>
          </cell>
          <cell r="B428" t="str">
            <v>ÙÙÙÙ</v>
          </cell>
          <cell r="C428" t="str">
            <v>Generali Investissement C</v>
          </cell>
          <cell r="D428" t="str">
            <v>SICAV</v>
          </cell>
          <cell r="E428" t="str">
            <v>Generali Investments Partners S.p.A. SGR</v>
          </cell>
          <cell r="F428" t="str">
            <v>Euro</v>
          </cell>
          <cell r="G428" t="str">
            <v>Euronext Paris CAC 40 NR EUR</v>
          </cell>
          <cell r="H428" t="str">
            <v>Europe Fonds ouverts  - Actions France Grandes Cap.</v>
          </cell>
          <cell r="I428" t="str">
            <v>Tous les jours</v>
          </cell>
          <cell r="J428" t="str">
            <v>France</v>
          </cell>
          <cell r="K428" t="str">
            <v>Oui</v>
          </cell>
          <cell r="L428">
            <v>38149</v>
          </cell>
          <cell r="M428">
            <v>44596</v>
          </cell>
          <cell r="N428">
            <v>78359592</v>
          </cell>
          <cell r="O428">
            <v>280.58999999999997</v>
          </cell>
          <cell r="P428">
            <v>-5.79</v>
          </cell>
          <cell r="Q428" t="str">
            <v>Non</v>
          </cell>
          <cell r="R428">
            <v>6</v>
          </cell>
          <cell r="S428">
            <v>6</v>
          </cell>
          <cell r="T428">
            <v>10.872</v>
          </cell>
          <cell r="U428">
            <v>18.991</v>
          </cell>
          <cell r="V428">
            <v>31.894739999999999</v>
          </cell>
          <cell r="W428">
            <v>13.400460000000001</v>
          </cell>
          <cell r="X428" t="str">
            <v>Cap</v>
          </cell>
          <cell r="Y428" t="str">
            <v>France</v>
          </cell>
          <cell r="Z428">
            <v>1.196</v>
          </cell>
          <cell r="AA428" t="str">
            <v>Oui</v>
          </cell>
          <cell r="AB428">
            <v>1.1000000000000001</v>
          </cell>
          <cell r="AC428" t="str">
            <v>Non</v>
          </cell>
          <cell r="AD428">
            <v>280.58999999999997</v>
          </cell>
          <cell r="AE428" t="str">
            <v>FSGBR051PK</v>
          </cell>
          <cell r="AF428">
            <v>33813503</v>
          </cell>
          <cell r="AH428">
            <v>44326</v>
          </cell>
          <cell r="AJ428">
            <v>2</v>
          </cell>
          <cell r="AK428">
            <v>0</v>
          </cell>
          <cell r="AL428">
            <v>0</v>
          </cell>
          <cell r="AQ428" t="str">
            <v>Non</v>
          </cell>
          <cell r="AR428" t="str">
            <v>Non</v>
          </cell>
          <cell r="AS428" t="str">
            <v>Non</v>
          </cell>
          <cell r="AV428" t="str">
            <v>Actions françaises</v>
          </cell>
          <cell r="AW428" t="str">
            <v>Generali</v>
          </cell>
          <cell r="AY428" t="str">
            <v>Not Stated</v>
          </cell>
          <cell r="AZ428" t="str">
            <v>Prospectus</v>
          </cell>
          <cell r="BA428" t="str">
            <v>Non</v>
          </cell>
          <cell r="BB428">
            <v>9.6693890000000007</v>
          </cell>
          <cell r="BD428">
            <v>13.400484000000001</v>
          </cell>
          <cell r="BF428">
            <v>31.894753000000001</v>
          </cell>
          <cell r="BH428">
            <v>-1.8935979999999999</v>
          </cell>
          <cell r="BJ428">
            <v>-1.95949</v>
          </cell>
          <cell r="BK428">
            <v>41</v>
          </cell>
          <cell r="BM428">
            <v>16.028745000000001</v>
          </cell>
          <cell r="BN428">
            <v>26</v>
          </cell>
          <cell r="BP428">
            <v>28.939823000000001</v>
          </cell>
          <cell r="BQ428">
            <v>17</v>
          </cell>
        </row>
        <row r="429">
          <cell r="A429" t="str">
            <v>FR0010089649</v>
          </cell>
          <cell r="C429" t="str">
            <v>SLF (F) Money Market Euro I</v>
          </cell>
          <cell r="D429" t="str">
            <v>SICAV</v>
          </cell>
          <cell r="E429" t="str">
            <v>Swiss Life Asset Managers France</v>
          </cell>
          <cell r="F429" t="str">
            <v>Euro</v>
          </cell>
          <cell r="G429" t="str">
            <v>€STR capitalisé</v>
          </cell>
          <cell r="H429" t="str">
            <v>Europe Fonds ouverts  - Monétaires EUR</v>
          </cell>
          <cell r="I429" t="str">
            <v>Tous les jours</v>
          </cell>
          <cell r="J429" t="str">
            <v>Suisse;Allemagne;France;</v>
          </cell>
          <cell r="K429" t="str">
            <v>Non</v>
          </cell>
          <cell r="L429">
            <v>35072</v>
          </cell>
          <cell r="M429">
            <v>44598</v>
          </cell>
          <cell r="N429">
            <v>5352726463</v>
          </cell>
          <cell r="O429">
            <v>24703.91</v>
          </cell>
          <cell r="Q429" t="str">
            <v>Non</v>
          </cell>
          <cell r="R429">
            <v>1</v>
          </cell>
          <cell r="S429">
            <v>1</v>
          </cell>
          <cell r="T429">
            <v>1.7000000000000001E-2</v>
          </cell>
          <cell r="U429">
            <v>0.128</v>
          </cell>
          <cell r="V429">
            <v>-0.51166</v>
          </cell>
          <cell r="W429">
            <v>-0.38766</v>
          </cell>
          <cell r="X429" t="str">
            <v>Cap</v>
          </cell>
          <cell r="Y429" t="str">
            <v>Euroland</v>
          </cell>
          <cell r="Z429">
            <v>0.3</v>
          </cell>
          <cell r="AA429" t="str">
            <v>Oui</v>
          </cell>
          <cell r="AB429">
            <v>0.12</v>
          </cell>
          <cell r="AC429" t="str">
            <v>Oui</v>
          </cell>
          <cell r="AE429" t="str">
            <v>FSGBR0521C</v>
          </cell>
          <cell r="AF429">
            <v>5168663339</v>
          </cell>
          <cell r="AH429">
            <v>44561</v>
          </cell>
          <cell r="AJ429">
            <v>2</v>
          </cell>
          <cell r="AK429">
            <v>200000</v>
          </cell>
          <cell r="AL429">
            <v>1</v>
          </cell>
          <cell r="AM429" t="str">
            <v>www.swisslife-am.com</v>
          </cell>
          <cell r="AQ429" t="str">
            <v>Non</v>
          </cell>
          <cell r="AR429" t="str">
            <v>Non</v>
          </cell>
          <cell r="AS429" t="str">
            <v>Non</v>
          </cell>
          <cell r="AV429" t="str">
            <v>Fonds monétaires à valeur liquidative variable (VNAV) standard</v>
          </cell>
          <cell r="AW429" t="str">
            <v>Swiss Life</v>
          </cell>
          <cell r="AY429" t="str">
            <v>Article 8</v>
          </cell>
          <cell r="AZ429" t="str">
            <v>Prospectus</v>
          </cell>
          <cell r="BA429" t="str">
            <v>Non</v>
          </cell>
          <cell r="BB429">
            <v>-0.32050800000000002</v>
          </cell>
          <cell r="BD429">
            <v>-0.387656</v>
          </cell>
          <cell r="BF429">
            <v>-0.51165799999999995</v>
          </cell>
          <cell r="BH429">
            <v>-5.4450999999999999E-2</v>
          </cell>
          <cell r="BJ429">
            <v>-4.8300000000000003E-2</v>
          </cell>
          <cell r="BK429">
            <v>16</v>
          </cell>
          <cell r="BM429">
            <v>-0.375386</v>
          </cell>
          <cell r="BN429">
            <v>95</v>
          </cell>
          <cell r="BP429">
            <v>-0.23982899999999999</v>
          </cell>
          <cell r="BQ429">
            <v>96</v>
          </cell>
        </row>
        <row r="430">
          <cell r="A430" t="str">
            <v>FR0010093716</v>
          </cell>
          <cell r="B430" t="str">
            <v>ÙÙÙ</v>
          </cell>
          <cell r="C430" t="str">
            <v>Amundi Stratégies Actions France C</v>
          </cell>
          <cell r="D430" t="str">
            <v>FCP</v>
          </cell>
          <cell r="E430" t="str">
            <v>Amundi Asset Management</v>
          </cell>
          <cell r="F430" t="str">
            <v>Euro</v>
          </cell>
          <cell r="G430" t="str">
            <v>Euronext Paris SBF 120 NR EUR</v>
          </cell>
          <cell r="H430" t="str">
            <v>Europe Fonds ouverts  - Actions France Grandes Cap.</v>
          </cell>
          <cell r="I430" t="str">
            <v>Tous les jours</v>
          </cell>
          <cell r="J430" t="str">
            <v>France</v>
          </cell>
          <cell r="K430" t="str">
            <v>Oui</v>
          </cell>
          <cell r="L430">
            <v>32153</v>
          </cell>
          <cell r="M430">
            <v>44595</v>
          </cell>
          <cell r="N430">
            <v>1758627717</v>
          </cell>
          <cell r="O430">
            <v>413.14</v>
          </cell>
          <cell r="P430">
            <v>43.99</v>
          </cell>
          <cell r="Q430" t="str">
            <v>Non</v>
          </cell>
          <cell r="R430">
            <v>6</v>
          </cell>
          <cell r="S430">
            <v>6</v>
          </cell>
          <cell r="T430">
            <v>10.667999999999999</v>
          </cell>
          <cell r="U430">
            <v>19.189</v>
          </cell>
          <cell r="V430">
            <v>24.416779999999999</v>
          </cell>
          <cell r="W430">
            <v>10.86041</v>
          </cell>
          <cell r="X430" t="str">
            <v>Cap</v>
          </cell>
          <cell r="Y430" t="str">
            <v>France</v>
          </cell>
          <cell r="Z430">
            <v>1</v>
          </cell>
          <cell r="AA430" t="str">
            <v>Oui</v>
          </cell>
          <cell r="AB430">
            <v>1.38</v>
          </cell>
          <cell r="AC430" t="str">
            <v>Non</v>
          </cell>
          <cell r="AE430" t="str">
            <v>FSGBR056I8</v>
          </cell>
          <cell r="AF430">
            <v>1200260617</v>
          </cell>
          <cell r="AH430">
            <v>44592</v>
          </cell>
          <cell r="AJ430">
            <v>2.5</v>
          </cell>
          <cell r="AK430">
            <v>1</v>
          </cell>
          <cell r="AL430">
            <v>1</v>
          </cell>
          <cell r="AM430" t="str">
            <v>www.amundi.com</v>
          </cell>
          <cell r="AQ430" t="str">
            <v>Non</v>
          </cell>
          <cell r="AR430" t="str">
            <v>Non</v>
          </cell>
          <cell r="AS430" t="str">
            <v>Non</v>
          </cell>
          <cell r="AV430" t="str">
            <v>Actions de la zone euro</v>
          </cell>
          <cell r="AW430" t="str">
            <v>Amundi</v>
          </cell>
          <cell r="AX430" t="str">
            <v>Amundi</v>
          </cell>
          <cell r="AY430" t="str">
            <v>Article 8</v>
          </cell>
          <cell r="AZ430" t="str">
            <v>Prospectus</v>
          </cell>
          <cell r="BA430" t="str">
            <v>Non</v>
          </cell>
          <cell r="BB430">
            <v>7.2853760000000003</v>
          </cell>
          <cell r="BD430">
            <v>10.860412999999999</v>
          </cell>
          <cell r="BF430">
            <v>24.41677</v>
          </cell>
          <cell r="BH430">
            <v>-2.4531909999999999</v>
          </cell>
          <cell r="BJ430">
            <v>-2.5358299999999998</v>
          </cell>
          <cell r="BK430">
            <v>47</v>
          </cell>
          <cell r="BM430">
            <v>13.709135</v>
          </cell>
          <cell r="BN430">
            <v>37</v>
          </cell>
          <cell r="BP430">
            <v>24.160782000000001</v>
          </cell>
          <cell r="BQ430">
            <v>33</v>
          </cell>
        </row>
        <row r="431">
          <cell r="A431" t="str">
            <v>FR0010097642</v>
          </cell>
          <cell r="B431" t="str">
            <v>ÙÙÙÙ</v>
          </cell>
          <cell r="C431" t="str">
            <v>CPR Croissance Dynamique P</v>
          </cell>
          <cell r="D431" t="str">
            <v>FCP</v>
          </cell>
          <cell r="E431" t="str">
            <v>CPR Asset Management</v>
          </cell>
          <cell r="F431" t="str">
            <v>Euro</v>
          </cell>
          <cell r="G431" t="str">
            <v>(JPM GBI Global TR Hdg EUR) 20.000% + ( MSCI World NR EUR) 80.000%</v>
          </cell>
          <cell r="H431" t="str">
            <v>Europe Fonds ouverts  - Allocation EUR Agressive - International</v>
          </cell>
          <cell r="I431" t="str">
            <v>Tous les jours</v>
          </cell>
          <cell r="J431" t="str">
            <v>France</v>
          </cell>
          <cell r="K431" t="str">
            <v>Oui</v>
          </cell>
          <cell r="L431">
            <v>36056</v>
          </cell>
          <cell r="M431">
            <v>44596</v>
          </cell>
          <cell r="N431">
            <v>384910490</v>
          </cell>
          <cell r="O431">
            <v>112.07</v>
          </cell>
          <cell r="Q431" t="str">
            <v>Non</v>
          </cell>
          <cell r="R431">
            <v>6</v>
          </cell>
          <cell r="S431">
            <v>5</v>
          </cell>
          <cell r="T431">
            <v>7.9610000000000003</v>
          </cell>
          <cell r="U431">
            <v>11.95</v>
          </cell>
          <cell r="V431">
            <v>18.546710000000001</v>
          </cell>
          <cell r="W431">
            <v>11.77786</v>
          </cell>
          <cell r="X431" t="str">
            <v>Cap</v>
          </cell>
          <cell r="Y431" t="str">
            <v>Global</v>
          </cell>
          <cell r="Z431">
            <v>1.4</v>
          </cell>
          <cell r="AA431" t="str">
            <v>Oui</v>
          </cell>
          <cell r="AB431">
            <v>1.64</v>
          </cell>
          <cell r="AC431" t="str">
            <v>Oui</v>
          </cell>
          <cell r="AD431">
            <v>112.07</v>
          </cell>
          <cell r="AE431" t="str">
            <v>FSGBR0507U</v>
          </cell>
          <cell r="AF431">
            <v>272035498</v>
          </cell>
          <cell r="AH431">
            <v>44575</v>
          </cell>
          <cell r="AJ431">
            <v>5</v>
          </cell>
          <cell r="AK431">
            <v>1</v>
          </cell>
          <cell r="AL431">
            <v>1</v>
          </cell>
          <cell r="AM431" t="str">
            <v>www.cpr-am.fr</v>
          </cell>
          <cell r="AQ431" t="str">
            <v>Non</v>
          </cell>
          <cell r="AR431" t="str">
            <v>Non</v>
          </cell>
          <cell r="AS431" t="str">
            <v>Non</v>
          </cell>
          <cell r="AV431" t="str">
            <v>Non Classifié</v>
          </cell>
          <cell r="AW431" t="str">
            <v>CPR Asset Management</v>
          </cell>
          <cell r="AY431" t="str">
            <v>Article 8</v>
          </cell>
          <cell r="AZ431" t="str">
            <v>Prospectus</v>
          </cell>
          <cell r="BA431" t="str">
            <v>Non</v>
          </cell>
          <cell r="BB431">
            <v>7.5831619999999997</v>
          </cell>
          <cell r="BD431">
            <v>11.777870999999999</v>
          </cell>
          <cell r="BF431">
            <v>18.546707000000001</v>
          </cell>
          <cell r="BH431">
            <v>-4.4317310000000001</v>
          </cell>
          <cell r="BJ431">
            <v>-2.9032499999999999</v>
          </cell>
          <cell r="BK431">
            <v>50</v>
          </cell>
          <cell r="BM431">
            <v>14.463272999999999</v>
          </cell>
          <cell r="BN431">
            <v>33</v>
          </cell>
          <cell r="BP431">
            <v>15.2004</v>
          </cell>
          <cell r="BQ431">
            <v>57</v>
          </cell>
        </row>
        <row r="432">
          <cell r="A432" t="str">
            <v>FR0010097667</v>
          </cell>
          <cell r="B432" t="str">
            <v>ÙÙ</v>
          </cell>
          <cell r="C432" t="str">
            <v>CPR Croissance Défensive P</v>
          </cell>
          <cell r="D432" t="str">
            <v>FCP</v>
          </cell>
          <cell r="E432" t="str">
            <v>CPR Asset Management</v>
          </cell>
          <cell r="F432" t="str">
            <v>Euro</v>
          </cell>
          <cell r="G432" t="str">
            <v>€STR capitalisé</v>
          </cell>
          <cell r="H432" t="str">
            <v>Europe Fonds ouverts  - Allocation EUR Prudente - International</v>
          </cell>
          <cell r="I432" t="str">
            <v>Tous les jours</v>
          </cell>
          <cell r="J432" t="str">
            <v>France;Luxembourg;</v>
          </cell>
          <cell r="K432" t="str">
            <v>Non</v>
          </cell>
          <cell r="L432">
            <v>35986</v>
          </cell>
          <cell r="M432">
            <v>44596</v>
          </cell>
          <cell r="N432">
            <v>221570166</v>
          </cell>
          <cell r="O432">
            <v>336.04</v>
          </cell>
          <cell r="Q432" t="str">
            <v>Non</v>
          </cell>
          <cell r="R432">
            <v>3</v>
          </cell>
          <cell r="S432">
            <v>3</v>
          </cell>
          <cell r="T432">
            <v>1.6240000000000001</v>
          </cell>
          <cell r="U432">
            <v>4.47</v>
          </cell>
          <cell r="V432">
            <v>2.6290900000000001</v>
          </cell>
          <cell r="W432">
            <v>1.28444</v>
          </cell>
          <cell r="X432" t="str">
            <v>Cap</v>
          </cell>
          <cell r="Y432" t="str">
            <v>Global</v>
          </cell>
          <cell r="Z432">
            <v>1.1499999999999999</v>
          </cell>
          <cell r="AA432" t="str">
            <v>Oui</v>
          </cell>
          <cell r="AB432">
            <v>1.38</v>
          </cell>
          <cell r="AC432" t="str">
            <v>Non</v>
          </cell>
          <cell r="AD432">
            <v>336.04</v>
          </cell>
          <cell r="AE432" t="str">
            <v>FSGBR0507W</v>
          </cell>
          <cell r="AF432">
            <v>191431345</v>
          </cell>
          <cell r="AH432">
            <v>44562</v>
          </cell>
          <cell r="AJ432">
            <v>5</v>
          </cell>
          <cell r="AK432">
            <v>1</v>
          </cell>
          <cell r="AL432">
            <v>1</v>
          </cell>
          <cell r="AM432" t="str">
            <v>www.cpr-am.fr</v>
          </cell>
          <cell r="AQ432" t="str">
            <v>Non</v>
          </cell>
          <cell r="AR432" t="str">
            <v>Non</v>
          </cell>
          <cell r="AS432" t="str">
            <v>Non</v>
          </cell>
          <cell r="AV432" t="str">
            <v>Non Classifié</v>
          </cell>
          <cell r="AW432" t="str">
            <v>CPR Asset Management</v>
          </cell>
          <cell r="AY432" t="str">
            <v>Article 8</v>
          </cell>
          <cell r="AZ432" t="str">
            <v>Prospectus</v>
          </cell>
          <cell r="BA432" t="str">
            <v>Non</v>
          </cell>
          <cell r="BB432">
            <v>0.132469</v>
          </cell>
          <cell r="BD432">
            <v>1.28444</v>
          </cell>
          <cell r="BF432">
            <v>2.629095</v>
          </cell>
          <cell r="BH432">
            <v>-7.4380000000000002E-2</v>
          </cell>
          <cell r="BJ432">
            <v>0.11305999999999999</v>
          </cell>
          <cell r="BK432">
            <v>14</v>
          </cell>
          <cell r="BM432">
            <v>1.8580399999999999</v>
          </cell>
          <cell r="BN432">
            <v>88</v>
          </cell>
          <cell r="BP432">
            <v>4.2037440000000004</v>
          </cell>
          <cell r="BQ432">
            <v>88</v>
          </cell>
        </row>
        <row r="433">
          <cell r="A433" t="str">
            <v>FR0010097683</v>
          </cell>
          <cell r="B433" t="str">
            <v>ÙÙÙ</v>
          </cell>
          <cell r="C433" t="str">
            <v>CPR Croissance Réactive P</v>
          </cell>
          <cell r="D433" t="str">
            <v>FCP</v>
          </cell>
          <cell r="E433" t="str">
            <v>CPR Asset Management</v>
          </cell>
          <cell r="F433" t="str">
            <v>Euro</v>
          </cell>
          <cell r="G433" t="str">
            <v>€STR capitalisé</v>
          </cell>
          <cell r="H433" t="str">
            <v>Europe Fonds ouverts  - Allocation EUR Modérée - International</v>
          </cell>
          <cell r="I433" t="str">
            <v>Tous les jours</v>
          </cell>
          <cell r="J433" t="str">
            <v>France;Luxembourg;Suède;</v>
          </cell>
          <cell r="K433" t="str">
            <v>Non</v>
          </cell>
          <cell r="L433">
            <v>35538</v>
          </cell>
          <cell r="M433">
            <v>44596</v>
          </cell>
          <cell r="N433">
            <v>492123486</v>
          </cell>
          <cell r="O433">
            <v>512.25</v>
          </cell>
          <cell r="Q433" t="str">
            <v>Non</v>
          </cell>
          <cell r="R433">
            <v>5</v>
          </cell>
          <cell r="S433">
            <v>4</v>
          </cell>
          <cell r="T433">
            <v>3.7090000000000001</v>
          </cell>
          <cell r="U433">
            <v>5.7160000000000002</v>
          </cell>
          <cell r="V433">
            <v>6.2585899999999999</v>
          </cell>
          <cell r="W433">
            <v>4.3242399999999996</v>
          </cell>
          <cell r="X433" t="str">
            <v>Cap</v>
          </cell>
          <cell r="Y433" t="str">
            <v>Global</v>
          </cell>
          <cell r="Z433">
            <v>1.35</v>
          </cell>
          <cell r="AA433" t="str">
            <v>Oui</v>
          </cell>
          <cell r="AB433">
            <v>1.62</v>
          </cell>
          <cell r="AC433" t="str">
            <v>Oui</v>
          </cell>
          <cell r="AD433">
            <v>512.25</v>
          </cell>
          <cell r="AE433" t="str">
            <v>FSGBR0507V</v>
          </cell>
          <cell r="AF433">
            <v>437871098</v>
          </cell>
          <cell r="AH433">
            <v>44562</v>
          </cell>
          <cell r="AJ433">
            <v>5</v>
          </cell>
          <cell r="AK433">
            <v>1</v>
          </cell>
          <cell r="AL433">
            <v>1</v>
          </cell>
          <cell r="AM433" t="str">
            <v>www.cpr-am.fr</v>
          </cell>
          <cell r="AQ433" t="str">
            <v>Non</v>
          </cell>
          <cell r="AR433" t="str">
            <v>Non</v>
          </cell>
          <cell r="AS433" t="str">
            <v>Non</v>
          </cell>
          <cell r="AV433" t="str">
            <v>Non Classifié</v>
          </cell>
          <cell r="AW433" t="str">
            <v>CPR Asset Management</v>
          </cell>
          <cell r="AY433" t="str">
            <v>Article 8</v>
          </cell>
          <cell r="AZ433" t="str">
            <v>Prospectus</v>
          </cell>
          <cell r="BA433" t="str">
            <v>Non</v>
          </cell>
          <cell r="BB433">
            <v>2.3633229999999998</v>
          </cell>
          <cell r="BD433">
            <v>4.3242380000000002</v>
          </cell>
          <cell r="BF433">
            <v>6.2585940000000004</v>
          </cell>
          <cell r="BH433">
            <v>-1.6029310000000001</v>
          </cell>
          <cell r="BJ433">
            <v>-1.18502</v>
          </cell>
          <cell r="BK433">
            <v>31</v>
          </cell>
          <cell r="BM433">
            <v>5.5820460000000001</v>
          </cell>
          <cell r="BN433">
            <v>67</v>
          </cell>
          <cell r="BP433">
            <v>6.4841480000000002</v>
          </cell>
          <cell r="BQ433">
            <v>81</v>
          </cell>
        </row>
        <row r="434">
          <cell r="A434" t="str">
            <v>FR0010098210</v>
          </cell>
          <cell r="B434" t="str">
            <v>ÙÙÙÙ</v>
          </cell>
          <cell r="C434" t="str">
            <v>BNP Paribas Obli Long Terme Classic C</v>
          </cell>
          <cell r="D434" t="str">
            <v>FCP</v>
          </cell>
          <cell r="E434" t="str">
            <v>BNP Paribas Asset Management France</v>
          </cell>
          <cell r="F434" t="str">
            <v>Euro</v>
          </cell>
          <cell r="G434" t="str">
            <v>Bloomberg Euro Agg Bond TR EUR</v>
          </cell>
          <cell r="H434" t="str">
            <v>Europe Fonds ouverts  - Obligations EUR Diversifiées</v>
          </cell>
          <cell r="I434" t="str">
            <v>Tous les jours</v>
          </cell>
          <cell r="J434" t="str">
            <v>France</v>
          </cell>
          <cell r="K434" t="str">
            <v>Non</v>
          </cell>
          <cell r="L434">
            <v>38222</v>
          </cell>
          <cell r="M434">
            <v>44598</v>
          </cell>
          <cell r="N434">
            <v>224677437</v>
          </cell>
          <cell r="O434">
            <v>58.1</v>
          </cell>
          <cell r="Q434" t="str">
            <v>Non</v>
          </cell>
          <cell r="R434">
            <v>3</v>
          </cell>
          <cell r="S434">
            <v>3</v>
          </cell>
          <cell r="T434">
            <v>3.081</v>
          </cell>
          <cell r="U434">
            <v>4.0819999999999999</v>
          </cell>
          <cell r="V434">
            <v>-3.7652800000000002</v>
          </cell>
          <cell r="W434">
            <v>0.69843999999999995</v>
          </cell>
          <cell r="X434" t="str">
            <v>Cap</v>
          </cell>
          <cell r="Y434" t="str">
            <v>Euroland</v>
          </cell>
          <cell r="Z434">
            <v>1.2</v>
          </cell>
          <cell r="AA434" t="str">
            <v>Oui</v>
          </cell>
          <cell r="AB434">
            <v>1.1599999999999999</v>
          </cell>
          <cell r="AC434" t="str">
            <v>Non</v>
          </cell>
          <cell r="AE434" t="str">
            <v>FSGBR05GCB</v>
          </cell>
          <cell r="AF434">
            <v>45500729</v>
          </cell>
          <cell r="AH434">
            <v>44592</v>
          </cell>
          <cell r="AJ434">
            <v>2</v>
          </cell>
          <cell r="AK434">
            <v>1</v>
          </cell>
          <cell r="AL434">
            <v>1</v>
          </cell>
          <cell r="AM434" t="str">
            <v>www.bnpparibas-am.fr</v>
          </cell>
          <cell r="AQ434" t="str">
            <v>Non</v>
          </cell>
          <cell r="AR434" t="str">
            <v>Non</v>
          </cell>
          <cell r="AS434" t="str">
            <v>Non</v>
          </cell>
          <cell r="AV434" t="str">
            <v>Obligations en euro</v>
          </cell>
          <cell r="AW434" t="str">
            <v>BNP Paribas</v>
          </cell>
          <cell r="AY434" t="str">
            <v>Article 8</v>
          </cell>
          <cell r="AZ434" t="str">
            <v>Prospectus</v>
          </cell>
          <cell r="BA434" t="str">
            <v>Non</v>
          </cell>
          <cell r="BB434">
            <v>0.75530600000000003</v>
          </cell>
          <cell r="BD434">
            <v>0.69844600000000001</v>
          </cell>
          <cell r="BF434">
            <v>-3.7652770000000002</v>
          </cell>
          <cell r="BH434">
            <v>-2.2571479999999999</v>
          </cell>
          <cell r="BJ434">
            <v>-1.2874099999999999</v>
          </cell>
          <cell r="BK434">
            <v>32</v>
          </cell>
          <cell r="BM434">
            <v>1.3803970000000001</v>
          </cell>
          <cell r="BN434">
            <v>90</v>
          </cell>
          <cell r="BP434">
            <v>4.4076700000000004</v>
          </cell>
          <cell r="BQ434">
            <v>87</v>
          </cell>
        </row>
        <row r="435">
          <cell r="A435" t="str">
            <v>FR0010100495</v>
          </cell>
          <cell r="B435" t="str">
            <v>ÙÙ</v>
          </cell>
          <cell r="C435" t="str">
            <v>Elan Gestion Alternative C</v>
          </cell>
          <cell r="D435" t="str">
            <v>FCP</v>
          </cell>
          <cell r="E435" t="str">
            <v>Rothschild &amp; Co Asset Management Europe</v>
          </cell>
          <cell r="F435" t="str">
            <v>Euro</v>
          </cell>
          <cell r="G435" t="str">
            <v>Not Benchmarked</v>
          </cell>
          <cell r="H435" t="str">
            <v>Europe Fonds ouverts  - Alt - Multistratégies</v>
          </cell>
          <cell r="I435" t="str">
            <v>Toutes les semaines</v>
          </cell>
          <cell r="J435" t="str">
            <v>France</v>
          </cell>
          <cell r="K435" t="str">
            <v>Non</v>
          </cell>
          <cell r="L435">
            <v>37393</v>
          </cell>
          <cell r="M435">
            <v>44589</v>
          </cell>
          <cell r="N435">
            <v>1064066</v>
          </cell>
          <cell r="O435">
            <v>118.81</v>
          </cell>
          <cell r="Q435" t="str">
            <v>Non</v>
          </cell>
          <cell r="R435">
            <v>3</v>
          </cell>
          <cell r="S435">
            <v>3</v>
          </cell>
          <cell r="T435">
            <v>3.0270000000000001</v>
          </cell>
          <cell r="U435">
            <v>5.1970000000000001</v>
          </cell>
          <cell r="V435">
            <v>4.7153200000000002</v>
          </cell>
          <cell r="W435">
            <v>0.39305000000000001</v>
          </cell>
          <cell r="X435" t="str">
            <v>Cap</v>
          </cell>
          <cell r="Y435" t="str">
            <v>Europe</v>
          </cell>
          <cell r="Z435">
            <v>1.85</v>
          </cell>
          <cell r="AA435" t="str">
            <v>Oui</v>
          </cell>
          <cell r="AB435">
            <v>3.16</v>
          </cell>
          <cell r="AC435" t="str">
            <v>Non</v>
          </cell>
          <cell r="AE435" t="str">
            <v>FSUSA09SO9</v>
          </cell>
          <cell r="AF435">
            <v>1064066</v>
          </cell>
          <cell r="AH435">
            <v>44562</v>
          </cell>
          <cell r="AJ435">
            <v>4.75</v>
          </cell>
          <cell r="AK435">
            <v>1</v>
          </cell>
          <cell r="AL435">
            <v>0</v>
          </cell>
          <cell r="AM435" t="str">
            <v>www.am.eu.rothschildandco.com</v>
          </cell>
          <cell r="AQ435" t="str">
            <v>Non</v>
          </cell>
          <cell r="AR435" t="str">
            <v>Non</v>
          </cell>
          <cell r="AS435" t="str">
            <v>Non</v>
          </cell>
          <cell r="AV435" t="str">
            <v>Non Classifié</v>
          </cell>
          <cell r="AW435" t="str">
            <v>Rothschild &amp; Co</v>
          </cell>
          <cell r="AX435" t="str">
            <v>Rothschild Martin Maurel</v>
          </cell>
          <cell r="AY435" t="str">
            <v>Not Stated</v>
          </cell>
          <cell r="AZ435" t="str">
            <v>Prospectus</v>
          </cell>
          <cell r="BA435" t="str">
            <v>Non</v>
          </cell>
          <cell r="BB435">
            <v>-1.1603969999999999</v>
          </cell>
          <cell r="BD435">
            <v>0.39305200000000001</v>
          </cell>
          <cell r="BF435">
            <v>4.7153280000000004</v>
          </cell>
          <cell r="BJ435">
            <v>0.44808999999999999</v>
          </cell>
          <cell r="BK435">
            <v>12</v>
          </cell>
          <cell r="BM435">
            <v>0.59026599999999996</v>
          </cell>
          <cell r="BN435">
            <v>92</v>
          </cell>
          <cell r="BP435">
            <v>-9.4664999999999999E-2</v>
          </cell>
          <cell r="BQ435">
            <v>96</v>
          </cell>
        </row>
        <row r="436">
          <cell r="A436" t="str">
            <v>FR0010105882</v>
          </cell>
          <cell r="B436" t="str">
            <v>ÙÙ</v>
          </cell>
          <cell r="C436" t="str">
            <v>Oudart Oblig</v>
          </cell>
          <cell r="D436" t="str">
            <v>FCP</v>
          </cell>
          <cell r="E436" t="str">
            <v>Oudart Gestion</v>
          </cell>
          <cell r="F436" t="str">
            <v>Euro</v>
          </cell>
          <cell r="G436" t="str">
            <v>FTSE MTS Ex-CNO Etrix 3-5Y TR EUR</v>
          </cell>
          <cell r="H436" t="str">
            <v>Europe Fonds ouverts  - Obligations EUR Diversifiées</v>
          </cell>
          <cell r="I436" t="str">
            <v>Tous les jours</v>
          </cell>
          <cell r="J436" t="str">
            <v>France</v>
          </cell>
          <cell r="K436" t="str">
            <v>Non</v>
          </cell>
          <cell r="L436">
            <v>37672</v>
          </cell>
          <cell r="M436">
            <v>44596</v>
          </cell>
          <cell r="N436">
            <v>40321820</v>
          </cell>
          <cell r="O436">
            <v>138.94</v>
          </cell>
          <cell r="Q436" t="str">
            <v>Non</v>
          </cell>
          <cell r="R436">
            <v>2</v>
          </cell>
          <cell r="S436">
            <v>2</v>
          </cell>
          <cell r="T436">
            <v>0.95499999999999996</v>
          </cell>
          <cell r="U436">
            <v>1.365</v>
          </cell>
          <cell r="V436">
            <v>-1.8845400000000001</v>
          </cell>
          <cell r="W436">
            <v>-0.13342999999999999</v>
          </cell>
          <cell r="X436" t="str">
            <v>Cap</v>
          </cell>
          <cell r="Y436" t="str">
            <v>Euroland</v>
          </cell>
          <cell r="Z436">
            <v>0.95699999999999996</v>
          </cell>
          <cell r="AA436" t="str">
            <v>Non</v>
          </cell>
          <cell r="AB436">
            <v>0.95</v>
          </cell>
          <cell r="AC436" t="str">
            <v>Non</v>
          </cell>
          <cell r="AD436">
            <v>138.94</v>
          </cell>
          <cell r="AE436" t="str">
            <v>FSGBR06TEP</v>
          </cell>
          <cell r="AF436">
            <v>40321820</v>
          </cell>
          <cell r="AH436">
            <v>44568</v>
          </cell>
          <cell r="AJ436">
            <v>0</v>
          </cell>
          <cell r="AK436">
            <v>1</v>
          </cell>
          <cell r="AL436">
            <v>0</v>
          </cell>
          <cell r="AM436" t="str">
            <v>www.oudart.com</v>
          </cell>
          <cell r="AQ436" t="str">
            <v>Non</v>
          </cell>
          <cell r="AR436" t="str">
            <v>Non</v>
          </cell>
          <cell r="AS436" t="str">
            <v>Non</v>
          </cell>
          <cell r="AV436" t="str">
            <v>Obligations en euro</v>
          </cell>
          <cell r="AW436" t="str">
            <v>Oudart</v>
          </cell>
          <cell r="AY436" t="str">
            <v>Not Stated</v>
          </cell>
          <cell r="AZ436" t="str">
            <v>Prospectus</v>
          </cell>
          <cell r="BA436" t="str">
            <v>Non</v>
          </cell>
          <cell r="BB436">
            <v>-0.32364599999999999</v>
          </cell>
          <cell r="BD436">
            <v>-0.13341800000000001</v>
          </cell>
          <cell r="BF436">
            <v>-1.8845369999999999</v>
          </cell>
          <cell r="BH436">
            <v>-0.66366899999999995</v>
          </cell>
          <cell r="BJ436">
            <v>-0.42817</v>
          </cell>
          <cell r="BK436">
            <v>21</v>
          </cell>
          <cell r="BM436">
            <v>0.30635299999999999</v>
          </cell>
          <cell r="BN436">
            <v>93</v>
          </cell>
          <cell r="BP436">
            <v>1.606063</v>
          </cell>
          <cell r="BQ436">
            <v>93</v>
          </cell>
        </row>
        <row r="437">
          <cell r="A437" t="str">
            <v>FR0010106450</v>
          </cell>
          <cell r="B437" t="str">
            <v>ÙÙÙ</v>
          </cell>
          <cell r="C437" t="str">
            <v>Optigest Monde C</v>
          </cell>
          <cell r="D437" t="str">
            <v>SICAV</v>
          </cell>
          <cell r="E437" t="str">
            <v>Optigestion</v>
          </cell>
          <cell r="F437" t="str">
            <v>Euro</v>
          </cell>
          <cell r="G437" t="str">
            <v>MSCI ACWI NR EUR</v>
          </cell>
          <cell r="H437" t="str">
            <v>Europe Fonds ouverts  - Actions Internationales Gdes Cap. Croissance</v>
          </cell>
          <cell r="I437" t="str">
            <v>Tous les jours</v>
          </cell>
          <cell r="J437" t="str">
            <v>France</v>
          </cell>
          <cell r="K437" t="str">
            <v>Non</v>
          </cell>
          <cell r="L437">
            <v>38264</v>
          </cell>
          <cell r="M437">
            <v>44596</v>
          </cell>
          <cell r="N437">
            <v>97215177</v>
          </cell>
          <cell r="O437">
            <v>305.67</v>
          </cell>
          <cell r="Q437" t="str">
            <v>Non</v>
          </cell>
          <cell r="R437">
            <v>5</v>
          </cell>
          <cell r="S437">
            <v>6</v>
          </cell>
          <cell r="T437">
            <v>14.643787</v>
          </cell>
          <cell r="U437">
            <v>13.349799000000001</v>
          </cell>
          <cell r="V437">
            <v>4.3472499999999998</v>
          </cell>
          <cell r="W437">
            <v>15.56373</v>
          </cell>
          <cell r="X437" t="str">
            <v>Cap</v>
          </cell>
          <cell r="Y437" t="str">
            <v>Global</v>
          </cell>
          <cell r="Z437">
            <v>1.794</v>
          </cell>
          <cell r="AA437" t="str">
            <v>Oui</v>
          </cell>
          <cell r="AB437">
            <v>3.68</v>
          </cell>
          <cell r="AC437" t="str">
            <v>Non</v>
          </cell>
          <cell r="AD437">
            <v>305.67</v>
          </cell>
          <cell r="AE437" t="str">
            <v>FSGBR06FLO</v>
          </cell>
          <cell r="AF437">
            <v>78692997</v>
          </cell>
          <cell r="AH437">
            <v>44515</v>
          </cell>
          <cell r="AJ437">
            <v>3</v>
          </cell>
          <cell r="AK437">
            <v>0</v>
          </cell>
          <cell r="AL437">
            <v>0</v>
          </cell>
          <cell r="AM437" t="str">
            <v>www.optigestion.com</v>
          </cell>
          <cell r="AQ437" t="str">
            <v>Non</v>
          </cell>
          <cell r="AR437" t="str">
            <v>Non</v>
          </cell>
          <cell r="AS437" t="str">
            <v>Non</v>
          </cell>
          <cell r="AV437" t="str">
            <v>Actions internationales</v>
          </cell>
          <cell r="AW437" t="str">
            <v>Optigestion</v>
          </cell>
          <cell r="AY437" t="str">
            <v>Not Stated</v>
          </cell>
          <cell r="AZ437" t="str">
            <v>Prospectus</v>
          </cell>
          <cell r="BA437" t="str">
            <v>Non</v>
          </cell>
          <cell r="BB437">
            <v>13.323864</v>
          </cell>
          <cell r="BD437">
            <v>15.563741</v>
          </cell>
          <cell r="BF437">
            <v>4.3472419999999996</v>
          </cell>
          <cell r="BH437">
            <v>-11.332988</v>
          </cell>
          <cell r="BJ437">
            <v>-8.4946999999999999</v>
          </cell>
          <cell r="BK437">
            <v>87</v>
          </cell>
          <cell r="BM437">
            <v>21.740932999999998</v>
          </cell>
          <cell r="BN437">
            <v>11</v>
          </cell>
          <cell r="BP437">
            <v>28.226042</v>
          </cell>
          <cell r="BQ437">
            <v>19</v>
          </cell>
        </row>
        <row r="438">
          <cell r="A438" t="str">
            <v>FR0010106500</v>
          </cell>
          <cell r="B438" t="str">
            <v>ÙÙÙ</v>
          </cell>
          <cell r="C438" t="str">
            <v>Echiquier Excelsior A</v>
          </cell>
          <cell r="D438" t="str">
            <v>FCP</v>
          </cell>
          <cell r="E438" t="str">
            <v>La Financière de l'Echiquier</v>
          </cell>
          <cell r="F438" t="str">
            <v>Euro</v>
          </cell>
          <cell r="G438" t="str">
            <v>MSCI Europe Micro Cap NR EUR</v>
          </cell>
          <cell r="H438" t="str">
            <v>Europe Fonds ouverts  - Actions Europe Petites Cap.</v>
          </cell>
          <cell r="I438" t="str">
            <v>Tous les jours</v>
          </cell>
          <cell r="J438" t="str">
            <v>France</v>
          </cell>
          <cell r="K438" t="str">
            <v>Oui</v>
          </cell>
          <cell r="L438">
            <v>38233</v>
          </cell>
          <cell r="M438">
            <v>44596</v>
          </cell>
          <cell r="N438">
            <v>118158722</v>
          </cell>
          <cell r="O438">
            <v>451.18</v>
          </cell>
          <cell r="P438">
            <v>17.63</v>
          </cell>
          <cell r="Q438" t="str">
            <v>Non</v>
          </cell>
          <cell r="R438">
            <v>5</v>
          </cell>
          <cell r="S438">
            <v>5</v>
          </cell>
          <cell r="T438">
            <v>13.403</v>
          </cell>
          <cell r="U438">
            <v>19.547000000000001</v>
          </cell>
          <cell r="V438">
            <v>8.6269899999999993</v>
          </cell>
          <cell r="W438">
            <v>13.179959999999999</v>
          </cell>
          <cell r="X438" t="str">
            <v>Cap</v>
          </cell>
          <cell r="Y438" t="str">
            <v>Euroland</v>
          </cell>
          <cell r="Z438">
            <v>2.25</v>
          </cell>
          <cell r="AA438" t="str">
            <v>Oui</v>
          </cell>
          <cell r="AB438">
            <v>2.89</v>
          </cell>
          <cell r="AC438" t="str">
            <v>Non</v>
          </cell>
          <cell r="AD438">
            <v>451.18</v>
          </cell>
          <cell r="AE438" t="str">
            <v>FSGBR06T7Y</v>
          </cell>
          <cell r="AF438">
            <v>99823779</v>
          </cell>
          <cell r="AH438">
            <v>44558</v>
          </cell>
          <cell r="AJ438">
            <v>3</v>
          </cell>
          <cell r="AK438">
            <v>0</v>
          </cell>
          <cell r="AL438">
            <v>0</v>
          </cell>
          <cell r="AM438" t="str">
            <v>www.lfde.com</v>
          </cell>
          <cell r="AQ438" t="str">
            <v>Non</v>
          </cell>
          <cell r="AR438" t="str">
            <v>Non</v>
          </cell>
          <cell r="AS438" t="str">
            <v>Non</v>
          </cell>
          <cell r="AV438" t="str">
            <v>Non Classifié</v>
          </cell>
          <cell r="AW438" t="str">
            <v>La Financière de l'Echiquier</v>
          </cell>
          <cell r="AY438" t="str">
            <v>Article 8</v>
          </cell>
          <cell r="AZ438" t="str">
            <v>Prospectus</v>
          </cell>
          <cell r="BA438" t="str">
            <v>Oui</v>
          </cell>
          <cell r="BB438">
            <v>7.0530660000000003</v>
          </cell>
          <cell r="BD438">
            <v>13.179978999999999</v>
          </cell>
          <cell r="BF438">
            <v>8.6269810000000007</v>
          </cell>
          <cell r="BH438">
            <v>-6.8504589999999999</v>
          </cell>
          <cell r="BJ438">
            <v>-7.7796099999999999</v>
          </cell>
          <cell r="BK438">
            <v>84</v>
          </cell>
          <cell r="BM438">
            <v>18.497354000000001</v>
          </cell>
          <cell r="BN438">
            <v>19</v>
          </cell>
          <cell r="BP438">
            <v>14.856726</v>
          </cell>
          <cell r="BQ438">
            <v>57</v>
          </cell>
        </row>
        <row r="439">
          <cell r="A439" t="str">
            <v>FR0010106831</v>
          </cell>
          <cell r="B439" t="str">
            <v>ÙÙÙÙ</v>
          </cell>
          <cell r="C439" t="str">
            <v>BNP Paribas Indice France ESG Classic C</v>
          </cell>
          <cell r="D439" t="str">
            <v>FCP</v>
          </cell>
          <cell r="E439" t="str">
            <v>BNP Paribas Asset Management France</v>
          </cell>
          <cell r="F439" t="str">
            <v>Euro</v>
          </cell>
          <cell r="G439" t="str">
            <v>Euronext Paris CAC 40 ESG GR EUR</v>
          </cell>
          <cell r="H439" t="str">
            <v>Europe Fonds ouverts  - Actions France Grandes Cap.</v>
          </cell>
          <cell r="I439" t="str">
            <v>Tous les jours</v>
          </cell>
          <cell r="J439" t="str">
            <v>France;Luxembourg;</v>
          </cell>
          <cell r="K439" t="str">
            <v>Oui</v>
          </cell>
          <cell r="L439">
            <v>32756</v>
          </cell>
          <cell r="M439">
            <v>44596</v>
          </cell>
          <cell r="N439">
            <v>106509378</v>
          </cell>
          <cell r="O439">
            <v>570.94000000000005</v>
          </cell>
          <cell r="P439">
            <v>-20.350000000000001</v>
          </cell>
          <cell r="Q439" t="str">
            <v>Non</v>
          </cell>
          <cell r="R439">
            <v>6</v>
          </cell>
          <cell r="S439">
            <v>6</v>
          </cell>
          <cell r="T439">
            <v>11.253</v>
          </cell>
          <cell r="U439">
            <v>19.951000000000001</v>
          </cell>
          <cell r="V439">
            <v>30.702670000000001</v>
          </cell>
          <cell r="W439">
            <v>13.463419999999999</v>
          </cell>
          <cell r="X439" t="str">
            <v>Cap</v>
          </cell>
          <cell r="Y439" t="str">
            <v>France</v>
          </cell>
          <cell r="Z439">
            <v>0.8</v>
          </cell>
          <cell r="AA439" t="str">
            <v>Oui</v>
          </cell>
          <cell r="AB439">
            <v>1.05</v>
          </cell>
          <cell r="AC439" t="str">
            <v>Oui</v>
          </cell>
          <cell r="AD439">
            <v>570.94000000000005</v>
          </cell>
          <cell r="AE439" t="str">
            <v>FSGBR055Y9</v>
          </cell>
          <cell r="AF439">
            <v>78225407</v>
          </cell>
          <cell r="AH439">
            <v>44459</v>
          </cell>
          <cell r="AJ439">
            <v>2.1</v>
          </cell>
          <cell r="AK439">
            <v>1</v>
          </cell>
          <cell r="AL439">
            <v>1</v>
          </cell>
          <cell r="AM439" t="str">
            <v>www.bnpparibas-am.fr</v>
          </cell>
          <cell r="AQ439" t="str">
            <v>Non</v>
          </cell>
          <cell r="AR439" t="str">
            <v>Non</v>
          </cell>
          <cell r="AS439" t="str">
            <v>Non</v>
          </cell>
          <cell r="AV439" t="str">
            <v>Actions des pays de l'Union Européenne</v>
          </cell>
          <cell r="AW439" t="str">
            <v>BNP Paribas</v>
          </cell>
          <cell r="AY439" t="str">
            <v>Article 8</v>
          </cell>
          <cell r="AZ439" t="str">
            <v>Prospectus</v>
          </cell>
          <cell r="BA439" t="str">
            <v>Non</v>
          </cell>
          <cell r="BB439">
            <v>9.8447809999999993</v>
          </cell>
          <cell r="BD439">
            <v>13.463419999999999</v>
          </cell>
          <cell r="BF439">
            <v>30.702645</v>
          </cell>
          <cell r="BH439">
            <v>-2.431775</v>
          </cell>
          <cell r="BJ439">
            <v>-2.56012</v>
          </cell>
          <cell r="BK439">
            <v>48</v>
          </cell>
          <cell r="BM439">
            <v>16.508095000000001</v>
          </cell>
          <cell r="BN439">
            <v>24</v>
          </cell>
          <cell r="BP439">
            <v>29.025424999999998</v>
          </cell>
          <cell r="BQ439">
            <v>17</v>
          </cell>
        </row>
        <row r="440">
          <cell r="A440" t="str">
            <v>FR0010107706</v>
          </cell>
          <cell r="B440" t="str">
            <v>ÙÙÙ</v>
          </cell>
          <cell r="C440" t="str">
            <v>3F Euro Bonds C</v>
          </cell>
          <cell r="D440" t="str">
            <v>FCP</v>
          </cell>
          <cell r="E440" t="str">
            <v>Family Finance First</v>
          </cell>
          <cell r="F440" t="str">
            <v>Euro</v>
          </cell>
          <cell r="G440" t="str">
            <v>Euribor 3 month + 2%</v>
          </cell>
          <cell r="H440" t="str">
            <v>Europe Fonds ouverts  - Obligations EUR Flexibles</v>
          </cell>
          <cell r="I440" t="str">
            <v>Tous les jours</v>
          </cell>
          <cell r="J440" t="str">
            <v>France</v>
          </cell>
          <cell r="K440" t="str">
            <v>Non</v>
          </cell>
          <cell r="L440">
            <v>38252</v>
          </cell>
          <cell r="M440">
            <v>44599</v>
          </cell>
          <cell r="N440">
            <v>6879702</v>
          </cell>
          <cell r="O440">
            <v>1407.99</v>
          </cell>
          <cell r="Q440" t="str">
            <v>Non</v>
          </cell>
          <cell r="R440">
            <v>2</v>
          </cell>
          <cell r="S440">
            <v>4</v>
          </cell>
          <cell r="T440">
            <v>1.7929999999999999</v>
          </cell>
          <cell r="U440">
            <v>10.747999999999999</v>
          </cell>
          <cell r="V440">
            <v>1.72336</v>
          </cell>
          <cell r="W440">
            <v>1.3312999999999999</v>
          </cell>
          <cell r="X440" t="str">
            <v>Cap</v>
          </cell>
          <cell r="Y440" t="str">
            <v>Euroland</v>
          </cell>
          <cell r="Z440">
            <v>0.9</v>
          </cell>
          <cell r="AA440" t="str">
            <v>Oui</v>
          </cell>
          <cell r="AB440">
            <v>1.24</v>
          </cell>
          <cell r="AC440" t="str">
            <v>Non</v>
          </cell>
          <cell r="AD440">
            <v>1417.34</v>
          </cell>
          <cell r="AE440" t="str">
            <v>FSGBR067LG</v>
          </cell>
          <cell r="AF440">
            <v>1763819</v>
          </cell>
          <cell r="AH440">
            <v>43833</v>
          </cell>
          <cell r="AJ440">
            <v>2</v>
          </cell>
          <cell r="AK440">
            <v>1</v>
          </cell>
          <cell r="AL440">
            <v>0</v>
          </cell>
          <cell r="AM440" t="str">
            <v>www.familyfinancefirst.com</v>
          </cell>
          <cell r="AQ440" t="str">
            <v>Non</v>
          </cell>
          <cell r="AR440" t="str">
            <v>Non</v>
          </cell>
          <cell r="AS440" t="str">
            <v>Non</v>
          </cell>
          <cell r="AV440" t="str">
            <v>Obligations en euro</v>
          </cell>
          <cell r="AW440" t="str">
            <v>Family Finance First</v>
          </cell>
          <cell r="BA440" t="str">
            <v>Non</v>
          </cell>
          <cell r="BB440">
            <v>0.88971299999999998</v>
          </cell>
          <cell r="BD440">
            <v>1.3312980000000001</v>
          </cell>
          <cell r="BF440">
            <v>1.7233529999999999</v>
          </cell>
          <cell r="BH440">
            <v>-0.90824800000000006</v>
          </cell>
          <cell r="BJ440">
            <v>-1.04905</v>
          </cell>
          <cell r="BK440">
            <v>29</v>
          </cell>
          <cell r="BM440">
            <v>1.951095</v>
          </cell>
          <cell r="BN440">
            <v>88</v>
          </cell>
          <cell r="BP440">
            <v>3.753053</v>
          </cell>
          <cell r="BQ440">
            <v>89</v>
          </cell>
        </row>
        <row r="441">
          <cell r="A441" t="str">
            <v>FR0010107953</v>
          </cell>
          <cell r="C441" t="str">
            <v>La Française Protectaux I</v>
          </cell>
          <cell r="D441" t="str">
            <v>FCP</v>
          </cell>
          <cell r="E441" t="str">
            <v>La Française Asset Management</v>
          </cell>
          <cell r="F441" t="str">
            <v>Euro</v>
          </cell>
          <cell r="G441" t="str">
            <v>SGI Short x1 Euro Bund Futures NR EUR</v>
          </cell>
          <cell r="H441" t="str">
            <v>Europe Fonds ouverts  - Autre</v>
          </cell>
          <cell r="I441" t="str">
            <v>Tous les jours</v>
          </cell>
          <cell r="J441" t="str">
            <v>Espagne;France;Italie;</v>
          </cell>
          <cell r="K441" t="str">
            <v>Non</v>
          </cell>
          <cell r="L441">
            <v>37593</v>
          </cell>
          <cell r="M441">
            <v>44596</v>
          </cell>
          <cell r="N441">
            <v>67454861</v>
          </cell>
          <cell r="O441">
            <v>485.36</v>
          </cell>
          <cell r="Q441" t="str">
            <v>Non</v>
          </cell>
          <cell r="R441">
            <v>4</v>
          </cell>
          <cell r="S441">
            <v>3</v>
          </cell>
          <cell r="T441">
            <v>5.3723780000000003</v>
          </cell>
          <cell r="U441">
            <v>5.1658850000000003</v>
          </cell>
          <cell r="V441">
            <v>2.2069100000000001</v>
          </cell>
          <cell r="W441">
            <v>-3.1928800000000002</v>
          </cell>
          <cell r="X441" t="str">
            <v>Cap</v>
          </cell>
          <cell r="Y441" t="str">
            <v>Euroland</v>
          </cell>
          <cell r="Z441">
            <v>0.53</v>
          </cell>
          <cell r="AA441" t="str">
            <v>Oui</v>
          </cell>
          <cell r="AB441">
            <v>0.61</v>
          </cell>
          <cell r="AC441" t="str">
            <v>Non</v>
          </cell>
          <cell r="AD441">
            <v>485.36</v>
          </cell>
          <cell r="AE441" t="str">
            <v>FSGBR05AS1</v>
          </cell>
          <cell r="AF441">
            <v>44081173</v>
          </cell>
          <cell r="AH441">
            <v>44561</v>
          </cell>
          <cell r="AJ441">
            <v>2</v>
          </cell>
          <cell r="AK441">
            <v>100000</v>
          </cell>
          <cell r="AL441">
            <v>0</v>
          </cell>
          <cell r="AM441" t="str">
            <v>www.lafrancaise-am.com/</v>
          </cell>
          <cell r="AQ441" t="str">
            <v>Non</v>
          </cell>
          <cell r="AR441" t="str">
            <v>Non</v>
          </cell>
          <cell r="AS441" t="str">
            <v>Non</v>
          </cell>
          <cell r="AV441" t="str">
            <v>Obligations en euro</v>
          </cell>
          <cell r="AW441" t="str">
            <v>La Française</v>
          </cell>
          <cell r="AY441" t="str">
            <v>Not Stated</v>
          </cell>
          <cell r="AZ441" t="str">
            <v>Prospectus</v>
          </cell>
          <cell r="BA441" t="str">
            <v>Non</v>
          </cell>
          <cell r="BB441">
            <v>-4.0547519999999997</v>
          </cell>
          <cell r="BD441">
            <v>-3.1928879999999999</v>
          </cell>
          <cell r="BF441">
            <v>2.2069030000000001</v>
          </cell>
          <cell r="BH441">
            <v>2.4032040000000001</v>
          </cell>
          <cell r="BJ441">
            <v>1.18889</v>
          </cell>
          <cell r="BK441">
            <v>9</v>
          </cell>
          <cell r="BM441">
            <v>-4.0691670000000002</v>
          </cell>
          <cell r="BN441">
            <v>98</v>
          </cell>
          <cell r="BP441">
            <v>-6.765193</v>
          </cell>
          <cell r="BQ441">
            <v>99</v>
          </cell>
        </row>
        <row r="442">
          <cell r="A442" t="str">
            <v>FR0010108662</v>
          </cell>
          <cell r="B442" t="str">
            <v>ÙÙÙÙ</v>
          </cell>
          <cell r="C442" t="str">
            <v>Federal Multi Actions Europe</v>
          </cell>
          <cell r="D442" t="str">
            <v>FCP</v>
          </cell>
          <cell r="E442" t="str">
            <v>Federal Finance Gestion</v>
          </cell>
          <cell r="F442" t="str">
            <v>Euro</v>
          </cell>
          <cell r="G442" t="str">
            <v>STOXX Europe 600 NR EUR</v>
          </cell>
          <cell r="H442" t="str">
            <v>Europe Fonds ouverts  - Actions Europe Flex Cap</v>
          </cell>
          <cell r="I442" t="str">
            <v>Tous les jours</v>
          </cell>
          <cell r="J442" t="str">
            <v>France</v>
          </cell>
          <cell r="K442" t="str">
            <v>Oui</v>
          </cell>
          <cell r="L442">
            <v>38257</v>
          </cell>
          <cell r="M442">
            <v>44595</v>
          </cell>
          <cell r="N442">
            <v>22430087</v>
          </cell>
          <cell r="O442">
            <v>243.36</v>
          </cell>
          <cell r="Q442" t="str">
            <v>Non</v>
          </cell>
          <cell r="R442">
            <v>6</v>
          </cell>
          <cell r="S442">
            <v>6</v>
          </cell>
          <cell r="T442">
            <v>13.372</v>
          </cell>
          <cell r="U442">
            <v>16.108000000000001</v>
          </cell>
          <cell r="V442">
            <v>10.426880000000001</v>
          </cell>
          <cell r="W442">
            <v>10.91822</v>
          </cell>
          <cell r="X442" t="str">
            <v>Cap</v>
          </cell>
          <cell r="Y442" t="str">
            <v>Europe</v>
          </cell>
          <cell r="Z442">
            <v>1.6</v>
          </cell>
          <cell r="AA442" t="str">
            <v>Oui</v>
          </cell>
          <cell r="AB442">
            <v>2.64</v>
          </cell>
          <cell r="AC442" t="str">
            <v>Non</v>
          </cell>
          <cell r="AE442" t="str">
            <v>FSGBR06S0N</v>
          </cell>
          <cell r="AF442">
            <v>22430087</v>
          </cell>
          <cell r="AH442">
            <v>44593</v>
          </cell>
          <cell r="AJ442">
            <v>3</v>
          </cell>
          <cell r="AK442">
            <v>1</v>
          </cell>
          <cell r="AL442">
            <v>1</v>
          </cell>
          <cell r="AM442" t="str">
            <v>www.federal-finance.fr</v>
          </cell>
          <cell r="AQ442" t="str">
            <v>Non</v>
          </cell>
          <cell r="AR442" t="str">
            <v>Non</v>
          </cell>
          <cell r="AS442" t="str">
            <v>Non</v>
          </cell>
          <cell r="AV442" t="str">
            <v>Actions des pays de l'Union Européenne</v>
          </cell>
          <cell r="AW442" t="str">
            <v>Crédit Mutuel</v>
          </cell>
          <cell r="AY442" t="str">
            <v>Not Stated</v>
          </cell>
          <cell r="AZ442" t="str">
            <v>Prospectus</v>
          </cell>
          <cell r="BA442" t="str">
            <v>Non</v>
          </cell>
          <cell r="BB442">
            <v>7.1114050000000004</v>
          </cell>
          <cell r="BD442">
            <v>10.918233000000001</v>
          </cell>
          <cell r="BF442">
            <v>10.426893</v>
          </cell>
          <cell r="BH442">
            <v>-8.2767979999999994</v>
          </cell>
          <cell r="BJ442">
            <v>-8.3521800000000006</v>
          </cell>
          <cell r="BK442">
            <v>86</v>
          </cell>
          <cell r="BM442">
            <v>16.606677999999999</v>
          </cell>
          <cell r="BN442">
            <v>24</v>
          </cell>
          <cell r="BP442">
            <v>25.487037000000001</v>
          </cell>
          <cell r="BQ442">
            <v>28</v>
          </cell>
        </row>
        <row r="443">
          <cell r="A443" t="str">
            <v>FR0010108977</v>
          </cell>
          <cell r="B443" t="str">
            <v>ÙÙÙ</v>
          </cell>
          <cell r="C443" t="str">
            <v>BNP Paribas Actions Monde ISR Classic</v>
          </cell>
          <cell r="D443" t="str">
            <v>FCP</v>
          </cell>
          <cell r="E443" t="str">
            <v>BNP Paribas Asset Management France</v>
          </cell>
          <cell r="F443" t="str">
            <v>Euro</v>
          </cell>
          <cell r="G443" t="str">
            <v>MSCI ACWI NR EUR</v>
          </cell>
          <cell r="H443" t="str">
            <v>Europe Fonds ouverts  - Actions Internationales Gdes Cap. Mixte</v>
          </cell>
          <cell r="I443" t="str">
            <v>Tous les jours</v>
          </cell>
          <cell r="J443" t="str">
            <v>France</v>
          </cell>
          <cell r="K443" t="str">
            <v>Non</v>
          </cell>
          <cell r="L443">
            <v>38257</v>
          </cell>
          <cell r="M443">
            <v>44596</v>
          </cell>
          <cell r="N443">
            <v>853300382</v>
          </cell>
          <cell r="O443">
            <v>27.78</v>
          </cell>
          <cell r="P443">
            <v>84.33</v>
          </cell>
          <cell r="Q443" t="str">
            <v>Non</v>
          </cell>
          <cell r="R443">
            <v>5</v>
          </cell>
          <cell r="S443">
            <v>5</v>
          </cell>
          <cell r="T443">
            <v>10.19492</v>
          </cell>
          <cell r="U443">
            <v>13.746584</v>
          </cell>
          <cell r="V443">
            <v>24.438569999999999</v>
          </cell>
          <cell r="W443">
            <v>12.064859999999999</v>
          </cell>
          <cell r="X443" t="str">
            <v>Cap</v>
          </cell>
          <cell r="Y443" t="str">
            <v>Global</v>
          </cell>
          <cell r="Z443">
            <v>1.5</v>
          </cell>
          <cell r="AA443" t="str">
            <v>Oui</v>
          </cell>
          <cell r="AB443">
            <v>1.6</v>
          </cell>
          <cell r="AC443" t="str">
            <v>Oui</v>
          </cell>
          <cell r="AD443">
            <v>27.78</v>
          </cell>
          <cell r="AE443" t="str">
            <v>FSGBR05G2F</v>
          </cell>
          <cell r="AF443">
            <v>853300241</v>
          </cell>
          <cell r="AH443">
            <v>44603</v>
          </cell>
          <cell r="AJ443">
            <v>2</v>
          </cell>
          <cell r="AK443">
            <v>1</v>
          </cell>
          <cell r="AL443">
            <v>1</v>
          </cell>
          <cell r="AM443" t="str">
            <v>www.bnpparibas-am.fr</v>
          </cell>
          <cell r="AQ443" t="str">
            <v>Non</v>
          </cell>
          <cell r="AR443" t="str">
            <v>Non</v>
          </cell>
          <cell r="AS443" t="str">
            <v>Non</v>
          </cell>
          <cell r="AV443" t="str">
            <v>Actions internationales</v>
          </cell>
          <cell r="AW443" t="str">
            <v>BNP Paribas</v>
          </cell>
          <cell r="AY443" t="str">
            <v>Article 8</v>
          </cell>
          <cell r="AZ443" t="str">
            <v>Prospectus</v>
          </cell>
          <cell r="BA443" t="str">
            <v>Non</v>
          </cell>
          <cell r="BB443">
            <v>8.7607130000000009</v>
          </cell>
          <cell r="BD443">
            <v>12.064857999999999</v>
          </cell>
          <cell r="BF443">
            <v>24.438572000000001</v>
          </cell>
          <cell r="BH443">
            <v>-3.5318559999999999</v>
          </cell>
          <cell r="BJ443">
            <v>-2.1468099999999999</v>
          </cell>
          <cell r="BK443">
            <v>43</v>
          </cell>
          <cell r="BM443">
            <v>14.756897</v>
          </cell>
          <cell r="BN443">
            <v>32</v>
          </cell>
          <cell r="BP443">
            <v>25.797999999999998</v>
          </cell>
          <cell r="BQ443">
            <v>27</v>
          </cell>
        </row>
        <row r="444">
          <cell r="A444" t="str">
            <v>FR0010109140</v>
          </cell>
          <cell r="B444" t="str">
            <v>ÙÙÙ</v>
          </cell>
          <cell r="C444" t="str">
            <v>Montségur Croissance C</v>
          </cell>
          <cell r="D444" t="str">
            <v>FCP</v>
          </cell>
          <cell r="E444" t="str">
            <v>Montségur Finance</v>
          </cell>
          <cell r="F444" t="str">
            <v>Euro</v>
          </cell>
          <cell r="G444" t="str">
            <v>Morningstar Eurozone 50 NR EUR</v>
          </cell>
          <cell r="H444" t="str">
            <v>Europe Fonds ouverts  - Actions Europe Gdes Cap. Croissance</v>
          </cell>
          <cell r="I444" t="str">
            <v>Tous les jours</v>
          </cell>
          <cell r="J444" t="str">
            <v>France</v>
          </cell>
          <cell r="K444" t="str">
            <v>Oui</v>
          </cell>
          <cell r="L444">
            <v>38230</v>
          </cell>
          <cell r="M444">
            <v>44595</v>
          </cell>
          <cell r="N444">
            <v>64871000</v>
          </cell>
          <cell r="O444">
            <v>175.31</v>
          </cell>
          <cell r="P444">
            <v>117.68</v>
          </cell>
          <cell r="Q444" t="str">
            <v>Non</v>
          </cell>
          <cell r="R444">
            <v>6</v>
          </cell>
          <cell r="S444">
            <v>6</v>
          </cell>
          <cell r="T444">
            <v>14.743</v>
          </cell>
          <cell r="U444">
            <v>13.897</v>
          </cell>
          <cell r="V444">
            <v>1.4255500000000001</v>
          </cell>
          <cell r="W444">
            <v>12.758900000000001</v>
          </cell>
          <cell r="X444" t="str">
            <v>Cap</v>
          </cell>
          <cell r="Y444" t="str">
            <v>Europe</v>
          </cell>
          <cell r="Z444">
            <v>2.5499999999999998</v>
          </cell>
          <cell r="AA444" t="str">
            <v>Oui</v>
          </cell>
          <cell r="AB444">
            <v>3.4</v>
          </cell>
          <cell r="AC444" t="str">
            <v>Non</v>
          </cell>
          <cell r="AE444" t="str">
            <v>FSGBR065NB</v>
          </cell>
          <cell r="AF444">
            <v>36545000</v>
          </cell>
          <cell r="AH444">
            <v>44564</v>
          </cell>
          <cell r="AJ444">
            <v>2</v>
          </cell>
          <cell r="AK444">
            <v>1</v>
          </cell>
          <cell r="AL444">
            <v>1</v>
          </cell>
          <cell r="AM444" t="str">
            <v>www.montsegurfinance.com</v>
          </cell>
          <cell r="AQ444" t="str">
            <v>Non</v>
          </cell>
          <cell r="AR444" t="str">
            <v>Non</v>
          </cell>
          <cell r="AS444" t="str">
            <v>Non</v>
          </cell>
          <cell r="AV444" t="str">
            <v>Non Classifié</v>
          </cell>
          <cell r="AW444" t="str">
            <v>Montségur Finance</v>
          </cell>
          <cell r="AY444" t="str">
            <v>Article 8</v>
          </cell>
          <cell r="AZ444" t="str">
            <v>Prospectus</v>
          </cell>
          <cell r="BA444" t="str">
            <v>Non</v>
          </cell>
          <cell r="BB444">
            <v>9.4741169999999997</v>
          </cell>
          <cell r="BD444">
            <v>12.758905</v>
          </cell>
          <cell r="BF444">
            <v>1.4255279999999999</v>
          </cell>
          <cell r="BH444">
            <v>-8.882536</v>
          </cell>
          <cell r="BJ444">
            <v>-7.9210000000000003</v>
          </cell>
          <cell r="BK444">
            <v>85</v>
          </cell>
          <cell r="BM444">
            <v>17.926383999999999</v>
          </cell>
          <cell r="BN444">
            <v>20</v>
          </cell>
          <cell r="BP444">
            <v>28.349812</v>
          </cell>
          <cell r="BQ444">
            <v>19</v>
          </cell>
        </row>
        <row r="445">
          <cell r="A445" t="str">
            <v>FR0010109165</v>
          </cell>
          <cell r="B445" t="str">
            <v>ÙÙÙ</v>
          </cell>
          <cell r="C445" t="str">
            <v>Oddo BHF ProActif Europe CR-EUR</v>
          </cell>
          <cell r="D445" t="str">
            <v>FCP</v>
          </cell>
          <cell r="E445" t="str">
            <v>ODDO BHF Asset Management SAS</v>
          </cell>
          <cell r="F445" t="str">
            <v>Euro</v>
          </cell>
          <cell r="G445" t="str">
            <v>(€STR + 8.5 bps) 50.000% + ( EURO STOXX 50 NR EUR) 50.000%</v>
          </cell>
          <cell r="H445" t="str">
            <v>Europe Fonds ouverts  - Allocation EUR Flexible</v>
          </cell>
          <cell r="I445" t="str">
            <v>Tous les jours</v>
          </cell>
          <cell r="J445" t="str">
            <v>Autriche;Belgique;Suisse;Chili;Allemagne;Espagne;France;Italie;Luxembourg;Portugal;Suède;</v>
          </cell>
          <cell r="K445" t="str">
            <v>Non</v>
          </cell>
          <cell r="L445">
            <v>38240</v>
          </cell>
          <cell r="M445">
            <v>44596</v>
          </cell>
          <cell r="N445">
            <v>286314695</v>
          </cell>
          <cell r="O445">
            <v>193.53</v>
          </cell>
          <cell r="Q445" t="str">
            <v>Non</v>
          </cell>
          <cell r="R445">
            <v>4</v>
          </cell>
          <cell r="S445">
            <v>4</v>
          </cell>
          <cell r="T445">
            <v>2.9449999999999998</v>
          </cell>
          <cell r="U445">
            <v>5.899</v>
          </cell>
          <cell r="V445">
            <v>-1.24949</v>
          </cell>
          <cell r="W445">
            <v>0.88634000000000002</v>
          </cell>
          <cell r="X445" t="str">
            <v>Cap</v>
          </cell>
          <cell r="Y445" t="str">
            <v>Europe</v>
          </cell>
          <cell r="Z445">
            <v>1.6</v>
          </cell>
          <cell r="AA445" t="str">
            <v>Oui</v>
          </cell>
          <cell r="AB445">
            <v>2.56</v>
          </cell>
          <cell r="AC445" t="str">
            <v>Non</v>
          </cell>
          <cell r="AD445">
            <v>193.53</v>
          </cell>
          <cell r="AE445" t="str">
            <v>FSGBR0674F</v>
          </cell>
          <cell r="AF445">
            <v>188737762</v>
          </cell>
          <cell r="AH445">
            <v>44578</v>
          </cell>
          <cell r="AJ445">
            <v>4</v>
          </cell>
          <cell r="AK445">
            <v>1</v>
          </cell>
          <cell r="AL445">
            <v>1</v>
          </cell>
          <cell r="AM445" t="str">
            <v>www.oddoam.com</v>
          </cell>
          <cell r="AQ445" t="str">
            <v>Non</v>
          </cell>
          <cell r="AR445" t="str">
            <v>Non</v>
          </cell>
          <cell r="AS445" t="str">
            <v>Non</v>
          </cell>
          <cell r="AV445" t="str">
            <v>Non Classifié</v>
          </cell>
          <cell r="AW445" t="str">
            <v>ODDO BHF</v>
          </cell>
          <cell r="AY445" t="str">
            <v>Not Stated</v>
          </cell>
          <cell r="AZ445" t="str">
            <v>Prospectus</v>
          </cell>
          <cell r="BA445" t="str">
            <v>Non</v>
          </cell>
          <cell r="BB445">
            <v>4.3094E-2</v>
          </cell>
          <cell r="BD445">
            <v>0.886347</v>
          </cell>
          <cell r="BF445">
            <v>-1.249509</v>
          </cell>
          <cell r="BH445">
            <v>-1.0550999999999999</v>
          </cell>
          <cell r="BJ445">
            <v>-0.49952000000000002</v>
          </cell>
          <cell r="BK445">
            <v>22</v>
          </cell>
          <cell r="BM445">
            <v>1.6228990000000001</v>
          </cell>
          <cell r="BN445">
            <v>89</v>
          </cell>
          <cell r="BP445">
            <v>5.2102409999999999</v>
          </cell>
          <cell r="BQ445">
            <v>85</v>
          </cell>
        </row>
        <row r="446">
          <cell r="A446" t="str">
            <v>FR0010111732</v>
          </cell>
          <cell r="B446" t="str">
            <v>ÙÙÙ</v>
          </cell>
          <cell r="C446" t="str">
            <v>Sycomore Francecap R</v>
          </cell>
          <cell r="D446" t="str">
            <v>FCP</v>
          </cell>
          <cell r="E446" t="str">
            <v>Sycomore Asset Management</v>
          </cell>
          <cell r="F446" t="str">
            <v>Euro</v>
          </cell>
          <cell r="G446" t="str">
            <v>Euronext Paris CAC All Tradable NR EUR</v>
          </cell>
          <cell r="H446" t="str">
            <v>Europe Fonds ouverts  - Actions France Petites &amp; Moy. Cap.</v>
          </cell>
          <cell r="I446" t="str">
            <v>Tous les jours</v>
          </cell>
          <cell r="J446" t="str">
            <v>Espagne;France;Italie;</v>
          </cell>
          <cell r="K446" t="str">
            <v>Oui</v>
          </cell>
          <cell r="L446">
            <v>38261</v>
          </cell>
          <cell r="M446">
            <v>44596</v>
          </cell>
          <cell r="N446">
            <v>305491961</v>
          </cell>
          <cell r="O446">
            <v>590.38</v>
          </cell>
          <cell r="P446">
            <v>251</v>
          </cell>
          <cell r="Q446" t="str">
            <v>Non</v>
          </cell>
          <cell r="R446">
            <v>5</v>
          </cell>
          <cell r="S446">
            <v>6</v>
          </cell>
          <cell r="T446">
            <v>10.686</v>
          </cell>
          <cell r="U446">
            <v>21.509</v>
          </cell>
          <cell r="V446">
            <v>19.55275</v>
          </cell>
          <cell r="W446">
            <v>8.6605500000000006</v>
          </cell>
          <cell r="X446" t="str">
            <v>Cap</v>
          </cell>
          <cell r="Y446" t="str">
            <v>France</v>
          </cell>
          <cell r="Z446">
            <v>2</v>
          </cell>
          <cell r="AA446" t="str">
            <v>Oui</v>
          </cell>
          <cell r="AB446">
            <v>2</v>
          </cell>
          <cell r="AC446" t="str">
            <v>Oui</v>
          </cell>
          <cell r="AD446">
            <v>590.38</v>
          </cell>
          <cell r="AE446" t="str">
            <v>FSGBR05BFL</v>
          </cell>
          <cell r="AF446">
            <v>50689887</v>
          </cell>
          <cell r="AH446">
            <v>44433</v>
          </cell>
          <cell r="AJ446">
            <v>3</v>
          </cell>
          <cell r="AK446">
            <v>100</v>
          </cell>
          <cell r="AL446">
            <v>100</v>
          </cell>
          <cell r="AM446" t="str">
            <v>www.sycomore-am.com</v>
          </cell>
          <cell r="AQ446" t="str">
            <v>Non</v>
          </cell>
          <cell r="AR446" t="str">
            <v>Non</v>
          </cell>
          <cell r="AS446" t="str">
            <v>Non</v>
          </cell>
          <cell r="AV446" t="str">
            <v>Actions françaises</v>
          </cell>
          <cell r="AW446" t="str">
            <v>Sycomore Asset Management</v>
          </cell>
          <cell r="AY446" t="str">
            <v>Article 9</v>
          </cell>
          <cell r="AZ446" t="str">
            <v>Prospectus</v>
          </cell>
          <cell r="BA446" t="str">
            <v>Non</v>
          </cell>
          <cell r="BB446">
            <v>4.7680439999999997</v>
          </cell>
          <cell r="BD446">
            <v>8.6605589999999992</v>
          </cell>
          <cell r="BF446">
            <v>19.552738000000002</v>
          </cell>
          <cell r="BH446">
            <v>-2.1125949999999998</v>
          </cell>
          <cell r="BJ446">
            <v>-2.6550799999999999</v>
          </cell>
          <cell r="BK446">
            <v>48</v>
          </cell>
          <cell r="BM446">
            <v>11.922115</v>
          </cell>
          <cell r="BN446">
            <v>43</v>
          </cell>
          <cell r="BP446">
            <v>18.929245999999999</v>
          </cell>
          <cell r="BQ446">
            <v>48</v>
          </cell>
        </row>
        <row r="447">
          <cell r="A447" t="str">
            <v>FR0010116343</v>
          </cell>
          <cell r="B447" t="str">
            <v>ÙÙÙÙ</v>
          </cell>
          <cell r="C447" t="str">
            <v>BNP Paribas Bond 6 M Classic C</v>
          </cell>
          <cell r="D447" t="str">
            <v>FCP</v>
          </cell>
          <cell r="E447" t="str">
            <v>BNP Paribas Asset Management France</v>
          </cell>
          <cell r="F447" t="str">
            <v>Euro</v>
          </cell>
          <cell r="G447" t="str">
            <v>(€STR capitalisé) 80.000% + ( Bloomberg Euro Agg 1-3 Yr TR EUR) 20.000%</v>
          </cell>
          <cell r="H447" t="str">
            <v>Europe Fonds ouverts  - Obligations EUR Très Court Terme</v>
          </cell>
          <cell r="I447" t="str">
            <v>Tous les jours</v>
          </cell>
          <cell r="J447" t="str">
            <v>Allemagne;Espagne;France;Italie;</v>
          </cell>
          <cell r="K447" t="str">
            <v>Non</v>
          </cell>
          <cell r="L447">
            <v>38252</v>
          </cell>
          <cell r="M447">
            <v>44596</v>
          </cell>
          <cell r="N447">
            <v>4939699853</v>
          </cell>
          <cell r="O447">
            <v>231.5308</v>
          </cell>
          <cell r="Q447" t="str">
            <v>Non</v>
          </cell>
          <cell r="R447">
            <v>2</v>
          </cell>
          <cell r="S447">
            <v>2</v>
          </cell>
          <cell r="T447">
            <v>0.23599999999999999</v>
          </cell>
          <cell r="U447">
            <v>1.0389999999999999</v>
          </cell>
          <cell r="V447">
            <v>-0.31950000000000001</v>
          </cell>
          <cell r="W447">
            <v>9.9220000000000003E-2</v>
          </cell>
          <cell r="X447" t="str">
            <v>Cap</v>
          </cell>
          <cell r="Y447" t="str">
            <v>Euroland</v>
          </cell>
          <cell r="Z447">
            <v>0.5</v>
          </cell>
          <cell r="AA447" t="str">
            <v>Oui</v>
          </cell>
          <cell r="AB447">
            <v>0.11</v>
          </cell>
          <cell r="AC447" t="str">
            <v>Oui</v>
          </cell>
          <cell r="AD447">
            <v>231.25980000000001</v>
          </cell>
          <cell r="AE447" t="str">
            <v>FSGBR05FO4</v>
          </cell>
          <cell r="AF447">
            <v>621629703</v>
          </cell>
          <cell r="AH447">
            <v>44592</v>
          </cell>
          <cell r="AJ447">
            <v>2</v>
          </cell>
          <cell r="AK447">
            <v>1</v>
          </cell>
          <cell r="AL447">
            <v>1</v>
          </cell>
          <cell r="AM447" t="str">
            <v>www.bnpparibas-am.fr</v>
          </cell>
          <cell r="AQ447" t="str">
            <v>Non</v>
          </cell>
          <cell r="AR447" t="str">
            <v>Non</v>
          </cell>
          <cell r="AS447" t="str">
            <v>Non</v>
          </cell>
          <cell r="AV447" t="str">
            <v>Obligations en euro</v>
          </cell>
          <cell r="AW447" t="str">
            <v>BNP Paribas</v>
          </cell>
          <cell r="AY447" t="str">
            <v>Article 8</v>
          </cell>
          <cell r="AZ447" t="str">
            <v>Prospectus</v>
          </cell>
          <cell r="BA447" t="str">
            <v>Non</v>
          </cell>
          <cell r="BB447">
            <v>-6.4602999999999994E-2</v>
          </cell>
          <cell r="BD447">
            <v>9.9217E-2</v>
          </cell>
          <cell r="BF447">
            <v>-0.319496</v>
          </cell>
          <cell r="BH447">
            <v>-0.259463</v>
          </cell>
          <cell r="BJ447">
            <v>-0.12708</v>
          </cell>
          <cell r="BK447">
            <v>18</v>
          </cell>
          <cell r="BM447">
            <v>0.16490299999999999</v>
          </cell>
          <cell r="BN447">
            <v>93</v>
          </cell>
          <cell r="BP447">
            <v>0.40998099999999998</v>
          </cell>
          <cell r="BQ447">
            <v>95</v>
          </cell>
        </row>
        <row r="448">
          <cell r="A448" t="str">
            <v>FR0010116533</v>
          </cell>
          <cell r="B448" t="str">
            <v>Ù</v>
          </cell>
          <cell r="C448" t="str">
            <v>Stratège Patrimoine</v>
          </cell>
          <cell r="D448" t="str">
            <v>FCP</v>
          </cell>
          <cell r="E448" t="str">
            <v>Stratège Finance</v>
          </cell>
          <cell r="F448" t="str">
            <v>Euro</v>
          </cell>
          <cell r="G448" t="str">
            <v>(MSCI ACWI NR EUR) 80.000% + ( €STR capitalisé) 20.000%</v>
          </cell>
          <cell r="H448" t="str">
            <v>Europe Fonds ouverts  - Allocation EUR Flexible - International</v>
          </cell>
          <cell r="I448" t="str">
            <v>Toutes les semaines</v>
          </cell>
          <cell r="J448" t="str">
            <v>France</v>
          </cell>
          <cell r="K448" t="str">
            <v>Non</v>
          </cell>
          <cell r="L448">
            <v>38261</v>
          </cell>
          <cell r="M448">
            <v>44596</v>
          </cell>
          <cell r="N448">
            <v>1183757</v>
          </cell>
          <cell r="O448">
            <v>84</v>
          </cell>
          <cell r="Q448" t="str">
            <v>Non</v>
          </cell>
          <cell r="R448">
            <v>5</v>
          </cell>
          <cell r="S448">
            <v>5</v>
          </cell>
          <cell r="T448">
            <v>8.1069999999999993</v>
          </cell>
          <cell r="U448">
            <v>19.39</v>
          </cell>
          <cell r="V448">
            <v>-2.3518699999999999</v>
          </cell>
          <cell r="W448">
            <v>0.53173999999999999</v>
          </cell>
          <cell r="X448" t="str">
            <v>Cap</v>
          </cell>
          <cell r="Y448" t="str">
            <v>Global</v>
          </cell>
          <cell r="Z448">
            <v>2.093</v>
          </cell>
          <cell r="AA448" t="str">
            <v>Non</v>
          </cell>
          <cell r="AB448">
            <v>4.46</v>
          </cell>
          <cell r="AC448" t="str">
            <v>Non</v>
          </cell>
          <cell r="AD448">
            <v>84</v>
          </cell>
          <cell r="AE448" t="str">
            <v>FSGBR06TOZ</v>
          </cell>
          <cell r="AF448">
            <v>1183757</v>
          </cell>
          <cell r="AH448">
            <v>44587</v>
          </cell>
          <cell r="AJ448">
            <v>4</v>
          </cell>
          <cell r="AK448">
            <v>1</v>
          </cell>
          <cell r="AL448">
            <v>1</v>
          </cell>
          <cell r="AM448" t="str">
            <v>www.stratege-finance.com</v>
          </cell>
          <cell r="AQ448" t="str">
            <v>Non</v>
          </cell>
          <cell r="AR448" t="str">
            <v>Non</v>
          </cell>
          <cell r="AS448" t="str">
            <v>Non</v>
          </cell>
          <cell r="AV448" t="str">
            <v>Non Classifié</v>
          </cell>
          <cell r="AW448" t="str">
            <v>Stratège Finance</v>
          </cell>
          <cell r="AY448" t="str">
            <v>Not Stated</v>
          </cell>
          <cell r="AZ448" t="str">
            <v>Prospectus</v>
          </cell>
          <cell r="BA448" t="str">
            <v>Non</v>
          </cell>
          <cell r="BB448">
            <v>-2.65747</v>
          </cell>
          <cell r="BD448">
            <v>0.53173499999999996</v>
          </cell>
          <cell r="BF448">
            <v>-2.351874</v>
          </cell>
          <cell r="BH448">
            <v>-3.6824319999999999</v>
          </cell>
          <cell r="BJ448">
            <v>-3.6824300000000001</v>
          </cell>
          <cell r="BK448">
            <v>58</v>
          </cell>
          <cell r="BM448">
            <v>4.0848360000000001</v>
          </cell>
          <cell r="BN448">
            <v>75</v>
          </cell>
          <cell r="BP448">
            <v>17.701588999999998</v>
          </cell>
          <cell r="BQ448">
            <v>51</v>
          </cell>
        </row>
        <row r="449">
          <cell r="A449" t="str">
            <v>FR0010117085</v>
          </cell>
          <cell r="B449" t="str">
            <v>ÙÙÙÙ</v>
          </cell>
          <cell r="C449" t="str">
            <v>Sycomore Shared Growth I</v>
          </cell>
          <cell r="D449" t="str">
            <v>FCP</v>
          </cell>
          <cell r="E449" t="str">
            <v>Sycomore Asset Management</v>
          </cell>
          <cell r="F449" t="str">
            <v>Euro</v>
          </cell>
          <cell r="G449" t="str">
            <v>EURO STOXX GR EUR</v>
          </cell>
          <cell r="H449" t="str">
            <v>Europe Fonds ouverts  - Actions Zone Euro Flex Cap</v>
          </cell>
          <cell r="I449" t="str">
            <v>Tous les jours</v>
          </cell>
          <cell r="J449" t="str">
            <v>Autriche;Belgique;Suisse;Allemagne;Espagne;France;Italie;Portugal;</v>
          </cell>
          <cell r="K449" t="str">
            <v>Oui</v>
          </cell>
          <cell r="L449">
            <v>38261</v>
          </cell>
          <cell r="M449">
            <v>44596</v>
          </cell>
          <cell r="N449">
            <v>317262205</v>
          </cell>
          <cell r="O449">
            <v>473.19</v>
          </cell>
          <cell r="P449">
            <v>96</v>
          </cell>
          <cell r="Q449" t="str">
            <v>Non</v>
          </cell>
          <cell r="R449">
            <v>5</v>
          </cell>
          <cell r="S449">
            <v>5</v>
          </cell>
          <cell r="T449">
            <v>11.894</v>
          </cell>
          <cell r="U449">
            <v>13.335000000000001</v>
          </cell>
          <cell r="V449">
            <v>-0.70487999999999995</v>
          </cell>
          <cell r="W449">
            <v>6.8097599999999998</v>
          </cell>
          <cell r="X449" t="str">
            <v>Cap</v>
          </cell>
          <cell r="Y449" t="str">
            <v>Euroland</v>
          </cell>
          <cell r="Z449">
            <v>1</v>
          </cell>
          <cell r="AA449" t="str">
            <v>Oui</v>
          </cell>
          <cell r="AB449">
            <v>1.02</v>
          </cell>
          <cell r="AC449" t="str">
            <v>Oui</v>
          </cell>
          <cell r="AD449">
            <v>473.19</v>
          </cell>
          <cell r="AE449" t="str">
            <v>FSGBR05CK2</v>
          </cell>
          <cell r="AF449">
            <v>305220646</v>
          </cell>
          <cell r="AH449">
            <v>44433</v>
          </cell>
          <cell r="AJ449">
            <v>7</v>
          </cell>
          <cell r="AK449">
            <v>0</v>
          </cell>
          <cell r="AL449">
            <v>0</v>
          </cell>
          <cell r="AM449" t="str">
            <v>www.sycomore-am.com</v>
          </cell>
          <cell r="AQ449" t="str">
            <v>Non</v>
          </cell>
          <cell r="AR449" t="str">
            <v>Non</v>
          </cell>
          <cell r="AS449" t="str">
            <v>Non</v>
          </cell>
          <cell r="AV449" t="str">
            <v>Actions de la zone euro</v>
          </cell>
          <cell r="AW449" t="str">
            <v>Sycomore Asset Management</v>
          </cell>
          <cell r="AY449" t="str">
            <v>Article 9</v>
          </cell>
          <cell r="AZ449" t="str">
            <v>Prospectus</v>
          </cell>
          <cell r="BA449" t="str">
            <v>Non</v>
          </cell>
          <cell r="BB449">
            <v>5.4195779999999996</v>
          </cell>
          <cell r="BD449">
            <v>6.8097700000000003</v>
          </cell>
          <cell r="BF449">
            <v>-0.70487500000000003</v>
          </cell>
          <cell r="BH449">
            <v>-6.4239829999999998</v>
          </cell>
          <cell r="BJ449">
            <v>-5.9412099999999999</v>
          </cell>
          <cell r="BK449">
            <v>76</v>
          </cell>
          <cell r="BM449">
            <v>10.294219999999999</v>
          </cell>
          <cell r="BN449">
            <v>50</v>
          </cell>
          <cell r="BP449">
            <v>21.163831999999999</v>
          </cell>
          <cell r="BQ449">
            <v>42</v>
          </cell>
        </row>
        <row r="450">
          <cell r="A450" t="str">
            <v>FR0010117093</v>
          </cell>
          <cell r="B450" t="str">
            <v>ÙÙÙÙ</v>
          </cell>
          <cell r="C450" t="str">
            <v>Sycomore Shared Growth R</v>
          </cell>
          <cell r="D450" t="str">
            <v>FCP</v>
          </cell>
          <cell r="E450" t="str">
            <v>Sycomore Asset Management</v>
          </cell>
          <cell r="F450" t="str">
            <v>Euro</v>
          </cell>
          <cell r="G450" t="str">
            <v>EURO STOXX GR EUR</v>
          </cell>
          <cell r="H450" t="str">
            <v>Europe Fonds ouverts  - Actions Zone Euro Flex Cap</v>
          </cell>
          <cell r="I450" t="str">
            <v>Tous les jours</v>
          </cell>
          <cell r="J450" t="str">
            <v>Autriche;Belgique;Suisse;Allemagne;Espagne;France;Italie;Portugal;</v>
          </cell>
          <cell r="K450" t="str">
            <v>Oui</v>
          </cell>
          <cell r="L450">
            <v>38261</v>
          </cell>
          <cell r="M450">
            <v>44596</v>
          </cell>
          <cell r="N450">
            <v>317262205</v>
          </cell>
          <cell r="O450">
            <v>403.37</v>
          </cell>
          <cell r="P450">
            <v>96</v>
          </cell>
          <cell r="Q450" t="str">
            <v>Non</v>
          </cell>
          <cell r="R450">
            <v>5</v>
          </cell>
          <cell r="S450">
            <v>5</v>
          </cell>
          <cell r="T450">
            <v>11.884</v>
          </cell>
          <cell r="U450">
            <v>13.307</v>
          </cell>
          <cell r="V450">
            <v>-1.69669</v>
          </cell>
          <cell r="W450">
            <v>5.8190600000000003</v>
          </cell>
          <cell r="X450" t="str">
            <v>Cap</v>
          </cell>
          <cell r="Y450" t="str">
            <v>Euroland</v>
          </cell>
          <cell r="Z450">
            <v>2</v>
          </cell>
          <cell r="AA450" t="str">
            <v>Oui</v>
          </cell>
          <cell r="AB450">
            <v>2.0099999999999998</v>
          </cell>
          <cell r="AC450" t="str">
            <v>Oui</v>
          </cell>
          <cell r="AD450">
            <v>403.37</v>
          </cell>
          <cell r="AE450" t="str">
            <v>FSGBR05CK2</v>
          </cell>
          <cell r="AF450">
            <v>7014727</v>
          </cell>
          <cell r="AH450">
            <v>44433</v>
          </cell>
          <cell r="AJ450">
            <v>3</v>
          </cell>
          <cell r="AK450">
            <v>0</v>
          </cell>
          <cell r="AL450">
            <v>0</v>
          </cell>
          <cell r="AM450" t="str">
            <v>www.sycomore-am.com</v>
          </cell>
          <cell r="AQ450" t="str">
            <v>Non</v>
          </cell>
          <cell r="AR450" t="str">
            <v>Non</v>
          </cell>
          <cell r="AS450" t="str">
            <v>Non</v>
          </cell>
          <cell r="AV450" t="str">
            <v>Actions de la zone euro</v>
          </cell>
          <cell r="AW450" t="str">
            <v>Sycomore Asset Management</v>
          </cell>
          <cell r="AY450" t="str">
            <v>Article 9</v>
          </cell>
          <cell r="AZ450" t="str">
            <v>Prospectus</v>
          </cell>
          <cell r="BA450" t="str">
            <v>Non</v>
          </cell>
          <cell r="BB450">
            <v>4.3640749999999997</v>
          </cell>
          <cell r="BD450">
            <v>5.8190650000000002</v>
          </cell>
          <cell r="BF450">
            <v>-1.6967000000000001</v>
          </cell>
          <cell r="BH450">
            <v>-6.5110760000000001</v>
          </cell>
          <cell r="BJ450">
            <v>-6.0205799999999998</v>
          </cell>
          <cell r="BK450">
            <v>76</v>
          </cell>
          <cell r="BM450">
            <v>9.1594680000000004</v>
          </cell>
          <cell r="BN450">
            <v>54</v>
          </cell>
          <cell r="BP450">
            <v>19.662324999999999</v>
          </cell>
          <cell r="BQ450">
            <v>46</v>
          </cell>
        </row>
        <row r="451">
          <cell r="A451" t="str">
            <v>FR0010119917</v>
          </cell>
          <cell r="B451" t="str">
            <v>ÙÙÙÙ</v>
          </cell>
          <cell r="C451" t="str">
            <v>Lazard Actifs Réels C</v>
          </cell>
          <cell r="D451" t="str">
            <v>SICAV</v>
          </cell>
          <cell r="E451" t="str">
            <v>Lazard Frères Gestion</v>
          </cell>
          <cell r="F451" t="str">
            <v>Euro</v>
          </cell>
          <cell r="G451" t="str">
            <v>MSCI EMU IMI Core RE NR USD</v>
          </cell>
          <cell r="H451" t="str">
            <v>Europe Fonds ouverts  - Immobilier - Indirect Zone Euro</v>
          </cell>
          <cell r="I451" t="str">
            <v>Tous les jours</v>
          </cell>
          <cell r="J451" t="str">
            <v>France</v>
          </cell>
          <cell r="K451" t="str">
            <v>Non</v>
          </cell>
          <cell r="L451">
            <v>38293</v>
          </cell>
          <cell r="M451">
            <v>44596</v>
          </cell>
          <cell r="N451">
            <v>22233535</v>
          </cell>
          <cell r="O451">
            <v>1414.91</v>
          </cell>
          <cell r="P451">
            <v>-8.09</v>
          </cell>
          <cell r="Q451" t="str">
            <v>Non</v>
          </cell>
          <cell r="R451">
            <v>6</v>
          </cell>
          <cell r="S451">
            <v>6</v>
          </cell>
          <cell r="T451">
            <v>12.496</v>
          </cell>
          <cell r="U451">
            <v>20.425999999999998</v>
          </cell>
          <cell r="V451">
            <v>12.297779999999999</v>
          </cell>
          <cell r="W451">
            <v>5.2742500000000003</v>
          </cell>
          <cell r="X451" t="str">
            <v>Cap</v>
          </cell>
          <cell r="Y451" t="str">
            <v>Euroland</v>
          </cell>
          <cell r="Z451">
            <v>1.5</v>
          </cell>
          <cell r="AA451" t="str">
            <v>Oui</v>
          </cell>
          <cell r="AB451">
            <v>1.6</v>
          </cell>
          <cell r="AC451" t="str">
            <v>Non</v>
          </cell>
          <cell r="AD451">
            <v>1414.91</v>
          </cell>
          <cell r="AE451" t="str">
            <v>FSGBR0565T</v>
          </cell>
          <cell r="AF451">
            <v>12087879</v>
          </cell>
          <cell r="AH451">
            <v>44594</v>
          </cell>
          <cell r="AJ451">
            <v>4</v>
          </cell>
          <cell r="AK451">
            <v>1</v>
          </cell>
          <cell r="AL451">
            <v>0</v>
          </cell>
          <cell r="AM451" t="str">
            <v>www.lazardfreresgestion.fr</v>
          </cell>
          <cell r="AQ451" t="str">
            <v>Non</v>
          </cell>
          <cell r="AR451" t="str">
            <v>Non</v>
          </cell>
          <cell r="AS451" t="str">
            <v>Non</v>
          </cell>
          <cell r="AV451" t="str">
            <v>Actions de la zone euro</v>
          </cell>
          <cell r="AW451" t="str">
            <v>Lazard</v>
          </cell>
          <cell r="AY451" t="str">
            <v>Not Stated</v>
          </cell>
          <cell r="AZ451" t="str">
            <v>Prospectus</v>
          </cell>
          <cell r="BA451" t="str">
            <v>Non</v>
          </cell>
          <cell r="BB451">
            <v>6.3438189999999999</v>
          </cell>
          <cell r="BD451">
            <v>5.2742519999999997</v>
          </cell>
          <cell r="BF451">
            <v>12.297764000000001</v>
          </cell>
          <cell r="BH451">
            <v>-2.3344369999999999</v>
          </cell>
          <cell r="BJ451">
            <v>-1.8021199999999999</v>
          </cell>
          <cell r="BK451">
            <v>39</v>
          </cell>
          <cell r="BM451">
            <v>9.1982999999999997</v>
          </cell>
          <cell r="BN451">
            <v>54</v>
          </cell>
          <cell r="BP451">
            <v>24.730478000000002</v>
          </cell>
          <cell r="BQ451">
            <v>31</v>
          </cell>
        </row>
        <row r="452">
          <cell r="A452" t="str">
            <v>FR0010120931</v>
          </cell>
          <cell r="B452" t="str">
            <v>ÙÙÙ</v>
          </cell>
          <cell r="C452" t="str">
            <v>Sycomore L/S Opportunities A</v>
          </cell>
          <cell r="D452" t="str">
            <v>FCP</v>
          </cell>
          <cell r="E452" t="str">
            <v>Sycomore Asset Management</v>
          </cell>
          <cell r="F452" t="str">
            <v>Euro</v>
          </cell>
          <cell r="G452" t="str">
            <v>€STR capitalisé</v>
          </cell>
          <cell r="H452" t="str">
            <v>Europe Fonds ouverts  - Alt - Long/Short Actions - Europe</v>
          </cell>
          <cell r="I452" t="str">
            <v>Tous les jours</v>
          </cell>
          <cell r="J452" t="str">
            <v>Autriche;Suisse;Allemagne;Espagne;France;Italie;Luxembourg;Pays-Bas;</v>
          </cell>
          <cell r="K452" t="str">
            <v>Oui</v>
          </cell>
          <cell r="L452">
            <v>38271</v>
          </cell>
          <cell r="M452">
            <v>44595</v>
          </cell>
          <cell r="N452">
            <v>376607276</v>
          </cell>
          <cell r="O452">
            <v>377.32</v>
          </cell>
          <cell r="Q452" t="str">
            <v>Non</v>
          </cell>
          <cell r="R452">
            <v>4</v>
          </cell>
          <cell r="S452">
            <v>5</v>
          </cell>
          <cell r="T452">
            <v>7.8630000000000004</v>
          </cell>
          <cell r="U452">
            <v>11.983000000000001</v>
          </cell>
          <cell r="V452">
            <v>-6.2332700000000001</v>
          </cell>
          <cell r="W452">
            <v>3.6339999999999999</v>
          </cell>
          <cell r="X452" t="str">
            <v>Cap</v>
          </cell>
          <cell r="Y452" t="str">
            <v>Europe</v>
          </cell>
          <cell r="Z452">
            <v>1.5</v>
          </cell>
          <cell r="AA452" t="str">
            <v>Oui</v>
          </cell>
          <cell r="AB452">
            <v>1.51</v>
          </cell>
          <cell r="AC452" t="str">
            <v>Oui</v>
          </cell>
          <cell r="AE452" t="str">
            <v>FSGBR0778D</v>
          </cell>
          <cell r="AF452">
            <v>36619159</v>
          </cell>
          <cell r="AH452">
            <v>44487</v>
          </cell>
          <cell r="AJ452">
            <v>5</v>
          </cell>
          <cell r="AK452">
            <v>100</v>
          </cell>
          <cell r="AL452">
            <v>100</v>
          </cell>
          <cell r="AM452" t="str">
            <v>www.sycomore-am.com</v>
          </cell>
          <cell r="AQ452" t="str">
            <v>Non</v>
          </cell>
          <cell r="AR452" t="str">
            <v>Non</v>
          </cell>
          <cell r="AS452" t="str">
            <v>Non</v>
          </cell>
          <cell r="AV452" t="str">
            <v>Non Classifié</v>
          </cell>
          <cell r="AW452" t="str">
            <v>Sycomore Asset Management</v>
          </cell>
          <cell r="AY452" t="str">
            <v>Article 8</v>
          </cell>
          <cell r="AZ452" t="str">
            <v>Prospectus</v>
          </cell>
          <cell r="BA452" t="str">
            <v>Non</v>
          </cell>
          <cell r="BB452">
            <v>1.806152</v>
          </cell>
          <cell r="BD452">
            <v>3.6340029999999999</v>
          </cell>
          <cell r="BF452">
            <v>-6.2332640000000001</v>
          </cell>
          <cell r="BH452">
            <v>-4.8445260000000001</v>
          </cell>
          <cell r="BJ452">
            <v>-4.5898199999999996</v>
          </cell>
          <cell r="BK452">
            <v>66</v>
          </cell>
          <cell r="BM452">
            <v>5.8850210000000001</v>
          </cell>
          <cell r="BN452">
            <v>65</v>
          </cell>
          <cell r="BP452">
            <v>9.3347519999999999</v>
          </cell>
          <cell r="BQ452">
            <v>71</v>
          </cell>
        </row>
        <row r="453">
          <cell r="A453" t="str">
            <v>FR0010121137</v>
          </cell>
          <cell r="B453" t="str">
            <v>ÙÙ</v>
          </cell>
          <cell r="C453" t="str">
            <v>Montségur Patrimoine C</v>
          </cell>
          <cell r="D453" t="str">
            <v>FCP</v>
          </cell>
          <cell r="E453" t="str">
            <v>Montségur Finance</v>
          </cell>
          <cell r="F453" t="str">
            <v>Euro</v>
          </cell>
          <cell r="G453" t="str">
            <v>(Morningstar Eurozone 50 NR EUR) 30.000% + ( €STR capitalisé) 70.000%</v>
          </cell>
          <cell r="H453" t="str">
            <v>Europe Fonds ouverts  - Allocation EUR Flexible</v>
          </cell>
          <cell r="I453" t="str">
            <v>Tous les jours</v>
          </cell>
          <cell r="J453" t="str">
            <v>France</v>
          </cell>
          <cell r="K453" t="str">
            <v>Non</v>
          </cell>
          <cell r="L453">
            <v>38302</v>
          </cell>
          <cell r="M453">
            <v>44595</v>
          </cell>
          <cell r="N453">
            <v>7825000</v>
          </cell>
          <cell r="O453">
            <v>136.08000000000001</v>
          </cell>
          <cell r="Q453" t="str">
            <v>Non</v>
          </cell>
          <cell r="R453">
            <v>4</v>
          </cell>
          <cell r="S453">
            <v>4</v>
          </cell>
          <cell r="T453">
            <v>3.7010000000000001</v>
          </cell>
          <cell r="U453">
            <v>5.8680000000000003</v>
          </cell>
          <cell r="V453">
            <v>5.6673900000000001</v>
          </cell>
          <cell r="W453">
            <v>1.5851999999999999</v>
          </cell>
          <cell r="X453" t="str">
            <v>Cap</v>
          </cell>
          <cell r="Y453" t="str">
            <v>Euroland</v>
          </cell>
          <cell r="Z453">
            <v>1.28</v>
          </cell>
          <cell r="AA453" t="str">
            <v>Oui</v>
          </cell>
          <cell r="AB453">
            <v>1.29</v>
          </cell>
          <cell r="AC453" t="str">
            <v>Non</v>
          </cell>
          <cell r="AE453" t="str">
            <v>FSGBR065N6</v>
          </cell>
          <cell r="AF453">
            <v>7673000</v>
          </cell>
          <cell r="AH453">
            <v>44564</v>
          </cell>
          <cell r="AJ453">
            <v>2</v>
          </cell>
          <cell r="AK453">
            <v>0</v>
          </cell>
          <cell r="AL453">
            <v>0</v>
          </cell>
          <cell r="AM453" t="str">
            <v>www.montsegurfinance.com</v>
          </cell>
          <cell r="AQ453" t="str">
            <v>Non</v>
          </cell>
          <cell r="AR453" t="str">
            <v>Non</v>
          </cell>
          <cell r="AS453" t="str">
            <v>Non</v>
          </cell>
          <cell r="AV453" t="str">
            <v>Actions des pays de l'Union Européenne</v>
          </cell>
          <cell r="AW453" t="str">
            <v>Montségur Finance</v>
          </cell>
          <cell r="AY453" t="str">
            <v>Article 8</v>
          </cell>
          <cell r="AZ453" t="str">
            <v>Prospectus</v>
          </cell>
          <cell r="BA453" t="str">
            <v>Non</v>
          </cell>
          <cell r="BB453">
            <v>0.34497899999999998</v>
          </cell>
          <cell r="BD453">
            <v>1.5852010000000001</v>
          </cell>
          <cell r="BF453">
            <v>5.6673710000000002</v>
          </cell>
          <cell r="BH453">
            <v>-1.0111300000000001</v>
          </cell>
          <cell r="BJ453">
            <v>-0.72016000000000002</v>
          </cell>
          <cell r="BK453">
            <v>25</v>
          </cell>
          <cell r="BM453">
            <v>1.7235640000000001</v>
          </cell>
          <cell r="BN453">
            <v>89</v>
          </cell>
          <cell r="BP453">
            <v>3.3996940000000002</v>
          </cell>
          <cell r="BQ453">
            <v>90</v>
          </cell>
        </row>
        <row r="454">
          <cell r="A454" t="str">
            <v>FR0010128587</v>
          </cell>
          <cell r="B454" t="str">
            <v>ÙÙÙ</v>
          </cell>
          <cell r="C454" t="str">
            <v>BNP Paribas Smallcap Euroland ISR C C</v>
          </cell>
          <cell r="D454" t="str">
            <v>FCP</v>
          </cell>
          <cell r="E454" t="str">
            <v>BNP Paribas Asset Management France</v>
          </cell>
          <cell r="F454" t="str">
            <v>Euro</v>
          </cell>
          <cell r="G454" t="str">
            <v>EMIX Smaller Euroland TR EUR</v>
          </cell>
          <cell r="H454" t="str">
            <v>Europe Fonds ouverts  - Actions Zone Euro Moyennes Cap.</v>
          </cell>
          <cell r="I454" t="str">
            <v>Tous les jours</v>
          </cell>
          <cell r="J454" t="str">
            <v>Suisse;France;Portugal;</v>
          </cell>
          <cell r="K454" t="str">
            <v>Oui</v>
          </cell>
          <cell r="L454">
            <v>35583</v>
          </cell>
          <cell r="M454">
            <v>44596</v>
          </cell>
          <cell r="N454">
            <v>977966775</v>
          </cell>
          <cell r="O454">
            <v>547.29999999999995</v>
          </cell>
          <cell r="P454">
            <v>153.52000000000001</v>
          </cell>
          <cell r="Q454" t="str">
            <v>Non</v>
          </cell>
          <cell r="R454">
            <v>6</v>
          </cell>
          <cell r="S454">
            <v>6</v>
          </cell>
          <cell r="T454">
            <v>11.94</v>
          </cell>
          <cell r="U454">
            <v>20</v>
          </cell>
          <cell r="V454">
            <v>9.0582600000000006</v>
          </cell>
          <cell r="W454">
            <v>9.2790700000000008</v>
          </cell>
          <cell r="X454" t="str">
            <v>Cap</v>
          </cell>
          <cell r="Y454" t="str">
            <v>Euroland</v>
          </cell>
          <cell r="Z454">
            <v>1.5</v>
          </cell>
          <cell r="AA454" t="str">
            <v>Oui</v>
          </cell>
          <cell r="AB454">
            <v>1.8</v>
          </cell>
          <cell r="AC454" t="str">
            <v>Oui</v>
          </cell>
          <cell r="AD454">
            <v>539.92999999999995</v>
          </cell>
          <cell r="AE454" t="str">
            <v>FSGBR063HB</v>
          </cell>
          <cell r="AF454">
            <v>773792121</v>
          </cell>
          <cell r="AH454">
            <v>44562</v>
          </cell>
          <cell r="AJ454">
            <v>2</v>
          </cell>
          <cell r="AK454">
            <v>1</v>
          </cell>
          <cell r="AL454">
            <v>1</v>
          </cell>
          <cell r="AM454" t="str">
            <v>www.bnpparibas-am.fr</v>
          </cell>
          <cell r="AQ454" t="str">
            <v>Non</v>
          </cell>
          <cell r="AR454" t="str">
            <v>Non</v>
          </cell>
          <cell r="AS454" t="str">
            <v>Non</v>
          </cell>
          <cell r="AV454" t="str">
            <v>Actions de la zone euro</v>
          </cell>
          <cell r="AW454" t="str">
            <v>BNP Paribas</v>
          </cell>
          <cell r="AY454" t="str">
            <v>Article 8</v>
          </cell>
          <cell r="AZ454" t="str">
            <v>Prospectus</v>
          </cell>
          <cell r="BA454" t="str">
            <v>Non</v>
          </cell>
          <cell r="BB454">
            <v>7.5893810000000004</v>
          </cell>
          <cell r="BD454">
            <v>9.279083</v>
          </cell>
          <cell r="BF454">
            <v>9.0582670000000007</v>
          </cell>
          <cell r="BH454">
            <v>-6.6455159999999998</v>
          </cell>
          <cell r="BJ454">
            <v>-6.76492</v>
          </cell>
          <cell r="BK454">
            <v>80</v>
          </cell>
          <cell r="BM454">
            <v>14.754970999999999</v>
          </cell>
          <cell r="BN454">
            <v>32</v>
          </cell>
          <cell r="BP454">
            <v>27.361761999999999</v>
          </cell>
          <cell r="BQ454">
            <v>21</v>
          </cell>
        </row>
        <row r="455">
          <cell r="A455" t="str">
            <v>FR0010130765</v>
          </cell>
          <cell r="B455" t="str">
            <v>ÙÙÙ</v>
          </cell>
          <cell r="C455" t="str">
            <v>BNP Paribas Obli Etat ISR Classic C</v>
          </cell>
          <cell r="D455" t="str">
            <v>FCP</v>
          </cell>
          <cell r="E455" t="str">
            <v>BNP Paribas Asset Management France</v>
          </cell>
          <cell r="F455" t="str">
            <v>Euro</v>
          </cell>
          <cell r="G455" t="str">
            <v>Bloomberg Euro Agg 500MM Treasury TR EUR</v>
          </cell>
          <cell r="H455" t="str">
            <v>Europe Fonds ouverts  - Obligations EUR Emprunts d'Etat</v>
          </cell>
          <cell r="I455" t="str">
            <v>Tous les jours</v>
          </cell>
          <cell r="J455" t="str">
            <v>Belgique;Allemagne;France;</v>
          </cell>
          <cell r="K455" t="str">
            <v>Non</v>
          </cell>
          <cell r="L455">
            <v>38328</v>
          </cell>
          <cell r="M455">
            <v>44598</v>
          </cell>
          <cell r="N455">
            <v>275655035</v>
          </cell>
          <cell r="O455">
            <v>75.7</v>
          </cell>
          <cell r="Q455" t="str">
            <v>Non</v>
          </cell>
          <cell r="R455">
            <v>3</v>
          </cell>
          <cell r="S455">
            <v>3</v>
          </cell>
          <cell r="T455">
            <v>4.056</v>
          </cell>
          <cell r="U455">
            <v>4.0350000000000001</v>
          </cell>
          <cell r="V455">
            <v>-4.5398199999999997</v>
          </cell>
          <cell r="W455">
            <v>0.72058999999999995</v>
          </cell>
          <cell r="X455" t="str">
            <v>Cap</v>
          </cell>
          <cell r="Y455" t="str">
            <v>Euroland</v>
          </cell>
          <cell r="Z455">
            <v>0.96</v>
          </cell>
          <cell r="AA455" t="str">
            <v>Oui</v>
          </cell>
          <cell r="AB455">
            <v>0.93</v>
          </cell>
          <cell r="AC455" t="str">
            <v>Oui</v>
          </cell>
          <cell r="AE455" t="str">
            <v>FSGBR055YN</v>
          </cell>
          <cell r="AF455">
            <v>6694086</v>
          </cell>
          <cell r="AH455">
            <v>44592</v>
          </cell>
          <cell r="AJ455">
            <v>2</v>
          </cell>
          <cell r="AK455">
            <v>1</v>
          </cell>
          <cell r="AL455">
            <v>1</v>
          </cell>
          <cell r="AM455" t="str">
            <v>www.bnpparibas-am.fr</v>
          </cell>
          <cell r="AQ455" t="str">
            <v>Non</v>
          </cell>
          <cell r="AR455" t="str">
            <v>Non</v>
          </cell>
          <cell r="AS455" t="str">
            <v>Non</v>
          </cell>
          <cell r="AV455" t="str">
            <v>Obligations en euro</v>
          </cell>
          <cell r="AW455" t="str">
            <v>BNP Paribas</v>
          </cell>
          <cell r="AY455" t="str">
            <v>Article 8</v>
          </cell>
          <cell r="AZ455" t="str">
            <v>Prospectus</v>
          </cell>
          <cell r="BA455" t="str">
            <v>Non</v>
          </cell>
          <cell r="BB455">
            <v>0.90504700000000005</v>
          </cell>
          <cell r="BD455">
            <v>0.72058299999999997</v>
          </cell>
          <cell r="BF455">
            <v>-4.5398139999999998</v>
          </cell>
          <cell r="BH455">
            <v>-2.2482009999999999</v>
          </cell>
          <cell r="BJ455">
            <v>-1.13052</v>
          </cell>
          <cell r="BK455">
            <v>30</v>
          </cell>
          <cell r="BM455">
            <v>1.386493</v>
          </cell>
          <cell r="BN455">
            <v>90</v>
          </cell>
          <cell r="BP455">
            <v>4.4316500000000003</v>
          </cell>
          <cell r="BQ455">
            <v>87</v>
          </cell>
        </row>
        <row r="456">
          <cell r="A456" t="str">
            <v>FR0010135103</v>
          </cell>
          <cell r="B456" t="str">
            <v>ÙÙ</v>
          </cell>
          <cell r="C456" t="str">
            <v>Carmignac Patrimoine A EUR Acc</v>
          </cell>
          <cell r="D456" t="str">
            <v>FCP</v>
          </cell>
          <cell r="E456" t="str">
            <v>Carmignac Gestion</v>
          </cell>
          <cell r="F456" t="str">
            <v>Euro</v>
          </cell>
          <cell r="G456" t="str">
            <v>(€STR capitalisé) 20.000% + ( ICE BofA Gbl Govt TR USD) 40.000% + (MSCI ACWI NR USD) 40.000%</v>
          </cell>
          <cell r="H456" t="str">
            <v>Europe Fonds ouverts  - Allocation EUR Modérée - International</v>
          </cell>
          <cell r="I456" t="str">
            <v>Tous les jours</v>
          </cell>
          <cell r="J456" t="str">
            <v>Autriche;Belgique;Suisse;Allemagne;Espagne;France;Royaume-Uni;Irlande;Italie;Luxembourg;Pays-Bas;Suède;</v>
          </cell>
          <cell r="K456" t="str">
            <v>Non</v>
          </cell>
          <cell r="L456">
            <v>32819</v>
          </cell>
          <cell r="M456">
            <v>44596</v>
          </cell>
          <cell r="N456">
            <v>9463903783</v>
          </cell>
          <cell r="O456">
            <v>687.36</v>
          </cell>
          <cell r="P456">
            <v>146.93</v>
          </cell>
          <cell r="Q456" t="str">
            <v>Non</v>
          </cell>
          <cell r="R456">
            <v>4</v>
          </cell>
          <cell r="S456">
            <v>4</v>
          </cell>
          <cell r="T456">
            <v>5.3810000000000002</v>
          </cell>
          <cell r="U456">
            <v>6.8849999999999998</v>
          </cell>
          <cell r="V456">
            <v>-1.7026600000000001</v>
          </cell>
          <cell r="W456">
            <v>5.6818799999999996</v>
          </cell>
          <cell r="X456" t="str">
            <v>Cap</v>
          </cell>
          <cell r="Y456" t="str">
            <v>Global</v>
          </cell>
          <cell r="Z456">
            <v>1.5</v>
          </cell>
          <cell r="AA456" t="str">
            <v>Oui</v>
          </cell>
          <cell r="AB456">
            <v>1.88</v>
          </cell>
          <cell r="AC456" t="str">
            <v>Oui</v>
          </cell>
          <cell r="AD456">
            <v>687.36</v>
          </cell>
          <cell r="AE456" t="str">
            <v>FSGBR051BK</v>
          </cell>
          <cell r="AF456">
            <v>8326603190</v>
          </cell>
          <cell r="AH456">
            <v>44562</v>
          </cell>
          <cell r="AI456">
            <v>4</v>
          </cell>
          <cell r="AJ456">
            <v>4</v>
          </cell>
          <cell r="AK456">
            <v>0</v>
          </cell>
          <cell r="AL456">
            <v>0</v>
          </cell>
          <cell r="AM456" t="str">
            <v>www.carmignac.com</v>
          </cell>
          <cell r="AQ456" t="str">
            <v>Non</v>
          </cell>
          <cell r="AR456" t="str">
            <v>Non</v>
          </cell>
          <cell r="AS456" t="str">
            <v>Non</v>
          </cell>
          <cell r="AV456" t="str">
            <v>Non Classifié</v>
          </cell>
          <cell r="AW456" t="str">
            <v>Carmignac</v>
          </cell>
          <cell r="AX456" t="str">
            <v>Carmignac Gestion</v>
          </cell>
          <cell r="AY456" t="str">
            <v>Article 8</v>
          </cell>
          <cell r="AZ456" t="str">
            <v>Prospectus</v>
          </cell>
          <cell r="BA456" t="str">
            <v>Non</v>
          </cell>
          <cell r="BB456">
            <v>1.1726909999999999</v>
          </cell>
          <cell r="BD456">
            <v>5.6818869999999997</v>
          </cell>
          <cell r="BF456">
            <v>-1.70265</v>
          </cell>
          <cell r="BH456">
            <v>-3.1778680000000001</v>
          </cell>
          <cell r="BJ456">
            <v>-2.4129800000000001</v>
          </cell>
          <cell r="BK456">
            <v>46</v>
          </cell>
          <cell r="BM456">
            <v>7.1913609999999997</v>
          </cell>
          <cell r="BN456">
            <v>61</v>
          </cell>
          <cell r="BP456">
            <v>10.546506000000001</v>
          </cell>
          <cell r="BQ456">
            <v>67</v>
          </cell>
        </row>
        <row r="457">
          <cell r="A457" t="str">
            <v>FR0010135434</v>
          </cell>
          <cell r="B457" t="str">
            <v>ÙÙÙÙ</v>
          </cell>
          <cell r="C457" t="str">
            <v>Brongniart Rendement C</v>
          </cell>
          <cell r="D457" t="str">
            <v>FCP</v>
          </cell>
          <cell r="E457" t="str">
            <v>Crédit Mutuel Asset Management</v>
          </cell>
          <cell r="F457" t="str">
            <v>Euro</v>
          </cell>
          <cell r="G457" t="str">
            <v>(€STR capitalisé) 20.000% + ( MSCI EMU Large NR LCL) 80.000%</v>
          </cell>
          <cell r="H457" t="str">
            <v>Europe Fonds ouverts  - Actions Zone Euro Flex Cap</v>
          </cell>
          <cell r="I457" t="str">
            <v>Tous les jours</v>
          </cell>
          <cell r="J457" t="str">
            <v>France</v>
          </cell>
          <cell r="K457" t="str">
            <v>Oui</v>
          </cell>
          <cell r="L457">
            <v>34313</v>
          </cell>
          <cell r="M457">
            <v>44595</v>
          </cell>
          <cell r="N457">
            <v>116736123</v>
          </cell>
          <cell r="O457">
            <v>424.93</v>
          </cell>
          <cell r="P457">
            <v>-44.37</v>
          </cell>
          <cell r="Q457" t="str">
            <v>Non</v>
          </cell>
          <cell r="R457">
            <v>5</v>
          </cell>
          <cell r="S457">
            <v>5</v>
          </cell>
          <cell r="T457">
            <v>16.632999999999999</v>
          </cell>
          <cell r="U457">
            <v>14.964</v>
          </cell>
          <cell r="V457">
            <v>15.09333</v>
          </cell>
          <cell r="W457">
            <v>9.2735699999999994</v>
          </cell>
          <cell r="X457" t="str">
            <v>Cap</v>
          </cell>
          <cell r="Y457" t="str">
            <v>Euroland</v>
          </cell>
          <cell r="Z457">
            <v>1.5</v>
          </cell>
          <cell r="AA457" t="str">
            <v>Oui</v>
          </cell>
          <cell r="AB457">
            <v>2.44</v>
          </cell>
          <cell r="AC457" t="str">
            <v>Non</v>
          </cell>
          <cell r="AE457" t="str">
            <v>FSGBR056QT</v>
          </cell>
          <cell r="AF457">
            <v>113301000</v>
          </cell>
          <cell r="AH457">
            <v>44575</v>
          </cell>
          <cell r="AJ457">
            <v>2</v>
          </cell>
          <cell r="AK457">
            <v>1</v>
          </cell>
          <cell r="AL457">
            <v>1</v>
          </cell>
          <cell r="AM457" t="str">
            <v>www.creditmutuel-am.eu</v>
          </cell>
          <cell r="AQ457" t="str">
            <v>Non</v>
          </cell>
          <cell r="AR457" t="str">
            <v>Non</v>
          </cell>
          <cell r="AS457" t="str">
            <v>Non</v>
          </cell>
          <cell r="AV457" t="str">
            <v>Non Classifié</v>
          </cell>
          <cell r="AW457" t="str">
            <v>Crédit Mutuel Alliance Fédérale</v>
          </cell>
          <cell r="AY457" t="str">
            <v>Not Stated</v>
          </cell>
          <cell r="AZ457" t="str">
            <v>Prospectus</v>
          </cell>
          <cell r="BA457" t="str">
            <v>Non</v>
          </cell>
          <cell r="BB457">
            <v>5.9925509999999997</v>
          </cell>
          <cell r="BD457">
            <v>9.2735760000000003</v>
          </cell>
          <cell r="BF457">
            <v>15.093327</v>
          </cell>
          <cell r="BH457">
            <v>-11.476604999999999</v>
          </cell>
          <cell r="BJ457">
            <v>-10.72247</v>
          </cell>
          <cell r="BK457">
            <v>93</v>
          </cell>
          <cell r="BM457">
            <v>14.807649</v>
          </cell>
          <cell r="BN457">
            <v>32</v>
          </cell>
          <cell r="BP457">
            <v>20.759115999999999</v>
          </cell>
          <cell r="BQ457">
            <v>43</v>
          </cell>
        </row>
        <row r="458">
          <cell r="A458" t="str">
            <v>FR0010138396</v>
          </cell>
          <cell r="B458" t="str">
            <v>ÙÙÙÙ</v>
          </cell>
          <cell r="C458" t="str">
            <v>Indosuez Allocation 100</v>
          </cell>
          <cell r="D458" t="str">
            <v>FCP</v>
          </cell>
          <cell r="E458" t="str">
            <v>CA Indosuez Gestion</v>
          </cell>
          <cell r="F458" t="str">
            <v>Euro</v>
          </cell>
          <cell r="G458" t="str">
            <v>Not Benchmarked</v>
          </cell>
          <cell r="H458" t="str">
            <v>Europe Fonds ouverts  - Allocation EUR Flexible - International</v>
          </cell>
          <cell r="I458" t="str">
            <v>Tous les jours</v>
          </cell>
          <cell r="J458" t="str">
            <v>France</v>
          </cell>
          <cell r="K458" t="str">
            <v>Non</v>
          </cell>
          <cell r="L458">
            <v>38355</v>
          </cell>
          <cell r="M458">
            <v>44596</v>
          </cell>
          <cell r="N458">
            <v>19307336</v>
          </cell>
          <cell r="O458">
            <v>33.4</v>
          </cell>
          <cell r="P458">
            <v>-16.28</v>
          </cell>
          <cell r="Q458" t="str">
            <v>Non</v>
          </cell>
          <cell r="R458">
            <v>4</v>
          </cell>
          <cell r="S458">
            <v>5</v>
          </cell>
          <cell r="T458">
            <v>3.9359999999999999</v>
          </cell>
          <cell r="U458">
            <v>12.629</v>
          </cell>
          <cell r="V458">
            <v>9.2002600000000001</v>
          </cell>
          <cell r="W458">
            <v>8.1283200000000004</v>
          </cell>
          <cell r="X458" t="str">
            <v>Cap</v>
          </cell>
          <cell r="Y458" t="str">
            <v>Global</v>
          </cell>
          <cell r="Z458">
            <v>0.9</v>
          </cell>
          <cell r="AA458" t="str">
            <v>Oui</v>
          </cell>
          <cell r="AB458">
            <v>1.31</v>
          </cell>
          <cell r="AC458" t="str">
            <v>Non</v>
          </cell>
          <cell r="AD458">
            <v>33.369999999999997</v>
          </cell>
          <cell r="AE458" t="str">
            <v>FSGBR06TWK</v>
          </cell>
          <cell r="AF458">
            <v>19310000</v>
          </cell>
          <cell r="AH458">
            <v>44562</v>
          </cell>
          <cell r="AJ458">
            <v>3</v>
          </cell>
          <cell r="AK458">
            <v>200</v>
          </cell>
          <cell r="AL458">
            <v>1</v>
          </cell>
          <cell r="AM458" t="str">
            <v>www.ca-indosuez.fr</v>
          </cell>
          <cell r="AQ458" t="str">
            <v>Non</v>
          </cell>
          <cell r="AR458" t="str">
            <v>Non</v>
          </cell>
          <cell r="AS458" t="str">
            <v>Non</v>
          </cell>
          <cell r="AV458" t="str">
            <v>Non Classifié</v>
          </cell>
          <cell r="AW458" t="str">
            <v>Crédit Agricole</v>
          </cell>
          <cell r="AY458" t="str">
            <v>Not Stated</v>
          </cell>
          <cell r="AZ458" t="str">
            <v>Prospectus</v>
          </cell>
          <cell r="BA458" t="str">
            <v>Non</v>
          </cell>
          <cell r="BB458">
            <v>4.6278899999999998</v>
          </cell>
          <cell r="BD458">
            <v>8.1283349999999999</v>
          </cell>
          <cell r="BF458">
            <v>9.2002749999999995</v>
          </cell>
          <cell r="BH458">
            <v>-1.6200289999999999</v>
          </cell>
          <cell r="BJ458">
            <v>-1.0603800000000001</v>
          </cell>
          <cell r="BK458">
            <v>29</v>
          </cell>
          <cell r="BM458">
            <v>10.518238</v>
          </cell>
          <cell r="BN458">
            <v>49</v>
          </cell>
          <cell r="BP458">
            <v>17.773354999999999</v>
          </cell>
          <cell r="BQ458">
            <v>51</v>
          </cell>
        </row>
        <row r="459">
          <cell r="A459" t="str">
            <v>FR0010143545</v>
          </cell>
          <cell r="B459" t="str">
            <v>ÙÙÙ</v>
          </cell>
          <cell r="C459" t="str">
            <v>HSBC Actions Patrimoine AC</v>
          </cell>
          <cell r="D459" t="str">
            <v>FCP</v>
          </cell>
          <cell r="E459" t="str">
            <v>HSBC Global Asset Management (France)</v>
          </cell>
          <cell r="F459" t="str">
            <v>Euro</v>
          </cell>
          <cell r="G459" t="str">
            <v>Euronext Paris CAC All Tradable NR EUR</v>
          </cell>
          <cell r="H459" t="str">
            <v>Europe Fonds ouverts  - Actions France Grandes Cap.</v>
          </cell>
          <cell r="I459" t="str">
            <v>Tous les jours</v>
          </cell>
          <cell r="J459" t="str">
            <v>Suisse;France;</v>
          </cell>
          <cell r="K459" t="str">
            <v>Oui</v>
          </cell>
          <cell r="L459">
            <v>38208</v>
          </cell>
          <cell r="M459">
            <v>44596</v>
          </cell>
          <cell r="N459">
            <v>224445954</v>
          </cell>
          <cell r="O459">
            <v>1014.3</v>
          </cell>
          <cell r="P459">
            <v>108.74</v>
          </cell>
          <cell r="Q459" t="str">
            <v>Non</v>
          </cell>
          <cell r="R459">
            <v>6</v>
          </cell>
          <cell r="S459">
            <v>6</v>
          </cell>
          <cell r="T459">
            <v>11.728</v>
          </cell>
          <cell r="U459">
            <v>21.805</v>
          </cell>
          <cell r="V459">
            <v>30.695820000000001</v>
          </cell>
          <cell r="W459">
            <v>12.292590000000001</v>
          </cell>
          <cell r="X459" t="str">
            <v>Cap</v>
          </cell>
          <cell r="Y459" t="str">
            <v>France</v>
          </cell>
          <cell r="Z459">
            <v>1.6</v>
          </cell>
          <cell r="AA459" t="str">
            <v>Oui</v>
          </cell>
          <cell r="AB459">
            <v>1.54</v>
          </cell>
          <cell r="AC459" t="str">
            <v>Non</v>
          </cell>
          <cell r="AD459">
            <v>1014.3</v>
          </cell>
          <cell r="AE459" t="str">
            <v>FSGBR050XN</v>
          </cell>
          <cell r="AF459">
            <v>195352612</v>
          </cell>
          <cell r="AH459">
            <v>44561</v>
          </cell>
          <cell r="AJ459">
            <v>1.5</v>
          </cell>
          <cell r="AK459">
            <v>1</v>
          </cell>
          <cell r="AL459">
            <v>1</v>
          </cell>
          <cell r="AM459" t="str">
            <v>www.assetmanagement.hsbc.com/fr</v>
          </cell>
          <cell r="AQ459" t="str">
            <v>Non</v>
          </cell>
          <cell r="AR459" t="str">
            <v>Non</v>
          </cell>
          <cell r="AS459" t="str">
            <v>Non</v>
          </cell>
          <cell r="AV459" t="str">
            <v>Actions de la zone euro</v>
          </cell>
          <cell r="AW459" t="str">
            <v>HSBC</v>
          </cell>
          <cell r="AY459" t="str">
            <v>Not Stated</v>
          </cell>
          <cell r="AZ459" t="str">
            <v>Prospectus</v>
          </cell>
          <cell r="BA459" t="str">
            <v>Non</v>
          </cell>
          <cell r="BB459">
            <v>6.9818499999999997</v>
          </cell>
          <cell r="BD459">
            <v>12.292603</v>
          </cell>
          <cell r="BF459">
            <v>30.695820000000001</v>
          </cell>
          <cell r="BH459">
            <v>-5.7500000000000002E-2</v>
          </cell>
          <cell r="BJ459">
            <v>-0.56428</v>
          </cell>
          <cell r="BK459">
            <v>23</v>
          </cell>
          <cell r="BM459">
            <v>14.305859999999999</v>
          </cell>
          <cell r="BN459">
            <v>34</v>
          </cell>
          <cell r="BP459">
            <v>25.496707000000001</v>
          </cell>
          <cell r="BQ459">
            <v>28</v>
          </cell>
        </row>
        <row r="460">
          <cell r="A460" t="str">
            <v>FR0010144568</v>
          </cell>
          <cell r="C460" t="str">
            <v>Amundi Volatility Risk Premia IC</v>
          </cell>
          <cell r="D460" t="str">
            <v>FCP</v>
          </cell>
          <cell r="E460" t="str">
            <v>Amundi Asset Management</v>
          </cell>
          <cell r="F460" t="str">
            <v>Euro</v>
          </cell>
          <cell r="G460" t="str">
            <v>€STR capitalisé</v>
          </cell>
          <cell r="H460" t="str">
            <v>Europe Fonds ouverts  - Alt - Volatilité</v>
          </cell>
          <cell r="I460" t="str">
            <v>Tous les jours</v>
          </cell>
          <cell r="J460" t="str">
            <v>Espagne;France;</v>
          </cell>
          <cell r="K460" t="str">
            <v>Non</v>
          </cell>
          <cell r="L460">
            <v>38350</v>
          </cell>
          <cell r="M460">
            <v>44596</v>
          </cell>
          <cell r="N460">
            <v>11134998</v>
          </cell>
          <cell r="O460">
            <v>5993.13</v>
          </cell>
          <cell r="Q460" t="str">
            <v>Non</v>
          </cell>
          <cell r="R460">
            <v>4</v>
          </cell>
          <cell r="S460">
            <v>3</v>
          </cell>
          <cell r="T460">
            <v>2.205759</v>
          </cell>
          <cell r="U460">
            <v>3.7722440000000002</v>
          </cell>
          <cell r="V460">
            <v>1.7560100000000001</v>
          </cell>
          <cell r="W460">
            <v>-0.79227000000000003</v>
          </cell>
          <cell r="X460" t="str">
            <v>Cap</v>
          </cell>
          <cell r="Y460" t="str">
            <v>Global</v>
          </cell>
          <cell r="Z460">
            <v>0.6</v>
          </cell>
          <cell r="AA460" t="str">
            <v>Oui</v>
          </cell>
          <cell r="AB460">
            <v>0.7</v>
          </cell>
          <cell r="AC460" t="str">
            <v>Non</v>
          </cell>
          <cell r="AD460">
            <v>5993.13</v>
          </cell>
          <cell r="AE460" t="str">
            <v>FSGBR0696E</v>
          </cell>
          <cell r="AF460">
            <v>10468307</v>
          </cell>
          <cell r="AH460">
            <v>44587</v>
          </cell>
          <cell r="AJ460">
            <v>0</v>
          </cell>
          <cell r="AK460">
            <v>5</v>
          </cell>
          <cell r="AL460">
            <v>1</v>
          </cell>
          <cell r="AM460" t="str">
            <v>www.amundi.com</v>
          </cell>
          <cell r="AQ460" t="str">
            <v>Non</v>
          </cell>
          <cell r="AR460" t="str">
            <v>Non</v>
          </cell>
          <cell r="AS460" t="str">
            <v>Non</v>
          </cell>
          <cell r="AV460" t="str">
            <v>Non Classifié</v>
          </cell>
          <cell r="AW460" t="str">
            <v>Amundi</v>
          </cell>
          <cell r="AY460" t="str">
            <v>Not Stated</v>
          </cell>
          <cell r="AZ460" t="str">
            <v>Prospectus</v>
          </cell>
          <cell r="BA460" t="str">
            <v>Non</v>
          </cell>
          <cell r="BB460">
            <v>-0.59002699999999997</v>
          </cell>
          <cell r="BD460">
            <v>-0.79225999999999996</v>
          </cell>
          <cell r="BF460">
            <v>1.756011</v>
          </cell>
          <cell r="BH460">
            <v>-0.91338799999999998</v>
          </cell>
          <cell r="BJ460">
            <v>-0.99848000000000003</v>
          </cell>
          <cell r="BK460">
            <v>28</v>
          </cell>
          <cell r="BM460">
            <v>-0.26089400000000001</v>
          </cell>
          <cell r="BN460">
            <v>94</v>
          </cell>
          <cell r="BP460">
            <v>0.82790699999999995</v>
          </cell>
          <cell r="BQ460">
            <v>94</v>
          </cell>
        </row>
        <row r="461">
          <cell r="A461" t="str">
            <v>FR0010147603</v>
          </cell>
          <cell r="B461" t="str">
            <v>ÙÙ</v>
          </cell>
          <cell r="C461" t="str">
            <v>Carmignac Investissement Lat A EUR Acc</v>
          </cell>
          <cell r="D461" t="str">
            <v>FCP</v>
          </cell>
          <cell r="E461" t="str">
            <v>Carmignac Gestion</v>
          </cell>
          <cell r="F461" t="str">
            <v>Euro</v>
          </cell>
          <cell r="G461" t="str">
            <v>(€STR capitalisé) 50.000% + ( MSCI ACWI NR USD) 50.000%</v>
          </cell>
          <cell r="H461" t="str">
            <v>Europe Fonds ouverts  - Allocation EUR Flexible - International</v>
          </cell>
          <cell r="I461" t="str">
            <v>Tous les jours</v>
          </cell>
          <cell r="J461" t="str">
            <v>Belgique;Allemagne;France;Royaume-Uni;Italie;Luxembourg;</v>
          </cell>
          <cell r="K461" t="str">
            <v>Non</v>
          </cell>
          <cell r="L461">
            <v>38355</v>
          </cell>
          <cell r="M461">
            <v>44596</v>
          </cell>
          <cell r="N461">
            <v>149775136</v>
          </cell>
          <cell r="O461">
            <v>265.48</v>
          </cell>
          <cell r="Q461" t="str">
            <v>Non</v>
          </cell>
          <cell r="R461">
            <v>5</v>
          </cell>
          <cell r="S461">
            <v>5</v>
          </cell>
          <cell r="T461">
            <v>11.788</v>
          </cell>
          <cell r="U461">
            <v>10.032</v>
          </cell>
          <cell r="V461">
            <v>-8.0246499999999994</v>
          </cell>
          <cell r="W461">
            <v>5.7821199999999999</v>
          </cell>
          <cell r="X461" t="str">
            <v>Cap</v>
          </cell>
          <cell r="Y461" t="str">
            <v>Global</v>
          </cell>
          <cell r="Z461">
            <v>0.5</v>
          </cell>
          <cell r="AA461" t="str">
            <v>Oui</v>
          </cell>
          <cell r="AB461">
            <v>2.56</v>
          </cell>
          <cell r="AC461" t="str">
            <v>Oui</v>
          </cell>
          <cell r="AD461">
            <v>265.48</v>
          </cell>
          <cell r="AE461" t="str">
            <v>FSGBR067LH</v>
          </cell>
          <cell r="AF461">
            <v>149743241</v>
          </cell>
          <cell r="AH461">
            <v>44562</v>
          </cell>
          <cell r="AJ461">
            <v>4</v>
          </cell>
          <cell r="AK461">
            <v>0</v>
          </cell>
          <cell r="AL461">
            <v>0</v>
          </cell>
          <cell r="AM461" t="str">
            <v>www.carmignac.com</v>
          </cell>
          <cell r="AQ461" t="str">
            <v>Non</v>
          </cell>
          <cell r="AR461" t="str">
            <v>Non</v>
          </cell>
          <cell r="AS461" t="str">
            <v>Non</v>
          </cell>
          <cell r="AV461" t="str">
            <v>Non Classifié</v>
          </cell>
          <cell r="AW461" t="str">
            <v>Carmignac</v>
          </cell>
          <cell r="AX461" t="str">
            <v>Carmignac Gestion</v>
          </cell>
          <cell r="AY461" t="str">
            <v>Article 9</v>
          </cell>
          <cell r="AZ461" t="str">
            <v>Prospectus</v>
          </cell>
          <cell r="BA461" t="str">
            <v>Non</v>
          </cell>
          <cell r="BB461">
            <v>0.29986299999999999</v>
          </cell>
          <cell r="BD461">
            <v>5.7821259999999999</v>
          </cell>
          <cell r="BF461">
            <v>-8.0246510000000004</v>
          </cell>
          <cell r="BH461">
            <v>-5.438326</v>
          </cell>
          <cell r="BJ461">
            <v>-4.2847400000000002</v>
          </cell>
          <cell r="BK461">
            <v>63</v>
          </cell>
          <cell r="BM461">
            <v>9.0978720000000006</v>
          </cell>
          <cell r="BN461">
            <v>54</v>
          </cell>
          <cell r="BP461">
            <v>9.0714469999999992</v>
          </cell>
          <cell r="BQ461">
            <v>72</v>
          </cell>
        </row>
        <row r="462">
          <cell r="A462" t="str">
            <v>FR0010148007</v>
          </cell>
          <cell r="B462" t="str">
            <v>ÙÙÙÙ</v>
          </cell>
          <cell r="C462" t="str">
            <v>Maxima A</v>
          </cell>
          <cell r="D462" t="str">
            <v>FCP</v>
          </cell>
          <cell r="E462" t="str">
            <v>Sanso Investment Solutions</v>
          </cell>
          <cell r="F462" t="str">
            <v>Euro</v>
          </cell>
          <cell r="G462" t="str">
            <v>EURO STOXX 50 NR EUR</v>
          </cell>
          <cell r="H462" t="str">
            <v>Europe Fonds ouverts  - Allocation EUR Flexible</v>
          </cell>
          <cell r="I462" t="str">
            <v>Tous les jours</v>
          </cell>
          <cell r="J462" t="str">
            <v>France</v>
          </cell>
          <cell r="K462" t="str">
            <v>Oui</v>
          </cell>
          <cell r="L462">
            <v>38379</v>
          </cell>
          <cell r="M462">
            <v>44596</v>
          </cell>
          <cell r="N462">
            <v>26397172</v>
          </cell>
          <cell r="O462">
            <v>434.75</v>
          </cell>
          <cell r="P462">
            <v>-49.37</v>
          </cell>
          <cell r="Q462" t="str">
            <v>Non</v>
          </cell>
          <cell r="R462">
            <v>6</v>
          </cell>
          <cell r="S462">
            <v>6</v>
          </cell>
          <cell r="T462">
            <v>8.9730000000000008</v>
          </cell>
          <cell r="U462">
            <v>18.177</v>
          </cell>
          <cell r="V462">
            <v>11.73821</v>
          </cell>
          <cell r="W462">
            <v>7.1879799999999996</v>
          </cell>
          <cell r="X462" t="str">
            <v>Cap</v>
          </cell>
          <cell r="Y462" t="str">
            <v>Europe</v>
          </cell>
          <cell r="Z462">
            <v>2</v>
          </cell>
          <cell r="AA462" t="str">
            <v>Oui</v>
          </cell>
          <cell r="AB462">
            <v>1.41</v>
          </cell>
          <cell r="AC462" t="str">
            <v>Non</v>
          </cell>
          <cell r="AD462">
            <v>434.75</v>
          </cell>
          <cell r="AE462" t="str">
            <v>FSGBR06TM2</v>
          </cell>
          <cell r="AF462">
            <v>11935160</v>
          </cell>
          <cell r="AH462">
            <v>44264</v>
          </cell>
          <cell r="AJ462">
            <v>2</v>
          </cell>
          <cell r="AK462">
            <v>1</v>
          </cell>
          <cell r="AL462">
            <v>0</v>
          </cell>
          <cell r="AM462" t="str">
            <v>www.sanso-is.com</v>
          </cell>
          <cell r="AQ462" t="str">
            <v>Non</v>
          </cell>
          <cell r="AR462" t="str">
            <v>Non</v>
          </cell>
          <cell r="AS462" t="str">
            <v>Non</v>
          </cell>
          <cell r="AV462" t="str">
            <v>Non Classifié</v>
          </cell>
          <cell r="AW462" t="str">
            <v>Sanso</v>
          </cell>
          <cell r="BA462" t="str">
            <v>Non</v>
          </cell>
          <cell r="BB462">
            <v>4.929468</v>
          </cell>
          <cell r="BD462">
            <v>7.1879980000000003</v>
          </cell>
          <cell r="BF462">
            <v>11.738211</v>
          </cell>
          <cell r="BH462">
            <v>-3.9672670000000001</v>
          </cell>
          <cell r="BJ462">
            <v>-4.1745799999999997</v>
          </cell>
          <cell r="BK462">
            <v>62</v>
          </cell>
          <cell r="BM462">
            <v>10.845672</v>
          </cell>
          <cell r="BN462">
            <v>47</v>
          </cell>
          <cell r="BP462">
            <v>17.107032</v>
          </cell>
          <cell r="BQ462">
            <v>52</v>
          </cell>
        </row>
        <row r="463">
          <cell r="A463" t="str">
            <v>FR0010148981</v>
          </cell>
          <cell r="B463" t="str">
            <v>Ù</v>
          </cell>
          <cell r="C463" t="str">
            <v>Carmignac Investissement A EUR Acc</v>
          </cell>
          <cell r="D463" t="str">
            <v>FCP</v>
          </cell>
          <cell r="E463" t="str">
            <v>Carmignac Gestion</v>
          </cell>
          <cell r="F463" t="str">
            <v>Euro</v>
          </cell>
          <cell r="G463" t="str">
            <v>MSCI ACWI NR USD</v>
          </cell>
          <cell r="H463" t="str">
            <v>Europe Fonds ouverts  - Actions Internationales Gdes Cap. Croissance</v>
          </cell>
          <cell r="I463" t="str">
            <v>Tous les jours</v>
          </cell>
          <cell r="J463" t="str">
            <v>Autriche;Belgique;Suisse;Allemagne;Espagne;France;Royaume-Uni;Irlande;Italie;Luxembourg;Pays-Bas;Suède;</v>
          </cell>
          <cell r="K463" t="str">
            <v>Non</v>
          </cell>
          <cell r="L463">
            <v>32534</v>
          </cell>
          <cell r="M463">
            <v>44596</v>
          </cell>
          <cell r="N463">
            <v>3466599281</v>
          </cell>
          <cell r="O463">
            <v>1627.06</v>
          </cell>
          <cell r="P463">
            <v>44.22</v>
          </cell>
          <cell r="Q463" t="str">
            <v>Non</v>
          </cell>
          <cell r="R463">
            <v>6</v>
          </cell>
          <cell r="S463">
            <v>6</v>
          </cell>
          <cell r="T463">
            <v>14.105573</v>
          </cell>
          <cell r="U463">
            <v>15.846360000000001</v>
          </cell>
          <cell r="V463">
            <v>-1.94502</v>
          </cell>
          <cell r="W463">
            <v>13.85838</v>
          </cell>
          <cell r="X463" t="str">
            <v>Cap</v>
          </cell>
          <cell r="Y463" t="str">
            <v>Global</v>
          </cell>
          <cell r="Z463">
            <v>1.5</v>
          </cell>
          <cell r="AA463" t="str">
            <v>Oui</v>
          </cell>
          <cell r="AB463">
            <v>2.1800000000000002</v>
          </cell>
          <cell r="AC463" t="str">
            <v>Non</v>
          </cell>
          <cell r="AD463">
            <v>1627.06</v>
          </cell>
          <cell r="AE463" t="str">
            <v>FSGBR051BJ</v>
          </cell>
          <cell r="AF463">
            <v>3089876375</v>
          </cell>
          <cell r="AH463">
            <v>44562</v>
          </cell>
          <cell r="AI463">
            <v>4</v>
          </cell>
          <cell r="AJ463">
            <v>4</v>
          </cell>
          <cell r="AK463">
            <v>0</v>
          </cell>
          <cell r="AL463">
            <v>0</v>
          </cell>
          <cell r="AM463" t="str">
            <v>www.carmignac.com</v>
          </cell>
          <cell r="AQ463" t="str">
            <v>Non</v>
          </cell>
          <cell r="AR463" t="str">
            <v>Non</v>
          </cell>
          <cell r="AS463" t="str">
            <v>Non</v>
          </cell>
          <cell r="AV463" t="str">
            <v>Actions internationales</v>
          </cell>
          <cell r="AW463" t="str">
            <v>Carmignac</v>
          </cell>
          <cell r="AX463" t="str">
            <v>Carmignac Gestion</v>
          </cell>
          <cell r="AY463" t="str">
            <v>Article 9</v>
          </cell>
          <cell r="AZ463" t="str">
            <v>Prospectus</v>
          </cell>
          <cell r="BA463" t="str">
            <v>Non</v>
          </cell>
          <cell r="BB463">
            <v>7.0068580000000003</v>
          </cell>
          <cell r="BD463">
            <v>13.858394000000001</v>
          </cell>
          <cell r="BF463">
            <v>-1.9450149999999999</v>
          </cell>
          <cell r="BH463">
            <v>-9.8332529999999991</v>
          </cell>
          <cell r="BJ463">
            <v>-7.5952799999999998</v>
          </cell>
          <cell r="BK463">
            <v>83</v>
          </cell>
          <cell r="BM463">
            <v>20.128222999999998</v>
          </cell>
          <cell r="BN463">
            <v>15</v>
          </cell>
          <cell r="BP463">
            <v>24.749600000000001</v>
          </cell>
          <cell r="BQ463">
            <v>31</v>
          </cell>
        </row>
        <row r="464">
          <cell r="A464" t="str">
            <v>FR0010148999</v>
          </cell>
          <cell r="B464" t="str">
            <v>Ù</v>
          </cell>
          <cell r="C464" t="str">
            <v>Carmignac Profil Réactif 75 A EUR Acc</v>
          </cell>
          <cell r="D464" t="str">
            <v>FCP</v>
          </cell>
          <cell r="E464" t="str">
            <v>Carmignac Gestion</v>
          </cell>
          <cell r="F464" t="str">
            <v>Euro</v>
          </cell>
          <cell r="G464" t="str">
            <v>(ICE BofA Gbl Brd Mkt TR Hdg EUR) 50.000% + ( MSCI ACWI NR USD) 50.000%</v>
          </cell>
          <cell r="H464" t="str">
            <v>Europe Fonds ouverts  - Allocation EUR Agressive - International</v>
          </cell>
          <cell r="I464" t="str">
            <v>Tous les jours</v>
          </cell>
          <cell r="J464" t="str">
            <v>Autriche;Belgique;Suisse;Allemagne;Espagne;France;Italie;Luxembourg;Pays-Bas;</v>
          </cell>
          <cell r="K464" t="str">
            <v>Non</v>
          </cell>
          <cell r="L464">
            <v>36325</v>
          </cell>
          <cell r="M464">
            <v>44596</v>
          </cell>
          <cell r="N464">
            <v>86466336</v>
          </cell>
          <cell r="O464">
            <v>253.27</v>
          </cell>
          <cell r="P464">
            <v>108.71</v>
          </cell>
          <cell r="Q464" t="str">
            <v>Non</v>
          </cell>
          <cell r="R464">
            <v>4</v>
          </cell>
          <cell r="S464">
            <v>4</v>
          </cell>
          <cell r="T464">
            <v>7.609</v>
          </cell>
          <cell r="U464">
            <v>9.9309999999999992</v>
          </cell>
          <cell r="V464">
            <v>-1.8740699999999999</v>
          </cell>
          <cell r="W464">
            <v>5.0803500000000001</v>
          </cell>
          <cell r="X464" t="str">
            <v>Cap</v>
          </cell>
          <cell r="Y464" t="str">
            <v>Global</v>
          </cell>
          <cell r="Z464">
            <v>1.5</v>
          </cell>
          <cell r="AA464" t="str">
            <v>Oui</v>
          </cell>
          <cell r="AB464">
            <v>2.4900000000000002</v>
          </cell>
          <cell r="AC464" t="str">
            <v>Non</v>
          </cell>
          <cell r="AD464">
            <v>253.27</v>
          </cell>
          <cell r="AE464" t="str">
            <v>FSGBR051BL</v>
          </cell>
          <cell r="AF464">
            <v>86466336</v>
          </cell>
          <cell r="AH464">
            <v>44562</v>
          </cell>
          <cell r="AJ464">
            <v>4</v>
          </cell>
          <cell r="AK464">
            <v>0</v>
          </cell>
          <cell r="AL464">
            <v>0</v>
          </cell>
          <cell r="AM464" t="str">
            <v>www.carmignac.com</v>
          </cell>
          <cell r="AQ464" t="str">
            <v>Non</v>
          </cell>
          <cell r="AR464" t="str">
            <v>Non</v>
          </cell>
          <cell r="AS464" t="str">
            <v>Non</v>
          </cell>
          <cell r="AV464" t="str">
            <v>Non Classifié</v>
          </cell>
          <cell r="AW464" t="str">
            <v>Carmignac</v>
          </cell>
          <cell r="AX464" t="str">
            <v>Carmignac Gestion</v>
          </cell>
          <cell r="AY464" t="str">
            <v>Not Stated</v>
          </cell>
          <cell r="AZ464" t="str">
            <v>Prospectus</v>
          </cell>
          <cell r="BA464" t="str">
            <v>Non</v>
          </cell>
          <cell r="BB464">
            <v>3.0291589999999999</v>
          </cell>
          <cell r="BD464">
            <v>5.0803459999999996</v>
          </cell>
          <cell r="BF464">
            <v>-1.8740680000000001</v>
          </cell>
          <cell r="BH464">
            <v>-5.821561</v>
          </cell>
          <cell r="BJ464">
            <v>-4.8178400000000003</v>
          </cell>
          <cell r="BK464">
            <v>68</v>
          </cell>
          <cell r="BM464">
            <v>6.9957919999999998</v>
          </cell>
          <cell r="BN464">
            <v>61</v>
          </cell>
          <cell r="BP464">
            <v>6.8393940000000004</v>
          </cell>
          <cell r="BQ464">
            <v>79</v>
          </cell>
        </row>
        <row r="465">
          <cell r="A465" t="str">
            <v>FR0010149112</v>
          </cell>
          <cell r="B465" t="str">
            <v>ÙÙ</v>
          </cell>
          <cell r="C465" t="str">
            <v>Carmignac Euro-Entrepreneurs A EUR Acc</v>
          </cell>
          <cell r="D465" t="str">
            <v>FCP</v>
          </cell>
          <cell r="E465" t="str">
            <v>Carmignac Gestion</v>
          </cell>
          <cell r="F465" t="str">
            <v>Euro</v>
          </cell>
          <cell r="G465" t="str">
            <v>STOXX Europe Mid 200 NR EUR</v>
          </cell>
          <cell r="H465" t="str">
            <v>Europe Fonds ouverts  - Actions Europe Moyennes Cap.</v>
          </cell>
          <cell r="I465" t="str">
            <v>Tous les jours</v>
          </cell>
          <cell r="J465" t="str">
            <v>Autriche;Belgique;Suisse;Allemagne;Espagne;France;Royaume-Uni;Italie;Luxembourg;Pays-Bas;</v>
          </cell>
          <cell r="K465" t="str">
            <v>Oui</v>
          </cell>
          <cell r="L465">
            <v>36069</v>
          </cell>
          <cell r="M465">
            <v>44596</v>
          </cell>
          <cell r="N465">
            <v>166813860</v>
          </cell>
          <cell r="O465">
            <v>442.08</v>
          </cell>
          <cell r="P465">
            <v>407.74</v>
          </cell>
          <cell r="Q465" t="str">
            <v>Non</v>
          </cell>
          <cell r="R465">
            <v>6</v>
          </cell>
          <cell r="S465">
            <v>6</v>
          </cell>
          <cell r="T465">
            <v>15.132999999999999</v>
          </cell>
          <cell r="U465">
            <v>23.65</v>
          </cell>
          <cell r="V465">
            <v>7.8404600000000002</v>
          </cell>
          <cell r="W465">
            <v>9.2614800000000006</v>
          </cell>
          <cell r="X465" t="str">
            <v>Cap</v>
          </cell>
          <cell r="Y465" t="str">
            <v>Europe</v>
          </cell>
          <cell r="Z465">
            <v>1.5</v>
          </cell>
          <cell r="AA465" t="str">
            <v>Oui</v>
          </cell>
          <cell r="AB465">
            <v>2.1</v>
          </cell>
          <cell r="AC465" t="str">
            <v>Non</v>
          </cell>
          <cell r="AD465">
            <v>442.08</v>
          </cell>
          <cell r="AE465" t="str">
            <v>FSGBR051BH</v>
          </cell>
          <cell r="AF465">
            <v>158932972</v>
          </cell>
          <cell r="AH465">
            <v>44562</v>
          </cell>
          <cell r="AJ465">
            <v>4</v>
          </cell>
          <cell r="AK465">
            <v>0</v>
          </cell>
          <cell r="AL465">
            <v>0</v>
          </cell>
          <cell r="AM465" t="str">
            <v>www.carmignac.com</v>
          </cell>
          <cell r="AQ465" t="str">
            <v>Non</v>
          </cell>
          <cell r="AR465" t="str">
            <v>Non</v>
          </cell>
          <cell r="AS465" t="str">
            <v>Non</v>
          </cell>
          <cell r="AV465" t="str">
            <v>Non Classifié</v>
          </cell>
          <cell r="AW465" t="str">
            <v>Carmignac</v>
          </cell>
          <cell r="AX465" t="str">
            <v>Carmignac Gestion</v>
          </cell>
          <cell r="AY465" t="str">
            <v>Article 8</v>
          </cell>
          <cell r="AZ465" t="str">
            <v>Prospectus</v>
          </cell>
          <cell r="BA465" t="str">
            <v>Non</v>
          </cell>
          <cell r="BB465">
            <v>8.2037709999999997</v>
          </cell>
          <cell r="BD465">
            <v>9.2614920000000005</v>
          </cell>
          <cell r="BF465">
            <v>7.8404740000000004</v>
          </cell>
          <cell r="BH465">
            <v>-11.209763000000001</v>
          </cell>
          <cell r="BJ465">
            <v>-10.491110000000001</v>
          </cell>
          <cell r="BK465">
            <v>92</v>
          </cell>
          <cell r="BM465">
            <v>16.867258</v>
          </cell>
          <cell r="BN465">
            <v>24</v>
          </cell>
          <cell r="BP465">
            <v>25.712534999999999</v>
          </cell>
          <cell r="BQ465">
            <v>27</v>
          </cell>
        </row>
        <row r="466">
          <cell r="A466" t="str">
            <v>FR0010149120</v>
          </cell>
          <cell r="B466" t="str">
            <v>ÙÙÙÙ</v>
          </cell>
          <cell r="C466" t="str">
            <v>Carmignac Sécurité AW EUR Acc</v>
          </cell>
          <cell r="D466" t="str">
            <v>FCP</v>
          </cell>
          <cell r="E466" t="str">
            <v>Carmignac Gestion</v>
          </cell>
          <cell r="F466" t="str">
            <v>Euro</v>
          </cell>
          <cell r="G466" t="str">
            <v>ICE BofA 1-3Y All EUR Govt TR EUR</v>
          </cell>
          <cell r="H466" t="str">
            <v>Europe Fonds ouverts  - Obligations EUR Diversifiées Court Terme</v>
          </cell>
          <cell r="I466" t="str">
            <v>Tous les jours</v>
          </cell>
          <cell r="J466" t="str">
            <v>Autriche;Belgique;Suisse;Allemagne;Espagne;France;Royaume-Uni;Irlande;Italie;Luxembourg;Pays-Bas;Suède;</v>
          </cell>
          <cell r="K466" t="str">
            <v>Non</v>
          </cell>
          <cell r="L466">
            <v>32534</v>
          </cell>
          <cell r="M466">
            <v>44596</v>
          </cell>
          <cell r="N466">
            <v>8081053602</v>
          </cell>
          <cell r="O466">
            <v>1784.06</v>
          </cell>
          <cell r="P466">
            <v>91.58</v>
          </cell>
          <cell r="Q466" t="str">
            <v>Non</v>
          </cell>
          <cell r="R466">
            <v>2</v>
          </cell>
          <cell r="S466">
            <v>2</v>
          </cell>
          <cell r="T466">
            <v>1.0109999999999999</v>
          </cell>
          <cell r="U466">
            <v>3.08</v>
          </cell>
          <cell r="V466">
            <v>-0.57670999999999994</v>
          </cell>
          <cell r="W466">
            <v>1.6073900000000001</v>
          </cell>
          <cell r="X466" t="str">
            <v>Cap</v>
          </cell>
          <cell r="Y466" t="str">
            <v>Euroland</v>
          </cell>
          <cell r="Z466">
            <v>1</v>
          </cell>
          <cell r="AA466" t="str">
            <v>Oui</v>
          </cell>
          <cell r="AB466">
            <v>0.95</v>
          </cell>
          <cell r="AC466" t="str">
            <v>Non</v>
          </cell>
          <cell r="AD466">
            <v>1784.06</v>
          </cell>
          <cell r="AE466" t="str">
            <v>FSGBR051BM</v>
          </cell>
          <cell r="AF466">
            <v>7813715671</v>
          </cell>
          <cell r="AH466">
            <v>44563</v>
          </cell>
          <cell r="AJ466">
            <v>1</v>
          </cell>
          <cell r="AK466">
            <v>0</v>
          </cell>
          <cell r="AL466">
            <v>0</v>
          </cell>
          <cell r="AM466" t="str">
            <v>www.carmignac.com</v>
          </cell>
          <cell r="AQ466" t="str">
            <v>Non</v>
          </cell>
          <cell r="AR466" t="str">
            <v>Non</v>
          </cell>
          <cell r="AS466" t="str">
            <v>Non</v>
          </cell>
          <cell r="AV466" t="str">
            <v>Obligations en euro</v>
          </cell>
          <cell r="AW466" t="str">
            <v>Carmignac</v>
          </cell>
          <cell r="AX466" t="str">
            <v>Carmignac Gestion</v>
          </cell>
          <cell r="AY466" t="str">
            <v>Article 8</v>
          </cell>
          <cell r="AZ466" t="str">
            <v>Prospectus</v>
          </cell>
          <cell r="BA466" t="str">
            <v>Non</v>
          </cell>
          <cell r="BB466">
            <v>0.35411700000000002</v>
          </cell>
          <cell r="BD466">
            <v>1.6073919999999999</v>
          </cell>
          <cell r="BF466">
            <v>-0.57671099999999997</v>
          </cell>
          <cell r="BH466">
            <v>-0.62302400000000002</v>
          </cell>
          <cell r="BJ466">
            <v>-0.73585</v>
          </cell>
          <cell r="BK466">
            <v>25</v>
          </cell>
          <cell r="BM466">
            <v>1.936337</v>
          </cell>
          <cell r="BN466">
            <v>88</v>
          </cell>
          <cell r="BP466">
            <v>3.5733429999999999</v>
          </cell>
          <cell r="BQ466">
            <v>90</v>
          </cell>
        </row>
        <row r="467">
          <cell r="A467" t="str">
            <v>FR0010149161</v>
          </cell>
          <cell r="C467" t="str">
            <v>Carmignac Court Terme A EUR Acc</v>
          </cell>
          <cell r="D467" t="str">
            <v>FCP</v>
          </cell>
          <cell r="E467" t="str">
            <v>Carmignac Gestion</v>
          </cell>
          <cell r="F467" t="str">
            <v>Euro</v>
          </cell>
          <cell r="G467" t="str">
            <v>€STR capitalisé</v>
          </cell>
          <cell r="H467" t="str">
            <v>Europe Fonds ouverts  - Monétaires EUR Court Terme</v>
          </cell>
          <cell r="I467" t="str">
            <v>Tous les jours</v>
          </cell>
          <cell r="J467" t="str">
            <v>Autriche;Belgique;Suisse;Allemagne;Espagne;France;Italie;Luxembourg;Pays-Bas;</v>
          </cell>
          <cell r="K467" t="str">
            <v>Non</v>
          </cell>
          <cell r="L467">
            <v>32534</v>
          </cell>
          <cell r="M467">
            <v>44596</v>
          </cell>
          <cell r="N467">
            <v>565742238</v>
          </cell>
          <cell r="O467">
            <v>3673.74</v>
          </cell>
          <cell r="P467">
            <v>514.86</v>
          </cell>
          <cell r="Q467" t="str">
            <v>Non</v>
          </cell>
          <cell r="R467">
            <v>1</v>
          </cell>
          <cell r="S467">
            <v>1</v>
          </cell>
          <cell r="T467">
            <v>1.2999999999999999E-2</v>
          </cell>
          <cell r="U467">
            <v>3.6999999999999998E-2</v>
          </cell>
          <cell r="V467">
            <v>-0.61326000000000003</v>
          </cell>
          <cell r="W467">
            <v>-0.47317999999999999</v>
          </cell>
          <cell r="X467" t="str">
            <v>Cap</v>
          </cell>
          <cell r="Y467" t="str">
            <v>Euroland</v>
          </cell>
          <cell r="Z467">
            <v>0.75</v>
          </cell>
          <cell r="AA467" t="str">
            <v>Oui</v>
          </cell>
          <cell r="AB467">
            <v>0.1</v>
          </cell>
          <cell r="AC467" t="str">
            <v>Oui</v>
          </cell>
          <cell r="AD467">
            <v>3673.74</v>
          </cell>
          <cell r="AE467" t="str">
            <v>FSGBR051BE</v>
          </cell>
          <cell r="AF467">
            <v>565742238</v>
          </cell>
          <cell r="AH467">
            <v>44562</v>
          </cell>
          <cell r="AJ467">
            <v>1</v>
          </cell>
          <cell r="AK467">
            <v>0</v>
          </cell>
          <cell r="AL467">
            <v>0</v>
          </cell>
          <cell r="AM467" t="str">
            <v>www.carmignac.com</v>
          </cell>
          <cell r="AQ467" t="str">
            <v>Non</v>
          </cell>
          <cell r="AR467" t="str">
            <v>Non</v>
          </cell>
          <cell r="AS467" t="str">
            <v>Non</v>
          </cell>
          <cell r="AV467" t="str">
            <v>Fonds monétaires à valeur liquidative variable (VNAV) court terme</v>
          </cell>
          <cell r="AW467" t="str">
            <v>Carmignac</v>
          </cell>
          <cell r="AY467" t="str">
            <v>Not Stated</v>
          </cell>
          <cell r="AZ467" t="str">
            <v>Prospectus</v>
          </cell>
          <cell r="BA467" t="str">
            <v>Non</v>
          </cell>
          <cell r="BB467">
            <v>-0.45058199999999998</v>
          </cell>
          <cell r="BD467">
            <v>-0.47317700000000001</v>
          </cell>
          <cell r="BF467">
            <v>-0.61326999999999998</v>
          </cell>
          <cell r="BH467">
            <v>-5.3052000000000002E-2</v>
          </cell>
          <cell r="BJ467">
            <v>-4.6789999999999998E-2</v>
          </cell>
          <cell r="BK467">
            <v>16</v>
          </cell>
          <cell r="BM467">
            <v>-0.473582</v>
          </cell>
          <cell r="BN467">
            <v>96</v>
          </cell>
          <cell r="BP467">
            <v>-0.403115</v>
          </cell>
          <cell r="BQ467">
            <v>97</v>
          </cell>
        </row>
        <row r="468">
          <cell r="A468" t="str">
            <v>FR0010149179</v>
          </cell>
          <cell r="B468" t="str">
            <v>ÙÙÙ</v>
          </cell>
          <cell r="C468" t="str">
            <v>Carmignac L-S Eurp Eqs A EUR Acc</v>
          </cell>
          <cell r="D468" t="str">
            <v>FCP</v>
          </cell>
          <cell r="E468" t="str">
            <v>Carmignac Gestion</v>
          </cell>
          <cell r="F468" t="str">
            <v>Euro</v>
          </cell>
          <cell r="G468" t="str">
            <v>(€STR capitalisé + 1%) 75.000% + ( STOXX Europe 600 NR EUR) 25.000%</v>
          </cell>
          <cell r="H468" t="str">
            <v>Europe Fonds ouverts  - Alt - Long/Short Actions - Europe</v>
          </cell>
          <cell r="I468" t="str">
            <v>Tous les jours</v>
          </cell>
          <cell r="J468" t="str">
            <v>Autriche;Belgique;Suisse;Allemagne;Espagne;France;Royaume-Uni;Irlande;Italie;Luxembourg;Pays-Bas;</v>
          </cell>
          <cell r="K468" t="str">
            <v>Oui</v>
          </cell>
          <cell r="L468">
            <v>35464</v>
          </cell>
          <cell r="M468">
            <v>44596</v>
          </cell>
          <cell r="N468">
            <v>508529699</v>
          </cell>
          <cell r="O468">
            <v>431.3</v>
          </cell>
          <cell r="P468">
            <v>323.16000000000003</v>
          </cell>
          <cell r="Q468" t="str">
            <v>Non</v>
          </cell>
          <cell r="R468">
            <v>4</v>
          </cell>
          <cell r="S468">
            <v>4</v>
          </cell>
          <cell r="T468">
            <v>6.657</v>
          </cell>
          <cell r="U468">
            <v>8.2289999999999992</v>
          </cell>
          <cell r="V468">
            <v>14.303879999999999</v>
          </cell>
          <cell r="W468">
            <v>5.6287799999999999</v>
          </cell>
          <cell r="X468" t="str">
            <v>Cap</v>
          </cell>
          <cell r="Y468" t="str">
            <v>Europe</v>
          </cell>
          <cell r="Z468">
            <v>1.5</v>
          </cell>
          <cell r="AA468" t="str">
            <v>Oui</v>
          </cell>
          <cell r="AB468">
            <v>2.75</v>
          </cell>
          <cell r="AC468" t="str">
            <v>Non</v>
          </cell>
          <cell r="AD468">
            <v>431.3</v>
          </cell>
          <cell r="AE468" t="str">
            <v>FSGBR051BI</v>
          </cell>
          <cell r="AF468">
            <v>502241795</v>
          </cell>
          <cell r="AH468">
            <v>44562</v>
          </cell>
          <cell r="AJ468">
            <v>9</v>
          </cell>
          <cell r="AK468">
            <v>0</v>
          </cell>
          <cell r="AL468">
            <v>0</v>
          </cell>
          <cell r="AM468" t="str">
            <v>www.carmignac.com</v>
          </cell>
          <cell r="AQ468" t="str">
            <v>Non</v>
          </cell>
          <cell r="AR468" t="str">
            <v>Non</v>
          </cell>
          <cell r="AS468" t="str">
            <v>Non</v>
          </cell>
          <cell r="AV468" t="str">
            <v>Non Classifié</v>
          </cell>
          <cell r="AW468" t="str">
            <v>Carmignac</v>
          </cell>
          <cell r="AY468" t="str">
            <v>Article 8</v>
          </cell>
          <cell r="AZ468" t="str">
            <v>Prospectus</v>
          </cell>
          <cell r="BA468" t="str">
            <v>Non</v>
          </cell>
          <cell r="BB468">
            <v>6.4575209999999998</v>
          </cell>
          <cell r="BD468">
            <v>5.628787</v>
          </cell>
          <cell r="BF468">
            <v>14.303900000000001</v>
          </cell>
          <cell r="BH468">
            <v>-1.004772</v>
          </cell>
          <cell r="BJ468">
            <v>-1.04606</v>
          </cell>
          <cell r="BK468">
            <v>29</v>
          </cell>
          <cell r="BM468">
            <v>5.3380749999999999</v>
          </cell>
          <cell r="BN468">
            <v>68</v>
          </cell>
          <cell r="BP468">
            <v>-1.321901</v>
          </cell>
          <cell r="BQ468">
            <v>98</v>
          </cell>
        </row>
        <row r="469">
          <cell r="A469" t="str">
            <v>FR0010149203</v>
          </cell>
          <cell r="B469" t="str">
            <v>ÙÙ</v>
          </cell>
          <cell r="C469" t="str">
            <v>Carmignac Profil Réactif 50 A EUR Acc</v>
          </cell>
          <cell r="D469" t="str">
            <v>FCP</v>
          </cell>
          <cell r="E469" t="str">
            <v>Carmignac Gestion</v>
          </cell>
          <cell r="F469" t="str">
            <v>Euro</v>
          </cell>
          <cell r="G469" t="str">
            <v>(ICE BofA Gbl Brd Mkt TR Hdg EUR) 70.000% + ( MSCI ACWI NR USD) 30.000%</v>
          </cell>
          <cell r="H469" t="str">
            <v>Europe Fonds ouverts  - Allocation EUR Modérée - International</v>
          </cell>
          <cell r="I469" t="str">
            <v>Tous les jours</v>
          </cell>
          <cell r="J469" t="str">
            <v>Autriche;Belgique;Suisse;Allemagne;Espagne;France;Italie;Luxembourg;Pays-Bas;</v>
          </cell>
          <cell r="K469" t="str">
            <v>Non</v>
          </cell>
          <cell r="L469">
            <v>37258</v>
          </cell>
          <cell r="M469">
            <v>44596</v>
          </cell>
          <cell r="N469">
            <v>191222028</v>
          </cell>
          <cell r="O469">
            <v>198.16</v>
          </cell>
          <cell r="P469">
            <v>-3.24</v>
          </cell>
          <cell r="Q469" t="str">
            <v>Non</v>
          </cell>
          <cell r="R469">
            <v>4</v>
          </cell>
          <cell r="S469">
            <v>4</v>
          </cell>
          <cell r="T469">
            <v>5.3570000000000002</v>
          </cell>
          <cell r="U469">
            <v>7.524</v>
          </cell>
          <cell r="V469">
            <v>-2.32274</v>
          </cell>
          <cell r="W469">
            <v>3.7333400000000001</v>
          </cell>
          <cell r="X469" t="str">
            <v>Cap</v>
          </cell>
          <cell r="Y469" t="str">
            <v>Global</v>
          </cell>
          <cell r="Z469">
            <v>1.5</v>
          </cell>
          <cell r="AA469" t="str">
            <v>Oui</v>
          </cell>
          <cell r="AB469">
            <v>1.97</v>
          </cell>
          <cell r="AC469" t="str">
            <v>Non</v>
          </cell>
          <cell r="AD469">
            <v>198.16</v>
          </cell>
          <cell r="AE469" t="str">
            <v>FSGBR05B54</v>
          </cell>
          <cell r="AF469">
            <v>191222028</v>
          </cell>
          <cell r="AH469">
            <v>44562</v>
          </cell>
          <cell r="AJ469">
            <v>4</v>
          </cell>
          <cell r="AK469">
            <v>0</v>
          </cell>
          <cell r="AL469">
            <v>0</v>
          </cell>
          <cell r="AM469" t="str">
            <v>www.carmignac.com</v>
          </cell>
          <cell r="AQ469" t="str">
            <v>Non</v>
          </cell>
          <cell r="AR469" t="str">
            <v>Non</v>
          </cell>
          <cell r="AS469" t="str">
            <v>Non</v>
          </cell>
          <cell r="AV469" t="str">
            <v>Non Classifié</v>
          </cell>
          <cell r="AW469" t="str">
            <v>Carmignac</v>
          </cell>
          <cell r="AX469" t="str">
            <v>Carmignac Gestion</v>
          </cell>
          <cell r="AY469" t="str">
            <v>Not Stated</v>
          </cell>
          <cell r="AZ469" t="str">
            <v>Prospectus</v>
          </cell>
          <cell r="BA469" t="str">
            <v>Non</v>
          </cell>
          <cell r="BB469">
            <v>2.008991</v>
          </cell>
          <cell r="BD469">
            <v>3.7333430000000001</v>
          </cell>
          <cell r="BF469">
            <v>-2.3227310000000001</v>
          </cell>
          <cell r="BH469">
            <v>-3.9634149999999999</v>
          </cell>
          <cell r="BJ469">
            <v>-3.3342999999999998</v>
          </cell>
          <cell r="BK469">
            <v>55</v>
          </cell>
          <cell r="BM469">
            <v>4.9889060000000001</v>
          </cell>
          <cell r="BN469">
            <v>70</v>
          </cell>
          <cell r="BP469">
            <v>5.6955710000000002</v>
          </cell>
          <cell r="BQ469">
            <v>84</v>
          </cell>
        </row>
        <row r="470">
          <cell r="A470" t="str">
            <v>FR0010149211</v>
          </cell>
          <cell r="B470" t="str">
            <v>ÙÙÙ</v>
          </cell>
          <cell r="C470" t="str">
            <v>Carmignac Profil Réactif 100 A EUR Acc</v>
          </cell>
          <cell r="D470" t="str">
            <v>FCP</v>
          </cell>
          <cell r="E470" t="str">
            <v>Carmignac Gestion</v>
          </cell>
          <cell r="F470" t="str">
            <v>Euro</v>
          </cell>
          <cell r="G470" t="str">
            <v>(ICE BofA Gbl Brd Mkt TR Hdg EUR) 30.000% + ( MSCI ACWI NR USD) 70.000%</v>
          </cell>
          <cell r="H470" t="str">
            <v>Europe Fonds ouverts  - Allocation EUR Flexible - International</v>
          </cell>
          <cell r="I470" t="str">
            <v>Tous les jours</v>
          </cell>
          <cell r="J470" t="str">
            <v>Autriche;Belgique;Suisse;Allemagne;Espagne;France;Italie;Luxembourg;Pays-Bas;</v>
          </cell>
          <cell r="K470" t="str">
            <v>Non</v>
          </cell>
          <cell r="L470">
            <v>37258</v>
          </cell>
          <cell r="M470">
            <v>44596</v>
          </cell>
          <cell r="N470">
            <v>87426059</v>
          </cell>
          <cell r="O470">
            <v>243.11</v>
          </cell>
          <cell r="P470">
            <v>21.06</v>
          </cell>
          <cell r="Q470" t="str">
            <v>Non</v>
          </cell>
          <cell r="R470">
            <v>5</v>
          </cell>
          <cell r="S470">
            <v>5</v>
          </cell>
          <cell r="T470">
            <v>10.481999999999999</v>
          </cell>
          <cell r="U470">
            <v>12.286</v>
          </cell>
          <cell r="V470">
            <v>-0.66027999999999998</v>
          </cell>
          <cell r="W470">
            <v>6.6784699999999999</v>
          </cell>
          <cell r="X470" t="str">
            <v>Cap</v>
          </cell>
          <cell r="Y470" t="str">
            <v>Global</v>
          </cell>
          <cell r="Z470">
            <v>1.5</v>
          </cell>
          <cell r="AA470" t="str">
            <v>Oui</v>
          </cell>
          <cell r="AB470">
            <v>2.62</v>
          </cell>
          <cell r="AC470" t="str">
            <v>Non</v>
          </cell>
          <cell r="AD470">
            <v>243.11</v>
          </cell>
          <cell r="AE470" t="str">
            <v>FSGBR05B53</v>
          </cell>
          <cell r="AF470">
            <v>87426059</v>
          </cell>
          <cell r="AH470">
            <v>44562</v>
          </cell>
          <cell r="AJ470">
            <v>4</v>
          </cell>
          <cell r="AK470">
            <v>0</v>
          </cell>
          <cell r="AL470">
            <v>0</v>
          </cell>
          <cell r="AM470" t="str">
            <v>www.carmignac.com</v>
          </cell>
          <cell r="AQ470" t="str">
            <v>Non</v>
          </cell>
          <cell r="AR470" t="str">
            <v>Non</v>
          </cell>
          <cell r="AS470" t="str">
            <v>Non</v>
          </cell>
          <cell r="AV470" t="str">
            <v>Non Classifié</v>
          </cell>
          <cell r="AW470" t="str">
            <v>Carmignac</v>
          </cell>
          <cell r="AX470" t="str">
            <v>Carmignac Gestion</v>
          </cell>
          <cell r="AY470" t="str">
            <v>Not Stated</v>
          </cell>
          <cell r="AZ470" t="str">
            <v>Prospectus</v>
          </cell>
          <cell r="BA470" t="str">
            <v>Non</v>
          </cell>
          <cell r="BB470">
            <v>3.8969550000000002</v>
          </cell>
          <cell r="BD470">
            <v>6.6784689999999998</v>
          </cell>
          <cell r="BF470">
            <v>-0.66028299999999995</v>
          </cell>
          <cell r="BH470">
            <v>-8.1761479999999995</v>
          </cell>
          <cell r="BJ470">
            <v>-6.7321900000000001</v>
          </cell>
          <cell r="BK470">
            <v>79</v>
          </cell>
          <cell r="BM470">
            <v>9.4448989999999995</v>
          </cell>
          <cell r="BN470">
            <v>53</v>
          </cell>
          <cell r="BP470">
            <v>7.8592599999999999</v>
          </cell>
          <cell r="BQ470">
            <v>76</v>
          </cell>
        </row>
        <row r="471">
          <cell r="A471" t="str">
            <v>FR0010149302</v>
          </cell>
          <cell r="B471" t="str">
            <v>ÙÙÙÙ</v>
          </cell>
          <cell r="C471" t="str">
            <v>Carmignac Emergents A EUR Acc</v>
          </cell>
          <cell r="D471" t="str">
            <v>FCP</v>
          </cell>
          <cell r="E471" t="str">
            <v>Carmignac Gestion</v>
          </cell>
          <cell r="F471" t="str">
            <v>Euro</v>
          </cell>
          <cell r="G471" t="str">
            <v>MSCI EM NR USD</v>
          </cell>
          <cell r="H471" t="str">
            <v>Europe Fonds ouverts  - Actions Marchés Emergents</v>
          </cell>
          <cell r="I471" t="str">
            <v>Tous les jours</v>
          </cell>
          <cell r="J471" t="str">
            <v>Autriche;Belgique;Suisse;Allemagne;Espagne;France;Royaume-Uni;Irlande;Italie;Luxembourg;Pays-Bas;Suède;</v>
          </cell>
          <cell r="K471" t="str">
            <v>Non</v>
          </cell>
          <cell r="L471">
            <v>35464</v>
          </cell>
          <cell r="M471">
            <v>44596</v>
          </cell>
          <cell r="N471">
            <v>906007477</v>
          </cell>
          <cell r="O471">
            <v>1187.94</v>
          </cell>
          <cell r="P471">
            <v>5.46</v>
          </cell>
          <cell r="Q471" t="str">
            <v>Non</v>
          </cell>
          <cell r="R471">
            <v>6</v>
          </cell>
          <cell r="S471">
            <v>6</v>
          </cell>
          <cell r="T471">
            <v>12.514661</v>
          </cell>
          <cell r="U471">
            <v>17.375612</v>
          </cell>
          <cell r="V471">
            <v>-16.45196</v>
          </cell>
          <cell r="W471">
            <v>13.09552</v>
          </cell>
          <cell r="X471" t="str">
            <v>Cap</v>
          </cell>
          <cell r="Y471" t="str">
            <v>Global Emerging Mkts</v>
          </cell>
          <cell r="Z471">
            <v>1.5</v>
          </cell>
          <cell r="AA471" t="str">
            <v>Oui</v>
          </cell>
          <cell r="AB471">
            <v>2.27</v>
          </cell>
          <cell r="AC471" t="str">
            <v>Oui</v>
          </cell>
          <cell r="AD471">
            <v>1187.94</v>
          </cell>
          <cell r="AE471" t="str">
            <v>FSGBR051BF</v>
          </cell>
          <cell r="AF471">
            <v>886365658</v>
          </cell>
          <cell r="AH471">
            <v>44562</v>
          </cell>
          <cell r="AJ471">
            <v>4</v>
          </cell>
          <cell r="AK471">
            <v>0</v>
          </cell>
          <cell r="AL471">
            <v>0</v>
          </cell>
          <cell r="AM471" t="str">
            <v>www.carmignac.com</v>
          </cell>
          <cell r="AQ471" t="str">
            <v>Non</v>
          </cell>
          <cell r="AR471" t="str">
            <v>Non</v>
          </cell>
          <cell r="AS471" t="str">
            <v>Non</v>
          </cell>
          <cell r="AV471" t="str">
            <v>Actions internationales</v>
          </cell>
          <cell r="AW471" t="str">
            <v>Carmignac</v>
          </cell>
          <cell r="AX471" t="str">
            <v>Carmignac Gestion</v>
          </cell>
          <cell r="AY471" t="str">
            <v>Article 9</v>
          </cell>
          <cell r="AZ471" t="str">
            <v>Prospectus</v>
          </cell>
          <cell r="BA471" t="str">
            <v>Non</v>
          </cell>
          <cell r="BB471">
            <v>7.9908149999999996</v>
          </cell>
          <cell r="BD471">
            <v>13.095530999999999</v>
          </cell>
          <cell r="BF471">
            <v>-16.451958000000001</v>
          </cell>
          <cell r="BH471">
            <v>-5.6010340000000003</v>
          </cell>
          <cell r="BJ471">
            <v>-2.9798900000000001</v>
          </cell>
          <cell r="BK471">
            <v>51</v>
          </cell>
          <cell r="BM471">
            <v>17.223838000000001</v>
          </cell>
          <cell r="BN471">
            <v>23</v>
          </cell>
          <cell r="BP471">
            <v>24.726897999999998</v>
          </cell>
          <cell r="BQ471">
            <v>31</v>
          </cell>
        </row>
        <row r="472">
          <cell r="A472" t="str">
            <v>FR0010153221</v>
          </cell>
          <cell r="B472" t="str">
            <v>ÙÙÙ</v>
          </cell>
          <cell r="C472" t="str">
            <v>LMdG Sélection Gérants Europe C</v>
          </cell>
          <cell r="D472" t="str">
            <v>FCP</v>
          </cell>
          <cell r="E472" t="str">
            <v>UBS La Maison de Gestion</v>
          </cell>
          <cell r="F472" t="str">
            <v>Euro</v>
          </cell>
          <cell r="G472" t="str">
            <v>STOXX Europe 600 NR EUR</v>
          </cell>
          <cell r="H472" t="str">
            <v>Europe Fonds ouverts  - Actions Europe Flex Cap</v>
          </cell>
          <cell r="I472" t="str">
            <v>Tous les jours</v>
          </cell>
          <cell r="J472" t="str">
            <v>France</v>
          </cell>
          <cell r="K472" t="str">
            <v>Oui</v>
          </cell>
          <cell r="L472">
            <v>38435</v>
          </cell>
          <cell r="M472">
            <v>44596</v>
          </cell>
          <cell r="N472">
            <v>6678386</v>
          </cell>
          <cell r="O472">
            <v>148.99</v>
          </cell>
          <cell r="Q472" t="str">
            <v>Non</v>
          </cell>
          <cell r="R472">
            <v>6</v>
          </cell>
          <cell r="S472">
            <v>6</v>
          </cell>
          <cell r="T472">
            <v>11.946999999999999</v>
          </cell>
          <cell r="U472">
            <v>19.199000000000002</v>
          </cell>
          <cell r="V472">
            <v>16.24362</v>
          </cell>
          <cell r="W472">
            <v>10.98054</v>
          </cell>
          <cell r="X472" t="str">
            <v>Cap</v>
          </cell>
          <cell r="Y472" t="str">
            <v>Europe</v>
          </cell>
          <cell r="Z472">
            <v>1.65</v>
          </cell>
          <cell r="AA472" t="str">
            <v>Oui</v>
          </cell>
          <cell r="AB472">
            <v>2.68</v>
          </cell>
          <cell r="AC472" t="str">
            <v>Non</v>
          </cell>
          <cell r="AD472">
            <v>148.99</v>
          </cell>
          <cell r="AE472" t="str">
            <v>FSGBR06I7Y</v>
          </cell>
          <cell r="AF472">
            <v>6678386</v>
          </cell>
          <cell r="AH472">
            <v>44470</v>
          </cell>
          <cell r="AJ472">
            <v>3</v>
          </cell>
          <cell r="AK472">
            <v>1</v>
          </cell>
          <cell r="AL472">
            <v>0</v>
          </cell>
          <cell r="AM472" t="str">
            <v>www.lamaisondegestion.com</v>
          </cell>
          <cell r="AQ472" t="str">
            <v>Non</v>
          </cell>
          <cell r="AR472" t="str">
            <v>Non</v>
          </cell>
          <cell r="AS472" t="str">
            <v>Non</v>
          </cell>
          <cell r="AV472" t="str">
            <v>Actions des pays de l'Union Européenne</v>
          </cell>
          <cell r="AW472" t="str">
            <v>UBS</v>
          </cell>
          <cell r="AY472" t="str">
            <v>Not Stated</v>
          </cell>
          <cell r="AZ472" t="str">
            <v>Prospectus</v>
          </cell>
          <cell r="BA472" t="str">
            <v>Non</v>
          </cell>
          <cell r="BB472">
            <v>4.9970499999999998</v>
          </cell>
          <cell r="BD472">
            <v>10.980549999999999</v>
          </cell>
          <cell r="BF472">
            <v>16.243607000000001</v>
          </cell>
          <cell r="BH472">
            <v>-5.4965760000000001</v>
          </cell>
          <cell r="BJ472">
            <v>-5.6410600000000004</v>
          </cell>
          <cell r="BK472">
            <v>74</v>
          </cell>
          <cell r="BM472">
            <v>15.991009</v>
          </cell>
          <cell r="BN472">
            <v>27</v>
          </cell>
          <cell r="BP472">
            <v>25.928792000000001</v>
          </cell>
          <cell r="BQ472">
            <v>27</v>
          </cell>
        </row>
        <row r="473">
          <cell r="A473" t="str">
            <v>FR0010153320</v>
          </cell>
          <cell r="B473" t="str">
            <v>ÙÙÙ</v>
          </cell>
          <cell r="C473" t="str">
            <v>Amundi Actions USA ISR P C</v>
          </cell>
          <cell r="D473" t="str">
            <v>FCP</v>
          </cell>
          <cell r="E473" t="str">
            <v>Amundi Asset Management</v>
          </cell>
          <cell r="F473" t="str">
            <v>Euro</v>
          </cell>
          <cell r="G473" t="str">
            <v>S&amp;P 500 NR USD</v>
          </cell>
          <cell r="H473" t="str">
            <v>Europe Fonds ouverts  - Actions Etats-Unis Gdes Cap. Mixte</v>
          </cell>
          <cell r="I473" t="str">
            <v>Tous les jours</v>
          </cell>
          <cell r="J473" t="str">
            <v>Espagne;France;</v>
          </cell>
          <cell r="K473" t="str">
            <v>Non</v>
          </cell>
          <cell r="L473">
            <v>31373</v>
          </cell>
          <cell r="M473">
            <v>44596</v>
          </cell>
          <cell r="N473">
            <v>537180925</v>
          </cell>
          <cell r="O473">
            <v>115.93</v>
          </cell>
          <cell r="P473">
            <v>128.41</v>
          </cell>
          <cell r="Q473" t="str">
            <v>Non</v>
          </cell>
          <cell r="R473">
            <v>6</v>
          </cell>
          <cell r="S473">
            <v>6</v>
          </cell>
          <cell r="T473">
            <v>12.84797</v>
          </cell>
          <cell r="U473">
            <v>16.302278000000001</v>
          </cell>
          <cell r="V473">
            <v>29.64977</v>
          </cell>
          <cell r="W473">
            <v>18.50788</v>
          </cell>
          <cell r="X473" t="str">
            <v>Cap</v>
          </cell>
          <cell r="Y473" t="str">
            <v>États-Unis d'Amérique</v>
          </cell>
          <cell r="Z473">
            <v>1.5</v>
          </cell>
          <cell r="AA473" t="str">
            <v>Oui</v>
          </cell>
          <cell r="AB473">
            <v>1.69</v>
          </cell>
          <cell r="AC473" t="str">
            <v>Oui</v>
          </cell>
          <cell r="AD473">
            <v>115.93</v>
          </cell>
          <cell r="AE473" t="str">
            <v>FSGBR05606</v>
          </cell>
          <cell r="AF473">
            <v>304546050</v>
          </cell>
          <cell r="AH473">
            <v>44587</v>
          </cell>
          <cell r="AJ473">
            <v>2.5</v>
          </cell>
          <cell r="AK473">
            <v>1</v>
          </cell>
          <cell r="AL473">
            <v>1</v>
          </cell>
          <cell r="AM473" t="str">
            <v>www.amundi.com</v>
          </cell>
          <cell r="AQ473" t="str">
            <v>Non</v>
          </cell>
          <cell r="AR473" t="str">
            <v>Non</v>
          </cell>
          <cell r="AS473" t="str">
            <v>Non</v>
          </cell>
          <cell r="AV473" t="str">
            <v>Actions internationales</v>
          </cell>
          <cell r="AW473" t="str">
            <v>Amundi</v>
          </cell>
          <cell r="AY473" t="str">
            <v>Article 8</v>
          </cell>
          <cell r="AZ473" t="str">
            <v>Prospectus</v>
          </cell>
          <cell r="BA473" t="str">
            <v>Non</v>
          </cell>
          <cell r="BB473">
            <v>12.625432</v>
          </cell>
          <cell r="BD473">
            <v>18.507911</v>
          </cell>
          <cell r="BF473">
            <v>29.649788000000001</v>
          </cell>
          <cell r="BH473">
            <v>-6.6720389999999998</v>
          </cell>
          <cell r="BJ473">
            <v>-3.9484300000000001</v>
          </cell>
          <cell r="BK473">
            <v>60</v>
          </cell>
          <cell r="BM473">
            <v>22.730283</v>
          </cell>
          <cell r="BN473">
            <v>10</v>
          </cell>
          <cell r="BP473">
            <v>33.382998000000001</v>
          </cell>
          <cell r="BQ473">
            <v>8</v>
          </cell>
        </row>
        <row r="474">
          <cell r="A474" t="str">
            <v>FR0010156216</v>
          </cell>
          <cell r="B474" t="str">
            <v>ÙÙ</v>
          </cell>
          <cell r="C474" t="str">
            <v>BNP Paribas Immobilier ISR Classic C</v>
          </cell>
          <cell r="D474" t="str">
            <v>FCP</v>
          </cell>
          <cell r="E474" t="str">
            <v>BNP Paribas Asset Management France</v>
          </cell>
          <cell r="F474" t="str">
            <v>Euro</v>
          </cell>
          <cell r="G474" t="str">
            <v>FTSE EPRA Nareit Dev Europe 8/32 NR EUR</v>
          </cell>
          <cell r="H474" t="str">
            <v>Europe Fonds ouverts  - Immobilier - Indirect Europe</v>
          </cell>
          <cell r="I474" t="str">
            <v>Tous les jours</v>
          </cell>
          <cell r="J474" t="str">
            <v>France;Italie;</v>
          </cell>
          <cell r="K474" t="str">
            <v>Non</v>
          </cell>
          <cell r="L474">
            <v>38371</v>
          </cell>
          <cell r="M474">
            <v>44596</v>
          </cell>
          <cell r="N474">
            <v>136515318</v>
          </cell>
          <cell r="O474">
            <v>510.23</v>
          </cell>
          <cell r="P474">
            <v>26.25</v>
          </cell>
          <cell r="Q474" t="str">
            <v>Non</v>
          </cell>
          <cell r="R474">
            <v>6</v>
          </cell>
          <cell r="S474">
            <v>6</v>
          </cell>
          <cell r="T474">
            <v>14.462999999999999</v>
          </cell>
          <cell r="U474">
            <v>20.266999999999999</v>
          </cell>
          <cell r="V474">
            <v>16.785699999999999</v>
          </cell>
          <cell r="W474">
            <v>5.5144399999999996</v>
          </cell>
          <cell r="X474" t="str">
            <v>Cap</v>
          </cell>
          <cell r="Y474" t="str">
            <v>Europe</v>
          </cell>
          <cell r="Z474">
            <v>1.5</v>
          </cell>
          <cell r="AA474" t="str">
            <v>Oui</v>
          </cell>
          <cell r="AB474">
            <v>1.48</v>
          </cell>
          <cell r="AC474" t="str">
            <v>Oui</v>
          </cell>
          <cell r="AD474">
            <v>492.55</v>
          </cell>
          <cell r="AE474" t="str">
            <v>FSGBR06791</v>
          </cell>
          <cell r="AF474">
            <v>54355487</v>
          </cell>
          <cell r="AH474">
            <v>44592</v>
          </cell>
          <cell r="AJ474">
            <v>2</v>
          </cell>
          <cell r="AK474">
            <v>1</v>
          </cell>
          <cell r="AL474">
            <v>1</v>
          </cell>
          <cell r="AM474" t="str">
            <v>www.bnpparibas-am.fr</v>
          </cell>
          <cell r="AQ474" t="str">
            <v>Non</v>
          </cell>
          <cell r="AR474" t="str">
            <v>Non</v>
          </cell>
          <cell r="AS474" t="str">
            <v>Non</v>
          </cell>
          <cell r="AV474" t="str">
            <v>Actions internationales</v>
          </cell>
          <cell r="AW474" t="str">
            <v>BNP Paribas</v>
          </cell>
          <cell r="AY474" t="str">
            <v>Article 8</v>
          </cell>
          <cell r="AZ474" t="str">
            <v>Prospectus</v>
          </cell>
          <cell r="BA474" t="str">
            <v>Non</v>
          </cell>
          <cell r="BB474">
            <v>5.9937659999999999</v>
          </cell>
          <cell r="BD474">
            <v>5.5144450000000003</v>
          </cell>
          <cell r="BF474">
            <v>16.785722</v>
          </cell>
          <cell r="BH474">
            <v>-4.1497599999999997</v>
          </cell>
          <cell r="BJ474">
            <v>-3.54298</v>
          </cell>
          <cell r="BK474">
            <v>56</v>
          </cell>
          <cell r="BM474">
            <v>10.250498</v>
          </cell>
          <cell r="BN474">
            <v>50</v>
          </cell>
          <cell r="BP474">
            <v>31.156525999999999</v>
          </cell>
          <cell r="BQ474">
            <v>12</v>
          </cell>
        </row>
        <row r="475">
          <cell r="A475" t="str">
            <v>FR0010156604</v>
          </cell>
          <cell r="B475" t="str">
            <v>ÙÙÙ</v>
          </cell>
          <cell r="C475" t="str">
            <v>Amundi Oblig Internationales EUR-P-C</v>
          </cell>
          <cell r="D475" t="str">
            <v>SICAV</v>
          </cell>
          <cell r="E475" t="str">
            <v>Amundi Asset Management</v>
          </cell>
          <cell r="F475" t="str">
            <v>Euro</v>
          </cell>
          <cell r="G475" t="str">
            <v>JPM GBI Broad TR EUR</v>
          </cell>
          <cell r="H475" t="str">
            <v>Europe Fonds ouverts  - Obligations Internationales Flexibles</v>
          </cell>
          <cell r="I475" t="str">
            <v>Tous les jours</v>
          </cell>
          <cell r="J475" t="str">
            <v>Autriche;Belgique;Suisse;Allemagne;Espagne;France;Royaume-Uni;Luxembourg;Pays-Bas;</v>
          </cell>
          <cell r="K475" t="str">
            <v>Non</v>
          </cell>
          <cell r="L475">
            <v>38467</v>
          </cell>
          <cell r="M475">
            <v>44596</v>
          </cell>
          <cell r="N475">
            <v>596902265</v>
          </cell>
          <cell r="O475">
            <v>236.15</v>
          </cell>
          <cell r="Q475" t="str">
            <v>Non</v>
          </cell>
          <cell r="R475">
            <v>4</v>
          </cell>
          <cell r="S475">
            <v>4</v>
          </cell>
          <cell r="T475">
            <v>4.8268399999999998</v>
          </cell>
          <cell r="U475">
            <v>9.0218120000000006</v>
          </cell>
          <cell r="V475">
            <v>4.0720499999999999</v>
          </cell>
          <cell r="W475">
            <v>2.58474</v>
          </cell>
          <cell r="X475" t="str">
            <v>Cap</v>
          </cell>
          <cell r="Y475" t="str">
            <v>Global</v>
          </cell>
          <cell r="Z475">
            <v>1</v>
          </cell>
          <cell r="AA475" t="str">
            <v>Oui</v>
          </cell>
          <cell r="AB475">
            <v>1.1000000000000001</v>
          </cell>
          <cell r="AC475" t="str">
            <v>Non</v>
          </cell>
          <cell r="AD475">
            <v>236.15</v>
          </cell>
          <cell r="AE475" t="str">
            <v>FSGBR0560S</v>
          </cell>
          <cell r="AF475">
            <v>106154701</v>
          </cell>
          <cell r="AH475">
            <v>44434</v>
          </cell>
          <cell r="AJ475">
            <v>1</v>
          </cell>
          <cell r="AK475">
            <v>1</v>
          </cell>
          <cell r="AL475">
            <v>1</v>
          </cell>
          <cell r="AM475" t="str">
            <v>www.amundi.com</v>
          </cell>
          <cell r="AQ475" t="str">
            <v>Non</v>
          </cell>
          <cell r="AR475" t="str">
            <v>Non</v>
          </cell>
          <cell r="AS475" t="str">
            <v>Non</v>
          </cell>
          <cell r="AV475" t="str">
            <v>Obligations internationales</v>
          </cell>
          <cell r="AW475" t="str">
            <v>Amundi</v>
          </cell>
          <cell r="AX475" t="str">
            <v>Amundi</v>
          </cell>
          <cell r="AY475" t="str">
            <v>Not Stated</v>
          </cell>
          <cell r="AZ475" t="str">
            <v>Prospectus</v>
          </cell>
          <cell r="BA475" t="str">
            <v>Non</v>
          </cell>
          <cell r="BB475">
            <v>1.8266929999999999</v>
          </cell>
          <cell r="BD475">
            <v>2.5847419999999999</v>
          </cell>
          <cell r="BF475">
            <v>4.0720419999999997</v>
          </cell>
          <cell r="BH475">
            <v>-0.30614400000000003</v>
          </cell>
          <cell r="BJ475">
            <v>1.28748</v>
          </cell>
          <cell r="BK475">
            <v>8</v>
          </cell>
          <cell r="BM475">
            <v>3.0418150000000002</v>
          </cell>
          <cell r="BN475">
            <v>81</v>
          </cell>
          <cell r="BP475">
            <v>13.833454</v>
          </cell>
          <cell r="BQ475">
            <v>59</v>
          </cell>
        </row>
        <row r="476">
          <cell r="A476" t="str">
            <v>FR0010158048</v>
          </cell>
          <cell r="B476" t="str">
            <v>ÙÙ</v>
          </cell>
          <cell r="C476" t="str">
            <v>Dorval Manageurs R C</v>
          </cell>
          <cell r="D476" t="str">
            <v>FCP</v>
          </cell>
          <cell r="E476" t="str">
            <v>Dorval Asset Management</v>
          </cell>
          <cell r="F476" t="str">
            <v>Euro</v>
          </cell>
          <cell r="G476" t="str">
            <v>Euronext Paris CAC 40 NR EUR</v>
          </cell>
          <cell r="H476" t="str">
            <v>Europe Fonds ouverts  - Actions France Grandes Cap.</v>
          </cell>
          <cell r="I476" t="str">
            <v>Tous les jours</v>
          </cell>
          <cell r="J476" t="str">
            <v>France</v>
          </cell>
          <cell r="K476" t="str">
            <v>Oui</v>
          </cell>
          <cell r="L476">
            <v>38429</v>
          </cell>
          <cell r="M476">
            <v>44596</v>
          </cell>
          <cell r="N476">
            <v>69291597</v>
          </cell>
          <cell r="O476">
            <v>273.14</v>
          </cell>
          <cell r="P476">
            <v>239.18</v>
          </cell>
          <cell r="Q476" t="str">
            <v>Non</v>
          </cell>
          <cell r="R476">
            <v>6</v>
          </cell>
          <cell r="S476">
            <v>6</v>
          </cell>
          <cell r="T476">
            <v>10.323</v>
          </cell>
          <cell r="U476">
            <v>25.375</v>
          </cell>
          <cell r="V476">
            <v>12.58658</v>
          </cell>
          <cell r="W476">
            <v>3.2909600000000001</v>
          </cell>
          <cell r="X476" t="str">
            <v>Cap</v>
          </cell>
          <cell r="Y476" t="str">
            <v>France</v>
          </cell>
          <cell r="Z476">
            <v>2</v>
          </cell>
          <cell r="AA476" t="str">
            <v>Oui</v>
          </cell>
          <cell r="AB476">
            <v>2.52</v>
          </cell>
          <cell r="AC476" t="str">
            <v>Oui</v>
          </cell>
          <cell r="AD476">
            <v>273.14</v>
          </cell>
          <cell r="AE476" t="str">
            <v>FSGBR06G0K</v>
          </cell>
          <cell r="AF476">
            <v>59596792</v>
          </cell>
          <cell r="AH476">
            <v>44561</v>
          </cell>
          <cell r="AJ476">
            <v>2</v>
          </cell>
          <cell r="AK476">
            <v>1</v>
          </cell>
          <cell r="AL476">
            <v>1</v>
          </cell>
          <cell r="AM476" t="str">
            <v>www.dorval-am.com</v>
          </cell>
          <cell r="AQ476" t="str">
            <v>Non</v>
          </cell>
          <cell r="AR476" t="str">
            <v>Non</v>
          </cell>
          <cell r="AS476" t="str">
            <v>Non</v>
          </cell>
          <cell r="AV476" t="str">
            <v>Actions françaises</v>
          </cell>
          <cell r="AW476" t="str">
            <v>Natixis</v>
          </cell>
          <cell r="AY476" t="str">
            <v>Article 8</v>
          </cell>
          <cell r="AZ476" t="str">
            <v>Prospectus</v>
          </cell>
          <cell r="BA476" t="str">
            <v>Non</v>
          </cell>
          <cell r="BB476">
            <v>2.9292980000000002</v>
          </cell>
          <cell r="BD476">
            <v>3.290959</v>
          </cell>
          <cell r="BF476">
            <v>12.586589</v>
          </cell>
          <cell r="BH476">
            <v>-1.3778049999999999</v>
          </cell>
          <cell r="BJ476">
            <v>-2.2688999999999999</v>
          </cell>
          <cell r="BK476">
            <v>45</v>
          </cell>
          <cell r="BM476">
            <v>6.4319230000000003</v>
          </cell>
          <cell r="BN476">
            <v>63</v>
          </cell>
          <cell r="BP476">
            <v>14.147636</v>
          </cell>
          <cell r="BQ476">
            <v>59</v>
          </cell>
        </row>
        <row r="477">
          <cell r="A477" t="str">
            <v>FR0010165944</v>
          </cell>
          <cell r="B477" t="str">
            <v>ÙÙÙ</v>
          </cell>
          <cell r="C477" t="str">
            <v>Amundi Actions Restructurations PC</v>
          </cell>
          <cell r="D477" t="str">
            <v>FCP</v>
          </cell>
          <cell r="E477" t="str">
            <v>Amundi Asset Management</v>
          </cell>
          <cell r="F477" t="str">
            <v>Euro</v>
          </cell>
          <cell r="G477" t="str">
            <v>MSCI Europe NR EUR</v>
          </cell>
          <cell r="H477" t="str">
            <v>Europe Fonds ouverts  - Actions Europe Gdes Cap. Mixte</v>
          </cell>
          <cell r="I477" t="str">
            <v>Tous les jours</v>
          </cell>
          <cell r="J477" t="str">
            <v>France</v>
          </cell>
          <cell r="K477" t="str">
            <v>Oui</v>
          </cell>
          <cell r="L477">
            <v>35396</v>
          </cell>
          <cell r="M477">
            <v>44596</v>
          </cell>
          <cell r="N477">
            <v>112363645</v>
          </cell>
          <cell r="O477">
            <v>554.75</v>
          </cell>
          <cell r="P477">
            <v>31.76</v>
          </cell>
          <cell r="Q477" t="str">
            <v>Non</v>
          </cell>
          <cell r="R477">
            <v>6</v>
          </cell>
          <cell r="S477">
            <v>6</v>
          </cell>
          <cell r="T477">
            <v>10.593999999999999</v>
          </cell>
          <cell r="U477">
            <v>17.161999999999999</v>
          </cell>
          <cell r="V477">
            <v>15.88433</v>
          </cell>
          <cell r="W477">
            <v>10.369109999999999</v>
          </cell>
          <cell r="X477" t="str">
            <v>Cap</v>
          </cell>
          <cell r="Y477" t="str">
            <v>Europe</v>
          </cell>
          <cell r="Z477">
            <v>1.5</v>
          </cell>
          <cell r="AA477" t="str">
            <v>Oui</v>
          </cell>
          <cell r="AB477">
            <v>1.58</v>
          </cell>
          <cell r="AC477" t="str">
            <v>Oui</v>
          </cell>
          <cell r="AD477">
            <v>554.75</v>
          </cell>
          <cell r="AE477" t="str">
            <v>FSGBR0561B</v>
          </cell>
          <cell r="AF477">
            <v>112138048</v>
          </cell>
          <cell r="AH477">
            <v>44592</v>
          </cell>
          <cell r="AJ477">
            <v>2.5</v>
          </cell>
          <cell r="AK477">
            <v>1</v>
          </cell>
          <cell r="AL477">
            <v>1</v>
          </cell>
          <cell r="AM477" t="str">
            <v>www.amundi.com</v>
          </cell>
          <cell r="AQ477" t="str">
            <v>Non</v>
          </cell>
          <cell r="AR477" t="str">
            <v>Non</v>
          </cell>
          <cell r="AS477" t="str">
            <v>Non</v>
          </cell>
          <cell r="AV477" t="str">
            <v>Actions internationales</v>
          </cell>
          <cell r="AW477" t="str">
            <v>Amundi</v>
          </cell>
          <cell r="AY477" t="str">
            <v>Article 8</v>
          </cell>
          <cell r="AZ477" t="str">
            <v>Prospectus</v>
          </cell>
          <cell r="BA477" t="str">
            <v>Non</v>
          </cell>
          <cell r="BB477">
            <v>5.7706419999999996</v>
          </cell>
          <cell r="BD477">
            <v>10.369116</v>
          </cell>
          <cell r="BF477">
            <v>15.884320000000001</v>
          </cell>
          <cell r="BH477">
            <v>-4.0057400000000003</v>
          </cell>
          <cell r="BJ477">
            <v>-4.2278099999999998</v>
          </cell>
          <cell r="BK477">
            <v>63</v>
          </cell>
          <cell r="BM477">
            <v>14.006261</v>
          </cell>
          <cell r="BN477">
            <v>35</v>
          </cell>
          <cell r="BP477">
            <v>22.216335999999998</v>
          </cell>
          <cell r="BQ477">
            <v>39</v>
          </cell>
        </row>
        <row r="478">
          <cell r="A478" t="str">
            <v>FR0010166140</v>
          </cell>
          <cell r="B478" t="str">
            <v>ÙÙÙÙ</v>
          </cell>
          <cell r="C478" t="str">
            <v>Oudart Opportunités France P</v>
          </cell>
          <cell r="D478" t="str">
            <v>FCP</v>
          </cell>
          <cell r="E478" t="str">
            <v>Oudart Gestion</v>
          </cell>
          <cell r="F478" t="str">
            <v>Euro</v>
          </cell>
          <cell r="G478" t="str">
            <v>Euronext Paris CAC Mid 60 NR EUR</v>
          </cell>
          <cell r="H478" t="str">
            <v>Europe Fonds ouverts  - Actions France Petites &amp; Moy. Cap.</v>
          </cell>
          <cell r="I478" t="str">
            <v>Tous les jours</v>
          </cell>
          <cell r="J478" t="str">
            <v>France</v>
          </cell>
          <cell r="K478" t="str">
            <v>Oui</v>
          </cell>
          <cell r="L478">
            <v>35586</v>
          </cell>
          <cell r="M478">
            <v>44596</v>
          </cell>
          <cell r="N478">
            <v>71867920</v>
          </cell>
          <cell r="O478">
            <v>696.95</v>
          </cell>
          <cell r="P478">
            <v>55.92</v>
          </cell>
          <cell r="Q478" t="str">
            <v>Non</v>
          </cell>
          <cell r="R478">
            <v>5</v>
          </cell>
          <cell r="S478">
            <v>6</v>
          </cell>
          <cell r="T478">
            <v>15.179</v>
          </cell>
          <cell r="U478">
            <v>16.32</v>
          </cell>
          <cell r="V478">
            <v>10.201650000000001</v>
          </cell>
          <cell r="W478">
            <v>11.862310000000001</v>
          </cell>
          <cell r="X478" t="str">
            <v>Cap</v>
          </cell>
          <cell r="Y478" t="str">
            <v>France</v>
          </cell>
          <cell r="Z478">
            <v>2.1528</v>
          </cell>
          <cell r="AA478" t="str">
            <v>Oui</v>
          </cell>
          <cell r="AB478">
            <v>2.15</v>
          </cell>
          <cell r="AC478" t="str">
            <v>Non</v>
          </cell>
          <cell r="AD478">
            <v>696.95</v>
          </cell>
          <cell r="AE478" t="str">
            <v>FSGBR056QG</v>
          </cell>
          <cell r="AF478">
            <v>63380093</v>
          </cell>
          <cell r="AH478">
            <v>44568</v>
          </cell>
          <cell r="AJ478">
            <v>2</v>
          </cell>
          <cell r="AK478">
            <v>1</v>
          </cell>
          <cell r="AL478">
            <v>1</v>
          </cell>
          <cell r="AM478" t="str">
            <v>www.oudart.com</v>
          </cell>
          <cell r="AQ478" t="str">
            <v>Non</v>
          </cell>
          <cell r="AR478" t="str">
            <v>Non</v>
          </cell>
          <cell r="AS478" t="str">
            <v>Non</v>
          </cell>
          <cell r="AV478" t="str">
            <v>Actions françaises</v>
          </cell>
          <cell r="AW478" t="str">
            <v>Oudart</v>
          </cell>
          <cell r="AY478" t="str">
            <v>Not Stated</v>
          </cell>
          <cell r="AZ478" t="str">
            <v>Prospectus</v>
          </cell>
          <cell r="BA478" t="str">
            <v>Non</v>
          </cell>
          <cell r="BB478">
            <v>6.6164100000000001</v>
          </cell>
          <cell r="BD478">
            <v>11.862333</v>
          </cell>
          <cell r="BF478">
            <v>10.20167</v>
          </cell>
          <cell r="BH478">
            <v>-10.628449</v>
          </cell>
          <cell r="BJ478">
            <v>-10.491110000000001</v>
          </cell>
          <cell r="BK478">
            <v>92</v>
          </cell>
          <cell r="BM478">
            <v>18.494344999999999</v>
          </cell>
          <cell r="BN478">
            <v>19</v>
          </cell>
          <cell r="BP478">
            <v>24.644034000000001</v>
          </cell>
          <cell r="BQ478">
            <v>31</v>
          </cell>
        </row>
        <row r="479">
          <cell r="A479" t="str">
            <v>FR0010172437</v>
          </cell>
          <cell r="B479" t="str">
            <v>ÙÙÙ</v>
          </cell>
          <cell r="C479" t="str">
            <v>LMdG Opportunités Monde 50 (EUR) R</v>
          </cell>
          <cell r="D479" t="str">
            <v>FCP</v>
          </cell>
          <cell r="E479" t="str">
            <v>UBS La Maison de Gestion</v>
          </cell>
          <cell r="F479" t="str">
            <v>Euro</v>
          </cell>
          <cell r="G479" t="str">
            <v>€STR capitalisé</v>
          </cell>
          <cell r="H479" t="str">
            <v>Europe Fonds ouverts  - Allocation EUR Flexible - International</v>
          </cell>
          <cell r="I479" t="str">
            <v>Tous les jours</v>
          </cell>
          <cell r="J479" t="str">
            <v>France</v>
          </cell>
          <cell r="K479" t="str">
            <v>Non</v>
          </cell>
          <cell r="L479">
            <v>38457</v>
          </cell>
          <cell r="M479">
            <v>44598</v>
          </cell>
          <cell r="N479">
            <v>201520381</v>
          </cell>
          <cell r="O479">
            <v>1743.4</v>
          </cell>
          <cell r="Q479" t="str">
            <v>Non</v>
          </cell>
          <cell r="R479">
            <v>4</v>
          </cell>
          <cell r="S479">
            <v>4</v>
          </cell>
          <cell r="T479">
            <v>3.2170000000000001</v>
          </cell>
          <cell r="U479">
            <v>8.9280000000000008</v>
          </cell>
          <cell r="V479">
            <v>1.7708900000000001</v>
          </cell>
          <cell r="W479">
            <v>4.3130699999999997</v>
          </cell>
          <cell r="X479" t="str">
            <v>Cap</v>
          </cell>
          <cell r="Y479" t="str">
            <v>Global</v>
          </cell>
          <cell r="Z479">
            <v>1.55</v>
          </cell>
          <cell r="AA479" t="str">
            <v>Oui</v>
          </cell>
          <cell r="AB479">
            <v>1.55</v>
          </cell>
          <cell r="AC479" t="str">
            <v>Non</v>
          </cell>
          <cell r="AE479" t="str">
            <v>FSGBR06BPG</v>
          </cell>
          <cell r="AF479">
            <v>178157008</v>
          </cell>
          <cell r="AH479">
            <v>44595</v>
          </cell>
          <cell r="AJ479">
            <v>2.5</v>
          </cell>
          <cell r="AK479">
            <v>1</v>
          </cell>
          <cell r="AL479">
            <v>1</v>
          </cell>
          <cell r="AM479" t="str">
            <v>www.lamaisondegestion.com</v>
          </cell>
          <cell r="AQ479" t="str">
            <v>Non</v>
          </cell>
          <cell r="AR479" t="str">
            <v>Non</v>
          </cell>
          <cell r="AS479" t="str">
            <v>Non</v>
          </cell>
          <cell r="AV479" t="str">
            <v>Non Classifié</v>
          </cell>
          <cell r="AW479" t="str">
            <v>UBS</v>
          </cell>
          <cell r="AY479" t="str">
            <v>Not Stated</v>
          </cell>
          <cell r="AZ479" t="str">
            <v>Prospectus</v>
          </cell>
          <cell r="BA479" t="str">
            <v>Non</v>
          </cell>
          <cell r="BB479">
            <v>2.2669899999999998</v>
          </cell>
          <cell r="BD479">
            <v>4.313059</v>
          </cell>
          <cell r="BF479">
            <v>1.770869</v>
          </cell>
          <cell r="BJ479">
            <v>-2.12439</v>
          </cell>
          <cell r="BK479">
            <v>43</v>
          </cell>
          <cell r="BM479">
            <v>5.7733990000000004</v>
          </cell>
          <cell r="BN479">
            <v>66</v>
          </cell>
          <cell r="BP479">
            <v>9.4629080000000005</v>
          </cell>
          <cell r="BQ479">
            <v>70</v>
          </cell>
        </row>
        <row r="480">
          <cell r="A480" t="str">
            <v>FR0010172767</v>
          </cell>
          <cell r="B480" t="str">
            <v>ÙÙÙ</v>
          </cell>
          <cell r="C480" t="str">
            <v>EdR SICAV Euro Sustainable Credit A EUR</v>
          </cell>
          <cell r="D480" t="str">
            <v>SICAV</v>
          </cell>
          <cell r="E480" t="str">
            <v>Edmond de Rothschild Asset Management (France)</v>
          </cell>
          <cell r="F480" t="str">
            <v>Euro</v>
          </cell>
          <cell r="G480" t="str">
            <v>Bloomberg Euro Corp TR EUR</v>
          </cell>
          <cell r="H480" t="str">
            <v>Europe Fonds ouverts  - Obligations EUR Emprunts Privés</v>
          </cell>
          <cell r="I480" t="str">
            <v>Tous les jours</v>
          </cell>
          <cell r="J480" t="str">
            <v>Autriche;Belgique;Suisse;Allemagne;Espagne;France;Royaume-Uni;Italie;Luxembourg;Portugal;</v>
          </cell>
          <cell r="K480" t="str">
            <v>Non</v>
          </cell>
          <cell r="L480">
            <v>30126</v>
          </cell>
          <cell r="M480">
            <v>44596</v>
          </cell>
          <cell r="N480">
            <v>274048643</v>
          </cell>
          <cell r="O480">
            <v>369.66</v>
          </cell>
          <cell r="Q480" t="str">
            <v>Non</v>
          </cell>
          <cell r="R480">
            <v>3</v>
          </cell>
          <cell r="S480">
            <v>3</v>
          </cell>
          <cell r="T480">
            <v>1.8380000000000001</v>
          </cell>
          <cell r="U480">
            <v>5.6909999999999998</v>
          </cell>
          <cell r="V480">
            <v>-1.6420999999999999</v>
          </cell>
          <cell r="W480">
            <v>1.56619</v>
          </cell>
          <cell r="X480" t="str">
            <v>Cap</v>
          </cell>
          <cell r="Y480" t="str">
            <v>Euroland</v>
          </cell>
          <cell r="Z480">
            <v>1.1000000000000001</v>
          </cell>
          <cell r="AA480" t="str">
            <v>Oui</v>
          </cell>
          <cell r="AB480">
            <v>1.04</v>
          </cell>
          <cell r="AC480" t="str">
            <v>Oui</v>
          </cell>
          <cell r="AD480">
            <v>369.66</v>
          </cell>
          <cell r="AE480" t="str">
            <v>FSGBR056IV</v>
          </cell>
          <cell r="AF480">
            <v>135097855</v>
          </cell>
          <cell r="AH480">
            <v>44596</v>
          </cell>
          <cell r="AJ480">
            <v>1</v>
          </cell>
          <cell r="AK480">
            <v>1</v>
          </cell>
          <cell r="AL480">
            <v>1</v>
          </cell>
          <cell r="AM480" t="str">
            <v>https://www.edmond-de-rothschild.com/site/France/fr/asset-management</v>
          </cell>
          <cell r="AQ480" t="str">
            <v>Non</v>
          </cell>
          <cell r="AR480" t="str">
            <v>Non</v>
          </cell>
          <cell r="AS480" t="str">
            <v>Non</v>
          </cell>
          <cell r="AV480" t="str">
            <v>Obligations en euro</v>
          </cell>
          <cell r="AW480" t="str">
            <v>Edmond De Rothschild</v>
          </cell>
          <cell r="AY480" t="str">
            <v>Article 8</v>
          </cell>
          <cell r="AZ480" t="str">
            <v>Prospectus</v>
          </cell>
          <cell r="BA480" t="str">
            <v>Non</v>
          </cell>
          <cell r="BB480">
            <v>1.3918999999999999</v>
          </cell>
          <cell r="BD480">
            <v>1.5661970000000001</v>
          </cell>
          <cell r="BF480">
            <v>-1.642093</v>
          </cell>
          <cell r="BH480">
            <v>-1.9102250000000001</v>
          </cell>
          <cell r="BJ480">
            <v>-1.34189</v>
          </cell>
          <cell r="BK480">
            <v>33</v>
          </cell>
          <cell r="BM480">
            <v>2.4123950000000001</v>
          </cell>
          <cell r="BN480">
            <v>85</v>
          </cell>
          <cell r="BP480">
            <v>6.4155110000000004</v>
          </cell>
          <cell r="BQ480">
            <v>81</v>
          </cell>
        </row>
        <row r="481">
          <cell r="A481" t="str">
            <v>FR0010174144</v>
          </cell>
          <cell r="B481" t="str">
            <v>ÙÙ</v>
          </cell>
          <cell r="C481" t="str">
            <v>BDL Rempart C</v>
          </cell>
          <cell r="D481" t="str">
            <v>FCP</v>
          </cell>
          <cell r="E481" t="str">
            <v>BDL Capital Management</v>
          </cell>
          <cell r="F481" t="str">
            <v>Euro</v>
          </cell>
          <cell r="G481" t="str">
            <v>€STR capitalisé</v>
          </cell>
          <cell r="H481" t="str">
            <v>Europe Fonds ouverts  - Alt - Long/Short Actions - Europe</v>
          </cell>
          <cell r="I481" t="str">
            <v>Toutes les semaines</v>
          </cell>
          <cell r="J481" t="str">
            <v>Suisse;France;Portugal;</v>
          </cell>
          <cell r="K481" t="str">
            <v>Non</v>
          </cell>
          <cell r="L481">
            <v>38602</v>
          </cell>
          <cell r="M481">
            <v>44594</v>
          </cell>
          <cell r="N481">
            <v>620328558</v>
          </cell>
          <cell r="O481">
            <v>190.63</v>
          </cell>
          <cell r="Q481" t="str">
            <v>Non</v>
          </cell>
          <cell r="R481">
            <v>6</v>
          </cell>
          <cell r="S481">
            <v>6</v>
          </cell>
          <cell r="T481">
            <v>10.839</v>
          </cell>
          <cell r="U481">
            <v>19.725000000000001</v>
          </cell>
          <cell r="V481">
            <v>22.906860000000002</v>
          </cell>
          <cell r="W481">
            <v>6.9016099999999998</v>
          </cell>
          <cell r="X481" t="str">
            <v>Cap</v>
          </cell>
          <cell r="Y481" t="str">
            <v>Europe</v>
          </cell>
          <cell r="Z481">
            <v>2.25</v>
          </cell>
          <cell r="AA481" t="str">
            <v>Oui</v>
          </cell>
          <cell r="AB481">
            <v>2.25</v>
          </cell>
          <cell r="AC481" t="str">
            <v>Non</v>
          </cell>
          <cell r="AE481" t="str">
            <v>FSUSA0A9S0</v>
          </cell>
          <cell r="AF481">
            <v>230166140</v>
          </cell>
          <cell r="AH481">
            <v>44578</v>
          </cell>
          <cell r="AJ481">
            <v>5</v>
          </cell>
          <cell r="AK481">
            <v>10</v>
          </cell>
          <cell r="AL481">
            <v>0</v>
          </cell>
          <cell r="AM481" t="str">
            <v>www.bdlcm.com</v>
          </cell>
          <cell r="AQ481" t="str">
            <v>Non</v>
          </cell>
          <cell r="AR481" t="str">
            <v>Non</v>
          </cell>
          <cell r="AS481" t="str">
            <v>Non</v>
          </cell>
          <cell r="AV481" t="str">
            <v>Non Classifié</v>
          </cell>
          <cell r="AW481" t="str">
            <v>BDL Capital Management</v>
          </cell>
          <cell r="AY481" t="str">
            <v>Article 8</v>
          </cell>
          <cell r="AZ481" t="str">
            <v>Prospectus</v>
          </cell>
          <cell r="BA481" t="str">
            <v>Non</v>
          </cell>
          <cell r="BB481">
            <v>2.8678750000000002</v>
          </cell>
          <cell r="BD481">
            <v>6.9016250000000001</v>
          </cell>
          <cell r="BF481">
            <v>22.906887999999999</v>
          </cell>
          <cell r="BJ481">
            <v>6.0626300000000004</v>
          </cell>
          <cell r="BK481">
            <v>3</v>
          </cell>
          <cell r="BM481">
            <v>5.1422210000000002</v>
          </cell>
          <cell r="BN481">
            <v>69</v>
          </cell>
          <cell r="BP481">
            <v>6.9368970000000001</v>
          </cell>
          <cell r="BQ481">
            <v>79</v>
          </cell>
        </row>
        <row r="482">
          <cell r="A482" t="str">
            <v>FR0010176891</v>
          </cell>
          <cell r="B482" t="str">
            <v>ÙÙÙ</v>
          </cell>
          <cell r="C482" t="str">
            <v>Amundi Actions Asie PC</v>
          </cell>
          <cell r="D482" t="str">
            <v>FCP</v>
          </cell>
          <cell r="E482" t="str">
            <v>Amundi Asset Management</v>
          </cell>
          <cell r="F482" t="str">
            <v>Euro</v>
          </cell>
          <cell r="G482" t="str">
            <v>MSCI Pacific NR EUR</v>
          </cell>
          <cell r="H482" t="str">
            <v>Europe Fonds ouverts  - Asia-Pacific Equity</v>
          </cell>
          <cell r="I482" t="str">
            <v>Tous les jours</v>
          </cell>
          <cell r="J482" t="str">
            <v>France</v>
          </cell>
          <cell r="K482" t="str">
            <v>Non</v>
          </cell>
          <cell r="L482">
            <v>34215</v>
          </cell>
          <cell r="M482">
            <v>44599</v>
          </cell>
          <cell r="N482">
            <v>54134023</v>
          </cell>
          <cell r="O482">
            <v>36.94</v>
          </cell>
          <cell r="P482">
            <v>-82.64</v>
          </cell>
          <cell r="Q482" t="str">
            <v>Non</v>
          </cell>
          <cell r="R482">
            <v>5</v>
          </cell>
          <cell r="S482">
            <v>5</v>
          </cell>
          <cell r="T482">
            <v>9.0034810000000007</v>
          </cell>
          <cell r="U482">
            <v>13.9048</v>
          </cell>
          <cell r="V482">
            <v>6.9645999999999999</v>
          </cell>
          <cell r="W482">
            <v>5.7368600000000001</v>
          </cell>
          <cell r="X482" t="str">
            <v>Cap</v>
          </cell>
          <cell r="Y482" t="str">
            <v>Asie Pacifique</v>
          </cell>
          <cell r="Z482">
            <v>1.5</v>
          </cell>
          <cell r="AA482" t="str">
            <v>Oui</v>
          </cell>
          <cell r="AB482">
            <v>1.57</v>
          </cell>
          <cell r="AC482" t="str">
            <v>Oui</v>
          </cell>
          <cell r="AD482">
            <v>36.86</v>
          </cell>
          <cell r="AE482" t="str">
            <v>FSGBR06JSH</v>
          </cell>
          <cell r="AF482">
            <v>34987178</v>
          </cell>
          <cell r="AH482">
            <v>44592</v>
          </cell>
          <cell r="AJ482">
            <v>2.5</v>
          </cell>
          <cell r="AK482">
            <v>1</v>
          </cell>
          <cell r="AL482">
            <v>1</v>
          </cell>
          <cell r="AM482" t="str">
            <v>www.amundi.com</v>
          </cell>
          <cell r="AQ482" t="str">
            <v>Non</v>
          </cell>
          <cell r="AR482" t="str">
            <v>Non</v>
          </cell>
          <cell r="AS482" t="str">
            <v>Non</v>
          </cell>
          <cell r="AV482" t="str">
            <v>Actions internationales</v>
          </cell>
          <cell r="AW482" t="str">
            <v>Amundi</v>
          </cell>
          <cell r="AX482" t="str">
            <v>Credit Agricole Asset Management (CAAM)</v>
          </cell>
          <cell r="AY482" t="str">
            <v>Article 8</v>
          </cell>
          <cell r="AZ482" t="str">
            <v>Prospectus</v>
          </cell>
          <cell r="BA482" t="str">
            <v>Non</v>
          </cell>
          <cell r="BB482">
            <v>3.9084110000000001</v>
          </cell>
          <cell r="BD482">
            <v>5.7368600000000001</v>
          </cell>
          <cell r="BF482">
            <v>6.9645900000000003</v>
          </cell>
          <cell r="BH482">
            <v>-3.046875</v>
          </cell>
          <cell r="BJ482">
            <v>-4.0104199999999999</v>
          </cell>
          <cell r="BK482">
            <v>61</v>
          </cell>
          <cell r="BM482">
            <v>9.3351550000000003</v>
          </cell>
          <cell r="BN482">
            <v>53</v>
          </cell>
          <cell r="BP482">
            <v>19.435008</v>
          </cell>
          <cell r="BQ482">
            <v>46</v>
          </cell>
        </row>
        <row r="483">
          <cell r="A483" t="str">
            <v>FR0010177527</v>
          </cell>
          <cell r="B483" t="str">
            <v>ÙÙ</v>
          </cell>
          <cell r="C483" t="str">
            <v>CamGestion Avenir Investissement Classic</v>
          </cell>
          <cell r="D483" t="str">
            <v>FCP</v>
          </cell>
          <cell r="E483" t="str">
            <v>BNP Paribas Asset Management France</v>
          </cell>
          <cell r="F483" t="str">
            <v>Euro</v>
          </cell>
          <cell r="G483" t="str">
            <v>MSCI World NR EUR</v>
          </cell>
          <cell r="H483" t="str">
            <v>Europe Fonds ouverts  - Actions Internationales Gdes Cap. Mixte</v>
          </cell>
          <cell r="I483" t="str">
            <v>Tous les jours</v>
          </cell>
          <cell r="J483" t="str">
            <v>France</v>
          </cell>
          <cell r="K483" t="str">
            <v>Non</v>
          </cell>
          <cell r="L483">
            <v>38490</v>
          </cell>
          <cell r="M483">
            <v>44595</v>
          </cell>
          <cell r="N483">
            <v>133852660</v>
          </cell>
          <cell r="O483">
            <v>23.55</v>
          </cell>
          <cell r="P483">
            <v>134.61000000000001</v>
          </cell>
          <cell r="Q483" t="str">
            <v>Non</v>
          </cell>
          <cell r="R483">
            <v>6</v>
          </cell>
          <cell r="S483">
            <v>6</v>
          </cell>
          <cell r="T483">
            <v>10.495229</v>
          </cell>
          <cell r="U483">
            <v>15.701295</v>
          </cell>
          <cell r="V483">
            <v>16.143280000000001</v>
          </cell>
          <cell r="W483">
            <v>14.81195</v>
          </cell>
          <cell r="X483" t="str">
            <v>Cap</v>
          </cell>
          <cell r="Y483" t="str">
            <v>Global</v>
          </cell>
          <cell r="Z483">
            <v>2.39</v>
          </cell>
          <cell r="AA483" t="str">
            <v>Oui</v>
          </cell>
          <cell r="AB483">
            <v>2.21</v>
          </cell>
          <cell r="AC483" t="str">
            <v>Non</v>
          </cell>
          <cell r="AE483" t="str">
            <v>FSGBR06GCN</v>
          </cell>
          <cell r="AF483">
            <v>72995093</v>
          </cell>
          <cell r="AH483">
            <v>44603</v>
          </cell>
          <cell r="AJ483">
            <v>2</v>
          </cell>
          <cell r="AK483">
            <v>1</v>
          </cell>
          <cell r="AL483">
            <v>1</v>
          </cell>
          <cell r="AM483" t="str">
            <v>www.bnpparibas-am.fr</v>
          </cell>
          <cell r="AQ483" t="str">
            <v>Non</v>
          </cell>
          <cell r="AR483" t="str">
            <v>Non</v>
          </cell>
          <cell r="AS483" t="str">
            <v>Non</v>
          </cell>
          <cell r="AV483" t="str">
            <v>Actions internationales</v>
          </cell>
          <cell r="AW483" t="str">
            <v>BNP Paribas</v>
          </cell>
          <cell r="AY483" t="str">
            <v>Not Stated</v>
          </cell>
          <cell r="AZ483" t="str">
            <v>Prospectus</v>
          </cell>
          <cell r="BA483" t="str">
            <v>Non</v>
          </cell>
          <cell r="BB483">
            <v>8.6545349999999992</v>
          </cell>
          <cell r="BD483">
            <v>14.811970000000001</v>
          </cell>
          <cell r="BF483">
            <v>16.143287999999998</v>
          </cell>
          <cell r="BH483">
            <v>-5.9504789999999996</v>
          </cell>
          <cell r="BJ483">
            <v>-5.4712500000000004</v>
          </cell>
          <cell r="BK483">
            <v>73</v>
          </cell>
          <cell r="BM483">
            <v>20.195910000000001</v>
          </cell>
          <cell r="BN483">
            <v>14</v>
          </cell>
          <cell r="BP483">
            <v>29.195565999999999</v>
          </cell>
          <cell r="BQ483">
            <v>17</v>
          </cell>
        </row>
        <row r="484">
          <cell r="A484" t="str">
            <v>FR0010177899</v>
          </cell>
          <cell r="B484" t="str">
            <v>ÙÙÙ</v>
          </cell>
          <cell r="C484" t="str">
            <v>Choix Solidaire C</v>
          </cell>
          <cell r="D484" t="str">
            <v>SICAV</v>
          </cell>
          <cell r="E484" t="str">
            <v>Ecofi Investissements</v>
          </cell>
          <cell r="F484" t="str">
            <v>Euro</v>
          </cell>
          <cell r="G484" t="str">
            <v>(€STR capitalisé) 75.000% + ( EURO STOXX 50 NR EUR) 25.000%</v>
          </cell>
          <cell r="H484" t="str">
            <v>Europe Fonds ouverts  - Allocation EUR Prudente</v>
          </cell>
          <cell r="I484" t="str">
            <v>Tous les jours</v>
          </cell>
          <cell r="J484" t="str">
            <v>France</v>
          </cell>
          <cell r="K484" t="str">
            <v>Non</v>
          </cell>
          <cell r="L484">
            <v>36557</v>
          </cell>
          <cell r="M484">
            <v>44596</v>
          </cell>
          <cell r="N484">
            <v>149392219</v>
          </cell>
          <cell r="O484">
            <v>77.63</v>
          </cell>
          <cell r="Q484" t="str">
            <v>Non</v>
          </cell>
          <cell r="R484">
            <v>4</v>
          </cell>
          <cell r="S484">
            <v>4</v>
          </cell>
          <cell r="T484">
            <v>3.7480000000000002</v>
          </cell>
          <cell r="U484">
            <v>5.968</v>
          </cell>
          <cell r="V484">
            <v>3.2758799999999999</v>
          </cell>
          <cell r="W484">
            <v>3.4136500000000001</v>
          </cell>
          <cell r="X484" t="str">
            <v>Cap</v>
          </cell>
          <cell r="Y484" t="str">
            <v>Europe</v>
          </cell>
          <cell r="Z484">
            <v>0.9</v>
          </cell>
          <cell r="AA484" t="str">
            <v>Non</v>
          </cell>
          <cell r="AB484">
            <v>0.92</v>
          </cell>
          <cell r="AC484" t="str">
            <v>Oui</v>
          </cell>
          <cell r="AD484">
            <v>77.63</v>
          </cell>
          <cell r="AE484" t="str">
            <v>FSGBR055VO</v>
          </cell>
          <cell r="AF484">
            <v>144624269</v>
          </cell>
          <cell r="AH484">
            <v>44567</v>
          </cell>
          <cell r="AJ484">
            <v>1</v>
          </cell>
          <cell r="AK484">
            <v>1</v>
          </cell>
          <cell r="AL484">
            <v>0</v>
          </cell>
          <cell r="AM484" t="str">
            <v>www.ecofi.fr</v>
          </cell>
          <cell r="AQ484" t="str">
            <v>Non</v>
          </cell>
          <cell r="AR484" t="str">
            <v>Non</v>
          </cell>
          <cell r="AS484" t="str">
            <v>Non</v>
          </cell>
          <cell r="AV484" t="str">
            <v>Non Classifié</v>
          </cell>
          <cell r="AW484" t="str">
            <v>Ecofi</v>
          </cell>
          <cell r="AY484" t="str">
            <v>Not Stated</v>
          </cell>
          <cell r="AZ484" t="str">
            <v>Prospectus</v>
          </cell>
          <cell r="BA484" t="str">
            <v>Non</v>
          </cell>
          <cell r="BB484">
            <v>1.6816120000000001</v>
          </cell>
          <cell r="BD484">
            <v>3.4136489999999999</v>
          </cell>
          <cell r="BF484">
            <v>3.2758790000000002</v>
          </cell>
          <cell r="BH484">
            <v>-2.1518830000000002</v>
          </cell>
          <cell r="BJ484">
            <v>-1.7890699999999999</v>
          </cell>
          <cell r="BK484">
            <v>39</v>
          </cell>
          <cell r="BM484">
            <v>4.5360209999999999</v>
          </cell>
          <cell r="BN484">
            <v>73</v>
          </cell>
          <cell r="BP484">
            <v>7.5889709999999999</v>
          </cell>
          <cell r="BQ484">
            <v>77</v>
          </cell>
        </row>
        <row r="485">
          <cell r="A485" t="str">
            <v>FR0010177998</v>
          </cell>
          <cell r="B485" t="str">
            <v>ÙÙ</v>
          </cell>
          <cell r="C485" t="str">
            <v>EdR SICAV Europe Midcaps A EUR</v>
          </cell>
          <cell r="D485" t="str">
            <v>SICAV</v>
          </cell>
          <cell r="E485" t="str">
            <v>Edmond de Rothschild Asset Management (France)</v>
          </cell>
          <cell r="F485" t="str">
            <v>Euro</v>
          </cell>
          <cell r="G485" t="str">
            <v>STOXX Europe Ex UK Small NR EUR</v>
          </cell>
          <cell r="H485" t="str">
            <v>Europe Fonds ouverts  - Actions Europe hors UK Petites &amp; Moy. Cap.</v>
          </cell>
          <cell r="I485" t="str">
            <v>Tous les jours</v>
          </cell>
          <cell r="J485" t="str">
            <v>Suisse;Allemagne;Espagne;France;Italie;Luxembourg;Taïwanais;</v>
          </cell>
          <cell r="K485" t="str">
            <v>Oui</v>
          </cell>
          <cell r="L485">
            <v>38482</v>
          </cell>
          <cell r="M485">
            <v>44596</v>
          </cell>
          <cell r="N485">
            <v>93653286</v>
          </cell>
          <cell r="O485">
            <v>553.92999999999995</v>
          </cell>
          <cell r="P485">
            <v>6</v>
          </cell>
          <cell r="Q485" t="str">
            <v>Non</v>
          </cell>
          <cell r="R485">
            <v>6</v>
          </cell>
          <cell r="S485">
            <v>6</v>
          </cell>
          <cell r="T485">
            <v>13.962</v>
          </cell>
          <cell r="U485">
            <v>20.681000000000001</v>
          </cell>
          <cell r="V485">
            <v>8.7264300000000006</v>
          </cell>
          <cell r="W485">
            <v>12.45538</v>
          </cell>
          <cell r="X485" t="str">
            <v>Cap</v>
          </cell>
          <cell r="Y485" t="str">
            <v>Europe ex UK</v>
          </cell>
          <cell r="Z485">
            <v>2.1</v>
          </cell>
          <cell r="AA485" t="str">
            <v>Oui</v>
          </cell>
          <cell r="AB485">
            <v>2.79</v>
          </cell>
          <cell r="AC485" t="str">
            <v>Non</v>
          </cell>
          <cell r="AD485">
            <v>553.92999999999995</v>
          </cell>
          <cell r="AE485" t="str">
            <v>FSGBR056JJ</v>
          </cell>
          <cell r="AF485">
            <v>74575904</v>
          </cell>
          <cell r="AH485">
            <v>44596</v>
          </cell>
          <cell r="AJ485">
            <v>3</v>
          </cell>
          <cell r="AK485">
            <v>1</v>
          </cell>
          <cell r="AL485">
            <v>1</v>
          </cell>
          <cell r="AM485" t="str">
            <v>https://www.edmond-de-rothschild.com/site/France/fr/asset-management</v>
          </cell>
          <cell r="AQ485" t="str">
            <v>Non</v>
          </cell>
          <cell r="AR485" t="str">
            <v>Non</v>
          </cell>
          <cell r="AS485" t="str">
            <v>Non</v>
          </cell>
          <cell r="AV485" t="str">
            <v>Non Classifié</v>
          </cell>
          <cell r="AW485" t="str">
            <v>Edmond De Rothschild</v>
          </cell>
          <cell r="AY485" t="str">
            <v>Article 8</v>
          </cell>
          <cell r="AZ485" t="str">
            <v>Prospectus</v>
          </cell>
          <cell r="BA485" t="str">
            <v>Non</v>
          </cell>
          <cell r="BB485">
            <v>6.1666249999999998</v>
          </cell>
          <cell r="BD485">
            <v>12.455392</v>
          </cell>
          <cell r="BF485">
            <v>8.7264320000000009</v>
          </cell>
          <cell r="BH485">
            <v>-8.4599329999999995</v>
          </cell>
          <cell r="BJ485">
            <v>-8.3637599999999992</v>
          </cell>
          <cell r="BK485">
            <v>86</v>
          </cell>
          <cell r="BM485">
            <v>17.969767999999998</v>
          </cell>
          <cell r="BN485">
            <v>20</v>
          </cell>
          <cell r="BP485">
            <v>22.447610999999998</v>
          </cell>
          <cell r="BQ485">
            <v>38</v>
          </cell>
        </row>
        <row r="486">
          <cell r="A486" t="str">
            <v>FR0010178665</v>
          </cell>
          <cell r="B486" t="str">
            <v>ÙÙÙÙ</v>
          </cell>
          <cell r="C486" t="str">
            <v>Gay-Lussac Green Impact A</v>
          </cell>
          <cell r="D486" t="str">
            <v>FCP</v>
          </cell>
          <cell r="E486" t="str">
            <v>Gay-Lussac Gestion</v>
          </cell>
          <cell r="F486" t="str">
            <v>Euro</v>
          </cell>
          <cell r="G486" t="str">
            <v>STOXX Europe 600 NR EUR</v>
          </cell>
          <cell r="H486" t="str">
            <v>Europe Fonds ouverts  - Actions Europe Gdes Cap. Mixte</v>
          </cell>
          <cell r="I486" t="str">
            <v>Tous les jours</v>
          </cell>
          <cell r="J486" t="str">
            <v>Autriche;France;</v>
          </cell>
          <cell r="K486" t="str">
            <v>Oui</v>
          </cell>
          <cell r="L486">
            <v>38506</v>
          </cell>
          <cell r="M486">
            <v>44596</v>
          </cell>
          <cell r="N486">
            <v>80553288</v>
          </cell>
          <cell r="O486">
            <v>412.5</v>
          </cell>
          <cell r="P486">
            <v>131.13999999999999</v>
          </cell>
          <cell r="Q486" t="str">
            <v>Non</v>
          </cell>
          <cell r="R486">
            <v>5</v>
          </cell>
          <cell r="S486">
            <v>6</v>
          </cell>
          <cell r="T486">
            <v>16.015000000000001</v>
          </cell>
          <cell r="U486">
            <v>14.612</v>
          </cell>
          <cell r="V486">
            <v>8.8417100000000008</v>
          </cell>
          <cell r="W486">
            <v>13.3102</v>
          </cell>
          <cell r="X486" t="str">
            <v>Cap</v>
          </cell>
          <cell r="Y486" t="str">
            <v>Europe</v>
          </cell>
          <cell r="Z486">
            <v>2.3159999999999998</v>
          </cell>
          <cell r="AA486" t="str">
            <v>Oui</v>
          </cell>
          <cell r="AB486">
            <v>2.8</v>
          </cell>
          <cell r="AC486" t="str">
            <v>Oui</v>
          </cell>
          <cell r="AD486">
            <v>404.75</v>
          </cell>
          <cell r="AE486" t="str">
            <v>FSGBR06HW2</v>
          </cell>
          <cell r="AF486">
            <v>22112355</v>
          </cell>
          <cell r="AH486">
            <v>44592</v>
          </cell>
          <cell r="AJ486">
            <v>2</v>
          </cell>
          <cell r="AK486">
            <v>1</v>
          </cell>
          <cell r="AL486">
            <v>0</v>
          </cell>
          <cell r="AM486" t="str">
            <v>www.gaylussacgestion.com</v>
          </cell>
          <cell r="AQ486" t="str">
            <v>Non</v>
          </cell>
          <cell r="AR486" t="str">
            <v>Non</v>
          </cell>
          <cell r="AS486" t="str">
            <v>Non</v>
          </cell>
          <cell r="AV486" t="str">
            <v>Actions des pays de l'Union Européenne</v>
          </cell>
          <cell r="AW486" t="str">
            <v>Gay-Lussac</v>
          </cell>
          <cell r="AY486" t="str">
            <v>Article 9</v>
          </cell>
          <cell r="AZ486" t="str">
            <v>Prospectus</v>
          </cell>
          <cell r="BA486" t="str">
            <v>Non</v>
          </cell>
          <cell r="BB486">
            <v>7.5525630000000001</v>
          </cell>
          <cell r="BD486">
            <v>13.310217</v>
          </cell>
          <cell r="BF486">
            <v>8.8417239999999993</v>
          </cell>
          <cell r="BH486">
            <v>-9.2668759999999999</v>
          </cell>
          <cell r="BJ486">
            <v>-9.7793799999999997</v>
          </cell>
          <cell r="BK486">
            <v>90</v>
          </cell>
          <cell r="BM486">
            <v>19.125924000000001</v>
          </cell>
          <cell r="BN486">
            <v>17</v>
          </cell>
          <cell r="BP486">
            <v>22.031745999999998</v>
          </cell>
          <cell r="BQ486">
            <v>39</v>
          </cell>
        </row>
        <row r="487">
          <cell r="A487" t="str">
            <v>FR0010187674</v>
          </cell>
          <cell r="B487" t="str">
            <v>ÙÙ</v>
          </cell>
          <cell r="C487" t="str">
            <v>Amundi Inflation Monde IC</v>
          </cell>
          <cell r="D487" t="str">
            <v>FCP</v>
          </cell>
          <cell r="E487" t="str">
            <v>Amundi Asset Management</v>
          </cell>
          <cell r="F487" t="str">
            <v>Euro</v>
          </cell>
          <cell r="G487" t="str">
            <v>Bloomberg WGILB All Markets TR Hdg EUR</v>
          </cell>
          <cell r="H487" t="str">
            <v>Europe Fonds ouverts  - Obligations Internationales Indexées sur l'Inflation Couvertes en EUR</v>
          </cell>
          <cell r="I487" t="str">
            <v>Tous les jours</v>
          </cell>
          <cell r="J487" t="str">
            <v>France</v>
          </cell>
          <cell r="K487" t="str">
            <v>Non</v>
          </cell>
          <cell r="L487">
            <v>38495</v>
          </cell>
          <cell r="M487">
            <v>44596</v>
          </cell>
          <cell r="N487">
            <v>32292937</v>
          </cell>
          <cell r="O487">
            <v>30438.33</v>
          </cell>
          <cell r="Q487" t="str">
            <v>Non</v>
          </cell>
          <cell r="R487">
            <v>4</v>
          </cell>
          <cell r="S487">
            <v>4</v>
          </cell>
          <cell r="T487">
            <v>5.6059999999999999</v>
          </cell>
          <cell r="U487">
            <v>6.0369999999999999</v>
          </cell>
          <cell r="V487">
            <v>0.29598999999999998</v>
          </cell>
          <cell r="W487">
            <v>2.3957899999999999</v>
          </cell>
          <cell r="X487" t="str">
            <v>Cap</v>
          </cell>
          <cell r="Y487" t="str">
            <v>Global</v>
          </cell>
          <cell r="Z487">
            <v>0.75</v>
          </cell>
          <cell r="AA487" t="str">
            <v>Oui</v>
          </cell>
          <cell r="AB487">
            <v>0.82</v>
          </cell>
          <cell r="AC487" t="str">
            <v>Non</v>
          </cell>
          <cell r="AD487">
            <v>30438.33</v>
          </cell>
          <cell r="AE487" t="str">
            <v>FSGBR06HUB</v>
          </cell>
          <cell r="AF487">
            <v>8718877</v>
          </cell>
          <cell r="AH487">
            <v>44594</v>
          </cell>
          <cell r="AJ487">
            <v>1</v>
          </cell>
          <cell r="AK487">
            <v>1</v>
          </cell>
          <cell r="AL487">
            <v>1</v>
          </cell>
          <cell r="AM487" t="str">
            <v>www.amundi.com</v>
          </cell>
          <cell r="AQ487" t="str">
            <v>Non</v>
          </cell>
          <cell r="AR487" t="str">
            <v>Non</v>
          </cell>
          <cell r="AS487" t="str">
            <v>Non</v>
          </cell>
          <cell r="AV487" t="str">
            <v>Obligations internationales</v>
          </cell>
          <cell r="AW487" t="str">
            <v>Amundi</v>
          </cell>
          <cell r="AY487" t="str">
            <v>Not Stated</v>
          </cell>
          <cell r="AZ487" t="str">
            <v>Prospectus</v>
          </cell>
          <cell r="BA487" t="str">
            <v>Non</v>
          </cell>
          <cell r="BB487">
            <v>9.9371000000000001E-2</v>
          </cell>
          <cell r="BD487">
            <v>2.3958020000000002</v>
          </cell>
          <cell r="BF487">
            <v>0.29600399999999999</v>
          </cell>
          <cell r="BH487">
            <v>-3.026284</v>
          </cell>
          <cell r="BJ487">
            <v>-2.2852299999999999</v>
          </cell>
          <cell r="BK487">
            <v>45</v>
          </cell>
          <cell r="BM487">
            <v>3.429732</v>
          </cell>
          <cell r="BN487">
            <v>79</v>
          </cell>
          <cell r="BP487">
            <v>3.7929240000000002</v>
          </cell>
          <cell r="BQ487">
            <v>89</v>
          </cell>
        </row>
        <row r="488">
          <cell r="A488" t="str">
            <v>FR0010187898</v>
          </cell>
          <cell r="B488" t="str">
            <v>Ù</v>
          </cell>
          <cell r="C488" t="str">
            <v>R-co Conviction Equity Value Euro C EUR</v>
          </cell>
          <cell r="D488" t="str">
            <v>SICAV</v>
          </cell>
          <cell r="E488" t="str">
            <v>Rothschild &amp; Co Asset Management Europe</v>
          </cell>
          <cell r="F488" t="str">
            <v>Euro</v>
          </cell>
          <cell r="G488" t="str">
            <v>EURO STOXX NR EUR</v>
          </cell>
          <cell r="H488" t="str">
            <v>Europe Fonds ouverts  - Actions Zone Euro Grandes Cap.</v>
          </cell>
          <cell r="I488" t="str">
            <v>Tous les jours</v>
          </cell>
          <cell r="J488" t="str">
            <v>Autriche;Belgique;Suisse;Allemagne;Espagne;France;Italie;Luxembourg;Pays-Bas;</v>
          </cell>
          <cell r="K488" t="str">
            <v>Oui</v>
          </cell>
          <cell r="L488">
            <v>38492</v>
          </cell>
          <cell r="M488">
            <v>44596</v>
          </cell>
          <cell r="N488">
            <v>940452357</v>
          </cell>
          <cell r="O488">
            <v>215.14</v>
          </cell>
          <cell r="P488">
            <v>150.72999999999999</v>
          </cell>
          <cell r="Q488" t="str">
            <v>Non</v>
          </cell>
          <cell r="R488">
            <v>6</v>
          </cell>
          <cell r="S488">
            <v>6</v>
          </cell>
          <cell r="T488">
            <v>14.388999999999999</v>
          </cell>
          <cell r="U488">
            <v>25.55</v>
          </cell>
          <cell r="V488">
            <v>28.45984</v>
          </cell>
          <cell r="W488">
            <v>8.2035099999999996</v>
          </cell>
          <cell r="X488" t="str">
            <v>Cap</v>
          </cell>
          <cell r="Y488" t="str">
            <v>Euroland</v>
          </cell>
          <cell r="Z488">
            <v>1.5</v>
          </cell>
          <cell r="AA488" t="str">
            <v>Oui</v>
          </cell>
          <cell r="AB488">
            <v>1.76</v>
          </cell>
          <cell r="AC488" t="str">
            <v>Oui</v>
          </cell>
          <cell r="AD488">
            <v>215.14</v>
          </cell>
          <cell r="AE488" t="str">
            <v>FSGBR06DUG</v>
          </cell>
          <cell r="AF488">
            <v>245799213</v>
          </cell>
          <cell r="AH488">
            <v>44562</v>
          </cell>
          <cell r="AJ488">
            <v>4.5</v>
          </cell>
          <cell r="AK488">
            <v>2500</v>
          </cell>
          <cell r="AL488">
            <v>1</v>
          </cell>
          <cell r="AM488" t="str">
            <v>www.am.eu.rothschildandco.com</v>
          </cell>
          <cell r="AQ488" t="str">
            <v>Non</v>
          </cell>
          <cell r="AR488" t="str">
            <v>Non</v>
          </cell>
          <cell r="AS488" t="str">
            <v>Non</v>
          </cell>
          <cell r="AV488" t="str">
            <v>Actions de la zone euro</v>
          </cell>
          <cell r="AW488" t="str">
            <v>Rothschild &amp; Co</v>
          </cell>
          <cell r="AX488" t="str">
            <v>Rothschild &amp; Co Asset Management US Inc</v>
          </cell>
          <cell r="AY488" t="str">
            <v>Article 8</v>
          </cell>
          <cell r="AZ488" t="str">
            <v>Prospectus</v>
          </cell>
          <cell r="BA488" t="str">
            <v>Non</v>
          </cell>
          <cell r="BB488">
            <v>4.9209110000000003</v>
          </cell>
          <cell r="BD488">
            <v>8.2035180000000008</v>
          </cell>
          <cell r="BF488">
            <v>28.459844</v>
          </cell>
          <cell r="BH488">
            <v>1.842241</v>
          </cell>
          <cell r="BJ488">
            <v>0.73409000000000002</v>
          </cell>
          <cell r="BK488">
            <v>10</v>
          </cell>
          <cell r="BM488">
            <v>10.229991999999999</v>
          </cell>
          <cell r="BN488">
            <v>50</v>
          </cell>
          <cell r="BP488">
            <v>17.641537</v>
          </cell>
          <cell r="BQ488">
            <v>51</v>
          </cell>
        </row>
        <row r="489">
          <cell r="A489" t="str">
            <v>FR0010188383</v>
          </cell>
          <cell r="B489" t="str">
            <v>ÙÙÙ</v>
          </cell>
          <cell r="C489" t="str">
            <v>Amundi Actions Emergents P C</v>
          </cell>
          <cell r="D489" t="str">
            <v>FCP</v>
          </cell>
          <cell r="E489" t="str">
            <v>Amundi Asset Management</v>
          </cell>
          <cell r="F489" t="str">
            <v>Euro</v>
          </cell>
          <cell r="G489" t="str">
            <v>MSCI EM NR EUR</v>
          </cell>
          <cell r="H489" t="str">
            <v>Europe Fonds ouverts  - Actions Marchés Emergents</v>
          </cell>
          <cell r="I489" t="str">
            <v>Tous les jours</v>
          </cell>
          <cell r="J489" t="str">
            <v>France</v>
          </cell>
          <cell r="K489" t="str">
            <v>Non</v>
          </cell>
          <cell r="L489">
            <v>34635</v>
          </cell>
          <cell r="M489">
            <v>44596</v>
          </cell>
          <cell r="N489">
            <v>157047774</v>
          </cell>
          <cell r="O489">
            <v>707.34</v>
          </cell>
          <cell r="P489">
            <v>78.27</v>
          </cell>
          <cell r="Q489" t="str">
            <v>Non</v>
          </cell>
          <cell r="R489">
            <v>6</v>
          </cell>
          <cell r="S489">
            <v>6</v>
          </cell>
          <cell r="T489">
            <v>9.0482239999999994</v>
          </cell>
          <cell r="U489">
            <v>16.009636</v>
          </cell>
          <cell r="V489">
            <v>3.54278</v>
          </cell>
          <cell r="W489">
            <v>8.7759999999999998</v>
          </cell>
          <cell r="X489" t="str">
            <v>Cap</v>
          </cell>
          <cell r="Y489" t="str">
            <v>Global Emerging Mkts</v>
          </cell>
          <cell r="Z489">
            <v>2</v>
          </cell>
          <cell r="AA489" t="str">
            <v>Oui</v>
          </cell>
          <cell r="AB489">
            <v>1.97</v>
          </cell>
          <cell r="AC489" t="str">
            <v>Non</v>
          </cell>
          <cell r="AD489">
            <v>707.34</v>
          </cell>
          <cell r="AE489" t="str">
            <v>FSGBR06JSI</v>
          </cell>
          <cell r="AF489">
            <v>132222317</v>
          </cell>
          <cell r="AH489">
            <v>44587</v>
          </cell>
          <cell r="AJ489">
            <v>2.5</v>
          </cell>
          <cell r="AK489">
            <v>1</v>
          </cell>
          <cell r="AL489">
            <v>1</v>
          </cell>
          <cell r="AM489" t="str">
            <v>www.amundi.com</v>
          </cell>
          <cell r="AQ489" t="str">
            <v>Non</v>
          </cell>
          <cell r="AR489" t="str">
            <v>Non</v>
          </cell>
          <cell r="AS489" t="str">
            <v>Non</v>
          </cell>
          <cell r="AV489" t="str">
            <v>Actions internationales</v>
          </cell>
          <cell r="AW489" t="str">
            <v>Amundi</v>
          </cell>
          <cell r="AX489" t="str">
            <v>Amundi</v>
          </cell>
          <cell r="AY489" t="str">
            <v>Article 8</v>
          </cell>
          <cell r="AZ489" t="str">
            <v>Prospectus</v>
          </cell>
          <cell r="BA489" t="str">
            <v>Non</v>
          </cell>
          <cell r="BB489">
            <v>6.8893240000000002</v>
          </cell>
          <cell r="BD489">
            <v>8.7760040000000004</v>
          </cell>
          <cell r="BF489">
            <v>3.542764</v>
          </cell>
          <cell r="BH489">
            <v>-1.3564890000000001</v>
          </cell>
          <cell r="BJ489">
            <v>0.48676000000000003</v>
          </cell>
          <cell r="BK489">
            <v>12</v>
          </cell>
          <cell r="BM489">
            <v>11.891807</v>
          </cell>
          <cell r="BN489">
            <v>43</v>
          </cell>
          <cell r="BP489">
            <v>24.422232000000001</v>
          </cell>
          <cell r="BQ489">
            <v>32</v>
          </cell>
        </row>
        <row r="490">
          <cell r="A490" t="str">
            <v>FR0010191197</v>
          </cell>
          <cell r="B490" t="str">
            <v>ÙÙÙÙ</v>
          </cell>
          <cell r="C490" t="str">
            <v>Harmonis Réactif C</v>
          </cell>
          <cell r="D490" t="str">
            <v>FCP</v>
          </cell>
          <cell r="E490" t="str">
            <v>C-Quadrat Asset Management France</v>
          </cell>
          <cell r="F490" t="str">
            <v>Euro</v>
          </cell>
          <cell r="G490" t="str">
            <v>(MSCI World NR EUR) 50.000% + ( ICE BofA Gbl Govt TR HEUR) 50.000%</v>
          </cell>
          <cell r="H490" t="str">
            <v>Europe Fonds ouverts  - Allocation EUR Modérée - International</v>
          </cell>
          <cell r="I490" t="str">
            <v>Tous les jours</v>
          </cell>
          <cell r="J490" t="str">
            <v>France</v>
          </cell>
          <cell r="K490" t="str">
            <v>Non</v>
          </cell>
          <cell r="L490">
            <v>38541</v>
          </cell>
          <cell r="M490">
            <v>44596</v>
          </cell>
          <cell r="N490">
            <v>43023478</v>
          </cell>
          <cell r="O490">
            <v>17.25</v>
          </cell>
          <cell r="Q490" t="str">
            <v>Non</v>
          </cell>
          <cell r="R490">
            <v>4</v>
          </cell>
          <cell r="S490">
            <v>5</v>
          </cell>
          <cell r="T490">
            <v>12.388</v>
          </cell>
          <cell r="U490">
            <v>11.055999999999999</v>
          </cell>
          <cell r="V490">
            <v>-0.11534</v>
          </cell>
          <cell r="W490">
            <v>4.6552800000000003</v>
          </cell>
          <cell r="X490" t="str">
            <v>Cap</v>
          </cell>
          <cell r="Y490" t="str">
            <v>Global</v>
          </cell>
          <cell r="Z490">
            <v>1.75</v>
          </cell>
          <cell r="AA490" t="str">
            <v>Oui</v>
          </cell>
          <cell r="AB490">
            <v>3.34</v>
          </cell>
          <cell r="AC490" t="str">
            <v>Non</v>
          </cell>
          <cell r="AD490">
            <v>17.25</v>
          </cell>
          <cell r="AE490" t="str">
            <v>FSGBR06I2Z</v>
          </cell>
          <cell r="AF490">
            <v>43023478</v>
          </cell>
          <cell r="AH490">
            <v>44264</v>
          </cell>
          <cell r="AJ490">
            <v>4.75</v>
          </cell>
          <cell r="AK490">
            <v>1</v>
          </cell>
          <cell r="AL490">
            <v>1</v>
          </cell>
          <cell r="AM490" t="str">
            <v>www.advenis-im.com</v>
          </cell>
          <cell r="AQ490" t="str">
            <v>Non</v>
          </cell>
          <cell r="AR490" t="str">
            <v>Non</v>
          </cell>
          <cell r="AS490" t="str">
            <v>Non</v>
          </cell>
          <cell r="AV490" t="str">
            <v>Non Classifié</v>
          </cell>
          <cell r="AW490" t="str">
            <v>C-QUADRAT</v>
          </cell>
          <cell r="AY490" t="str">
            <v>Not Stated</v>
          </cell>
          <cell r="AZ490" t="str">
            <v>Prospectus</v>
          </cell>
          <cell r="BA490" t="str">
            <v>Non</v>
          </cell>
          <cell r="BB490">
            <v>3.1667939999999999</v>
          </cell>
          <cell r="BD490">
            <v>4.655278</v>
          </cell>
          <cell r="BF490">
            <v>-0.115342</v>
          </cell>
          <cell r="BH490">
            <v>-8.8020829999999997</v>
          </cell>
          <cell r="BJ490">
            <v>-9.7916699999999999</v>
          </cell>
          <cell r="BK490">
            <v>90</v>
          </cell>
          <cell r="BM490">
            <v>9.7601949999999995</v>
          </cell>
          <cell r="BN490">
            <v>52</v>
          </cell>
          <cell r="BP490">
            <v>7.9889840000000003</v>
          </cell>
          <cell r="BQ490">
            <v>76</v>
          </cell>
        </row>
        <row r="491">
          <cell r="A491" t="str">
            <v>FR0010191866</v>
          </cell>
          <cell r="C491" t="str">
            <v>Amundi Volatility Risk Premia PC</v>
          </cell>
          <cell r="D491" t="str">
            <v>FCP</v>
          </cell>
          <cell r="E491" t="str">
            <v>Amundi Asset Management</v>
          </cell>
          <cell r="F491" t="str">
            <v>Euro</v>
          </cell>
          <cell r="G491" t="str">
            <v>€STR capitalisé</v>
          </cell>
          <cell r="H491" t="str">
            <v>Europe Fonds ouverts  - Alt - Volatilité</v>
          </cell>
          <cell r="I491" t="str">
            <v>Tous les jours</v>
          </cell>
          <cell r="J491" t="str">
            <v>France</v>
          </cell>
          <cell r="K491" t="str">
            <v>Non</v>
          </cell>
          <cell r="L491">
            <v>38513</v>
          </cell>
          <cell r="M491">
            <v>44596</v>
          </cell>
          <cell r="N491">
            <v>11134998</v>
          </cell>
          <cell r="O491">
            <v>112.8</v>
          </cell>
          <cell r="Q491" t="str">
            <v>Non</v>
          </cell>
          <cell r="R491">
            <v>4</v>
          </cell>
          <cell r="S491">
            <v>3</v>
          </cell>
          <cell r="T491">
            <v>2.2247940000000002</v>
          </cell>
          <cell r="U491">
            <v>3.7809499999999998</v>
          </cell>
          <cell r="V491">
            <v>1.3661700000000001</v>
          </cell>
          <cell r="W491">
            <v>-1.1747799999999999</v>
          </cell>
          <cell r="X491" t="str">
            <v>Cap</v>
          </cell>
          <cell r="Y491" t="str">
            <v>Global</v>
          </cell>
          <cell r="Z491">
            <v>1</v>
          </cell>
          <cell r="AA491" t="str">
            <v>Oui</v>
          </cell>
          <cell r="AB491">
            <v>1.2</v>
          </cell>
          <cell r="AC491" t="str">
            <v>Non</v>
          </cell>
          <cell r="AD491">
            <v>112.8</v>
          </cell>
          <cell r="AE491" t="str">
            <v>FSGBR0696E</v>
          </cell>
          <cell r="AF491">
            <v>666691</v>
          </cell>
          <cell r="AH491">
            <v>44587</v>
          </cell>
          <cell r="AJ491">
            <v>1</v>
          </cell>
          <cell r="AK491">
            <v>1</v>
          </cell>
          <cell r="AL491">
            <v>1</v>
          </cell>
          <cell r="AM491" t="str">
            <v>www.amundi.com</v>
          </cell>
          <cell r="AQ491" t="str">
            <v>Non</v>
          </cell>
          <cell r="AR491" t="str">
            <v>Non</v>
          </cell>
          <cell r="AS491" t="str">
            <v>Non</v>
          </cell>
          <cell r="AV491" t="str">
            <v>Non Classifié</v>
          </cell>
          <cell r="AW491" t="str">
            <v>Amundi</v>
          </cell>
          <cell r="AY491" t="str">
            <v>Not Stated</v>
          </cell>
          <cell r="AZ491" t="str">
            <v>Prospectus</v>
          </cell>
          <cell r="BA491" t="str">
            <v>Non</v>
          </cell>
          <cell r="BB491">
            <v>-1.0046409999999999</v>
          </cell>
          <cell r="BD491">
            <v>-1.174776</v>
          </cell>
          <cell r="BF491">
            <v>1.366168</v>
          </cell>
          <cell r="BH491">
            <v>-0.94770100000000002</v>
          </cell>
          <cell r="BJ491">
            <v>-1.03545</v>
          </cell>
          <cell r="BK491">
            <v>29</v>
          </cell>
          <cell r="BM491">
            <v>-0.64674100000000001</v>
          </cell>
          <cell r="BN491">
            <v>96</v>
          </cell>
          <cell r="BP491">
            <v>0.43028899999999998</v>
          </cell>
          <cell r="BQ491">
            <v>95</v>
          </cell>
        </row>
        <row r="492">
          <cell r="A492" t="str">
            <v>FR0010191908</v>
          </cell>
          <cell r="B492" t="str">
            <v>ÙÙÙÙ</v>
          </cell>
          <cell r="C492" t="str">
            <v>Ecofi Convertibles Euro C</v>
          </cell>
          <cell r="D492" t="str">
            <v>FCP</v>
          </cell>
          <cell r="E492" t="str">
            <v>Ecofi Investissements</v>
          </cell>
          <cell r="F492" t="str">
            <v>Euro</v>
          </cell>
          <cell r="G492" t="str">
            <v>Exane ECI Euro TR</v>
          </cell>
          <cell r="H492" t="str">
            <v>Europe Fonds ouverts  - Convertibles Europe</v>
          </cell>
          <cell r="I492" t="str">
            <v>Tous les jours</v>
          </cell>
          <cell r="J492" t="str">
            <v>France</v>
          </cell>
          <cell r="K492" t="str">
            <v>Non</v>
          </cell>
          <cell r="L492">
            <v>31062</v>
          </cell>
          <cell r="M492">
            <v>44596</v>
          </cell>
          <cell r="N492">
            <v>125737509</v>
          </cell>
          <cell r="O492">
            <v>180.71</v>
          </cell>
          <cell r="Q492" t="str">
            <v>Non</v>
          </cell>
          <cell r="R492">
            <v>4</v>
          </cell>
          <cell r="S492">
            <v>4</v>
          </cell>
          <cell r="T492">
            <v>5.97</v>
          </cell>
          <cell r="U492">
            <v>7.835</v>
          </cell>
          <cell r="V492">
            <v>-2.3759899999999998</v>
          </cell>
          <cell r="W492">
            <v>1.84148</v>
          </cell>
          <cell r="X492" t="str">
            <v>Cap</v>
          </cell>
          <cell r="Y492" t="str">
            <v>Euroland</v>
          </cell>
          <cell r="Z492">
            <v>1.05</v>
          </cell>
          <cell r="AA492" t="str">
            <v>Oui</v>
          </cell>
          <cell r="AB492">
            <v>1.05</v>
          </cell>
          <cell r="AC492" t="str">
            <v>Oui</v>
          </cell>
          <cell r="AD492">
            <v>180.71</v>
          </cell>
          <cell r="AE492" t="str">
            <v>FSGBR0562G</v>
          </cell>
          <cell r="AF492">
            <v>125736537</v>
          </cell>
          <cell r="AH492">
            <v>44370</v>
          </cell>
          <cell r="AJ492">
            <v>2</v>
          </cell>
          <cell r="AK492">
            <v>1</v>
          </cell>
          <cell r="AL492">
            <v>1</v>
          </cell>
          <cell r="AM492" t="str">
            <v>www.ecofi.fr</v>
          </cell>
          <cell r="AQ492" t="str">
            <v>Non</v>
          </cell>
          <cell r="AR492" t="str">
            <v>Non</v>
          </cell>
          <cell r="AS492" t="str">
            <v>Non</v>
          </cell>
          <cell r="AV492" t="str">
            <v>Non Classifié</v>
          </cell>
          <cell r="AW492" t="str">
            <v>Ecofi</v>
          </cell>
          <cell r="AY492" t="str">
            <v>Not Stated</v>
          </cell>
          <cell r="AZ492" t="str">
            <v>Prospectus</v>
          </cell>
          <cell r="BA492" t="str">
            <v>Non</v>
          </cell>
          <cell r="BB492">
            <v>0.88381200000000004</v>
          </cell>
          <cell r="BD492">
            <v>1.8414710000000001</v>
          </cell>
          <cell r="BF492">
            <v>-2.3760129999999999</v>
          </cell>
          <cell r="BH492">
            <v>-4.2126849999999996</v>
          </cell>
          <cell r="BJ492">
            <v>-3.83928</v>
          </cell>
          <cell r="BK492">
            <v>59</v>
          </cell>
          <cell r="BM492">
            <v>3.7456529999999999</v>
          </cell>
          <cell r="BN492">
            <v>77</v>
          </cell>
          <cell r="BP492">
            <v>6.3777270000000001</v>
          </cell>
          <cell r="BQ492">
            <v>81</v>
          </cell>
        </row>
        <row r="493">
          <cell r="A493" t="str">
            <v>FR0010199091</v>
          </cell>
          <cell r="B493" t="str">
            <v>ÙÙÙ</v>
          </cell>
          <cell r="C493" t="str">
            <v>Ecofi Actions Rendement Euro C</v>
          </cell>
          <cell r="D493" t="str">
            <v>FCP</v>
          </cell>
          <cell r="E493" t="str">
            <v>Ecofi Investissements</v>
          </cell>
          <cell r="F493" t="str">
            <v>Euro</v>
          </cell>
          <cell r="G493" t="str">
            <v>EURO STOXX NR EUR</v>
          </cell>
          <cell r="H493" t="str">
            <v>Europe Fonds ouverts  - Actions Zone Euro Grandes Cap.</v>
          </cell>
          <cell r="I493" t="str">
            <v>Tous les jours</v>
          </cell>
          <cell r="J493" t="str">
            <v>France</v>
          </cell>
          <cell r="K493" t="str">
            <v>Oui</v>
          </cell>
          <cell r="L493">
            <v>38567</v>
          </cell>
          <cell r="M493">
            <v>44596</v>
          </cell>
          <cell r="N493">
            <v>15196399</v>
          </cell>
          <cell r="O493">
            <v>175.07</v>
          </cell>
          <cell r="P493">
            <v>167.02</v>
          </cell>
          <cell r="Q493" t="str">
            <v>Non</v>
          </cell>
          <cell r="R493">
            <v>6</v>
          </cell>
          <cell r="S493">
            <v>6</v>
          </cell>
          <cell r="T493">
            <v>11.952999999999999</v>
          </cell>
          <cell r="U493">
            <v>20.434999999999999</v>
          </cell>
          <cell r="V493">
            <v>16.20288</v>
          </cell>
          <cell r="W493">
            <v>6.41547</v>
          </cell>
          <cell r="X493" t="str">
            <v>Cap</v>
          </cell>
          <cell r="Y493" t="str">
            <v>Euroland</v>
          </cell>
          <cell r="Z493">
            <v>1.2</v>
          </cell>
          <cell r="AA493" t="str">
            <v>Oui</v>
          </cell>
          <cell r="AB493">
            <v>1.38</v>
          </cell>
          <cell r="AC493" t="str">
            <v>Oui</v>
          </cell>
          <cell r="AD493">
            <v>175.07</v>
          </cell>
          <cell r="AE493" t="str">
            <v>FSGBR071ZP</v>
          </cell>
          <cell r="AF493">
            <v>15112892</v>
          </cell>
          <cell r="AH493">
            <v>44482</v>
          </cell>
          <cell r="AJ493">
            <v>2</v>
          </cell>
          <cell r="AK493">
            <v>1</v>
          </cell>
          <cell r="AL493">
            <v>0</v>
          </cell>
          <cell r="AM493" t="str">
            <v>www.ecofi.fr</v>
          </cell>
          <cell r="AQ493" t="str">
            <v>Non</v>
          </cell>
          <cell r="AR493" t="str">
            <v>Non</v>
          </cell>
          <cell r="AS493" t="str">
            <v>Non</v>
          </cell>
          <cell r="AV493" t="str">
            <v>Actions de la zone euro</v>
          </cell>
          <cell r="AW493" t="str">
            <v>Ecofi</v>
          </cell>
          <cell r="AY493" t="str">
            <v>Not Stated</v>
          </cell>
          <cell r="AZ493" t="str">
            <v>Prospectus</v>
          </cell>
          <cell r="BA493" t="str">
            <v>Non</v>
          </cell>
          <cell r="BB493">
            <v>4.6235369999999998</v>
          </cell>
          <cell r="BD493">
            <v>6.4154559999999998</v>
          </cell>
          <cell r="BF493">
            <v>16.202860999999999</v>
          </cell>
          <cell r="BH493">
            <v>-3.2826219999999999</v>
          </cell>
          <cell r="BJ493">
            <v>-3.6806800000000002</v>
          </cell>
          <cell r="BK493">
            <v>58</v>
          </cell>
          <cell r="BM493">
            <v>9.7651079999999997</v>
          </cell>
          <cell r="BN493">
            <v>52</v>
          </cell>
          <cell r="BP493">
            <v>26.040219</v>
          </cell>
          <cell r="BQ493">
            <v>26</v>
          </cell>
        </row>
        <row r="494">
          <cell r="A494" t="str">
            <v>FR0010201897</v>
          </cell>
          <cell r="B494" t="str">
            <v>ÙÙÙÙÙ</v>
          </cell>
          <cell r="C494" t="str">
            <v>AXA Aedificandi I</v>
          </cell>
          <cell r="D494" t="str">
            <v>SICAV</v>
          </cell>
          <cell r="E494" t="str">
            <v>AXA Reim SGP</v>
          </cell>
          <cell r="F494" t="str">
            <v>Euro</v>
          </cell>
          <cell r="G494" t="str">
            <v>(FTSE EPRA Nareit Developed NR EUR) 10.000% + ( FTSE EPRA Nareit Eurozone Capped NR EUR) 90.000%</v>
          </cell>
          <cell r="H494" t="str">
            <v>Europe Fonds ouverts  - Immobilier - Indirect Zone Euro</v>
          </cell>
          <cell r="I494" t="str">
            <v>Tous les jours</v>
          </cell>
          <cell r="J494" t="str">
            <v>Autriche;Suisse;Allemagne;Espagne;France;Liechtenstein;</v>
          </cell>
          <cell r="K494" t="str">
            <v>Non</v>
          </cell>
          <cell r="L494">
            <v>38516</v>
          </cell>
          <cell r="M494">
            <v>44596</v>
          </cell>
          <cell r="N494">
            <v>686672000</v>
          </cell>
          <cell r="O494">
            <v>705.04</v>
          </cell>
          <cell r="Q494" t="str">
            <v>Non</v>
          </cell>
          <cell r="R494">
            <v>6</v>
          </cell>
          <cell r="S494">
            <v>6</v>
          </cell>
          <cell r="T494">
            <v>13.324999999999999</v>
          </cell>
          <cell r="U494">
            <v>17.414999999999999</v>
          </cell>
          <cell r="V494">
            <v>12.771280000000001</v>
          </cell>
          <cell r="W494">
            <v>6.2728900000000003</v>
          </cell>
          <cell r="X494" t="str">
            <v>Cap</v>
          </cell>
          <cell r="Y494" t="str">
            <v>Euroland</v>
          </cell>
          <cell r="Z494">
            <v>1</v>
          </cell>
          <cell r="AA494" t="str">
            <v>Oui</v>
          </cell>
          <cell r="AB494">
            <v>0.89</v>
          </cell>
          <cell r="AC494" t="str">
            <v>Non</v>
          </cell>
          <cell r="AD494">
            <v>705.04</v>
          </cell>
          <cell r="AE494" t="str">
            <v>FSGBR05ALC</v>
          </cell>
          <cell r="AF494">
            <v>177490000</v>
          </cell>
          <cell r="AH494">
            <v>44558</v>
          </cell>
          <cell r="AI494">
            <v>4.5</v>
          </cell>
          <cell r="AJ494">
            <v>4.5</v>
          </cell>
          <cell r="AK494">
            <v>1000000</v>
          </cell>
          <cell r="AL494">
            <v>0</v>
          </cell>
          <cell r="AM494" t="str">
            <v>www.axa-reimsgp.fr</v>
          </cell>
          <cell r="AQ494" t="str">
            <v>Oui</v>
          </cell>
          <cell r="AR494" t="str">
            <v>Non</v>
          </cell>
          <cell r="AS494" t="str">
            <v>Non</v>
          </cell>
          <cell r="AV494" t="str">
            <v>Non Classifié</v>
          </cell>
          <cell r="AW494" t="str">
            <v>AXA</v>
          </cell>
          <cell r="AX494" t="str">
            <v>AXA Investment Managers Paris</v>
          </cell>
          <cell r="AY494" t="str">
            <v>Article 8</v>
          </cell>
          <cell r="AZ494" t="str">
            <v>Prospectus</v>
          </cell>
          <cell r="BA494" t="str">
            <v>Non</v>
          </cell>
          <cell r="BB494">
            <v>8.4960930000000001</v>
          </cell>
          <cell r="BD494">
            <v>6.272894</v>
          </cell>
          <cell r="BF494">
            <v>12.771277</v>
          </cell>
          <cell r="BH494">
            <v>-2.072581</v>
          </cell>
          <cell r="BJ494">
            <v>-1.2432799999999999</v>
          </cell>
          <cell r="BK494">
            <v>32</v>
          </cell>
          <cell r="BM494">
            <v>10.198696</v>
          </cell>
          <cell r="BN494">
            <v>50</v>
          </cell>
          <cell r="BP494">
            <v>24.442409999999999</v>
          </cell>
          <cell r="BQ494">
            <v>32</v>
          </cell>
        </row>
        <row r="495">
          <cell r="A495" t="str">
            <v>FR0010206144</v>
          </cell>
          <cell r="B495" t="str">
            <v>ÙÙÙÙ</v>
          </cell>
          <cell r="C495" t="str">
            <v>Mansartis Japon ISR C</v>
          </cell>
          <cell r="D495" t="str">
            <v>FCP</v>
          </cell>
          <cell r="E495" t="str">
            <v>Mansartis Gestion</v>
          </cell>
          <cell r="F495" t="str">
            <v>Euro</v>
          </cell>
          <cell r="G495" t="str">
            <v>TOPIX TR JPY</v>
          </cell>
          <cell r="H495" t="str">
            <v>Europe Fonds ouverts  - Actions Japon Grandes Cap.</v>
          </cell>
          <cell r="I495" t="str">
            <v>Tous les jours</v>
          </cell>
          <cell r="J495" t="str">
            <v>France</v>
          </cell>
          <cell r="K495" t="str">
            <v>Non</v>
          </cell>
          <cell r="L495">
            <v>38540</v>
          </cell>
          <cell r="M495">
            <v>44599</v>
          </cell>
          <cell r="N495">
            <v>22824871</v>
          </cell>
          <cell r="O495">
            <v>154.36000000000001</v>
          </cell>
          <cell r="P495">
            <v>193.7</v>
          </cell>
          <cell r="Q495" t="str">
            <v>Non</v>
          </cell>
          <cell r="R495">
            <v>6</v>
          </cell>
          <cell r="S495">
            <v>6</v>
          </cell>
          <cell r="T495">
            <v>16.05106</v>
          </cell>
          <cell r="U495">
            <v>17.663067999999999</v>
          </cell>
          <cell r="V495">
            <v>-18.07676</v>
          </cell>
          <cell r="W495">
            <v>8.5851100000000002</v>
          </cell>
          <cell r="X495" t="str">
            <v>Cap</v>
          </cell>
          <cell r="Y495" t="str">
            <v>Japon</v>
          </cell>
          <cell r="Z495">
            <v>2</v>
          </cell>
          <cell r="AA495" t="str">
            <v>Oui</v>
          </cell>
          <cell r="AB495">
            <v>1.99</v>
          </cell>
          <cell r="AC495" t="str">
            <v>Oui</v>
          </cell>
          <cell r="AD495">
            <v>154.36000000000001</v>
          </cell>
          <cell r="AE495" t="str">
            <v>FSGBR06PWM</v>
          </cell>
          <cell r="AF495">
            <v>22667808</v>
          </cell>
          <cell r="AH495">
            <v>44572</v>
          </cell>
          <cell r="AJ495">
            <v>2</v>
          </cell>
          <cell r="AK495">
            <v>1</v>
          </cell>
          <cell r="AL495">
            <v>0</v>
          </cell>
          <cell r="AM495" t="str">
            <v>www.mansartis.com</v>
          </cell>
          <cell r="AQ495" t="str">
            <v>Non</v>
          </cell>
          <cell r="AR495" t="str">
            <v>Non</v>
          </cell>
          <cell r="AS495" t="str">
            <v>Non</v>
          </cell>
          <cell r="AV495" t="str">
            <v>Non Classifié</v>
          </cell>
          <cell r="AW495" t="str">
            <v>Mansartis Gestion</v>
          </cell>
          <cell r="AY495" t="str">
            <v>Article 8</v>
          </cell>
          <cell r="AZ495" t="str">
            <v>Prospectus</v>
          </cell>
          <cell r="BA495" t="str">
            <v>Non</v>
          </cell>
          <cell r="BB495">
            <v>7.6205530000000001</v>
          </cell>
          <cell r="BD495">
            <v>8.5851120000000005</v>
          </cell>
          <cell r="BF495">
            <v>-18.076765000000002</v>
          </cell>
          <cell r="BH495">
            <v>-12.028715</v>
          </cell>
          <cell r="BJ495">
            <v>-11.440849999999999</v>
          </cell>
          <cell r="BK495">
            <v>94</v>
          </cell>
          <cell r="BM495">
            <v>14.413247999999999</v>
          </cell>
          <cell r="BN495">
            <v>33</v>
          </cell>
          <cell r="BP495">
            <v>28.877417000000001</v>
          </cell>
          <cell r="BQ495">
            <v>18</v>
          </cell>
        </row>
        <row r="496">
          <cell r="A496" t="str">
            <v>FR0010212670</v>
          </cell>
          <cell r="B496" t="str">
            <v>ÙÙ</v>
          </cell>
          <cell r="C496" t="str">
            <v>La Française Inflect Point Trend Prev P</v>
          </cell>
          <cell r="D496" t="str">
            <v>FCP</v>
          </cell>
          <cell r="E496" t="str">
            <v>La Française Asset Management</v>
          </cell>
          <cell r="F496" t="str">
            <v>Euro</v>
          </cell>
          <cell r="G496" t="str">
            <v>MSCI World NR EUR</v>
          </cell>
          <cell r="H496" t="str">
            <v>Europe Fonds ouverts  - Actions Internationales Gdes Cap. Mixte</v>
          </cell>
          <cell r="I496" t="str">
            <v>Tous les jours</v>
          </cell>
          <cell r="J496" t="str">
            <v>France</v>
          </cell>
          <cell r="K496" t="str">
            <v>Non</v>
          </cell>
          <cell r="L496">
            <v>38554</v>
          </cell>
          <cell r="M496">
            <v>44596</v>
          </cell>
          <cell r="N496">
            <v>12837065</v>
          </cell>
          <cell r="O496">
            <v>163.65</v>
          </cell>
          <cell r="P496">
            <v>53.79</v>
          </cell>
          <cell r="Q496" t="str">
            <v>Non</v>
          </cell>
          <cell r="R496">
            <v>6</v>
          </cell>
          <cell r="S496">
            <v>6</v>
          </cell>
          <cell r="T496">
            <v>9.8717649999999999</v>
          </cell>
          <cell r="U496">
            <v>15.994811</v>
          </cell>
          <cell r="V496">
            <v>18.059090000000001</v>
          </cell>
          <cell r="W496">
            <v>8.8168900000000008</v>
          </cell>
          <cell r="X496" t="str">
            <v>Cap</v>
          </cell>
          <cell r="Y496" t="str">
            <v>Global</v>
          </cell>
          <cell r="Z496">
            <v>2.4</v>
          </cell>
          <cell r="AA496" t="str">
            <v>Oui</v>
          </cell>
          <cell r="AB496">
            <v>2.58</v>
          </cell>
          <cell r="AC496" t="str">
            <v>Oui</v>
          </cell>
          <cell r="AD496">
            <v>163.65</v>
          </cell>
          <cell r="AE496" t="str">
            <v>FSGBR05D1K</v>
          </cell>
          <cell r="AF496">
            <v>709204</v>
          </cell>
          <cell r="AH496">
            <v>44561</v>
          </cell>
          <cell r="AJ496">
            <v>4</v>
          </cell>
          <cell r="AK496">
            <v>0</v>
          </cell>
          <cell r="AL496">
            <v>0</v>
          </cell>
          <cell r="AM496" t="str">
            <v>www.lafrancaise-am.com/</v>
          </cell>
          <cell r="AQ496" t="str">
            <v>Non</v>
          </cell>
          <cell r="AR496" t="str">
            <v>Non</v>
          </cell>
          <cell r="AS496" t="str">
            <v>Non</v>
          </cell>
          <cell r="AV496" t="str">
            <v>Actions internationales</v>
          </cell>
          <cell r="AW496" t="str">
            <v>La Française</v>
          </cell>
          <cell r="AY496" t="str">
            <v>Not Stated</v>
          </cell>
          <cell r="AZ496" t="str">
            <v>Prospectus</v>
          </cell>
          <cell r="BA496" t="str">
            <v>Non</v>
          </cell>
          <cell r="BB496">
            <v>7.0449890000000002</v>
          </cell>
          <cell r="BD496">
            <v>8.8168880000000005</v>
          </cell>
          <cell r="BF496">
            <v>18.059075</v>
          </cell>
          <cell r="BH496">
            <v>-6.3434109999999997</v>
          </cell>
          <cell r="BJ496">
            <v>-4.7176299999999998</v>
          </cell>
          <cell r="BK496">
            <v>67</v>
          </cell>
          <cell r="BM496">
            <v>14.210326999999999</v>
          </cell>
          <cell r="BN496">
            <v>34</v>
          </cell>
          <cell r="BP496">
            <v>26.038923</v>
          </cell>
          <cell r="BQ496">
            <v>26</v>
          </cell>
        </row>
        <row r="497">
          <cell r="A497" t="str">
            <v>FR0010214213</v>
          </cell>
          <cell r="B497" t="str">
            <v>ÙÙÙÙÙ</v>
          </cell>
          <cell r="C497" t="str">
            <v>Ecofi Trajectoires Durables C</v>
          </cell>
          <cell r="D497" t="str">
            <v>FCP</v>
          </cell>
          <cell r="E497" t="str">
            <v>Ecofi Investissements</v>
          </cell>
          <cell r="F497" t="str">
            <v>Euro</v>
          </cell>
          <cell r="G497" t="str">
            <v>EURO STOXX NR EUR</v>
          </cell>
          <cell r="H497" t="str">
            <v>Europe Fonds ouverts  - Actions Zone Euro Flex Cap</v>
          </cell>
          <cell r="I497" t="str">
            <v>Tous les jours</v>
          </cell>
          <cell r="J497" t="str">
            <v>France</v>
          </cell>
          <cell r="K497" t="str">
            <v>Oui</v>
          </cell>
          <cell r="L497">
            <v>38608</v>
          </cell>
          <cell r="M497">
            <v>44596</v>
          </cell>
          <cell r="N497">
            <v>50679203</v>
          </cell>
          <cell r="O497">
            <v>182.21</v>
          </cell>
          <cell r="P497">
            <v>371.3</v>
          </cell>
          <cell r="Q497" t="str">
            <v>Non</v>
          </cell>
          <cell r="R497">
            <v>6</v>
          </cell>
          <cell r="S497">
            <v>6</v>
          </cell>
          <cell r="T497">
            <v>17.523</v>
          </cell>
          <cell r="U497">
            <v>18.658999999999999</v>
          </cell>
          <cell r="V497">
            <v>2.0422699999999998</v>
          </cell>
          <cell r="W497">
            <v>18.720140000000001</v>
          </cell>
          <cell r="X497" t="str">
            <v>Cap</v>
          </cell>
          <cell r="Y497" t="str">
            <v>Euroland</v>
          </cell>
          <cell r="Z497">
            <v>2</v>
          </cell>
          <cell r="AA497" t="str">
            <v>Oui</v>
          </cell>
          <cell r="AB497">
            <v>2.33</v>
          </cell>
          <cell r="AC497" t="str">
            <v>Oui</v>
          </cell>
          <cell r="AD497">
            <v>182.21</v>
          </cell>
          <cell r="AE497" t="str">
            <v>FSGBR06F9V</v>
          </cell>
          <cell r="AF497">
            <v>42903057</v>
          </cell>
          <cell r="AH497">
            <v>44550</v>
          </cell>
          <cell r="AJ497">
            <v>2</v>
          </cell>
          <cell r="AK497">
            <v>1</v>
          </cell>
          <cell r="AL497">
            <v>0</v>
          </cell>
          <cell r="AM497" t="str">
            <v>www.ecofi.fr</v>
          </cell>
          <cell r="AQ497" t="str">
            <v>Non</v>
          </cell>
          <cell r="AR497" t="str">
            <v>Non</v>
          </cell>
          <cell r="AS497" t="str">
            <v>Non</v>
          </cell>
          <cell r="AV497" t="str">
            <v>Actions de la zone euro</v>
          </cell>
          <cell r="AW497" t="str">
            <v>Ecofi</v>
          </cell>
          <cell r="AY497" t="str">
            <v>Not Stated</v>
          </cell>
          <cell r="AZ497" t="str">
            <v>Prospectus</v>
          </cell>
          <cell r="BA497" t="str">
            <v>Non</v>
          </cell>
          <cell r="BB497">
            <v>13.761791000000001</v>
          </cell>
          <cell r="BD497">
            <v>18.720161999999998</v>
          </cell>
          <cell r="BF497">
            <v>2.0422790000000002</v>
          </cell>
          <cell r="BH497">
            <v>-12.841956</v>
          </cell>
          <cell r="BJ497">
            <v>-12.180490000000001</v>
          </cell>
          <cell r="BK497">
            <v>96</v>
          </cell>
          <cell r="BM497">
            <v>27.178896000000002</v>
          </cell>
          <cell r="BN497">
            <v>4</v>
          </cell>
          <cell r="BP497">
            <v>35.503939000000003</v>
          </cell>
          <cell r="BQ497">
            <v>5</v>
          </cell>
        </row>
        <row r="498">
          <cell r="A498" t="str">
            <v>FR0010219501</v>
          </cell>
          <cell r="B498" t="str">
            <v>ÙÙ</v>
          </cell>
          <cell r="C498" t="str">
            <v>CD Defensif C</v>
          </cell>
          <cell r="D498" t="str">
            <v>FCP</v>
          </cell>
          <cell r="E498" t="str">
            <v>Cholet Dupont Asset Management</v>
          </cell>
          <cell r="F498" t="str">
            <v>Euro</v>
          </cell>
          <cell r="G498" t="str">
            <v>(€STR capitalisé) 80.000% + ( Bloomberg Euro Agg 1-3 Yr TR EUR) 20.000%</v>
          </cell>
          <cell r="H498" t="str">
            <v>Europe Fonds ouverts  - Obligations Internationales Couvertes en EUR</v>
          </cell>
          <cell r="I498" t="str">
            <v>Tous les jours</v>
          </cell>
          <cell r="J498" t="str">
            <v>France</v>
          </cell>
          <cell r="K498" t="str">
            <v>Non</v>
          </cell>
          <cell r="L498">
            <v>31944</v>
          </cell>
          <cell r="M498">
            <v>44596</v>
          </cell>
          <cell r="N498">
            <v>140696923</v>
          </cell>
          <cell r="O498">
            <v>4358.7700000000004</v>
          </cell>
          <cell r="Q498" t="str">
            <v>Non</v>
          </cell>
          <cell r="R498">
            <v>2</v>
          </cell>
          <cell r="S498">
            <v>2</v>
          </cell>
          <cell r="T498">
            <v>0.57599999999999996</v>
          </cell>
          <cell r="U498">
            <v>1.506</v>
          </cell>
          <cell r="V498">
            <v>-0.58118000000000003</v>
          </cell>
          <cell r="W498">
            <v>0.21586</v>
          </cell>
          <cell r="X498" t="str">
            <v>Cap</v>
          </cell>
          <cell r="Y498" t="str">
            <v>Euroland</v>
          </cell>
          <cell r="Z498">
            <v>0.59799999999999998</v>
          </cell>
          <cell r="AA498" t="str">
            <v>Oui</v>
          </cell>
          <cell r="AB498">
            <v>0.32</v>
          </cell>
          <cell r="AC498" t="str">
            <v>Oui</v>
          </cell>
          <cell r="AD498">
            <v>4358.7700000000004</v>
          </cell>
          <cell r="AE498" t="str">
            <v>FSGBR056EM</v>
          </cell>
          <cell r="AF498">
            <v>78860398</v>
          </cell>
          <cell r="AH498">
            <v>44562</v>
          </cell>
          <cell r="AJ498">
            <v>0</v>
          </cell>
          <cell r="AK498">
            <v>1</v>
          </cell>
          <cell r="AL498">
            <v>1</v>
          </cell>
          <cell r="AM498" t="str">
            <v>www.cholet-dupont.fr</v>
          </cell>
          <cell r="AQ498" t="str">
            <v>Non</v>
          </cell>
          <cell r="AR498" t="str">
            <v>Non</v>
          </cell>
          <cell r="AS498" t="str">
            <v>Non</v>
          </cell>
          <cell r="AV498" t="str">
            <v>Obligations internationales</v>
          </cell>
          <cell r="AW498" t="str">
            <v>Cholet Dupont</v>
          </cell>
          <cell r="AY498" t="str">
            <v>Article 8</v>
          </cell>
          <cell r="AZ498" t="str">
            <v>Prospectus</v>
          </cell>
          <cell r="BA498" t="str">
            <v>Non</v>
          </cell>
          <cell r="BB498">
            <v>-2.6899999999999998E-4</v>
          </cell>
          <cell r="BD498">
            <v>0.21587000000000001</v>
          </cell>
          <cell r="BF498">
            <v>-0.58116999999999996</v>
          </cell>
          <cell r="BH498">
            <v>-0.27934999999999999</v>
          </cell>
          <cell r="BJ498">
            <v>-0.24554000000000001</v>
          </cell>
          <cell r="BK498">
            <v>19</v>
          </cell>
          <cell r="BM498">
            <v>0.30766199999999999</v>
          </cell>
          <cell r="BN498">
            <v>93</v>
          </cell>
          <cell r="BP498">
            <v>1.200383</v>
          </cell>
          <cell r="BQ498">
            <v>94</v>
          </cell>
        </row>
        <row r="499">
          <cell r="A499" t="str">
            <v>FR0010221143</v>
          </cell>
          <cell r="B499" t="str">
            <v>ÙÙÙÙ</v>
          </cell>
          <cell r="C499" t="str">
            <v>LCL Obligations 12-24 Mois C</v>
          </cell>
          <cell r="D499" t="str">
            <v>FCP</v>
          </cell>
          <cell r="E499" t="str">
            <v>Amundi Asset Management</v>
          </cell>
          <cell r="F499" t="str">
            <v>Euro</v>
          </cell>
          <cell r="G499" t="str">
            <v>(€STR capitalisé) 80.000% + ( ICE BofA 1-3Y EUR Corp TR EUR) 20.000%</v>
          </cell>
          <cell r="H499" t="str">
            <v>Europe Fonds ouverts  - Obligations EUR Emprunts Privés Court Terme</v>
          </cell>
          <cell r="I499" t="str">
            <v>Tous les jours</v>
          </cell>
          <cell r="J499" t="str">
            <v>France</v>
          </cell>
          <cell r="K499" t="str">
            <v>Non</v>
          </cell>
          <cell r="L499">
            <v>30097</v>
          </cell>
          <cell r="M499">
            <v>44596</v>
          </cell>
          <cell r="N499">
            <v>107941923</v>
          </cell>
          <cell r="O499">
            <v>638.80999999999995</v>
          </cell>
          <cell r="Q499" t="str">
            <v>Non</v>
          </cell>
          <cell r="R499">
            <v>2</v>
          </cell>
          <cell r="S499">
            <v>3</v>
          </cell>
          <cell r="T499">
            <v>0.98</v>
          </cell>
          <cell r="U499">
            <v>5.33</v>
          </cell>
          <cell r="V499">
            <v>9.5390000000000003E-2</v>
          </cell>
          <cell r="W499">
            <v>1.25685</v>
          </cell>
          <cell r="X499" t="str">
            <v>Cap</v>
          </cell>
          <cell r="Y499" t="str">
            <v>Euroland</v>
          </cell>
          <cell r="Z499">
            <v>0.8</v>
          </cell>
          <cell r="AA499" t="str">
            <v>Oui</v>
          </cell>
          <cell r="AB499">
            <v>0.7</v>
          </cell>
          <cell r="AC499" t="str">
            <v>Oui</v>
          </cell>
          <cell r="AD499">
            <v>638.80999999999995</v>
          </cell>
          <cell r="AE499" t="str">
            <v>FSGBR0507G</v>
          </cell>
          <cell r="AF499">
            <v>92717763</v>
          </cell>
          <cell r="AH499">
            <v>44587</v>
          </cell>
          <cell r="AJ499">
            <v>0.5</v>
          </cell>
          <cell r="AK499">
            <v>1</v>
          </cell>
          <cell r="AL499">
            <v>1</v>
          </cell>
          <cell r="AM499" t="str">
            <v>www.amundi.com</v>
          </cell>
          <cell r="AQ499" t="str">
            <v>Non</v>
          </cell>
          <cell r="AR499" t="str">
            <v>Non</v>
          </cell>
          <cell r="AS499" t="str">
            <v>Non</v>
          </cell>
          <cell r="AV499" t="str">
            <v>Obligations internationales</v>
          </cell>
          <cell r="AW499" t="str">
            <v>Amundi</v>
          </cell>
          <cell r="AY499" t="str">
            <v>Article 8</v>
          </cell>
          <cell r="AZ499" t="str">
            <v>Prospectus</v>
          </cell>
          <cell r="BA499" t="str">
            <v>Non</v>
          </cell>
          <cell r="BB499">
            <v>0.77806699999999995</v>
          </cell>
          <cell r="BD499">
            <v>1.256856</v>
          </cell>
          <cell r="BF499">
            <v>9.5408999999999994E-2</v>
          </cell>
          <cell r="BH499">
            <v>-0.201242</v>
          </cell>
          <cell r="BJ499">
            <v>-0.1482</v>
          </cell>
          <cell r="BK499">
            <v>18</v>
          </cell>
          <cell r="BM499">
            <v>1.37768</v>
          </cell>
          <cell r="BN499">
            <v>90</v>
          </cell>
          <cell r="BP499">
            <v>5.5880409999999996</v>
          </cell>
          <cell r="BQ499">
            <v>84</v>
          </cell>
        </row>
        <row r="500">
          <cell r="A500" t="str">
            <v>FR0010223537</v>
          </cell>
          <cell r="B500" t="str">
            <v>ÙÙ</v>
          </cell>
          <cell r="C500" t="str">
            <v>Delubac Pricing Power P</v>
          </cell>
          <cell r="D500" t="str">
            <v>FCP</v>
          </cell>
          <cell r="E500" t="str">
            <v>Delubac Asset Management</v>
          </cell>
          <cell r="F500" t="str">
            <v>Euro</v>
          </cell>
          <cell r="G500" t="str">
            <v>MSCI Europe NR EUR</v>
          </cell>
          <cell r="H500" t="str">
            <v>Europe Fonds ouverts  - Actions Europe Gdes Cap. Mixte</v>
          </cell>
          <cell r="I500" t="str">
            <v>Tous les jours</v>
          </cell>
          <cell r="J500" t="str">
            <v>Espagne;France;</v>
          </cell>
          <cell r="K500" t="str">
            <v>Oui</v>
          </cell>
          <cell r="L500">
            <v>38625</v>
          </cell>
          <cell r="M500">
            <v>44596</v>
          </cell>
          <cell r="N500">
            <v>61257288</v>
          </cell>
          <cell r="O500">
            <v>190.97</v>
          </cell>
          <cell r="P500">
            <v>88.39</v>
          </cell>
          <cell r="Q500" t="str">
            <v>Non</v>
          </cell>
          <cell r="R500">
            <v>6</v>
          </cell>
          <cell r="S500">
            <v>6</v>
          </cell>
          <cell r="T500">
            <v>15.489000000000001</v>
          </cell>
          <cell r="U500">
            <v>20.503</v>
          </cell>
          <cell r="V500">
            <v>14.37843</v>
          </cell>
          <cell r="W500">
            <v>9.0499100000000006</v>
          </cell>
          <cell r="X500" t="str">
            <v>Cap</v>
          </cell>
          <cell r="Y500" t="str">
            <v>Europe</v>
          </cell>
          <cell r="Z500">
            <v>2.1528</v>
          </cell>
          <cell r="AA500" t="str">
            <v>Oui</v>
          </cell>
          <cell r="AB500">
            <v>2.17</v>
          </cell>
          <cell r="AC500" t="str">
            <v>Non</v>
          </cell>
          <cell r="AD500">
            <v>190.97</v>
          </cell>
          <cell r="AE500" t="str">
            <v>FSGBR06J1S</v>
          </cell>
          <cell r="AF500">
            <v>15699518</v>
          </cell>
          <cell r="AH500">
            <v>44525</v>
          </cell>
          <cell r="AJ500">
            <v>2.5</v>
          </cell>
          <cell r="AK500">
            <v>1</v>
          </cell>
          <cell r="AL500">
            <v>1</v>
          </cell>
          <cell r="AM500" t="str">
            <v>www.delubac-am.fr</v>
          </cell>
          <cell r="AQ500" t="str">
            <v>Non</v>
          </cell>
          <cell r="AR500" t="str">
            <v>Non</v>
          </cell>
          <cell r="AS500" t="str">
            <v>Non</v>
          </cell>
          <cell r="AV500" t="str">
            <v>Actions des pays de l'Union Européenne</v>
          </cell>
          <cell r="AW500" t="str">
            <v>Banque Delubac</v>
          </cell>
          <cell r="AY500" t="str">
            <v>Not Stated</v>
          </cell>
          <cell r="AZ500" t="str">
            <v>Prospectus</v>
          </cell>
          <cell r="BA500" t="str">
            <v>Non</v>
          </cell>
          <cell r="BB500">
            <v>3.0068190000000001</v>
          </cell>
          <cell r="BD500">
            <v>9.0499170000000007</v>
          </cell>
          <cell r="BF500">
            <v>14.378446</v>
          </cell>
          <cell r="BH500">
            <v>-9.4327269999999999</v>
          </cell>
          <cell r="BJ500">
            <v>-9.3391900000000003</v>
          </cell>
          <cell r="BK500">
            <v>89</v>
          </cell>
          <cell r="BM500">
            <v>15.176857</v>
          </cell>
          <cell r="BN500">
            <v>30</v>
          </cell>
          <cell r="BP500">
            <v>18.506599000000001</v>
          </cell>
          <cell r="BQ500">
            <v>49</v>
          </cell>
        </row>
        <row r="501">
          <cell r="A501" t="str">
            <v>FR0010225052</v>
          </cell>
          <cell r="B501" t="str">
            <v>ÙÙ</v>
          </cell>
          <cell r="C501" t="str">
            <v>La Française Carbon Impact Glb Gvt Bds R</v>
          </cell>
          <cell r="D501" t="str">
            <v>FCP</v>
          </cell>
          <cell r="E501" t="str">
            <v>La Française Asset Management</v>
          </cell>
          <cell r="F501" t="str">
            <v>Euro</v>
          </cell>
          <cell r="G501" t="str">
            <v>(JPM GBI Global TR Hdg EUR) 50.000% + ( JPM EMBI Global Diversified Hedge TR EUR) 50.000%</v>
          </cell>
          <cell r="H501" t="str">
            <v>Europe Fonds ouverts  - Obligations Internationales Flexibles Couvertes en EUR</v>
          </cell>
          <cell r="I501" t="str">
            <v>Tous les jours</v>
          </cell>
          <cell r="J501" t="str">
            <v>Espagne;France;Italie;</v>
          </cell>
          <cell r="K501" t="str">
            <v>Non</v>
          </cell>
          <cell r="L501">
            <v>37918</v>
          </cell>
          <cell r="M501">
            <v>44596</v>
          </cell>
          <cell r="N501">
            <v>17249403</v>
          </cell>
          <cell r="O501">
            <v>97.57</v>
          </cell>
          <cell r="Q501" t="str">
            <v>Non</v>
          </cell>
          <cell r="R501">
            <v>4</v>
          </cell>
          <cell r="S501">
            <v>3</v>
          </cell>
          <cell r="T501">
            <v>3.8119999999999998</v>
          </cell>
          <cell r="U501">
            <v>6.093</v>
          </cell>
          <cell r="V501">
            <v>-4.2256299999999998</v>
          </cell>
          <cell r="W501">
            <v>-4.2211999999999996</v>
          </cell>
          <cell r="X501" t="str">
            <v>Cap</v>
          </cell>
          <cell r="Y501" t="str">
            <v>Global</v>
          </cell>
          <cell r="Z501">
            <v>0.9</v>
          </cell>
          <cell r="AA501" t="str">
            <v>Oui</v>
          </cell>
          <cell r="AB501">
            <v>0.9</v>
          </cell>
          <cell r="AC501" t="str">
            <v>Non</v>
          </cell>
          <cell r="AD501">
            <v>97.57</v>
          </cell>
          <cell r="AE501" t="str">
            <v>FSGBR05AA6</v>
          </cell>
          <cell r="AF501">
            <v>3888000</v>
          </cell>
          <cell r="AH501">
            <v>44561</v>
          </cell>
          <cell r="AJ501">
            <v>4</v>
          </cell>
          <cell r="AK501">
            <v>0</v>
          </cell>
          <cell r="AL501">
            <v>0</v>
          </cell>
          <cell r="AM501" t="str">
            <v>www.lafrancaise-am.com/</v>
          </cell>
          <cell r="AQ501" t="str">
            <v>Non</v>
          </cell>
          <cell r="AR501" t="str">
            <v>Non</v>
          </cell>
          <cell r="AS501" t="str">
            <v>Non</v>
          </cell>
          <cell r="AV501" t="str">
            <v>Obligations internationales</v>
          </cell>
          <cell r="AW501" t="str">
            <v>La Française</v>
          </cell>
          <cell r="AY501" t="str">
            <v>Article 9</v>
          </cell>
          <cell r="AZ501" t="str">
            <v>Prospectus</v>
          </cell>
          <cell r="BA501" t="str">
            <v>Non</v>
          </cell>
          <cell r="BB501">
            <v>-4.0859300000000003</v>
          </cell>
          <cell r="BD501">
            <v>-4.2211980000000002</v>
          </cell>
          <cell r="BF501">
            <v>-4.2256200000000002</v>
          </cell>
          <cell r="BH501">
            <v>-3.0273150000000002</v>
          </cell>
          <cell r="BJ501">
            <v>-2.5539900000000002</v>
          </cell>
          <cell r="BK501">
            <v>48</v>
          </cell>
          <cell r="BM501">
            <v>-2.8033100000000002</v>
          </cell>
          <cell r="BN501">
            <v>98</v>
          </cell>
          <cell r="BP501">
            <v>0.62477499999999997</v>
          </cell>
          <cell r="BQ501">
            <v>95</v>
          </cell>
        </row>
        <row r="502">
          <cell r="A502" t="str">
            <v>FR0010229187</v>
          </cell>
          <cell r="B502" t="str">
            <v>ÙÙ</v>
          </cell>
          <cell r="C502" t="str">
            <v>Dorval Convictions PEA RC</v>
          </cell>
          <cell r="D502" t="str">
            <v>FCP</v>
          </cell>
          <cell r="E502" t="str">
            <v>Dorval Asset Management</v>
          </cell>
          <cell r="F502" t="str">
            <v>Euro</v>
          </cell>
          <cell r="G502" t="str">
            <v>(€STR capitalisé) 50.000% + ( EURO STOXX 50 NR EUR) 50.000%</v>
          </cell>
          <cell r="H502" t="str">
            <v>Europe Fonds ouverts  - Allocation EUR Flexible</v>
          </cell>
          <cell r="I502" t="str">
            <v>Tous les jours</v>
          </cell>
          <cell r="J502" t="str">
            <v>France</v>
          </cell>
          <cell r="K502" t="str">
            <v>Oui</v>
          </cell>
          <cell r="L502">
            <v>34271</v>
          </cell>
          <cell r="M502">
            <v>44596</v>
          </cell>
          <cell r="N502">
            <v>64174039</v>
          </cell>
          <cell r="O502">
            <v>238.38</v>
          </cell>
          <cell r="P502">
            <v>0.69</v>
          </cell>
          <cell r="Q502" t="str">
            <v>Non</v>
          </cell>
          <cell r="R502">
            <v>5</v>
          </cell>
          <cell r="S502">
            <v>5</v>
          </cell>
          <cell r="T502">
            <v>8.8070000000000004</v>
          </cell>
          <cell r="U502">
            <v>15.125999999999999</v>
          </cell>
          <cell r="V502">
            <v>9.86496</v>
          </cell>
          <cell r="W502">
            <v>1.0754999999999999</v>
          </cell>
          <cell r="X502" t="str">
            <v>Cap</v>
          </cell>
          <cell r="Y502" t="str">
            <v>Euroland</v>
          </cell>
          <cell r="Z502">
            <v>1.6</v>
          </cell>
          <cell r="AA502" t="str">
            <v>Oui</v>
          </cell>
          <cell r="AB502">
            <v>2.27</v>
          </cell>
          <cell r="AC502" t="str">
            <v>Oui</v>
          </cell>
          <cell r="AD502">
            <v>238.38</v>
          </cell>
          <cell r="AE502" t="str">
            <v>FSGBR051JL</v>
          </cell>
          <cell r="AF502">
            <v>61003914</v>
          </cell>
          <cell r="AH502">
            <v>44561</v>
          </cell>
          <cell r="AJ502">
            <v>2</v>
          </cell>
          <cell r="AK502">
            <v>1</v>
          </cell>
          <cell r="AL502">
            <v>1</v>
          </cell>
          <cell r="AM502" t="str">
            <v>www.dorval-am.com</v>
          </cell>
          <cell r="AQ502" t="str">
            <v>Non</v>
          </cell>
          <cell r="AR502" t="str">
            <v>Non</v>
          </cell>
          <cell r="AS502" t="str">
            <v>Non</v>
          </cell>
          <cell r="AV502" t="str">
            <v>Non Classifié</v>
          </cell>
          <cell r="AW502" t="str">
            <v>Natixis</v>
          </cell>
          <cell r="AY502" t="str">
            <v>Article 8</v>
          </cell>
          <cell r="AZ502" t="str">
            <v>Prospectus</v>
          </cell>
          <cell r="BA502" t="str">
            <v>Non</v>
          </cell>
          <cell r="BB502">
            <v>0.15404699999999999</v>
          </cell>
          <cell r="BD502">
            <v>1.0755079999999999</v>
          </cell>
          <cell r="BF502">
            <v>9.86496</v>
          </cell>
          <cell r="BH502">
            <v>-2.0843530000000001</v>
          </cell>
          <cell r="BJ502">
            <v>-2.1047500000000001</v>
          </cell>
          <cell r="BK502">
            <v>43</v>
          </cell>
          <cell r="BM502">
            <v>2.9138600000000001</v>
          </cell>
          <cell r="BN502">
            <v>82</v>
          </cell>
          <cell r="BP502">
            <v>0.68468799999999996</v>
          </cell>
          <cell r="BQ502">
            <v>95</v>
          </cell>
        </row>
        <row r="503">
          <cell r="A503" t="str">
            <v>FR0010230490</v>
          </cell>
          <cell r="B503" t="str">
            <v>ÙÙÙÙÙ</v>
          </cell>
          <cell r="C503" t="str">
            <v>Lazard Credit Opportunities RC EUR</v>
          </cell>
          <cell r="D503" t="str">
            <v>SICAV</v>
          </cell>
          <cell r="E503" t="str">
            <v>Lazard Frères Gestion</v>
          </cell>
          <cell r="F503" t="str">
            <v>Euro</v>
          </cell>
          <cell r="G503" t="str">
            <v>€STR Capitalisé + 1.25%</v>
          </cell>
          <cell r="H503" t="str">
            <v>Europe Fonds ouverts  - Obligations EUR Flexibles</v>
          </cell>
          <cell r="I503" t="str">
            <v>Tous les jours</v>
          </cell>
          <cell r="J503" t="str">
            <v>Belgique;Suisse;Espagne;France;Luxembourg;</v>
          </cell>
          <cell r="K503" t="str">
            <v>Non</v>
          </cell>
          <cell r="L503">
            <v>38653</v>
          </cell>
          <cell r="M503">
            <v>44596</v>
          </cell>
          <cell r="N503">
            <v>349627849</v>
          </cell>
          <cell r="O503">
            <v>634.46</v>
          </cell>
          <cell r="Q503" t="str">
            <v>Non</v>
          </cell>
          <cell r="R503">
            <v>4</v>
          </cell>
          <cell r="S503">
            <v>4</v>
          </cell>
          <cell r="T503">
            <v>4.0209999999999999</v>
          </cell>
          <cell r="U503">
            <v>6.5540000000000003</v>
          </cell>
          <cell r="V503">
            <v>3.1336900000000001</v>
          </cell>
          <cell r="W503">
            <v>7.6602899999999998</v>
          </cell>
          <cell r="X503" t="str">
            <v>Cap</v>
          </cell>
          <cell r="Y503" t="str">
            <v>Europe</v>
          </cell>
          <cell r="Z503">
            <v>1.75</v>
          </cell>
          <cell r="AA503" t="str">
            <v>Oui</v>
          </cell>
          <cell r="AB503">
            <v>1.68</v>
          </cell>
          <cell r="AC503" t="str">
            <v>Oui</v>
          </cell>
          <cell r="AD503">
            <v>634.46</v>
          </cell>
          <cell r="AE503" t="str">
            <v>FSGBR06HUH</v>
          </cell>
          <cell r="AF503">
            <v>35680021</v>
          </cell>
          <cell r="AH503">
            <v>44593</v>
          </cell>
          <cell r="AJ503">
            <v>4</v>
          </cell>
          <cell r="AK503">
            <v>1</v>
          </cell>
          <cell r="AL503">
            <v>0</v>
          </cell>
          <cell r="AM503" t="str">
            <v>www.lazardfreresgestion.fr</v>
          </cell>
          <cell r="AQ503" t="str">
            <v>Non</v>
          </cell>
          <cell r="AR503" t="str">
            <v>Non</v>
          </cell>
          <cell r="AS503" t="str">
            <v>Non</v>
          </cell>
          <cell r="AV503" t="str">
            <v>Obligations internationales</v>
          </cell>
          <cell r="AW503" t="str">
            <v>Lazard</v>
          </cell>
          <cell r="AY503" t="str">
            <v>Article 8</v>
          </cell>
          <cell r="AZ503" t="str">
            <v>Prospectus</v>
          </cell>
          <cell r="BA503" t="str">
            <v>Non</v>
          </cell>
          <cell r="BB503">
            <v>4.1711090000000004</v>
          </cell>
          <cell r="BD503">
            <v>7.6602980000000001</v>
          </cell>
          <cell r="BF503">
            <v>3.1336900000000001</v>
          </cell>
          <cell r="BH503">
            <v>1.098344</v>
          </cell>
          <cell r="BJ503">
            <v>1.08883</v>
          </cell>
          <cell r="BK503">
            <v>9</v>
          </cell>
          <cell r="BM503">
            <v>7.5692199999999996</v>
          </cell>
          <cell r="BN503">
            <v>59</v>
          </cell>
          <cell r="BP503">
            <v>8.2598369999999992</v>
          </cell>
          <cell r="BQ503">
            <v>75</v>
          </cell>
        </row>
        <row r="504">
          <cell r="A504" t="str">
            <v>FR0010231936</v>
          </cell>
          <cell r="B504" t="str">
            <v>ÙÙÙÙ</v>
          </cell>
          <cell r="C504" t="str">
            <v>MCA GTD</v>
          </cell>
          <cell r="D504" t="str">
            <v>FCP</v>
          </cell>
          <cell r="E504" t="str">
            <v>MCA Finance</v>
          </cell>
          <cell r="F504" t="str">
            <v>Euro</v>
          </cell>
          <cell r="G504" t="str">
            <v>Not Benchmarked</v>
          </cell>
          <cell r="H504" t="str">
            <v>Europe Fonds ouverts  - Allocation EUR Prudente</v>
          </cell>
          <cell r="I504" t="str">
            <v>Toutes les semaines</v>
          </cell>
          <cell r="J504" t="str">
            <v>France</v>
          </cell>
          <cell r="K504" t="str">
            <v>Non</v>
          </cell>
          <cell r="L504">
            <v>38636</v>
          </cell>
          <cell r="M504">
            <v>44589</v>
          </cell>
          <cell r="N504">
            <v>33375000</v>
          </cell>
          <cell r="O504">
            <v>1840.57</v>
          </cell>
          <cell r="Q504" t="str">
            <v>Non</v>
          </cell>
          <cell r="R504">
            <v>4</v>
          </cell>
          <cell r="S504">
            <v>4</v>
          </cell>
          <cell r="T504">
            <v>2.2639999999999998</v>
          </cell>
          <cell r="U504">
            <v>9.9860000000000007</v>
          </cell>
          <cell r="V504">
            <v>6.4898199999999999</v>
          </cell>
          <cell r="W504">
            <v>4.4550099999999997</v>
          </cell>
          <cell r="X504" t="str">
            <v>Cap</v>
          </cell>
          <cell r="Y504" t="str">
            <v>Global</v>
          </cell>
          <cell r="Z504">
            <v>1.8</v>
          </cell>
          <cell r="AA504" t="str">
            <v>Oui</v>
          </cell>
          <cell r="AB504">
            <v>1.87</v>
          </cell>
          <cell r="AC504" t="str">
            <v>Non</v>
          </cell>
          <cell r="AE504" t="str">
            <v>FSGBR077B1</v>
          </cell>
          <cell r="AF504">
            <v>33375000</v>
          </cell>
          <cell r="AH504">
            <v>44572</v>
          </cell>
          <cell r="AJ504">
            <v>3</v>
          </cell>
          <cell r="AK504">
            <v>1</v>
          </cell>
          <cell r="AL504">
            <v>1</v>
          </cell>
          <cell r="AM504" t="str">
            <v>www.mcafinance.fr</v>
          </cell>
          <cell r="AQ504" t="str">
            <v>Non</v>
          </cell>
          <cell r="AR504" t="str">
            <v>Non</v>
          </cell>
          <cell r="AS504" t="str">
            <v>Non</v>
          </cell>
          <cell r="AV504" t="str">
            <v>Obligations en euro</v>
          </cell>
          <cell r="AW504" t="str">
            <v>MCA Finance</v>
          </cell>
          <cell r="AY504" t="str">
            <v>Not Stated</v>
          </cell>
          <cell r="AZ504" t="str">
            <v>Prospectus</v>
          </cell>
          <cell r="BA504" t="str">
            <v>Non</v>
          </cell>
          <cell r="BB504">
            <v>3.036</v>
          </cell>
          <cell r="BD504">
            <v>4.4550080000000003</v>
          </cell>
          <cell r="BF504">
            <v>6.4898199999999999</v>
          </cell>
          <cell r="BJ504">
            <v>-0.50704000000000005</v>
          </cell>
          <cell r="BK504">
            <v>22</v>
          </cell>
          <cell r="BM504">
            <v>5.0514340000000004</v>
          </cell>
          <cell r="BN504">
            <v>70</v>
          </cell>
          <cell r="BP504">
            <v>8.2245609999999996</v>
          </cell>
          <cell r="BQ504">
            <v>75</v>
          </cell>
        </row>
        <row r="505">
          <cell r="A505" t="str">
            <v>FR0010232298</v>
          </cell>
          <cell r="C505" t="str">
            <v>BFT Monétaire Court Terme ISR IC</v>
          </cell>
          <cell r="D505" t="str">
            <v>SICAV</v>
          </cell>
          <cell r="E505" t="str">
            <v>BFT Investment Managers</v>
          </cell>
          <cell r="F505" t="str">
            <v>Euro</v>
          </cell>
          <cell r="G505" t="str">
            <v>€STR capitalisé</v>
          </cell>
          <cell r="H505" t="str">
            <v>Europe Fonds ouverts  - Monétaires EUR Court Terme</v>
          </cell>
          <cell r="I505" t="str">
            <v>Tous les jours</v>
          </cell>
          <cell r="J505" t="str">
            <v>France</v>
          </cell>
          <cell r="K505" t="str">
            <v>Non</v>
          </cell>
          <cell r="L505">
            <v>36875</v>
          </cell>
          <cell r="M505">
            <v>44598</v>
          </cell>
          <cell r="N505">
            <v>1085574526</v>
          </cell>
          <cell r="O505">
            <v>13233.59</v>
          </cell>
          <cell r="Q505" t="str">
            <v>Non</v>
          </cell>
          <cell r="R505">
            <v>1</v>
          </cell>
          <cell r="S505">
            <v>1</v>
          </cell>
          <cell r="T505">
            <v>1.4999999999999999E-2</v>
          </cell>
          <cell r="U505">
            <v>3.5000000000000003E-2</v>
          </cell>
          <cell r="V505">
            <v>-0.60128000000000004</v>
          </cell>
          <cell r="W505">
            <v>-0.47706999999999999</v>
          </cell>
          <cell r="X505" t="str">
            <v>Cap</v>
          </cell>
          <cell r="Y505" t="str">
            <v>Euroland</v>
          </cell>
          <cell r="Z505">
            <v>0.3</v>
          </cell>
          <cell r="AA505" t="str">
            <v>Oui</v>
          </cell>
          <cell r="AB505">
            <v>0</v>
          </cell>
          <cell r="AC505" t="str">
            <v>Oui</v>
          </cell>
          <cell r="AE505" t="str">
            <v>FSGBR0510O</v>
          </cell>
          <cell r="AF505">
            <v>220439135</v>
          </cell>
          <cell r="AH505">
            <v>44592</v>
          </cell>
          <cell r="AJ505">
            <v>0</v>
          </cell>
          <cell r="AK505">
            <v>1</v>
          </cell>
          <cell r="AL505">
            <v>1</v>
          </cell>
          <cell r="AM505" t="str">
            <v>www.bft-im.com</v>
          </cell>
          <cell r="AQ505" t="str">
            <v>Non</v>
          </cell>
          <cell r="AR505" t="str">
            <v>Non</v>
          </cell>
          <cell r="AS505" t="str">
            <v>Non</v>
          </cell>
          <cell r="AV505" t="str">
            <v>Fonds monétaires à valeur liquidative variable (VNAV) court terme</v>
          </cell>
          <cell r="AW505" t="str">
            <v>Amundi</v>
          </cell>
          <cell r="AY505" t="str">
            <v>Article 8</v>
          </cell>
          <cell r="AZ505" t="str">
            <v>Prospectus</v>
          </cell>
          <cell r="BA505" t="str">
            <v>Non</v>
          </cell>
          <cell r="BB505">
            <v>-0.41333500000000001</v>
          </cell>
          <cell r="BD505">
            <v>-0.47706300000000001</v>
          </cell>
          <cell r="BF505">
            <v>-0.60126800000000002</v>
          </cell>
          <cell r="BH505">
            <v>-5.5507000000000001E-2</v>
          </cell>
          <cell r="BJ505">
            <v>-5.0450000000000002E-2</v>
          </cell>
          <cell r="BK505">
            <v>16</v>
          </cell>
          <cell r="BM505">
            <v>-0.47040199999999999</v>
          </cell>
          <cell r="BN505">
            <v>96</v>
          </cell>
          <cell r="BP505">
            <v>-0.34347899999999998</v>
          </cell>
          <cell r="BQ505">
            <v>97</v>
          </cell>
        </row>
        <row r="506">
          <cell r="A506" t="str">
            <v>FR0010233932</v>
          </cell>
          <cell r="B506" t="str">
            <v>ÙÙÙÙÙ</v>
          </cell>
          <cell r="C506" t="str">
            <v>Oudart Investissement</v>
          </cell>
          <cell r="D506" t="str">
            <v>FCP</v>
          </cell>
          <cell r="E506" t="str">
            <v>Oudart Gestion</v>
          </cell>
          <cell r="F506" t="str">
            <v>Euro</v>
          </cell>
          <cell r="G506" t="str">
            <v>MSCI World NR EUR</v>
          </cell>
          <cell r="H506" t="str">
            <v>Europe Fonds ouverts  - Allocation EUR Aggressive</v>
          </cell>
          <cell r="I506" t="str">
            <v>Tous les jours</v>
          </cell>
          <cell r="J506" t="str">
            <v>France</v>
          </cell>
          <cell r="K506" t="str">
            <v>Non</v>
          </cell>
          <cell r="L506">
            <v>31412</v>
          </cell>
          <cell r="M506">
            <v>44596</v>
          </cell>
          <cell r="N506">
            <v>8980203</v>
          </cell>
          <cell r="O506">
            <v>249.02</v>
          </cell>
          <cell r="Q506" t="str">
            <v>Non</v>
          </cell>
          <cell r="R506">
            <v>6</v>
          </cell>
          <cell r="S506">
            <v>6</v>
          </cell>
          <cell r="T506">
            <v>15.638999999999999</v>
          </cell>
          <cell r="U506">
            <v>15.891999999999999</v>
          </cell>
          <cell r="V506">
            <v>21.015090000000001</v>
          </cell>
          <cell r="W506">
            <v>14.726520000000001</v>
          </cell>
          <cell r="X506" t="str">
            <v>Cap</v>
          </cell>
          <cell r="Y506" t="str">
            <v>Europe</v>
          </cell>
          <cell r="Z506">
            <v>1.794</v>
          </cell>
          <cell r="AA506" t="str">
            <v>Oui</v>
          </cell>
          <cell r="AB506">
            <v>2.4</v>
          </cell>
          <cell r="AC506" t="str">
            <v>Non</v>
          </cell>
          <cell r="AD506">
            <v>249.02</v>
          </cell>
          <cell r="AE506" t="str">
            <v>FSGBR056QE</v>
          </cell>
          <cell r="AF506">
            <v>8980203</v>
          </cell>
          <cell r="AH506">
            <v>44568</v>
          </cell>
          <cell r="AJ506">
            <v>2</v>
          </cell>
          <cell r="AK506">
            <v>1</v>
          </cell>
          <cell r="AL506">
            <v>1</v>
          </cell>
          <cell r="AM506" t="str">
            <v>www.oudart.com</v>
          </cell>
          <cell r="AQ506" t="str">
            <v>Non</v>
          </cell>
          <cell r="AR506" t="str">
            <v>Non</v>
          </cell>
          <cell r="AS506" t="str">
            <v>Non</v>
          </cell>
          <cell r="AV506" t="str">
            <v>Actions internationales</v>
          </cell>
          <cell r="AW506" t="str">
            <v>Oudart</v>
          </cell>
          <cell r="AY506" t="str">
            <v>Not Stated</v>
          </cell>
          <cell r="AZ506" t="str">
            <v>Prospectus</v>
          </cell>
          <cell r="BA506" t="str">
            <v>Non</v>
          </cell>
          <cell r="BB506">
            <v>9.4676580000000001</v>
          </cell>
          <cell r="BD506">
            <v>14.726540999999999</v>
          </cell>
          <cell r="BF506">
            <v>21.015094000000001</v>
          </cell>
          <cell r="BH506">
            <v>-9.0928789999999999</v>
          </cell>
          <cell r="BJ506">
            <v>-9.9378899999999994</v>
          </cell>
          <cell r="BK506">
            <v>91</v>
          </cell>
          <cell r="BM506">
            <v>20.826117</v>
          </cell>
          <cell r="BN506">
            <v>13</v>
          </cell>
          <cell r="BP506">
            <v>27.619600999999999</v>
          </cell>
          <cell r="BQ506">
            <v>20</v>
          </cell>
        </row>
        <row r="507">
          <cell r="A507" t="str">
            <v>FR0010235499</v>
          </cell>
          <cell r="B507" t="str">
            <v>ÙÙÙÙÙ</v>
          </cell>
          <cell r="C507" t="str">
            <v>Lazard Credit Opportunities TC EUR</v>
          </cell>
          <cell r="D507" t="str">
            <v>SICAV</v>
          </cell>
          <cell r="E507" t="str">
            <v>Lazard Frères Gestion</v>
          </cell>
          <cell r="F507" t="str">
            <v>Euro</v>
          </cell>
          <cell r="G507" t="str">
            <v>€STR Capitalisé + 1.25%</v>
          </cell>
          <cell r="H507" t="str">
            <v>Europe Fonds ouverts  - Obligations EUR Flexibles</v>
          </cell>
          <cell r="I507" t="str">
            <v>Tous les jours</v>
          </cell>
          <cell r="J507" t="str">
            <v>Belgique;Suisse;Espagne;France;Luxembourg;</v>
          </cell>
          <cell r="K507" t="str">
            <v>Non</v>
          </cell>
          <cell r="L507">
            <v>38653</v>
          </cell>
          <cell r="M507">
            <v>44596</v>
          </cell>
          <cell r="N507">
            <v>349627849</v>
          </cell>
          <cell r="O507">
            <v>13254.46</v>
          </cell>
          <cell r="Q507" t="str">
            <v>Non</v>
          </cell>
          <cell r="R507">
            <v>4</v>
          </cell>
          <cell r="S507">
            <v>4</v>
          </cell>
          <cell r="T507">
            <v>4.0220000000000002</v>
          </cell>
          <cell r="U507">
            <v>6.5460000000000003</v>
          </cell>
          <cell r="V507">
            <v>3.8526500000000001</v>
          </cell>
          <cell r="W507">
            <v>8.0967000000000002</v>
          </cell>
          <cell r="X507" t="str">
            <v>Cap</v>
          </cell>
          <cell r="Y507" t="str">
            <v>Europe</v>
          </cell>
          <cell r="Z507">
            <v>1.0349999999999999</v>
          </cell>
          <cell r="AA507" t="str">
            <v>Oui</v>
          </cell>
          <cell r="AB507">
            <v>1.07</v>
          </cell>
          <cell r="AC507" t="str">
            <v>Oui</v>
          </cell>
          <cell r="AD507">
            <v>13254.46</v>
          </cell>
          <cell r="AE507" t="str">
            <v>FSGBR06HUH</v>
          </cell>
          <cell r="AF507">
            <v>7329720</v>
          </cell>
          <cell r="AH507">
            <v>44593</v>
          </cell>
          <cell r="AJ507">
            <v>3</v>
          </cell>
          <cell r="AK507">
            <v>1</v>
          </cell>
          <cell r="AL507">
            <v>0</v>
          </cell>
          <cell r="AM507" t="str">
            <v>www.lazardfreresgestion.fr</v>
          </cell>
          <cell r="AQ507" t="str">
            <v>Non</v>
          </cell>
          <cell r="AR507" t="str">
            <v>Non</v>
          </cell>
          <cell r="AS507" t="str">
            <v>Non</v>
          </cell>
          <cell r="AV507" t="str">
            <v>Obligations internationales</v>
          </cell>
          <cell r="AW507" t="str">
            <v>Lazard</v>
          </cell>
          <cell r="AY507" t="str">
            <v>Article 8</v>
          </cell>
          <cell r="AZ507" t="str">
            <v>Prospectus</v>
          </cell>
          <cell r="BA507" t="str">
            <v>Non</v>
          </cell>
          <cell r="BB507">
            <v>4.5253019999999999</v>
          </cell>
          <cell r="BD507">
            <v>8.0967059999999993</v>
          </cell>
          <cell r="BF507">
            <v>3.8526539999999998</v>
          </cell>
          <cell r="BH507">
            <v>1.163349</v>
          </cell>
          <cell r="BJ507">
            <v>1.14862</v>
          </cell>
          <cell r="BK507">
            <v>9</v>
          </cell>
          <cell r="BM507">
            <v>7.9915120000000002</v>
          </cell>
          <cell r="BN507">
            <v>58</v>
          </cell>
          <cell r="BP507">
            <v>8.51844</v>
          </cell>
          <cell r="BQ507">
            <v>74</v>
          </cell>
        </row>
        <row r="508">
          <cell r="A508" t="str">
            <v>FR0010235507</v>
          </cell>
          <cell r="B508" t="str">
            <v>ÙÙÙÙÙ</v>
          </cell>
          <cell r="C508" t="str">
            <v>Lazard Credit Opportunities PC EUR</v>
          </cell>
          <cell r="D508" t="str">
            <v>SICAV</v>
          </cell>
          <cell r="E508" t="str">
            <v>Lazard Frères Gestion</v>
          </cell>
          <cell r="F508" t="str">
            <v>Euro</v>
          </cell>
          <cell r="G508" t="str">
            <v>€STR Capitalisé + 1.25%</v>
          </cell>
          <cell r="H508" t="str">
            <v>Europe Fonds ouverts  - Obligations EUR Flexibles</v>
          </cell>
          <cell r="I508" t="str">
            <v>Tous les jours</v>
          </cell>
          <cell r="J508" t="str">
            <v>Belgique;Suisse;Espagne;France;Royaume-Uni;Italie;Luxembourg;</v>
          </cell>
          <cell r="K508" t="str">
            <v>Non</v>
          </cell>
          <cell r="L508">
            <v>38653</v>
          </cell>
          <cell r="M508">
            <v>44596</v>
          </cell>
          <cell r="N508">
            <v>349627849</v>
          </cell>
          <cell r="O508">
            <v>1376.78</v>
          </cell>
          <cell r="Q508" t="str">
            <v>Non</v>
          </cell>
          <cell r="R508">
            <v>4</v>
          </cell>
          <cell r="S508">
            <v>4</v>
          </cell>
          <cell r="T508">
            <v>4.0229999999999997</v>
          </cell>
          <cell r="U508">
            <v>6.5519999999999996</v>
          </cell>
          <cell r="V508">
            <v>3.85331</v>
          </cell>
          <cell r="W508">
            <v>8.2584499999999998</v>
          </cell>
          <cell r="X508" t="str">
            <v>Cap</v>
          </cell>
          <cell r="Y508" t="str">
            <v>Europe</v>
          </cell>
          <cell r="Z508">
            <v>1.0349999999999999</v>
          </cell>
          <cell r="AA508" t="str">
            <v>Oui</v>
          </cell>
          <cell r="AB508">
            <v>1.03</v>
          </cell>
          <cell r="AC508" t="str">
            <v>Oui</v>
          </cell>
          <cell r="AD508">
            <v>1376.78</v>
          </cell>
          <cell r="AE508" t="str">
            <v>FSGBR06HUH</v>
          </cell>
          <cell r="AF508">
            <v>182743004</v>
          </cell>
          <cell r="AH508">
            <v>44593</v>
          </cell>
          <cell r="AJ508">
            <v>0</v>
          </cell>
          <cell r="AK508">
            <v>1</v>
          </cell>
          <cell r="AL508">
            <v>0</v>
          </cell>
          <cell r="AM508" t="str">
            <v>www.lazardfreresgestion.fr</v>
          </cell>
          <cell r="AQ508" t="str">
            <v>Non</v>
          </cell>
          <cell r="AR508" t="str">
            <v>Non</v>
          </cell>
          <cell r="AS508" t="str">
            <v>Non</v>
          </cell>
          <cell r="AV508" t="str">
            <v>Obligations internationales</v>
          </cell>
          <cell r="AW508" t="str">
            <v>Lazard</v>
          </cell>
          <cell r="AY508" t="str">
            <v>Article 8</v>
          </cell>
          <cell r="AZ508" t="str">
            <v>Prospectus</v>
          </cell>
          <cell r="BA508" t="str">
            <v>Non</v>
          </cell>
          <cell r="BB508">
            <v>4.7202010000000003</v>
          </cell>
          <cell r="BD508">
            <v>8.2584669999999996</v>
          </cell>
          <cell r="BF508">
            <v>3.8533210000000002</v>
          </cell>
          <cell r="BH508">
            <v>1.16353</v>
          </cell>
          <cell r="BJ508">
            <v>1.1489100000000001</v>
          </cell>
          <cell r="BK508">
            <v>9</v>
          </cell>
          <cell r="BM508">
            <v>8.1603650000000005</v>
          </cell>
          <cell r="BN508">
            <v>57</v>
          </cell>
          <cell r="BP508">
            <v>8.7773599999999998</v>
          </cell>
          <cell r="BQ508">
            <v>73</v>
          </cell>
        </row>
        <row r="509">
          <cell r="A509" t="str">
            <v>FR0010236877</v>
          </cell>
          <cell r="B509" t="str">
            <v>ÙÙÙ</v>
          </cell>
          <cell r="C509" t="str">
            <v>Natixis Actions US Growth R USD</v>
          </cell>
          <cell r="D509" t="str">
            <v>FCP</v>
          </cell>
          <cell r="E509" t="str">
            <v>Natixis Investment Managers International</v>
          </cell>
          <cell r="F509" t="str">
            <v>Dollar américain</v>
          </cell>
          <cell r="G509" t="str">
            <v>S&amp;P 500 TR USD</v>
          </cell>
          <cell r="H509" t="str">
            <v>Europe Fonds ouverts  - Actions Etats-Unis Gdes Cap. Croissance</v>
          </cell>
          <cell r="I509" t="str">
            <v>Tous les jours</v>
          </cell>
          <cell r="J509" t="str">
            <v>Suisse;Allemagne;France;Royaume-Uni;Pays-Bas;</v>
          </cell>
          <cell r="K509" t="str">
            <v>Non</v>
          </cell>
          <cell r="L509">
            <v>38706</v>
          </cell>
          <cell r="M509">
            <v>44596</v>
          </cell>
          <cell r="N509">
            <v>435698906.40810001</v>
          </cell>
          <cell r="O509">
            <v>36771.247602000003</v>
          </cell>
          <cell r="P509">
            <v>176.81</v>
          </cell>
          <cell r="Q509" t="str">
            <v>Non</v>
          </cell>
          <cell r="R509">
            <v>6</v>
          </cell>
          <cell r="S509">
            <v>6</v>
          </cell>
          <cell r="T509">
            <v>13.241921</v>
          </cell>
          <cell r="U509">
            <v>15.609437</v>
          </cell>
          <cell r="V509">
            <v>21.754003000000001</v>
          </cell>
          <cell r="W509">
            <v>20.105008999999999</v>
          </cell>
          <cell r="X509" t="str">
            <v>Cap</v>
          </cell>
          <cell r="Y509" t="str">
            <v>États-Unis d'Amérique</v>
          </cell>
          <cell r="Z509">
            <v>1.8</v>
          </cell>
          <cell r="AA509" t="str">
            <v>Oui</v>
          </cell>
          <cell r="AB509">
            <v>2.25</v>
          </cell>
          <cell r="AC509" t="str">
            <v>Non</v>
          </cell>
          <cell r="AD509">
            <v>42077.18</v>
          </cell>
          <cell r="AE509" t="str">
            <v>FSGBR070XW</v>
          </cell>
          <cell r="AF509">
            <v>5370407.3826000001</v>
          </cell>
          <cell r="AH509">
            <v>44562</v>
          </cell>
          <cell r="AJ509">
            <v>3</v>
          </cell>
          <cell r="AK509">
            <v>1</v>
          </cell>
          <cell r="AL509">
            <v>1</v>
          </cell>
          <cell r="AM509" t="str">
            <v>www.im.natixis.com</v>
          </cell>
          <cell r="AQ509" t="str">
            <v>Non</v>
          </cell>
          <cell r="AR509" t="str">
            <v>Non</v>
          </cell>
          <cell r="AS509" t="str">
            <v>Non</v>
          </cell>
          <cell r="AV509" t="str">
            <v>Actions internationales</v>
          </cell>
          <cell r="AW509" t="str">
            <v>Natixis</v>
          </cell>
          <cell r="AX509" t="str">
            <v>Loomis, Sayles &amp; Company LP</v>
          </cell>
          <cell r="AY509" t="str">
            <v>Not Stated</v>
          </cell>
          <cell r="AZ509" t="str">
            <v>Prospectus</v>
          </cell>
          <cell r="BA509" t="str">
            <v>Non</v>
          </cell>
          <cell r="BB509">
            <v>16.431042000000001</v>
          </cell>
          <cell r="BD509">
            <v>20.105032000000001</v>
          </cell>
          <cell r="BF509">
            <v>21.753986999999999</v>
          </cell>
          <cell r="BH509">
            <v>-8.8720700000000008</v>
          </cell>
          <cell r="BJ509">
            <v>-4.9047400000000003</v>
          </cell>
          <cell r="BK509">
            <v>69</v>
          </cell>
          <cell r="BM509">
            <v>25.24034</v>
          </cell>
          <cell r="BN509">
            <v>7</v>
          </cell>
          <cell r="BP509">
            <v>32.397731999999998</v>
          </cell>
          <cell r="BQ509">
            <v>9</v>
          </cell>
        </row>
        <row r="510">
          <cell r="A510" t="str">
            <v>FR0010236893</v>
          </cell>
          <cell r="C510" t="str">
            <v>Thematics Global Alpha Consumer R</v>
          </cell>
          <cell r="D510" t="str">
            <v>FCP</v>
          </cell>
          <cell r="E510" t="str">
            <v>Natixis Investment Managers International</v>
          </cell>
          <cell r="F510" t="str">
            <v>Dollar américain</v>
          </cell>
          <cell r="G510" t="str">
            <v>MSCI ACWI NR EUR</v>
          </cell>
          <cell r="H510" t="str">
            <v>Europe Fonds ouverts  - Actions Secteur Biens Conso. &amp; Services</v>
          </cell>
          <cell r="I510" t="str">
            <v>Tous les jours</v>
          </cell>
          <cell r="J510" t="str">
            <v>Suisse;Espagne;Finlande;France;Royaume-Uni;Pays-Bas;</v>
          </cell>
          <cell r="K510" t="str">
            <v>Non</v>
          </cell>
          <cell r="L510">
            <v>38706</v>
          </cell>
          <cell r="M510">
            <v>44589</v>
          </cell>
          <cell r="N510">
            <v>46977636.123659998</v>
          </cell>
          <cell r="O510">
            <v>24694.025684</v>
          </cell>
          <cell r="P510">
            <v>-37.22</v>
          </cell>
          <cell r="Q510" t="str">
            <v>Non</v>
          </cell>
          <cell r="R510">
            <v>6</v>
          </cell>
          <cell r="S510">
            <v>6</v>
          </cell>
          <cell r="T510">
            <v>13.769385</v>
          </cell>
          <cell r="U510">
            <v>13.441153999999999</v>
          </cell>
          <cell r="V510">
            <v>3.8611070000000001</v>
          </cell>
          <cell r="W510">
            <v>7.5404289999999996</v>
          </cell>
          <cell r="X510" t="str">
            <v>Cap</v>
          </cell>
          <cell r="Y510" t="str">
            <v>Global</v>
          </cell>
          <cell r="Z510">
            <v>1.7</v>
          </cell>
          <cell r="AA510" t="str">
            <v>Oui</v>
          </cell>
          <cell r="AB510">
            <v>1.7</v>
          </cell>
          <cell r="AC510" t="str">
            <v>Oui</v>
          </cell>
          <cell r="AE510" t="str">
            <v>FSGBR070Y3</v>
          </cell>
          <cell r="AF510">
            <v>8201250.5553000001</v>
          </cell>
          <cell r="AH510">
            <v>44562</v>
          </cell>
          <cell r="AJ510">
            <v>3</v>
          </cell>
          <cell r="AK510">
            <v>1</v>
          </cell>
          <cell r="AL510">
            <v>1</v>
          </cell>
          <cell r="AM510" t="str">
            <v>www.im.natixis.com</v>
          </cell>
          <cell r="AQ510" t="str">
            <v>Non</v>
          </cell>
          <cell r="AR510" t="str">
            <v>Non</v>
          </cell>
          <cell r="AS510" t="str">
            <v>Non</v>
          </cell>
          <cell r="AV510" t="str">
            <v>Actions internationales</v>
          </cell>
          <cell r="AW510" t="str">
            <v>Natixis</v>
          </cell>
          <cell r="AY510" t="str">
            <v>Not Stated</v>
          </cell>
          <cell r="AZ510" t="str">
            <v>Prospectus</v>
          </cell>
          <cell r="BA510" t="str">
            <v>Non</v>
          </cell>
          <cell r="BB510">
            <v>6.1211149999999996</v>
          </cell>
          <cell r="BD510">
            <v>7.5404179999999998</v>
          </cell>
          <cell r="BF510">
            <v>3.861097</v>
          </cell>
          <cell r="BJ510">
            <v>-10.388726</v>
          </cell>
          <cell r="BK510">
            <v>92</v>
          </cell>
          <cell r="BM510">
            <v>14.343826999999999</v>
          </cell>
          <cell r="BN510">
            <v>34</v>
          </cell>
          <cell r="BP510">
            <v>26.016045999999999</v>
          </cell>
          <cell r="BQ510">
            <v>26</v>
          </cell>
        </row>
        <row r="511">
          <cell r="A511" t="str">
            <v>FR0010237503</v>
          </cell>
          <cell r="B511" t="str">
            <v>ÙÙ</v>
          </cell>
          <cell r="C511" t="str">
            <v>Roche-Brune Europe Valeurs Respons P</v>
          </cell>
          <cell r="D511" t="str">
            <v>FCP</v>
          </cell>
          <cell r="E511" t="str">
            <v>Apicil Asset Management</v>
          </cell>
          <cell r="F511" t="str">
            <v>Euro</v>
          </cell>
          <cell r="G511" t="str">
            <v>MSCI Europe NR EUR</v>
          </cell>
          <cell r="H511" t="str">
            <v>Europe Fonds ouverts  - Actions Europe Flex Cap</v>
          </cell>
          <cell r="I511" t="str">
            <v>Tous les jours</v>
          </cell>
          <cell r="J511" t="str">
            <v>France</v>
          </cell>
          <cell r="K511" t="str">
            <v>Oui</v>
          </cell>
          <cell r="L511">
            <v>37697</v>
          </cell>
          <cell r="M511">
            <v>44596</v>
          </cell>
          <cell r="N511">
            <v>43564077</v>
          </cell>
          <cell r="O511">
            <v>2905.37</v>
          </cell>
          <cell r="P511">
            <v>43.56</v>
          </cell>
          <cell r="Q511" t="str">
            <v>Non</v>
          </cell>
          <cell r="R511">
            <v>6</v>
          </cell>
          <cell r="S511">
            <v>6</v>
          </cell>
          <cell r="T511">
            <v>11.087</v>
          </cell>
          <cell r="U511">
            <v>16.766999999999999</v>
          </cell>
          <cell r="V511">
            <v>18.763850000000001</v>
          </cell>
          <cell r="W511">
            <v>5.3670299999999997</v>
          </cell>
          <cell r="X511" t="str">
            <v>Cap</v>
          </cell>
          <cell r="Y511" t="str">
            <v>Europe</v>
          </cell>
          <cell r="Z511">
            <v>2</v>
          </cell>
          <cell r="AA511" t="str">
            <v>Oui</v>
          </cell>
          <cell r="AB511">
            <v>2</v>
          </cell>
          <cell r="AC511" t="str">
            <v>Oui</v>
          </cell>
          <cell r="AD511">
            <v>2905.37</v>
          </cell>
          <cell r="AE511" t="str">
            <v>FSGBR05B0U</v>
          </cell>
          <cell r="AF511">
            <v>9572594</v>
          </cell>
          <cell r="AH511">
            <v>44567</v>
          </cell>
          <cell r="AJ511">
            <v>0</v>
          </cell>
          <cell r="AK511">
            <v>1000</v>
          </cell>
          <cell r="AL511">
            <v>1</v>
          </cell>
          <cell r="AM511" t="str">
            <v>www.gresham.fr</v>
          </cell>
          <cell r="AQ511" t="str">
            <v>Non</v>
          </cell>
          <cell r="AR511" t="str">
            <v>Non</v>
          </cell>
          <cell r="AS511" t="str">
            <v>Non</v>
          </cell>
          <cell r="AV511" t="str">
            <v>Non Classifié</v>
          </cell>
          <cell r="AW511" t="str">
            <v>Apicil</v>
          </cell>
          <cell r="AY511" t="str">
            <v>Not Stated</v>
          </cell>
          <cell r="AZ511" t="str">
            <v>Prospectus</v>
          </cell>
          <cell r="BA511" t="str">
            <v>Non</v>
          </cell>
          <cell r="BB511">
            <v>1.3374950000000001</v>
          </cell>
          <cell r="BD511">
            <v>5.3670229999999997</v>
          </cell>
          <cell r="BF511">
            <v>18.763846000000001</v>
          </cell>
          <cell r="BH511">
            <v>-1.075056</v>
          </cell>
          <cell r="BJ511">
            <v>-1.68252</v>
          </cell>
          <cell r="BK511">
            <v>38</v>
          </cell>
          <cell r="BM511">
            <v>8.380585</v>
          </cell>
          <cell r="BN511">
            <v>56</v>
          </cell>
          <cell r="BP511">
            <v>19.326069</v>
          </cell>
          <cell r="BQ511">
            <v>46</v>
          </cell>
        </row>
        <row r="512">
          <cell r="A512" t="str">
            <v>FR0010241240</v>
          </cell>
          <cell r="B512" t="str">
            <v>Ù</v>
          </cell>
          <cell r="C512" t="str">
            <v>HMG Globetrotter C</v>
          </cell>
          <cell r="D512" t="str">
            <v>FCP</v>
          </cell>
          <cell r="E512" t="str">
            <v>HMG Finance</v>
          </cell>
          <cell r="F512" t="str">
            <v>Euro</v>
          </cell>
          <cell r="G512" t="str">
            <v>MSCI ACWI NR EUR</v>
          </cell>
          <cell r="H512" t="str">
            <v>Europe Fonds ouverts  - Actions Marchés Emergents</v>
          </cell>
          <cell r="I512" t="str">
            <v>Tous les jours</v>
          </cell>
          <cell r="J512" t="str">
            <v>Suisse;France;</v>
          </cell>
          <cell r="K512" t="str">
            <v>Non</v>
          </cell>
          <cell r="L512">
            <v>38646</v>
          </cell>
          <cell r="M512">
            <v>44596</v>
          </cell>
          <cell r="N512">
            <v>56659264</v>
          </cell>
          <cell r="O512">
            <v>233.36</v>
          </cell>
          <cell r="P512">
            <v>-125.97</v>
          </cell>
          <cell r="Q512" t="str">
            <v>Non</v>
          </cell>
          <cell r="R512">
            <v>5</v>
          </cell>
          <cell r="S512">
            <v>5</v>
          </cell>
          <cell r="T512">
            <v>6.5614650000000001</v>
          </cell>
          <cell r="U512">
            <v>17.307119</v>
          </cell>
          <cell r="V512">
            <v>21.354810000000001</v>
          </cell>
          <cell r="W512">
            <v>4.1580399999999997</v>
          </cell>
          <cell r="X512" t="str">
            <v>Cap</v>
          </cell>
          <cell r="Y512" t="str">
            <v>Global Emerging Mkts</v>
          </cell>
          <cell r="Z512">
            <v>2.3919999999999999</v>
          </cell>
          <cell r="AA512" t="str">
            <v>Oui</v>
          </cell>
          <cell r="AB512">
            <v>2.5</v>
          </cell>
          <cell r="AC512" t="str">
            <v>Non</v>
          </cell>
          <cell r="AD512">
            <v>233.36</v>
          </cell>
          <cell r="AE512" t="str">
            <v>FSGBR06QPC</v>
          </cell>
          <cell r="AF512">
            <v>26756060</v>
          </cell>
          <cell r="AH512">
            <v>44562</v>
          </cell>
          <cell r="AJ512">
            <v>2</v>
          </cell>
          <cell r="AK512">
            <v>1</v>
          </cell>
          <cell r="AL512">
            <v>1</v>
          </cell>
          <cell r="AM512" t="str">
            <v>www.hmgfinance.com</v>
          </cell>
          <cell r="AQ512" t="str">
            <v>Non</v>
          </cell>
          <cell r="AR512" t="str">
            <v>Non</v>
          </cell>
          <cell r="AS512" t="str">
            <v>Non</v>
          </cell>
          <cell r="AV512" t="str">
            <v>Actions internationales</v>
          </cell>
          <cell r="AW512" t="str">
            <v>HMG Finance</v>
          </cell>
          <cell r="AY512" t="str">
            <v>Not Stated</v>
          </cell>
          <cell r="AZ512" t="str">
            <v>Prospectus</v>
          </cell>
          <cell r="BA512" t="str">
            <v>Non</v>
          </cell>
          <cell r="BB512">
            <v>4.0826510000000003</v>
          </cell>
          <cell r="BD512">
            <v>4.1580490000000001</v>
          </cell>
          <cell r="BF512">
            <v>21.354821000000001</v>
          </cell>
          <cell r="BH512">
            <v>3.0287000000000002</v>
          </cell>
          <cell r="BJ512">
            <v>3.6194500000000001</v>
          </cell>
          <cell r="BK512">
            <v>4</v>
          </cell>
          <cell r="BM512">
            <v>5.9186569999999996</v>
          </cell>
          <cell r="BN512">
            <v>65</v>
          </cell>
          <cell r="BP512">
            <v>19.513863000000001</v>
          </cell>
          <cell r="BQ512">
            <v>46</v>
          </cell>
        </row>
        <row r="513">
          <cell r="A513" t="str">
            <v>FR0010241620</v>
          </cell>
          <cell r="B513" t="str">
            <v>ÙÙÙÙ</v>
          </cell>
          <cell r="C513" t="str">
            <v>Candriam MM Multi Strategies F EUR</v>
          </cell>
          <cell r="D513" t="str">
            <v>FCP</v>
          </cell>
          <cell r="E513" t="str">
            <v>Candriam France</v>
          </cell>
          <cell r="F513" t="str">
            <v>Euro</v>
          </cell>
          <cell r="G513" t="str">
            <v>€STR capitalisé</v>
          </cell>
          <cell r="H513" t="str">
            <v>Europe Fonds ouverts  - Alt - Multistratégies</v>
          </cell>
          <cell r="I513" t="str">
            <v>Toutes les semaines</v>
          </cell>
          <cell r="J513" t="str">
            <v>France</v>
          </cell>
          <cell r="K513" t="str">
            <v>Non</v>
          </cell>
          <cell r="L513">
            <v>33550</v>
          </cell>
          <cell r="M513">
            <v>44592</v>
          </cell>
          <cell r="N513">
            <v>116716384</v>
          </cell>
          <cell r="O513">
            <v>550.84</v>
          </cell>
          <cell r="Q513" t="str">
            <v>Non</v>
          </cell>
          <cell r="R513">
            <v>4</v>
          </cell>
          <cell r="S513">
            <v>3</v>
          </cell>
          <cell r="T513">
            <v>3.1970000000000001</v>
          </cell>
          <cell r="U513">
            <v>4.43</v>
          </cell>
          <cell r="V513">
            <v>-3.5492300000000001</v>
          </cell>
          <cell r="W513">
            <v>2.2864599999999999</v>
          </cell>
          <cell r="X513" t="str">
            <v>Cap</v>
          </cell>
          <cell r="Y513" t="str">
            <v>Global</v>
          </cell>
          <cell r="Z513">
            <v>1.7</v>
          </cell>
          <cell r="AA513" t="str">
            <v>Non</v>
          </cell>
          <cell r="AB513">
            <v>3.6</v>
          </cell>
          <cell r="AC513" t="str">
            <v>Non</v>
          </cell>
          <cell r="AE513" t="str">
            <v>FSUSA08EFU</v>
          </cell>
          <cell r="AF513">
            <v>8620970</v>
          </cell>
          <cell r="AH513">
            <v>44581</v>
          </cell>
          <cell r="AJ513">
            <v>2.5</v>
          </cell>
          <cell r="AK513">
            <v>10000</v>
          </cell>
          <cell r="AL513">
            <v>0</v>
          </cell>
          <cell r="AM513" t="str">
            <v>www.candriam.com</v>
          </cell>
          <cell r="AQ513" t="str">
            <v>Non</v>
          </cell>
          <cell r="AR513" t="str">
            <v>Non</v>
          </cell>
          <cell r="AS513" t="str">
            <v>Non</v>
          </cell>
          <cell r="AV513" t="str">
            <v>OPCVM de fonds alternatifs</v>
          </cell>
          <cell r="AW513" t="str">
            <v>Candriam</v>
          </cell>
          <cell r="AX513" t="str">
            <v>Rothschild HDF Investment Solutions</v>
          </cell>
          <cell r="AY513" t="str">
            <v>Not Stated</v>
          </cell>
          <cell r="AZ513" t="str">
            <v>Prospectus</v>
          </cell>
          <cell r="BA513" t="str">
            <v>Non</v>
          </cell>
          <cell r="BB513">
            <v>1.329858</v>
          </cell>
          <cell r="BD513">
            <v>2.286457</v>
          </cell>
          <cell r="BF513">
            <v>-3.5492249999999999</v>
          </cell>
          <cell r="BJ513">
            <v>-1.30084</v>
          </cell>
          <cell r="BK513">
            <v>33</v>
          </cell>
          <cell r="BM513">
            <v>2.942288</v>
          </cell>
          <cell r="BN513">
            <v>82</v>
          </cell>
          <cell r="BP513">
            <v>4.2631019999999999</v>
          </cell>
          <cell r="BQ513">
            <v>88</v>
          </cell>
        </row>
        <row r="514">
          <cell r="A514" t="str">
            <v>FR0010242461</v>
          </cell>
          <cell r="B514" t="str">
            <v>ÙÙ</v>
          </cell>
          <cell r="C514" t="str">
            <v>Vega Euro Opportunités ISR RC</v>
          </cell>
          <cell r="D514" t="str">
            <v>FCP</v>
          </cell>
          <cell r="E514" t="str">
            <v>Vega Investment Managers</v>
          </cell>
          <cell r="F514" t="str">
            <v>Euro</v>
          </cell>
          <cell r="G514" t="str">
            <v>MSCI EMU Large Cap NR EUR</v>
          </cell>
          <cell r="H514" t="str">
            <v>Europe Fonds ouverts  - Actions Zone Euro Grandes Cap.</v>
          </cell>
          <cell r="I514" t="str">
            <v>Tous les jours</v>
          </cell>
          <cell r="J514" t="str">
            <v>France</v>
          </cell>
          <cell r="K514" t="str">
            <v>Oui</v>
          </cell>
          <cell r="L514">
            <v>38708</v>
          </cell>
          <cell r="M514">
            <v>44596</v>
          </cell>
          <cell r="N514">
            <v>270877969</v>
          </cell>
          <cell r="O514">
            <v>160.9</v>
          </cell>
          <cell r="P514">
            <v>47.93</v>
          </cell>
          <cell r="Q514" t="str">
            <v>Non</v>
          </cell>
          <cell r="R514">
            <v>6</v>
          </cell>
          <cell r="S514">
            <v>6</v>
          </cell>
          <cell r="T514">
            <v>13.759</v>
          </cell>
          <cell r="U514">
            <v>17.725999999999999</v>
          </cell>
          <cell r="V514">
            <v>9.8659199999999991</v>
          </cell>
          <cell r="W514">
            <v>9.5158199999999997</v>
          </cell>
          <cell r="X514" t="str">
            <v>Cap</v>
          </cell>
          <cell r="Y514" t="str">
            <v>Euroland</v>
          </cell>
          <cell r="Z514">
            <v>2.15</v>
          </cell>
          <cell r="AA514" t="str">
            <v>Oui</v>
          </cell>
          <cell r="AB514">
            <v>2.73</v>
          </cell>
          <cell r="AC514" t="str">
            <v>Oui</v>
          </cell>
          <cell r="AD514">
            <v>160.9</v>
          </cell>
          <cell r="AE514" t="str">
            <v>FSGBR070FG</v>
          </cell>
          <cell r="AF514">
            <v>202874419</v>
          </cell>
          <cell r="AH514">
            <v>44562</v>
          </cell>
          <cell r="AJ514">
            <v>3</v>
          </cell>
          <cell r="AK514">
            <v>1</v>
          </cell>
          <cell r="AL514">
            <v>1</v>
          </cell>
          <cell r="AM514" t="str">
            <v>www.vega-im.com</v>
          </cell>
          <cell r="AQ514" t="str">
            <v>Non</v>
          </cell>
          <cell r="AR514" t="str">
            <v>Non</v>
          </cell>
          <cell r="AS514" t="str">
            <v>Non</v>
          </cell>
          <cell r="AV514" t="str">
            <v>Actions des pays de l'Union Européenne</v>
          </cell>
          <cell r="AW514" t="str">
            <v>Natixis</v>
          </cell>
          <cell r="AY514" t="str">
            <v>Article 8</v>
          </cell>
          <cell r="AZ514" t="str">
            <v>Prospectus</v>
          </cell>
          <cell r="BA514" t="str">
            <v>Non</v>
          </cell>
          <cell r="BB514">
            <v>4.4768670000000004</v>
          </cell>
          <cell r="BD514">
            <v>9.5158170000000002</v>
          </cell>
          <cell r="BF514">
            <v>9.8659189999999999</v>
          </cell>
          <cell r="BH514">
            <v>-7.1254460000000002</v>
          </cell>
          <cell r="BJ514">
            <v>-6.63795</v>
          </cell>
          <cell r="BK514">
            <v>79</v>
          </cell>
          <cell r="BM514">
            <v>13.708434</v>
          </cell>
          <cell r="BN514">
            <v>37</v>
          </cell>
          <cell r="BP514">
            <v>26.26885</v>
          </cell>
          <cell r="BQ514">
            <v>25</v>
          </cell>
        </row>
        <row r="515">
          <cell r="A515" t="str">
            <v>FR0010242487</v>
          </cell>
          <cell r="B515" t="str">
            <v>ÙÙ</v>
          </cell>
          <cell r="C515" t="str">
            <v>Elite 1818 Secteur Immobilier</v>
          </cell>
          <cell r="D515" t="str">
            <v>FCP</v>
          </cell>
          <cell r="E515" t="str">
            <v>Vega Investment Managers</v>
          </cell>
          <cell r="F515" t="str">
            <v>Euro</v>
          </cell>
          <cell r="G515" t="str">
            <v>IEIF Europe Continentale TR EUR</v>
          </cell>
          <cell r="H515" t="str">
            <v>Europe Fonds ouverts  - Immobilier - Indirect Zone Euro</v>
          </cell>
          <cell r="I515" t="str">
            <v>Tous les jours</v>
          </cell>
          <cell r="J515" t="str">
            <v>France</v>
          </cell>
          <cell r="K515" t="str">
            <v>Non</v>
          </cell>
          <cell r="L515">
            <v>38779</v>
          </cell>
          <cell r="M515">
            <v>44596</v>
          </cell>
          <cell r="N515">
            <v>2471927</v>
          </cell>
          <cell r="O515">
            <v>146.37</v>
          </cell>
          <cell r="Q515" t="str">
            <v>Non</v>
          </cell>
          <cell r="R515">
            <v>6</v>
          </cell>
          <cell r="S515">
            <v>6</v>
          </cell>
          <cell r="T515">
            <v>13.211</v>
          </cell>
          <cell r="U515">
            <v>17.622</v>
          </cell>
          <cell r="V515">
            <v>7.7902100000000001</v>
          </cell>
          <cell r="W515">
            <v>-0.18256</v>
          </cell>
          <cell r="X515" t="str">
            <v>Cap</v>
          </cell>
          <cell r="Y515" t="str">
            <v>Euroland</v>
          </cell>
          <cell r="Z515">
            <v>1.55</v>
          </cell>
          <cell r="AA515" t="str">
            <v>Oui</v>
          </cell>
          <cell r="AB515">
            <v>3.21</v>
          </cell>
          <cell r="AC515" t="str">
            <v>Non</v>
          </cell>
          <cell r="AD515">
            <v>141.88</v>
          </cell>
          <cell r="AE515" t="str">
            <v>FSGBR077AH</v>
          </cell>
          <cell r="AF515">
            <v>2471927</v>
          </cell>
          <cell r="AH515">
            <v>44265</v>
          </cell>
          <cell r="AJ515">
            <v>3</v>
          </cell>
          <cell r="AK515">
            <v>1</v>
          </cell>
          <cell r="AL515">
            <v>1</v>
          </cell>
          <cell r="AM515" t="str">
            <v>www.vega-im.com</v>
          </cell>
          <cell r="AQ515" t="str">
            <v>Non</v>
          </cell>
          <cell r="AR515" t="str">
            <v>Non</v>
          </cell>
          <cell r="AS515" t="str">
            <v>Non</v>
          </cell>
          <cell r="AV515" t="str">
            <v>Actions des pays de l'Union Européenne</v>
          </cell>
          <cell r="AW515" t="str">
            <v>Natixis</v>
          </cell>
          <cell r="AY515" t="str">
            <v>Not Stated</v>
          </cell>
          <cell r="AZ515" t="str">
            <v>Prospectus</v>
          </cell>
          <cell r="BA515" t="str">
            <v>Non</v>
          </cell>
          <cell r="BB515">
            <v>3.3229299999999999</v>
          </cell>
          <cell r="BD515">
            <v>-0.18254600000000001</v>
          </cell>
          <cell r="BF515">
            <v>7.7902360000000002</v>
          </cell>
          <cell r="BH515">
            <v>-0.90718299999999996</v>
          </cell>
          <cell r="BJ515">
            <v>-0.23694999999999999</v>
          </cell>
          <cell r="BK515">
            <v>19</v>
          </cell>
          <cell r="BM515">
            <v>2.9836520000000002</v>
          </cell>
          <cell r="BN515">
            <v>81</v>
          </cell>
          <cell r="BP515">
            <v>19.446916999999999</v>
          </cell>
          <cell r="BQ515">
            <v>46</v>
          </cell>
        </row>
        <row r="516">
          <cell r="A516" t="str">
            <v>FR0010245514</v>
          </cell>
          <cell r="B516" t="str">
            <v>ÙÙÙ</v>
          </cell>
          <cell r="C516" t="str">
            <v>Lyxor Japan Topix DR ETF Dist EUR</v>
          </cell>
          <cell r="D516" t="str">
            <v>SICAV</v>
          </cell>
          <cell r="E516" t="str">
            <v>Lyxor International Asset Management S.A.S.</v>
          </cell>
          <cell r="F516" t="str">
            <v>Euro</v>
          </cell>
          <cell r="G516" t="str">
            <v>TOPIX TR JPY</v>
          </cell>
          <cell r="H516" t="str">
            <v>Europe ETF  - Actions Japon Grandes Cap.</v>
          </cell>
          <cell r="I516" t="str">
            <v>Tous les jours</v>
          </cell>
          <cell r="J516" t="str">
            <v>Suisse;Allemagne;Espagne;France;Royaume-Uni;Italie;</v>
          </cell>
          <cell r="K516" t="str">
            <v>Non</v>
          </cell>
          <cell r="L516">
            <v>38666</v>
          </cell>
          <cell r="M516">
            <v>44596</v>
          </cell>
          <cell r="N516">
            <v>1204518196</v>
          </cell>
          <cell r="O516">
            <v>140.61789999999999</v>
          </cell>
          <cell r="P516">
            <v>1202.73</v>
          </cell>
          <cell r="Q516" t="str">
            <v>Non</v>
          </cell>
          <cell r="R516">
            <v>6</v>
          </cell>
          <cell r="S516">
            <v>6</v>
          </cell>
          <cell r="T516">
            <v>11.071636</v>
          </cell>
          <cell r="U516">
            <v>13.297924</v>
          </cell>
          <cell r="V516">
            <v>4.6667199999999998</v>
          </cell>
          <cell r="W516">
            <v>6.9578800000000003</v>
          </cell>
          <cell r="X516" t="str">
            <v>Dist</v>
          </cell>
          <cell r="Y516" t="str">
            <v>Japon</v>
          </cell>
          <cell r="Z516">
            <v>0.45</v>
          </cell>
          <cell r="AA516" t="str">
            <v>Oui</v>
          </cell>
          <cell r="AB516">
            <v>0.45</v>
          </cell>
          <cell r="AC516" t="str">
            <v>Oui</v>
          </cell>
          <cell r="AD516">
            <v>140.61789999999999</v>
          </cell>
          <cell r="AE516" t="str">
            <v>FSGBR06HV8</v>
          </cell>
          <cell r="AF516">
            <v>924085013</v>
          </cell>
          <cell r="AH516">
            <v>44581</v>
          </cell>
          <cell r="AM516" t="str">
            <v>www.lyxor.com</v>
          </cell>
          <cell r="AQ516" t="str">
            <v>Non</v>
          </cell>
          <cell r="AR516" t="str">
            <v>Non</v>
          </cell>
          <cell r="AS516" t="str">
            <v>Non</v>
          </cell>
          <cell r="AV516" t="str">
            <v>Actions internationales</v>
          </cell>
          <cell r="AW516" t="str">
            <v>Lyxor</v>
          </cell>
          <cell r="AX516" t="str">
            <v>Lyxor International Asset Management</v>
          </cell>
          <cell r="AY516" t="str">
            <v>Not Stated</v>
          </cell>
          <cell r="AZ516" t="str">
            <v>Prospectus</v>
          </cell>
          <cell r="BA516" t="str">
            <v>Non</v>
          </cell>
          <cell r="BB516">
            <v>4.771477</v>
          </cell>
          <cell r="BD516">
            <v>6.9578899999999999</v>
          </cell>
          <cell r="BF516">
            <v>4.6667240000000003</v>
          </cell>
          <cell r="BH516">
            <v>-4.1213240000000004</v>
          </cell>
          <cell r="BJ516">
            <v>-3.8385500000000001</v>
          </cell>
          <cell r="BK516">
            <v>59</v>
          </cell>
          <cell r="BM516">
            <v>10.501806999999999</v>
          </cell>
          <cell r="BN516">
            <v>49</v>
          </cell>
          <cell r="BP516">
            <v>21.029506999999999</v>
          </cell>
          <cell r="BQ516">
            <v>42</v>
          </cell>
        </row>
        <row r="517">
          <cell r="A517" t="str">
            <v>FR0010246611</v>
          </cell>
          <cell r="B517" t="str">
            <v>ÙÙ</v>
          </cell>
          <cell r="C517" t="str">
            <v>Europe Entrepreneurs</v>
          </cell>
          <cell r="D517" t="str">
            <v>FCP</v>
          </cell>
          <cell r="E517" t="str">
            <v>ACA</v>
          </cell>
          <cell r="F517" t="str">
            <v>Euro</v>
          </cell>
          <cell r="G517" t="str">
            <v>Not Benchmarked</v>
          </cell>
          <cell r="H517" t="str">
            <v>Europe Fonds ouverts  - Actions Zone Euro Flex Cap</v>
          </cell>
          <cell r="I517" t="str">
            <v>Toutes les semaines</v>
          </cell>
          <cell r="J517" t="str">
            <v>France</v>
          </cell>
          <cell r="K517" t="str">
            <v>Oui</v>
          </cell>
          <cell r="L517">
            <v>38674</v>
          </cell>
          <cell r="M517">
            <v>44589</v>
          </cell>
          <cell r="N517">
            <v>3848000</v>
          </cell>
          <cell r="O517">
            <v>112.56</v>
          </cell>
          <cell r="P517">
            <v>2.69</v>
          </cell>
          <cell r="Q517" t="str">
            <v>Non</v>
          </cell>
          <cell r="R517">
            <v>6</v>
          </cell>
          <cell r="S517">
            <v>6</v>
          </cell>
          <cell r="T517">
            <v>12.941000000000001</v>
          </cell>
          <cell r="U517">
            <v>21.388000000000002</v>
          </cell>
          <cell r="V517">
            <v>11.379379999999999</v>
          </cell>
          <cell r="W517">
            <v>7.4393000000000002</v>
          </cell>
          <cell r="X517" t="str">
            <v>Cap</v>
          </cell>
          <cell r="Y517" t="str">
            <v>Euroland</v>
          </cell>
          <cell r="Z517">
            <v>2</v>
          </cell>
          <cell r="AA517" t="str">
            <v>Non</v>
          </cell>
          <cell r="AB517">
            <v>5.12</v>
          </cell>
          <cell r="AC517" t="str">
            <v>Non</v>
          </cell>
          <cell r="AE517" t="str">
            <v>FSGBR070G0</v>
          </cell>
          <cell r="AF517">
            <v>3848000</v>
          </cell>
          <cell r="AH517">
            <v>44562</v>
          </cell>
          <cell r="AJ517">
            <v>1.75</v>
          </cell>
          <cell r="AK517">
            <v>1</v>
          </cell>
          <cell r="AL517">
            <v>1</v>
          </cell>
          <cell r="AM517" t="str">
            <v>www.aca-gestion.com</v>
          </cell>
          <cell r="AQ517" t="str">
            <v>Non</v>
          </cell>
          <cell r="AR517" t="str">
            <v>Non</v>
          </cell>
          <cell r="AS517" t="str">
            <v>Non</v>
          </cell>
          <cell r="AV517" t="str">
            <v>Actions des pays de l'Union Européenne</v>
          </cell>
          <cell r="AW517" t="str">
            <v>ACA</v>
          </cell>
          <cell r="AY517" t="str">
            <v>Not Stated</v>
          </cell>
          <cell r="AZ517" t="str">
            <v>Prospectus</v>
          </cell>
          <cell r="BA517" t="str">
            <v>Non</v>
          </cell>
          <cell r="BB517">
            <v>0.464835</v>
          </cell>
          <cell r="BD517">
            <v>7.4393200000000004</v>
          </cell>
          <cell r="BF517">
            <v>11.379405999999999</v>
          </cell>
          <cell r="BJ517">
            <v>-9.8510299999999997</v>
          </cell>
          <cell r="BK517">
            <v>91</v>
          </cell>
          <cell r="BM517">
            <v>13.106528000000001</v>
          </cell>
          <cell r="BN517">
            <v>39</v>
          </cell>
          <cell r="BP517">
            <v>24.765339000000001</v>
          </cell>
          <cell r="BQ517">
            <v>31</v>
          </cell>
        </row>
        <row r="518">
          <cell r="A518" t="str">
            <v>FR0010249664</v>
          </cell>
          <cell r="C518" t="str">
            <v>CD Alpha Bonds C</v>
          </cell>
          <cell r="D518" t="str">
            <v>FCP</v>
          </cell>
          <cell r="E518" t="str">
            <v>Cholet Dupont Asset Management</v>
          </cell>
          <cell r="F518" t="str">
            <v>Euro</v>
          </cell>
          <cell r="G518" t="str">
            <v>N/A</v>
          </cell>
          <cell r="H518" t="str">
            <v>Europe Fonds ouverts  - Obligations Internationales Flexibles</v>
          </cell>
          <cell r="I518" t="str">
            <v>Tous les jours</v>
          </cell>
          <cell r="J518" t="str">
            <v>France</v>
          </cell>
          <cell r="K518" t="str">
            <v>Non</v>
          </cell>
          <cell r="L518">
            <v>37917</v>
          </cell>
          <cell r="M518">
            <v>44596</v>
          </cell>
          <cell r="N518">
            <v>55696342</v>
          </cell>
          <cell r="O518">
            <v>1638.75</v>
          </cell>
          <cell r="Q518" t="str">
            <v>Non</v>
          </cell>
          <cell r="R518">
            <v>3</v>
          </cell>
          <cell r="S518">
            <v>4</v>
          </cell>
          <cell r="T518">
            <v>3.508902</v>
          </cell>
          <cell r="U518">
            <v>4.8330399999999996</v>
          </cell>
          <cell r="V518">
            <v>3.9609299999999998</v>
          </cell>
          <cell r="W518">
            <v>2.2213500000000002</v>
          </cell>
          <cell r="X518" t="str">
            <v>Cap</v>
          </cell>
          <cell r="Y518" t="str">
            <v>Global</v>
          </cell>
          <cell r="Z518">
            <v>1.196</v>
          </cell>
          <cell r="AA518" t="str">
            <v>Oui</v>
          </cell>
          <cell r="AB518">
            <v>1.3</v>
          </cell>
          <cell r="AC518" t="str">
            <v>Non</v>
          </cell>
          <cell r="AD518">
            <v>1638.75</v>
          </cell>
          <cell r="AE518" t="str">
            <v>FSGBR04ZUM</v>
          </cell>
          <cell r="AF518">
            <v>54996140</v>
          </cell>
          <cell r="AH518">
            <v>44562</v>
          </cell>
          <cell r="AJ518">
            <v>2</v>
          </cell>
          <cell r="AK518">
            <v>1</v>
          </cell>
          <cell r="AL518">
            <v>1</v>
          </cell>
          <cell r="AM518" t="str">
            <v>www.cholet-dupont.fr</v>
          </cell>
          <cell r="AQ518" t="str">
            <v>Non</v>
          </cell>
          <cell r="AR518" t="str">
            <v>Non</v>
          </cell>
          <cell r="AS518" t="str">
            <v>Non</v>
          </cell>
          <cell r="AV518" t="str">
            <v>Obligations internationales</v>
          </cell>
          <cell r="AW518" t="str">
            <v>Cholet Dupont</v>
          </cell>
          <cell r="AY518" t="str">
            <v>Not Stated</v>
          </cell>
          <cell r="AZ518" t="str">
            <v>Prospectus</v>
          </cell>
          <cell r="BA518" t="str">
            <v>Non</v>
          </cell>
          <cell r="BB518">
            <v>1.067213</v>
          </cell>
          <cell r="BD518">
            <v>2.2213599999999998</v>
          </cell>
          <cell r="BF518">
            <v>3.960966</v>
          </cell>
          <cell r="BH518">
            <v>1.7668E-2</v>
          </cell>
          <cell r="BJ518">
            <v>0.25830999999999998</v>
          </cell>
          <cell r="BK518">
            <v>13</v>
          </cell>
          <cell r="BM518">
            <v>2.1828189999999998</v>
          </cell>
          <cell r="BN518">
            <v>86</v>
          </cell>
          <cell r="BP518">
            <v>2.4648050000000001</v>
          </cell>
          <cell r="BQ518">
            <v>92</v>
          </cell>
        </row>
        <row r="519">
          <cell r="A519" t="str">
            <v>FR0010249672</v>
          </cell>
          <cell r="B519" t="str">
            <v>ÙÙÙÙ</v>
          </cell>
          <cell r="C519" t="str">
            <v>CD France Expertise</v>
          </cell>
          <cell r="D519" t="str">
            <v>FCP</v>
          </cell>
          <cell r="E519" t="str">
            <v>Cholet Dupont Asset Management</v>
          </cell>
          <cell r="F519" t="str">
            <v>Euro</v>
          </cell>
          <cell r="G519" t="str">
            <v>Euronext Paris CAC 40 GR EUR</v>
          </cell>
          <cell r="H519" t="str">
            <v>Europe Fonds ouverts  - Actions France Grandes Cap.</v>
          </cell>
          <cell r="I519" t="str">
            <v>Tous les jours</v>
          </cell>
          <cell r="J519" t="str">
            <v>France</v>
          </cell>
          <cell r="K519" t="str">
            <v>Oui</v>
          </cell>
          <cell r="L519">
            <v>30364</v>
          </cell>
          <cell r="M519">
            <v>44596</v>
          </cell>
          <cell r="N519">
            <v>62955910</v>
          </cell>
          <cell r="O519">
            <v>975.2</v>
          </cell>
          <cell r="P519">
            <v>-4.67</v>
          </cell>
          <cell r="Q519" t="str">
            <v>Non</v>
          </cell>
          <cell r="R519">
            <v>6</v>
          </cell>
          <cell r="S519">
            <v>6</v>
          </cell>
          <cell r="T519">
            <v>12.476000000000001</v>
          </cell>
          <cell r="U519">
            <v>16.388999999999999</v>
          </cell>
          <cell r="V519">
            <v>18.697420000000001</v>
          </cell>
          <cell r="W519">
            <v>11.426880000000001</v>
          </cell>
          <cell r="X519" t="str">
            <v>Cap</v>
          </cell>
          <cell r="Y519" t="str">
            <v>France</v>
          </cell>
          <cell r="Z519">
            <v>2.153</v>
          </cell>
          <cell r="AA519" t="str">
            <v>Oui</v>
          </cell>
          <cell r="AB519">
            <v>2.2599999999999998</v>
          </cell>
          <cell r="AC519" t="str">
            <v>Non</v>
          </cell>
          <cell r="AD519">
            <v>975.2</v>
          </cell>
          <cell r="AE519" t="str">
            <v>FSGBR056EL</v>
          </cell>
          <cell r="AF519">
            <v>62955910</v>
          </cell>
          <cell r="AH519">
            <v>44562</v>
          </cell>
          <cell r="AJ519">
            <v>3.5</v>
          </cell>
          <cell r="AK519">
            <v>1</v>
          </cell>
          <cell r="AL519">
            <v>1</v>
          </cell>
          <cell r="AM519" t="str">
            <v>www.cholet-dupont.fr</v>
          </cell>
          <cell r="AQ519" t="str">
            <v>Non</v>
          </cell>
          <cell r="AR519" t="str">
            <v>Non</v>
          </cell>
          <cell r="AS519" t="str">
            <v>Non</v>
          </cell>
          <cell r="AV519" t="str">
            <v>Actions françaises</v>
          </cell>
          <cell r="AW519" t="str">
            <v>Cholet Dupont</v>
          </cell>
          <cell r="AY519" t="str">
            <v>Not Stated</v>
          </cell>
          <cell r="AZ519" t="str">
            <v>Prospectus</v>
          </cell>
          <cell r="BA519" t="str">
            <v>Non</v>
          </cell>
          <cell r="BB519">
            <v>10.366626</v>
          </cell>
          <cell r="BD519">
            <v>11.426893</v>
          </cell>
          <cell r="BF519">
            <v>18.697427000000001</v>
          </cell>
          <cell r="BH519">
            <v>-7.1085520000000004</v>
          </cell>
          <cell r="BJ519">
            <v>-7.1643299999999996</v>
          </cell>
          <cell r="BK519">
            <v>82</v>
          </cell>
          <cell r="BM519">
            <v>15.69685</v>
          </cell>
          <cell r="BN519">
            <v>28</v>
          </cell>
          <cell r="BP519">
            <v>24.364923000000001</v>
          </cell>
          <cell r="BQ519">
            <v>32</v>
          </cell>
        </row>
        <row r="520">
          <cell r="A520" t="str">
            <v>FR0010249847</v>
          </cell>
          <cell r="B520" t="str">
            <v>ÙÙ</v>
          </cell>
          <cell r="C520" t="str">
            <v>CD Euro Immobilier C</v>
          </cell>
          <cell r="D520" t="str">
            <v>FCP</v>
          </cell>
          <cell r="E520" t="str">
            <v>Cholet Dupont Asset Management</v>
          </cell>
          <cell r="F520" t="str">
            <v>Euro</v>
          </cell>
          <cell r="G520" t="str">
            <v>IEIF Eurozone TR EUR</v>
          </cell>
          <cell r="H520" t="str">
            <v>Europe Fonds ouverts  - Immobilier - Indirect Zone Euro</v>
          </cell>
          <cell r="I520" t="str">
            <v>Tous les jours</v>
          </cell>
          <cell r="J520" t="str">
            <v>France</v>
          </cell>
          <cell r="K520" t="str">
            <v>Non</v>
          </cell>
          <cell r="L520">
            <v>33101</v>
          </cell>
          <cell r="M520">
            <v>44596</v>
          </cell>
          <cell r="N520">
            <v>9773206</v>
          </cell>
          <cell r="O520">
            <v>813.43</v>
          </cell>
          <cell r="P520">
            <v>-34.08</v>
          </cell>
          <cell r="Q520" t="str">
            <v>Non</v>
          </cell>
          <cell r="R520">
            <v>6</v>
          </cell>
          <cell r="S520">
            <v>6</v>
          </cell>
          <cell r="T520">
            <v>13.135</v>
          </cell>
          <cell r="U520">
            <v>19.478000000000002</v>
          </cell>
          <cell r="V520">
            <v>9.7327499999999993</v>
          </cell>
          <cell r="W520">
            <v>0.46482000000000001</v>
          </cell>
          <cell r="X520" t="str">
            <v>Cap</v>
          </cell>
          <cell r="Y520" t="str">
            <v>Euroland</v>
          </cell>
          <cell r="Z520">
            <v>2.15</v>
          </cell>
          <cell r="AA520" t="str">
            <v>Oui</v>
          </cell>
          <cell r="AB520">
            <v>2.41</v>
          </cell>
          <cell r="AC520" t="str">
            <v>Non</v>
          </cell>
          <cell r="AD520">
            <v>813.43</v>
          </cell>
          <cell r="AE520" t="str">
            <v>FSGBR056EK</v>
          </cell>
          <cell r="AF520">
            <v>8564651</v>
          </cell>
          <cell r="AH520">
            <v>44562</v>
          </cell>
          <cell r="AJ520">
            <v>3.5</v>
          </cell>
          <cell r="AK520">
            <v>1</v>
          </cell>
          <cell r="AL520">
            <v>1</v>
          </cell>
          <cell r="AM520" t="str">
            <v>www.cholet-dupont.fr</v>
          </cell>
          <cell r="AQ520" t="str">
            <v>Non</v>
          </cell>
          <cell r="AR520" t="str">
            <v>Non</v>
          </cell>
          <cell r="AS520" t="str">
            <v>Non</v>
          </cell>
          <cell r="AV520" t="str">
            <v>Actions de la zone euro</v>
          </cell>
          <cell r="AW520" t="str">
            <v>Cholet Dupont</v>
          </cell>
          <cell r="AY520" t="str">
            <v>Not Stated</v>
          </cell>
          <cell r="AZ520" t="str">
            <v>Prospectus</v>
          </cell>
          <cell r="BA520" t="str">
            <v>Non</v>
          </cell>
          <cell r="BB520">
            <v>3.2116210000000001</v>
          </cell>
          <cell r="BD520">
            <v>0.46481499999999998</v>
          </cell>
          <cell r="BF520">
            <v>9.7327510000000004</v>
          </cell>
          <cell r="BH520">
            <v>-2.2108310000000002</v>
          </cell>
          <cell r="BJ520">
            <v>-1.39601</v>
          </cell>
          <cell r="BK520">
            <v>34</v>
          </cell>
          <cell r="BM520">
            <v>4.0845560000000001</v>
          </cell>
          <cell r="BN520">
            <v>75</v>
          </cell>
          <cell r="BP520">
            <v>21.297602999999999</v>
          </cell>
          <cell r="BQ520">
            <v>41</v>
          </cell>
        </row>
        <row r="521">
          <cell r="A521" t="str">
            <v>FR0010250068</v>
          </cell>
          <cell r="B521" t="str">
            <v>ÙÙ</v>
          </cell>
          <cell r="C521" t="str">
            <v>CD Europe Expertise C</v>
          </cell>
          <cell r="D521" t="str">
            <v>FCP</v>
          </cell>
          <cell r="E521" t="str">
            <v>Cholet Dupont Asset Management</v>
          </cell>
          <cell r="F521" t="str">
            <v>Euro</v>
          </cell>
          <cell r="G521" t="str">
            <v>STOXX Europe 600 GR EUR</v>
          </cell>
          <cell r="H521" t="str">
            <v>Europe Fonds ouverts  - Actions Europe Gdes Cap. Croissance</v>
          </cell>
          <cell r="I521" t="str">
            <v>Tous les jours</v>
          </cell>
          <cell r="J521" t="str">
            <v>France</v>
          </cell>
          <cell r="K521" t="str">
            <v>Oui</v>
          </cell>
          <cell r="L521">
            <v>37911</v>
          </cell>
          <cell r="M521">
            <v>44596</v>
          </cell>
          <cell r="N521">
            <v>75521387</v>
          </cell>
          <cell r="O521">
            <v>363.59</v>
          </cell>
          <cell r="P521">
            <v>-41.35</v>
          </cell>
          <cell r="Q521" t="str">
            <v>Non</v>
          </cell>
          <cell r="R521">
            <v>6</v>
          </cell>
          <cell r="S521">
            <v>5</v>
          </cell>
          <cell r="T521">
            <v>15.052</v>
          </cell>
          <cell r="U521">
            <v>14.211</v>
          </cell>
          <cell r="V521">
            <v>13.581200000000001</v>
          </cell>
          <cell r="W521">
            <v>10.95415</v>
          </cell>
          <cell r="X521" t="str">
            <v>Cap</v>
          </cell>
          <cell r="Y521" t="str">
            <v>Europe</v>
          </cell>
          <cell r="Z521">
            <v>2.153</v>
          </cell>
          <cell r="AA521" t="str">
            <v>Oui</v>
          </cell>
          <cell r="AB521">
            <v>2.25</v>
          </cell>
          <cell r="AC521" t="str">
            <v>Non</v>
          </cell>
          <cell r="AD521">
            <v>363.59</v>
          </cell>
          <cell r="AE521" t="str">
            <v>FSGBR059X3</v>
          </cell>
          <cell r="AF521">
            <v>69533699</v>
          </cell>
          <cell r="AH521">
            <v>44562</v>
          </cell>
          <cell r="AJ521">
            <v>3.5</v>
          </cell>
          <cell r="AK521">
            <v>1</v>
          </cell>
          <cell r="AL521">
            <v>0</v>
          </cell>
          <cell r="AM521" t="str">
            <v>www.cholet-dupont.fr</v>
          </cell>
          <cell r="AQ521" t="str">
            <v>Non</v>
          </cell>
          <cell r="AR521" t="str">
            <v>Non</v>
          </cell>
          <cell r="AS521" t="str">
            <v>Non</v>
          </cell>
          <cell r="AV521" t="str">
            <v>Actions internationales</v>
          </cell>
          <cell r="AW521" t="str">
            <v>Cholet Dupont</v>
          </cell>
          <cell r="AY521" t="str">
            <v>Not Stated</v>
          </cell>
          <cell r="AZ521" t="str">
            <v>Prospectus</v>
          </cell>
          <cell r="BA521" t="str">
            <v>Non</v>
          </cell>
          <cell r="BB521">
            <v>8.1100259999999995</v>
          </cell>
          <cell r="BD521">
            <v>10.954158</v>
          </cell>
          <cell r="BF521">
            <v>13.581189</v>
          </cell>
          <cell r="BH521">
            <v>-9.3540759999999992</v>
          </cell>
          <cell r="BJ521">
            <v>-9.0069900000000001</v>
          </cell>
          <cell r="BK521">
            <v>89</v>
          </cell>
          <cell r="BM521">
            <v>15.939260000000001</v>
          </cell>
          <cell r="BN521">
            <v>27</v>
          </cell>
          <cell r="BP521">
            <v>24.590471000000001</v>
          </cell>
          <cell r="BQ521">
            <v>31</v>
          </cell>
        </row>
        <row r="522">
          <cell r="A522" t="str">
            <v>FR0010250084</v>
          </cell>
          <cell r="B522" t="str">
            <v>ÙÙÙ</v>
          </cell>
          <cell r="C522" t="str">
            <v>CD Euro Capital C</v>
          </cell>
          <cell r="D522" t="str">
            <v>FCP</v>
          </cell>
          <cell r="E522" t="str">
            <v>Cholet Dupont Asset Management</v>
          </cell>
          <cell r="F522" t="str">
            <v>Euro</v>
          </cell>
          <cell r="G522" t="str">
            <v>EURO STOXX 50 NR EUR</v>
          </cell>
          <cell r="H522" t="str">
            <v>Europe Fonds ouverts  - Actions Zone Euro Grandes Cap.</v>
          </cell>
          <cell r="I522" t="str">
            <v>Tous les jours</v>
          </cell>
          <cell r="J522" t="str">
            <v>France</v>
          </cell>
          <cell r="K522" t="str">
            <v>Oui</v>
          </cell>
          <cell r="L522">
            <v>37428</v>
          </cell>
          <cell r="M522">
            <v>44596</v>
          </cell>
          <cell r="N522">
            <v>19678675</v>
          </cell>
          <cell r="O522">
            <v>512.88</v>
          </cell>
          <cell r="P522">
            <v>73.19</v>
          </cell>
          <cell r="Q522" t="str">
            <v>Non</v>
          </cell>
          <cell r="R522">
            <v>6</v>
          </cell>
          <cell r="S522">
            <v>6</v>
          </cell>
          <cell r="T522">
            <v>12.821999999999999</v>
          </cell>
          <cell r="U522">
            <v>18.385000000000002</v>
          </cell>
          <cell r="V522">
            <v>20.79823</v>
          </cell>
          <cell r="W522">
            <v>10.590120000000001</v>
          </cell>
          <cell r="X522" t="str">
            <v>Cap</v>
          </cell>
          <cell r="Y522" t="str">
            <v>Euroland</v>
          </cell>
          <cell r="Z522">
            <v>2.153</v>
          </cell>
          <cell r="AA522" t="str">
            <v>Oui</v>
          </cell>
          <cell r="AB522">
            <v>2.37</v>
          </cell>
          <cell r="AC522" t="str">
            <v>Non</v>
          </cell>
          <cell r="AD522">
            <v>512.88</v>
          </cell>
          <cell r="AE522" t="str">
            <v>FSGBR05AQ8</v>
          </cell>
          <cell r="AF522">
            <v>19123808</v>
          </cell>
          <cell r="AH522">
            <v>44562</v>
          </cell>
          <cell r="AJ522">
            <v>3.5</v>
          </cell>
          <cell r="AK522">
            <v>1</v>
          </cell>
          <cell r="AL522">
            <v>1</v>
          </cell>
          <cell r="AM522" t="str">
            <v>www.cholet-dupont.fr</v>
          </cell>
          <cell r="AQ522" t="str">
            <v>Non</v>
          </cell>
          <cell r="AR522" t="str">
            <v>Non</v>
          </cell>
          <cell r="AS522" t="str">
            <v>Non</v>
          </cell>
          <cell r="AV522" t="str">
            <v>Actions de la zone euro</v>
          </cell>
          <cell r="AW522" t="str">
            <v>Cholet Dupont</v>
          </cell>
          <cell r="AY522" t="str">
            <v>Not Stated</v>
          </cell>
          <cell r="AZ522" t="str">
            <v>Prospectus</v>
          </cell>
          <cell r="BA522" t="str">
            <v>Non</v>
          </cell>
          <cell r="BB522">
            <v>6.5448899999999997</v>
          </cell>
          <cell r="BD522">
            <v>10.590135</v>
          </cell>
          <cell r="BF522">
            <v>20.798228000000002</v>
          </cell>
          <cell r="BH522">
            <v>-3.9884040000000001</v>
          </cell>
          <cell r="BJ522">
            <v>-3.37168</v>
          </cell>
          <cell r="BK522">
            <v>55</v>
          </cell>
          <cell r="BM522">
            <v>13.645075</v>
          </cell>
          <cell r="BN522">
            <v>37</v>
          </cell>
          <cell r="BP522">
            <v>23.415928999999998</v>
          </cell>
          <cell r="BQ522">
            <v>35</v>
          </cell>
        </row>
        <row r="523">
          <cell r="A523" t="str">
            <v>FR0010250134</v>
          </cell>
          <cell r="B523" t="str">
            <v>ÙÙ</v>
          </cell>
          <cell r="C523" t="str">
            <v>Harmonis Patrimoine C</v>
          </cell>
          <cell r="D523" t="str">
            <v>FCP</v>
          </cell>
          <cell r="E523" t="str">
            <v>C-Quadrat Asset Management France</v>
          </cell>
          <cell r="F523" t="str">
            <v>Euro</v>
          </cell>
          <cell r="G523" t="str">
            <v>€STR capitalisé</v>
          </cell>
          <cell r="H523" t="str">
            <v>Europe Fonds ouverts  - Alt - Global Macro</v>
          </cell>
          <cell r="I523" t="str">
            <v>Tous les jours</v>
          </cell>
          <cell r="J523" t="str">
            <v>France</v>
          </cell>
          <cell r="K523" t="str">
            <v>Non</v>
          </cell>
          <cell r="L523">
            <v>36500</v>
          </cell>
          <cell r="M523">
            <v>44596</v>
          </cell>
          <cell r="N523">
            <v>5476616</v>
          </cell>
          <cell r="O523">
            <v>161.84</v>
          </cell>
          <cell r="Q523" t="str">
            <v>Non</v>
          </cell>
          <cell r="R523">
            <v>4</v>
          </cell>
          <cell r="S523">
            <v>4</v>
          </cell>
          <cell r="T523">
            <v>7.2830000000000004</v>
          </cell>
          <cell r="U523">
            <v>7.6760000000000002</v>
          </cell>
          <cell r="V523">
            <v>-6.5626800000000003</v>
          </cell>
          <cell r="W523">
            <v>-3.0736500000000002</v>
          </cell>
          <cell r="X523" t="str">
            <v>Cap</v>
          </cell>
          <cell r="Y523" t="str">
            <v>Global</v>
          </cell>
          <cell r="Z523">
            <v>1.25</v>
          </cell>
          <cell r="AA523" t="str">
            <v>Oui</v>
          </cell>
          <cell r="AB523">
            <v>3.16</v>
          </cell>
          <cell r="AC523" t="str">
            <v>Non</v>
          </cell>
          <cell r="AD523">
            <v>161.84</v>
          </cell>
          <cell r="AE523" t="str">
            <v>FSGBR05AB7</v>
          </cell>
          <cell r="AF523">
            <v>5476616</v>
          </cell>
          <cell r="AH523">
            <v>44562</v>
          </cell>
          <cell r="AJ523">
            <v>2</v>
          </cell>
          <cell r="AK523">
            <v>1</v>
          </cell>
          <cell r="AL523">
            <v>1</v>
          </cell>
          <cell r="AM523" t="str">
            <v>www.advenis-im.com</v>
          </cell>
          <cell r="AQ523" t="str">
            <v>Non</v>
          </cell>
          <cell r="AR523" t="str">
            <v>Non</v>
          </cell>
          <cell r="AS523" t="str">
            <v>Non</v>
          </cell>
          <cell r="AV523" t="str">
            <v>Non Classifié</v>
          </cell>
          <cell r="AW523" t="str">
            <v>C-QUADRAT</v>
          </cell>
          <cell r="AY523" t="str">
            <v>Not Stated</v>
          </cell>
          <cell r="AZ523" t="str">
            <v>Prospectus</v>
          </cell>
          <cell r="BA523" t="str">
            <v>Non</v>
          </cell>
          <cell r="BB523">
            <v>-2.1220500000000002</v>
          </cell>
          <cell r="BD523">
            <v>-3.0736509999999999</v>
          </cell>
          <cell r="BF523">
            <v>-6.5626790000000002</v>
          </cell>
          <cell r="BH523">
            <v>-4.9490540000000003</v>
          </cell>
          <cell r="BJ523">
            <v>-5.8282400000000001</v>
          </cell>
          <cell r="BK523">
            <v>75</v>
          </cell>
          <cell r="BM523">
            <v>-1.230604</v>
          </cell>
          <cell r="BN523">
            <v>97</v>
          </cell>
          <cell r="BP523">
            <v>-5.4698640000000003</v>
          </cell>
          <cell r="BQ523">
            <v>99</v>
          </cell>
        </row>
        <row r="524">
          <cell r="A524" t="str">
            <v>FR0010250316</v>
          </cell>
          <cell r="B524" t="str">
            <v>ÙÙÙÙ</v>
          </cell>
          <cell r="C524" t="str">
            <v>HSBC RIF SRI Euroland Equity IC</v>
          </cell>
          <cell r="D524" t="str">
            <v>SICAV</v>
          </cell>
          <cell r="E524" t="str">
            <v>HSBC Global Asset Management (France)</v>
          </cell>
          <cell r="F524" t="str">
            <v>Euro</v>
          </cell>
          <cell r="G524" t="str">
            <v>MSCI EMU NR EUR</v>
          </cell>
          <cell r="H524" t="str">
            <v>Europe Fonds ouverts  - Actions Zone Euro Grandes Cap.</v>
          </cell>
          <cell r="I524" t="str">
            <v>Tous les jours</v>
          </cell>
          <cell r="J524" t="str">
            <v>Autriche;Suisse;Allemagne;France;Italie;</v>
          </cell>
          <cell r="K524" t="str">
            <v>Oui</v>
          </cell>
          <cell r="L524">
            <v>38653</v>
          </cell>
          <cell r="M524">
            <v>44596</v>
          </cell>
          <cell r="N524">
            <v>757106939</v>
          </cell>
          <cell r="O524">
            <v>194.54</v>
          </cell>
          <cell r="P524">
            <v>30.25</v>
          </cell>
          <cell r="Q524" t="str">
            <v>Non</v>
          </cell>
          <cell r="R524">
            <v>6</v>
          </cell>
          <cell r="S524">
            <v>6</v>
          </cell>
          <cell r="T524">
            <v>11.617000000000001</v>
          </cell>
          <cell r="U524">
            <v>18.218</v>
          </cell>
          <cell r="V524">
            <v>17.00065</v>
          </cell>
          <cell r="W524">
            <v>11.95468</v>
          </cell>
          <cell r="X524" t="str">
            <v>Cap</v>
          </cell>
          <cell r="Y524" t="str">
            <v>Euroland</v>
          </cell>
          <cell r="Z524">
            <v>0.85</v>
          </cell>
          <cell r="AA524" t="str">
            <v>Oui</v>
          </cell>
          <cell r="AB524">
            <v>0.8</v>
          </cell>
          <cell r="AC524" t="str">
            <v>Oui</v>
          </cell>
          <cell r="AD524">
            <v>194.54</v>
          </cell>
          <cell r="AE524" t="str">
            <v>FSGBR0522O</v>
          </cell>
          <cell r="AF524">
            <v>188370623</v>
          </cell>
          <cell r="AH524">
            <v>44562</v>
          </cell>
          <cell r="AJ524">
            <v>3</v>
          </cell>
          <cell r="AK524">
            <v>100000</v>
          </cell>
          <cell r="AL524">
            <v>0</v>
          </cell>
          <cell r="AM524" t="str">
            <v>www.assetmanagement.hsbc.com/fr</v>
          </cell>
          <cell r="AQ524" t="str">
            <v>Non</v>
          </cell>
          <cell r="AR524" t="str">
            <v>Non</v>
          </cell>
          <cell r="AS524" t="str">
            <v>Non</v>
          </cell>
          <cell r="AV524" t="str">
            <v>Actions de la zone euro</v>
          </cell>
          <cell r="AW524" t="str">
            <v>HSBC</v>
          </cell>
          <cell r="AY524" t="str">
            <v>Article 8</v>
          </cell>
          <cell r="AZ524" t="str">
            <v>Prospectus</v>
          </cell>
          <cell r="BA524" t="str">
            <v>Non</v>
          </cell>
          <cell r="BB524">
            <v>8.4791670000000003</v>
          </cell>
          <cell r="BD524">
            <v>11.954679</v>
          </cell>
          <cell r="BF524">
            <v>17.000644999999999</v>
          </cell>
          <cell r="BH524">
            <v>-1.266837</v>
          </cell>
          <cell r="BJ524">
            <v>-1.4771399999999999</v>
          </cell>
          <cell r="BK524">
            <v>35</v>
          </cell>
          <cell r="BM524">
            <v>14.834818</v>
          </cell>
          <cell r="BN524">
            <v>31</v>
          </cell>
          <cell r="BP524">
            <v>25.128893999999999</v>
          </cell>
          <cell r="BQ524">
            <v>30</v>
          </cell>
        </row>
        <row r="525">
          <cell r="A525" t="str">
            <v>FR0010251744</v>
          </cell>
          <cell r="B525" t="str">
            <v>ÙÙÙ</v>
          </cell>
          <cell r="C525" t="str">
            <v>Lyxor Ibex 35 (DR) ETF Dist</v>
          </cell>
          <cell r="D525" t="str">
            <v>SICAV</v>
          </cell>
          <cell r="E525" t="str">
            <v>Lyxor International Asset Management S.A.S.</v>
          </cell>
          <cell r="F525" t="str">
            <v>Euro</v>
          </cell>
          <cell r="G525" t="str">
            <v>BME IBEX 35 NR EUR</v>
          </cell>
          <cell r="H525" t="str">
            <v>Europe ETF  - Actions Espagne</v>
          </cell>
          <cell r="I525" t="str">
            <v>Tous les jours</v>
          </cell>
          <cell r="J525" t="str">
            <v>Espagne;Royaume-Uni;</v>
          </cell>
          <cell r="K525" t="str">
            <v>Oui</v>
          </cell>
          <cell r="L525">
            <v>38993</v>
          </cell>
          <cell r="M525">
            <v>44596</v>
          </cell>
          <cell r="N525">
            <v>402189033</v>
          </cell>
          <cell r="O525">
            <v>84.650400000000005</v>
          </cell>
          <cell r="Q525" t="str">
            <v>Non</v>
          </cell>
          <cell r="R525">
            <v>6</v>
          </cell>
          <cell r="S525">
            <v>6</v>
          </cell>
          <cell r="T525">
            <v>14.17</v>
          </cell>
          <cell r="U525">
            <v>23.178999999999998</v>
          </cell>
          <cell r="V525">
            <v>13.61149</v>
          </cell>
          <cell r="W525">
            <v>1.2834300000000001</v>
          </cell>
          <cell r="X525" t="str">
            <v>Dist</v>
          </cell>
          <cell r="Y525" t="str">
            <v>Espagne</v>
          </cell>
          <cell r="Z525">
            <v>0.3</v>
          </cell>
          <cell r="AA525" t="str">
            <v>Oui</v>
          </cell>
          <cell r="AB525">
            <v>0.3</v>
          </cell>
          <cell r="AC525" t="str">
            <v>Oui</v>
          </cell>
          <cell r="AD525">
            <v>84.650400000000005</v>
          </cell>
          <cell r="AE525" t="str">
            <v>FSGBR070JF</v>
          </cell>
          <cell r="AF525">
            <v>402189033</v>
          </cell>
          <cell r="AH525">
            <v>44581</v>
          </cell>
          <cell r="AM525" t="str">
            <v>www.lyxor.com</v>
          </cell>
          <cell r="AQ525" t="str">
            <v>Non</v>
          </cell>
          <cell r="AR525" t="str">
            <v>Non</v>
          </cell>
          <cell r="AS525" t="str">
            <v>Non</v>
          </cell>
          <cell r="AV525" t="str">
            <v>Actions de la zone euro</v>
          </cell>
          <cell r="AW525" t="str">
            <v>Lyxor</v>
          </cell>
          <cell r="AX525" t="str">
            <v>Lyxor International Asset Management</v>
          </cell>
          <cell r="AY525" t="str">
            <v>Not Stated</v>
          </cell>
          <cell r="AZ525" t="str">
            <v>Prospectus</v>
          </cell>
          <cell r="BA525" t="str">
            <v>Non</v>
          </cell>
          <cell r="BB525">
            <v>1.591507</v>
          </cell>
          <cell r="BD525">
            <v>1.283417</v>
          </cell>
          <cell r="BF525">
            <v>13.611477000000001</v>
          </cell>
          <cell r="BH525">
            <v>7.8532000000000005E-2</v>
          </cell>
          <cell r="BJ525">
            <v>-0.80227000000000004</v>
          </cell>
          <cell r="BK525">
            <v>26</v>
          </cell>
          <cell r="BM525">
            <v>3.7476259999999999</v>
          </cell>
          <cell r="BN525">
            <v>77</v>
          </cell>
          <cell r="BP525">
            <v>16.264208</v>
          </cell>
          <cell r="BQ525">
            <v>54</v>
          </cell>
        </row>
        <row r="526">
          <cell r="A526" t="str">
            <v>FR0010256396</v>
          </cell>
          <cell r="B526" t="str">
            <v>ÙÙÙ</v>
          </cell>
          <cell r="C526" t="str">
            <v>Federal Transition Territoires P</v>
          </cell>
          <cell r="D526" t="str">
            <v>FCP</v>
          </cell>
          <cell r="E526" t="str">
            <v>Federal Finance Gestion</v>
          </cell>
          <cell r="F526" t="str">
            <v>Euro</v>
          </cell>
          <cell r="G526" t="str">
            <v>(Euronext Paris CAC PME NR EUR) 50.000% + ( STOXX Europe Small 200 NR EUR) 50.000%</v>
          </cell>
          <cell r="H526" t="str">
            <v>Europe Fonds ouverts  - Actions Europe Petites Cap.</v>
          </cell>
          <cell r="I526" t="str">
            <v>Tous les jours</v>
          </cell>
          <cell r="J526" t="str">
            <v>France</v>
          </cell>
          <cell r="K526" t="str">
            <v>Oui</v>
          </cell>
          <cell r="L526">
            <v>38706</v>
          </cell>
          <cell r="M526">
            <v>44595</v>
          </cell>
          <cell r="N526">
            <v>56168994</v>
          </cell>
          <cell r="O526">
            <v>321.89</v>
          </cell>
          <cell r="P526">
            <v>-27.75</v>
          </cell>
          <cell r="Q526" t="str">
            <v>Non</v>
          </cell>
          <cell r="R526">
            <v>6</v>
          </cell>
          <cell r="S526">
            <v>6</v>
          </cell>
          <cell r="T526">
            <v>13.372999999999999</v>
          </cell>
          <cell r="U526">
            <v>18.122</v>
          </cell>
          <cell r="V526">
            <v>12.033569999999999</v>
          </cell>
          <cell r="W526">
            <v>13.97959</v>
          </cell>
          <cell r="X526" t="str">
            <v>Cap</v>
          </cell>
          <cell r="Y526" t="str">
            <v>Europe</v>
          </cell>
          <cell r="Z526">
            <v>1.6</v>
          </cell>
          <cell r="AA526" t="str">
            <v>Oui</v>
          </cell>
          <cell r="AB526">
            <v>2.94</v>
          </cell>
          <cell r="AC526" t="str">
            <v>Non</v>
          </cell>
          <cell r="AE526" t="str">
            <v>FSGBR06RL6</v>
          </cell>
          <cell r="AF526">
            <v>55026859</v>
          </cell>
          <cell r="AH526">
            <v>44593</v>
          </cell>
          <cell r="AJ526">
            <v>3</v>
          </cell>
          <cell r="AK526">
            <v>1</v>
          </cell>
          <cell r="AL526">
            <v>0</v>
          </cell>
          <cell r="AM526" t="str">
            <v>www.federal-finance.fr</v>
          </cell>
          <cell r="AQ526" t="str">
            <v>Non</v>
          </cell>
          <cell r="AR526" t="str">
            <v>Non</v>
          </cell>
          <cell r="AS526" t="str">
            <v>Non</v>
          </cell>
          <cell r="AV526" t="str">
            <v>Actions des pays de l'Union Européenne</v>
          </cell>
          <cell r="AW526" t="str">
            <v>Crédit Mutuel</v>
          </cell>
          <cell r="AY526" t="str">
            <v>Article 8</v>
          </cell>
          <cell r="AZ526" t="str">
            <v>Prospectus</v>
          </cell>
          <cell r="BA526" t="str">
            <v>Oui</v>
          </cell>
          <cell r="BB526">
            <v>7.588813</v>
          </cell>
          <cell r="BD526">
            <v>13.979597</v>
          </cell>
          <cell r="BF526">
            <v>12.033545</v>
          </cell>
          <cell r="BH526">
            <v>-8.0104019999999991</v>
          </cell>
          <cell r="BJ526">
            <v>-8.4476499999999994</v>
          </cell>
          <cell r="BK526">
            <v>87</v>
          </cell>
          <cell r="BM526">
            <v>20.894148999999999</v>
          </cell>
          <cell r="BN526">
            <v>13</v>
          </cell>
          <cell r="BP526">
            <v>19.410208999999998</v>
          </cell>
          <cell r="BQ526">
            <v>46</v>
          </cell>
        </row>
        <row r="527">
          <cell r="A527" t="str">
            <v>FR0010258756</v>
          </cell>
          <cell r="B527" t="str">
            <v>ÙÙ</v>
          </cell>
          <cell r="C527" t="str">
            <v>CPR Consommateur Actionnaire P</v>
          </cell>
          <cell r="D527" t="str">
            <v>FCP</v>
          </cell>
          <cell r="E527" t="str">
            <v>CPR Asset Management</v>
          </cell>
          <cell r="F527" t="str">
            <v>Euro</v>
          </cell>
          <cell r="G527" t="str">
            <v>MSCI Europe NR EUR</v>
          </cell>
          <cell r="H527" t="str">
            <v>Europe Fonds ouverts  - Actions Secteur Biens Conso. &amp; Services</v>
          </cell>
          <cell r="I527" t="str">
            <v>Tous les jours</v>
          </cell>
          <cell r="J527" t="str">
            <v>France</v>
          </cell>
          <cell r="K527" t="str">
            <v>Oui</v>
          </cell>
          <cell r="L527">
            <v>38702</v>
          </cell>
          <cell r="M527">
            <v>44596</v>
          </cell>
          <cell r="N527">
            <v>21939678</v>
          </cell>
          <cell r="O527">
            <v>179.18</v>
          </cell>
          <cell r="P527">
            <v>63.73</v>
          </cell>
          <cell r="Q527" t="str">
            <v>Non</v>
          </cell>
          <cell r="R527">
            <v>6</v>
          </cell>
          <cell r="S527">
            <v>6</v>
          </cell>
          <cell r="T527">
            <v>10.876847</v>
          </cell>
          <cell r="U527">
            <v>16.145844</v>
          </cell>
          <cell r="V527">
            <v>17.339729999999999</v>
          </cell>
          <cell r="W527">
            <v>8.3833699999999993</v>
          </cell>
          <cell r="X527" t="str">
            <v>Cap</v>
          </cell>
          <cell r="Y527" t="str">
            <v>Europe</v>
          </cell>
          <cell r="Z527">
            <v>1.5</v>
          </cell>
          <cell r="AA527" t="str">
            <v>Oui</v>
          </cell>
          <cell r="AB527">
            <v>1.56</v>
          </cell>
          <cell r="AC527" t="str">
            <v>Non</v>
          </cell>
          <cell r="AD527">
            <v>179.18</v>
          </cell>
          <cell r="AE527" t="str">
            <v>FSGBR070EQ</v>
          </cell>
          <cell r="AF527">
            <v>19899920</v>
          </cell>
          <cell r="AH527">
            <v>44562</v>
          </cell>
          <cell r="AJ527">
            <v>3</v>
          </cell>
          <cell r="AK527">
            <v>1</v>
          </cell>
          <cell r="AL527">
            <v>1</v>
          </cell>
          <cell r="AM527" t="str">
            <v>www.cpr-am.fr</v>
          </cell>
          <cell r="AQ527" t="str">
            <v>Non</v>
          </cell>
          <cell r="AR527" t="str">
            <v>Non</v>
          </cell>
          <cell r="AS527" t="str">
            <v>Non</v>
          </cell>
          <cell r="AV527" t="str">
            <v>Actions internationales</v>
          </cell>
          <cell r="AW527" t="str">
            <v>CPR Asset Management</v>
          </cell>
          <cell r="AY527" t="str">
            <v>Not Stated</v>
          </cell>
          <cell r="AZ527" t="str">
            <v>Prospectus</v>
          </cell>
          <cell r="BA527" t="str">
            <v>Non</v>
          </cell>
          <cell r="BB527">
            <v>6.1635439999999999</v>
          </cell>
          <cell r="BD527">
            <v>8.3833800000000007</v>
          </cell>
          <cell r="BF527">
            <v>17.339732999999999</v>
          </cell>
          <cell r="BH527">
            <v>-2.141778</v>
          </cell>
          <cell r="BJ527">
            <v>-2.3413900000000001</v>
          </cell>
          <cell r="BK527">
            <v>46</v>
          </cell>
          <cell r="BM527">
            <v>11.441269</v>
          </cell>
          <cell r="BN527">
            <v>45</v>
          </cell>
          <cell r="BP527">
            <v>24.915996</v>
          </cell>
          <cell r="BQ527">
            <v>30</v>
          </cell>
        </row>
        <row r="528">
          <cell r="A528" t="str">
            <v>FR0010259424</v>
          </cell>
          <cell r="B528" t="str">
            <v>ÙÙÙ</v>
          </cell>
          <cell r="C528" t="str">
            <v>Flexigestion Patrimoine RC</v>
          </cell>
          <cell r="D528" t="str">
            <v>FCP</v>
          </cell>
          <cell r="E528" t="str">
            <v>Crédit Mutuel Asset Management</v>
          </cell>
          <cell r="F528" t="str">
            <v>Euro</v>
          </cell>
          <cell r="G528" t="str">
            <v>Not Benchmarked</v>
          </cell>
          <cell r="H528" t="str">
            <v>Europe Fonds ouverts  - Allocation EUR Flexible - International</v>
          </cell>
          <cell r="I528" t="str">
            <v>Tous les jours</v>
          </cell>
          <cell r="J528" t="str">
            <v>France</v>
          </cell>
          <cell r="K528" t="str">
            <v>Non</v>
          </cell>
          <cell r="L528">
            <v>34876</v>
          </cell>
          <cell r="M528">
            <v>44595</v>
          </cell>
          <cell r="N528">
            <v>1539867249</v>
          </cell>
          <cell r="O528">
            <v>31.22</v>
          </cell>
          <cell r="Q528" t="str">
            <v>Non</v>
          </cell>
          <cell r="R528">
            <v>4</v>
          </cell>
          <cell r="S528">
            <v>4</v>
          </cell>
          <cell r="T528">
            <v>3.9350000000000001</v>
          </cell>
          <cell r="U528">
            <v>7.8220000000000001</v>
          </cell>
          <cell r="V528">
            <v>-9.5600000000000004E-2</v>
          </cell>
          <cell r="W528">
            <v>2.6667200000000002</v>
          </cell>
          <cell r="X528" t="str">
            <v>Cap</v>
          </cell>
          <cell r="Y528" t="str">
            <v>Global</v>
          </cell>
          <cell r="Z528">
            <v>1.2</v>
          </cell>
          <cell r="AA528" t="str">
            <v>Oui</v>
          </cell>
          <cell r="AB528">
            <v>1.56</v>
          </cell>
          <cell r="AC528" t="str">
            <v>Non</v>
          </cell>
          <cell r="AE528" t="str">
            <v>FSGBR070QG</v>
          </cell>
          <cell r="AF528">
            <v>1539722000</v>
          </cell>
          <cell r="AH528">
            <v>44575</v>
          </cell>
          <cell r="AJ528">
            <v>5</v>
          </cell>
          <cell r="AK528">
            <v>1</v>
          </cell>
          <cell r="AL528">
            <v>1</v>
          </cell>
          <cell r="AM528" t="str">
            <v>www.creditmutuel-am.eu</v>
          </cell>
          <cell r="AQ528" t="str">
            <v>Non</v>
          </cell>
          <cell r="AR528" t="str">
            <v>Non</v>
          </cell>
          <cell r="AS528" t="str">
            <v>Non</v>
          </cell>
          <cell r="AV528" t="str">
            <v>Non Classifié</v>
          </cell>
          <cell r="AW528" t="str">
            <v>Crédit Mutuel Alliance Fédérale</v>
          </cell>
          <cell r="AY528" t="str">
            <v>Not Stated</v>
          </cell>
          <cell r="AZ528" t="str">
            <v>Prospectus</v>
          </cell>
          <cell r="BA528" t="str">
            <v>Non</v>
          </cell>
          <cell r="BB528">
            <v>1.285782</v>
          </cell>
          <cell r="BD528">
            <v>2.6667070000000002</v>
          </cell>
          <cell r="BF528">
            <v>-9.5614000000000005E-2</v>
          </cell>
          <cell r="BH528">
            <v>-3.2837670000000001</v>
          </cell>
          <cell r="BJ528">
            <v>-2.88104</v>
          </cell>
          <cell r="BK528">
            <v>50</v>
          </cell>
          <cell r="BM528">
            <v>4.4838040000000001</v>
          </cell>
          <cell r="BN528">
            <v>73</v>
          </cell>
          <cell r="BP528">
            <v>4.487616</v>
          </cell>
          <cell r="BQ528">
            <v>87</v>
          </cell>
        </row>
        <row r="529">
          <cell r="A529" t="str">
            <v>FR0010259838</v>
          </cell>
          <cell r="C529" t="str">
            <v>Access Global Equity L/S C</v>
          </cell>
          <cell r="D529" t="str">
            <v>FCP</v>
          </cell>
          <cell r="E529" t="str">
            <v>Edmond de Rothschild Asset Management (France)</v>
          </cell>
          <cell r="F529" t="str">
            <v>Euro</v>
          </cell>
          <cell r="G529" t="str">
            <v>Euribor 3 M + 350 bps</v>
          </cell>
          <cell r="H529" t="str">
            <v>Europe Fonds ouverts  - Alt - Long/Short Actions - Autres</v>
          </cell>
          <cell r="I529" t="str">
            <v>Toutes les semaines</v>
          </cell>
          <cell r="J529" t="str">
            <v>France</v>
          </cell>
          <cell r="K529" t="str">
            <v>Non</v>
          </cell>
          <cell r="L529">
            <v>37218</v>
          </cell>
          <cell r="M529">
            <v>44594</v>
          </cell>
          <cell r="N529">
            <v>6205317</v>
          </cell>
          <cell r="O529">
            <v>1314.31</v>
          </cell>
          <cell r="Q529" t="str">
            <v>Non</v>
          </cell>
          <cell r="R529">
            <v>3</v>
          </cell>
          <cell r="S529">
            <v>3</v>
          </cell>
          <cell r="T529">
            <v>5.299855</v>
          </cell>
          <cell r="U529">
            <v>7.1426509999999999</v>
          </cell>
          <cell r="V529">
            <v>-2.0476100000000002</v>
          </cell>
          <cell r="W529">
            <v>0.76258999999999999</v>
          </cell>
          <cell r="X529" t="str">
            <v>Cap</v>
          </cell>
          <cell r="Y529" t="str">
            <v>Global</v>
          </cell>
          <cell r="Z529">
            <v>0.52</v>
          </cell>
          <cell r="AA529" t="str">
            <v>Non</v>
          </cell>
          <cell r="AB529">
            <v>2.81</v>
          </cell>
          <cell r="AC529" t="str">
            <v>Non</v>
          </cell>
          <cell r="AE529" t="str">
            <v>FSGBR05CZ7</v>
          </cell>
          <cell r="AF529">
            <v>858514</v>
          </cell>
          <cell r="AG529" t="str">
            <v>Entièrement Couvert</v>
          </cell>
          <cell r="AH529">
            <v>44596</v>
          </cell>
          <cell r="AJ529">
            <v>4.5</v>
          </cell>
          <cell r="AK529">
            <v>1</v>
          </cell>
          <cell r="AL529">
            <v>1</v>
          </cell>
          <cell r="AM529" t="str">
            <v>https://www.edmond-de-rothschild.com/site/France/fr/asset-management</v>
          </cell>
          <cell r="AN529" t="str">
            <v>Entièrement Couvert</v>
          </cell>
          <cell r="AO529" t="str">
            <v>Euro</v>
          </cell>
          <cell r="AQ529" t="str">
            <v>Non</v>
          </cell>
          <cell r="AR529" t="str">
            <v>Non</v>
          </cell>
          <cell r="AS529" t="str">
            <v>Non</v>
          </cell>
          <cell r="AV529" t="str">
            <v>Non Classifié</v>
          </cell>
          <cell r="AW529" t="str">
            <v>Edmond De Rothschild</v>
          </cell>
          <cell r="AX529" t="str">
            <v>Edmond de Rothschild Investment Managers</v>
          </cell>
          <cell r="AY529" t="str">
            <v>Not Stated</v>
          </cell>
          <cell r="AZ529" t="str">
            <v>Prospectus</v>
          </cell>
          <cell r="BA529" t="str">
            <v>Non</v>
          </cell>
          <cell r="BB529">
            <v>0.20144899999999999</v>
          </cell>
          <cell r="BD529">
            <v>0.76258899999999996</v>
          </cell>
          <cell r="BF529">
            <v>-2.0476040000000002</v>
          </cell>
          <cell r="BJ529">
            <v>-2.9095900000000001</v>
          </cell>
          <cell r="BK529">
            <v>51</v>
          </cell>
          <cell r="BM529">
            <v>2.1864249999999998</v>
          </cell>
          <cell r="BN529">
            <v>86</v>
          </cell>
          <cell r="BP529">
            <v>2.4651649999999998</v>
          </cell>
          <cell r="BQ529">
            <v>92</v>
          </cell>
        </row>
        <row r="530">
          <cell r="A530" t="str">
            <v>FR0010259945</v>
          </cell>
          <cell r="B530" t="str">
            <v>ÙÙÙÙ</v>
          </cell>
          <cell r="C530" t="str">
            <v>Lazard Actions Euro IC</v>
          </cell>
          <cell r="D530" t="str">
            <v>FCP</v>
          </cell>
          <cell r="E530" t="str">
            <v>Lazard Frères Gestion</v>
          </cell>
          <cell r="F530" t="str">
            <v>Euro</v>
          </cell>
          <cell r="G530" t="str">
            <v>EURO STOXX NR EUR</v>
          </cell>
          <cell r="H530" t="str">
            <v>Europe Fonds ouverts  - Actions Zone Euro Grandes Cap.</v>
          </cell>
          <cell r="I530" t="str">
            <v>Tous les jours</v>
          </cell>
          <cell r="J530" t="str">
            <v>Autriche;Suisse;Allemagne;France;Italie;Luxembourg;Portugal;</v>
          </cell>
          <cell r="K530" t="str">
            <v>Oui</v>
          </cell>
          <cell r="L530">
            <v>31582</v>
          </cell>
          <cell r="M530">
            <v>44596</v>
          </cell>
          <cell r="N530">
            <v>112670525</v>
          </cell>
          <cell r="O530">
            <v>872.28</v>
          </cell>
          <cell r="P530">
            <v>55.27</v>
          </cell>
          <cell r="Q530" t="str">
            <v>Non</v>
          </cell>
          <cell r="R530">
            <v>6</v>
          </cell>
          <cell r="S530">
            <v>6</v>
          </cell>
          <cell r="T530">
            <v>11.734999999999999</v>
          </cell>
          <cell r="U530">
            <v>19.954999999999998</v>
          </cell>
          <cell r="V530">
            <v>27.198419999999999</v>
          </cell>
          <cell r="W530">
            <v>13.123100000000001</v>
          </cell>
          <cell r="X530" t="str">
            <v>Cap</v>
          </cell>
          <cell r="Y530" t="str">
            <v>Euroland</v>
          </cell>
          <cell r="Z530">
            <v>8.5000000000000006E-2</v>
          </cell>
          <cell r="AA530" t="str">
            <v>Oui</v>
          </cell>
          <cell r="AB530">
            <v>1.29</v>
          </cell>
          <cell r="AC530" t="str">
            <v>Oui</v>
          </cell>
          <cell r="AD530">
            <v>872.28</v>
          </cell>
          <cell r="AE530" t="str">
            <v>FSGBR0565S</v>
          </cell>
          <cell r="AF530">
            <v>83330551</v>
          </cell>
          <cell r="AH530">
            <v>44593</v>
          </cell>
          <cell r="AJ530">
            <v>4</v>
          </cell>
          <cell r="AK530">
            <v>1</v>
          </cell>
          <cell r="AL530">
            <v>0</v>
          </cell>
          <cell r="AM530" t="str">
            <v>www.lazardfreresgestion.fr</v>
          </cell>
          <cell r="AQ530" t="str">
            <v>Non</v>
          </cell>
          <cell r="AR530" t="str">
            <v>Non</v>
          </cell>
          <cell r="AS530" t="str">
            <v>Non</v>
          </cell>
          <cell r="AV530" t="str">
            <v>Actions de la zone euro</v>
          </cell>
          <cell r="AW530" t="str">
            <v>Lazard</v>
          </cell>
          <cell r="AY530" t="str">
            <v>Not Stated</v>
          </cell>
          <cell r="AZ530" t="str">
            <v>Prospectus</v>
          </cell>
          <cell r="BA530" t="str">
            <v>Non</v>
          </cell>
          <cell r="BB530">
            <v>7.9001219999999996</v>
          </cell>
          <cell r="BD530">
            <v>13.123125999999999</v>
          </cell>
          <cell r="BF530">
            <v>27.198433000000001</v>
          </cell>
          <cell r="BH530">
            <v>3.6271999999999999E-2</v>
          </cell>
          <cell r="BJ530">
            <v>-0.16549</v>
          </cell>
          <cell r="BK530">
            <v>18</v>
          </cell>
          <cell r="BM530">
            <v>14.908557</v>
          </cell>
          <cell r="BN530">
            <v>31</v>
          </cell>
          <cell r="BP530">
            <v>23.771182</v>
          </cell>
          <cell r="BQ530">
            <v>34</v>
          </cell>
        </row>
        <row r="531">
          <cell r="A531" t="str">
            <v>FR0010260000</v>
          </cell>
          <cell r="B531" t="str">
            <v>ÙÙÙ</v>
          </cell>
          <cell r="C531" t="str">
            <v>SG Actions Monde C</v>
          </cell>
          <cell r="D531" t="str">
            <v>FCP</v>
          </cell>
          <cell r="E531" t="str">
            <v>Société Générale Gestion</v>
          </cell>
          <cell r="F531" t="str">
            <v>Euro</v>
          </cell>
          <cell r="G531" t="str">
            <v>MSCI World NR EUR</v>
          </cell>
          <cell r="H531" t="str">
            <v>Europe Fonds ouverts  - Actions Internationales Gdes Cap. Mixte</v>
          </cell>
          <cell r="I531" t="str">
            <v>Tous les jours</v>
          </cell>
          <cell r="J531" t="str">
            <v>France</v>
          </cell>
          <cell r="K531" t="str">
            <v>Non</v>
          </cell>
          <cell r="L531">
            <v>38756</v>
          </cell>
          <cell r="M531">
            <v>44595</v>
          </cell>
          <cell r="N531">
            <v>224374131</v>
          </cell>
          <cell r="O531">
            <v>104.73</v>
          </cell>
          <cell r="P531">
            <v>6.24</v>
          </cell>
          <cell r="Q531" t="str">
            <v>Non</v>
          </cell>
          <cell r="R531">
            <v>6</v>
          </cell>
          <cell r="S531">
            <v>6</v>
          </cell>
          <cell r="T531">
            <v>10.247089000000001</v>
          </cell>
          <cell r="U531">
            <v>14.703916</v>
          </cell>
          <cell r="V531">
            <v>20.920739999999999</v>
          </cell>
          <cell r="W531">
            <v>14.07874</v>
          </cell>
          <cell r="X531" t="str">
            <v>Cap</v>
          </cell>
          <cell r="Y531" t="str">
            <v>Global</v>
          </cell>
          <cell r="Z531">
            <v>1.47</v>
          </cell>
          <cell r="AA531" t="str">
            <v>Oui</v>
          </cell>
          <cell r="AB531">
            <v>1.83</v>
          </cell>
          <cell r="AC531" t="str">
            <v>Oui</v>
          </cell>
          <cell r="AD531">
            <v>104.56</v>
          </cell>
          <cell r="AE531" t="str">
            <v>FSGBR06OOW</v>
          </cell>
          <cell r="AF531">
            <v>224374131</v>
          </cell>
          <cell r="AH531">
            <v>44592</v>
          </cell>
          <cell r="AJ531">
            <v>2</v>
          </cell>
          <cell r="AK531">
            <v>1</v>
          </cell>
          <cell r="AL531">
            <v>1</v>
          </cell>
          <cell r="AM531" t="str">
            <v>www.societegeneralegestion.fr</v>
          </cell>
          <cell r="AQ531" t="str">
            <v>Non</v>
          </cell>
          <cell r="AR531" t="str">
            <v>Non</v>
          </cell>
          <cell r="AS531" t="str">
            <v>Non</v>
          </cell>
          <cell r="AV531" t="str">
            <v>Actions internationales</v>
          </cell>
          <cell r="AW531" t="str">
            <v>Societe Generale Gestion</v>
          </cell>
          <cell r="AY531" t="str">
            <v>Article 8</v>
          </cell>
          <cell r="AZ531" t="str">
            <v>Prospectus</v>
          </cell>
          <cell r="BA531" t="str">
            <v>Non</v>
          </cell>
          <cell r="BB531">
            <v>9.0910379999999993</v>
          </cell>
          <cell r="BD531">
            <v>14.078757</v>
          </cell>
          <cell r="BF531">
            <v>20.920749000000001</v>
          </cell>
          <cell r="BH531">
            <v>-5.6061290000000001</v>
          </cell>
          <cell r="BJ531">
            <v>-3.88463</v>
          </cell>
          <cell r="BK531">
            <v>60</v>
          </cell>
          <cell r="BM531">
            <v>18.438704000000001</v>
          </cell>
          <cell r="BN531">
            <v>19</v>
          </cell>
          <cell r="BP531">
            <v>27.103939</v>
          </cell>
          <cell r="BQ531">
            <v>22</v>
          </cell>
        </row>
        <row r="532">
          <cell r="A532" t="str">
            <v>FR0010261198</v>
          </cell>
          <cell r="B532" t="str">
            <v>ÙÙÙÙ</v>
          </cell>
          <cell r="C532" t="str">
            <v>Lyxor MSCI Europe (DR) ETF Acc</v>
          </cell>
          <cell r="D532" t="str">
            <v>SICAV</v>
          </cell>
          <cell r="E532" t="str">
            <v>Lyxor International Asset Management S.A.S.</v>
          </cell>
          <cell r="F532" t="str">
            <v>Euro</v>
          </cell>
          <cell r="G532" t="str">
            <v>MSCI Europe NR EUR</v>
          </cell>
          <cell r="H532" t="str">
            <v>Europe ETF  - Actions Europe Gdes Cap. Mixte</v>
          </cell>
          <cell r="I532" t="str">
            <v>Tous les jours</v>
          </cell>
          <cell r="J532" t="str">
            <v>Belgique;Suisse;Allemagne;Espagne;France;Royaume-Uni;Italie;</v>
          </cell>
          <cell r="K532" t="str">
            <v>Non</v>
          </cell>
          <cell r="L532">
            <v>38726</v>
          </cell>
          <cell r="M532">
            <v>44596</v>
          </cell>
          <cell r="N532">
            <v>896170188</v>
          </cell>
          <cell r="O532">
            <v>154.79650000000001</v>
          </cell>
          <cell r="P532">
            <v>927.36</v>
          </cell>
          <cell r="Q532" t="str">
            <v>Non</v>
          </cell>
          <cell r="R532">
            <v>6</v>
          </cell>
          <cell r="S532">
            <v>6</v>
          </cell>
          <cell r="T532">
            <v>11.013</v>
          </cell>
          <cell r="U532">
            <v>16.437999999999999</v>
          </cell>
          <cell r="V532">
            <v>22.124379999999999</v>
          </cell>
          <cell r="W532">
            <v>11.667479999999999</v>
          </cell>
          <cell r="X532" t="str">
            <v>Cap</v>
          </cell>
          <cell r="Y532" t="str">
            <v>Europe</v>
          </cell>
          <cell r="Z532">
            <v>0.25</v>
          </cell>
          <cell r="AA532" t="str">
            <v>Oui</v>
          </cell>
          <cell r="AB532">
            <v>0.25</v>
          </cell>
          <cell r="AC532" t="str">
            <v>Oui</v>
          </cell>
          <cell r="AD532">
            <v>154.79650000000001</v>
          </cell>
          <cell r="AE532" t="str">
            <v>FSGBR06UKF</v>
          </cell>
          <cell r="AF532">
            <v>896170188</v>
          </cell>
          <cell r="AH532">
            <v>44581</v>
          </cell>
          <cell r="AM532" t="str">
            <v>www.lyxor.com</v>
          </cell>
          <cell r="AQ532" t="str">
            <v>Non</v>
          </cell>
          <cell r="AR532" t="str">
            <v>Non</v>
          </cell>
          <cell r="AS532" t="str">
            <v>Non</v>
          </cell>
          <cell r="AV532" t="str">
            <v>Actions internationales</v>
          </cell>
          <cell r="AW532" t="str">
            <v>Lyxor</v>
          </cell>
          <cell r="AX532" t="str">
            <v>Lyxor International Asset Management</v>
          </cell>
          <cell r="AY532" t="str">
            <v>Not Stated</v>
          </cell>
          <cell r="AZ532" t="str">
            <v>Prospectus</v>
          </cell>
          <cell r="BA532" t="str">
            <v>Non</v>
          </cell>
          <cell r="BB532">
            <v>7.9467109999999996</v>
          </cell>
          <cell r="BD532">
            <v>11.667502000000001</v>
          </cell>
          <cell r="BF532">
            <v>22.124388</v>
          </cell>
          <cell r="BH532">
            <v>-3.2461350000000002</v>
          </cell>
          <cell r="BJ532">
            <v>-3.2054100000000001</v>
          </cell>
          <cell r="BK532">
            <v>53</v>
          </cell>
          <cell r="BM532">
            <v>15.161434</v>
          </cell>
          <cell r="BN532">
            <v>30</v>
          </cell>
          <cell r="BP532">
            <v>26.187297999999998</v>
          </cell>
          <cell r="BQ532">
            <v>25</v>
          </cell>
        </row>
        <row r="533">
          <cell r="A533" t="str">
            <v>FR0010262436</v>
          </cell>
          <cell r="B533" t="str">
            <v>ÙÙÙÙÙ</v>
          </cell>
          <cell r="C533" t="str">
            <v>Lazard Small Caps France A</v>
          </cell>
          <cell r="D533" t="str">
            <v>FCP</v>
          </cell>
          <cell r="E533" t="str">
            <v>Lazard Frères Gestion</v>
          </cell>
          <cell r="F533" t="str">
            <v>Euro</v>
          </cell>
          <cell r="G533" t="str">
            <v>EMIX Smaller France PR EUR</v>
          </cell>
          <cell r="H533" t="str">
            <v>Europe Fonds ouverts  - Actions France Petites &amp; Moy. Cap.</v>
          </cell>
          <cell r="I533" t="str">
            <v>Tous les jours</v>
          </cell>
          <cell r="J533" t="str">
            <v>France</v>
          </cell>
          <cell r="K533" t="str">
            <v>Oui</v>
          </cell>
          <cell r="L533">
            <v>32043</v>
          </cell>
          <cell r="M533">
            <v>44596</v>
          </cell>
          <cell r="N533">
            <v>315570504</v>
          </cell>
          <cell r="O533">
            <v>3067.14</v>
          </cell>
          <cell r="P533">
            <v>31.74</v>
          </cell>
          <cell r="Q533" t="str">
            <v>Non</v>
          </cell>
          <cell r="R533">
            <v>6</v>
          </cell>
          <cell r="S533">
            <v>6</v>
          </cell>
          <cell r="T533">
            <v>12.826000000000001</v>
          </cell>
          <cell r="U533">
            <v>21.248999999999999</v>
          </cell>
          <cell r="V533">
            <v>18.48489</v>
          </cell>
          <cell r="W533">
            <v>13.809430000000001</v>
          </cell>
          <cell r="X533" t="str">
            <v>Cap</v>
          </cell>
          <cell r="Y533" t="str">
            <v>France</v>
          </cell>
          <cell r="Z533">
            <v>1.6</v>
          </cell>
          <cell r="AA533" t="str">
            <v>Oui</v>
          </cell>
          <cell r="AB533">
            <v>1.66</v>
          </cell>
          <cell r="AC533" t="str">
            <v>Non</v>
          </cell>
          <cell r="AD533">
            <v>3067.14</v>
          </cell>
          <cell r="AE533" t="str">
            <v>FSGBR0565D</v>
          </cell>
          <cell r="AF533">
            <v>269549528</v>
          </cell>
          <cell r="AH533">
            <v>44593</v>
          </cell>
          <cell r="AJ533">
            <v>4</v>
          </cell>
          <cell r="AK533">
            <v>1</v>
          </cell>
          <cell r="AL533">
            <v>0</v>
          </cell>
          <cell r="AM533" t="str">
            <v>www.lazardfreresgestion.fr</v>
          </cell>
          <cell r="AQ533" t="str">
            <v>Non</v>
          </cell>
          <cell r="AR533" t="str">
            <v>Non</v>
          </cell>
          <cell r="AS533" t="str">
            <v>Non</v>
          </cell>
          <cell r="AV533" t="str">
            <v>Actions françaises</v>
          </cell>
          <cell r="AW533" t="str">
            <v>Lazard</v>
          </cell>
          <cell r="AX533" t="str">
            <v>Lazard Asset Management LLC</v>
          </cell>
          <cell r="AY533" t="str">
            <v>Not Stated</v>
          </cell>
          <cell r="AZ533" t="str">
            <v>Prospectus</v>
          </cell>
          <cell r="BA533" t="str">
            <v>Non</v>
          </cell>
          <cell r="BB533">
            <v>8.2709910000000004</v>
          </cell>
          <cell r="BD533">
            <v>13.809443999999999</v>
          </cell>
          <cell r="BF533">
            <v>18.484894000000001</v>
          </cell>
          <cell r="BH533">
            <v>-5.4629339999999997</v>
          </cell>
          <cell r="BJ533">
            <v>-5.7657499999999997</v>
          </cell>
          <cell r="BK533">
            <v>75</v>
          </cell>
          <cell r="BM533">
            <v>20.189776999999999</v>
          </cell>
          <cell r="BN533">
            <v>14</v>
          </cell>
          <cell r="BP533">
            <v>26.645178999999999</v>
          </cell>
          <cell r="BQ533">
            <v>24</v>
          </cell>
        </row>
        <row r="534">
          <cell r="A534" t="str">
            <v>FR0010263244</v>
          </cell>
          <cell r="C534" t="str">
            <v>Lazard Euro Money Market A</v>
          </cell>
          <cell r="D534" t="str">
            <v>FCP</v>
          </cell>
          <cell r="E534" t="str">
            <v>Lazard Frères Gestion</v>
          </cell>
          <cell r="F534" t="str">
            <v>Euro</v>
          </cell>
          <cell r="G534" t="str">
            <v>€STR capitalisé</v>
          </cell>
          <cell r="H534" t="str">
            <v>Europe Fonds ouverts  - Monétaires EUR</v>
          </cell>
          <cell r="I534" t="str">
            <v>Tous les jours</v>
          </cell>
          <cell r="J534" t="str">
            <v>France</v>
          </cell>
          <cell r="K534" t="str">
            <v>Non</v>
          </cell>
          <cell r="L534">
            <v>31700</v>
          </cell>
          <cell r="M534">
            <v>44596</v>
          </cell>
          <cell r="N534">
            <v>721290609</v>
          </cell>
          <cell r="O534">
            <v>4215.3</v>
          </cell>
          <cell r="Q534" t="str">
            <v>Non</v>
          </cell>
          <cell r="R534">
            <v>1</v>
          </cell>
          <cell r="S534">
            <v>1</v>
          </cell>
          <cell r="T534">
            <v>2.5000000000000001E-2</v>
          </cell>
          <cell r="U534">
            <v>5.2999999999999999E-2</v>
          </cell>
          <cell r="V534">
            <v>-0.55747000000000002</v>
          </cell>
          <cell r="W534">
            <v>-0.40133000000000002</v>
          </cell>
          <cell r="X534" t="str">
            <v>Dist</v>
          </cell>
          <cell r="Y534" t="str">
            <v>Euroland</v>
          </cell>
          <cell r="Z534">
            <v>0.42</v>
          </cell>
          <cell r="AA534" t="str">
            <v>Oui</v>
          </cell>
          <cell r="AB534">
            <v>0.1</v>
          </cell>
          <cell r="AC534" t="str">
            <v>Non</v>
          </cell>
          <cell r="AD534">
            <v>4215.3</v>
          </cell>
          <cell r="AE534" t="str">
            <v>FSGBR05659</v>
          </cell>
          <cell r="AF534">
            <v>290525563</v>
          </cell>
          <cell r="AH534">
            <v>44593</v>
          </cell>
          <cell r="AJ534">
            <v>0</v>
          </cell>
          <cell r="AK534">
            <v>1</v>
          </cell>
          <cell r="AL534">
            <v>0</v>
          </cell>
          <cell r="AM534" t="str">
            <v>www.lazardfreresgestion.fr</v>
          </cell>
          <cell r="AQ534" t="str">
            <v>Non</v>
          </cell>
          <cell r="AR534" t="str">
            <v>Non</v>
          </cell>
          <cell r="AS534" t="str">
            <v>Non</v>
          </cell>
          <cell r="AV534" t="str">
            <v>Fonds monétaires à valeur liquidative variable (VNAV) standard</v>
          </cell>
          <cell r="AW534" t="str">
            <v>Lazard</v>
          </cell>
          <cell r="AY534" t="str">
            <v>Article 8</v>
          </cell>
          <cell r="AZ534" t="str">
            <v>Prospectus</v>
          </cell>
          <cell r="BA534" t="str">
            <v>Non</v>
          </cell>
          <cell r="BB534">
            <v>-0.36227700000000002</v>
          </cell>
          <cell r="BD534">
            <v>-0.40132699999999999</v>
          </cell>
          <cell r="BF534">
            <v>-0.55746399999999996</v>
          </cell>
          <cell r="BH534">
            <v>-6.1643000000000003E-2</v>
          </cell>
          <cell r="BJ534">
            <v>-6.2829999999999997E-2</v>
          </cell>
          <cell r="BK534">
            <v>17</v>
          </cell>
          <cell r="BM534">
            <v>-0.38800699999999999</v>
          </cell>
          <cell r="BN534">
            <v>95</v>
          </cell>
          <cell r="BP534">
            <v>-0.27628999999999998</v>
          </cell>
          <cell r="BQ534">
            <v>96</v>
          </cell>
        </row>
        <row r="535">
          <cell r="A535" t="str">
            <v>FR0010268227</v>
          </cell>
          <cell r="B535" t="str">
            <v>ÙÙÙ</v>
          </cell>
          <cell r="C535" t="str">
            <v>Florinvest Equilibre SR C</v>
          </cell>
          <cell r="D535" t="str">
            <v>FCP</v>
          </cell>
          <cell r="E535" t="str">
            <v>Flornoy</v>
          </cell>
          <cell r="F535" t="str">
            <v>Euro</v>
          </cell>
          <cell r="G535" t="str">
            <v>(€STR capitalisé) 50.000% + ( STOXX Europe 50 NR EUR) 50.000%</v>
          </cell>
          <cell r="H535" t="str">
            <v>Europe Fonds ouverts  - Allocation EUR Modérée</v>
          </cell>
          <cell r="I535" t="str">
            <v>Tous les jours</v>
          </cell>
          <cell r="J535" t="str">
            <v>France</v>
          </cell>
          <cell r="K535" t="str">
            <v>Non</v>
          </cell>
          <cell r="L535">
            <v>38758</v>
          </cell>
          <cell r="M535">
            <v>44595</v>
          </cell>
          <cell r="N535">
            <v>63329000</v>
          </cell>
          <cell r="O535">
            <v>10.81</v>
          </cell>
          <cell r="Q535" t="str">
            <v>Non</v>
          </cell>
          <cell r="R535">
            <v>4</v>
          </cell>
          <cell r="S535">
            <v>4</v>
          </cell>
          <cell r="T535">
            <v>5.8140000000000001</v>
          </cell>
          <cell r="U535">
            <v>8.01</v>
          </cell>
          <cell r="V535">
            <v>6.8249300000000002</v>
          </cell>
          <cell r="W535">
            <v>2.83907</v>
          </cell>
          <cell r="X535" t="str">
            <v>Cap</v>
          </cell>
          <cell r="Y535" t="str">
            <v>Global</v>
          </cell>
          <cell r="Z535">
            <v>2.3919999999999999</v>
          </cell>
          <cell r="AA535" t="str">
            <v>Oui</v>
          </cell>
          <cell r="AB535">
            <v>3.22</v>
          </cell>
          <cell r="AC535" t="str">
            <v>Non</v>
          </cell>
          <cell r="AE535" t="str">
            <v>FSGBR077A0</v>
          </cell>
          <cell r="AF535">
            <v>61148000</v>
          </cell>
          <cell r="AH535">
            <v>44561</v>
          </cell>
          <cell r="AJ535">
            <v>4.74</v>
          </cell>
          <cell r="AK535">
            <v>1</v>
          </cell>
          <cell r="AL535">
            <v>1</v>
          </cell>
          <cell r="AM535" t="str">
            <v>www.flornoy.com</v>
          </cell>
          <cell r="AQ535" t="str">
            <v>Non</v>
          </cell>
          <cell r="AR535" t="str">
            <v>Non</v>
          </cell>
          <cell r="AS535" t="str">
            <v>Non</v>
          </cell>
          <cell r="AV535" t="str">
            <v>Non Classifié</v>
          </cell>
          <cell r="AW535" t="str">
            <v>Flornoy</v>
          </cell>
          <cell r="AY535" t="str">
            <v>Not Stated</v>
          </cell>
          <cell r="AZ535" t="str">
            <v>Prospectus</v>
          </cell>
          <cell r="BA535" t="str">
            <v>Non</v>
          </cell>
          <cell r="BB535">
            <v>1.3091379999999999</v>
          </cell>
          <cell r="BD535">
            <v>2.8390650000000002</v>
          </cell>
          <cell r="BF535">
            <v>6.8249180000000003</v>
          </cell>
          <cell r="BH535">
            <v>-3.2229190000000001</v>
          </cell>
          <cell r="BJ535">
            <v>-3.3124400000000001</v>
          </cell>
          <cell r="BK535">
            <v>54</v>
          </cell>
          <cell r="BM535">
            <v>4.8158799999999999</v>
          </cell>
          <cell r="BN535">
            <v>71</v>
          </cell>
          <cell r="BP535">
            <v>5.7731810000000001</v>
          </cell>
          <cell r="BQ535">
            <v>83</v>
          </cell>
        </row>
        <row r="536">
          <cell r="A536" t="str">
            <v>FR0010269803</v>
          </cell>
          <cell r="B536" t="str">
            <v>ÙÙÙ</v>
          </cell>
          <cell r="C536" t="str">
            <v>Hottinguer Oblig</v>
          </cell>
          <cell r="D536" t="str">
            <v>SICAV</v>
          </cell>
          <cell r="E536" t="str">
            <v>Messieurs Hottinguer &amp; Cie Gestion Privée</v>
          </cell>
          <cell r="F536" t="str">
            <v>Euro</v>
          </cell>
          <cell r="G536" t="str">
            <v>€STR capitalisé + 1.085%</v>
          </cell>
          <cell r="H536" t="str">
            <v>Europe Fonds ouverts  - Allocation EUR Prudente</v>
          </cell>
          <cell r="I536" t="str">
            <v>Tous les jours</v>
          </cell>
          <cell r="J536" t="str">
            <v>France</v>
          </cell>
          <cell r="K536" t="str">
            <v>Non</v>
          </cell>
          <cell r="L536">
            <v>35409</v>
          </cell>
          <cell r="M536">
            <v>44595</v>
          </cell>
          <cell r="N536">
            <v>41671000</v>
          </cell>
          <cell r="O536">
            <v>295.55</v>
          </cell>
          <cell r="Q536" t="str">
            <v>Non</v>
          </cell>
          <cell r="R536">
            <v>3</v>
          </cell>
          <cell r="S536">
            <v>3</v>
          </cell>
          <cell r="T536">
            <v>1.6850000000000001</v>
          </cell>
          <cell r="U536">
            <v>4.9020000000000001</v>
          </cell>
          <cell r="V536">
            <v>2.6977199999999999</v>
          </cell>
          <cell r="W536">
            <v>2.3135500000000002</v>
          </cell>
          <cell r="X536" t="str">
            <v>Cap</v>
          </cell>
          <cell r="Y536" t="str">
            <v>Euroland</v>
          </cell>
          <cell r="Z536">
            <v>0.96</v>
          </cell>
          <cell r="AA536" t="str">
            <v>Oui</v>
          </cell>
          <cell r="AB536">
            <v>1.1000000000000001</v>
          </cell>
          <cell r="AC536" t="str">
            <v>Non</v>
          </cell>
          <cell r="AE536" t="str">
            <v>FSGBR0564F</v>
          </cell>
          <cell r="AF536">
            <v>41671000</v>
          </cell>
          <cell r="AH536">
            <v>44592</v>
          </cell>
          <cell r="AJ536">
            <v>2</v>
          </cell>
          <cell r="AK536">
            <v>1</v>
          </cell>
          <cell r="AL536">
            <v>1</v>
          </cell>
          <cell r="AM536" t="str">
            <v>www.banque-hottinguer.com</v>
          </cell>
          <cell r="AQ536" t="str">
            <v>Non</v>
          </cell>
          <cell r="AR536" t="str">
            <v>Non</v>
          </cell>
          <cell r="AS536" t="str">
            <v>Non</v>
          </cell>
          <cell r="AV536" t="str">
            <v>Obligations internationales</v>
          </cell>
          <cell r="AW536" t="str">
            <v>Banque Jean-Philippe Hottinguer &amp; Cie</v>
          </cell>
          <cell r="AY536" t="str">
            <v>Not Stated</v>
          </cell>
          <cell r="AZ536" t="str">
            <v>Prospectus</v>
          </cell>
          <cell r="BA536" t="str">
            <v>Non</v>
          </cell>
          <cell r="BB536">
            <v>1.32379</v>
          </cell>
          <cell r="BD536">
            <v>2.3135409999999998</v>
          </cell>
          <cell r="BF536">
            <v>2.697724</v>
          </cell>
          <cell r="BH536">
            <v>-6.4245999999999998E-2</v>
          </cell>
          <cell r="BJ536">
            <v>-0.11158</v>
          </cell>
          <cell r="BK536">
            <v>18</v>
          </cell>
          <cell r="BM536">
            <v>2.940941</v>
          </cell>
          <cell r="BN536">
            <v>82</v>
          </cell>
          <cell r="BP536">
            <v>5.5770540000000004</v>
          </cell>
          <cell r="BQ536">
            <v>84</v>
          </cell>
        </row>
        <row r="537">
          <cell r="A537" t="str">
            <v>FR0010269829</v>
          </cell>
          <cell r="C537" t="str">
            <v>Hottinguer Obligation Court Terme Euro A</v>
          </cell>
          <cell r="D537" t="str">
            <v>SICAV</v>
          </cell>
          <cell r="E537" t="str">
            <v>Messieurs Hottinguer &amp; Cie Gestion Privée</v>
          </cell>
          <cell r="F537" t="str">
            <v>Euro</v>
          </cell>
          <cell r="G537" t="str">
            <v>(€STR + 8.5 bps) 80.000% + ( Bloomberg Pan Euro Agg 1-3 Yr TR EUR) 20.000%</v>
          </cell>
          <cell r="H537" t="str">
            <v>Europe Fonds ouverts  - Obligations EUR Diversifiées Court Terme</v>
          </cell>
          <cell r="I537" t="str">
            <v>Tous les jours</v>
          </cell>
          <cell r="J537" t="str">
            <v>France</v>
          </cell>
          <cell r="K537" t="str">
            <v>Non</v>
          </cell>
          <cell r="L537">
            <v>38170</v>
          </cell>
          <cell r="M537">
            <v>44595</v>
          </cell>
          <cell r="N537">
            <v>155570000</v>
          </cell>
          <cell r="O537">
            <v>116.2235</v>
          </cell>
          <cell r="Q537" t="str">
            <v>Non</v>
          </cell>
          <cell r="R537">
            <v>2</v>
          </cell>
          <cell r="S537">
            <v>2</v>
          </cell>
          <cell r="T537">
            <v>0.48599999999999999</v>
          </cell>
          <cell r="U537">
            <v>1.548</v>
          </cell>
          <cell r="V537">
            <v>0.33022000000000001</v>
          </cell>
          <cell r="W537">
            <v>0.46934999999999999</v>
          </cell>
          <cell r="X537" t="str">
            <v>Cap</v>
          </cell>
          <cell r="Y537" t="str">
            <v>Global</v>
          </cell>
          <cell r="Z537">
            <v>0.9</v>
          </cell>
          <cell r="AA537" t="str">
            <v>Oui</v>
          </cell>
          <cell r="AB537">
            <v>0</v>
          </cell>
          <cell r="AC537" t="str">
            <v>Non</v>
          </cell>
          <cell r="AE537" t="str">
            <v>FSGBR06QWX</v>
          </cell>
          <cell r="AF537">
            <v>146064000</v>
          </cell>
          <cell r="AH537">
            <v>44592</v>
          </cell>
          <cell r="AJ537">
            <v>0</v>
          </cell>
          <cell r="AK537">
            <v>1</v>
          </cell>
          <cell r="AL537">
            <v>1</v>
          </cell>
          <cell r="AM537" t="str">
            <v>www.banque-hottinguer.com</v>
          </cell>
          <cell r="AQ537" t="str">
            <v>Non</v>
          </cell>
          <cell r="AR537" t="str">
            <v>Non</v>
          </cell>
          <cell r="AS537" t="str">
            <v>Non</v>
          </cell>
          <cell r="AV537" t="str">
            <v>Obligations en euro</v>
          </cell>
          <cell r="AW537" t="str">
            <v>Banque Jean-Philippe Hottinguer &amp; Cie</v>
          </cell>
          <cell r="AY537" t="str">
            <v>Not Stated</v>
          </cell>
          <cell r="AZ537" t="str">
            <v>Prospectus</v>
          </cell>
          <cell r="BA537" t="str">
            <v>Non</v>
          </cell>
          <cell r="BB537">
            <v>0.135298</v>
          </cell>
          <cell r="BD537">
            <v>0.46936</v>
          </cell>
          <cell r="BF537">
            <v>0.33022800000000002</v>
          </cell>
          <cell r="BH537">
            <v>-0.37732399999999999</v>
          </cell>
          <cell r="BJ537">
            <v>-0.17743</v>
          </cell>
          <cell r="BK537">
            <v>19</v>
          </cell>
          <cell r="BM537">
            <v>0.51505400000000001</v>
          </cell>
          <cell r="BN537">
            <v>92</v>
          </cell>
          <cell r="BP537">
            <v>0.29189300000000001</v>
          </cell>
          <cell r="BQ537">
            <v>95</v>
          </cell>
        </row>
        <row r="538">
          <cell r="A538" t="str">
            <v>FR0010283853</v>
          </cell>
          <cell r="B538" t="str">
            <v>ÙÙÙ</v>
          </cell>
          <cell r="C538" t="str">
            <v>SG Oblig Etat Euro PC</v>
          </cell>
          <cell r="D538" t="str">
            <v>FCP</v>
          </cell>
          <cell r="E538" t="str">
            <v>Société Générale Gestion</v>
          </cell>
          <cell r="F538" t="str">
            <v>Euro</v>
          </cell>
          <cell r="G538" t="str">
            <v>Markit iBoxx EUR Sovereigns TR</v>
          </cell>
          <cell r="H538" t="str">
            <v>Europe Fonds ouverts  - Obligations EUR Emprunts d'Etat</v>
          </cell>
          <cell r="I538" t="str">
            <v>Tous les jours</v>
          </cell>
          <cell r="J538" t="str">
            <v>France</v>
          </cell>
          <cell r="K538" t="str">
            <v>Non</v>
          </cell>
          <cell r="L538">
            <v>31412</v>
          </cell>
          <cell r="M538">
            <v>44596</v>
          </cell>
          <cell r="N538">
            <v>323247293</v>
          </cell>
          <cell r="O538">
            <v>235.84</v>
          </cell>
          <cell r="Q538" t="str">
            <v>Non</v>
          </cell>
          <cell r="R538">
            <v>3</v>
          </cell>
          <cell r="S538">
            <v>3</v>
          </cell>
          <cell r="T538">
            <v>3.8290000000000002</v>
          </cell>
          <cell r="U538">
            <v>4.4320000000000004</v>
          </cell>
          <cell r="V538">
            <v>-4.2446999999999999</v>
          </cell>
          <cell r="W538">
            <v>1.3977900000000001</v>
          </cell>
          <cell r="X538" t="str">
            <v>Cap</v>
          </cell>
          <cell r="Y538" t="str">
            <v>Euroland</v>
          </cell>
          <cell r="Z538">
            <v>1.5</v>
          </cell>
          <cell r="AA538" t="str">
            <v>Oui</v>
          </cell>
          <cell r="AB538">
            <v>0.98</v>
          </cell>
          <cell r="AC538" t="str">
            <v>Non</v>
          </cell>
          <cell r="AD538">
            <v>235.84</v>
          </cell>
          <cell r="AE538" t="str">
            <v>FSGBR055WA</v>
          </cell>
          <cell r="AF538">
            <v>25591588</v>
          </cell>
          <cell r="AH538">
            <v>44593</v>
          </cell>
          <cell r="AJ538">
            <v>2</v>
          </cell>
          <cell r="AK538">
            <v>1</v>
          </cell>
          <cell r="AL538">
            <v>1</v>
          </cell>
          <cell r="AM538" t="str">
            <v>www.societegeneralegestion.fr</v>
          </cell>
          <cell r="AQ538" t="str">
            <v>Non</v>
          </cell>
          <cell r="AR538" t="str">
            <v>Non</v>
          </cell>
          <cell r="AS538" t="str">
            <v>Non</v>
          </cell>
          <cell r="AV538" t="str">
            <v>Obligations en euro</v>
          </cell>
          <cell r="AW538" t="str">
            <v>Societe Generale Gestion</v>
          </cell>
          <cell r="AY538" t="str">
            <v>Not Stated</v>
          </cell>
          <cell r="AZ538" t="str">
            <v>Prospectus</v>
          </cell>
          <cell r="BA538" t="str">
            <v>Non</v>
          </cell>
          <cell r="BB538">
            <v>1.289363</v>
          </cell>
          <cell r="BD538">
            <v>1.3977839999999999</v>
          </cell>
          <cell r="BF538">
            <v>-4.2446970000000004</v>
          </cell>
          <cell r="BH538">
            <v>-2.0893549999999999</v>
          </cell>
          <cell r="BJ538">
            <v>-0.98273999999999995</v>
          </cell>
          <cell r="BK538">
            <v>28</v>
          </cell>
          <cell r="BM538">
            <v>2.0633339999999998</v>
          </cell>
          <cell r="BN538">
            <v>87</v>
          </cell>
          <cell r="BP538">
            <v>6.5293270000000003</v>
          </cell>
          <cell r="BQ538">
            <v>81</v>
          </cell>
        </row>
        <row r="539">
          <cell r="A539" t="str">
            <v>FR0010285874</v>
          </cell>
          <cell r="B539" t="str">
            <v>ÙÙÙ</v>
          </cell>
          <cell r="C539" t="str">
            <v>SG Actions Immobilier C</v>
          </cell>
          <cell r="D539" t="str">
            <v>FCP</v>
          </cell>
          <cell r="E539" t="str">
            <v>Société Générale Gestion</v>
          </cell>
          <cell r="F539" t="str">
            <v>Euro</v>
          </cell>
          <cell r="G539" t="str">
            <v>FTSE EPRA/NAREIT Europe TR EUR</v>
          </cell>
          <cell r="H539" t="str">
            <v>Europe Fonds ouverts  - Immobilier - Indirect Europe</v>
          </cell>
          <cell r="I539" t="str">
            <v>Tous les jours</v>
          </cell>
          <cell r="J539" t="str">
            <v>France</v>
          </cell>
          <cell r="K539" t="str">
            <v>Non</v>
          </cell>
          <cell r="L539">
            <v>26794</v>
          </cell>
          <cell r="M539">
            <v>44596</v>
          </cell>
          <cell r="N539">
            <v>118483224</v>
          </cell>
          <cell r="O539">
            <v>79.81</v>
          </cell>
          <cell r="P539">
            <v>0.19</v>
          </cell>
          <cell r="Q539" t="str">
            <v>Non</v>
          </cell>
          <cell r="R539">
            <v>6</v>
          </cell>
          <cell r="S539">
            <v>6</v>
          </cell>
          <cell r="T539">
            <v>14.7</v>
          </cell>
          <cell r="U539">
            <v>17.472000000000001</v>
          </cell>
          <cell r="V539">
            <v>15.87833</v>
          </cell>
          <cell r="W539">
            <v>5.0057099999999997</v>
          </cell>
          <cell r="X539" t="str">
            <v>Cap</v>
          </cell>
          <cell r="Y539" t="str">
            <v>Europe</v>
          </cell>
          <cell r="Z539">
            <v>2.4</v>
          </cell>
          <cell r="AA539" t="str">
            <v>Oui</v>
          </cell>
          <cell r="AB539">
            <v>2.12</v>
          </cell>
          <cell r="AC539" t="str">
            <v>Non</v>
          </cell>
          <cell r="AD539">
            <v>79.81</v>
          </cell>
          <cell r="AE539" t="str">
            <v>FSGBR055WF</v>
          </cell>
          <cell r="AF539">
            <v>23653022</v>
          </cell>
          <cell r="AH539">
            <v>44558</v>
          </cell>
          <cell r="AJ539">
            <v>2</v>
          </cell>
          <cell r="AK539">
            <v>1</v>
          </cell>
          <cell r="AL539">
            <v>1</v>
          </cell>
          <cell r="AM539" t="str">
            <v>www.societegeneralegestion.fr</v>
          </cell>
          <cell r="AQ539" t="str">
            <v>Non</v>
          </cell>
          <cell r="AR539" t="str">
            <v>Non</v>
          </cell>
          <cell r="AS539" t="str">
            <v>Non</v>
          </cell>
          <cell r="AV539" t="str">
            <v>Actions internationales</v>
          </cell>
          <cell r="AW539" t="str">
            <v>Societe Generale Gestion</v>
          </cell>
          <cell r="AY539" t="str">
            <v>Not Stated</v>
          </cell>
          <cell r="AZ539" t="str">
            <v>Prospectus</v>
          </cell>
          <cell r="BA539" t="str">
            <v>Non</v>
          </cell>
          <cell r="BB539">
            <v>5.9589829999999999</v>
          </cell>
          <cell r="BD539">
            <v>5.0057130000000001</v>
          </cell>
          <cell r="BF539">
            <v>15.878337</v>
          </cell>
          <cell r="BH539">
            <v>-3.9944259999999998</v>
          </cell>
          <cell r="BJ539">
            <v>-3.5647899999999999</v>
          </cell>
          <cell r="BK539">
            <v>57</v>
          </cell>
          <cell r="BM539">
            <v>9.7592090000000002</v>
          </cell>
          <cell r="BN539">
            <v>52</v>
          </cell>
          <cell r="BP539">
            <v>26.669727999999999</v>
          </cell>
          <cell r="BQ539">
            <v>24</v>
          </cell>
        </row>
        <row r="540">
          <cell r="A540" t="str">
            <v>FR0010286005</v>
          </cell>
          <cell r="B540" t="str">
            <v>ÙÙÙ</v>
          </cell>
          <cell r="C540" t="str">
            <v>Sextant PEA A</v>
          </cell>
          <cell r="D540" t="str">
            <v>FCP</v>
          </cell>
          <cell r="E540" t="str">
            <v>Amiral Gestion</v>
          </cell>
          <cell r="F540" t="str">
            <v>Euro</v>
          </cell>
          <cell r="G540" t="str">
            <v>Euronext Paris CAC All Tradable NR EUR</v>
          </cell>
          <cell r="H540" t="str">
            <v>Europe Fonds ouverts  - Actions Zone Euro Petites Cap.</v>
          </cell>
          <cell r="I540" t="str">
            <v>Tous les jours</v>
          </cell>
          <cell r="J540" t="str">
            <v>Suisse;Espagne;France;Italie;Luxembourg;</v>
          </cell>
          <cell r="K540" t="str">
            <v>Oui</v>
          </cell>
          <cell r="L540">
            <v>37274</v>
          </cell>
          <cell r="M540">
            <v>44596</v>
          </cell>
          <cell r="N540">
            <v>193262649</v>
          </cell>
          <cell r="O540">
            <v>1193.71</v>
          </cell>
          <cell r="P540">
            <v>83.13</v>
          </cell>
          <cell r="Q540" t="str">
            <v>Non</v>
          </cell>
          <cell r="R540">
            <v>5</v>
          </cell>
          <cell r="S540">
            <v>5</v>
          </cell>
          <cell r="T540">
            <v>10.898</v>
          </cell>
          <cell r="U540">
            <v>18.617000000000001</v>
          </cell>
          <cell r="V540">
            <v>5.3635700000000002</v>
          </cell>
          <cell r="W540">
            <v>11.092000000000001</v>
          </cell>
          <cell r="X540" t="str">
            <v>Cap</v>
          </cell>
          <cell r="Y540" t="str">
            <v>Euroland</v>
          </cell>
          <cell r="Z540">
            <v>2.2000000000000002</v>
          </cell>
          <cell r="AA540" t="str">
            <v>Oui</v>
          </cell>
          <cell r="AB540">
            <v>2.21</v>
          </cell>
          <cell r="AC540" t="str">
            <v>Oui</v>
          </cell>
          <cell r="AD540">
            <v>1193.71</v>
          </cell>
          <cell r="AE540" t="str">
            <v>FSGBR05B86</v>
          </cell>
          <cell r="AF540">
            <v>189197410</v>
          </cell>
          <cell r="AH540">
            <v>44592</v>
          </cell>
          <cell r="AJ540">
            <v>2</v>
          </cell>
          <cell r="AK540">
            <v>0</v>
          </cell>
          <cell r="AL540">
            <v>0</v>
          </cell>
          <cell r="AM540" t="str">
            <v>www.amiralgestion.com</v>
          </cell>
          <cell r="AQ540" t="str">
            <v>Non</v>
          </cell>
          <cell r="AR540" t="str">
            <v>Non</v>
          </cell>
          <cell r="AS540" t="str">
            <v>Non</v>
          </cell>
          <cell r="AV540" t="str">
            <v>Actions internationales</v>
          </cell>
          <cell r="AW540" t="str">
            <v>Amiral Gestion</v>
          </cell>
          <cell r="AY540" t="str">
            <v>Article 8</v>
          </cell>
          <cell r="AZ540" t="str">
            <v>Prospectus</v>
          </cell>
          <cell r="BA540" t="str">
            <v>Non</v>
          </cell>
          <cell r="BB540">
            <v>5.9474590000000003</v>
          </cell>
          <cell r="BD540">
            <v>11.092008</v>
          </cell>
          <cell r="BF540">
            <v>5.3635599999999997</v>
          </cell>
          <cell r="BH540">
            <v>-1.839968</v>
          </cell>
          <cell r="BJ540">
            <v>-1.7944800000000001</v>
          </cell>
          <cell r="BK540">
            <v>39</v>
          </cell>
          <cell r="BM540">
            <v>13.855383</v>
          </cell>
          <cell r="BN540">
            <v>36</v>
          </cell>
          <cell r="BP540">
            <v>11.659825</v>
          </cell>
          <cell r="BQ540">
            <v>64</v>
          </cell>
        </row>
        <row r="541">
          <cell r="A541" t="str">
            <v>FR0010286013</v>
          </cell>
          <cell r="B541" t="str">
            <v>ÙÙÙÙ</v>
          </cell>
          <cell r="C541" t="str">
            <v>Sextant Grand Large A</v>
          </cell>
          <cell r="D541" t="str">
            <v>FCP</v>
          </cell>
          <cell r="E541" t="str">
            <v>Amiral Gestion</v>
          </cell>
          <cell r="F541" t="str">
            <v>Euro</v>
          </cell>
          <cell r="G541" t="str">
            <v>(MSCI ACWI NR EUR) 50.000% + ( EONIA Capitalisé Jour TR EUR) 50.000%</v>
          </cell>
          <cell r="H541" t="str">
            <v>Europe Fonds ouverts  - Allocation EUR Flexible - International</v>
          </cell>
          <cell r="I541" t="str">
            <v>Tous les jours</v>
          </cell>
          <cell r="J541" t="str">
            <v>Suisse;Espagne;France;Italie;Luxembourg;</v>
          </cell>
          <cell r="K541" t="str">
            <v>Non</v>
          </cell>
          <cell r="L541">
            <v>37813</v>
          </cell>
          <cell r="M541">
            <v>44596</v>
          </cell>
          <cell r="N541">
            <v>1113968095</v>
          </cell>
          <cell r="O541">
            <v>460.17</v>
          </cell>
          <cell r="Q541" t="str">
            <v>Non</v>
          </cell>
          <cell r="R541">
            <v>4</v>
          </cell>
          <cell r="S541">
            <v>4</v>
          </cell>
          <cell r="T541">
            <v>4.4880000000000004</v>
          </cell>
          <cell r="U541">
            <v>7.3029999999999999</v>
          </cell>
          <cell r="V541">
            <v>4.3834999999999997</v>
          </cell>
          <cell r="W541">
            <v>1.6403700000000001</v>
          </cell>
          <cell r="X541" t="str">
            <v>Cap</v>
          </cell>
          <cell r="Y541" t="str">
            <v>Global</v>
          </cell>
          <cell r="Z541">
            <v>1.7</v>
          </cell>
          <cell r="AA541" t="str">
            <v>Oui</v>
          </cell>
          <cell r="AB541">
            <v>1.7</v>
          </cell>
          <cell r="AC541" t="str">
            <v>Oui</v>
          </cell>
          <cell r="AD541">
            <v>460.17</v>
          </cell>
          <cell r="AE541" t="str">
            <v>FSGBR059VB</v>
          </cell>
          <cell r="AF541">
            <v>940232125</v>
          </cell>
          <cell r="AH541">
            <v>44592</v>
          </cell>
          <cell r="AJ541">
            <v>2</v>
          </cell>
          <cell r="AK541">
            <v>0</v>
          </cell>
          <cell r="AL541">
            <v>1</v>
          </cell>
          <cell r="AM541" t="str">
            <v>www.amiralgestion.com</v>
          </cell>
          <cell r="AQ541" t="str">
            <v>Non</v>
          </cell>
          <cell r="AR541" t="str">
            <v>Non</v>
          </cell>
          <cell r="AS541" t="str">
            <v>Non</v>
          </cell>
          <cell r="AV541" t="str">
            <v>Non Classifié</v>
          </cell>
          <cell r="AW541" t="str">
            <v>Amiral Gestion</v>
          </cell>
          <cell r="AY541" t="str">
            <v>Article 8</v>
          </cell>
          <cell r="AZ541" t="str">
            <v>Prospectus</v>
          </cell>
          <cell r="BA541" t="str">
            <v>Non</v>
          </cell>
          <cell r="BB541">
            <v>0.99575599999999997</v>
          </cell>
          <cell r="BD541">
            <v>1.6403719999999999</v>
          </cell>
          <cell r="BF541">
            <v>4.3834900000000001</v>
          </cell>
          <cell r="BH541">
            <v>0.13672200000000001</v>
          </cell>
          <cell r="BJ541">
            <v>-5.425E-2</v>
          </cell>
          <cell r="BK541">
            <v>16</v>
          </cell>
          <cell r="BM541">
            <v>2.15021</v>
          </cell>
          <cell r="BN541">
            <v>87</v>
          </cell>
          <cell r="BP541">
            <v>4.617178</v>
          </cell>
          <cell r="BQ541">
            <v>87</v>
          </cell>
        </row>
        <row r="542">
          <cell r="A542" t="str">
            <v>FR0010286021</v>
          </cell>
          <cell r="B542" t="str">
            <v>ÙÙ</v>
          </cell>
          <cell r="C542" t="str">
            <v>Sextant Autour du Monde A</v>
          </cell>
          <cell r="D542" t="str">
            <v>FCP</v>
          </cell>
          <cell r="E542" t="str">
            <v>Amiral Gestion</v>
          </cell>
          <cell r="F542" t="str">
            <v>Euro</v>
          </cell>
          <cell r="G542" t="str">
            <v>MSCI ACWI NR EUR</v>
          </cell>
          <cell r="H542" t="str">
            <v>Europe Fonds ouverts  - Actions Internationales Petites Cap.</v>
          </cell>
          <cell r="I542" t="str">
            <v>Tous les jours</v>
          </cell>
          <cell r="J542" t="str">
            <v>Suisse;Espagne;France;Italie;Luxembourg;</v>
          </cell>
          <cell r="K542" t="str">
            <v>Non</v>
          </cell>
          <cell r="L542">
            <v>38541</v>
          </cell>
          <cell r="M542">
            <v>44596</v>
          </cell>
          <cell r="N542">
            <v>75258952</v>
          </cell>
          <cell r="O542">
            <v>244.61</v>
          </cell>
          <cell r="P542">
            <v>133.51</v>
          </cell>
          <cell r="Q542" t="str">
            <v>Non</v>
          </cell>
          <cell r="R542">
            <v>5</v>
          </cell>
          <cell r="S542">
            <v>5</v>
          </cell>
          <cell r="T542">
            <v>9.9965299999999999</v>
          </cell>
          <cell r="U542">
            <v>15.214734999999999</v>
          </cell>
          <cell r="V542">
            <v>10.077830000000001</v>
          </cell>
          <cell r="W542">
            <v>5.6829700000000001</v>
          </cell>
          <cell r="X542" t="str">
            <v>Cap</v>
          </cell>
          <cell r="Y542" t="str">
            <v>Global</v>
          </cell>
          <cell r="Z542">
            <v>2</v>
          </cell>
          <cell r="AA542" t="str">
            <v>Oui</v>
          </cell>
          <cell r="AB542">
            <v>2.0299999999999998</v>
          </cell>
          <cell r="AC542" t="str">
            <v>Oui</v>
          </cell>
          <cell r="AD542">
            <v>244.61</v>
          </cell>
          <cell r="AE542" t="str">
            <v>FSGBR06CQ2</v>
          </cell>
          <cell r="AF542">
            <v>48367141</v>
          </cell>
          <cell r="AH542">
            <v>44592</v>
          </cell>
          <cell r="AJ542">
            <v>2</v>
          </cell>
          <cell r="AK542">
            <v>0</v>
          </cell>
          <cell r="AL542">
            <v>1</v>
          </cell>
          <cell r="AM542" t="str">
            <v>www.amiralgestion.com</v>
          </cell>
          <cell r="AQ542" t="str">
            <v>Non</v>
          </cell>
          <cell r="AR542" t="str">
            <v>Non</v>
          </cell>
          <cell r="AS542" t="str">
            <v>Non</v>
          </cell>
          <cell r="AV542" t="str">
            <v>Actions internationales</v>
          </cell>
          <cell r="AW542" t="str">
            <v>Amiral Gestion</v>
          </cell>
          <cell r="AY542" t="str">
            <v>Article 8</v>
          </cell>
          <cell r="AZ542" t="str">
            <v>Prospectus</v>
          </cell>
          <cell r="BA542" t="str">
            <v>Non</v>
          </cell>
          <cell r="BB542">
            <v>4.4815639999999997</v>
          </cell>
          <cell r="BD542">
            <v>5.6829789999999996</v>
          </cell>
          <cell r="BF542">
            <v>10.077839000000001</v>
          </cell>
          <cell r="BH542">
            <v>-4.6354790000000001</v>
          </cell>
          <cell r="BJ542">
            <v>-4.0696099999999999</v>
          </cell>
          <cell r="BK542">
            <v>62</v>
          </cell>
          <cell r="BM542">
            <v>9.1263290000000001</v>
          </cell>
          <cell r="BN542">
            <v>54</v>
          </cell>
          <cell r="BP542">
            <v>17.603525999999999</v>
          </cell>
          <cell r="BQ542">
            <v>51</v>
          </cell>
        </row>
        <row r="543">
          <cell r="A543" t="str">
            <v>FR0010288308</v>
          </cell>
          <cell r="B543" t="str">
            <v>ÙÙÙÙÙ</v>
          </cell>
          <cell r="C543" t="str">
            <v>Groupama Avenir Euro N</v>
          </cell>
          <cell r="D543" t="str">
            <v>FCP</v>
          </cell>
          <cell r="E543" t="str">
            <v>Groupama Asset Management</v>
          </cell>
          <cell r="F543" t="str">
            <v>Euro</v>
          </cell>
          <cell r="G543" t="str">
            <v>MSCI EMU Small Cap NR EUR</v>
          </cell>
          <cell r="H543" t="str">
            <v>Europe Fonds ouverts  - Actions Zone Euro Moyennes Cap.</v>
          </cell>
          <cell r="I543" t="str">
            <v>Tous les jours</v>
          </cell>
          <cell r="J543" t="str">
            <v>Suisse;Danemark;Espagne;France;Italie;Pays-Bas;Suède;</v>
          </cell>
          <cell r="K543" t="str">
            <v>Oui</v>
          </cell>
          <cell r="L543">
            <v>38832</v>
          </cell>
          <cell r="M543">
            <v>44596</v>
          </cell>
          <cell r="N543">
            <v>1919332816</v>
          </cell>
          <cell r="O543">
            <v>2258.7600000000002</v>
          </cell>
          <cell r="P543">
            <v>253.67</v>
          </cell>
          <cell r="Q543" t="str">
            <v>Non</v>
          </cell>
          <cell r="R543">
            <v>6</v>
          </cell>
          <cell r="S543">
            <v>6</v>
          </cell>
          <cell r="T543">
            <v>21.69</v>
          </cell>
          <cell r="U543">
            <v>20.437000000000001</v>
          </cell>
          <cell r="V543">
            <v>7.5951000000000004</v>
          </cell>
          <cell r="W543">
            <v>17.25262</v>
          </cell>
          <cell r="X543" t="str">
            <v>Cap</v>
          </cell>
          <cell r="Y543" t="str">
            <v>Euroland</v>
          </cell>
          <cell r="Z543">
            <v>2</v>
          </cell>
          <cell r="AA543" t="str">
            <v>Oui</v>
          </cell>
          <cell r="AB543">
            <v>1.89</v>
          </cell>
          <cell r="AC543" t="str">
            <v>Oui</v>
          </cell>
          <cell r="AD543">
            <v>2258.7600000000002</v>
          </cell>
          <cell r="AE543" t="str">
            <v>FSGBR05BRT</v>
          </cell>
          <cell r="AF543">
            <v>539574687</v>
          </cell>
          <cell r="AH543">
            <v>44550</v>
          </cell>
          <cell r="AJ543">
            <v>10</v>
          </cell>
          <cell r="AK543">
            <v>500</v>
          </cell>
          <cell r="AL543">
            <v>0</v>
          </cell>
          <cell r="AM543" t="str">
            <v>www.groupama-am.fr</v>
          </cell>
          <cell r="AQ543" t="str">
            <v>Non</v>
          </cell>
          <cell r="AR543" t="str">
            <v>Non</v>
          </cell>
          <cell r="AS543" t="str">
            <v>Non</v>
          </cell>
          <cell r="AV543" t="str">
            <v>Actions de la zone euro</v>
          </cell>
          <cell r="AW543" t="str">
            <v>Groupama</v>
          </cell>
          <cell r="AY543" t="str">
            <v>Not Stated</v>
          </cell>
          <cell r="AZ543" t="str">
            <v>Prospectus</v>
          </cell>
          <cell r="BA543" t="str">
            <v>Non</v>
          </cell>
          <cell r="BB543">
            <v>14.476008999999999</v>
          </cell>
          <cell r="BD543">
            <v>17.252642000000002</v>
          </cell>
          <cell r="BF543">
            <v>7.5950939999999996</v>
          </cell>
          <cell r="BH543">
            <v>-16.075030999999999</v>
          </cell>
          <cell r="BJ543">
            <v>-15.336499999999999</v>
          </cell>
          <cell r="BK543">
            <v>98</v>
          </cell>
          <cell r="BM543">
            <v>28.565480000000001</v>
          </cell>
          <cell r="BN543">
            <v>3</v>
          </cell>
          <cell r="BP543">
            <v>35.732346</v>
          </cell>
          <cell r="BQ543">
            <v>5</v>
          </cell>
        </row>
        <row r="544">
          <cell r="A544" t="str">
            <v>FR0010289090</v>
          </cell>
          <cell r="B544" t="str">
            <v>ÙÙÙ</v>
          </cell>
          <cell r="C544" t="str">
            <v>CM-AM Obli Court Terme RC</v>
          </cell>
          <cell r="D544" t="str">
            <v>FCP</v>
          </cell>
          <cell r="E544" t="str">
            <v>Crédit Mutuel Asset Management</v>
          </cell>
          <cell r="F544" t="str">
            <v>Euro</v>
          </cell>
          <cell r="G544" t="str">
            <v>Bloomberg Euro Agg 1-3 Yr TR EUR</v>
          </cell>
          <cell r="H544" t="str">
            <v>Europe Fonds ouverts  - Obligations EUR Diversifiées Court Terme</v>
          </cell>
          <cell r="I544" t="str">
            <v>Tous les jours</v>
          </cell>
          <cell r="J544" t="str">
            <v>France</v>
          </cell>
          <cell r="K544" t="str">
            <v>Non</v>
          </cell>
          <cell r="L544">
            <v>30006</v>
          </cell>
          <cell r="M544">
            <v>44595</v>
          </cell>
          <cell r="N544">
            <v>130411392</v>
          </cell>
          <cell r="O544">
            <v>265.61</v>
          </cell>
          <cell r="Q544" t="str">
            <v>Non</v>
          </cell>
          <cell r="R544">
            <v>2</v>
          </cell>
          <cell r="S544">
            <v>2</v>
          </cell>
          <cell r="T544">
            <v>0.51500000000000001</v>
          </cell>
          <cell r="U544">
            <v>0.97</v>
          </cell>
          <cell r="V544">
            <v>-0.88524999999999998</v>
          </cell>
          <cell r="W544">
            <v>-0.22911000000000001</v>
          </cell>
          <cell r="X544" t="str">
            <v>Cap</v>
          </cell>
          <cell r="Y544" t="str">
            <v>Euroland</v>
          </cell>
          <cell r="Z544">
            <v>0.53820000000000001</v>
          </cell>
          <cell r="AA544" t="str">
            <v>Oui</v>
          </cell>
          <cell r="AB544">
            <v>0.4</v>
          </cell>
          <cell r="AC544" t="str">
            <v>Non</v>
          </cell>
          <cell r="AE544" t="str">
            <v>FSGBR072V7</v>
          </cell>
          <cell r="AF544">
            <v>114311512</v>
          </cell>
          <cell r="AH544">
            <v>44579</v>
          </cell>
          <cell r="AJ544">
            <v>1</v>
          </cell>
          <cell r="AK544">
            <v>1</v>
          </cell>
          <cell r="AL544">
            <v>1</v>
          </cell>
          <cell r="AM544" t="str">
            <v>www.creditmutuel-am.eu</v>
          </cell>
          <cell r="AQ544" t="str">
            <v>Non</v>
          </cell>
          <cell r="AR544" t="str">
            <v>Non</v>
          </cell>
          <cell r="AS544" t="str">
            <v>Non</v>
          </cell>
          <cell r="AV544" t="str">
            <v>Non Classifié</v>
          </cell>
          <cell r="AW544" t="str">
            <v>Crédit Mutuel Alliance Fédérale</v>
          </cell>
          <cell r="AX544" t="str">
            <v>Crédit Mutuel Asset Management</v>
          </cell>
          <cell r="AY544" t="str">
            <v>Not Stated</v>
          </cell>
          <cell r="AZ544" t="str">
            <v>Prospectus</v>
          </cell>
          <cell r="BA544" t="str">
            <v>Non</v>
          </cell>
          <cell r="BB544">
            <v>-0.19772000000000001</v>
          </cell>
          <cell r="BD544">
            <v>-0.22911899999999999</v>
          </cell>
          <cell r="BF544">
            <v>-0.88526400000000005</v>
          </cell>
          <cell r="BH544">
            <v>-0.64711600000000002</v>
          </cell>
          <cell r="BJ544">
            <v>-0.32543</v>
          </cell>
          <cell r="BK544">
            <v>20</v>
          </cell>
          <cell r="BM544">
            <v>-9.8310999999999996E-2</v>
          </cell>
          <cell r="BN544">
            <v>94</v>
          </cell>
          <cell r="BP544">
            <v>0.33566200000000002</v>
          </cell>
          <cell r="BQ544">
            <v>95</v>
          </cell>
        </row>
        <row r="545">
          <cell r="A545" t="str">
            <v>FR0010289827</v>
          </cell>
          <cell r="B545" t="str">
            <v>ÙÙÙÙ</v>
          </cell>
          <cell r="C545" t="str">
            <v>Vega Monde Flexible RC</v>
          </cell>
          <cell r="D545" t="str">
            <v>FCP</v>
          </cell>
          <cell r="E545" t="str">
            <v>Vega Investment Managers</v>
          </cell>
          <cell r="F545" t="str">
            <v>Euro</v>
          </cell>
          <cell r="G545" t="str">
            <v>(Bloomberg Euro Agg Treasury 5-7Y TR EUR) 50.000% + ( MSCI World NR EUR) 50.000%</v>
          </cell>
          <cell r="H545" t="str">
            <v>Europe Fonds ouverts  - Allocation EUR Flexible - International</v>
          </cell>
          <cell r="I545" t="str">
            <v>Tous les jours</v>
          </cell>
          <cell r="J545" t="str">
            <v>France</v>
          </cell>
          <cell r="K545" t="str">
            <v>Non</v>
          </cell>
          <cell r="L545">
            <v>38779</v>
          </cell>
          <cell r="M545">
            <v>44596</v>
          </cell>
          <cell r="N545">
            <v>149838622</v>
          </cell>
          <cell r="O545">
            <v>145.75</v>
          </cell>
          <cell r="Q545" t="str">
            <v>Non</v>
          </cell>
          <cell r="R545">
            <v>4</v>
          </cell>
          <cell r="S545">
            <v>4</v>
          </cell>
          <cell r="T545">
            <v>6.7789999999999999</v>
          </cell>
          <cell r="U545">
            <v>8.7850000000000001</v>
          </cell>
          <cell r="V545">
            <v>8.5859699999999997</v>
          </cell>
          <cell r="W545">
            <v>6.9902600000000001</v>
          </cell>
          <cell r="X545" t="str">
            <v>Cap</v>
          </cell>
          <cell r="Y545" t="str">
            <v>Global</v>
          </cell>
          <cell r="Z545">
            <v>1.7</v>
          </cell>
          <cell r="AA545" t="str">
            <v>Oui</v>
          </cell>
          <cell r="AB545">
            <v>2.2999999999999998</v>
          </cell>
          <cell r="AC545" t="str">
            <v>Non</v>
          </cell>
          <cell r="AD545">
            <v>145.02000000000001</v>
          </cell>
          <cell r="AE545" t="str">
            <v>FSGBR077AM</v>
          </cell>
          <cell r="AF545">
            <v>148708142</v>
          </cell>
          <cell r="AH545">
            <v>44562</v>
          </cell>
          <cell r="AJ545">
            <v>3</v>
          </cell>
          <cell r="AK545">
            <v>0</v>
          </cell>
          <cell r="AL545">
            <v>0</v>
          </cell>
          <cell r="AM545" t="str">
            <v>www.vega-im.com</v>
          </cell>
          <cell r="AQ545" t="str">
            <v>Non</v>
          </cell>
          <cell r="AR545" t="str">
            <v>Non</v>
          </cell>
          <cell r="AS545" t="str">
            <v>Non</v>
          </cell>
          <cell r="AV545" t="str">
            <v>Non Classifié</v>
          </cell>
          <cell r="AW545" t="str">
            <v>Natixis</v>
          </cell>
          <cell r="AY545" t="str">
            <v>Not Stated</v>
          </cell>
          <cell r="AZ545" t="str">
            <v>Prospectus</v>
          </cell>
          <cell r="BA545" t="str">
            <v>Non</v>
          </cell>
          <cell r="BB545">
            <v>4.688345</v>
          </cell>
          <cell r="BD545">
            <v>6.9902689999999996</v>
          </cell>
          <cell r="BF545">
            <v>8.5859780000000008</v>
          </cell>
          <cell r="BH545">
            <v>-4.9497850000000003</v>
          </cell>
          <cell r="BJ545">
            <v>-3.9976500000000001</v>
          </cell>
          <cell r="BK545">
            <v>61</v>
          </cell>
          <cell r="BM545">
            <v>9.9289919999999992</v>
          </cell>
          <cell r="BN545">
            <v>51</v>
          </cell>
          <cell r="BP545">
            <v>14.311686</v>
          </cell>
          <cell r="BQ545">
            <v>58</v>
          </cell>
        </row>
        <row r="546">
          <cell r="A546" t="str">
            <v>FR0010291187</v>
          </cell>
          <cell r="B546" t="str">
            <v>ÙÙ</v>
          </cell>
          <cell r="C546" t="str">
            <v>Apprécio E (EUR)</v>
          </cell>
          <cell r="D546" t="str">
            <v>FCP</v>
          </cell>
          <cell r="E546" t="str">
            <v>WiseAM</v>
          </cell>
          <cell r="F546" t="str">
            <v>Euro</v>
          </cell>
          <cell r="G546" t="str">
            <v>(FTSE MTS Ex-CNO Etrix TR EUR) 33.000% + ( €STR capitalisé) 33.000% + (MSCI World GR EUR) 34.000%</v>
          </cell>
          <cell r="H546" t="str">
            <v>Europe Fonds ouverts  - Allocation EUR Flexible</v>
          </cell>
          <cell r="I546" t="str">
            <v>Tous les jours</v>
          </cell>
          <cell r="J546" t="str">
            <v>France</v>
          </cell>
          <cell r="K546" t="str">
            <v>Non</v>
          </cell>
          <cell r="L546">
            <v>38835</v>
          </cell>
          <cell r="M546">
            <v>44594</v>
          </cell>
          <cell r="N546">
            <v>17435529</v>
          </cell>
          <cell r="O546">
            <v>139.46</v>
          </cell>
          <cell r="Q546" t="str">
            <v>Non</v>
          </cell>
          <cell r="R546">
            <v>4</v>
          </cell>
          <cell r="S546">
            <v>4</v>
          </cell>
          <cell r="T546">
            <v>6.2190000000000003</v>
          </cell>
          <cell r="U546">
            <v>12.369</v>
          </cell>
          <cell r="V546">
            <v>2.6077900000000001</v>
          </cell>
          <cell r="W546">
            <v>3.37026</v>
          </cell>
          <cell r="X546" t="str">
            <v>Cap</v>
          </cell>
          <cell r="Y546" t="str">
            <v>Global</v>
          </cell>
          <cell r="Z546">
            <v>1.7</v>
          </cell>
          <cell r="AA546" t="str">
            <v>Oui</v>
          </cell>
          <cell r="AB546">
            <v>2.86</v>
          </cell>
          <cell r="AC546" t="str">
            <v>Non</v>
          </cell>
          <cell r="AE546" t="str">
            <v>FSGBR072YJ</v>
          </cell>
          <cell r="AF546">
            <v>14826000</v>
          </cell>
          <cell r="AH546">
            <v>44562</v>
          </cell>
          <cell r="AJ546">
            <v>4</v>
          </cell>
          <cell r="AK546">
            <v>1</v>
          </cell>
          <cell r="AL546">
            <v>1</v>
          </cell>
          <cell r="AM546" t="str">
            <v>www.wiseam.fr</v>
          </cell>
          <cell r="AQ546" t="str">
            <v>Non</v>
          </cell>
          <cell r="AR546" t="str">
            <v>Non</v>
          </cell>
          <cell r="AS546" t="str">
            <v>Non</v>
          </cell>
          <cell r="AV546" t="str">
            <v>Non Classifié</v>
          </cell>
          <cell r="AW546" t="str">
            <v>WiseAM</v>
          </cell>
          <cell r="AY546" t="str">
            <v>Not Stated</v>
          </cell>
          <cell r="AZ546" t="str">
            <v>Prospectus</v>
          </cell>
          <cell r="BA546" t="str">
            <v>Non</v>
          </cell>
          <cell r="BB546">
            <v>0.35907</v>
          </cell>
          <cell r="BD546">
            <v>3.3702589999999999</v>
          </cell>
          <cell r="BF546">
            <v>2.6077970000000001</v>
          </cell>
          <cell r="BJ546">
            <v>-3.3631000000000002</v>
          </cell>
          <cell r="BK546">
            <v>55</v>
          </cell>
          <cell r="BM546">
            <v>5.6280219999999996</v>
          </cell>
          <cell r="BN546">
            <v>67</v>
          </cell>
          <cell r="BP546">
            <v>5.4107149999999997</v>
          </cell>
          <cell r="BQ546">
            <v>85</v>
          </cell>
        </row>
        <row r="547">
          <cell r="A547" t="str">
            <v>FR0010294892</v>
          </cell>
          <cell r="C547" t="str">
            <v>RMM Dollar Plus P</v>
          </cell>
          <cell r="D547" t="str">
            <v>FCP</v>
          </cell>
          <cell r="E547" t="str">
            <v>Rothschild &amp; Co Asset Management Europe</v>
          </cell>
          <cell r="F547" t="str">
            <v>Dollar américain</v>
          </cell>
          <cell r="G547" t="str">
            <v>Federal Funds Effective Rate USD</v>
          </cell>
          <cell r="H547" t="str">
            <v>Europe Fonds ouverts  - Monétaires USD Court Terme</v>
          </cell>
          <cell r="I547" t="str">
            <v>Tous les jours</v>
          </cell>
          <cell r="J547" t="str">
            <v>France</v>
          </cell>
          <cell r="K547" t="str">
            <v>Non</v>
          </cell>
          <cell r="L547">
            <v>35055</v>
          </cell>
          <cell r="M547">
            <v>44599</v>
          </cell>
          <cell r="N547">
            <v>109642916.352</v>
          </cell>
          <cell r="O547">
            <v>1413.1385540000001</v>
          </cell>
          <cell r="Q547" t="str">
            <v>Non</v>
          </cell>
          <cell r="R547">
            <v>1</v>
          </cell>
          <cell r="S547">
            <v>1</v>
          </cell>
          <cell r="T547">
            <v>6.3615180000000002</v>
          </cell>
          <cell r="U547">
            <v>6.3350179999999998</v>
          </cell>
          <cell r="V547">
            <v>7.7817670000000003</v>
          </cell>
          <cell r="W547">
            <v>1.1598379999999999</v>
          </cell>
          <cell r="X547" t="str">
            <v>Cap</v>
          </cell>
          <cell r="Y547" t="str">
            <v>États-Unis d'Amérique</v>
          </cell>
          <cell r="Z547">
            <v>0.75</v>
          </cell>
          <cell r="AA547" t="str">
            <v>Oui</v>
          </cell>
          <cell r="AB547">
            <v>0.75</v>
          </cell>
          <cell r="AC547" t="str">
            <v>Non</v>
          </cell>
          <cell r="AE547" t="str">
            <v>FSGBR05GFS</v>
          </cell>
          <cell r="AF547">
            <v>80449601.310210004</v>
          </cell>
          <cell r="AH547">
            <v>44562</v>
          </cell>
          <cell r="AJ547">
            <v>0</v>
          </cell>
          <cell r="AK547">
            <v>1</v>
          </cell>
          <cell r="AL547">
            <v>1</v>
          </cell>
          <cell r="AM547" t="str">
            <v>www.am.eu.rothschildandco.com</v>
          </cell>
          <cell r="AQ547" t="str">
            <v>Non</v>
          </cell>
          <cell r="AR547" t="str">
            <v>Non</v>
          </cell>
          <cell r="AS547" t="str">
            <v>Non</v>
          </cell>
          <cell r="AV547" t="str">
            <v>Fonds monétaires à valeur liquidative variable (VNAV) court terme</v>
          </cell>
          <cell r="AW547" t="str">
            <v>Rothschild &amp; Co</v>
          </cell>
          <cell r="AY547" t="str">
            <v>Article 8</v>
          </cell>
          <cell r="AZ547" t="str">
            <v>Prospectus</v>
          </cell>
          <cell r="BA547" t="str">
            <v>Non</v>
          </cell>
          <cell r="BB547">
            <v>-5.8014999999999997E-2</v>
          </cell>
          <cell r="BD547">
            <v>1.1598299999999999</v>
          </cell>
          <cell r="BF547">
            <v>7.7817670000000003</v>
          </cell>
          <cell r="BH547">
            <v>-0.45893899999999999</v>
          </cell>
          <cell r="BJ547">
            <v>1.378949</v>
          </cell>
          <cell r="BK547">
            <v>8</v>
          </cell>
          <cell r="BM547">
            <v>0.62866599999999995</v>
          </cell>
          <cell r="BN547">
            <v>92</v>
          </cell>
          <cell r="BP547">
            <v>3.5893250000000001</v>
          </cell>
          <cell r="BQ547">
            <v>89</v>
          </cell>
        </row>
        <row r="548">
          <cell r="A548" t="str">
            <v>FR0010295212</v>
          </cell>
          <cell r="B548" t="str">
            <v>ÙÙÙÙ</v>
          </cell>
          <cell r="C548" t="str">
            <v>Vega Grande Asie R</v>
          </cell>
          <cell r="D548" t="str">
            <v>FCP</v>
          </cell>
          <cell r="E548" t="str">
            <v>Vega Investment Managers</v>
          </cell>
          <cell r="F548" t="str">
            <v>Euro</v>
          </cell>
          <cell r="G548" t="str">
            <v>MSCI AC Asia Pacific NR EUR</v>
          </cell>
          <cell r="H548" t="str">
            <v>Europe Fonds ouverts  - Asia-Pacific Equity</v>
          </cell>
          <cell r="I548" t="str">
            <v>Tous les jours</v>
          </cell>
          <cell r="J548" t="str">
            <v>France</v>
          </cell>
          <cell r="K548" t="str">
            <v>Non</v>
          </cell>
          <cell r="L548">
            <v>38805</v>
          </cell>
          <cell r="M548">
            <v>44596</v>
          </cell>
          <cell r="N548">
            <v>49329223</v>
          </cell>
          <cell r="O548">
            <v>173.59</v>
          </cell>
          <cell r="Q548" t="str">
            <v>Non</v>
          </cell>
          <cell r="R548">
            <v>6</v>
          </cell>
          <cell r="S548">
            <v>5</v>
          </cell>
          <cell r="T548">
            <v>9.3826289999999997</v>
          </cell>
          <cell r="U548">
            <v>13.264578</v>
          </cell>
          <cell r="V548">
            <v>-6.8945299999999996</v>
          </cell>
          <cell r="W548">
            <v>8.5615900000000007</v>
          </cell>
          <cell r="X548" t="str">
            <v>Cap</v>
          </cell>
          <cell r="Y548" t="str">
            <v>Asie Pacifique</v>
          </cell>
          <cell r="Z548">
            <v>2.34</v>
          </cell>
          <cell r="AA548" t="str">
            <v>Oui</v>
          </cell>
          <cell r="AB548">
            <v>3.37</v>
          </cell>
          <cell r="AC548" t="str">
            <v>Non</v>
          </cell>
          <cell r="AD548">
            <v>173.59</v>
          </cell>
          <cell r="AE548" t="str">
            <v>FSGBR06U9G</v>
          </cell>
          <cell r="AF548">
            <v>20770446</v>
          </cell>
          <cell r="AH548">
            <v>44562</v>
          </cell>
          <cell r="AJ548">
            <v>3</v>
          </cell>
          <cell r="AK548">
            <v>1</v>
          </cell>
          <cell r="AL548">
            <v>1</v>
          </cell>
          <cell r="AM548" t="str">
            <v>www.vega-im.com</v>
          </cell>
          <cell r="AQ548" t="str">
            <v>Non</v>
          </cell>
          <cell r="AR548" t="str">
            <v>Non</v>
          </cell>
          <cell r="AS548" t="str">
            <v>Non</v>
          </cell>
          <cell r="AV548" t="str">
            <v>Actions internationales</v>
          </cell>
          <cell r="AW548" t="str">
            <v>Natixis</v>
          </cell>
          <cell r="AY548" t="str">
            <v>Not Stated</v>
          </cell>
          <cell r="AZ548" t="str">
            <v>Prospectus</v>
          </cell>
          <cell r="BA548" t="str">
            <v>Non</v>
          </cell>
          <cell r="BB548">
            <v>5.916703</v>
          </cell>
          <cell r="BD548">
            <v>8.5615790000000001</v>
          </cell>
          <cell r="BF548">
            <v>-6.8945439999999998</v>
          </cell>
          <cell r="BH548">
            <v>-6.2448959999999998</v>
          </cell>
          <cell r="BJ548">
            <v>-5.0797600000000003</v>
          </cell>
          <cell r="BK548">
            <v>70</v>
          </cell>
          <cell r="BM548">
            <v>12.569054</v>
          </cell>
          <cell r="BN548">
            <v>41</v>
          </cell>
          <cell r="BP548">
            <v>21.054646999999999</v>
          </cell>
          <cell r="BQ548">
            <v>42</v>
          </cell>
        </row>
        <row r="549">
          <cell r="A549" t="str">
            <v>FR0010296061</v>
          </cell>
          <cell r="B549" t="str">
            <v>ÙÙÙÙÙ</v>
          </cell>
          <cell r="C549" t="str">
            <v>Lyxor MSCI USA ESG (DR) ETF Dist</v>
          </cell>
          <cell r="D549" t="str">
            <v>SICAV</v>
          </cell>
          <cell r="E549" t="str">
            <v>Lyxor International Asset Management S.A.S.</v>
          </cell>
          <cell r="F549" t="str">
            <v>Euro</v>
          </cell>
          <cell r="G549" t="str">
            <v>MSCI USA ESG Select NR USD</v>
          </cell>
          <cell r="H549" t="str">
            <v>Europe ETF  - Actions Etats-Unis Gdes Cap. Mixte</v>
          </cell>
          <cell r="I549" t="str">
            <v>Tous les jours</v>
          </cell>
          <cell r="J549" t="str">
            <v>Suisse;Allemagne;Espagne;France;Royaume-Uni;Italie;</v>
          </cell>
          <cell r="K549" t="str">
            <v>Non</v>
          </cell>
          <cell r="L549">
            <v>38799</v>
          </cell>
          <cell r="M549">
            <v>44596</v>
          </cell>
          <cell r="N549">
            <v>852071899</v>
          </cell>
          <cell r="O549">
            <v>378.5052</v>
          </cell>
          <cell r="P549">
            <v>1629.21</v>
          </cell>
          <cell r="Q549" t="str">
            <v>Non</v>
          </cell>
          <cell r="R549">
            <v>6</v>
          </cell>
          <cell r="S549">
            <v>6</v>
          </cell>
          <cell r="T549">
            <v>12.632978</v>
          </cell>
          <cell r="U549">
            <v>16.378827000000001</v>
          </cell>
          <cell r="V549">
            <v>30.20017</v>
          </cell>
          <cell r="W549">
            <v>21.33531</v>
          </cell>
          <cell r="X549" t="str">
            <v>Dist</v>
          </cell>
          <cell r="Y549" t="str">
            <v>États-Unis d'Amérique</v>
          </cell>
          <cell r="Z549">
            <v>0.25</v>
          </cell>
          <cell r="AA549" t="str">
            <v>Oui</v>
          </cell>
          <cell r="AB549">
            <v>0.09</v>
          </cell>
          <cell r="AC549" t="str">
            <v>Oui</v>
          </cell>
          <cell r="AD549">
            <v>378.5052</v>
          </cell>
          <cell r="AE549" t="str">
            <v>FSGBR06U9E</v>
          </cell>
          <cell r="AF549">
            <v>675579926</v>
          </cell>
          <cell r="AH549">
            <v>44581</v>
          </cell>
          <cell r="AM549" t="str">
            <v>www.lyxor.com</v>
          </cell>
          <cell r="AQ549" t="str">
            <v>Non</v>
          </cell>
          <cell r="AR549" t="str">
            <v>Non</v>
          </cell>
          <cell r="AS549" t="str">
            <v>Non</v>
          </cell>
          <cell r="AV549" t="str">
            <v>Actions internationales</v>
          </cell>
          <cell r="AW549" t="str">
            <v>Lyxor</v>
          </cell>
          <cell r="AX549" t="str">
            <v>Lyxor International Asset Management</v>
          </cell>
          <cell r="AY549" t="str">
            <v>Article 8</v>
          </cell>
          <cell r="AZ549" t="str">
            <v>Prospectus</v>
          </cell>
          <cell r="BA549" t="str">
            <v>Non</v>
          </cell>
          <cell r="BB549">
            <v>15.604398</v>
          </cell>
          <cell r="BD549">
            <v>21.335332000000001</v>
          </cell>
          <cell r="BF549">
            <v>30.200165999999999</v>
          </cell>
          <cell r="BH549">
            <v>-7.5435169999999996</v>
          </cell>
          <cell r="BJ549">
            <v>-4.6795200000000001</v>
          </cell>
          <cell r="BK549">
            <v>67</v>
          </cell>
          <cell r="BM549">
            <v>26.412417000000001</v>
          </cell>
          <cell r="BN549">
            <v>5</v>
          </cell>
          <cell r="BP549">
            <v>33.555005999999999</v>
          </cell>
          <cell r="BQ549">
            <v>8</v>
          </cell>
        </row>
        <row r="550">
          <cell r="A550" t="str">
            <v>FR0010298596</v>
          </cell>
          <cell r="B550" t="str">
            <v>ÙÙÙÙ</v>
          </cell>
          <cell r="C550" t="str">
            <v>Moneta Multi Caps C</v>
          </cell>
          <cell r="D550" t="str">
            <v>FCP</v>
          </cell>
          <cell r="E550" t="str">
            <v>Moneta Asset Management</v>
          </cell>
          <cell r="F550" t="str">
            <v>Euro</v>
          </cell>
          <cell r="G550" t="str">
            <v>Euronext Paris CAC All Tradable NR EUR</v>
          </cell>
          <cell r="H550" t="str">
            <v>Europe Fonds ouverts  - Actions France Grandes Cap.</v>
          </cell>
          <cell r="I550" t="str">
            <v>Tous les jours</v>
          </cell>
          <cell r="J550" t="str">
            <v>Suisse;France;Luxembourg;</v>
          </cell>
          <cell r="K550" t="str">
            <v>Oui</v>
          </cell>
          <cell r="L550">
            <v>38800</v>
          </cell>
          <cell r="M550">
            <v>44596</v>
          </cell>
          <cell r="N550">
            <v>2955177336</v>
          </cell>
          <cell r="O550">
            <v>368.42</v>
          </cell>
          <cell r="P550">
            <v>69.400000000000006</v>
          </cell>
          <cell r="Q550" t="str">
            <v>Non</v>
          </cell>
          <cell r="R550">
            <v>6</v>
          </cell>
          <cell r="S550">
            <v>6</v>
          </cell>
          <cell r="T550">
            <v>11.907</v>
          </cell>
          <cell r="U550">
            <v>21.358000000000001</v>
          </cell>
          <cell r="V550">
            <v>21.74484</v>
          </cell>
          <cell r="W550">
            <v>14.55486</v>
          </cell>
          <cell r="X550" t="str">
            <v>Cap</v>
          </cell>
          <cell r="Y550" t="str">
            <v>France</v>
          </cell>
          <cell r="Z550">
            <v>1.5</v>
          </cell>
          <cell r="AA550" t="str">
            <v>Oui</v>
          </cell>
          <cell r="AB550">
            <v>1.5</v>
          </cell>
          <cell r="AC550" t="str">
            <v>Non</v>
          </cell>
          <cell r="AD550">
            <v>368.42</v>
          </cell>
          <cell r="AE550" t="str">
            <v>FSGBR072X6</v>
          </cell>
          <cell r="AF550">
            <v>2487895570</v>
          </cell>
          <cell r="AH550">
            <v>44585</v>
          </cell>
          <cell r="AJ550">
            <v>1</v>
          </cell>
          <cell r="AK550">
            <v>1</v>
          </cell>
          <cell r="AL550">
            <v>0</v>
          </cell>
          <cell r="AM550" t="str">
            <v>www.moneta.fr</v>
          </cell>
          <cell r="AQ550" t="str">
            <v>Non</v>
          </cell>
          <cell r="AR550" t="str">
            <v>Non</v>
          </cell>
          <cell r="AS550" t="str">
            <v>Non</v>
          </cell>
          <cell r="AV550" t="str">
            <v>Actions de la zone euro</v>
          </cell>
          <cell r="AW550" t="str">
            <v>Moneta</v>
          </cell>
          <cell r="AX550" t="str">
            <v>Moneta Asset Management</v>
          </cell>
          <cell r="AY550" t="str">
            <v>Article 8</v>
          </cell>
          <cell r="AZ550" t="str">
            <v>Prospectus</v>
          </cell>
          <cell r="BA550" t="str">
            <v>Non</v>
          </cell>
          <cell r="BB550">
            <v>9.2213139999999996</v>
          </cell>
          <cell r="BD550">
            <v>14.554864</v>
          </cell>
          <cell r="BF550">
            <v>21.74483</v>
          </cell>
          <cell r="BH550">
            <v>-1.3561380000000001</v>
          </cell>
          <cell r="BJ550">
            <v>-1.9456500000000001</v>
          </cell>
          <cell r="BK550">
            <v>41</v>
          </cell>
          <cell r="BM550">
            <v>17.311564000000001</v>
          </cell>
          <cell r="BN550">
            <v>22</v>
          </cell>
          <cell r="BP550">
            <v>25.018129999999999</v>
          </cell>
          <cell r="BQ550">
            <v>30</v>
          </cell>
        </row>
        <row r="551">
          <cell r="A551" t="str">
            <v>FR0010302398</v>
          </cell>
          <cell r="B551" t="str">
            <v>ÙÙÙ</v>
          </cell>
          <cell r="C551" t="str">
            <v>BNP Paribas Actions Euro Responsable CC</v>
          </cell>
          <cell r="D551" t="str">
            <v>FCP</v>
          </cell>
          <cell r="E551" t="str">
            <v>BNP Paribas Asset Management France</v>
          </cell>
          <cell r="F551" t="str">
            <v>Euro</v>
          </cell>
          <cell r="G551" t="str">
            <v>MSCI EMU NR EUR</v>
          </cell>
          <cell r="H551" t="str">
            <v>Europe Fonds ouverts  - Actions Europe Gdes Cap. Mixte</v>
          </cell>
          <cell r="I551" t="str">
            <v>Tous les jours</v>
          </cell>
          <cell r="J551" t="str">
            <v>France</v>
          </cell>
          <cell r="K551" t="str">
            <v>Oui</v>
          </cell>
          <cell r="L551">
            <v>37391</v>
          </cell>
          <cell r="M551">
            <v>44596</v>
          </cell>
          <cell r="N551">
            <v>95262072</v>
          </cell>
          <cell r="O551">
            <v>356.34</v>
          </cell>
          <cell r="P551">
            <v>50.11</v>
          </cell>
          <cell r="Q551" t="str">
            <v>Non</v>
          </cell>
          <cell r="R551">
            <v>6</v>
          </cell>
          <cell r="S551">
            <v>6</v>
          </cell>
          <cell r="T551">
            <v>12.244999999999999</v>
          </cell>
          <cell r="U551">
            <v>17.329999999999998</v>
          </cell>
          <cell r="V551">
            <v>21.676839999999999</v>
          </cell>
          <cell r="W551">
            <v>12.68088</v>
          </cell>
          <cell r="X551" t="str">
            <v>Cap</v>
          </cell>
          <cell r="Y551" t="str">
            <v>Europe</v>
          </cell>
          <cell r="Z551">
            <v>1.5</v>
          </cell>
          <cell r="AA551" t="str">
            <v>Oui</v>
          </cell>
          <cell r="AB551">
            <v>1.83</v>
          </cell>
          <cell r="AC551" t="str">
            <v>Oui</v>
          </cell>
          <cell r="AD551">
            <v>356.34</v>
          </cell>
          <cell r="AE551" t="str">
            <v>FSGBR05CHY</v>
          </cell>
          <cell r="AF551">
            <v>49798047</v>
          </cell>
          <cell r="AH551">
            <v>44362</v>
          </cell>
          <cell r="AJ551">
            <v>2</v>
          </cell>
          <cell r="AK551">
            <v>1</v>
          </cell>
          <cell r="AL551">
            <v>1</v>
          </cell>
          <cell r="AM551" t="str">
            <v>www.bnpparibas-am.fr</v>
          </cell>
          <cell r="AQ551" t="str">
            <v>Non</v>
          </cell>
          <cell r="AR551" t="str">
            <v>Non</v>
          </cell>
          <cell r="AS551" t="str">
            <v>Non</v>
          </cell>
          <cell r="AV551" t="str">
            <v>Actions de la zone euro</v>
          </cell>
          <cell r="AW551" t="str">
            <v>BNP Paribas</v>
          </cell>
          <cell r="AY551" t="str">
            <v>Article 8</v>
          </cell>
          <cell r="AZ551" t="str">
            <v>Prospectus</v>
          </cell>
          <cell r="BA551" t="str">
            <v>Non</v>
          </cell>
          <cell r="BB551">
            <v>7.2894019999999999</v>
          </cell>
          <cell r="BD551">
            <v>12.680884000000001</v>
          </cell>
          <cell r="BF551">
            <v>21.676818000000001</v>
          </cell>
          <cell r="BH551">
            <v>-3.1844749999999999</v>
          </cell>
          <cell r="BJ551">
            <v>-3.1924800000000002</v>
          </cell>
          <cell r="BK551">
            <v>53</v>
          </cell>
          <cell r="BM551">
            <v>15.705</v>
          </cell>
          <cell r="BN551">
            <v>28</v>
          </cell>
          <cell r="BP551">
            <v>24.783973</v>
          </cell>
          <cell r="BQ551">
            <v>31</v>
          </cell>
        </row>
        <row r="552">
          <cell r="A552" t="str">
            <v>FR0010304089</v>
          </cell>
          <cell r="B552" t="str">
            <v>ÙÙÙ</v>
          </cell>
          <cell r="C552" t="str">
            <v>CPR Oblig 12 Mois P</v>
          </cell>
          <cell r="D552" t="str">
            <v>FCP</v>
          </cell>
          <cell r="E552" t="str">
            <v>CPR Asset Management</v>
          </cell>
          <cell r="F552" t="str">
            <v>Euro</v>
          </cell>
          <cell r="G552" t="str">
            <v>€STR capitalisé</v>
          </cell>
          <cell r="H552" t="str">
            <v>Europe Fonds ouverts  - Obligations EUR Très Court Terme</v>
          </cell>
          <cell r="I552" t="str">
            <v>Tous les jours</v>
          </cell>
          <cell r="J552" t="str">
            <v>France</v>
          </cell>
          <cell r="K552" t="str">
            <v>Non</v>
          </cell>
          <cell r="L552">
            <v>33088</v>
          </cell>
          <cell r="M552">
            <v>44598</v>
          </cell>
          <cell r="N552">
            <v>1738736521</v>
          </cell>
          <cell r="O552">
            <v>226.09</v>
          </cell>
          <cell r="Q552" t="str">
            <v>Non</v>
          </cell>
          <cell r="R552">
            <v>2</v>
          </cell>
          <cell r="S552">
            <v>2</v>
          </cell>
          <cell r="T552">
            <v>0.32600000000000001</v>
          </cell>
          <cell r="U552">
            <v>1.8620000000000001</v>
          </cell>
          <cell r="V552">
            <v>-0.46106999999999998</v>
          </cell>
          <cell r="W552">
            <v>-0.15684999999999999</v>
          </cell>
          <cell r="X552" t="str">
            <v>Cap</v>
          </cell>
          <cell r="Y552" t="str">
            <v>Global</v>
          </cell>
          <cell r="Z552">
            <v>0.7</v>
          </cell>
          <cell r="AA552" t="str">
            <v>Oui</v>
          </cell>
          <cell r="AB552">
            <v>0.4</v>
          </cell>
          <cell r="AC552" t="str">
            <v>Non</v>
          </cell>
          <cell r="AE552" t="str">
            <v>FSGBR056QO</v>
          </cell>
          <cell r="AF552">
            <v>88350395</v>
          </cell>
          <cell r="AH552">
            <v>44562</v>
          </cell>
          <cell r="AJ552">
            <v>1</v>
          </cell>
          <cell r="AK552">
            <v>1</v>
          </cell>
          <cell r="AL552">
            <v>1</v>
          </cell>
          <cell r="AM552" t="str">
            <v>www.cpr-am.fr</v>
          </cell>
          <cell r="AQ552" t="str">
            <v>Non</v>
          </cell>
          <cell r="AR552" t="str">
            <v>Non</v>
          </cell>
          <cell r="AS552" t="str">
            <v>Non</v>
          </cell>
          <cell r="AV552" t="str">
            <v>Obligations internationales</v>
          </cell>
          <cell r="AW552" t="str">
            <v>CPR Asset Management</v>
          </cell>
          <cell r="AY552" t="str">
            <v>Article 8</v>
          </cell>
          <cell r="AZ552" t="str">
            <v>Prospectus</v>
          </cell>
          <cell r="BA552" t="str">
            <v>Non</v>
          </cell>
          <cell r="BB552">
            <v>-0.35268100000000002</v>
          </cell>
          <cell r="BD552">
            <v>-0.15684600000000001</v>
          </cell>
          <cell r="BF552">
            <v>-0.46107199999999998</v>
          </cell>
          <cell r="BH552">
            <v>-0.23791699999999999</v>
          </cell>
          <cell r="BJ552">
            <v>-0.12776999999999999</v>
          </cell>
          <cell r="BK552">
            <v>18</v>
          </cell>
          <cell r="BM552">
            <v>-3.9616999999999999E-2</v>
          </cell>
          <cell r="BN552">
            <v>94</v>
          </cell>
          <cell r="BP552">
            <v>0.734927</v>
          </cell>
          <cell r="BQ552">
            <v>95</v>
          </cell>
        </row>
        <row r="553">
          <cell r="A553" t="str">
            <v>FR0010305201</v>
          </cell>
          <cell r="B553" t="str">
            <v>Ù</v>
          </cell>
          <cell r="C553" t="str">
            <v>BF Evolution</v>
          </cell>
          <cell r="D553" t="str">
            <v>FCP</v>
          </cell>
          <cell r="E553" t="str">
            <v>Meeschaert Asset Management</v>
          </cell>
          <cell r="F553" t="str">
            <v>Euro</v>
          </cell>
          <cell r="G553" t="str">
            <v>€STR capitalisé + 3.085%</v>
          </cell>
          <cell r="H553" t="str">
            <v>Europe Fonds ouverts  - Allocation EUR Flexible - International</v>
          </cell>
          <cell r="I553" t="str">
            <v>Tous les jours</v>
          </cell>
          <cell r="J553" t="str">
            <v>France</v>
          </cell>
          <cell r="K553" t="str">
            <v>Non</v>
          </cell>
          <cell r="L553">
            <v>38831</v>
          </cell>
          <cell r="M553">
            <v>44595</v>
          </cell>
          <cell r="N553">
            <v>12438690</v>
          </cell>
          <cell r="O553">
            <v>94.04</v>
          </cell>
          <cell r="Q553" t="str">
            <v>Non</v>
          </cell>
          <cell r="R553">
            <v>4</v>
          </cell>
          <cell r="S553">
            <v>4</v>
          </cell>
          <cell r="T553">
            <v>1.8520000000000001</v>
          </cell>
          <cell r="U553">
            <v>4.7549999999999999</v>
          </cell>
          <cell r="V553">
            <v>-2.5689000000000002</v>
          </cell>
          <cell r="W553">
            <v>1.0018100000000001</v>
          </cell>
          <cell r="X553" t="str">
            <v>Cap</v>
          </cell>
          <cell r="Y553" t="str">
            <v>Global</v>
          </cell>
          <cell r="Z553">
            <v>2</v>
          </cell>
          <cell r="AA553" t="str">
            <v>Oui</v>
          </cell>
          <cell r="AB553">
            <v>2.67</v>
          </cell>
          <cell r="AC553" t="str">
            <v>Non</v>
          </cell>
          <cell r="AE553" t="str">
            <v>FSGBR0739Q</v>
          </cell>
          <cell r="AF553">
            <v>12438690</v>
          </cell>
          <cell r="AH553">
            <v>44562</v>
          </cell>
          <cell r="AJ553">
            <v>2</v>
          </cell>
          <cell r="AK553">
            <v>1</v>
          </cell>
          <cell r="AL553">
            <v>1</v>
          </cell>
          <cell r="AM553" t="str">
            <v>www.meeschaert.com</v>
          </cell>
          <cell r="AQ553" t="str">
            <v>Non</v>
          </cell>
          <cell r="AR553" t="str">
            <v>Non</v>
          </cell>
          <cell r="AS553" t="str">
            <v>Non</v>
          </cell>
          <cell r="AV553" t="str">
            <v>Non Classifié</v>
          </cell>
          <cell r="AW553" t="str">
            <v>Meeschaert</v>
          </cell>
          <cell r="AY553" t="str">
            <v>Not Stated</v>
          </cell>
          <cell r="AZ553" t="str">
            <v>Prospectus</v>
          </cell>
          <cell r="BA553" t="str">
            <v>Non</v>
          </cell>
          <cell r="BB553">
            <v>-0.51086900000000002</v>
          </cell>
          <cell r="BD553">
            <v>1.0018020000000001</v>
          </cell>
          <cell r="BF553">
            <v>-2.5689069999999998</v>
          </cell>
          <cell r="BJ553">
            <v>-0.81525000000000003</v>
          </cell>
          <cell r="BK553">
            <v>26</v>
          </cell>
          <cell r="BM553">
            <v>2.3354360000000001</v>
          </cell>
          <cell r="BN553">
            <v>85</v>
          </cell>
          <cell r="BP553">
            <v>5.6053490000000004</v>
          </cell>
          <cell r="BQ553">
            <v>84</v>
          </cell>
        </row>
        <row r="554">
          <cell r="A554" t="str">
            <v>FR0010306142</v>
          </cell>
          <cell r="B554" t="str">
            <v>Ù</v>
          </cell>
          <cell r="C554" t="str">
            <v>Carmignac Patrimoine E EUR Acc</v>
          </cell>
          <cell r="D554" t="str">
            <v>FCP</v>
          </cell>
          <cell r="E554" t="str">
            <v>Carmignac Gestion</v>
          </cell>
          <cell r="F554" t="str">
            <v>Euro</v>
          </cell>
          <cell r="G554" t="str">
            <v>(€STR capitalisé) 20.000% + ( ICE BofA Gbl Govt TR USD) 40.000% + (MSCI ACWI NR USD) 40.000%</v>
          </cell>
          <cell r="H554" t="str">
            <v>Europe Fonds ouverts  - Allocation EUR Modérée - International</v>
          </cell>
          <cell r="I554" t="str">
            <v>Tous les jours</v>
          </cell>
          <cell r="J554" t="str">
            <v>Autriche;Suisse;Allemagne;Espagne;France;Italie;Luxembourg;Pays-Bas;</v>
          </cell>
          <cell r="K554" t="str">
            <v>Non</v>
          </cell>
          <cell r="L554">
            <v>38899</v>
          </cell>
          <cell r="M554">
            <v>44596</v>
          </cell>
          <cell r="N554">
            <v>9463903783</v>
          </cell>
          <cell r="O554">
            <v>167.67</v>
          </cell>
          <cell r="P554">
            <v>146.93</v>
          </cell>
          <cell r="Q554" t="str">
            <v>Non</v>
          </cell>
          <cell r="R554">
            <v>4</v>
          </cell>
          <cell r="S554">
            <v>4</v>
          </cell>
          <cell r="T554">
            <v>5.3840000000000003</v>
          </cell>
          <cell r="U554">
            <v>6.8869999999999996</v>
          </cell>
          <cell r="V554">
            <v>-2.1993299999999998</v>
          </cell>
          <cell r="W554">
            <v>5.1711</v>
          </cell>
          <cell r="X554" t="str">
            <v>Cap</v>
          </cell>
          <cell r="Y554" t="str">
            <v>Global</v>
          </cell>
          <cell r="Z554">
            <v>2</v>
          </cell>
          <cell r="AA554" t="str">
            <v>Oui</v>
          </cell>
          <cell r="AB554">
            <v>2.38</v>
          </cell>
          <cell r="AC554" t="str">
            <v>Oui</v>
          </cell>
          <cell r="AD554">
            <v>167.67</v>
          </cell>
          <cell r="AE554" t="str">
            <v>FSGBR051BK</v>
          </cell>
          <cell r="AF554">
            <v>965105581</v>
          </cell>
          <cell r="AH554">
            <v>44562</v>
          </cell>
          <cell r="AJ554">
            <v>0</v>
          </cell>
          <cell r="AK554">
            <v>0</v>
          </cell>
          <cell r="AL554">
            <v>0</v>
          </cell>
          <cell r="AM554" t="str">
            <v>www.carmignac.com</v>
          </cell>
          <cell r="AQ554" t="str">
            <v>Non</v>
          </cell>
          <cell r="AR554" t="str">
            <v>Non</v>
          </cell>
          <cell r="AS554" t="str">
            <v>Non</v>
          </cell>
          <cell r="AV554" t="str">
            <v>Non Classifié</v>
          </cell>
          <cell r="AW554" t="str">
            <v>Carmignac</v>
          </cell>
          <cell r="AX554" t="str">
            <v>Carmignac Gestion</v>
          </cell>
          <cell r="AY554" t="str">
            <v>Article 8</v>
          </cell>
          <cell r="AZ554" t="str">
            <v>Prospectus</v>
          </cell>
          <cell r="BA554" t="str">
            <v>Non</v>
          </cell>
          <cell r="BB554">
            <v>0.67754199999999998</v>
          </cell>
          <cell r="BD554">
            <v>5.1710979999999998</v>
          </cell>
          <cell r="BF554">
            <v>-2.1993290000000001</v>
          </cell>
          <cell r="BH554">
            <v>-3.226737</v>
          </cell>
          <cell r="BJ554">
            <v>-2.4590200000000002</v>
          </cell>
          <cell r="BK554">
            <v>47</v>
          </cell>
          <cell r="BM554">
            <v>6.6754740000000004</v>
          </cell>
          <cell r="BN554">
            <v>62</v>
          </cell>
          <cell r="BP554">
            <v>9.9922780000000007</v>
          </cell>
          <cell r="BQ554">
            <v>68</v>
          </cell>
        </row>
        <row r="555">
          <cell r="A555" t="str">
            <v>FR0010306225</v>
          </cell>
          <cell r="B555" t="str">
            <v>ÙÙ</v>
          </cell>
          <cell r="C555" t="str">
            <v>La Française Act Euro Capital Humain I</v>
          </cell>
          <cell r="D555" t="str">
            <v>SICAV</v>
          </cell>
          <cell r="E555" t="str">
            <v>La Française Asset Management</v>
          </cell>
          <cell r="F555" t="str">
            <v>Euro</v>
          </cell>
          <cell r="G555" t="str">
            <v>EURO STOXX NR EUR</v>
          </cell>
          <cell r="H555" t="str">
            <v>Europe Fonds ouverts  - Actions Zone Euro Grandes Cap.</v>
          </cell>
          <cell r="I555" t="str">
            <v>Tous les jours</v>
          </cell>
          <cell r="J555" t="str">
            <v>France</v>
          </cell>
          <cell r="K555" t="str">
            <v>Oui</v>
          </cell>
          <cell r="L555">
            <v>36342</v>
          </cell>
          <cell r="M555">
            <v>44596</v>
          </cell>
          <cell r="N555">
            <v>115257174</v>
          </cell>
          <cell r="O555">
            <v>2000.04</v>
          </cell>
          <cell r="P555">
            <v>420.29</v>
          </cell>
          <cell r="Q555" t="str">
            <v>Non</v>
          </cell>
          <cell r="R555">
            <v>6</v>
          </cell>
          <cell r="S555">
            <v>6</v>
          </cell>
          <cell r="T555">
            <v>11.196</v>
          </cell>
          <cell r="U555">
            <v>18.196000000000002</v>
          </cell>
          <cell r="V555">
            <v>16.739380000000001</v>
          </cell>
          <cell r="W555">
            <v>8.1961600000000008</v>
          </cell>
          <cell r="X555" t="str">
            <v>Cap</v>
          </cell>
          <cell r="Y555" t="str">
            <v>Euroland</v>
          </cell>
          <cell r="Z555">
            <v>1.25</v>
          </cell>
          <cell r="AA555" t="str">
            <v>Oui</v>
          </cell>
          <cell r="AB555">
            <v>2.25</v>
          </cell>
          <cell r="AC555" t="str">
            <v>Oui</v>
          </cell>
          <cell r="AD555">
            <v>2000.04</v>
          </cell>
          <cell r="AE555" t="str">
            <v>FSGBR05AXX</v>
          </cell>
          <cell r="AF555">
            <v>30255785</v>
          </cell>
          <cell r="AH555">
            <v>44561</v>
          </cell>
          <cell r="AJ555">
            <v>4</v>
          </cell>
          <cell r="AK555">
            <v>100000</v>
          </cell>
          <cell r="AL555">
            <v>0</v>
          </cell>
          <cell r="AM555" t="str">
            <v>www.lafrancaise-am.com/</v>
          </cell>
          <cell r="AQ555" t="str">
            <v>Non</v>
          </cell>
          <cell r="AR555" t="str">
            <v>Non</v>
          </cell>
          <cell r="AS555" t="str">
            <v>Non</v>
          </cell>
          <cell r="AV555" t="str">
            <v>Actions de la zone euro</v>
          </cell>
          <cell r="AW555" t="str">
            <v>La Française</v>
          </cell>
          <cell r="AY555" t="str">
            <v>Article 9</v>
          </cell>
          <cell r="AZ555" t="str">
            <v>Prospectus</v>
          </cell>
          <cell r="BA555" t="str">
            <v>Non</v>
          </cell>
          <cell r="BB555">
            <v>3.3737910000000002</v>
          </cell>
          <cell r="BD555">
            <v>8.1961829999999996</v>
          </cell>
          <cell r="BF555">
            <v>16.739405999999999</v>
          </cell>
          <cell r="BH555">
            <v>-3.7292209999999999</v>
          </cell>
          <cell r="BJ555">
            <v>-3.5668299999999999</v>
          </cell>
          <cell r="BK555">
            <v>57</v>
          </cell>
          <cell r="BM555">
            <v>11.676365000000001</v>
          </cell>
          <cell r="BN555">
            <v>44</v>
          </cell>
          <cell r="BP555">
            <v>18.090385999999999</v>
          </cell>
          <cell r="BQ555">
            <v>50</v>
          </cell>
        </row>
        <row r="556">
          <cell r="A556" t="str">
            <v>FR0010307876</v>
          </cell>
          <cell r="B556" t="str">
            <v>ÙÙÙ</v>
          </cell>
          <cell r="C556" t="str">
            <v>ActionPrivée Evolutif</v>
          </cell>
          <cell r="D556" t="str">
            <v>FCP</v>
          </cell>
          <cell r="E556" t="str">
            <v>Meeschaert Asset Management</v>
          </cell>
          <cell r="F556" t="str">
            <v>Euro</v>
          </cell>
          <cell r="G556" t="str">
            <v>(€STR capitalisé) 50.000% + ( EURO STOXX 50 NR EUR) 50.000%</v>
          </cell>
          <cell r="H556" t="str">
            <v>Europe Fonds ouverts  - Allocation EUR Flexible</v>
          </cell>
          <cell r="I556" t="str">
            <v>Tous les jours</v>
          </cell>
          <cell r="J556" t="str">
            <v>France</v>
          </cell>
          <cell r="K556" t="str">
            <v>Oui</v>
          </cell>
          <cell r="L556">
            <v>38874</v>
          </cell>
          <cell r="M556">
            <v>44595</v>
          </cell>
          <cell r="N556">
            <v>9666455</v>
          </cell>
          <cell r="O556">
            <v>121.59</v>
          </cell>
          <cell r="Q556" t="str">
            <v>Non</v>
          </cell>
          <cell r="R556">
            <v>5</v>
          </cell>
          <cell r="S556">
            <v>5</v>
          </cell>
          <cell r="T556">
            <v>8.56</v>
          </cell>
          <cell r="U556">
            <v>12.628</v>
          </cell>
          <cell r="V556">
            <v>4.1608900000000002</v>
          </cell>
          <cell r="W556">
            <v>7.1920799999999998</v>
          </cell>
          <cell r="X556" t="str">
            <v>Cap</v>
          </cell>
          <cell r="Y556" t="str">
            <v>Europe</v>
          </cell>
          <cell r="Z556">
            <v>1.9</v>
          </cell>
          <cell r="AA556" t="str">
            <v>Oui</v>
          </cell>
          <cell r="AB556">
            <v>2.65</v>
          </cell>
          <cell r="AC556" t="str">
            <v>Non</v>
          </cell>
          <cell r="AE556" t="str">
            <v>FSGBR0739T</v>
          </cell>
          <cell r="AF556">
            <v>9666455</v>
          </cell>
          <cell r="AH556">
            <v>44562</v>
          </cell>
          <cell r="AJ556">
            <v>2</v>
          </cell>
          <cell r="AK556">
            <v>1</v>
          </cell>
          <cell r="AL556">
            <v>1</v>
          </cell>
          <cell r="AM556" t="str">
            <v>www.meeschaert.com</v>
          </cell>
          <cell r="AQ556" t="str">
            <v>Non</v>
          </cell>
          <cell r="AR556" t="str">
            <v>Non</v>
          </cell>
          <cell r="AS556" t="str">
            <v>Non</v>
          </cell>
          <cell r="AV556" t="str">
            <v>Non Classifié</v>
          </cell>
          <cell r="AW556" t="str">
            <v>Meeschaert</v>
          </cell>
          <cell r="AY556" t="str">
            <v>Not Stated</v>
          </cell>
          <cell r="AZ556" t="str">
            <v>Prospectus</v>
          </cell>
          <cell r="BA556" t="str">
            <v>Non</v>
          </cell>
          <cell r="BB556">
            <v>2.9942570000000002</v>
          </cell>
          <cell r="BD556">
            <v>7.192088</v>
          </cell>
          <cell r="BF556">
            <v>4.160882</v>
          </cell>
          <cell r="BJ556">
            <v>-4.9367099999999997</v>
          </cell>
          <cell r="BK556">
            <v>69</v>
          </cell>
          <cell r="BM556">
            <v>10.363865000000001</v>
          </cell>
          <cell r="BN556">
            <v>50</v>
          </cell>
          <cell r="BP556">
            <v>14.144439</v>
          </cell>
          <cell r="BQ556">
            <v>59</v>
          </cell>
        </row>
        <row r="557">
          <cell r="A557" t="str">
            <v>FR0010308114</v>
          </cell>
          <cell r="B557" t="str">
            <v>ÙÙÙ</v>
          </cell>
          <cell r="C557" t="str">
            <v>Platinium Latitude C</v>
          </cell>
          <cell r="D557" t="str">
            <v>FCP</v>
          </cell>
          <cell r="E557" t="str">
            <v>Platinium Gestion</v>
          </cell>
          <cell r="F557" t="str">
            <v>Euro</v>
          </cell>
          <cell r="G557" t="str">
            <v>€STR capitalisé+4%</v>
          </cell>
          <cell r="H557" t="str">
            <v>Europe Fonds ouverts  - Allocation EUR Flexible</v>
          </cell>
          <cell r="I557" t="str">
            <v>Tous les jours</v>
          </cell>
          <cell r="J557" t="str">
            <v>France</v>
          </cell>
          <cell r="K557" t="str">
            <v>Non</v>
          </cell>
          <cell r="L557">
            <v>36308</v>
          </cell>
          <cell r="M557">
            <v>44595</v>
          </cell>
          <cell r="N557">
            <v>16218702</v>
          </cell>
          <cell r="O557">
            <v>122.51</v>
          </cell>
          <cell r="Q557" t="str">
            <v>Non</v>
          </cell>
          <cell r="R557">
            <v>4</v>
          </cell>
          <cell r="S557">
            <v>4</v>
          </cell>
          <cell r="T557">
            <v>5.5739999999999998</v>
          </cell>
          <cell r="U557">
            <v>8.2569999999999997</v>
          </cell>
          <cell r="V557">
            <v>2.6952099999999999</v>
          </cell>
          <cell r="W557">
            <v>5.2349100000000002</v>
          </cell>
          <cell r="X557" t="str">
            <v>Cap</v>
          </cell>
          <cell r="Y557" t="str">
            <v>Global</v>
          </cell>
          <cell r="Z557">
            <v>1.8</v>
          </cell>
          <cell r="AA557" t="str">
            <v>Oui</v>
          </cell>
          <cell r="AB557">
            <v>3.37</v>
          </cell>
          <cell r="AC557" t="str">
            <v>Non</v>
          </cell>
          <cell r="AE557" t="str">
            <v>FSGBR05B2M</v>
          </cell>
          <cell r="AF557">
            <v>13950000</v>
          </cell>
          <cell r="AH557">
            <v>44562</v>
          </cell>
          <cell r="AJ557">
            <v>2</v>
          </cell>
          <cell r="AK557">
            <v>1</v>
          </cell>
          <cell r="AL557">
            <v>1</v>
          </cell>
          <cell r="AM557" t="str">
            <v>www.platinium-gestion.fr</v>
          </cell>
          <cell r="AQ557" t="str">
            <v>Non</v>
          </cell>
          <cell r="AR557" t="str">
            <v>Non</v>
          </cell>
          <cell r="AS557" t="str">
            <v>Non</v>
          </cell>
          <cell r="AV557" t="str">
            <v>Non Classifié</v>
          </cell>
          <cell r="AW557" t="str">
            <v>Platinium Gestion</v>
          </cell>
          <cell r="AY557" t="str">
            <v>Not Stated</v>
          </cell>
          <cell r="AZ557" t="str">
            <v>Prospectus</v>
          </cell>
          <cell r="BA557" t="str">
            <v>Non</v>
          </cell>
          <cell r="BB557">
            <v>1.5135069999999999</v>
          </cell>
          <cell r="BD557">
            <v>5.2349110000000003</v>
          </cell>
          <cell r="BF557">
            <v>2.6952129999999999</v>
          </cell>
          <cell r="BH557">
            <v>-4.0416699999999999</v>
          </cell>
          <cell r="BJ557">
            <v>-4.1983199999999998</v>
          </cell>
          <cell r="BK557">
            <v>63</v>
          </cell>
          <cell r="BM557">
            <v>7.9179130000000004</v>
          </cell>
          <cell r="BN557">
            <v>58</v>
          </cell>
          <cell r="BP557">
            <v>9.4900699999999993</v>
          </cell>
          <cell r="BQ557">
            <v>70</v>
          </cell>
        </row>
        <row r="558">
          <cell r="A558" t="str">
            <v>FR0010308825</v>
          </cell>
          <cell r="B558" t="str">
            <v>ÙÙÙÙ</v>
          </cell>
          <cell r="C558" t="str">
            <v>SLF (F) Multi Asset Moderate P</v>
          </cell>
          <cell r="D558" t="str">
            <v>FCP</v>
          </cell>
          <cell r="E558" t="str">
            <v>Swiss Life Asset Managers France</v>
          </cell>
          <cell r="F558" t="str">
            <v>Euro</v>
          </cell>
          <cell r="G558" t="str">
            <v>(JPM GBI broad hedged TR EUR) 70.000% + ( EURO STOXX 50 NR EUR) 30.000%</v>
          </cell>
          <cell r="H558" t="str">
            <v>Europe Fonds ouverts  - Allocation EUR Prudente - International</v>
          </cell>
          <cell r="I558" t="str">
            <v>Tous les jours</v>
          </cell>
          <cell r="J558" t="str">
            <v>France</v>
          </cell>
          <cell r="K558" t="str">
            <v>Non</v>
          </cell>
          <cell r="L558">
            <v>38817</v>
          </cell>
          <cell r="M558">
            <v>44596</v>
          </cell>
          <cell r="N558">
            <v>366371053</v>
          </cell>
          <cell r="O558">
            <v>172.47</v>
          </cell>
          <cell r="Q558" t="str">
            <v>Non</v>
          </cell>
          <cell r="R558">
            <v>3</v>
          </cell>
          <cell r="S558">
            <v>4</v>
          </cell>
          <cell r="T558">
            <v>4.3330000000000002</v>
          </cell>
          <cell r="U558">
            <v>5.7089999999999996</v>
          </cell>
          <cell r="V558">
            <v>3.0468899999999999</v>
          </cell>
          <cell r="W558">
            <v>3.2188699999999999</v>
          </cell>
          <cell r="X558" t="str">
            <v>Cap</v>
          </cell>
          <cell r="Y558" t="str">
            <v>Global</v>
          </cell>
          <cell r="Z558">
            <v>1.2</v>
          </cell>
          <cell r="AA558" t="str">
            <v>Oui</v>
          </cell>
          <cell r="AB558">
            <v>1.48</v>
          </cell>
          <cell r="AC558" t="str">
            <v>Non</v>
          </cell>
          <cell r="AD558">
            <v>171.81</v>
          </cell>
          <cell r="AE558" t="str">
            <v>FSGBR072YB</v>
          </cell>
          <cell r="AF558">
            <v>317570181</v>
          </cell>
          <cell r="AH558">
            <v>44561</v>
          </cell>
          <cell r="AJ558">
            <v>2</v>
          </cell>
          <cell r="AK558">
            <v>1</v>
          </cell>
          <cell r="AL558">
            <v>1</v>
          </cell>
          <cell r="AM558" t="str">
            <v>www.swisslife-am.com</v>
          </cell>
          <cell r="AQ558" t="str">
            <v>Non</v>
          </cell>
          <cell r="AR558" t="str">
            <v>Non</v>
          </cell>
          <cell r="AS558" t="str">
            <v>Non</v>
          </cell>
          <cell r="AV558" t="str">
            <v>Non Classifié</v>
          </cell>
          <cell r="AW558" t="str">
            <v>Swiss Life</v>
          </cell>
          <cell r="AY558" t="str">
            <v>Not Stated</v>
          </cell>
          <cell r="AZ558" t="str">
            <v>Prospectus</v>
          </cell>
          <cell r="BA558" t="str">
            <v>Non</v>
          </cell>
          <cell r="BB558">
            <v>2.2814990000000002</v>
          </cell>
          <cell r="BD558">
            <v>3.2188750000000002</v>
          </cell>
          <cell r="BF558">
            <v>3.0468980000000001</v>
          </cell>
          <cell r="BH558">
            <v>-2.58684</v>
          </cell>
          <cell r="BJ558">
            <v>-2.19712</v>
          </cell>
          <cell r="BK558">
            <v>44</v>
          </cell>
          <cell r="BM558">
            <v>4.7749750000000004</v>
          </cell>
          <cell r="BN558">
            <v>72</v>
          </cell>
          <cell r="BP558">
            <v>8.4843799999999998</v>
          </cell>
          <cell r="BQ558">
            <v>74</v>
          </cell>
        </row>
        <row r="559">
          <cell r="A559" t="str">
            <v>FR0010312157</v>
          </cell>
          <cell r="B559" t="str">
            <v>ÙÙÙÙ</v>
          </cell>
          <cell r="C559" t="str">
            <v>SJP Invest</v>
          </cell>
          <cell r="D559" t="str">
            <v>SICAV</v>
          </cell>
          <cell r="E559" t="str">
            <v>UBS La Maison de Gestion</v>
          </cell>
          <cell r="F559" t="str">
            <v>Euro</v>
          </cell>
          <cell r="G559" t="str">
            <v>Not Benchmarked</v>
          </cell>
          <cell r="H559" t="str">
            <v>Europe Fonds ouverts  - Allocation EUR Flexible - International</v>
          </cell>
          <cell r="I559" t="str">
            <v>Toutes les semaines</v>
          </cell>
          <cell r="J559" t="str">
            <v>France</v>
          </cell>
          <cell r="K559" t="str">
            <v>Non</v>
          </cell>
          <cell r="L559">
            <v>38856</v>
          </cell>
          <cell r="M559">
            <v>44589</v>
          </cell>
          <cell r="N559">
            <v>57703569</v>
          </cell>
          <cell r="O559">
            <v>196.09</v>
          </cell>
          <cell r="Q559" t="str">
            <v>Non</v>
          </cell>
          <cell r="R559">
            <v>5</v>
          </cell>
          <cell r="S559">
            <v>5</v>
          </cell>
          <cell r="T559">
            <v>4.8920000000000003</v>
          </cell>
          <cell r="U559">
            <v>12.288</v>
          </cell>
          <cell r="V559">
            <v>7.4878</v>
          </cell>
          <cell r="W559">
            <v>9.4176800000000007</v>
          </cell>
          <cell r="X559" t="str">
            <v>Cap</v>
          </cell>
          <cell r="Y559" t="str">
            <v>Global</v>
          </cell>
          <cell r="Z559">
            <v>0.95</v>
          </cell>
          <cell r="AA559" t="str">
            <v>Non</v>
          </cell>
          <cell r="AB559">
            <v>1.35</v>
          </cell>
          <cell r="AC559" t="str">
            <v>Non</v>
          </cell>
          <cell r="AE559" t="str">
            <v>FSGBR0778G</v>
          </cell>
          <cell r="AF559">
            <v>57703569</v>
          </cell>
          <cell r="AH559">
            <v>44470</v>
          </cell>
          <cell r="AJ559">
            <v>5</v>
          </cell>
          <cell r="AK559">
            <v>1</v>
          </cell>
          <cell r="AL559">
            <v>1</v>
          </cell>
          <cell r="AM559" t="str">
            <v>www.lamaisondegestion.com</v>
          </cell>
          <cell r="AQ559" t="str">
            <v>Non</v>
          </cell>
          <cell r="AR559" t="str">
            <v>Non</v>
          </cell>
          <cell r="AS559" t="str">
            <v>Non</v>
          </cell>
          <cell r="AV559" t="str">
            <v>Non Classifié</v>
          </cell>
          <cell r="AW559" t="str">
            <v>UBS</v>
          </cell>
          <cell r="AY559" t="str">
            <v>Not Stated</v>
          </cell>
          <cell r="AZ559" t="str">
            <v>Prospectus</v>
          </cell>
          <cell r="BA559" t="str">
            <v>Non</v>
          </cell>
          <cell r="BB559">
            <v>6.0159010000000004</v>
          </cell>
          <cell r="BD559">
            <v>9.4176880000000001</v>
          </cell>
          <cell r="BF559">
            <v>7.487806</v>
          </cell>
          <cell r="BJ559">
            <v>-1.7240500000000001</v>
          </cell>
          <cell r="BK559">
            <v>38</v>
          </cell>
          <cell r="BM559">
            <v>11.337975999999999</v>
          </cell>
          <cell r="BN559">
            <v>45</v>
          </cell>
          <cell r="BP559">
            <v>16.773861</v>
          </cell>
          <cell r="BQ559">
            <v>53</v>
          </cell>
        </row>
        <row r="560">
          <cell r="A560" t="str">
            <v>FR0010312660</v>
          </cell>
          <cell r="B560" t="str">
            <v>Ù</v>
          </cell>
          <cell r="C560" t="str">
            <v>Carmignac Investissement E EUR Acc</v>
          </cell>
          <cell r="D560" t="str">
            <v>FCP</v>
          </cell>
          <cell r="E560" t="str">
            <v>Carmignac Gestion</v>
          </cell>
          <cell r="F560" t="str">
            <v>Euro</v>
          </cell>
          <cell r="G560" t="str">
            <v>MSCI ACWI NR USD</v>
          </cell>
          <cell r="H560" t="str">
            <v>Europe Fonds ouverts  - Actions Internationales Gdes Cap. Croissance</v>
          </cell>
          <cell r="I560" t="str">
            <v>Tous les jours</v>
          </cell>
          <cell r="J560" t="str">
            <v>Autriche;Suisse;Allemagne;Espagne;France;Italie;Luxembourg;Pays-Bas;</v>
          </cell>
          <cell r="K560" t="str">
            <v>Non</v>
          </cell>
          <cell r="L560">
            <v>38899</v>
          </cell>
          <cell r="M560">
            <v>44596</v>
          </cell>
          <cell r="N560">
            <v>3466599281</v>
          </cell>
          <cell r="O560">
            <v>230.62</v>
          </cell>
          <cell r="P560">
            <v>44.22</v>
          </cell>
          <cell r="Q560" t="str">
            <v>Non</v>
          </cell>
          <cell r="R560">
            <v>6</v>
          </cell>
          <cell r="S560">
            <v>6</v>
          </cell>
          <cell r="T560">
            <v>14.109005</v>
          </cell>
          <cell r="U560">
            <v>15.844434</v>
          </cell>
          <cell r="V560">
            <v>-2.6822300000000001</v>
          </cell>
          <cell r="W560">
            <v>13.051589999999999</v>
          </cell>
          <cell r="X560" t="str">
            <v>Cap</v>
          </cell>
          <cell r="Y560" t="str">
            <v>Global</v>
          </cell>
          <cell r="Z560">
            <v>2.25</v>
          </cell>
          <cell r="AA560" t="str">
            <v>Oui</v>
          </cell>
          <cell r="AB560">
            <v>2.93</v>
          </cell>
          <cell r="AC560" t="str">
            <v>Non</v>
          </cell>
          <cell r="AD560">
            <v>230.62</v>
          </cell>
          <cell r="AE560" t="str">
            <v>FSGBR051BJ</v>
          </cell>
          <cell r="AF560">
            <v>341621445</v>
          </cell>
          <cell r="AH560">
            <v>44562</v>
          </cell>
          <cell r="AJ560">
            <v>0</v>
          </cell>
          <cell r="AK560">
            <v>0</v>
          </cell>
          <cell r="AL560">
            <v>0</v>
          </cell>
          <cell r="AM560" t="str">
            <v>www.carmignac.com</v>
          </cell>
          <cell r="AQ560" t="str">
            <v>Non</v>
          </cell>
          <cell r="AR560" t="str">
            <v>Non</v>
          </cell>
          <cell r="AS560" t="str">
            <v>Non</v>
          </cell>
          <cell r="AV560" t="str">
            <v>Actions internationales</v>
          </cell>
          <cell r="AW560" t="str">
            <v>Carmignac</v>
          </cell>
          <cell r="AX560" t="str">
            <v>Carmignac Gestion</v>
          </cell>
          <cell r="AY560" t="str">
            <v>Article 9</v>
          </cell>
          <cell r="AZ560" t="str">
            <v>Prospectus</v>
          </cell>
          <cell r="BA560" t="str">
            <v>Non</v>
          </cell>
          <cell r="BB560">
            <v>6.2354079999999996</v>
          </cell>
          <cell r="BD560">
            <v>13.051608999999999</v>
          </cell>
          <cell r="BF560">
            <v>-2.6822270000000001</v>
          </cell>
          <cell r="BH560">
            <v>-9.8978789999999996</v>
          </cell>
          <cell r="BJ560">
            <v>-7.6551499999999999</v>
          </cell>
          <cell r="BK560">
            <v>84</v>
          </cell>
          <cell r="BM560">
            <v>19.280591000000001</v>
          </cell>
          <cell r="BN560">
            <v>16</v>
          </cell>
          <cell r="BP560">
            <v>23.876826000000001</v>
          </cell>
          <cell r="BQ560">
            <v>34</v>
          </cell>
        </row>
        <row r="561">
          <cell r="A561" t="str">
            <v>FR0010313742</v>
          </cell>
          <cell r="B561" t="str">
            <v>ÙÙÙÙ</v>
          </cell>
          <cell r="C561" t="str">
            <v>Alcis Alpha Obligations Crédit P</v>
          </cell>
          <cell r="D561" t="str">
            <v>FCP</v>
          </cell>
          <cell r="E561" t="str">
            <v>Dôm Finance</v>
          </cell>
          <cell r="F561" t="str">
            <v>Euro</v>
          </cell>
          <cell r="G561" t="str">
            <v>FTSE MTS Ex-CNO Etrix 3-5Y TR EUR</v>
          </cell>
          <cell r="H561" t="str">
            <v>Europe Fonds ouverts  - Obligations EUR Emprunts Privés</v>
          </cell>
          <cell r="I561" t="str">
            <v>Toutes les semaines</v>
          </cell>
          <cell r="J561" t="str">
            <v>Belgique;Suisse;France;Luxembourg;</v>
          </cell>
          <cell r="K561" t="str">
            <v>Non</v>
          </cell>
          <cell r="L561">
            <v>38931</v>
          </cell>
          <cell r="M561">
            <v>44596</v>
          </cell>
          <cell r="N561">
            <v>72755382</v>
          </cell>
          <cell r="O561">
            <v>132.57</v>
          </cell>
          <cell r="Q561" t="str">
            <v>Non</v>
          </cell>
          <cell r="R561">
            <v>4</v>
          </cell>
          <cell r="S561">
            <v>3</v>
          </cell>
          <cell r="T561">
            <v>3.0179999999999998</v>
          </cell>
          <cell r="U561">
            <v>5.258</v>
          </cell>
          <cell r="V561">
            <v>-0.34190999999999999</v>
          </cell>
          <cell r="W561">
            <v>4.2620800000000001</v>
          </cell>
          <cell r="X561" t="str">
            <v>Cap</v>
          </cell>
          <cell r="Y561" t="str">
            <v>Euroland</v>
          </cell>
          <cell r="Z561">
            <v>0.99</v>
          </cell>
          <cell r="AA561" t="str">
            <v>Oui</v>
          </cell>
          <cell r="AB561">
            <v>0.99</v>
          </cell>
          <cell r="AC561" t="str">
            <v>Non</v>
          </cell>
          <cell r="AD561">
            <v>132.57</v>
          </cell>
          <cell r="AE561" t="str">
            <v>FSUSA08BXO</v>
          </cell>
          <cell r="AF561">
            <v>29098597</v>
          </cell>
          <cell r="AH561">
            <v>44592</v>
          </cell>
          <cell r="AJ561">
            <v>3</v>
          </cell>
          <cell r="AK561">
            <v>1</v>
          </cell>
          <cell r="AL561">
            <v>1</v>
          </cell>
          <cell r="AM561" t="str">
            <v>www.dom-finance.fr</v>
          </cell>
          <cell r="AQ561" t="str">
            <v>Non</v>
          </cell>
          <cell r="AR561" t="str">
            <v>Non</v>
          </cell>
          <cell r="AS561" t="str">
            <v>Non</v>
          </cell>
          <cell r="AV561" t="str">
            <v>Obligations en euro</v>
          </cell>
          <cell r="AW561" t="str">
            <v>Dôm Finance</v>
          </cell>
          <cell r="AY561" t="str">
            <v>Article 8</v>
          </cell>
          <cell r="AZ561" t="str">
            <v>Prospectus</v>
          </cell>
          <cell r="BA561" t="str">
            <v>Non</v>
          </cell>
          <cell r="BB561">
            <v>2.7311380000000001</v>
          </cell>
          <cell r="BD561">
            <v>4.2620889999999996</v>
          </cell>
          <cell r="BF561">
            <v>-0.34190799999999999</v>
          </cell>
          <cell r="BJ561">
            <v>-1.51315</v>
          </cell>
          <cell r="BK561">
            <v>35</v>
          </cell>
          <cell r="BM561">
            <v>5.1321310000000002</v>
          </cell>
          <cell r="BN561">
            <v>69</v>
          </cell>
          <cell r="BP561">
            <v>6.5978110000000001</v>
          </cell>
          <cell r="BQ561">
            <v>81</v>
          </cell>
        </row>
        <row r="562">
          <cell r="A562" t="str">
            <v>FR0010315770</v>
          </cell>
          <cell r="B562" t="str">
            <v>ÙÙÙÙ</v>
          </cell>
          <cell r="C562" t="str">
            <v>Lyxor MSCI World ETF Dist</v>
          </cell>
          <cell r="D562" t="str">
            <v>SICAV</v>
          </cell>
          <cell r="E562" t="str">
            <v>Lyxor International Asset Management S.A.S.</v>
          </cell>
          <cell r="F562" t="str">
            <v>Euro</v>
          </cell>
          <cell r="G562" t="str">
            <v>MSCI World NR USD</v>
          </cell>
          <cell r="H562" t="str">
            <v>Europe ETF  - Actions Internationales Gdes Cap. Mixte</v>
          </cell>
          <cell r="I562" t="str">
            <v>Tous les jours</v>
          </cell>
          <cell r="J562" t="str">
            <v>Belgique;Suisse;Allemagne;Espagne;France;Royaume-Uni;Italie;</v>
          </cell>
          <cell r="K562" t="str">
            <v>Non</v>
          </cell>
          <cell r="L562">
            <v>38833</v>
          </cell>
          <cell r="M562">
            <v>44596</v>
          </cell>
          <cell r="N562">
            <v>5288964903</v>
          </cell>
          <cell r="O562">
            <v>264.75580000000002</v>
          </cell>
          <cell r="P562">
            <v>1254.56</v>
          </cell>
          <cell r="Q562" t="str">
            <v>Non</v>
          </cell>
          <cell r="R562">
            <v>6</v>
          </cell>
          <cell r="S562">
            <v>6</v>
          </cell>
          <cell r="T562">
            <v>10.605992000000001</v>
          </cell>
          <cell r="U562">
            <v>15.498970999999999</v>
          </cell>
          <cell r="V562">
            <v>26.380749999999999</v>
          </cell>
          <cell r="W562">
            <v>17.54833</v>
          </cell>
          <cell r="X562" t="str">
            <v>Dist</v>
          </cell>
          <cell r="Y562" t="str">
            <v>Global</v>
          </cell>
          <cell r="Z562">
            <v>0.3</v>
          </cell>
          <cell r="AA562" t="str">
            <v>Oui</v>
          </cell>
          <cell r="AB562">
            <v>0.3</v>
          </cell>
          <cell r="AC562" t="str">
            <v>Oui</v>
          </cell>
          <cell r="AD562">
            <v>264.75580000000002</v>
          </cell>
          <cell r="AE562" t="str">
            <v>FSGBR072X4</v>
          </cell>
          <cell r="AF562">
            <v>3909688347</v>
          </cell>
          <cell r="AH562">
            <v>44581</v>
          </cell>
          <cell r="AM562" t="str">
            <v>www.lyxor.com</v>
          </cell>
          <cell r="AQ562" t="str">
            <v>Non</v>
          </cell>
          <cell r="AR562" t="str">
            <v>Non</v>
          </cell>
          <cell r="AS562" t="str">
            <v>Non</v>
          </cell>
          <cell r="AV562" t="str">
            <v>Actions internationales</v>
          </cell>
          <cell r="AW562" t="str">
            <v>Lyxor</v>
          </cell>
          <cell r="AX562" t="str">
            <v>Lyxor International Asset Management</v>
          </cell>
          <cell r="AY562" t="str">
            <v>Not Stated</v>
          </cell>
          <cell r="AZ562" t="str">
            <v>Prospectus</v>
          </cell>
          <cell r="BA562" t="str">
            <v>Non</v>
          </cell>
          <cell r="BB562">
            <v>12.467158</v>
          </cell>
          <cell r="BD562">
            <v>17.548352000000001</v>
          </cell>
          <cell r="BF562">
            <v>26.380756000000002</v>
          </cell>
          <cell r="BH562">
            <v>-5.8591839999999999</v>
          </cell>
          <cell r="BJ562">
            <v>-3.9142700000000001</v>
          </cell>
          <cell r="BK562">
            <v>60</v>
          </cell>
          <cell r="BM562">
            <v>21.982624000000001</v>
          </cell>
          <cell r="BN562">
            <v>11</v>
          </cell>
          <cell r="BP562">
            <v>30.038336999999999</v>
          </cell>
          <cell r="BQ562">
            <v>15</v>
          </cell>
        </row>
        <row r="563">
          <cell r="A563" t="str">
            <v>FR0010317487</v>
          </cell>
          <cell r="B563" t="str">
            <v>ÙÙ</v>
          </cell>
          <cell r="C563" t="str">
            <v>Mansartis Amérique ISR C</v>
          </cell>
          <cell r="D563" t="str">
            <v>FCP</v>
          </cell>
          <cell r="E563" t="str">
            <v>Mansartis Gestion</v>
          </cell>
          <cell r="F563" t="str">
            <v>Euro</v>
          </cell>
          <cell r="G563" t="str">
            <v>S&amp;P 500 NR EUR</v>
          </cell>
          <cell r="H563" t="str">
            <v>Europe Fonds ouverts  - Actions Etats-Unis Gdes Cap. Croissance</v>
          </cell>
          <cell r="I563" t="str">
            <v>Tous les jours</v>
          </cell>
          <cell r="J563" t="str">
            <v>France</v>
          </cell>
          <cell r="K563" t="str">
            <v>Non</v>
          </cell>
          <cell r="L563">
            <v>38869</v>
          </cell>
          <cell r="M563">
            <v>44596</v>
          </cell>
          <cell r="N563">
            <v>56194556</v>
          </cell>
          <cell r="O563">
            <v>315.55</v>
          </cell>
          <cell r="P563">
            <v>60.78</v>
          </cell>
          <cell r="Q563" t="str">
            <v>Non</v>
          </cell>
          <cell r="R563">
            <v>6</v>
          </cell>
          <cell r="S563">
            <v>6</v>
          </cell>
          <cell r="T563">
            <v>15.287065999999999</v>
          </cell>
          <cell r="U563">
            <v>16.709522</v>
          </cell>
          <cell r="V563">
            <v>18.354320000000001</v>
          </cell>
          <cell r="W563">
            <v>22.681429999999999</v>
          </cell>
          <cell r="X563" t="str">
            <v>Cap</v>
          </cell>
          <cell r="Y563" t="str">
            <v>États-Unis d'Amérique</v>
          </cell>
          <cell r="Z563">
            <v>2</v>
          </cell>
          <cell r="AA563" t="str">
            <v>Oui</v>
          </cell>
          <cell r="AB563">
            <v>2.12</v>
          </cell>
          <cell r="AC563" t="str">
            <v>Oui</v>
          </cell>
          <cell r="AD563">
            <v>315.55</v>
          </cell>
          <cell r="AE563" t="str">
            <v>FSGBR0778C</v>
          </cell>
          <cell r="AF563">
            <v>56180901</v>
          </cell>
          <cell r="AH563">
            <v>44571</v>
          </cell>
          <cell r="AJ563">
            <v>2</v>
          </cell>
          <cell r="AK563">
            <v>1</v>
          </cell>
          <cell r="AL563">
            <v>0</v>
          </cell>
          <cell r="AM563" t="str">
            <v>www.mansartis.com</v>
          </cell>
          <cell r="AQ563" t="str">
            <v>Non</v>
          </cell>
          <cell r="AR563" t="str">
            <v>Non</v>
          </cell>
          <cell r="AS563" t="str">
            <v>Non</v>
          </cell>
          <cell r="AV563" t="str">
            <v>Non Classifié</v>
          </cell>
          <cell r="AW563" t="str">
            <v>Mansartis Gestion</v>
          </cell>
          <cell r="AY563" t="str">
            <v>Article 8</v>
          </cell>
          <cell r="AZ563" t="str">
            <v>Prospectus</v>
          </cell>
          <cell r="BA563" t="str">
            <v>Non</v>
          </cell>
          <cell r="BB563">
            <v>15.35352</v>
          </cell>
          <cell r="BD563">
            <v>22.681446000000001</v>
          </cell>
          <cell r="BF563">
            <v>18.354308</v>
          </cell>
          <cell r="BH563">
            <v>-11.219837999999999</v>
          </cell>
          <cell r="BJ563">
            <v>-8.2730999999999995</v>
          </cell>
          <cell r="BK563">
            <v>86</v>
          </cell>
          <cell r="BM563">
            <v>30.050940000000001</v>
          </cell>
          <cell r="BN563">
            <v>3</v>
          </cell>
          <cell r="BP563">
            <v>37.886747</v>
          </cell>
          <cell r="BQ563">
            <v>3</v>
          </cell>
        </row>
        <row r="564">
          <cell r="A564" t="str">
            <v>FR0010317784</v>
          </cell>
          <cell r="B564" t="str">
            <v>ÙÙÙÙÙ</v>
          </cell>
          <cell r="C564" t="str">
            <v>Exane Pleiade Performance I</v>
          </cell>
          <cell r="D564" t="str">
            <v>FCP</v>
          </cell>
          <cell r="E564" t="str">
            <v>Exane Asset Management</v>
          </cell>
          <cell r="F564" t="str">
            <v>Euro</v>
          </cell>
          <cell r="G564" t="str">
            <v>Not Benchmarked</v>
          </cell>
          <cell r="H564" t="str">
            <v>Europe Fonds ouverts  - Alt - Market Neutral - Actions</v>
          </cell>
          <cell r="I564" t="str">
            <v>Tous les jours</v>
          </cell>
          <cell r="J564" t="str">
            <v>France;Italie;</v>
          </cell>
          <cell r="K564" t="str">
            <v>Non</v>
          </cell>
          <cell r="L564">
            <v>39113</v>
          </cell>
          <cell r="M564">
            <v>44596</v>
          </cell>
          <cell r="N564">
            <v>119771738</v>
          </cell>
          <cell r="O564">
            <v>19002.599999999999</v>
          </cell>
          <cell r="Q564" t="str">
            <v>Non</v>
          </cell>
          <cell r="R564">
            <v>4</v>
          </cell>
          <cell r="S564">
            <v>4</v>
          </cell>
          <cell r="T564">
            <v>6.4290000000000003</v>
          </cell>
          <cell r="U564">
            <v>6.4459999999999997</v>
          </cell>
          <cell r="V564">
            <v>-1.7342900000000001</v>
          </cell>
          <cell r="W564">
            <v>7.3102600000000004</v>
          </cell>
          <cell r="X564" t="str">
            <v>Cap</v>
          </cell>
          <cell r="Y564" t="str">
            <v>Global</v>
          </cell>
          <cell r="Z564">
            <v>0.3</v>
          </cell>
          <cell r="AA564" t="str">
            <v>Non</v>
          </cell>
          <cell r="AB564">
            <v>7.31</v>
          </cell>
          <cell r="AC564" t="str">
            <v>Non</v>
          </cell>
          <cell r="AD564">
            <v>19002.52</v>
          </cell>
          <cell r="AE564" t="str">
            <v>FSUSA0B4C3</v>
          </cell>
          <cell r="AF564">
            <v>56752850</v>
          </cell>
          <cell r="AH564">
            <v>44564</v>
          </cell>
          <cell r="AJ564">
            <v>5</v>
          </cell>
          <cell r="AK564">
            <v>0</v>
          </cell>
          <cell r="AL564">
            <v>0</v>
          </cell>
          <cell r="AM564" t="str">
            <v>www.exane-am.com</v>
          </cell>
          <cell r="AQ564" t="str">
            <v>Non</v>
          </cell>
          <cell r="AR564" t="str">
            <v>Non</v>
          </cell>
          <cell r="AS564" t="str">
            <v>Non</v>
          </cell>
          <cell r="AV564" t="str">
            <v>Non Classifié</v>
          </cell>
          <cell r="AW564" t="str">
            <v>Exane</v>
          </cell>
          <cell r="AY564" t="str">
            <v>Article 8</v>
          </cell>
          <cell r="AZ564" t="str">
            <v>Prospectus</v>
          </cell>
          <cell r="BA564" t="str">
            <v>Non</v>
          </cell>
          <cell r="BB564">
            <v>3.4280910000000002</v>
          </cell>
          <cell r="BD564">
            <v>7.310263</v>
          </cell>
          <cell r="BF564">
            <v>-1.7342820000000001</v>
          </cell>
          <cell r="BH564">
            <v>1.409127</v>
          </cell>
          <cell r="BJ564">
            <v>1.2859100000000001</v>
          </cell>
          <cell r="BK564">
            <v>8</v>
          </cell>
          <cell r="BM564">
            <v>7.26938</v>
          </cell>
          <cell r="BN564">
            <v>60</v>
          </cell>
          <cell r="BP564">
            <v>3.7035019999999998</v>
          </cell>
          <cell r="BQ564">
            <v>89</v>
          </cell>
        </row>
        <row r="565">
          <cell r="A565" t="str">
            <v>FR0010320366</v>
          </cell>
          <cell r="C565" t="str">
            <v>Lazard Japon Couvert</v>
          </cell>
          <cell r="D565" t="str">
            <v>FCP</v>
          </cell>
          <cell r="E565" t="str">
            <v>Lazard Frères Gestion</v>
          </cell>
          <cell r="F565" t="str">
            <v>Euro</v>
          </cell>
          <cell r="G565" t="str">
            <v>TOPIX TR JPY</v>
          </cell>
          <cell r="H565" t="str">
            <v>Europe Fonds ouverts  - Autres actions</v>
          </cell>
          <cell r="I565" t="str">
            <v>Tous les jours</v>
          </cell>
          <cell r="J565" t="str">
            <v>France</v>
          </cell>
          <cell r="K565" t="str">
            <v>Non</v>
          </cell>
          <cell r="L565">
            <v>38856</v>
          </cell>
          <cell r="M565">
            <v>44596</v>
          </cell>
          <cell r="N565">
            <v>44180011</v>
          </cell>
          <cell r="O565">
            <v>813.91</v>
          </cell>
          <cell r="P565">
            <v>130.38</v>
          </cell>
          <cell r="Q565" t="str">
            <v>Non</v>
          </cell>
          <cell r="R565">
            <v>6</v>
          </cell>
          <cell r="S565">
            <v>6</v>
          </cell>
          <cell r="T565">
            <v>12.438041999999999</v>
          </cell>
          <cell r="U565">
            <v>18.795866</v>
          </cell>
          <cell r="V565">
            <v>8.2549299999999999</v>
          </cell>
          <cell r="W565">
            <v>5.2335700000000003</v>
          </cell>
          <cell r="X565" t="str">
            <v>Cap</v>
          </cell>
          <cell r="Y565" t="str">
            <v>Japon</v>
          </cell>
          <cell r="Z565">
            <v>0.1</v>
          </cell>
          <cell r="AA565" t="str">
            <v>Oui</v>
          </cell>
          <cell r="AB565">
            <v>1.9</v>
          </cell>
          <cell r="AC565" t="str">
            <v>Non</v>
          </cell>
          <cell r="AD565">
            <v>813.91</v>
          </cell>
          <cell r="AE565" t="str">
            <v>FSGBR073ZZ</v>
          </cell>
          <cell r="AF565">
            <v>44180011</v>
          </cell>
          <cell r="AG565" t="str">
            <v>Entièrement Couvert</v>
          </cell>
          <cell r="AH565">
            <v>44594</v>
          </cell>
          <cell r="AJ565">
            <v>0</v>
          </cell>
          <cell r="AK565">
            <v>1</v>
          </cell>
          <cell r="AL565">
            <v>0</v>
          </cell>
          <cell r="AM565" t="str">
            <v>www.lazardfreresgestion.fr</v>
          </cell>
          <cell r="AN565" t="str">
            <v>Entièrement Couvert</v>
          </cell>
          <cell r="AO565" t="str">
            <v>Euro</v>
          </cell>
          <cell r="AQ565" t="str">
            <v>Non</v>
          </cell>
          <cell r="AR565" t="str">
            <v>Non</v>
          </cell>
          <cell r="AS565" t="str">
            <v>Non</v>
          </cell>
          <cell r="AV565" t="str">
            <v>Actions internationales</v>
          </cell>
          <cell r="AW565" t="str">
            <v>Lazard</v>
          </cell>
          <cell r="AY565" t="str">
            <v>Article 8</v>
          </cell>
          <cell r="AZ565" t="str">
            <v>Prospectus</v>
          </cell>
          <cell r="BA565" t="str">
            <v>Non</v>
          </cell>
          <cell r="BB565">
            <v>2.9659900000000001</v>
          </cell>
          <cell r="BD565">
            <v>5.2335779999999996</v>
          </cell>
          <cell r="BF565">
            <v>8.2549510000000001</v>
          </cell>
          <cell r="BH565">
            <v>-2.7379180000000001</v>
          </cell>
          <cell r="BJ565">
            <v>-4.1956600000000002</v>
          </cell>
          <cell r="BK565">
            <v>63</v>
          </cell>
          <cell r="BM565">
            <v>9.1278559999999995</v>
          </cell>
          <cell r="BN565">
            <v>54</v>
          </cell>
          <cell r="BP565">
            <v>17.154699000000001</v>
          </cell>
          <cell r="BQ565">
            <v>52</v>
          </cell>
        </row>
        <row r="566">
          <cell r="A566" t="str">
            <v>FR0010320440</v>
          </cell>
          <cell r="C566" t="str">
            <v>SG Monétaire Dollar EC</v>
          </cell>
          <cell r="D566" t="str">
            <v>FCP</v>
          </cell>
          <cell r="E566" t="str">
            <v>Société Générale Gestion</v>
          </cell>
          <cell r="F566" t="str">
            <v>Dollar américain</v>
          </cell>
          <cell r="G566" t="str">
            <v>USTREAS Federal Funds</v>
          </cell>
          <cell r="H566" t="str">
            <v>Europe Fonds ouverts  - Monétaires USD</v>
          </cell>
          <cell r="I566" t="str">
            <v>Tous les jours</v>
          </cell>
          <cell r="J566" t="str">
            <v>France</v>
          </cell>
          <cell r="K566" t="str">
            <v>Non</v>
          </cell>
          <cell r="L566">
            <v>33025</v>
          </cell>
          <cell r="M566">
            <v>44596</v>
          </cell>
          <cell r="N566">
            <v>36446789.505599998</v>
          </cell>
          <cell r="O566">
            <v>19239.380842999999</v>
          </cell>
          <cell r="Q566" t="str">
            <v>Non</v>
          </cell>
          <cell r="R566">
            <v>1</v>
          </cell>
          <cell r="S566">
            <v>1</v>
          </cell>
          <cell r="T566">
            <v>6.3812189999999998</v>
          </cell>
          <cell r="U566">
            <v>6.3621699999999999</v>
          </cell>
          <cell r="V566">
            <v>8.3624500000000008</v>
          </cell>
          <cell r="W566">
            <v>1.6386449999999999</v>
          </cell>
          <cell r="X566" t="str">
            <v>Cap</v>
          </cell>
          <cell r="Y566" t="str">
            <v>États-Unis d'Amérique</v>
          </cell>
          <cell r="Z566">
            <v>0.6</v>
          </cell>
          <cell r="AA566" t="str">
            <v>Oui</v>
          </cell>
          <cell r="AB566">
            <v>0.18</v>
          </cell>
          <cell r="AC566" t="str">
            <v>Non</v>
          </cell>
          <cell r="AD566">
            <v>22015.540499999999</v>
          </cell>
          <cell r="AE566" t="str">
            <v>FSGBR055XF</v>
          </cell>
          <cell r="AF566">
            <v>25175714.067899998</v>
          </cell>
          <cell r="AH566">
            <v>44594</v>
          </cell>
          <cell r="AJ566">
            <v>0</v>
          </cell>
          <cell r="AK566">
            <v>15000</v>
          </cell>
          <cell r="AL566">
            <v>1</v>
          </cell>
          <cell r="AM566" t="str">
            <v>www.societegeneralegestion.fr</v>
          </cell>
          <cell r="AQ566" t="str">
            <v>Non</v>
          </cell>
          <cell r="AR566" t="str">
            <v>Non</v>
          </cell>
          <cell r="AS566" t="str">
            <v>Non</v>
          </cell>
          <cell r="AV566" t="str">
            <v>Fonds monétaires à valeur liquidative variable (VNAV) standard</v>
          </cell>
          <cell r="AW566" t="str">
            <v>Societe Generale Gestion</v>
          </cell>
          <cell r="AY566" t="str">
            <v>Article 8</v>
          </cell>
          <cell r="AZ566" t="str">
            <v>Prospectus</v>
          </cell>
          <cell r="BA566" t="str">
            <v>Non</v>
          </cell>
          <cell r="BB566">
            <v>0.45858900000000002</v>
          </cell>
          <cell r="BD566">
            <v>1.638655</v>
          </cell>
          <cell r="BF566">
            <v>8.3624500000000008</v>
          </cell>
          <cell r="BH566">
            <v>-0.400621</v>
          </cell>
          <cell r="BJ566">
            <v>1.4431130000000001</v>
          </cell>
          <cell r="BK566">
            <v>7</v>
          </cell>
          <cell r="BM566">
            <v>1.1001559999999999</v>
          </cell>
          <cell r="BN566">
            <v>90</v>
          </cell>
          <cell r="BP566">
            <v>4.1886659999999996</v>
          </cell>
          <cell r="BQ566">
            <v>88</v>
          </cell>
        </row>
        <row r="567">
          <cell r="A567" t="str">
            <v>FR0010321802</v>
          </cell>
          <cell r="B567" t="str">
            <v>Ù</v>
          </cell>
          <cell r="C567" t="str">
            <v>Echiquier Agressor A</v>
          </cell>
          <cell r="D567" t="str">
            <v>SICAV</v>
          </cell>
          <cell r="E567" t="str">
            <v>La Financière de l'Echiquier</v>
          </cell>
          <cell r="F567" t="str">
            <v>Euro</v>
          </cell>
          <cell r="G567" t="str">
            <v>MSCI Europe NR EUR</v>
          </cell>
          <cell r="H567" t="str">
            <v>Europe Fonds ouverts  - Actions Europe Flex Cap</v>
          </cell>
          <cell r="I567" t="str">
            <v>Tous les jours</v>
          </cell>
          <cell r="J567" t="str">
            <v>Belgique;Suisse;Allemagne;Espagne;France;Italie;Pays-Bas;</v>
          </cell>
          <cell r="K567" t="str">
            <v>Oui</v>
          </cell>
          <cell r="L567">
            <v>33571</v>
          </cell>
          <cell r="M567">
            <v>44596</v>
          </cell>
          <cell r="N567">
            <v>477483905</v>
          </cell>
          <cell r="O567">
            <v>1701.6</v>
          </cell>
          <cell r="P567">
            <v>17.64</v>
          </cell>
          <cell r="Q567" t="str">
            <v>Non</v>
          </cell>
          <cell r="R567">
            <v>6</v>
          </cell>
          <cell r="S567">
            <v>6</v>
          </cell>
          <cell r="T567">
            <v>10.972</v>
          </cell>
          <cell r="U567">
            <v>23.178000000000001</v>
          </cell>
          <cell r="V567">
            <v>12.50131</v>
          </cell>
          <cell r="W567">
            <v>1.83101</v>
          </cell>
          <cell r="X567" t="str">
            <v>Cap</v>
          </cell>
          <cell r="Y567" t="str">
            <v>Europe</v>
          </cell>
          <cell r="Z567">
            <v>2.25</v>
          </cell>
          <cell r="AA567" t="str">
            <v>Oui</v>
          </cell>
          <cell r="AB567">
            <v>2.93</v>
          </cell>
          <cell r="AC567" t="str">
            <v>Oui</v>
          </cell>
          <cell r="AD567">
            <v>1701.6</v>
          </cell>
          <cell r="AE567" t="str">
            <v>FSGBR055UJ</v>
          </cell>
          <cell r="AF567">
            <v>450234559</v>
          </cell>
          <cell r="AH567">
            <v>44565</v>
          </cell>
          <cell r="AJ567">
            <v>3</v>
          </cell>
          <cell r="AK567">
            <v>0</v>
          </cell>
          <cell r="AL567">
            <v>0</v>
          </cell>
          <cell r="AM567" t="str">
            <v>www.lfde.com</v>
          </cell>
          <cell r="AQ567" t="str">
            <v>Non</v>
          </cell>
          <cell r="AR567" t="str">
            <v>Non</v>
          </cell>
          <cell r="AS567" t="str">
            <v>Non</v>
          </cell>
          <cell r="AV567" t="str">
            <v>Non Classifié</v>
          </cell>
          <cell r="AW567" t="str">
            <v>La Financière de l'Echiquier</v>
          </cell>
          <cell r="AY567" t="str">
            <v>Article 8</v>
          </cell>
          <cell r="AZ567" t="str">
            <v>Prospectus</v>
          </cell>
          <cell r="BA567" t="str">
            <v>Non</v>
          </cell>
          <cell r="BB567">
            <v>-1.8994960000000001</v>
          </cell>
          <cell r="BD567">
            <v>1.8310090000000001</v>
          </cell>
          <cell r="BF567">
            <v>12.501315</v>
          </cell>
          <cell r="BH567">
            <v>-4.2597820000000004</v>
          </cell>
          <cell r="BJ567">
            <v>-4.1262600000000003</v>
          </cell>
          <cell r="BK567">
            <v>62</v>
          </cell>
          <cell r="BM567">
            <v>5.3505010000000004</v>
          </cell>
          <cell r="BN567">
            <v>68</v>
          </cell>
          <cell r="BP567">
            <v>18.847213</v>
          </cell>
          <cell r="BQ567">
            <v>48</v>
          </cell>
        </row>
        <row r="568">
          <cell r="A568" t="str">
            <v>FR0010321810</v>
          </cell>
          <cell r="B568" t="str">
            <v>ÙÙÙÙ</v>
          </cell>
          <cell r="C568" t="str">
            <v>Echiquier Agenor SRI Mid Cap Europe A</v>
          </cell>
          <cell r="D568" t="str">
            <v>SICAV</v>
          </cell>
          <cell r="E568" t="str">
            <v>La Financière de l'Echiquier</v>
          </cell>
          <cell r="F568" t="str">
            <v>Euro</v>
          </cell>
          <cell r="G568" t="str">
            <v>MSCI Europe Small Cap NR EUR</v>
          </cell>
          <cell r="H568" t="str">
            <v>Europe Fonds ouverts  - Actions Europe Moyennes Cap.</v>
          </cell>
          <cell r="I568" t="str">
            <v>Tous les jours</v>
          </cell>
          <cell r="J568" t="str">
            <v>Autriche;Belgique;Suisse;Allemagne;Espagne;France;Italie;Luxembourg;Pays-Bas;Portugal;</v>
          </cell>
          <cell r="K568" t="str">
            <v>Oui</v>
          </cell>
          <cell r="L568">
            <v>38044</v>
          </cell>
          <cell r="M568">
            <v>44596</v>
          </cell>
          <cell r="N568">
            <v>2376843447</v>
          </cell>
          <cell r="O568">
            <v>464.31</v>
          </cell>
          <cell r="P568">
            <v>11.25</v>
          </cell>
          <cell r="Q568" t="str">
            <v>Non</v>
          </cell>
          <cell r="R568">
            <v>5</v>
          </cell>
          <cell r="S568">
            <v>6</v>
          </cell>
          <cell r="T568">
            <v>18.161000000000001</v>
          </cell>
          <cell r="U568">
            <v>15.941000000000001</v>
          </cell>
          <cell r="V568">
            <v>2.2366700000000002</v>
          </cell>
          <cell r="W568">
            <v>12.31542</v>
          </cell>
          <cell r="X568" t="str">
            <v>Cap</v>
          </cell>
          <cell r="Y568" t="str">
            <v>Europe</v>
          </cell>
          <cell r="Z568">
            <v>2.3919999999999999</v>
          </cell>
          <cell r="AA568" t="str">
            <v>Oui</v>
          </cell>
          <cell r="AB568">
            <v>2.69</v>
          </cell>
          <cell r="AC568" t="str">
            <v>Oui</v>
          </cell>
          <cell r="AD568">
            <v>464.31</v>
          </cell>
          <cell r="AE568" t="str">
            <v>FSGBR05GI7</v>
          </cell>
          <cell r="AF568">
            <v>1231904891</v>
          </cell>
          <cell r="AH568">
            <v>44565</v>
          </cell>
          <cell r="AJ568">
            <v>5</v>
          </cell>
          <cell r="AK568">
            <v>0</v>
          </cell>
          <cell r="AL568">
            <v>0</v>
          </cell>
          <cell r="AM568" t="str">
            <v>www.lfde.com</v>
          </cell>
          <cell r="AQ568" t="str">
            <v>Non</v>
          </cell>
          <cell r="AR568" t="str">
            <v>Non</v>
          </cell>
          <cell r="AS568" t="str">
            <v>Non</v>
          </cell>
          <cell r="AV568" t="str">
            <v>Non Classifié</v>
          </cell>
          <cell r="AW568" t="str">
            <v>La Financière de l'Echiquier</v>
          </cell>
          <cell r="AY568" t="str">
            <v>Article 8</v>
          </cell>
          <cell r="AZ568" t="str">
            <v>Prospectus</v>
          </cell>
          <cell r="BA568" t="str">
            <v>Non</v>
          </cell>
          <cell r="BB568">
            <v>11.023227</v>
          </cell>
          <cell r="BD568">
            <v>12.315424</v>
          </cell>
          <cell r="BF568">
            <v>2.2366540000000001</v>
          </cell>
          <cell r="BH568">
            <v>-13.161929000000001</v>
          </cell>
          <cell r="BJ568">
            <v>-12.87195</v>
          </cell>
          <cell r="BK568">
            <v>97</v>
          </cell>
          <cell r="BM568">
            <v>20.606876</v>
          </cell>
          <cell r="BN568">
            <v>14</v>
          </cell>
          <cell r="BP568">
            <v>33.851793999999998</v>
          </cell>
          <cell r="BQ568">
            <v>7</v>
          </cell>
        </row>
        <row r="569">
          <cell r="A569" t="str">
            <v>FR0010321828</v>
          </cell>
          <cell r="B569" t="str">
            <v>ÙÙÙÙ</v>
          </cell>
          <cell r="C569" t="str">
            <v>Echiquier Major SRI Growth Europe A</v>
          </cell>
          <cell r="D569" t="str">
            <v>SICAV</v>
          </cell>
          <cell r="E569" t="str">
            <v>La Financière de l'Echiquier</v>
          </cell>
          <cell r="F569" t="str">
            <v>Euro</v>
          </cell>
          <cell r="G569" t="str">
            <v>MSCI Europe NR EUR</v>
          </cell>
          <cell r="H569" t="str">
            <v>Europe Fonds ouverts  - Actions Europe Gdes Cap. Croissance</v>
          </cell>
          <cell r="I569" t="str">
            <v>Tous les jours</v>
          </cell>
          <cell r="J569" t="str">
            <v>Autriche;Belgique;Suisse;Allemagne;Espagne;France;Italie;Pays-Bas;Portugal;</v>
          </cell>
          <cell r="K569" t="str">
            <v>Oui</v>
          </cell>
          <cell r="L569">
            <v>38422</v>
          </cell>
          <cell r="M569">
            <v>44596</v>
          </cell>
          <cell r="N569">
            <v>910166803</v>
          </cell>
          <cell r="O569">
            <v>340.3</v>
          </cell>
          <cell r="P569">
            <v>35.72</v>
          </cell>
          <cell r="Q569" t="str">
            <v>Non</v>
          </cell>
          <cell r="R569">
            <v>6</v>
          </cell>
          <cell r="S569">
            <v>6</v>
          </cell>
          <cell r="T569">
            <v>16.207999999999998</v>
          </cell>
          <cell r="U569">
            <v>15.077</v>
          </cell>
          <cell r="V569">
            <v>12.43047</v>
          </cell>
          <cell r="W569">
            <v>16.321840000000002</v>
          </cell>
          <cell r="X569" t="str">
            <v>Cap</v>
          </cell>
          <cell r="Y569" t="str">
            <v>Europe</v>
          </cell>
          <cell r="Z569">
            <v>2.3919999999999999</v>
          </cell>
          <cell r="AA569" t="str">
            <v>Oui</v>
          </cell>
          <cell r="AB569">
            <v>2.7</v>
          </cell>
          <cell r="AC569" t="str">
            <v>Oui</v>
          </cell>
          <cell r="AD569">
            <v>340.3</v>
          </cell>
          <cell r="AE569" t="str">
            <v>FSGBR069DO</v>
          </cell>
          <cell r="AF569">
            <v>500515363</v>
          </cell>
          <cell r="AH569">
            <v>44565</v>
          </cell>
          <cell r="AJ569">
            <v>3</v>
          </cell>
          <cell r="AK569">
            <v>0</v>
          </cell>
          <cell r="AL569">
            <v>0</v>
          </cell>
          <cell r="AM569" t="str">
            <v>www.lfde.com</v>
          </cell>
          <cell r="AQ569" t="str">
            <v>Non</v>
          </cell>
          <cell r="AR569" t="str">
            <v>Non</v>
          </cell>
          <cell r="AS569" t="str">
            <v>Non</v>
          </cell>
          <cell r="AV569" t="str">
            <v>Non Classifié</v>
          </cell>
          <cell r="AW569" t="str">
            <v>La Financière de l'Echiquier</v>
          </cell>
          <cell r="AY569" t="str">
            <v>Article 8</v>
          </cell>
          <cell r="AZ569" t="str">
            <v>Prospectus</v>
          </cell>
          <cell r="BA569" t="str">
            <v>Non</v>
          </cell>
          <cell r="BB569">
            <v>10.753235999999999</v>
          </cell>
          <cell r="BD569">
            <v>16.321857999999999</v>
          </cell>
          <cell r="BF569">
            <v>12.430482</v>
          </cell>
          <cell r="BH569">
            <v>-10.969592</v>
          </cell>
          <cell r="BJ569">
            <v>-10.176450000000001</v>
          </cell>
          <cell r="BK569">
            <v>91</v>
          </cell>
          <cell r="BM569">
            <v>22.624867999999999</v>
          </cell>
          <cell r="BN569">
            <v>10</v>
          </cell>
          <cell r="BP569">
            <v>39.981879999999997</v>
          </cell>
          <cell r="BQ569">
            <v>2</v>
          </cell>
        </row>
        <row r="570">
          <cell r="A570" t="str">
            <v>FR0010323287</v>
          </cell>
          <cell r="C570" t="str">
            <v>CPR Focus Inflation US P</v>
          </cell>
          <cell r="D570" t="str">
            <v>FCP</v>
          </cell>
          <cell r="E570" t="str">
            <v>CPR Asset Management</v>
          </cell>
          <cell r="F570" t="str">
            <v>Euro</v>
          </cell>
          <cell r="G570" t="str">
            <v>Markit iBoxx USD Breakeven 10Y Infl HEUR</v>
          </cell>
          <cell r="H570" t="str">
            <v>Europe Fonds ouverts  - Obligations Autres</v>
          </cell>
          <cell r="I570" t="str">
            <v>Tous les jours</v>
          </cell>
          <cell r="J570" t="str">
            <v>Autriche;Belgique;Allemagne;Espagne;France;Royaume-Uni;Luxembourg;Pays-Bas;</v>
          </cell>
          <cell r="K570" t="str">
            <v>Non</v>
          </cell>
          <cell r="L570">
            <v>33967</v>
          </cell>
          <cell r="M570">
            <v>44596</v>
          </cell>
          <cell r="N570">
            <v>79285986</v>
          </cell>
          <cell r="O570">
            <v>449.85</v>
          </cell>
          <cell r="Q570" t="str">
            <v>Non</v>
          </cell>
          <cell r="R570">
            <v>4</v>
          </cell>
          <cell r="S570">
            <v>4</v>
          </cell>
          <cell r="T570">
            <v>3.3019280000000002</v>
          </cell>
          <cell r="U570">
            <v>5.7019289999999998</v>
          </cell>
          <cell r="V570">
            <v>6.16153</v>
          </cell>
          <cell r="W570">
            <v>1.07579</v>
          </cell>
          <cell r="X570" t="str">
            <v>Cap</v>
          </cell>
          <cell r="Y570" t="str">
            <v>Global</v>
          </cell>
          <cell r="Z570">
            <v>1.25</v>
          </cell>
          <cell r="AA570" t="str">
            <v>Oui</v>
          </cell>
          <cell r="AB570">
            <v>1.27</v>
          </cell>
          <cell r="AC570" t="str">
            <v>Non</v>
          </cell>
          <cell r="AD570">
            <v>449.85</v>
          </cell>
          <cell r="AE570" t="str">
            <v>FSGBR0568T</v>
          </cell>
          <cell r="AF570">
            <v>14061738</v>
          </cell>
          <cell r="AG570" t="str">
            <v>Entièrement Couvert</v>
          </cell>
          <cell r="AH570">
            <v>44562</v>
          </cell>
          <cell r="AJ570">
            <v>1</v>
          </cell>
          <cell r="AK570">
            <v>1</v>
          </cell>
          <cell r="AL570">
            <v>1</v>
          </cell>
          <cell r="AM570" t="str">
            <v>www.cpr-am.fr</v>
          </cell>
          <cell r="AN570" t="str">
            <v>Entièrement Couvert</v>
          </cell>
          <cell r="AO570" t="str">
            <v>Euro</v>
          </cell>
          <cell r="AQ570" t="str">
            <v>Non</v>
          </cell>
          <cell r="AR570" t="str">
            <v>Non</v>
          </cell>
          <cell r="AS570" t="str">
            <v>Non</v>
          </cell>
          <cell r="AV570" t="str">
            <v>Obligations internationales</v>
          </cell>
          <cell r="AW570" t="str">
            <v>CPR Asset Management</v>
          </cell>
          <cell r="AY570" t="str">
            <v>Not Stated</v>
          </cell>
          <cell r="AZ570" t="str">
            <v>Prospectus</v>
          </cell>
          <cell r="BA570" t="str">
            <v>Non</v>
          </cell>
          <cell r="BB570">
            <v>-1.071585</v>
          </cell>
          <cell r="BD570">
            <v>1.075785</v>
          </cell>
          <cell r="BF570">
            <v>6.1615180000000001</v>
          </cell>
          <cell r="BH570">
            <v>-0.864483</v>
          </cell>
          <cell r="BJ570">
            <v>-0.10586</v>
          </cell>
          <cell r="BK570">
            <v>18</v>
          </cell>
          <cell r="BM570">
            <v>1.5235669999999999</v>
          </cell>
          <cell r="BN570">
            <v>89</v>
          </cell>
          <cell r="BP570">
            <v>-2.2522799999999998</v>
          </cell>
          <cell r="BQ570">
            <v>98</v>
          </cell>
        </row>
        <row r="571">
          <cell r="A571" t="str">
            <v>FR0010323303</v>
          </cell>
          <cell r="B571" t="str">
            <v>ÙÙ</v>
          </cell>
          <cell r="C571" t="str">
            <v>R-co Opal Emergents F EUR</v>
          </cell>
          <cell r="D571" t="str">
            <v>FCP</v>
          </cell>
          <cell r="E571" t="str">
            <v>Rothschild &amp; Co Asset Management Europe</v>
          </cell>
          <cell r="F571" t="str">
            <v>Euro</v>
          </cell>
          <cell r="G571" t="str">
            <v>MSCI EM NR EUR</v>
          </cell>
          <cell r="H571" t="str">
            <v>Europe Fonds ouverts  - Actions Marchés Emergents</v>
          </cell>
          <cell r="I571" t="str">
            <v>Tous les jours</v>
          </cell>
          <cell r="J571" t="str">
            <v>France</v>
          </cell>
          <cell r="K571" t="str">
            <v>Non</v>
          </cell>
          <cell r="L571">
            <v>38881</v>
          </cell>
          <cell r="M571">
            <v>44596</v>
          </cell>
          <cell r="N571">
            <v>136728818</v>
          </cell>
          <cell r="O571">
            <v>64.41</v>
          </cell>
          <cell r="Q571" t="str">
            <v>Non</v>
          </cell>
          <cell r="R571">
            <v>6</v>
          </cell>
          <cell r="S571">
            <v>6</v>
          </cell>
          <cell r="T571">
            <v>8.2399699999999996</v>
          </cell>
          <cell r="U571">
            <v>18.557082999999999</v>
          </cell>
          <cell r="V571">
            <v>-1.44339</v>
          </cell>
          <cell r="W571">
            <v>6.5166899999999996</v>
          </cell>
          <cell r="X571" t="str">
            <v>Cap</v>
          </cell>
          <cell r="Y571" t="str">
            <v>Global Emerging Mkts</v>
          </cell>
          <cell r="Z571">
            <v>2</v>
          </cell>
          <cell r="AA571" t="str">
            <v>Oui</v>
          </cell>
          <cell r="AB571">
            <v>3.07</v>
          </cell>
          <cell r="AC571" t="str">
            <v>Non</v>
          </cell>
          <cell r="AD571">
            <v>64.41</v>
          </cell>
          <cell r="AE571" t="str">
            <v>FSGBR075W0</v>
          </cell>
          <cell r="AF571">
            <v>90144408</v>
          </cell>
          <cell r="AH571">
            <v>44562</v>
          </cell>
          <cell r="AJ571">
            <v>3</v>
          </cell>
          <cell r="AK571">
            <v>1</v>
          </cell>
          <cell r="AL571">
            <v>0</v>
          </cell>
          <cell r="AM571" t="str">
            <v>www.am.eu.rothschildandco.com</v>
          </cell>
          <cell r="AQ571" t="str">
            <v>Non</v>
          </cell>
          <cell r="AR571" t="str">
            <v>Non</v>
          </cell>
          <cell r="AS571" t="str">
            <v>Non</v>
          </cell>
          <cell r="AV571" t="str">
            <v>Actions internationales</v>
          </cell>
          <cell r="AW571" t="str">
            <v>Rothschild &amp; Co</v>
          </cell>
          <cell r="AY571" t="str">
            <v>Article 8</v>
          </cell>
          <cell r="AZ571" t="str">
            <v>Prospectus</v>
          </cell>
          <cell r="BA571" t="str">
            <v>Non</v>
          </cell>
          <cell r="BB571">
            <v>5.2305349999999997</v>
          </cell>
          <cell r="BD571">
            <v>6.5166839999999997</v>
          </cell>
          <cell r="BF571">
            <v>-1.443384</v>
          </cell>
          <cell r="BH571">
            <v>-3.233015</v>
          </cell>
          <cell r="BJ571">
            <v>-2.3390900000000001</v>
          </cell>
          <cell r="BK571">
            <v>45</v>
          </cell>
          <cell r="BM571">
            <v>10.534661</v>
          </cell>
          <cell r="BN571">
            <v>49</v>
          </cell>
          <cell r="BP571">
            <v>22.112653000000002</v>
          </cell>
          <cell r="BQ571">
            <v>39</v>
          </cell>
        </row>
        <row r="572">
          <cell r="A572" t="str">
            <v>FR0010325605</v>
          </cell>
          <cell r="B572" t="str">
            <v>ÙÙ</v>
          </cell>
          <cell r="C572" t="str">
            <v>CPR Mezzo P</v>
          </cell>
          <cell r="D572" t="str">
            <v>FCP</v>
          </cell>
          <cell r="E572" t="str">
            <v>CPR Asset Management</v>
          </cell>
          <cell r="F572" t="str">
            <v>Euro</v>
          </cell>
          <cell r="G572" t="str">
            <v>Not Benchmarked</v>
          </cell>
          <cell r="H572" t="str">
            <v>Europe Fonds ouverts  - Obligations Internationales</v>
          </cell>
          <cell r="I572" t="str">
            <v>Tous les jours</v>
          </cell>
          <cell r="J572" t="str">
            <v>France</v>
          </cell>
          <cell r="K572" t="str">
            <v>Non</v>
          </cell>
          <cell r="L572">
            <v>33088</v>
          </cell>
          <cell r="M572">
            <v>44596</v>
          </cell>
          <cell r="N572">
            <v>154078949</v>
          </cell>
          <cell r="O572">
            <v>61.11</v>
          </cell>
          <cell r="Q572" t="str">
            <v>Non</v>
          </cell>
          <cell r="R572">
            <v>4</v>
          </cell>
          <cell r="S572">
            <v>4</v>
          </cell>
          <cell r="T572">
            <v>3.2118869999999999</v>
          </cell>
          <cell r="U572">
            <v>8.7520000000000007</v>
          </cell>
          <cell r="V572">
            <v>3.86815</v>
          </cell>
          <cell r="W572">
            <v>2.6255899999999999</v>
          </cell>
          <cell r="X572" t="str">
            <v>Cap</v>
          </cell>
          <cell r="Y572" t="str">
            <v>Global</v>
          </cell>
          <cell r="Z572">
            <v>1</v>
          </cell>
          <cell r="AA572" t="str">
            <v>Oui</v>
          </cell>
          <cell r="AB572">
            <v>0.78</v>
          </cell>
          <cell r="AC572" t="str">
            <v>Non</v>
          </cell>
          <cell r="AD572">
            <v>61.11</v>
          </cell>
          <cell r="AE572" t="str">
            <v>FSGBR05080</v>
          </cell>
          <cell r="AF572">
            <v>571554</v>
          </cell>
          <cell r="AH572">
            <v>44562</v>
          </cell>
          <cell r="AJ572">
            <v>5</v>
          </cell>
          <cell r="AK572">
            <v>1</v>
          </cell>
          <cell r="AL572">
            <v>1</v>
          </cell>
          <cell r="AM572" t="str">
            <v>www.cpr-am.fr</v>
          </cell>
          <cell r="AQ572" t="str">
            <v>Non</v>
          </cell>
          <cell r="AR572" t="str">
            <v>Non</v>
          </cell>
          <cell r="AS572" t="str">
            <v>Non</v>
          </cell>
          <cell r="AV572" t="str">
            <v>Obligations internationales</v>
          </cell>
          <cell r="AW572" t="str">
            <v>CPR Asset Management</v>
          </cell>
          <cell r="AY572" t="str">
            <v>Not Stated</v>
          </cell>
          <cell r="AZ572" t="str">
            <v>Prospectus</v>
          </cell>
          <cell r="BA572" t="str">
            <v>Non</v>
          </cell>
          <cell r="BB572">
            <v>0.63362600000000002</v>
          </cell>
          <cell r="BD572">
            <v>2.6255920000000001</v>
          </cell>
          <cell r="BF572">
            <v>3.868134</v>
          </cell>
          <cell r="BH572">
            <v>-1.7882800000000001</v>
          </cell>
          <cell r="BJ572">
            <v>-1.3891100000000001</v>
          </cell>
          <cell r="BK572">
            <v>34</v>
          </cell>
          <cell r="BM572">
            <v>3.4138259999999998</v>
          </cell>
          <cell r="BN572">
            <v>79</v>
          </cell>
          <cell r="BP572">
            <v>5.3328559999999996</v>
          </cell>
          <cell r="BQ572">
            <v>85</v>
          </cell>
        </row>
        <row r="573">
          <cell r="A573" t="str">
            <v>FR0010329359</v>
          </cell>
          <cell r="B573" t="str">
            <v>ÙÙÙ</v>
          </cell>
          <cell r="C573" t="str">
            <v>HSBC Select Dynamic A</v>
          </cell>
          <cell r="D573" t="str">
            <v>FCP</v>
          </cell>
          <cell r="E573" t="str">
            <v>HSBC Global Asset Management (France)</v>
          </cell>
          <cell r="F573" t="str">
            <v>Euro</v>
          </cell>
          <cell r="G573" t="str">
            <v>Not Benchmarked</v>
          </cell>
          <cell r="H573" t="str">
            <v>Europe Fonds ouverts  - Allocation EUR Agressive - International</v>
          </cell>
          <cell r="I573" t="str">
            <v>Tous les jours</v>
          </cell>
          <cell r="J573" t="str">
            <v>France;Grèce;Malte;</v>
          </cell>
          <cell r="K573" t="str">
            <v>Non</v>
          </cell>
          <cell r="L573">
            <v>39820</v>
          </cell>
          <cell r="M573">
            <v>44596</v>
          </cell>
          <cell r="N573">
            <v>120224183</v>
          </cell>
          <cell r="O573">
            <v>61.85</v>
          </cell>
          <cell r="Q573" t="str">
            <v>Non</v>
          </cell>
          <cell r="R573">
            <v>6</v>
          </cell>
          <cell r="S573">
            <v>5</v>
          </cell>
          <cell r="T573">
            <v>6.1790000000000003</v>
          </cell>
          <cell r="U573">
            <v>10.734999999999999</v>
          </cell>
          <cell r="V573">
            <v>8.1427600000000009</v>
          </cell>
          <cell r="W573">
            <v>7.3262900000000002</v>
          </cell>
          <cell r="X573" t="str">
            <v>Cap</v>
          </cell>
          <cell r="Y573" t="str">
            <v>Global</v>
          </cell>
          <cell r="Z573">
            <v>1.5</v>
          </cell>
          <cell r="AA573" t="str">
            <v>Oui</v>
          </cell>
          <cell r="AB573">
            <v>1.45</v>
          </cell>
          <cell r="AC573" t="str">
            <v>Non</v>
          </cell>
          <cell r="AD573">
            <v>61.85</v>
          </cell>
          <cell r="AE573" t="str">
            <v>FSUSA09PG5</v>
          </cell>
          <cell r="AF573">
            <v>120224183</v>
          </cell>
          <cell r="AH573">
            <v>44561</v>
          </cell>
          <cell r="AJ573">
            <v>2</v>
          </cell>
          <cell r="AK573">
            <v>1</v>
          </cell>
          <cell r="AL573">
            <v>1</v>
          </cell>
          <cell r="AM573" t="str">
            <v>www.assetmanagement.hsbc.com/fr</v>
          </cell>
          <cell r="AQ573" t="str">
            <v>Non</v>
          </cell>
          <cell r="AR573" t="str">
            <v>Non</v>
          </cell>
          <cell r="AS573" t="str">
            <v>Non</v>
          </cell>
          <cell r="AV573" t="str">
            <v>Non Classifié</v>
          </cell>
          <cell r="AW573" t="str">
            <v>HSBC</v>
          </cell>
          <cell r="AY573" t="str">
            <v>Not Stated</v>
          </cell>
          <cell r="AZ573" t="str">
            <v>Prospectus</v>
          </cell>
          <cell r="BA573" t="str">
            <v>Non</v>
          </cell>
          <cell r="BB573">
            <v>4.1894369999999999</v>
          </cell>
          <cell r="BD573">
            <v>7.3263049999999996</v>
          </cell>
          <cell r="BF573">
            <v>8.1427759999999996</v>
          </cell>
          <cell r="BH573">
            <v>-3.2438310000000001</v>
          </cell>
          <cell r="BJ573">
            <v>-3.1196600000000001</v>
          </cell>
          <cell r="BK573">
            <v>52</v>
          </cell>
          <cell r="BM573">
            <v>10.317861000000001</v>
          </cell>
          <cell r="BN573">
            <v>50</v>
          </cell>
          <cell r="BP573">
            <v>17.211922999999999</v>
          </cell>
          <cell r="BQ573">
            <v>52</v>
          </cell>
        </row>
        <row r="574">
          <cell r="A574" t="str">
            <v>FR0010329391</v>
          </cell>
          <cell r="B574" t="str">
            <v>ÙÙÙ</v>
          </cell>
          <cell r="C574" t="str">
            <v>HSBC Select Balanced A</v>
          </cell>
          <cell r="D574" t="str">
            <v>FCP</v>
          </cell>
          <cell r="E574" t="str">
            <v>HSBC Global Asset Management (France)</v>
          </cell>
          <cell r="F574" t="str">
            <v>Euro</v>
          </cell>
          <cell r="G574" t="str">
            <v>Not Benchmarked</v>
          </cell>
          <cell r="H574" t="str">
            <v>Europe Fonds ouverts  - Allocation EUR Modérée - International</v>
          </cell>
          <cell r="I574" t="str">
            <v>Tous les jours</v>
          </cell>
          <cell r="J574" t="str">
            <v>France;Grèce;Malte;</v>
          </cell>
          <cell r="K574" t="str">
            <v>Non</v>
          </cell>
          <cell r="L574">
            <v>39820</v>
          </cell>
          <cell r="M574">
            <v>44596</v>
          </cell>
          <cell r="N574">
            <v>82749120</v>
          </cell>
          <cell r="O574">
            <v>57.15</v>
          </cell>
          <cell r="Q574" t="str">
            <v>Non</v>
          </cell>
          <cell r="R574">
            <v>5</v>
          </cell>
          <cell r="S574">
            <v>4</v>
          </cell>
          <cell r="T574">
            <v>4.9119999999999999</v>
          </cell>
          <cell r="U574">
            <v>8.5340000000000007</v>
          </cell>
          <cell r="V574">
            <v>5.6237399999999997</v>
          </cell>
          <cell r="W574">
            <v>5.8054399999999999</v>
          </cell>
          <cell r="X574" t="str">
            <v>Cap</v>
          </cell>
          <cell r="Y574" t="str">
            <v>Global</v>
          </cell>
          <cell r="Z574">
            <v>1.4</v>
          </cell>
          <cell r="AA574" t="str">
            <v>Oui</v>
          </cell>
          <cell r="AB574">
            <v>1.36</v>
          </cell>
          <cell r="AC574" t="str">
            <v>Non</v>
          </cell>
          <cell r="AD574">
            <v>57.15</v>
          </cell>
          <cell r="AE574" t="str">
            <v>FSUSA09PG9</v>
          </cell>
          <cell r="AF574">
            <v>72649603</v>
          </cell>
          <cell r="AH574">
            <v>44561</v>
          </cell>
          <cell r="AJ574">
            <v>2</v>
          </cell>
          <cell r="AK574">
            <v>1</v>
          </cell>
          <cell r="AL574">
            <v>1</v>
          </cell>
          <cell r="AM574" t="str">
            <v>www.assetmanagement.hsbc.com/fr</v>
          </cell>
          <cell r="AQ574" t="str">
            <v>Non</v>
          </cell>
          <cell r="AR574" t="str">
            <v>Non</v>
          </cell>
          <cell r="AS574" t="str">
            <v>Non</v>
          </cell>
          <cell r="AV574" t="str">
            <v>Non Classifié</v>
          </cell>
          <cell r="AW574" t="str">
            <v>HSBC</v>
          </cell>
          <cell r="AY574" t="str">
            <v>Not Stated</v>
          </cell>
          <cell r="AZ574" t="str">
            <v>Prospectus</v>
          </cell>
          <cell r="BA574" t="str">
            <v>Non</v>
          </cell>
          <cell r="BB574">
            <v>3.262105</v>
          </cell>
          <cell r="BD574">
            <v>5.8054480000000002</v>
          </cell>
          <cell r="BF574">
            <v>5.6237339999999998</v>
          </cell>
          <cell r="BH574">
            <v>-2.7214330000000002</v>
          </cell>
          <cell r="BJ574">
            <v>-2.5354999999999999</v>
          </cell>
          <cell r="BK574">
            <v>47</v>
          </cell>
          <cell r="BM574">
            <v>8.2256339999999994</v>
          </cell>
          <cell r="BN574">
            <v>57</v>
          </cell>
          <cell r="BP574">
            <v>13.906148999999999</v>
          </cell>
          <cell r="BQ574">
            <v>59</v>
          </cell>
        </row>
        <row r="575">
          <cell r="A575" t="str">
            <v>FR0010330258</v>
          </cell>
          <cell r="B575" t="str">
            <v>ÙÙÙ</v>
          </cell>
          <cell r="C575" t="str">
            <v>CPR Actions Euro Restructurations P</v>
          </cell>
          <cell r="D575" t="str">
            <v>FCP</v>
          </cell>
          <cell r="E575" t="str">
            <v>CPR Asset Management</v>
          </cell>
          <cell r="F575" t="str">
            <v>Euro</v>
          </cell>
          <cell r="G575" t="str">
            <v>MSCI EMU NR EUR</v>
          </cell>
          <cell r="H575" t="str">
            <v>Europe Fonds ouverts  - Actions Zone Euro Grandes Cap.</v>
          </cell>
          <cell r="I575" t="str">
            <v>Tous les jours</v>
          </cell>
          <cell r="J575" t="str">
            <v>France</v>
          </cell>
          <cell r="K575" t="str">
            <v>Oui</v>
          </cell>
          <cell r="L575">
            <v>35325</v>
          </cell>
          <cell r="M575">
            <v>44596</v>
          </cell>
          <cell r="N575">
            <v>294063257</v>
          </cell>
          <cell r="O575">
            <v>5371.04</v>
          </cell>
          <cell r="P575">
            <v>-276.38</v>
          </cell>
          <cell r="Q575" t="str">
            <v>Non</v>
          </cell>
          <cell r="R575">
            <v>6</v>
          </cell>
          <cell r="S575">
            <v>6</v>
          </cell>
          <cell r="T575">
            <v>9.8759999999999994</v>
          </cell>
          <cell r="U575">
            <v>17.548999999999999</v>
          </cell>
          <cell r="V575">
            <v>16.153870000000001</v>
          </cell>
          <cell r="W575">
            <v>10.267110000000001</v>
          </cell>
          <cell r="X575" t="str">
            <v>Cap</v>
          </cell>
          <cell r="Y575" t="str">
            <v>Euroland</v>
          </cell>
          <cell r="Z575">
            <v>1.5</v>
          </cell>
          <cell r="AA575" t="str">
            <v>Oui</v>
          </cell>
          <cell r="AB575">
            <v>1.62</v>
          </cell>
          <cell r="AC575" t="str">
            <v>Non</v>
          </cell>
          <cell r="AD575">
            <v>5371.04</v>
          </cell>
          <cell r="AE575" t="str">
            <v>FSGBR05601</v>
          </cell>
          <cell r="AF575">
            <v>10888763</v>
          </cell>
          <cell r="AH575">
            <v>44562</v>
          </cell>
          <cell r="AJ575">
            <v>3</v>
          </cell>
          <cell r="AK575">
            <v>1</v>
          </cell>
          <cell r="AL575">
            <v>1</v>
          </cell>
          <cell r="AM575" t="str">
            <v>www.cpr-am.fr</v>
          </cell>
          <cell r="AQ575" t="str">
            <v>Non</v>
          </cell>
          <cell r="AR575" t="str">
            <v>Non</v>
          </cell>
          <cell r="AS575" t="str">
            <v>Non</v>
          </cell>
          <cell r="AV575" t="str">
            <v>Actions de la zone euro</v>
          </cell>
          <cell r="AW575" t="str">
            <v>CPR Asset Management</v>
          </cell>
          <cell r="AY575" t="str">
            <v>Article 8</v>
          </cell>
          <cell r="AZ575" t="str">
            <v>Prospectus</v>
          </cell>
          <cell r="BA575" t="str">
            <v>Non</v>
          </cell>
          <cell r="BB575">
            <v>5.340776</v>
          </cell>
          <cell r="BD575">
            <v>10.267122000000001</v>
          </cell>
          <cell r="BF575">
            <v>16.153863000000001</v>
          </cell>
          <cell r="BH575">
            <v>-3.1345740000000002</v>
          </cell>
          <cell r="BJ575">
            <v>-3.4578899999999999</v>
          </cell>
          <cell r="BK575">
            <v>56</v>
          </cell>
          <cell r="BM575">
            <v>13.467528</v>
          </cell>
          <cell r="BN575">
            <v>38</v>
          </cell>
          <cell r="BP575">
            <v>20.831541000000001</v>
          </cell>
          <cell r="BQ575">
            <v>43</v>
          </cell>
        </row>
        <row r="576">
          <cell r="A576" t="str">
            <v>FR0010330282</v>
          </cell>
          <cell r="B576" t="str">
            <v>Ù</v>
          </cell>
          <cell r="C576" t="str">
            <v>Oudart Court Terme</v>
          </cell>
          <cell r="D576" t="str">
            <v>FCP</v>
          </cell>
          <cell r="E576" t="str">
            <v>Oudart Gestion</v>
          </cell>
          <cell r="F576" t="str">
            <v>Euro</v>
          </cell>
          <cell r="G576" t="str">
            <v>(FTSE MTS Ex-CNO Etrix 1-3Y TR EUR) 50.000% + ( €STR capitalisé) 50.000%</v>
          </cell>
          <cell r="H576" t="str">
            <v>Europe Fonds ouverts  - Obligations EUR Flexibles</v>
          </cell>
          <cell r="I576" t="str">
            <v>Tous les jours</v>
          </cell>
          <cell r="J576" t="str">
            <v>France</v>
          </cell>
          <cell r="K576" t="str">
            <v>Non</v>
          </cell>
          <cell r="L576">
            <v>32070</v>
          </cell>
          <cell r="M576">
            <v>44596</v>
          </cell>
          <cell r="N576">
            <v>42406188</v>
          </cell>
          <cell r="O576">
            <v>102.99</v>
          </cell>
          <cell r="Q576" t="str">
            <v>Non</v>
          </cell>
          <cell r="R576">
            <v>1</v>
          </cell>
          <cell r="S576">
            <v>1</v>
          </cell>
          <cell r="T576">
            <v>0.16500000000000001</v>
          </cell>
          <cell r="U576">
            <v>0.56100000000000005</v>
          </cell>
          <cell r="V576">
            <v>-0.93125999999999998</v>
          </cell>
          <cell r="W576">
            <v>-0.52422000000000002</v>
          </cell>
          <cell r="X576" t="str">
            <v>Cap</v>
          </cell>
          <cell r="Y576" t="str">
            <v>Europe</v>
          </cell>
          <cell r="Z576">
            <v>0.5</v>
          </cell>
          <cell r="AA576" t="str">
            <v>Oui</v>
          </cell>
          <cell r="AB576">
            <v>0.49</v>
          </cell>
          <cell r="AC576" t="str">
            <v>Non</v>
          </cell>
          <cell r="AD576">
            <v>102.99</v>
          </cell>
          <cell r="AE576" t="str">
            <v>FSGBR056E1</v>
          </cell>
          <cell r="AF576">
            <v>42406188</v>
          </cell>
          <cell r="AH576">
            <v>44568</v>
          </cell>
          <cell r="AJ576">
            <v>0</v>
          </cell>
          <cell r="AK576">
            <v>1</v>
          </cell>
          <cell r="AL576">
            <v>0</v>
          </cell>
          <cell r="AM576" t="str">
            <v>www.oudart.com</v>
          </cell>
          <cell r="AQ576" t="str">
            <v>Non</v>
          </cell>
          <cell r="AR576" t="str">
            <v>Non</v>
          </cell>
          <cell r="AS576" t="str">
            <v>Non</v>
          </cell>
          <cell r="AV576" t="str">
            <v>Obligations en euro</v>
          </cell>
          <cell r="AW576" t="str">
            <v>Oudart</v>
          </cell>
          <cell r="AY576" t="str">
            <v>Not Stated</v>
          </cell>
          <cell r="AZ576" t="str">
            <v>Prospectus</v>
          </cell>
          <cell r="BA576" t="str">
            <v>Non</v>
          </cell>
          <cell r="BB576">
            <v>-0.40590199999999999</v>
          </cell>
          <cell r="BD576">
            <v>-0.52422800000000003</v>
          </cell>
          <cell r="BF576">
            <v>-0.93126600000000004</v>
          </cell>
          <cell r="BH576">
            <v>-0.270872</v>
          </cell>
          <cell r="BJ576">
            <v>-0.17413000000000001</v>
          </cell>
          <cell r="BK576">
            <v>19</v>
          </cell>
          <cell r="BM576">
            <v>-0.40621699999999999</v>
          </cell>
          <cell r="BN576">
            <v>95</v>
          </cell>
          <cell r="BP576">
            <v>0.13377600000000001</v>
          </cell>
          <cell r="BQ576">
            <v>96</v>
          </cell>
        </row>
        <row r="577">
          <cell r="A577" t="str">
            <v>FR0010340612</v>
          </cell>
          <cell r="B577" t="str">
            <v>ÙÙÙ</v>
          </cell>
          <cell r="C577" t="str">
            <v>BFT France Futur PC</v>
          </cell>
          <cell r="D577" t="str">
            <v>SICAV</v>
          </cell>
          <cell r="E577" t="str">
            <v>BFT Investment Managers</v>
          </cell>
          <cell r="F577" t="str">
            <v>Euro</v>
          </cell>
          <cell r="G577" t="str">
            <v>Euronext Paris CAC Mid&amp;Small NR EUR</v>
          </cell>
          <cell r="H577" t="str">
            <v>Europe Fonds ouverts  - Actions France Petites &amp; Moy. Cap.</v>
          </cell>
          <cell r="I577" t="str">
            <v>Tous les jours</v>
          </cell>
          <cell r="J577" t="str">
            <v>France</v>
          </cell>
          <cell r="K577" t="str">
            <v>Oui</v>
          </cell>
          <cell r="L577">
            <v>32864</v>
          </cell>
          <cell r="M577">
            <v>44596</v>
          </cell>
          <cell r="N577">
            <v>729372774</v>
          </cell>
          <cell r="O577">
            <v>118.86</v>
          </cell>
          <cell r="P577">
            <v>101.89</v>
          </cell>
          <cell r="Q577" t="str">
            <v>Non</v>
          </cell>
          <cell r="R577">
            <v>6</v>
          </cell>
          <cell r="S577">
            <v>6</v>
          </cell>
          <cell r="T577">
            <v>11.616</v>
          </cell>
          <cell r="U577">
            <v>19.91</v>
          </cell>
          <cell r="V577">
            <v>6.78789</v>
          </cell>
          <cell r="W577">
            <v>7.5162399999999998</v>
          </cell>
          <cell r="X577" t="str">
            <v>Cap</v>
          </cell>
          <cell r="Y577" t="str">
            <v>France</v>
          </cell>
          <cell r="Z577">
            <v>1.8</v>
          </cell>
          <cell r="AA577" t="str">
            <v>Oui</v>
          </cell>
          <cell r="AB577">
            <v>2.02</v>
          </cell>
          <cell r="AC577" t="str">
            <v>Oui</v>
          </cell>
          <cell r="AD577">
            <v>118.86</v>
          </cell>
          <cell r="AE577" t="str">
            <v>FSGBR050Z1</v>
          </cell>
          <cell r="AF577">
            <v>486753852</v>
          </cell>
          <cell r="AH577">
            <v>44592</v>
          </cell>
          <cell r="AJ577">
            <v>3</v>
          </cell>
          <cell r="AK577">
            <v>1</v>
          </cell>
          <cell r="AL577">
            <v>1</v>
          </cell>
          <cell r="AM577" t="str">
            <v>www.bft-im.com</v>
          </cell>
          <cell r="AQ577" t="str">
            <v>Non</v>
          </cell>
          <cell r="AR577" t="str">
            <v>Non</v>
          </cell>
          <cell r="AS577" t="str">
            <v>Non</v>
          </cell>
          <cell r="AV577" t="str">
            <v>Actions françaises</v>
          </cell>
          <cell r="AW577" t="str">
            <v>Amundi</v>
          </cell>
          <cell r="AY577" t="str">
            <v>Article 9</v>
          </cell>
          <cell r="AZ577" t="str">
            <v>Prospectus</v>
          </cell>
          <cell r="BA577" t="str">
            <v>Non</v>
          </cell>
          <cell r="BB577">
            <v>4.7757009999999998</v>
          </cell>
          <cell r="BD577">
            <v>7.5162529999999999</v>
          </cell>
          <cell r="BF577">
            <v>6.7879079999999998</v>
          </cell>
          <cell r="BH577">
            <v>-4.3423639999999999</v>
          </cell>
          <cell r="BJ577">
            <v>-5.0019600000000004</v>
          </cell>
          <cell r="BK577">
            <v>70</v>
          </cell>
          <cell r="BM577">
            <v>11.330665</v>
          </cell>
          <cell r="BN577">
            <v>45</v>
          </cell>
          <cell r="BP577">
            <v>15.960564</v>
          </cell>
          <cell r="BQ577">
            <v>55</v>
          </cell>
        </row>
        <row r="578">
          <cell r="A578" t="str">
            <v>FR0010341800</v>
          </cell>
          <cell r="B578" t="str">
            <v>ÙÙ</v>
          </cell>
          <cell r="C578" t="str">
            <v>Palatine Planète I</v>
          </cell>
          <cell r="D578" t="str">
            <v>FCP</v>
          </cell>
          <cell r="E578" t="str">
            <v>Palatine Asset Management</v>
          </cell>
          <cell r="F578" t="str">
            <v>Euro</v>
          </cell>
          <cell r="G578" t="str">
            <v>EURO STOXX 50 NR EUR</v>
          </cell>
          <cell r="H578" t="str">
            <v>Europe Fonds ouverts  - Actions Secteur Ecologie</v>
          </cell>
          <cell r="I578" t="str">
            <v>Tous les jours</v>
          </cell>
          <cell r="J578" t="str">
            <v>France</v>
          </cell>
          <cell r="K578" t="str">
            <v>Oui</v>
          </cell>
          <cell r="L578">
            <v>38905</v>
          </cell>
          <cell r="M578">
            <v>44595</v>
          </cell>
          <cell r="N578">
            <v>142348228</v>
          </cell>
          <cell r="O578">
            <v>36.950000000000003</v>
          </cell>
          <cell r="P578">
            <v>103.57</v>
          </cell>
          <cell r="Q578" t="str">
            <v>Non</v>
          </cell>
          <cell r="R578">
            <v>6</v>
          </cell>
          <cell r="S578">
            <v>6</v>
          </cell>
          <cell r="T578">
            <v>14.102461999999999</v>
          </cell>
          <cell r="U578">
            <v>15.539629</v>
          </cell>
          <cell r="V578">
            <v>11.221120000000001</v>
          </cell>
          <cell r="W578">
            <v>15.610530000000001</v>
          </cell>
          <cell r="X578" t="str">
            <v>Cap</v>
          </cell>
          <cell r="Y578" t="str">
            <v>Europe</v>
          </cell>
          <cell r="Z578">
            <v>1.5</v>
          </cell>
          <cell r="AA578" t="str">
            <v>Oui</v>
          </cell>
          <cell r="AB578">
            <v>2.88</v>
          </cell>
          <cell r="AC578" t="str">
            <v>Non</v>
          </cell>
          <cell r="AE578" t="str">
            <v>FSGBR077B8</v>
          </cell>
          <cell r="AF578">
            <v>74272000</v>
          </cell>
          <cell r="AH578">
            <v>44271</v>
          </cell>
          <cell r="AJ578">
            <v>2</v>
          </cell>
          <cell r="AK578">
            <v>0</v>
          </cell>
          <cell r="AL578">
            <v>0</v>
          </cell>
          <cell r="AM578" t="str">
            <v>www.palatine-am.com</v>
          </cell>
          <cell r="AQ578" t="str">
            <v>Oui</v>
          </cell>
          <cell r="AR578" t="str">
            <v>Non</v>
          </cell>
          <cell r="AS578" t="str">
            <v>Non</v>
          </cell>
          <cell r="AV578" t="str">
            <v>Actions des pays de l'Union Européenne</v>
          </cell>
          <cell r="AW578" t="str">
            <v>Banque Palatine</v>
          </cell>
          <cell r="AY578" t="str">
            <v>Article 8</v>
          </cell>
          <cell r="AZ578" t="str">
            <v>Prospectus</v>
          </cell>
          <cell r="BA578" t="str">
            <v>Non</v>
          </cell>
          <cell r="BB578">
            <v>10.928734</v>
          </cell>
          <cell r="BD578">
            <v>15.61055</v>
          </cell>
          <cell r="BF578">
            <v>11.221125000000001</v>
          </cell>
          <cell r="BH578">
            <v>-7.5556669999999997</v>
          </cell>
          <cell r="BJ578">
            <v>-7.2554400000000001</v>
          </cell>
          <cell r="BK578">
            <v>82</v>
          </cell>
          <cell r="BM578">
            <v>20.140035000000001</v>
          </cell>
          <cell r="BN578">
            <v>15</v>
          </cell>
          <cell r="BP578">
            <v>31.843827000000001</v>
          </cell>
          <cell r="BQ578">
            <v>11</v>
          </cell>
        </row>
        <row r="579">
          <cell r="A579" t="str">
            <v>FR0010342055</v>
          </cell>
          <cell r="B579" t="str">
            <v>ÙÙÙ</v>
          </cell>
          <cell r="C579" t="str">
            <v>Flornoy Growth C</v>
          </cell>
          <cell r="D579" t="str">
            <v>FCP</v>
          </cell>
          <cell r="E579" t="str">
            <v>Flornoy</v>
          </cell>
          <cell r="F579" t="str">
            <v>Euro</v>
          </cell>
          <cell r="G579" t="str">
            <v>Euronext Paris CAC 40 NR EUR</v>
          </cell>
          <cell r="H579" t="str">
            <v>Europe Fonds ouverts  - Actions France Grandes Cap.</v>
          </cell>
          <cell r="I579" t="str">
            <v>Tous les jours</v>
          </cell>
          <cell r="J579" t="str">
            <v>France</v>
          </cell>
          <cell r="K579" t="str">
            <v>Oui</v>
          </cell>
          <cell r="L579">
            <v>38911</v>
          </cell>
          <cell r="M579">
            <v>44595</v>
          </cell>
          <cell r="N579">
            <v>58591000</v>
          </cell>
          <cell r="O579">
            <v>137.6</v>
          </cell>
          <cell r="P579">
            <v>168.8</v>
          </cell>
          <cell r="Q579" t="str">
            <v>Non</v>
          </cell>
          <cell r="R579">
            <v>6</v>
          </cell>
          <cell r="S579">
            <v>6</v>
          </cell>
          <cell r="T579">
            <v>10.727</v>
          </cell>
          <cell r="U579">
            <v>18.812000000000001</v>
          </cell>
          <cell r="V579">
            <v>30.025569999999998</v>
          </cell>
          <cell r="W579">
            <v>11.87866</v>
          </cell>
          <cell r="X579" t="str">
            <v>Cap</v>
          </cell>
          <cell r="Y579" t="str">
            <v>France</v>
          </cell>
          <cell r="Z579">
            <v>2.3919999999999999</v>
          </cell>
          <cell r="AA579" t="str">
            <v>Oui</v>
          </cell>
          <cell r="AB579">
            <v>3.12</v>
          </cell>
          <cell r="AC579" t="str">
            <v>Non</v>
          </cell>
          <cell r="AE579" t="str">
            <v>FSGBR0772M</v>
          </cell>
          <cell r="AF579">
            <v>57689000</v>
          </cell>
          <cell r="AH579">
            <v>44561</v>
          </cell>
          <cell r="AJ579">
            <v>4</v>
          </cell>
          <cell r="AK579">
            <v>1</v>
          </cell>
          <cell r="AL579">
            <v>1</v>
          </cell>
          <cell r="AM579" t="str">
            <v>www.flornoy.com</v>
          </cell>
          <cell r="AQ579" t="str">
            <v>Non</v>
          </cell>
          <cell r="AR579" t="str">
            <v>Non</v>
          </cell>
          <cell r="AS579" t="str">
            <v>Non</v>
          </cell>
          <cell r="AV579" t="str">
            <v>Actions françaises</v>
          </cell>
          <cell r="AW579" t="str">
            <v>Flornoy</v>
          </cell>
          <cell r="AY579" t="str">
            <v>Not Stated</v>
          </cell>
          <cell r="AZ579" t="str">
            <v>Prospectus</v>
          </cell>
          <cell r="BA579" t="str">
            <v>Non</v>
          </cell>
          <cell r="BB579">
            <v>7.2836030000000003</v>
          </cell>
          <cell r="BD579">
            <v>11.87867</v>
          </cell>
          <cell r="BF579">
            <v>30.025570999999999</v>
          </cell>
          <cell r="BH579">
            <v>-1.9034720000000001</v>
          </cell>
          <cell r="BJ579">
            <v>-2.1030899999999999</v>
          </cell>
          <cell r="BK579">
            <v>43</v>
          </cell>
          <cell r="BM579">
            <v>14.184521</v>
          </cell>
          <cell r="BN579">
            <v>35</v>
          </cell>
          <cell r="BP579">
            <v>26.406279000000001</v>
          </cell>
          <cell r="BQ579">
            <v>24</v>
          </cell>
        </row>
        <row r="580">
          <cell r="A580" t="str">
            <v>FR0010342592</v>
          </cell>
          <cell r="C580" t="str">
            <v>Lyxor Nasdaq-100 Daily 2x Lvrgd ETF Acc</v>
          </cell>
          <cell r="D580" t="str">
            <v>SICAV</v>
          </cell>
          <cell r="E580" t="str">
            <v>Lyxor International Asset Management S.A.S.</v>
          </cell>
          <cell r="F580" t="str">
            <v>Euro</v>
          </cell>
          <cell r="G580" t="str">
            <v>NASDAQ US-100 Leveraged Notional NR</v>
          </cell>
          <cell r="H580" t="str">
            <v>Europe ETF  - Trading - Leveraged/Inverse Actions</v>
          </cell>
          <cell r="I580" t="str">
            <v>Tous les jours</v>
          </cell>
          <cell r="J580" t="str">
            <v>Allemagne;France;Italie;</v>
          </cell>
          <cell r="K580" t="str">
            <v>Oui</v>
          </cell>
          <cell r="L580">
            <v>38895</v>
          </cell>
          <cell r="M580">
            <v>44596</v>
          </cell>
          <cell r="N580">
            <v>352890995</v>
          </cell>
          <cell r="O580">
            <v>746.27959999999996</v>
          </cell>
          <cell r="Q580" t="str">
            <v>Non</v>
          </cell>
          <cell r="R580">
            <v>7</v>
          </cell>
          <cell r="S580">
            <v>7</v>
          </cell>
          <cell r="T580">
            <v>33.393946999999997</v>
          </cell>
          <cell r="U580">
            <v>38.301538999999998</v>
          </cell>
          <cell r="V580">
            <v>39.487279999999998</v>
          </cell>
          <cell r="W580">
            <v>56.923879999999997</v>
          </cell>
          <cell r="X580" t="str">
            <v>Cap</v>
          </cell>
          <cell r="Y580" t="str">
            <v>États-Unis d'Amérique</v>
          </cell>
          <cell r="Z580">
            <v>0.6</v>
          </cell>
          <cell r="AA580" t="str">
            <v>Oui</v>
          </cell>
          <cell r="AB580">
            <v>0.6</v>
          </cell>
          <cell r="AC580" t="str">
            <v>Oui</v>
          </cell>
          <cell r="AD580">
            <v>746.27959999999996</v>
          </cell>
          <cell r="AE580" t="str">
            <v>FSGBR07435</v>
          </cell>
          <cell r="AF580">
            <v>352890995</v>
          </cell>
          <cell r="AH580">
            <v>44581</v>
          </cell>
          <cell r="AM580" t="str">
            <v>www.lyxor.com</v>
          </cell>
          <cell r="AQ580" t="str">
            <v>Non</v>
          </cell>
          <cell r="AR580" t="str">
            <v>Non</v>
          </cell>
          <cell r="AS580" t="str">
            <v>Non</v>
          </cell>
          <cell r="AV580" t="str">
            <v>Actions internationales</v>
          </cell>
          <cell r="AW580" t="str">
            <v>Lyxor</v>
          </cell>
          <cell r="AX580" t="str">
            <v>Lyxor International Asset Management</v>
          </cell>
          <cell r="AY580" t="str">
            <v>Not Stated</v>
          </cell>
          <cell r="AZ580" t="str">
            <v>Prospectus</v>
          </cell>
          <cell r="BA580" t="str">
            <v>Non</v>
          </cell>
          <cell r="BB580">
            <v>43.362031999999999</v>
          </cell>
          <cell r="BD580">
            <v>56.923966</v>
          </cell>
          <cell r="BF580">
            <v>39.487287000000002</v>
          </cell>
          <cell r="BH580">
            <v>-22.138339999999999</v>
          </cell>
          <cell r="BJ580">
            <v>-15.76324</v>
          </cell>
          <cell r="BK580">
            <v>98</v>
          </cell>
          <cell r="BM580">
            <v>75.430314999999993</v>
          </cell>
          <cell r="BN580">
            <v>1</v>
          </cell>
          <cell r="BP580">
            <v>85.721036999999995</v>
          </cell>
          <cell r="BQ580">
            <v>1</v>
          </cell>
        </row>
        <row r="581">
          <cell r="A581" t="str">
            <v>FR0010346817</v>
          </cell>
          <cell r="B581" t="str">
            <v>ÙÙÙÙÙ</v>
          </cell>
          <cell r="C581" t="str">
            <v>Uzès WWW Perf C</v>
          </cell>
          <cell r="D581" t="str">
            <v>FCP</v>
          </cell>
          <cell r="E581" t="str">
            <v>Uzès Gestion</v>
          </cell>
          <cell r="F581" t="str">
            <v>Euro</v>
          </cell>
          <cell r="G581" t="str">
            <v>EURO STOXX 50 NR EUR</v>
          </cell>
          <cell r="H581" t="str">
            <v>Europe Fonds ouverts  - Actions Zone Euro Flex Cap</v>
          </cell>
          <cell r="I581" t="str">
            <v>Tous les jours</v>
          </cell>
          <cell r="J581" t="str">
            <v>France</v>
          </cell>
          <cell r="K581" t="str">
            <v>Oui</v>
          </cell>
          <cell r="L581">
            <v>38926</v>
          </cell>
          <cell r="M581">
            <v>44596</v>
          </cell>
          <cell r="N581">
            <v>66040247</v>
          </cell>
          <cell r="O581">
            <v>269.01</v>
          </cell>
          <cell r="P581">
            <v>250</v>
          </cell>
          <cell r="Q581" t="str">
            <v>Non</v>
          </cell>
          <cell r="R581">
            <v>6</v>
          </cell>
          <cell r="S581">
            <v>6</v>
          </cell>
          <cell r="T581">
            <v>18.734999999999999</v>
          </cell>
          <cell r="U581">
            <v>16.917999999999999</v>
          </cell>
          <cell r="V581">
            <v>14.57906</v>
          </cell>
          <cell r="W581">
            <v>15.32306</v>
          </cell>
          <cell r="X581" t="str">
            <v>Cap</v>
          </cell>
          <cell r="Y581" t="str">
            <v>Euroland</v>
          </cell>
          <cell r="Z581">
            <v>3</v>
          </cell>
          <cell r="AA581" t="str">
            <v>Oui</v>
          </cell>
          <cell r="AB581">
            <v>2</v>
          </cell>
          <cell r="AC581" t="str">
            <v>Non</v>
          </cell>
          <cell r="AD581">
            <v>269.01</v>
          </cell>
          <cell r="AE581" t="str">
            <v>FSUSA07Z6Y</v>
          </cell>
          <cell r="AF581">
            <v>55901375</v>
          </cell>
          <cell r="AH581">
            <v>44592</v>
          </cell>
          <cell r="AJ581">
            <v>3</v>
          </cell>
          <cell r="AK581">
            <v>1</v>
          </cell>
          <cell r="AL581">
            <v>1</v>
          </cell>
          <cell r="AM581" t="str">
            <v>www.finuzes.fr</v>
          </cell>
          <cell r="AQ581" t="str">
            <v>Non</v>
          </cell>
          <cell r="AR581" t="str">
            <v>Non</v>
          </cell>
          <cell r="AS581" t="str">
            <v>Non</v>
          </cell>
          <cell r="AV581" t="str">
            <v>Actions de la zone euro</v>
          </cell>
          <cell r="AW581" t="str">
            <v>Financiere d'Uzes</v>
          </cell>
          <cell r="AY581" t="str">
            <v>Not Stated</v>
          </cell>
          <cell r="AZ581" t="str">
            <v>Prospectus</v>
          </cell>
          <cell r="BA581" t="str">
            <v>Non</v>
          </cell>
          <cell r="BB581">
            <v>7.7285959999999996</v>
          </cell>
          <cell r="BD581">
            <v>15.323074999999999</v>
          </cell>
          <cell r="BF581">
            <v>14.57907</v>
          </cell>
          <cell r="BH581">
            <v>-13.938207</v>
          </cell>
          <cell r="BJ581">
            <v>-13.448539999999999</v>
          </cell>
          <cell r="BK581">
            <v>97</v>
          </cell>
          <cell r="BM581">
            <v>24.202622000000002</v>
          </cell>
          <cell r="BN581">
            <v>8</v>
          </cell>
          <cell r="BP581">
            <v>23.461033</v>
          </cell>
          <cell r="BQ581">
            <v>35</v>
          </cell>
        </row>
        <row r="582">
          <cell r="A582" t="str">
            <v>FR0010349977</v>
          </cell>
          <cell r="B582" t="str">
            <v>ÙÙ</v>
          </cell>
          <cell r="C582" t="str">
            <v>Tempo</v>
          </cell>
          <cell r="D582" t="str">
            <v>FCP</v>
          </cell>
          <cell r="E582" t="str">
            <v>Meeschaert Asset Management</v>
          </cell>
          <cell r="F582" t="str">
            <v>Euro</v>
          </cell>
          <cell r="G582" t="str">
            <v>Not Benchmarked</v>
          </cell>
          <cell r="H582" t="str">
            <v>Europe Fonds ouverts  - Allocation EUR Agressive - International</v>
          </cell>
          <cell r="I582" t="str">
            <v>Tous les jours</v>
          </cell>
          <cell r="J582" t="str">
            <v>France</v>
          </cell>
          <cell r="K582" t="str">
            <v>Non</v>
          </cell>
          <cell r="L582">
            <v>38945</v>
          </cell>
          <cell r="M582">
            <v>44595</v>
          </cell>
          <cell r="N582">
            <v>45343076</v>
          </cell>
          <cell r="O582">
            <v>174.26</v>
          </cell>
          <cell r="Q582" t="str">
            <v>Non</v>
          </cell>
          <cell r="R582">
            <v>5</v>
          </cell>
          <cell r="S582">
            <v>5</v>
          </cell>
          <cell r="T582">
            <v>8.548</v>
          </cell>
          <cell r="U582">
            <v>15.260999999999999</v>
          </cell>
          <cell r="V582">
            <v>1.0708500000000001</v>
          </cell>
          <cell r="W582">
            <v>4.7470600000000003</v>
          </cell>
          <cell r="X582" t="str">
            <v>Cap</v>
          </cell>
          <cell r="Y582" t="str">
            <v>Global</v>
          </cell>
          <cell r="Z582">
            <v>2.2000000000000002</v>
          </cell>
          <cell r="AA582" t="str">
            <v>Non</v>
          </cell>
          <cell r="AB582">
            <v>3.47</v>
          </cell>
          <cell r="AC582" t="str">
            <v>Non</v>
          </cell>
          <cell r="AE582" t="str">
            <v>FSUSA09RKX</v>
          </cell>
          <cell r="AF582">
            <v>45343076</v>
          </cell>
          <cell r="AH582">
            <v>44562</v>
          </cell>
          <cell r="AJ582">
            <v>1</v>
          </cell>
          <cell r="AK582">
            <v>1</v>
          </cell>
          <cell r="AL582">
            <v>1</v>
          </cell>
          <cell r="AM582" t="str">
            <v>www.meeschaert.com</v>
          </cell>
          <cell r="AQ582" t="str">
            <v>Non</v>
          </cell>
          <cell r="AR582" t="str">
            <v>Non</v>
          </cell>
          <cell r="AS582" t="str">
            <v>Non</v>
          </cell>
          <cell r="AV582" t="str">
            <v>Non Classifié</v>
          </cell>
          <cell r="AW582" t="str">
            <v>Meeschaert</v>
          </cell>
          <cell r="AY582" t="str">
            <v>Not Stated</v>
          </cell>
          <cell r="AZ582" t="str">
            <v>Prospectus</v>
          </cell>
          <cell r="BA582" t="str">
            <v>Non</v>
          </cell>
          <cell r="BB582">
            <v>1.9163239999999999</v>
          </cell>
          <cell r="BD582">
            <v>4.7470660000000002</v>
          </cell>
          <cell r="BF582">
            <v>1.0708500000000001</v>
          </cell>
          <cell r="BJ582">
            <v>-6.44055</v>
          </cell>
          <cell r="BK582">
            <v>78</v>
          </cell>
          <cell r="BM582">
            <v>9.3687109999999993</v>
          </cell>
          <cell r="BN582">
            <v>53</v>
          </cell>
          <cell r="BP582">
            <v>19.073329999999999</v>
          </cell>
          <cell r="BQ582">
            <v>47</v>
          </cell>
        </row>
        <row r="583">
          <cell r="A583" t="str">
            <v>FR0010354548</v>
          </cell>
          <cell r="B583" t="str">
            <v>ÙÙÙÙ</v>
          </cell>
          <cell r="C583" t="str">
            <v>Lundy</v>
          </cell>
          <cell r="D583" t="str">
            <v>SICAV</v>
          </cell>
          <cell r="E583" t="str">
            <v>UBS La Maison de Gestion</v>
          </cell>
          <cell r="F583" t="str">
            <v>Euro</v>
          </cell>
          <cell r="G583" t="str">
            <v>Not Benchmarked</v>
          </cell>
          <cell r="H583" t="str">
            <v>Europe Fonds ouverts  - Allocation EUR Flexible - International</v>
          </cell>
          <cell r="I583" t="str">
            <v>Toutes les semaines</v>
          </cell>
          <cell r="J583" t="str">
            <v>France</v>
          </cell>
          <cell r="K583" t="str">
            <v>Non</v>
          </cell>
          <cell r="L583">
            <v>38972</v>
          </cell>
          <cell r="M583">
            <v>44596</v>
          </cell>
          <cell r="N583">
            <v>15389645</v>
          </cell>
          <cell r="O583">
            <v>181.94</v>
          </cell>
          <cell r="Q583" t="str">
            <v>Non</v>
          </cell>
          <cell r="R583">
            <v>5</v>
          </cell>
          <cell r="S583">
            <v>5</v>
          </cell>
          <cell r="T583">
            <v>7.2119999999999997</v>
          </cell>
          <cell r="U583">
            <v>15.218999999999999</v>
          </cell>
          <cell r="V583">
            <v>10.688499999999999</v>
          </cell>
          <cell r="W583">
            <v>11.833349999999999</v>
          </cell>
          <cell r="X583" t="str">
            <v>Cap</v>
          </cell>
          <cell r="Y583" t="str">
            <v>Global</v>
          </cell>
          <cell r="Z583">
            <v>0.9</v>
          </cell>
          <cell r="AA583" t="str">
            <v>Non</v>
          </cell>
          <cell r="AB583">
            <v>1.35</v>
          </cell>
          <cell r="AC583" t="str">
            <v>Non</v>
          </cell>
          <cell r="AD583">
            <v>181.94</v>
          </cell>
          <cell r="AE583" t="str">
            <v>FSUSA09TDS</v>
          </cell>
          <cell r="AF583">
            <v>15389645</v>
          </cell>
          <cell r="AH583">
            <v>44545</v>
          </cell>
          <cell r="AJ583">
            <v>5</v>
          </cell>
          <cell r="AK583">
            <v>1</v>
          </cell>
          <cell r="AL583">
            <v>1</v>
          </cell>
          <cell r="AM583" t="str">
            <v>www.lamaisondegestion.com</v>
          </cell>
          <cell r="AQ583" t="str">
            <v>Non</v>
          </cell>
          <cell r="AR583" t="str">
            <v>Non</v>
          </cell>
          <cell r="AS583" t="str">
            <v>Non</v>
          </cell>
          <cell r="AV583" t="str">
            <v>Non Classifié</v>
          </cell>
          <cell r="AW583" t="str">
            <v>UBS</v>
          </cell>
          <cell r="AY583" t="str">
            <v>Not Stated</v>
          </cell>
          <cell r="AZ583" t="str">
            <v>Prospectus</v>
          </cell>
          <cell r="BA583" t="str">
            <v>Non</v>
          </cell>
          <cell r="BB583">
            <v>6.8980829999999997</v>
          </cell>
          <cell r="BD583">
            <v>11.833363</v>
          </cell>
          <cell r="BF583">
            <v>10.688507</v>
          </cell>
          <cell r="BH583">
            <v>-2.3284440000000002</v>
          </cell>
          <cell r="BJ583">
            <v>-2.3284400000000001</v>
          </cell>
          <cell r="BK583">
            <v>45</v>
          </cell>
          <cell r="BM583">
            <v>14.522536000000001</v>
          </cell>
          <cell r="BN583">
            <v>33</v>
          </cell>
          <cell r="BP583">
            <v>22.069472000000001</v>
          </cell>
          <cell r="BQ583">
            <v>39</v>
          </cell>
        </row>
        <row r="584">
          <cell r="A584" t="str">
            <v>FR0010354837</v>
          </cell>
          <cell r="B584" t="str">
            <v>ÙÙÙ</v>
          </cell>
          <cell r="C584" t="str">
            <v>DNCA Evolutif PEA C</v>
          </cell>
          <cell r="D584" t="str">
            <v>FCP</v>
          </cell>
          <cell r="E584" t="str">
            <v>DNCA Finance</v>
          </cell>
          <cell r="F584" t="str">
            <v>Euro</v>
          </cell>
          <cell r="G584" t="str">
            <v>(€STR capitalisé) 25.000% + ( STOXX Europe 600 NR EUR) 75.000%</v>
          </cell>
          <cell r="H584" t="str">
            <v>Europe Fonds ouverts  - Allocation EUR Flexible</v>
          </cell>
          <cell r="I584" t="str">
            <v>Tous les jours</v>
          </cell>
          <cell r="J584" t="str">
            <v>France</v>
          </cell>
          <cell r="K584" t="str">
            <v>Oui</v>
          </cell>
          <cell r="L584">
            <v>38932</v>
          </cell>
          <cell r="M584">
            <v>44596</v>
          </cell>
          <cell r="N584">
            <v>50448552</v>
          </cell>
          <cell r="O584">
            <v>169.33</v>
          </cell>
          <cell r="Q584" t="str">
            <v>Non</v>
          </cell>
          <cell r="R584">
            <v>5</v>
          </cell>
          <cell r="S584">
            <v>5</v>
          </cell>
          <cell r="T584">
            <v>11.259</v>
          </cell>
          <cell r="U584">
            <v>10.461</v>
          </cell>
          <cell r="V584">
            <v>10.71983</v>
          </cell>
          <cell r="W584">
            <v>7.2668900000000001</v>
          </cell>
          <cell r="X584" t="str">
            <v>Cap</v>
          </cell>
          <cell r="Y584" t="str">
            <v>Europe</v>
          </cell>
          <cell r="Z584">
            <v>2.39</v>
          </cell>
          <cell r="AA584" t="str">
            <v>Oui</v>
          </cell>
          <cell r="AB584">
            <v>3.96</v>
          </cell>
          <cell r="AC584" t="str">
            <v>Non</v>
          </cell>
          <cell r="AD584">
            <v>169.33</v>
          </cell>
          <cell r="AE584" t="str">
            <v>FSFRA078QE</v>
          </cell>
          <cell r="AF584">
            <v>38125268</v>
          </cell>
          <cell r="AH584">
            <v>44562</v>
          </cell>
          <cell r="AI584">
            <v>2</v>
          </cell>
          <cell r="AJ584">
            <v>2</v>
          </cell>
          <cell r="AK584">
            <v>1</v>
          </cell>
          <cell r="AL584">
            <v>1</v>
          </cell>
          <cell r="AM584" t="str">
            <v>www.dnca-investments.com</v>
          </cell>
          <cell r="AQ584" t="str">
            <v>Non</v>
          </cell>
          <cell r="AR584" t="str">
            <v>Non</v>
          </cell>
          <cell r="AS584" t="str">
            <v>Non</v>
          </cell>
          <cell r="AV584" t="str">
            <v>Non Classifié</v>
          </cell>
          <cell r="AW584" t="str">
            <v>Natixis</v>
          </cell>
          <cell r="AY584" t="str">
            <v>Not Stated</v>
          </cell>
          <cell r="AZ584" t="str">
            <v>Prospectus</v>
          </cell>
          <cell r="BA584" t="str">
            <v>Non</v>
          </cell>
          <cell r="BB584">
            <v>2.8112349999999999</v>
          </cell>
          <cell r="BD584">
            <v>7.2668939999999997</v>
          </cell>
          <cell r="BF584">
            <v>10.719829000000001</v>
          </cell>
          <cell r="BH584">
            <v>-7.082338</v>
          </cell>
          <cell r="BJ584">
            <v>-7.1040599999999996</v>
          </cell>
          <cell r="BK584">
            <v>81</v>
          </cell>
          <cell r="BM584">
            <v>10.982676</v>
          </cell>
          <cell r="BN584">
            <v>47</v>
          </cell>
          <cell r="BP584">
            <v>13.623882999999999</v>
          </cell>
          <cell r="BQ584">
            <v>60</v>
          </cell>
        </row>
        <row r="585">
          <cell r="A585" t="str">
            <v>FR0010356501</v>
          </cell>
          <cell r="B585" t="str">
            <v>ÙÙÙ</v>
          </cell>
          <cell r="C585" t="str">
            <v>LMdG Trésorerie Longue C</v>
          </cell>
          <cell r="D585" t="str">
            <v>FCP</v>
          </cell>
          <cell r="E585" t="str">
            <v>UBS La Maison de Gestion</v>
          </cell>
          <cell r="F585" t="str">
            <v>Euro</v>
          </cell>
          <cell r="G585" t="str">
            <v>€STR capitalisé</v>
          </cell>
          <cell r="H585" t="str">
            <v>Europe Fonds ouverts  - Obligations EUR Très Court Terme</v>
          </cell>
          <cell r="I585" t="str">
            <v>Tous les jours</v>
          </cell>
          <cell r="J585" t="str">
            <v>France</v>
          </cell>
          <cell r="K585" t="str">
            <v>Non</v>
          </cell>
          <cell r="L585">
            <v>36948</v>
          </cell>
          <cell r="M585">
            <v>44596</v>
          </cell>
          <cell r="N585">
            <v>35326430</v>
          </cell>
          <cell r="O585">
            <v>1221.3800000000001</v>
          </cell>
          <cell r="Q585" t="str">
            <v>Non</v>
          </cell>
          <cell r="R585">
            <v>1</v>
          </cell>
          <cell r="S585">
            <v>1</v>
          </cell>
          <cell r="T585">
            <v>0.154</v>
          </cell>
          <cell r="U585">
            <v>0.77400000000000002</v>
          </cell>
          <cell r="V585">
            <v>-0.46820000000000001</v>
          </cell>
          <cell r="W585">
            <v>-0.21829000000000001</v>
          </cell>
          <cell r="X585" t="str">
            <v>Cap</v>
          </cell>
          <cell r="Y585" t="str">
            <v>Euroland</v>
          </cell>
          <cell r="Z585">
            <v>0.5</v>
          </cell>
          <cell r="AA585" t="str">
            <v>Oui</v>
          </cell>
          <cell r="AB585">
            <v>0.23</v>
          </cell>
          <cell r="AC585" t="str">
            <v>Oui</v>
          </cell>
          <cell r="AD585">
            <v>1221.3800000000001</v>
          </cell>
          <cell r="AE585" t="str">
            <v>FSGBR0778T</v>
          </cell>
          <cell r="AF585">
            <v>35326430</v>
          </cell>
          <cell r="AH585">
            <v>44470</v>
          </cell>
          <cell r="AJ585">
            <v>2</v>
          </cell>
          <cell r="AK585">
            <v>1</v>
          </cell>
          <cell r="AL585">
            <v>0</v>
          </cell>
          <cell r="AM585" t="str">
            <v>www.lamaisondegestion.com</v>
          </cell>
          <cell r="AQ585" t="str">
            <v>Non</v>
          </cell>
          <cell r="AR585" t="str">
            <v>Non</v>
          </cell>
          <cell r="AS585" t="str">
            <v>Non</v>
          </cell>
          <cell r="AV585" t="str">
            <v>Obligations en euro</v>
          </cell>
          <cell r="AW585" t="str">
            <v>UBS</v>
          </cell>
          <cell r="AY585" t="str">
            <v>Article 8</v>
          </cell>
          <cell r="AZ585" t="str">
            <v>Prospectus</v>
          </cell>
          <cell r="BA585" t="str">
            <v>Non</v>
          </cell>
          <cell r="BB585">
            <v>-0.26538600000000001</v>
          </cell>
          <cell r="BD585">
            <v>-0.21828900000000001</v>
          </cell>
          <cell r="BF585">
            <v>-0.46820099999999998</v>
          </cell>
          <cell r="BH585">
            <v>-8.0130000000000007E-2</v>
          </cell>
          <cell r="BJ585">
            <v>-5.2330000000000002E-2</v>
          </cell>
          <cell r="BK585">
            <v>16</v>
          </cell>
          <cell r="BM585">
            <v>-0.20060800000000001</v>
          </cell>
          <cell r="BN585">
            <v>94</v>
          </cell>
          <cell r="BP585">
            <v>7.2333999999999996E-2</v>
          </cell>
          <cell r="BQ585">
            <v>96</v>
          </cell>
        </row>
        <row r="586">
          <cell r="A586" t="str">
            <v>FR0010357509</v>
          </cell>
          <cell r="B586" t="str">
            <v>ÙÙ</v>
          </cell>
          <cell r="C586" t="str">
            <v>Gutenberg Patrimoine C</v>
          </cell>
          <cell r="D586" t="str">
            <v>FCP</v>
          </cell>
          <cell r="E586" t="str">
            <v>Gutenberg Finance</v>
          </cell>
          <cell r="F586" t="str">
            <v>Euro</v>
          </cell>
          <cell r="G586" t="str">
            <v>(€STR capitalisé) 50.000% + ( EURO STOXX 50 NR EUR) 50.000%</v>
          </cell>
          <cell r="H586" t="str">
            <v>Europe Fonds ouverts  - Allocation EUR Modérée</v>
          </cell>
          <cell r="I586" t="str">
            <v>Tous les jours</v>
          </cell>
          <cell r="J586" t="str">
            <v>Allemagne;France;</v>
          </cell>
          <cell r="K586" t="str">
            <v>Non</v>
          </cell>
          <cell r="L586">
            <v>38968</v>
          </cell>
          <cell r="M586">
            <v>44595</v>
          </cell>
          <cell r="N586">
            <v>36053000</v>
          </cell>
          <cell r="O586">
            <v>194.15</v>
          </cell>
          <cell r="Q586" t="str">
            <v>Non</v>
          </cell>
          <cell r="R586">
            <v>4</v>
          </cell>
          <cell r="S586">
            <v>4</v>
          </cell>
          <cell r="T586">
            <v>6.9619999999999997</v>
          </cell>
          <cell r="U586">
            <v>11.468999999999999</v>
          </cell>
          <cell r="V586">
            <v>-3.3049599999999999</v>
          </cell>
          <cell r="W586">
            <v>0.69662999999999997</v>
          </cell>
          <cell r="X586" t="str">
            <v>Cap</v>
          </cell>
          <cell r="Y586" t="str">
            <v>Euroland</v>
          </cell>
          <cell r="Z586">
            <v>1.8</v>
          </cell>
          <cell r="AA586" t="str">
            <v>Oui</v>
          </cell>
          <cell r="AB586">
            <v>2.96</v>
          </cell>
          <cell r="AC586" t="str">
            <v>Non</v>
          </cell>
          <cell r="AE586" t="str">
            <v>FSUSA07Y0Z</v>
          </cell>
          <cell r="AF586">
            <v>36053000</v>
          </cell>
          <cell r="AH586">
            <v>44574</v>
          </cell>
          <cell r="AJ586">
            <v>3</v>
          </cell>
          <cell r="AK586">
            <v>1</v>
          </cell>
          <cell r="AL586">
            <v>1</v>
          </cell>
          <cell r="AM586" t="str">
            <v>www.gutenbergfinance.com</v>
          </cell>
          <cell r="AQ586" t="str">
            <v>Non</v>
          </cell>
          <cell r="AR586" t="str">
            <v>Non</v>
          </cell>
          <cell r="AS586" t="str">
            <v>Non</v>
          </cell>
          <cell r="AV586" t="str">
            <v>Non Classifié</v>
          </cell>
          <cell r="AW586" t="str">
            <v>Gutenberg Finance</v>
          </cell>
          <cell r="AY586" t="str">
            <v>Not Stated</v>
          </cell>
          <cell r="AZ586" t="str">
            <v>Prospectus</v>
          </cell>
          <cell r="BA586" t="str">
            <v>Non</v>
          </cell>
          <cell r="BB586">
            <v>-1.060198</v>
          </cell>
          <cell r="BD586">
            <v>0.69662599999999997</v>
          </cell>
          <cell r="BF586">
            <v>-3.304951</v>
          </cell>
          <cell r="BH586">
            <v>-4.2700060000000004</v>
          </cell>
          <cell r="BJ586">
            <v>-4.7877299999999998</v>
          </cell>
          <cell r="BK586">
            <v>68</v>
          </cell>
          <cell r="BM586">
            <v>2.9759359999999999</v>
          </cell>
          <cell r="BN586">
            <v>81</v>
          </cell>
          <cell r="BP586">
            <v>6.2994570000000003</v>
          </cell>
          <cell r="BQ586">
            <v>82</v>
          </cell>
        </row>
        <row r="587">
          <cell r="A587" t="str">
            <v>FR0010361667</v>
          </cell>
          <cell r="B587" t="str">
            <v>ÙÙÙÙ</v>
          </cell>
          <cell r="C587" t="str">
            <v>Flornoy Convictions R</v>
          </cell>
          <cell r="D587" t="str">
            <v>FCP</v>
          </cell>
          <cell r="E587" t="str">
            <v>Flornoy</v>
          </cell>
          <cell r="F587" t="str">
            <v>Euro</v>
          </cell>
          <cell r="G587" t="str">
            <v>STOXX Europe 600 NR EUR</v>
          </cell>
          <cell r="H587" t="str">
            <v>Europe Fonds ouverts  - Actions Europe Flex Cap</v>
          </cell>
          <cell r="I587" t="str">
            <v>Tous les jours</v>
          </cell>
          <cell r="J587" t="str">
            <v>France</v>
          </cell>
          <cell r="K587" t="str">
            <v>Oui</v>
          </cell>
          <cell r="L587">
            <v>38951</v>
          </cell>
          <cell r="M587">
            <v>44595</v>
          </cell>
          <cell r="N587">
            <v>71439734</v>
          </cell>
          <cell r="O587">
            <v>163.54</v>
          </cell>
          <cell r="P587">
            <v>181.07</v>
          </cell>
          <cell r="Q587" t="str">
            <v>Non</v>
          </cell>
          <cell r="R587">
            <v>6</v>
          </cell>
          <cell r="S587">
            <v>6</v>
          </cell>
          <cell r="T587">
            <v>15.474</v>
          </cell>
          <cell r="U587">
            <v>15.372</v>
          </cell>
          <cell r="V587">
            <v>15.48049</v>
          </cell>
          <cell r="W587">
            <v>8.3077100000000002</v>
          </cell>
          <cell r="X587" t="str">
            <v>Cap</v>
          </cell>
          <cell r="Y587" t="str">
            <v>Europe</v>
          </cell>
          <cell r="Z587">
            <v>2.3919999999999999</v>
          </cell>
          <cell r="AA587" t="str">
            <v>Oui</v>
          </cell>
          <cell r="AB587">
            <v>3.24</v>
          </cell>
          <cell r="AC587" t="str">
            <v>Non</v>
          </cell>
          <cell r="AE587" t="str">
            <v>FSUSA07L32</v>
          </cell>
          <cell r="AF587">
            <v>56315000</v>
          </cell>
          <cell r="AH587">
            <v>44561</v>
          </cell>
          <cell r="AJ587">
            <v>4</v>
          </cell>
          <cell r="AK587">
            <v>1</v>
          </cell>
          <cell r="AL587">
            <v>1</v>
          </cell>
          <cell r="AM587" t="str">
            <v>www.flornoy.com</v>
          </cell>
          <cell r="AQ587" t="str">
            <v>Non</v>
          </cell>
          <cell r="AR587" t="str">
            <v>Non</v>
          </cell>
          <cell r="AS587" t="str">
            <v>Non</v>
          </cell>
          <cell r="AV587" t="str">
            <v>Actions internationales</v>
          </cell>
          <cell r="AW587" t="str">
            <v>Flornoy</v>
          </cell>
          <cell r="AY587" t="str">
            <v>Not Stated</v>
          </cell>
          <cell r="AZ587" t="str">
            <v>Prospectus</v>
          </cell>
          <cell r="BA587" t="str">
            <v>Non</v>
          </cell>
          <cell r="BB587">
            <v>4.1984830000000004</v>
          </cell>
          <cell r="BD587">
            <v>8.3077269999999999</v>
          </cell>
          <cell r="BF587">
            <v>15.480503000000001</v>
          </cell>
          <cell r="BH587">
            <v>-8.9978300000000004</v>
          </cell>
          <cell r="BJ587">
            <v>-9.2593599999999991</v>
          </cell>
          <cell r="BK587">
            <v>89</v>
          </cell>
          <cell r="BM587">
            <v>13.669591</v>
          </cell>
          <cell r="BN587">
            <v>37</v>
          </cell>
          <cell r="BP587">
            <v>17.374956000000001</v>
          </cell>
          <cell r="BQ587">
            <v>52</v>
          </cell>
        </row>
        <row r="588">
          <cell r="A588" t="str">
            <v>FR0010361683</v>
          </cell>
          <cell r="B588" t="str">
            <v>ÙÙÙ</v>
          </cell>
          <cell r="C588" t="str">
            <v>Lyxor MSCI India ETF Acc EUR</v>
          </cell>
          <cell r="D588" t="str">
            <v>SICAV</v>
          </cell>
          <cell r="E588" t="str">
            <v>Lyxor International Asset Management S.A.S.</v>
          </cell>
          <cell r="F588" t="str">
            <v>Euro</v>
          </cell>
          <cell r="G588" t="str">
            <v>MSCI India NR USD</v>
          </cell>
          <cell r="H588" t="str">
            <v>Europe ETF  - Actions Inde</v>
          </cell>
          <cell r="I588" t="str">
            <v>Tous les jours</v>
          </cell>
          <cell r="J588" t="str">
            <v>Suisse;Allemagne;Espagne;France;Royaume-Uni;Italie;</v>
          </cell>
          <cell r="K588" t="str">
            <v>Non</v>
          </cell>
          <cell r="L588">
            <v>39028</v>
          </cell>
          <cell r="M588">
            <v>44596</v>
          </cell>
          <cell r="N588">
            <v>912303009</v>
          </cell>
          <cell r="O588">
            <v>23.541699999999999</v>
          </cell>
          <cell r="P588">
            <v>1039.8599999999999</v>
          </cell>
          <cell r="Q588" t="str">
            <v>Non</v>
          </cell>
          <cell r="R588">
            <v>6</v>
          </cell>
          <cell r="S588">
            <v>6</v>
          </cell>
          <cell r="T588">
            <v>13.877573999999999</v>
          </cell>
          <cell r="U588">
            <v>22.391760000000001</v>
          </cell>
          <cell r="V588">
            <v>35.72871</v>
          </cell>
          <cell r="W588">
            <v>15.374129999999999</v>
          </cell>
          <cell r="X588" t="str">
            <v>Cap</v>
          </cell>
          <cell r="Y588" t="str">
            <v>Inde</v>
          </cell>
          <cell r="Z588">
            <v>0.85</v>
          </cell>
          <cell r="AA588" t="str">
            <v>Oui</v>
          </cell>
          <cell r="AB588">
            <v>0.85</v>
          </cell>
          <cell r="AC588" t="str">
            <v>Oui</v>
          </cell>
          <cell r="AD588">
            <v>23.541699999999999</v>
          </cell>
          <cell r="AE588" t="str">
            <v>FSUSA07L0O</v>
          </cell>
          <cell r="AF588">
            <v>756846397</v>
          </cell>
          <cell r="AH588">
            <v>44581</v>
          </cell>
          <cell r="AM588" t="str">
            <v>www.lyxor.com</v>
          </cell>
          <cell r="AQ588" t="str">
            <v>Non</v>
          </cell>
          <cell r="AR588" t="str">
            <v>Non</v>
          </cell>
          <cell r="AS588" t="str">
            <v>Non</v>
          </cell>
          <cell r="AV588" t="str">
            <v>Actions internationales</v>
          </cell>
          <cell r="AW588" t="str">
            <v>Lyxor</v>
          </cell>
          <cell r="AX588" t="str">
            <v>Lyxor International Asset Management</v>
          </cell>
          <cell r="AY588" t="str">
            <v>Not Stated</v>
          </cell>
          <cell r="AZ588" t="str">
            <v>Prospectus</v>
          </cell>
          <cell r="BA588" t="str">
            <v>Non</v>
          </cell>
          <cell r="BB588">
            <v>11.092554</v>
          </cell>
          <cell r="BD588">
            <v>15.374141</v>
          </cell>
          <cell r="BF588">
            <v>35.728712000000002</v>
          </cell>
          <cell r="BH588">
            <v>-1.1367160000000001</v>
          </cell>
          <cell r="BJ588">
            <v>-9.2109999999999997E-2</v>
          </cell>
          <cell r="BK588">
            <v>18</v>
          </cell>
          <cell r="BM588">
            <v>14.464155999999999</v>
          </cell>
          <cell r="BN588">
            <v>33</v>
          </cell>
          <cell r="BP588">
            <v>7.7275600000000004</v>
          </cell>
          <cell r="BQ588">
            <v>77</v>
          </cell>
        </row>
        <row r="589">
          <cell r="A589" t="str">
            <v>FR0010363366</v>
          </cell>
          <cell r="B589" t="str">
            <v>ÙÙÙ</v>
          </cell>
          <cell r="C589" t="str">
            <v>Sycomore L/S Opportunities R</v>
          </cell>
          <cell r="D589" t="str">
            <v>FCP</v>
          </cell>
          <cell r="E589" t="str">
            <v>Sycomore Asset Management</v>
          </cell>
          <cell r="F589" t="str">
            <v>Euro</v>
          </cell>
          <cell r="G589" t="str">
            <v>€STR capitalisé</v>
          </cell>
          <cell r="H589" t="str">
            <v>Europe Fonds ouverts  - Alt - Long/Short Actions - Europe</v>
          </cell>
          <cell r="I589" t="str">
            <v>Tous les jours</v>
          </cell>
          <cell r="J589" t="str">
            <v>Autriche;Suisse;Allemagne;Espagne;France;Italie;Luxembourg;Pays-Bas;Portugal;</v>
          </cell>
          <cell r="K589" t="str">
            <v>Oui</v>
          </cell>
          <cell r="L589">
            <v>38271</v>
          </cell>
          <cell r="M589">
            <v>44595</v>
          </cell>
          <cell r="N589">
            <v>376607276</v>
          </cell>
          <cell r="O589">
            <v>355.99</v>
          </cell>
          <cell r="Q589" t="str">
            <v>Non</v>
          </cell>
          <cell r="R589">
            <v>4</v>
          </cell>
          <cell r="S589">
            <v>5</v>
          </cell>
          <cell r="T589">
            <v>7.8440000000000003</v>
          </cell>
          <cell r="U589">
            <v>12.099</v>
          </cell>
          <cell r="V589">
            <v>-6.6405099999999999</v>
          </cell>
          <cell r="W589">
            <v>3.26505</v>
          </cell>
          <cell r="X589" t="str">
            <v>Cap</v>
          </cell>
          <cell r="Y589" t="str">
            <v>Europe</v>
          </cell>
          <cell r="Z589">
            <v>2</v>
          </cell>
          <cell r="AA589" t="str">
            <v>Oui</v>
          </cell>
          <cell r="AB589">
            <v>2.0099999999999998</v>
          </cell>
          <cell r="AC589" t="str">
            <v>Oui</v>
          </cell>
          <cell r="AE589" t="str">
            <v>FSGBR0778D</v>
          </cell>
          <cell r="AF589">
            <v>85420058</v>
          </cell>
          <cell r="AH589">
            <v>44487</v>
          </cell>
          <cell r="AJ589">
            <v>3</v>
          </cell>
          <cell r="AK589">
            <v>0</v>
          </cell>
          <cell r="AL589">
            <v>0</v>
          </cell>
          <cell r="AM589" t="str">
            <v>www.sycomore-am.com</v>
          </cell>
          <cell r="AQ589" t="str">
            <v>Non</v>
          </cell>
          <cell r="AR589" t="str">
            <v>Non</v>
          </cell>
          <cell r="AS589" t="str">
            <v>Non</v>
          </cell>
          <cell r="AV589" t="str">
            <v>Non Classifié</v>
          </cell>
          <cell r="AW589" t="str">
            <v>Sycomore Asset Management</v>
          </cell>
          <cell r="AY589" t="str">
            <v>Article 8</v>
          </cell>
          <cell r="AZ589" t="str">
            <v>Prospectus</v>
          </cell>
          <cell r="BA589" t="str">
            <v>Non</v>
          </cell>
          <cell r="BB589">
            <v>1.402979</v>
          </cell>
          <cell r="BD589">
            <v>3.2650570000000001</v>
          </cell>
          <cell r="BF589">
            <v>-6.6405200000000004</v>
          </cell>
          <cell r="BH589">
            <v>-4.8892569999999997</v>
          </cell>
          <cell r="BJ589">
            <v>-4.6300999999999997</v>
          </cell>
          <cell r="BK589">
            <v>66</v>
          </cell>
          <cell r="BM589">
            <v>5.5077790000000002</v>
          </cell>
          <cell r="BN589">
            <v>67</v>
          </cell>
          <cell r="BP589">
            <v>8.7925050000000002</v>
          </cell>
          <cell r="BQ589">
            <v>73</v>
          </cell>
        </row>
        <row r="590">
          <cell r="A590" t="str">
            <v>FR0010363648</v>
          </cell>
          <cell r="C590" t="str">
            <v>Income Euro Selection P</v>
          </cell>
          <cell r="D590" t="str">
            <v>FCP</v>
          </cell>
          <cell r="E590" t="str">
            <v>Swiss Life Gestion Privée</v>
          </cell>
          <cell r="F590" t="str">
            <v>Euro</v>
          </cell>
          <cell r="G590" t="str">
            <v>Bloomberg Euro Corp TR EUR</v>
          </cell>
          <cell r="H590" t="str">
            <v>Europe Fonds ouverts  - Allocation EUR Prudente</v>
          </cell>
          <cell r="I590" t="str">
            <v>Tous les jours</v>
          </cell>
          <cell r="J590" t="str">
            <v>France</v>
          </cell>
          <cell r="K590" t="str">
            <v>Non</v>
          </cell>
          <cell r="L590">
            <v>39073</v>
          </cell>
          <cell r="M590">
            <v>44596</v>
          </cell>
          <cell r="N590">
            <v>75538363</v>
          </cell>
          <cell r="O590">
            <v>156.01</v>
          </cell>
          <cell r="Q590" t="str">
            <v>Non</v>
          </cell>
          <cell r="R590">
            <v>3</v>
          </cell>
          <cell r="S590">
            <v>4</v>
          </cell>
          <cell r="T590">
            <v>3.4119999999999999</v>
          </cell>
          <cell r="U590">
            <v>9.68</v>
          </cell>
          <cell r="V590">
            <v>1.8537600000000001</v>
          </cell>
          <cell r="W590">
            <v>1.31901</v>
          </cell>
          <cell r="X590" t="str">
            <v>Cap</v>
          </cell>
          <cell r="Y590" t="str">
            <v>Euroland</v>
          </cell>
          <cell r="Z590">
            <v>0.7</v>
          </cell>
          <cell r="AA590" t="str">
            <v>Oui</v>
          </cell>
          <cell r="AB590">
            <v>0.9</v>
          </cell>
          <cell r="AC590" t="str">
            <v>Non</v>
          </cell>
          <cell r="AD590">
            <v>156.01</v>
          </cell>
          <cell r="AE590" t="str">
            <v>FSUSA081NM</v>
          </cell>
          <cell r="AF590">
            <v>61267229</v>
          </cell>
          <cell r="AH590">
            <v>44532</v>
          </cell>
          <cell r="AJ590">
            <v>2</v>
          </cell>
          <cell r="AK590">
            <v>1</v>
          </cell>
          <cell r="AL590">
            <v>1</v>
          </cell>
          <cell r="AM590" t="str">
            <v>www.swisslifebanque.fr</v>
          </cell>
          <cell r="AQ590" t="str">
            <v>Non</v>
          </cell>
          <cell r="AR590" t="str">
            <v>Non</v>
          </cell>
          <cell r="AS590" t="str">
            <v>Non</v>
          </cell>
          <cell r="AV590" t="str">
            <v>Obligations en euro</v>
          </cell>
          <cell r="AW590" t="str">
            <v>Swiss Life</v>
          </cell>
          <cell r="AY590" t="str">
            <v>Not Stated</v>
          </cell>
          <cell r="AZ590" t="str">
            <v>Prospectus</v>
          </cell>
          <cell r="BA590" t="str">
            <v>Non</v>
          </cell>
          <cell r="BB590">
            <v>1.498327</v>
          </cell>
          <cell r="BD590">
            <v>1.319007</v>
          </cell>
          <cell r="BF590">
            <v>1.8537539999999999</v>
          </cell>
          <cell r="BH590">
            <v>-2.100892</v>
          </cell>
          <cell r="BJ590">
            <v>-1.9335599999999999</v>
          </cell>
          <cell r="BK590">
            <v>41</v>
          </cell>
          <cell r="BM590">
            <v>2.6919740000000001</v>
          </cell>
          <cell r="BN590">
            <v>83</v>
          </cell>
          <cell r="BP590">
            <v>6.7650829999999997</v>
          </cell>
          <cell r="BQ590">
            <v>80</v>
          </cell>
        </row>
        <row r="591">
          <cell r="A591" t="str">
            <v>FR0010364760</v>
          </cell>
          <cell r="B591" t="str">
            <v>Ù</v>
          </cell>
          <cell r="C591" t="str">
            <v>Union Dynamique Moyen Terme C</v>
          </cell>
          <cell r="D591" t="str">
            <v>FCP</v>
          </cell>
          <cell r="E591" t="str">
            <v>Crédit Mutuel Asset Management</v>
          </cell>
          <cell r="F591" t="str">
            <v>Euro</v>
          </cell>
          <cell r="G591" t="str">
            <v>Euribor 3 month + 2%</v>
          </cell>
          <cell r="H591" t="str">
            <v>Europe Fonds ouverts  - Allocation EUR Flexible - International</v>
          </cell>
          <cell r="I591" t="str">
            <v>Tous les jours</v>
          </cell>
          <cell r="J591" t="str">
            <v>France</v>
          </cell>
          <cell r="K591" t="str">
            <v>Non</v>
          </cell>
          <cell r="L591">
            <v>39003</v>
          </cell>
          <cell r="M591">
            <v>44594</v>
          </cell>
          <cell r="N591">
            <v>13059000</v>
          </cell>
          <cell r="O591">
            <v>1159.25</v>
          </cell>
          <cell r="Q591" t="str">
            <v>Non</v>
          </cell>
          <cell r="R591">
            <v>4</v>
          </cell>
          <cell r="S591">
            <v>4</v>
          </cell>
          <cell r="T591">
            <v>2.9649999999999999</v>
          </cell>
          <cell r="U591">
            <v>8.0660000000000007</v>
          </cell>
          <cell r="V591">
            <v>-4.5693700000000002</v>
          </cell>
          <cell r="W591">
            <v>-3.1260500000000002</v>
          </cell>
          <cell r="X591" t="str">
            <v>Cap</v>
          </cell>
          <cell r="Y591" t="str">
            <v>Global</v>
          </cell>
          <cell r="Z591">
            <v>1.25</v>
          </cell>
          <cell r="AA591" t="str">
            <v>Oui</v>
          </cell>
          <cell r="AB591">
            <v>1.8</v>
          </cell>
          <cell r="AC591" t="str">
            <v>Non</v>
          </cell>
          <cell r="AE591" t="str">
            <v>FSUSA07XWI</v>
          </cell>
          <cell r="AF591">
            <v>10935000</v>
          </cell>
          <cell r="AH591">
            <v>44572</v>
          </cell>
          <cell r="AJ591">
            <v>1</v>
          </cell>
          <cell r="AK591">
            <v>1</v>
          </cell>
          <cell r="AL591">
            <v>1</v>
          </cell>
          <cell r="AM591" t="str">
            <v>www.creditmutuel-am.eu</v>
          </cell>
          <cell r="AQ591" t="str">
            <v>Non</v>
          </cell>
          <cell r="AR591" t="str">
            <v>Non</v>
          </cell>
          <cell r="AS591" t="str">
            <v>Non</v>
          </cell>
          <cell r="AV591" t="str">
            <v>Non Classifié</v>
          </cell>
          <cell r="AW591" t="str">
            <v>Crédit Mutuel Alliance Fédérale</v>
          </cell>
          <cell r="AY591" t="str">
            <v>Not Stated</v>
          </cell>
          <cell r="AZ591" t="str">
            <v>Prospectus</v>
          </cell>
          <cell r="BA591" t="str">
            <v>Non</v>
          </cell>
          <cell r="BB591">
            <v>-1.7008289999999999</v>
          </cell>
          <cell r="BD591">
            <v>-3.1260590000000001</v>
          </cell>
          <cell r="BF591">
            <v>-4.5693960000000002</v>
          </cell>
          <cell r="BJ591">
            <v>-1.74234</v>
          </cell>
          <cell r="BK591">
            <v>39</v>
          </cell>
          <cell r="BM591">
            <v>-2.2369829999999999</v>
          </cell>
          <cell r="BN591">
            <v>97</v>
          </cell>
          <cell r="BP591">
            <v>-2.2395870000000002</v>
          </cell>
          <cell r="BQ591">
            <v>98</v>
          </cell>
        </row>
        <row r="592">
          <cell r="A592" t="str">
            <v>FR0010370437</v>
          </cell>
          <cell r="B592" t="str">
            <v>ÙÙÙÙÙ</v>
          </cell>
          <cell r="C592" t="str">
            <v>Arlequin M</v>
          </cell>
          <cell r="D592" t="str">
            <v>SICAV</v>
          </cell>
          <cell r="E592" t="str">
            <v>UBS La Maison de Gestion</v>
          </cell>
          <cell r="F592" t="str">
            <v>Euro</v>
          </cell>
          <cell r="G592" t="str">
            <v>Not Benchmarked</v>
          </cell>
          <cell r="H592" t="str">
            <v>Europe Fonds ouverts  - Allocation EUR Flexible - International</v>
          </cell>
          <cell r="I592" t="str">
            <v>Toutes les semaines</v>
          </cell>
          <cell r="J592" t="str">
            <v>France</v>
          </cell>
          <cell r="K592" t="str">
            <v>Non</v>
          </cell>
          <cell r="L592">
            <v>39014</v>
          </cell>
          <cell r="M592">
            <v>44589</v>
          </cell>
          <cell r="N592">
            <v>28545313</v>
          </cell>
          <cell r="O592">
            <v>225.53</v>
          </cell>
          <cell r="Q592" t="str">
            <v>Non</v>
          </cell>
          <cell r="R592">
            <v>5</v>
          </cell>
          <cell r="S592">
            <v>5</v>
          </cell>
          <cell r="T592">
            <v>5.7830000000000004</v>
          </cell>
          <cell r="U592">
            <v>15.526</v>
          </cell>
          <cell r="V592">
            <v>8.9464299999999994</v>
          </cell>
          <cell r="W592">
            <v>11.1723</v>
          </cell>
          <cell r="X592" t="str">
            <v>Cap</v>
          </cell>
          <cell r="Y592" t="str">
            <v>Global</v>
          </cell>
          <cell r="Z592">
            <v>1.4</v>
          </cell>
          <cell r="AA592" t="str">
            <v>Oui</v>
          </cell>
          <cell r="AB592">
            <v>1.73</v>
          </cell>
          <cell r="AC592" t="str">
            <v>Non</v>
          </cell>
          <cell r="AE592" t="str">
            <v>FSUSA09RLT</v>
          </cell>
          <cell r="AF592">
            <v>22685471</v>
          </cell>
          <cell r="AH592">
            <v>44545</v>
          </cell>
          <cell r="AJ592">
            <v>5</v>
          </cell>
          <cell r="AK592">
            <v>1</v>
          </cell>
          <cell r="AL592">
            <v>0</v>
          </cell>
          <cell r="AM592" t="str">
            <v>www.lamaisondegestion.com</v>
          </cell>
          <cell r="AQ592" t="str">
            <v>Non</v>
          </cell>
          <cell r="AR592" t="str">
            <v>Non</v>
          </cell>
          <cell r="AS592" t="str">
            <v>Non</v>
          </cell>
          <cell r="AV592" t="str">
            <v>Non Classifié</v>
          </cell>
          <cell r="AW592" t="str">
            <v>UBS</v>
          </cell>
          <cell r="AY592" t="str">
            <v>Not Stated</v>
          </cell>
          <cell r="AZ592" t="str">
            <v>Prospectus</v>
          </cell>
          <cell r="BA592" t="str">
            <v>Non</v>
          </cell>
          <cell r="BB592">
            <v>6.1806979999999996</v>
          </cell>
          <cell r="BD592">
            <v>11.172319999999999</v>
          </cell>
          <cell r="BF592">
            <v>8.9464199999999998</v>
          </cell>
          <cell r="BJ592">
            <v>-2.32145</v>
          </cell>
          <cell r="BK592">
            <v>45</v>
          </cell>
          <cell r="BM592">
            <v>13.903656</v>
          </cell>
          <cell r="BN592">
            <v>36</v>
          </cell>
          <cell r="BP592">
            <v>21.831803000000001</v>
          </cell>
          <cell r="BQ592">
            <v>40</v>
          </cell>
        </row>
        <row r="593">
          <cell r="A593" t="str">
            <v>FR0010371609</v>
          </cell>
          <cell r="B593" t="str">
            <v>ÙÙÙÙ</v>
          </cell>
          <cell r="C593" t="str">
            <v>Allianz Euro High Yield I C/D</v>
          </cell>
          <cell r="D593" t="str">
            <v>FCP</v>
          </cell>
          <cell r="E593" t="str">
            <v>Allianz Global Investors GmbH</v>
          </cell>
          <cell r="F593" t="str">
            <v>Euro</v>
          </cell>
          <cell r="G593" t="str">
            <v>ICE BofA BB-B EUR HY Constnd TR EUR</v>
          </cell>
          <cell r="H593" t="str">
            <v>Europe Fonds ouverts  - Obligations EUR Haut Rendement</v>
          </cell>
          <cell r="I593" t="str">
            <v>Tous les jours</v>
          </cell>
          <cell r="J593" t="str">
            <v>France</v>
          </cell>
          <cell r="K593" t="str">
            <v>Non</v>
          </cell>
          <cell r="L593">
            <v>39030</v>
          </cell>
          <cell r="M593">
            <v>44596</v>
          </cell>
          <cell r="N593">
            <v>624400459</v>
          </cell>
          <cell r="O593">
            <v>2448.6</v>
          </cell>
          <cell r="Q593" t="str">
            <v>Non</v>
          </cell>
          <cell r="R593">
            <v>4</v>
          </cell>
          <cell r="S593">
            <v>4</v>
          </cell>
          <cell r="T593">
            <v>2.4510000000000001</v>
          </cell>
          <cell r="U593">
            <v>8.0429999999999993</v>
          </cell>
          <cell r="V593">
            <v>0.51854</v>
          </cell>
          <cell r="W593">
            <v>3.3681399999999999</v>
          </cell>
          <cell r="X593" t="str">
            <v>Dist</v>
          </cell>
          <cell r="Y593" t="str">
            <v>Europe</v>
          </cell>
          <cell r="Z593">
            <v>0.5</v>
          </cell>
          <cell r="AA593" t="str">
            <v>Oui</v>
          </cell>
          <cell r="AB593">
            <v>0.5</v>
          </cell>
          <cell r="AC593" t="str">
            <v>Non</v>
          </cell>
          <cell r="AD593">
            <v>2448.6</v>
          </cell>
          <cell r="AE593" t="str">
            <v>FSGBR0514U</v>
          </cell>
          <cell r="AF593">
            <v>218688003</v>
          </cell>
          <cell r="AH593">
            <v>44561</v>
          </cell>
          <cell r="AI593">
            <v>5</v>
          </cell>
          <cell r="AJ593">
            <v>5</v>
          </cell>
          <cell r="AK593">
            <v>150000</v>
          </cell>
          <cell r="AL593">
            <v>0</v>
          </cell>
          <cell r="AM593" t="str">
            <v>www.allianzglobalinvestors.de</v>
          </cell>
          <cell r="AQ593" t="str">
            <v>Oui</v>
          </cell>
          <cell r="AR593" t="str">
            <v>Non</v>
          </cell>
          <cell r="AS593" t="str">
            <v>Non</v>
          </cell>
          <cell r="AV593" t="str">
            <v>Obligations internationales</v>
          </cell>
          <cell r="AW593" t="str">
            <v>Allianz Global Investors</v>
          </cell>
          <cell r="AX593" t="str">
            <v>Allianz Global Investors</v>
          </cell>
          <cell r="AY593" t="str">
            <v>Article 8</v>
          </cell>
          <cell r="AZ593" t="str">
            <v>Prospectus</v>
          </cell>
          <cell r="BA593" t="str">
            <v>Non</v>
          </cell>
          <cell r="BB593">
            <v>2.8552</v>
          </cell>
          <cell r="BD593">
            <v>3.3681489999999998</v>
          </cell>
          <cell r="BF593">
            <v>0.51854299999999998</v>
          </cell>
          <cell r="BH593">
            <v>-1.7534940000000001</v>
          </cell>
          <cell r="BJ593">
            <v>-1.6835899999999999</v>
          </cell>
          <cell r="BK593">
            <v>38</v>
          </cell>
          <cell r="BM593">
            <v>4.6460670000000004</v>
          </cell>
          <cell r="BN593">
            <v>72</v>
          </cell>
          <cell r="BP593">
            <v>9.4472989999999992</v>
          </cell>
          <cell r="BQ593">
            <v>70</v>
          </cell>
        </row>
        <row r="594">
          <cell r="A594" t="str">
            <v>FR0010375600</v>
          </cell>
          <cell r="B594" t="str">
            <v>ÙÙÙÙÙ</v>
          </cell>
          <cell r="C594" t="str">
            <v>Amplegest Pricing Power AC</v>
          </cell>
          <cell r="D594" t="str">
            <v>SICAV</v>
          </cell>
          <cell r="E594" t="str">
            <v>Amplegest</v>
          </cell>
          <cell r="F594" t="str">
            <v>Euro</v>
          </cell>
          <cell r="G594" t="str">
            <v>STOXX Europe 600 NR EUR</v>
          </cell>
          <cell r="H594" t="str">
            <v>Europe Fonds ouverts  - Actions Zone Euro Grandes Cap.</v>
          </cell>
          <cell r="I594" t="str">
            <v>Tous les jours</v>
          </cell>
          <cell r="J594" t="str">
            <v>Suisse;France;</v>
          </cell>
          <cell r="K594" t="str">
            <v>Oui</v>
          </cell>
          <cell r="L594">
            <v>39003</v>
          </cell>
          <cell r="M594">
            <v>44596</v>
          </cell>
          <cell r="N594">
            <v>421841341</v>
          </cell>
          <cell r="O594">
            <v>268.51</v>
          </cell>
          <cell r="P594">
            <v>-8.2899999999999991</v>
          </cell>
          <cell r="Q594" t="str">
            <v>Non</v>
          </cell>
          <cell r="R594">
            <v>6</v>
          </cell>
          <cell r="S594">
            <v>6</v>
          </cell>
          <cell r="T594">
            <v>15.474</v>
          </cell>
          <cell r="U594">
            <v>17.09</v>
          </cell>
          <cell r="V594">
            <v>2.8785400000000001</v>
          </cell>
          <cell r="W594">
            <v>8.9780899999999999</v>
          </cell>
          <cell r="X594" t="str">
            <v>Cap</v>
          </cell>
          <cell r="Y594" t="str">
            <v>Euroland</v>
          </cell>
          <cell r="Z594">
            <v>2.35</v>
          </cell>
          <cell r="AA594" t="str">
            <v>Oui</v>
          </cell>
          <cell r="AB594">
            <v>2.35</v>
          </cell>
          <cell r="AC594" t="str">
            <v>Oui</v>
          </cell>
          <cell r="AD594">
            <v>268.51</v>
          </cell>
          <cell r="AE594" t="str">
            <v>FSUSA07L2Q</v>
          </cell>
          <cell r="AF594">
            <v>193250552</v>
          </cell>
          <cell r="AH594">
            <v>44589</v>
          </cell>
          <cell r="AJ594">
            <v>3</v>
          </cell>
          <cell r="AK594">
            <v>0</v>
          </cell>
          <cell r="AL594">
            <v>0</v>
          </cell>
          <cell r="AM594" t="str">
            <v>www.amplegest.com</v>
          </cell>
          <cell r="AQ594" t="str">
            <v>Non</v>
          </cell>
          <cell r="AR594" t="str">
            <v>Non</v>
          </cell>
          <cell r="AS594" t="str">
            <v>Non</v>
          </cell>
          <cell r="AV594" t="str">
            <v>Actions de la zone euro</v>
          </cell>
          <cell r="AW594" t="str">
            <v>Amplegest</v>
          </cell>
          <cell r="AY594" t="str">
            <v>Article 8</v>
          </cell>
          <cell r="AZ594" t="str">
            <v>Prospectus</v>
          </cell>
          <cell r="BA594" t="str">
            <v>Non</v>
          </cell>
          <cell r="BB594">
            <v>7.297504</v>
          </cell>
          <cell r="BD594">
            <v>8.9781010000000006</v>
          </cell>
          <cell r="BF594">
            <v>2.8785400000000001</v>
          </cell>
          <cell r="BH594">
            <v>-12.442174</v>
          </cell>
          <cell r="BJ594">
            <v>-12.165900000000001</v>
          </cell>
          <cell r="BK594">
            <v>96</v>
          </cell>
          <cell r="BM594">
            <v>16.302873999999999</v>
          </cell>
          <cell r="BN594">
            <v>25</v>
          </cell>
          <cell r="BP594">
            <v>29.499168000000001</v>
          </cell>
          <cell r="BQ594">
            <v>16</v>
          </cell>
        </row>
        <row r="595">
          <cell r="A595" t="str">
            <v>FR0010376020</v>
          </cell>
          <cell r="B595" t="str">
            <v>ÙÙÙÙÙ</v>
          </cell>
          <cell r="C595" t="str">
            <v>CPR Euro Gov ISR P</v>
          </cell>
          <cell r="D595" t="str">
            <v>FCP</v>
          </cell>
          <cell r="E595" t="str">
            <v>CPR Asset Management</v>
          </cell>
          <cell r="F595" t="str">
            <v>Euro</v>
          </cell>
          <cell r="G595" t="str">
            <v>ICE BofA Euro Government TR EUR</v>
          </cell>
          <cell r="H595" t="str">
            <v>Europe Fonds ouverts  - Obligations EUR Emprunts d'Etat</v>
          </cell>
          <cell r="I595" t="str">
            <v>Tous les jours</v>
          </cell>
          <cell r="J595" t="str">
            <v>France</v>
          </cell>
          <cell r="K595" t="str">
            <v>Non</v>
          </cell>
          <cell r="L595">
            <v>32484</v>
          </cell>
          <cell r="M595">
            <v>44596</v>
          </cell>
          <cell r="N595">
            <v>63198005</v>
          </cell>
          <cell r="O595">
            <v>934.84</v>
          </cell>
          <cell r="Q595" t="str">
            <v>Non</v>
          </cell>
          <cell r="R595">
            <v>3</v>
          </cell>
          <cell r="S595">
            <v>3</v>
          </cell>
          <cell r="T595">
            <v>4.2770000000000001</v>
          </cell>
          <cell r="U595">
            <v>4.2549999999999999</v>
          </cell>
          <cell r="V595">
            <v>-3.4689700000000001</v>
          </cell>
          <cell r="W595">
            <v>1.9407700000000001</v>
          </cell>
          <cell r="X595" t="str">
            <v>Cap</v>
          </cell>
          <cell r="Y595" t="str">
            <v>Euroland</v>
          </cell>
          <cell r="Z595">
            <v>0.45</v>
          </cell>
          <cell r="AA595" t="str">
            <v>Oui</v>
          </cell>
          <cell r="AB595">
            <v>0.3</v>
          </cell>
          <cell r="AC595" t="str">
            <v>Oui</v>
          </cell>
          <cell r="AD595">
            <v>934.84</v>
          </cell>
          <cell r="AE595" t="str">
            <v>FSGBR056QS</v>
          </cell>
          <cell r="AF595">
            <v>18059276</v>
          </cell>
          <cell r="AH595">
            <v>44562</v>
          </cell>
          <cell r="AJ595">
            <v>1</v>
          </cell>
          <cell r="AK595">
            <v>1</v>
          </cell>
          <cell r="AL595">
            <v>1</v>
          </cell>
          <cell r="AM595" t="str">
            <v>www.cpr-am.fr</v>
          </cell>
          <cell r="AQ595" t="str">
            <v>Non</v>
          </cell>
          <cell r="AR595" t="str">
            <v>Non</v>
          </cell>
          <cell r="AS595" t="str">
            <v>Non</v>
          </cell>
          <cell r="AV595" t="str">
            <v>Obligations en euro</v>
          </cell>
          <cell r="AW595" t="str">
            <v>CPR Asset Management</v>
          </cell>
          <cell r="AY595" t="str">
            <v>Article 8</v>
          </cell>
          <cell r="AZ595" t="str">
            <v>Prospectus</v>
          </cell>
          <cell r="BA595" t="str">
            <v>Non</v>
          </cell>
          <cell r="BB595">
            <v>2.1712739999999999</v>
          </cell>
          <cell r="BD595">
            <v>1.940769</v>
          </cell>
          <cell r="BF595">
            <v>-3.468966</v>
          </cell>
          <cell r="BH595">
            <v>-2.3475890000000001</v>
          </cell>
          <cell r="BJ595">
            <v>-1.2298899999999999</v>
          </cell>
          <cell r="BK595">
            <v>32</v>
          </cell>
          <cell r="BM595">
            <v>2.7628979999999999</v>
          </cell>
          <cell r="BN595">
            <v>83</v>
          </cell>
          <cell r="BP595">
            <v>6.7669230000000002</v>
          </cell>
          <cell r="BQ595">
            <v>80</v>
          </cell>
        </row>
        <row r="596">
          <cell r="A596" t="str">
            <v>FR0010376343</v>
          </cell>
          <cell r="C596" t="str">
            <v>Sycomore Sélection Midcap A</v>
          </cell>
          <cell r="D596" t="str">
            <v>FCP</v>
          </cell>
          <cell r="E596" t="str">
            <v>Sycomore Asset Management</v>
          </cell>
          <cell r="F596" t="str">
            <v>Euro</v>
          </cell>
          <cell r="G596" t="str">
            <v>MSCI EMU SMID NR EUR</v>
          </cell>
          <cell r="H596" t="str">
            <v>Europe Fonds ouverts  - Actions Zone Euro Moyennes Cap.</v>
          </cell>
          <cell r="I596" t="str">
            <v>Tous les jours</v>
          </cell>
          <cell r="J596" t="str">
            <v>Autriche;Suisse;Allemagne;Espagne;France;Italie;</v>
          </cell>
          <cell r="K596" t="str">
            <v>Oui</v>
          </cell>
          <cell r="L596">
            <v>37965</v>
          </cell>
          <cell r="M596">
            <v>44596</v>
          </cell>
          <cell r="N596">
            <v>104716356</v>
          </cell>
          <cell r="O596">
            <v>851.68</v>
          </cell>
          <cell r="P596">
            <v>28</v>
          </cell>
          <cell r="Q596" t="str">
            <v>Non</v>
          </cell>
          <cell r="R596">
            <v>5</v>
          </cell>
          <cell r="S596">
            <v>6</v>
          </cell>
          <cell r="T596">
            <v>13.678000000000001</v>
          </cell>
          <cell r="U596">
            <v>21.024999999999999</v>
          </cell>
          <cell r="V596">
            <v>12.077719999999999</v>
          </cell>
          <cell r="W596">
            <v>7.61937</v>
          </cell>
          <cell r="X596" t="str">
            <v>Cap</v>
          </cell>
          <cell r="Y596" t="str">
            <v>Euroland</v>
          </cell>
          <cell r="Z596">
            <v>1.5</v>
          </cell>
          <cell r="AA596" t="str">
            <v>Oui</v>
          </cell>
          <cell r="AB596">
            <v>2</v>
          </cell>
          <cell r="AC596" t="str">
            <v>Oui</v>
          </cell>
          <cell r="AD596">
            <v>851.68</v>
          </cell>
          <cell r="AE596" t="str">
            <v>FSGBR05A99</v>
          </cell>
          <cell r="AF596">
            <v>18149187</v>
          </cell>
          <cell r="AH596">
            <v>44433</v>
          </cell>
          <cell r="AJ596">
            <v>5</v>
          </cell>
          <cell r="AK596">
            <v>0</v>
          </cell>
          <cell r="AL596">
            <v>0</v>
          </cell>
          <cell r="AM596" t="str">
            <v>www.sycomore-am.com</v>
          </cell>
          <cell r="AQ596" t="str">
            <v>Non</v>
          </cell>
          <cell r="AR596" t="str">
            <v>Non</v>
          </cell>
          <cell r="AS596" t="str">
            <v>Non</v>
          </cell>
          <cell r="AV596" t="str">
            <v>Actions des pays de l'Union Européenne</v>
          </cell>
          <cell r="AW596" t="str">
            <v>Sycomore Asset Management</v>
          </cell>
          <cell r="AY596" t="str">
            <v>Article 9</v>
          </cell>
          <cell r="AZ596" t="str">
            <v>Prospectus</v>
          </cell>
          <cell r="BA596" t="str">
            <v>Non</v>
          </cell>
          <cell r="BB596">
            <v>5.7961850000000004</v>
          </cell>
          <cell r="BD596">
            <v>7.6193819999999999</v>
          </cell>
          <cell r="BF596">
            <v>12.077728</v>
          </cell>
          <cell r="BH596">
            <v>-8.5938739999999996</v>
          </cell>
          <cell r="BJ596">
            <v>-8.3429099999999998</v>
          </cell>
          <cell r="BK596">
            <v>86</v>
          </cell>
          <cell r="BM596">
            <v>13.653014000000001</v>
          </cell>
          <cell r="BN596">
            <v>37</v>
          </cell>
          <cell r="BP596">
            <v>14.244802999999999</v>
          </cell>
          <cell r="BQ596">
            <v>59</v>
          </cell>
        </row>
        <row r="597">
          <cell r="A597" t="str">
            <v>FR0010376368</v>
          </cell>
          <cell r="C597" t="str">
            <v>Sycomore Sélection Midcap R</v>
          </cell>
          <cell r="D597" t="str">
            <v>FCP</v>
          </cell>
          <cell r="E597" t="str">
            <v>Sycomore Asset Management</v>
          </cell>
          <cell r="F597" t="str">
            <v>Euro</v>
          </cell>
          <cell r="G597" t="str">
            <v>MSCI EMU SMID NR EUR</v>
          </cell>
          <cell r="H597" t="str">
            <v>Europe Fonds ouverts  - Actions Zone Euro Moyennes Cap.</v>
          </cell>
          <cell r="I597" t="str">
            <v>Tous les jours</v>
          </cell>
          <cell r="J597" t="str">
            <v>Autriche;Suisse;Allemagne;Espagne;France;Italie;</v>
          </cell>
          <cell r="K597" t="str">
            <v>Oui</v>
          </cell>
          <cell r="L597">
            <v>38720</v>
          </cell>
          <cell r="M597">
            <v>44596</v>
          </cell>
          <cell r="N597">
            <v>104716356</v>
          </cell>
          <cell r="O597">
            <v>787.92</v>
          </cell>
          <cell r="P597">
            <v>28</v>
          </cell>
          <cell r="Q597" t="str">
            <v>Non</v>
          </cell>
          <cell r="R597">
            <v>5</v>
          </cell>
          <cell r="S597">
            <v>6</v>
          </cell>
          <cell r="T597">
            <v>13.677</v>
          </cell>
          <cell r="U597">
            <v>21.018999999999998</v>
          </cell>
          <cell r="V597">
            <v>11.54726</v>
          </cell>
          <cell r="W597">
            <v>7.1136100000000004</v>
          </cell>
          <cell r="X597" t="str">
            <v>Cap</v>
          </cell>
          <cell r="Y597" t="str">
            <v>Euroland</v>
          </cell>
          <cell r="Z597">
            <v>2</v>
          </cell>
          <cell r="AA597" t="str">
            <v>Oui</v>
          </cell>
          <cell r="AB597">
            <v>2.5</v>
          </cell>
          <cell r="AC597" t="str">
            <v>Oui</v>
          </cell>
          <cell r="AD597">
            <v>787.92</v>
          </cell>
          <cell r="AE597" t="str">
            <v>FSGBR05A99</v>
          </cell>
          <cell r="AF597">
            <v>5058955</v>
          </cell>
          <cell r="AH597">
            <v>44433</v>
          </cell>
          <cell r="AJ597">
            <v>3</v>
          </cell>
          <cell r="AK597">
            <v>0</v>
          </cell>
          <cell r="AL597">
            <v>0</v>
          </cell>
          <cell r="AM597" t="str">
            <v>www.sycomore-am.com</v>
          </cell>
          <cell r="AQ597" t="str">
            <v>Non</v>
          </cell>
          <cell r="AR597" t="str">
            <v>Non</v>
          </cell>
          <cell r="AS597" t="str">
            <v>Non</v>
          </cell>
          <cell r="AV597" t="str">
            <v>Actions des pays de l'Union Européenne</v>
          </cell>
          <cell r="AW597" t="str">
            <v>Sycomore Asset Management</v>
          </cell>
          <cell r="AY597" t="str">
            <v>Article 9</v>
          </cell>
          <cell r="AZ597" t="str">
            <v>Prospectus</v>
          </cell>
          <cell r="BA597" t="str">
            <v>Non</v>
          </cell>
          <cell r="BB597">
            <v>5.2836280000000002</v>
          </cell>
          <cell r="BD597">
            <v>7.1136210000000002</v>
          </cell>
          <cell r="BF597">
            <v>11.547269</v>
          </cell>
          <cell r="BH597">
            <v>-8.658512</v>
          </cell>
          <cell r="BJ597">
            <v>-8.4033800000000003</v>
          </cell>
          <cell r="BK597">
            <v>86</v>
          </cell>
          <cell r="BM597">
            <v>13.127449</v>
          </cell>
          <cell r="BN597">
            <v>39</v>
          </cell>
          <cell r="BP597">
            <v>13.673457000000001</v>
          </cell>
          <cell r="BQ597">
            <v>59</v>
          </cell>
        </row>
        <row r="598">
          <cell r="A598" t="str">
            <v>FR0010376772</v>
          </cell>
          <cell r="B598" t="str">
            <v>Ù</v>
          </cell>
          <cell r="C598" t="str">
            <v>Uzès Convertibles</v>
          </cell>
          <cell r="D598" t="str">
            <v>FCP</v>
          </cell>
          <cell r="E598" t="str">
            <v>Uzès Gestion</v>
          </cell>
          <cell r="F598" t="str">
            <v>Euro</v>
          </cell>
          <cell r="G598" t="str">
            <v>Not Benchmarked</v>
          </cell>
          <cell r="H598" t="str">
            <v>Europe Fonds ouverts  - Obligations EUR Emprunts Privés</v>
          </cell>
          <cell r="I598" t="str">
            <v>Toutes les semaines</v>
          </cell>
          <cell r="J598" t="str">
            <v>France</v>
          </cell>
          <cell r="K598" t="str">
            <v>Non</v>
          </cell>
          <cell r="L598">
            <v>39003</v>
          </cell>
          <cell r="M598">
            <v>44596</v>
          </cell>
          <cell r="N598">
            <v>5089881</v>
          </cell>
          <cell r="O598">
            <v>96.47</v>
          </cell>
          <cell r="P598">
            <v>0.53</v>
          </cell>
          <cell r="Q598" t="str">
            <v>Non</v>
          </cell>
          <cell r="R598">
            <v>3</v>
          </cell>
          <cell r="S598">
            <v>3</v>
          </cell>
          <cell r="T598">
            <v>5.51</v>
          </cell>
          <cell r="U598">
            <v>7.5439999999999996</v>
          </cell>
          <cell r="V598">
            <v>-6.1559999999999997E-2</v>
          </cell>
          <cell r="W598">
            <v>0.63073000000000001</v>
          </cell>
          <cell r="X598" t="str">
            <v>Cap</v>
          </cell>
          <cell r="Y598" t="str">
            <v>Euroland</v>
          </cell>
          <cell r="Z598">
            <v>1.6</v>
          </cell>
          <cell r="AA598" t="str">
            <v>Oui</v>
          </cell>
          <cell r="AB598">
            <v>1.6</v>
          </cell>
          <cell r="AC598" t="str">
            <v>Non</v>
          </cell>
          <cell r="AD598">
            <v>96.47</v>
          </cell>
          <cell r="AE598" t="str">
            <v>FSUSA07Z6X</v>
          </cell>
          <cell r="AF598">
            <v>5089881</v>
          </cell>
          <cell r="AH598">
            <v>44592</v>
          </cell>
          <cell r="AJ598">
            <v>3</v>
          </cell>
          <cell r="AK598">
            <v>1</v>
          </cell>
          <cell r="AL598">
            <v>1</v>
          </cell>
          <cell r="AM598" t="str">
            <v>www.finuzes.fr</v>
          </cell>
          <cell r="AQ598" t="str">
            <v>Non</v>
          </cell>
          <cell r="AR598" t="str">
            <v>Non</v>
          </cell>
          <cell r="AS598" t="str">
            <v>Non</v>
          </cell>
          <cell r="AV598" t="str">
            <v>Non Classifié</v>
          </cell>
          <cell r="AW598" t="str">
            <v>Financiere d'Uzes</v>
          </cell>
          <cell r="AY598" t="str">
            <v>Not Stated</v>
          </cell>
          <cell r="AZ598" t="str">
            <v>Prospectus</v>
          </cell>
          <cell r="BA598" t="str">
            <v>Non</v>
          </cell>
          <cell r="BB598">
            <v>-0.491643</v>
          </cell>
          <cell r="BD598">
            <v>0.63073299999999999</v>
          </cell>
          <cell r="BF598">
            <v>-6.1559000000000003E-2</v>
          </cell>
          <cell r="BH598">
            <v>-4.2281219999999999</v>
          </cell>
          <cell r="BJ598">
            <v>-4.2281199999999997</v>
          </cell>
          <cell r="BK598">
            <v>63</v>
          </cell>
          <cell r="BM598">
            <v>2.1223990000000001</v>
          </cell>
          <cell r="BN598">
            <v>87</v>
          </cell>
          <cell r="BP598">
            <v>2.5866410000000002</v>
          </cell>
          <cell r="BQ598">
            <v>91</v>
          </cell>
        </row>
        <row r="599">
          <cell r="A599" t="str">
            <v>FR0010376798</v>
          </cell>
          <cell r="B599" t="str">
            <v>ÙÙ</v>
          </cell>
          <cell r="C599" t="str">
            <v>Fundquest Balanced Classic</v>
          </cell>
          <cell r="D599" t="str">
            <v>SICAV</v>
          </cell>
          <cell r="E599" t="str">
            <v>BNP Paribas Asset Management France</v>
          </cell>
          <cell r="F599" t="str">
            <v>Euro</v>
          </cell>
          <cell r="G599" t="str">
            <v>(MSCI ACWI NR EUR) 37.000% + ( €STR capitalisé) 15.000% + (MSCI EMU NR EUR) 13.000% + (Bloomberg Euro Agg Bond TR EUR) 35.000%</v>
          </cell>
          <cell r="H599" t="str">
            <v>Europe Fonds ouverts  - Allocation EUR Modérée - International</v>
          </cell>
          <cell r="I599" t="str">
            <v>Tous les jours</v>
          </cell>
          <cell r="J599" t="str">
            <v>France;Italie;</v>
          </cell>
          <cell r="K599" t="str">
            <v>Non</v>
          </cell>
          <cell r="L599">
            <v>39099</v>
          </cell>
          <cell r="M599">
            <v>44595</v>
          </cell>
          <cell r="N599">
            <v>168571868</v>
          </cell>
          <cell r="O599">
            <v>448.69</v>
          </cell>
          <cell r="Q599" t="str">
            <v>Non</v>
          </cell>
          <cell r="R599">
            <v>4</v>
          </cell>
          <cell r="S599">
            <v>4</v>
          </cell>
          <cell r="T599">
            <v>5.5609999999999999</v>
          </cell>
          <cell r="U599">
            <v>11.018000000000001</v>
          </cell>
          <cell r="V599">
            <v>6.2251300000000001</v>
          </cell>
          <cell r="W599">
            <v>4.1702700000000004</v>
          </cell>
          <cell r="X599" t="str">
            <v>Cap</v>
          </cell>
          <cell r="Y599" t="str">
            <v>Global</v>
          </cell>
          <cell r="Z599">
            <v>1.6</v>
          </cell>
          <cell r="AA599" t="str">
            <v>Oui</v>
          </cell>
          <cell r="AB599">
            <v>2.12</v>
          </cell>
          <cell r="AC599" t="str">
            <v>Oui</v>
          </cell>
          <cell r="AE599" t="str">
            <v>FSUSA07XXO</v>
          </cell>
          <cell r="AF599">
            <v>76250996</v>
          </cell>
          <cell r="AH599">
            <v>44592</v>
          </cell>
          <cell r="AJ599">
            <v>2</v>
          </cell>
          <cell r="AK599">
            <v>1</v>
          </cell>
          <cell r="AL599">
            <v>1</v>
          </cell>
          <cell r="AM599" t="str">
            <v>www.bnpparibas-am.fr</v>
          </cell>
          <cell r="AQ599" t="str">
            <v>Non</v>
          </cell>
          <cell r="AR599" t="str">
            <v>Non</v>
          </cell>
          <cell r="AS599" t="str">
            <v>Non</v>
          </cell>
          <cell r="AV599" t="str">
            <v>Non Classifié</v>
          </cell>
          <cell r="AW599" t="str">
            <v>BNP Paribas</v>
          </cell>
          <cell r="AY599" t="str">
            <v>Not Stated</v>
          </cell>
          <cell r="AZ599" t="str">
            <v>Prospectus</v>
          </cell>
          <cell r="BA599" t="str">
            <v>Non</v>
          </cell>
          <cell r="BB599">
            <v>2.194696</v>
          </cell>
          <cell r="BD599">
            <v>4.1702729999999999</v>
          </cell>
          <cell r="BF599">
            <v>6.2251500000000002</v>
          </cell>
          <cell r="BH599">
            <v>-3.571812</v>
          </cell>
          <cell r="BJ599">
            <v>-2.4521299999999999</v>
          </cell>
          <cell r="BK599">
            <v>47</v>
          </cell>
          <cell r="BM599">
            <v>6.2730170000000003</v>
          </cell>
          <cell r="BN599">
            <v>64</v>
          </cell>
          <cell r="BP599">
            <v>14.710571</v>
          </cell>
          <cell r="BQ599">
            <v>57</v>
          </cell>
        </row>
        <row r="600">
          <cell r="A600" t="str">
            <v>FR0010377028</v>
          </cell>
          <cell r="B600" t="str">
            <v>ÙÙÙ</v>
          </cell>
          <cell r="C600" t="str">
            <v>Lyxor Japan Topix DR ETF Dist JPY</v>
          </cell>
          <cell r="D600" t="str">
            <v>SICAV</v>
          </cell>
          <cell r="E600" t="str">
            <v>Lyxor International Asset Management S.A.S.</v>
          </cell>
          <cell r="F600" t="str">
            <v>Yen japonais</v>
          </cell>
          <cell r="G600" t="str">
            <v>TOPIX TR JPY</v>
          </cell>
          <cell r="H600" t="str">
            <v>Europe ETF  - Actions Japon Grandes Cap.</v>
          </cell>
          <cell r="I600" t="str">
            <v>Tous les jours</v>
          </cell>
          <cell r="J600" t="str">
            <v>Suisse;Royaume-Uni;</v>
          </cell>
          <cell r="K600" t="str">
            <v>Non</v>
          </cell>
          <cell r="L600">
            <v>39062</v>
          </cell>
          <cell r="M600">
            <v>44596</v>
          </cell>
          <cell r="N600">
            <v>1204518196.16521</v>
          </cell>
          <cell r="O600">
            <v>139.61948699999999</v>
          </cell>
          <cell r="P600">
            <v>1202.73</v>
          </cell>
          <cell r="Q600" t="str">
            <v>Non</v>
          </cell>
          <cell r="R600">
            <v>6</v>
          </cell>
          <cell r="S600">
            <v>6</v>
          </cell>
          <cell r="T600">
            <v>10.903563999999999</v>
          </cell>
          <cell r="U600">
            <v>13.243077</v>
          </cell>
          <cell r="V600">
            <v>4.6670309999999997</v>
          </cell>
          <cell r="W600">
            <v>6.9632889999999996</v>
          </cell>
          <cell r="X600" t="str">
            <v>Dist</v>
          </cell>
          <cell r="Y600" t="str">
            <v>Japon</v>
          </cell>
          <cell r="Z600">
            <v>0.45</v>
          </cell>
          <cell r="AA600" t="str">
            <v>Oui</v>
          </cell>
          <cell r="AB600">
            <v>0.45</v>
          </cell>
          <cell r="AC600" t="str">
            <v>Oui</v>
          </cell>
          <cell r="AD600">
            <v>18415.425299999999</v>
          </cell>
          <cell r="AE600" t="str">
            <v>FSGBR06HV8</v>
          </cell>
          <cell r="AF600">
            <v>78631461.168436006</v>
          </cell>
          <cell r="AH600">
            <v>44581</v>
          </cell>
          <cell r="AM600" t="str">
            <v>www.lyxor.com</v>
          </cell>
          <cell r="AQ600" t="str">
            <v>Non</v>
          </cell>
          <cell r="AR600" t="str">
            <v>Non</v>
          </cell>
          <cell r="AS600" t="str">
            <v>Non</v>
          </cell>
          <cell r="AV600" t="str">
            <v>Actions internationales</v>
          </cell>
          <cell r="AW600" t="str">
            <v>Lyxor</v>
          </cell>
          <cell r="AX600" t="str">
            <v>Lyxor International Asset Management</v>
          </cell>
          <cell r="AY600" t="str">
            <v>Not Stated</v>
          </cell>
          <cell r="AZ600" t="str">
            <v>Prospectus</v>
          </cell>
          <cell r="BA600" t="str">
            <v>Non</v>
          </cell>
          <cell r="BB600">
            <v>4.7352449999999999</v>
          </cell>
          <cell r="BD600">
            <v>6.9633019999999997</v>
          </cell>
          <cell r="BF600">
            <v>4.6670290000000003</v>
          </cell>
          <cell r="BH600">
            <v>-3.7746949999999999</v>
          </cell>
          <cell r="BJ600">
            <v>-3.4912000000000001</v>
          </cell>
          <cell r="BK600">
            <v>56</v>
          </cell>
          <cell r="BM600">
            <v>10.129238000000001</v>
          </cell>
          <cell r="BN600">
            <v>50</v>
          </cell>
          <cell r="BP600">
            <v>20.336143</v>
          </cell>
          <cell r="BQ600">
            <v>44</v>
          </cell>
        </row>
        <row r="601">
          <cell r="A601" t="str">
            <v>FR0010377143</v>
          </cell>
          <cell r="B601" t="str">
            <v>ÙÙÙ</v>
          </cell>
          <cell r="C601" t="str">
            <v>Echiquier Convexité SRI Europe A</v>
          </cell>
          <cell r="D601" t="str">
            <v>SICAV</v>
          </cell>
          <cell r="E601" t="str">
            <v>La Financière de l'Echiquier</v>
          </cell>
          <cell r="F601" t="str">
            <v>Euro</v>
          </cell>
          <cell r="G601" t="str">
            <v>Exane ECI Europe TR</v>
          </cell>
          <cell r="H601" t="str">
            <v>Europe Fonds ouverts  - Convertibles Europe</v>
          </cell>
          <cell r="I601" t="str">
            <v>Tous les jours</v>
          </cell>
          <cell r="J601" t="str">
            <v>Autriche;Belgique;Suisse;Allemagne;Espagne;France;Italie;Luxembourg;</v>
          </cell>
          <cell r="K601" t="str">
            <v>Non</v>
          </cell>
          <cell r="L601">
            <v>39002</v>
          </cell>
          <cell r="M601">
            <v>44596</v>
          </cell>
          <cell r="N601">
            <v>322775903</v>
          </cell>
          <cell r="O601">
            <v>1337.5</v>
          </cell>
          <cell r="Q601" t="str">
            <v>Non</v>
          </cell>
          <cell r="R601">
            <v>4</v>
          </cell>
          <cell r="S601">
            <v>4</v>
          </cell>
          <cell r="T601">
            <v>5.3390000000000004</v>
          </cell>
          <cell r="U601">
            <v>6.6959999999999997</v>
          </cell>
          <cell r="V601">
            <v>-2.20431</v>
          </cell>
          <cell r="W601">
            <v>2.26275</v>
          </cell>
          <cell r="X601" t="str">
            <v>Cap</v>
          </cell>
          <cell r="Y601" t="str">
            <v>Europe</v>
          </cell>
          <cell r="Z601">
            <v>1.4</v>
          </cell>
          <cell r="AA601" t="str">
            <v>Oui</v>
          </cell>
          <cell r="AB601">
            <v>1.4</v>
          </cell>
          <cell r="AC601" t="str">
            <v>Oui</v>
          </cell>
          <cell r="AD601">
            <v>1337.5</v>
          </cell>
          <cell r="AE601" t="str">
            <v>FSFRA07HYB</v>
          </cell>
          <cell r="AF601">
            <v>49379507</v>
          </cell>
          <cell r="AH601">
            <v>44565</v>
          </cell>
          <cell r="AJ601">
            <v>3</v>
          </cell>
          <cell r="AK601">
            <v>0</v>
          </cell>
          <cell r="AL601">
            <v>0</v>
          </cell>
          <cell r="AM601" t="str">
            <v>www.lfde.com</v>
          </cell>
          <cell r="AQ601" t="str">
            <v>Non</v>
          </cell>
          <cell r="AR601" t="str">
            <v>Non</v>
          </cell>
          <cell r="AS601" t="str">
            <v>Non</v>
          </cell>
          <cell r="AV601" t="str">
            <v>Non Classifié</v>
          </cell>
          <cell r="AW601" t="str">
            <v>La Financière de l'Echiquier</v>
          </cell>
          <cell r="AY601" t="str">
            <v>Article 8</v>
          </cell>
          <cell r="AZ601" t="str">
            <v>Prospectus</v>
          </cell>
          <cell r="BA601" t="str">
            <v>Non</v>
          </cell>
          <cell r="BB601">
            <v>0.74736100000000005</v>
          </cell>
          <cell r="BD601">
            <v>2.2627570000000001</v>
          </cell>
          <cell r="BF601">
            <v>-2.2043170000000001</v>
          </cell>
          <cell r="BH601">
            <v>-4.3034790000000003</v>
          </cell>
          <cell r="BJ601">
            <v>-3.9542600000000001</v>
          </cell>
          <cell r="BK601">
            <v>60</v>
          </cell>
          <cell r="BM601">
            <v>4.091545</v>
          </cell>
          <cell r="BN601">
            <v>75</v>
          </cell>
          <cell r="BP601">
            <v>7.1655769999999999</v>
          </cell>
          <cell r="BQ601">
            <v>78</v>
          </cell>
        </row>
        <row r="602">
          <cell r="A602" t="str">
            <v>FR0010380675</v>
          </cell>
          <cell r="B602" t="str">
            <v>Ù</v>
          </cell>
          <cell r="C602" t="str">
            <v>Lazard Actions Emergentes R</v>
          </cell>
          <cell r="D602" t="str">
            <v>FCP</v>
          </cell>
          <cell r="E602" t="str">
            <v>Lazard Frères Gestion</v>
          </cell>
          <cell r="F602" t="str">
            <v>Euro</v>
          </cell>
          <cell r="G602" t="str">
            <v>MSCI EM NR EUR</v>
          </cell>
          <cell r="H602" t="str">
            <v>Europe Fonds ouverts  - Actions Marchés Emergents</v>
          </cell>
          <cell r="I602" t="str">
            <v>Tous les jours</v>
          </cell>
          <cell r="J602" t="str">
            <v>France</v>
          </cell>
          <cell r="K602" t="str">
            <v>Non</v>
          </cell>
          <cell r="L602">
            <v>39059</v>
          </cell>
          <cell r="M602">
            <v>44596</v>
          </cell>
          <cell r="N602">
            <v>146623138</v>
          </cell>
          <cell r="O602">
            <v>1669.85</v>
          </cell>
          <cell r="P602">
            <v>5.88</v>
          </cell>
          <cell r="Q602" t="str">
            <v>Non</v>
          </cell>
          <cell r="R602">
            <v>6</v>
          </cell>
          <cell r="S602">
            <v>6</v>
          </cell>
          <cell r="T602">
            <v>9.8008989999999994</v>
          </cell>
          <cell r="U602">
            <v>17.372969999999999</v>
          </cell>
          <cell r="V602">
            <v>14.610049999999999</v>
          </cell>
          <cell r="W602">
            <v>3.6305999999999998</v>
          </cell>
          <cell r="X602" t="str">
            <v>Cap</v>
          </cell>
          <cell r="Y602" t="str">
            <v>Global Emerging Mkts</v>
          </cell>
          <cell r="Z602">
            <v>2</v>
          </cell>
          <cell r="AA602" t="str">
            <v>Oui</v>
          </cell>
          <cell r="AB602">
            <v>2.2799999999999998</v>
          </cell>
          <cell r="AC602" t="str">
            <v>Non</v>
          </cell>
          <cell r="AD602">
            <v>1669.85</v>
          </cell>
          <cell r="AE602" t="str">
            <v>FSUSA07XXX</v>
          </cell>
          <cell r="AF602">
            <v>93677395</v>
          </cell>
          <cell r="AH602">
            <v>44594</v>
          </cell>
          <cell r="AJ602">
            <v>3</v>
          </cell>
          <cell r="AK602">
            <v>1</v>
          </cell>
          <cell r="AL602">
            <v>0</v>
          </cell>
          <cell r="AM602" t="str">
            <v>www.lazardfreresgestion.fr</v>
          </cell>
          <cell r="AQ602" t="str">
            <v>Non</v>
          </cell>
          <cell r="AR602" t="str">
            <v>Non</v>
          </cell>
          <cell r="AS602" t="str">
            <v>Non</v>
          </cell>
          <cell r="AV602" t="str">
            <v>Actions internationales</v>
          </cell>
          <cell r="AW602" t="str">
            <v>Lazard</v>
          </cell>
          <cell r="AX602" t="str">
            <v>Lazard Asset Management LLC</v>
          </cell>
          <cell r="AY602" t="str">
            <v>Article 8</v>
          </cell>
          <cell r="AZ602" t="str">
            <v>Prospectus</v>
          </cell>
          <cell r="BA602" t="str">
            <v>Non</v>
          </cell>
          <cell r="BB602">
            <v>2.6100500000000002</v>
          </cell>
          <cell r="BD602">
            <v>3.6306050000000001</v>
          </cell>
          <cell r="BF602">
            <v>14.61004</v>
          </cell>
          <cell r="BH602">
            <v>1.228278</v>
          </cell>
          <cell r="BJ602">
            <v>2.71828</v>
          </cell>
          <cell r="BK602">
            <v>5</v>
          </cell>
          <cell r="BM602">
            <v>6.090128</v>
          </cell>
          <cell r="BN602">
            <v>64</v>
          </cell>
          <cell r="BP602">
            <v>17.285636</v>
          </cell>
          <cell r="BQ602">
            <v>52</v>
          </cell>
        </row>
        <row r="603">
          <cell r="A603" t="str">
            <v>FR0010386805</v>
          </cell>
          <cell r="B603" t="str">
            <v>ÙÙÙÙÙ</v>
          </cell>
          <cell r="C603" t="str">
            <v>BSO France I</v>
          </cell>
          <cell r="D603" t="str">
            <v>FCP</v>
          </cell>
          <cell r="E603" t="str">
            <v>Saint Olive Gestion</v>
          </cell>
          <cell r="F603" t="str">
            <v>Euro</v>
          </cell>
          <cell r="G603" t="str">
            <v>Euronext Paris CAC 40 NR EUR</v>
          </cell>
          <cell r="H603" t="str">
            <v>Europe Fonds ouverts  - Actions France Grandes Cap.</v>
          </cell>
          <cell r="I603" t="str">
            <v>Tous les jours</v>
          </cell>
          <cell r="J603" t="str">
            <v>France</v>
          </cell>
          <cell r="K603" t="str">
            <v>Oui</v>
          </cell>
          <cell r="L603">
            <v>39069</v>
          </cell>
          <cell r="M603">
            <v>44596</v>
          </cell>
          <cell r="N603">
            <v>269018973</v>
          </cell>
          <cell r="O603">
            <v>217257.09</v>
          </cell>
          <cell r="P603">
            <v>29.21</v>
          </cell>
          <cell r="Q603" t="str">
            <v>Non</v>
          </cell>
          <cell r="R603">
            <v>6</v>
          </cell>
          <cell r="S603">
            <v>6</v>
          </cell>
          <cell r="T603">
            <v>12.571999999999999</v>
          </cell>
          <cell r="U603">
            <v>17.959</v>
          </cell>
          <cell r="V603">
            <v>26.665959999999998</v>
          </cell>
          <cell r="W603">
            <v>12.44838</v>
          </cell>
          <cell r="X603" t="str">
            <v>Cap</v>
          </cell>
          <cell r="Y603" t="str">
            <v>France</v>
          </cell>
          <cell r="Z603">
            <v>1.4</v>
          </cell>
          <cell r="AA603" t="str">
            <v>Oui</v>
          </cell>
          <cell r="AB603">
            <v>1.62</v>
          </cell>
          <cell r="AC603" t="str">
            <v>Oui</v>
          </cell>
          <cell r="AD603">
            <v>217257.09</v>
          </cell>
          <cell r="AE603" t="str">
            <v>FSGBR056G1</v>
          </cell>
          <cell r="AF603">
            <v>86685580</v>
          </cell>
          <cell r="AH603">
            <v>44533</v>
          </cell>
          <cell r="AJ603">
            <v>1</v>
          </cell>
          <cell r="AK603">
            <v>1</v>
          </cell>
          <cell r="AL603">
            <v>1</v>
          </cell>
          <cell r="AM603" t="str">
            <v>www.banquesaintolive.com</v>
          </cell>
          <cell r="AQ603" t="str">
            <v>Non</v>
          </cell>
          <cell r="AR603" t="str">
            <v>Non</v>
          </cell>
          <cell r="AS603" t="str">
            <v>Non</v>
          </cell>
          <cell r="AV603" t="str">
            <v>Actions françaises</v>
          </cell>
          <cell r="AW603" t="str">
            <v>Banque Saint Olive</v>
          </cell>
          <cell r="AY603" t="str">
            <v>Article 8</v>
          </cell>
          <cell r="AZ603" t="str">
            <v>Prospectus</v>
          </cell>
          <cell r="BA603" t="str">
            <v>Non</v>
          </cell>
          <cell r="BB603">
            <v>10.903423999999999</v>
          </cell>
          <cell r="BD603">
            <v>12.448397</v>
          </cell>
          <cell r="BF603">
            <v>26.665984999999999</v>
          </cell>
          <cell r="BH603">
            <v>-6.0344639999999998</v>
          </cell>
          <cell r="BJ603">
            <v>-5.8190799999999996</v>
          </cell>
          <cell r="BK603">
            <v>75</v>
          </cell>
          <cell r="BM603">
            <v>16.618877999999999</v>
          </cell>
          <cell r="BN603">
            <v>24</v>
          </cell>
          <cell r="BP603">
            <v>26.679655</v>
          </cell>
          <cell r="BQ603">
            <v>24</v>
          </cell>
        </row>
        <row r="604">
          <cell r="A604" t="str">
            <v>FR0010392225</v>
          </cell>
          <cell r="B604" t="str">
            <v>ÙÙÙÙÙ</v>
          </cell>
          <cell r="C604" t="str">
            <v>Varenne Selection A-EUR</v>
          </cell>
          <cell r="D604" t="str">
            <v>FCP</v>
          </cell>
          <cell r="E604" t="str">
            <v>Varenne Capital Partners</v>
          </cell>
          <cell r="F604" t="str">
            <v>Euro</v>
          </cell>
          <cell r="G604" t="str">
            <v>€STR capitalisé</v>
          </cell>
          <cell r="H604" t="str">
            <v>Europe Fonds ouverts  - Alt - Long/Short Actions - International</v>
          </cell>
          <cell r="I604" t="str">
            <v>Tous les jours</v>
          </cell>
          <cell r="J604" t="str">
            <v>Suisse;France;</v>
          </cell>
          <cell r="K604" t="str">
            <v>Oui</v>
          </cell>
          <cell r="L604">
            <v>39052</v>
          </cell>
          <cell r="M604">
            <v>44596</v>
          </cell>
          <cell r="N604">
            <v>395448845</v>
          </cell>
          <cell r="O604">
            <v>544.54999999999995</v>
          </cell>
          <cell r="Q604" t="str">
            <v>Non</v>
          </cell>
          <cell r="R604">
            <v>5</v>
          </cell>
          <cell r="S604">
            <v>6</v>
          </cell>
          <cell r="T604">
            <v>17.451459</v>
          </cell>
          <cell r="U604">
            <v>16.163048</v>
          </cell>
          <cell r="V604">
            <v>25.765170000000001</v>
          </cell>
          <cell r="W604">
            <v>20.956420000000001</v>
          </cell>
          <cell r="X604" t="str">
            <v>Cap</v>
          </cell>
          <cell r="Y604" t="str">
            <v>Global</v>
          </cell>
          <cell r="Z604">
            <v>1.95</v>
          </cell>
          <cell r="AA604" t="str">
            <v>Non</v>
          </cell>
          <cell r="AB604">
            <v>1.8</v>
          </cell>
          <cell r="AC604" t="str">
            <v>Non</v>
          </cell>
          <cell r="AD604">
            <v>544.54999999999995</v>
          </cell>
          <cell r="AE604" t="str">
            <v>FSUSA088ZU</v>
          </cell>
          <cell r="AF604">
            <v>182281786</v>
          </cell>
          <cell r="AH604">
            <v>44379</v>
          </cell>
          <cell r="AJ604">
            <v>2</v>
          </cell>
          <cell r="AK604">
            <v>1</v>
          </cell>
          <cell r="AL604">
            <v>0</v>
          </cell>
          <cell r="AM604" t="str">
            <v>www.varennecapital.fr</v>
          </cell>
          <cell r="AQ604" t="str">
            <v>Non</v>
          </cell>
          <cell r="AR604" t="str">
            <v>Non</v>
          </cell>
          <cell r="AS604" t="str">
            <v>Non</v>
          </cell>
          <cell r="AV604" t="str">
            <v>Non Classifié</v>
          </cell>
          <cell r="AW604" t="str">
            <v>Varenne Capital Partners</v>
          </cell>
          <cell r="AY604" t="str">
            <v>Not Stated</v>
          </cell>
          <cell r="AZ604" t="str">
            <v>Prospectus</v>
          </cell>
          <cell r="BA604" t="str">
            <v>Non</v>
          </cell>
          <cell r="BB604">
            <v>15.327176</v>
          </cell>
          <cell r="BD604">
            <v>20.956447000000001</v>
          </cell>
          <cell r="BF604">
            <v>25.765187999999998</v>
          </cell>
          <cell r="BH604">
            <v>-8.9427679999999992</v>
          </cell>
          <cell r="BJ604">
            <v>-10.201219999999999</v>
          </cell>
          <cell r="BK604">
            <v>92</v>
          </cell>
          <cell r="BM604">
            <v>28.586272000000001</v>
          </cell>
          <cell r="BN604">
            <v>3</v>
          </cell>
          <cell r="BP604">
            <v>26.556080999999999</v>
          </cell>
          <cell r="BQ604">
            <v>24</v>
          </cell>
        </row>
        <row r="605">
          <cell r="A605" t="str">
            <v>FR0010396416</v>
          </cell>
          <cell r="B605" t="str">
            <v>ÙÙ</v>
          </cell>
          <cell r="C605" t="str">
            <v>Lazard Multigestion Actions</v>
          </cell>
          <cell r="D605" t="str">
            <v>FCP</v>
          </cell>
          <cell r="E605" t="str">
            <v>Lazard Frères Gestion</v>
          </cell>
          <cell r="F605" t="str">
            <v>Euro</v>
          </cell>
          <cell r="G605" t="str">
            <v>MSCI ACWI NR EUR</v>
          </cell>
          <cell r="H605" t="str">
            <v>Europe Fonds ouverts  - Actions Internationales Gdes Cap. Mixte</v>
          </cell>
          <cell r="I605" t="str">
            <v>Tous les jours</v>
          </cell>
          <cell r="J605" t="str">
            <v>France</v>
          </cell>
          <cell r="K605" t="str">
            <v>Non</v>
          </cell>
          <cell r="L605">
            <v>39055</v>
          </cell>
          <cell r="M605">
            <v>44596</v>
          </cell>
          <cell r="N605">
            <v>16875316</v>
          </cell>
          <cell r="O605">
            <v>163.19999999999999</v>
          </cell>
          <cell r="P605">
            <v>-48.19</v>
          </cell>
          <cell r="Q605" t="str">
            <v>Non</v>
          </cell>
          <cell r="R605">
            <v>5</v>
          </cell>
          <cell r="S605">
            <v>5</v>
          </cell>
          <cell r="T605">
            <v>9.7828009999999992</v>
          </cell>
          <cell r="U605">
            <v>15.656765999999999</v>
          </cell>
          <cell r="V605">
            <v>15.08672</v>
          </cell>
          <cell r="W605">
            <v>11.41802</v>
          </cell>
          <cell r="X605" t="str">
            <v>Cap</v>
          </cell>
          <cell r="Y605" t="str">
            <v>Global</v>
          </cell>
          <cell r="Z605">
            <v>1.3</v>
          </cell>
          <cell r="AA605" t="str">
            <v>Non</v>
          </cell>
          <cell r="AB605">
            <v>2.6</v>
          </cell>
          <cell r="AC605" t="str">
            <v>Non</v>
          </cell>
          <cell r="AD605">
            <v>163.19999999999999</v>
          </cell>
          <cell r="AE605" t="str">
            <v>FSUSA07XYA</v>
          </cell>
          <cell r="AF605">
            <v>16875316</v>
          </cell>
          <cell r="AH605">
            <v>44594</v>
          </cell>
          <cell r="AJ605">
            <v>3</v>
          </cell>
          <cell r="AK605">
            <v>1</v>
          </cell>
          <cell r="AL605">
            <v>0</v>
          </cell>
          <cell r="AM605" t="str">
            <v>www.lazardfreresgestion.fr</v>
          </cell>
          <cell r="AQ605" t="str">
            <v>Non</v>
          </cell>
          <cell r="AR605" t="str">
            <v>Non</v>
          </cell>
          <cell r="AS605" t="str">
            <v>Non</v>
          </cell>
          <cell r="AV605" t="str">
            <v>Actions internationales</v>
          </cell>
          <cell r="AW605" t="str">
            <v>Lazard</v>
          </cell>
          <cell r="AY605" t="str">
            <v>Not Stated</v>
          </cell>
          <cell r="AZ605" t="str">
            <v>Prospectus</v>
          </cell>
          <cell r="BA605" t="str">
            <v>Non</v>
          </cell>
          <cell r="BB605">
            <v>6.3572040000000003</v>
          </cell>
          <cell r="BD605">
            <v>11.418034</v>
          </cell>
          <cell r="BF605">
            <v>15.086729999999999</v>
          </cell>
          <cell r="BH605">
            <v>-5.5171219999999996</v>
          </cell>
          <cell r="BJ605">
            <v>-4.7446099999999998</v>
          </cell>
          <cell r="BK605">
            <v>67</v>
          </cell>
          <cell r="BM605">
            <v>15.798375</v>
          </cell>
          <cell r="BN605">
            <v>27</v>
          </cell>
          <cell r="BP605">
            <v>25.082820000000002</v>
          </cell>
          <cell r="BQ605">
            <v>30</v>
          </cell>
        </row>
        <row r="606">
          <cell r="A606" t="str">
            <v>FR0010397125</v>
          </cell>
          <cell r="B606" t="str">
            <v>ÙÙ</v>
          </cell>
          <cell r="C606" t="str">
            <v>SG Actions Euro Sélection C</v>
          </cell>
          <cell r="D606" t="str">
            <v>FCP</v>
          </cell>
          <cell r="E606" t="str">
            <v>Société Générale Gestion</v>
          </cell>
          <cell r="F606" t="str">
            <v>Euro</v>
          </cell>
          <cell r="G606" t="str">
            <v>EURO STOXX 50 NR EUR</v>
          </cell>
          <cell r="H606" t="str">
            <v>Europe Fonds ouverts  - Actions Zone Euro Grandes Cap.</v>
          </cell>
          <cell r="I606" t="str">
            <v>Tous les jours</v>
          </cell>
          <cell r="J606" t="str">
            <v>France</v>
          </cell>
          <cell r="K606" t="str">
            <v>Oui</v>
          </cell>
          <cell r="L606">
            <v>39055</v>
          </cell>
          <cell r="M606">
            <v>44596</v>
          </cell>
          <cell r="N606">
            <v>749249456</v>
          </cell>
          <cell r="O606">
            <v>63.59</v>
          </cell>
          <cell r="P606">
            <v>0.62</v>
          </cell>
          <cell r="Q606" t="str">
            <v>Non</v>
          </cell>
          <cell r="R606">
            <v>6</v>
          </cell>
          <cell r="S606">
            <v>6</v>
          </cell>
          <cell r="T606">
            <v>12.05</v>
          </cell>
          <cell r="U606">
            <v>20.088000000000001</v>
          </cell>
          <cell r="V606">
            <v>24.10286</v>
          </cell>
          <cell r="W606">
            <v>11.248469999999999</v>
          </cell>
          <cell r="X606" t="str">
            <v>Cap</v>
          </cell>
          <cell r="Y606" t="str">
            <v>Euroland</v>
          </cell>
          <cell r="Z606">
            <v>2.4</v>
          </cell>
          <cell r="AA606" t="str">
            <v>Oui</v>
          </cell>
          <cell r="AB606">
            <v>2.3199999999999998</v>
          </cell>
          <cell r="AC606" t="str">
            <v>Oui</v>
          </cell>
          <cell r="AD606">
            <v>63.59</v>
          </cell>
          <cell r="AE606" t="str">
            <v>FSUSA08BDS</v>
          </cell>
          <cell r="AF606">
            <v>749249456</v>
          </cell>
          <cell r="AH606">
            <v>44592</v>
          </cell>
          <cell r="AJ606">
            <v>2</v>
          </cell>
          <cell r="AK606">
            <v>1</v>
          </cell>
          <cell r="AL606">
            <v>1</v>
          </cell>
          <cell r="AM606" t="str">
            <v>www.societegeneralegestion.fr</v>
          </cell>
          <cell r="AQ606" t="str">
            <v>Non</v>
          </cell>
          <cell r="AR606" t="str">
            <v>Non</v>
          </cell>
          <cell r="AS606" t="str">
            <v>Non</v>
          </cell>
          <cell r="AV606" t="str">
            <v>Actions de la zone euro</v>
          </cell>
          <cell r="AW606" t="str">
            <v>Societe Generale Gestion</v>
          </cell>
          <cell r="AY606" t="str">
            <v>Article 8</v>
          </cell>
          <cell r="AZ606" t="str">
            <v>Prospectus</v>
          </cell>
          <cell r="BA606" t="str">
            <v>Non</v>
          </cell>
          <cell r="BB606">
            <v>6.0242199999999997</v>
          </cell>
          <cell r="BD606">
            <v>11.248479</v>
          </cell>
          <cell r="BF606">
            <v>24.102847000000001</v>
          </cell>
          <cell r="BH606">
            <v>-2.3040780000000001</v>
          </cell>
          <cell r="BJ606">
            <v>-1.9705900000000001</v>
          </cell>
          <cell r="BK606">
            <v>41</v>
          </cell>
          <cell r="BM606">
            <v>14.177944</v>
          </cell>
          <cell r="BN606">
            <v>35</v>
          </cell>
          <cell r="BP606">
            <v>25.248192</v>
          </cell>
          <cell r="BQ606">
            <v>29</v>
          </cell>
        </row>
        <row r="607">
          <cell r="A607" t="str">
            <v>FR0010400762</v>
          </cell>
          <cell r="B607" t="str">
            <v>ÙÙÙ</v>
          </cell>
          <cell r="C607" t="str">
            <v>Moneta Long Short A</v>
          </cell>
          <cell r="D607" t="str">
            <v>FCP</v>
          </cell>
          <cell r="E607" t="str">
            <v>Moneta Asset Management</v>
          </cell>
          <cell r="F607" t="str">
            <v>Euro</v>
          </cell>
          <cell r="G607" t="str">
            <v>(€STR capitalisé) 60.000% + ( STOXX Europe 600 NR EUR) 40.000%</v>
          </cell>
          <cell r="H607" t="str">
            <v>Europe Fonds ouverts  - Alt - Long/Short Actions - Europe</v>
          </cell>
          <cell r="I607" t="str">
            <v>Tous les jours</v>
          </cell>
          <cell r="J607" t="str">
            <v>Suisse;France;Luxembourg;</v>
          </cell>
          <cell r="K607" t="str">
            <v>Non</v>
          </cell>
          <cell r="L607">
            <v>39072</v>
          </cell>
          <cell r="M607">
            <v>44596</v>
          </cell>
          <cell r="N607">
            <v>433258937</v>
          </cell>
          <cell r="O607">
            <v>192.41</v>
          </cell>
          <cell r="Q607" t="str">
            <v>Non</v>
          </cell>
          <cell r="R607">
            <v>4</v>
          </cell>
          <cell r="S607">
            <v>4</v>
          </cell>
          <cell r="T607">
            <v>6.3140000000000001</v>
          </cell>
          <cell r="U607">
            <v>10.092000000000001</v>
          </cell>
          <cell r="V607">
            <v>6.49953</v>
          </cell>
          <cell r="W607">
            <v>5.0651400000000004</v>
          </cell>
          <cell r="X607" t="str">
            <v>Cap</v>
          </cell>
          <cell r="Y607" t="str">
            <v>Europe</v>
          </cell>
          <cell r="Z607">
            <v>1.5</v>
          </cell>
          <cell r="AA607" t="str">
            <v>Oui</v>
          </cell>
          <cell r="AB607">
            <v>1.5</v>
          </cell>
          <cell r="AC607" t="str">
            <v>Non</v>
          </cell>
          <cell r="AD607">
            <v>192.41</v>
          </cell>
          <cell r="AE607" t="str">
            <v>FSUSA0A2I8</v>
          </cell>
          <cell r="AF607">
            <v>306915756</v>
          </cell>
          <cell r="AH607">
            <v>44585</v>
          </cell>
          <cell r="AJ607">
            <v>1.5</v>
          </cell>
          <cell r="AK607">
            <v>1</v>
          </cell>
          <cell r="AL607">
            <v>1</v>
          </cell>
          <cell r="AM607" t="str">
            <v>www.moneta.fr</v>
          </cell>
          <cell r="AQ607" t="str">
            <v>Non</v>
          </cell>
          <cell r="AR607" t="str">
            <v>Non</v>
          </cell>
          <cell r="AS607" t="str">
            <v>Non</v>
          </cell>
          <cell r="AV607" t="str">
            <v>Non Classifié</v>
          </cell>
          <cell r="AW607" t="str">
            <v>Moneta</v>
          </cell>
          <cell r="AX607" t="str">
            <v>Moneta Asset Management</v>
          </cell>
          <cell r="AY607" t="str">
            <v>Article 8</v>
          </cell>
          <cell r="AZ607" t="str">
            <v>Prospectus</v>
          </cell>
          <cell r="BA607" t="str">
            <v>Non</v>
          </cell>
          <cell r="BB607">
            <v>2.999091</v>
          </cell>
          <cell r="BD607">
            <v>5.065143</v>
          </cell>
          <cell r="BF607">
            <v>6.4995380000000003</v>
          </cell>
          <cell r="BH607">
            <v>-6.2059999999999997E-2</v>
          </cell>
          <cell r="BJ607">
            <v>-0.25858999999999999</v>
          </cell>
          <cell r="BK607">
            <v>20</v>
          </cell>
          <cell r="BM607">
            <v>6.2094889999999996</v>
          </cell>
          <cell r="BN607">
            <v>64</v>
          </cell>
          <cell r="BP607">
            <v>10.167897</v>
          </cell>
          <cell r="BQ607">
            <v>68</v>
          </cell>
        </row>
        <row r="608">
          <cell r="A608" t="str">
            <v>FR0010402990</v>
          </cell>
          <cell r="B608" t="str">
            <v>ÙÙÙÙ</v>
          </cell>
          <cell r="C608" t="str">
            <v>Exane Pleiade Performance P</v>
          </cell>
          <cell r="D608" t="str">
            <v>FCP</v>
          </cell>
          <cell r="E608" t="str">
            <v>Exane Asset Management</v>
          </cell>
          <cell r="F608" t="str">
            <v>Euro</v>
          </cell>
          <cell r="G608" t="str">
            <v>Not Benchmarked</v>
          </cell>
          <cell r="H608" t="str">
            <v>Europe Fonds ouverts  - Alt - Market Neutral - Actions</v>
          </cell>
          <cell r="I608" t="str">
            <v>Tous les jours</v>
          </cell>
          <cell r="J608" t="str">
            <v>France;Italie;</v>
          </cell>
          <cell r="K608" t="str">
            <v>Non</v>
          </cell>
          <cell r="L608">
            <v>39113</v>
          </cell>
          <cell r="M608">
            <v>44596</v>
          </cell>
          <cell r="N608">
            <v>119771738</v>
          </cell>
          <cell r="O608">
            <v>171.63</v>
          </cell>
          <cell r="Q608" t="str">
            <v>Non</v>
          </cell>
          <cell r="R608">
            <v>4</v>
          </cell>
          <cell r="S608">
            <v>4</v>
          </cell>
          <cell r="T608">
            <v>6.4240000000000004</v>
          </cell>
          <cell r="U608">
            <v>6.4420000000000002</v>
          </cell>
          <cell r="V608">
            <v>-2.2299500000000001</v>
          </cell>
          <cell r="W608">
            <v>6.7761199999999997</v>
          </cell>
          <cell r="X608" t="str">
            <v>Cap</v>
          </cell>
          <cell r="Y608" t="str">
            <v>Global</v>
          </cell>
          <cell r="Z608">
            <v>0.8</v>
          </cell>
          <cell r="AA608" t="str">
            <v>Non</v>
          </cell>
          <cell r="AB608">
            <v>7.81</v>
          </cell>
          <cell r="AC608" t="str">
            <v>Non</v>
          </cell>
          <cell r="AD608">
            <v>171.63</v>
          </cell>
          <cell r="AE608" t="str">
            <v>FSUSA0B4C3</v>
          </cell>
          <cell r="AF608">
            <v>63018888</v>
          </cell>
          <cell r="AH608">
            <v>44564</v>
          </cell>
          <cell r="AJ608">
            <v>7.5</v>
          </cell>
          <cell r="AK608">
            <v>0</v>
          </cell>
          <cell r="AL608">
            <v>0</v>
          </cell>
          <cell r="AM608" t="str">
            <v>www.exane-am.com</v>
          </cell>
          <cell r="AQ608" t="str">
            <v>Non</v>
          </cell>
          <cell r="AR608" t="str">
            <v>Non</v>
          </cell>
          <cell r="AS608" t="str">
            <v>Non</v>
          </cell>
          <cell r="AV608" t="str">
            <v>Non Classifié</v>
          </cell>
          <cell r="AW608" t="str">
            <v>Exane</v>
          </cell>
          <cell r="AY608" t="str">
            <v>Article 8</v>
          </cell>
          <cell r="AZ608" t="str">
            <v>Prospectus</v>
          </cell>
          <cell r="BA608" t="str">
            <v>Non</v>
          </cell>
          <cell r="BB608">
            <v>2.9134319999999998</v>
          </cell>
          <cell r="BD608">
            <v>6.7761240000000003</v>
          </cell>
          <cell r="BF608">
            <v>-2.2299579999999999</v>
          </cell>
          <cell r="BH608">
            <v>1.3582939999999999</v>
          </cell>
          <cell r="BJ608">
            <v>1.2401800000000001</v>
          </cell>
          <cell r="BK608">
            <v>8</v>
          </cell>
          <cell r="BM608">
            <v>6.7364850000000001</v>
          </cell>
          <cell r="BN608">
            <v>62</v>
          </cell>
          <cell r="BP608">
            <v>3.1885140000000001</v>
          </cell>
          <cell r="BQ608">
            <v>90</v>
          </cell>
        </row>
        <row r="609">
          <cell r="A609" t="str">
            <v>FR0010405001</v>
          </cell>
          <cell r="C609" t="str">
            <v>Fourpoints Thematic Selection R</v>
          </cell>
          <cell r="D609" t="str">
            <v>FCP</v>
          </cell>
          <cell r="E609" t="str">
            <v>Fourpoints Investment Managers</v>
          </cell>
          <cell r="F609" t="str">
            <v>Euro</v>
          </cell>
          <cell r="G609" t="str">
            <v>Not Benchmarked</v>
          </cell>
          <cell r="H609" t="str">
            <v>Europe Fonds ouverts  - Actions Internationales Flex-Cap.</v>
          </cell>
          <cell r="I609" t="str">
            <v>Tous les jours</v>
          </cell>
          <cell r="J609" t="str">
            <v>France</v>
          </cell>
          <cell r="K609" t="str">
            <v>Non</v>
          </cell>
          <cell r="L609">
            <v>39080</v>
          </cell>
          <cell r="M609">
            <v>44595</v>
          </cell>
          <cell r="N609">
            <v>22369713</v>
          </cell>
          <cell r="O609">
            <v>84.9</v>
          </cell>
          <cell r="Q609" t="str">
            <v>Non</v>
          </cell>
          <cell r="R609">
            <v>5</v>
          </cell>
          <cell r="S609">
            <v>6</v>
          </cell>
          <cell r="T609">
            <v>11.842066000000001</v>
          </cell>
          <cell r="U609">
            <v>13.230141</v>
          </cell>
          <cell r="V609">
            <v>2.4964300000000001</v>
          </cell>
          <cell r="W609">
            <v>3.4669699999999999</v>
          </cell>
          <cell r="X609" t="str">
            <v>Cap</v>
          </cell>
          <cell r="Y609" t="str">
            <v>Global</v>
          </cell>
          <cell r="Z609">
            <v>1.8</v>
          </cell>
          <cell r="AA609" t="str">
            <v>Oui</v>
          </cell>
          <cell r="AB609">
            <v>2.9</v>
          </cell>
          <cell r="AC609" t="str">
            <v>Non</v>
          </cell>
          <cell r="AE609" t="str">
            <v>FSUSA0819N</v>
          </cell>
          <cell r="AF609">
            <v>12318267</v>
          </cell>
          <cell r="AH609">
            <v>44531</v>
          </cell>
          <cell r="AJ609">
            <v>2.5</v>
          </cell>
          <cell r="AK609">
            <v>1</v>
          </cell>
          <cell r="AL609">
            <v>1</v>
          </cell>
          <cell r="AM609" t="str">
            <v>www.fourpointsim.com</v>
          </cell>
          <cell r="AQ609" t="str">
            <v>Non</v>
          </cell>
          <cell r="AR609" t="str">
            <v>Non</v>
          </cell>
          <cell r="AS609" t="str">
            <v>Non</v>
          </cell>
          <cell r="AV609" t="str">
            <v>Non Classifié</v>
          </cell>
          <cell r="AW609" t="str">
            <v>Fourpoints</v>
          </cell>
          <cell r="AY609" t="str">
            <v>Not Stated</v>
          </cell>
          <cell r="AZ609" t="str">
            <v>Prospectus</v>
          </cell>
          <cell r="BA609" t="str">
            <v>Non</v>
          </cell>
          <cell r="BB609">
            <v>0.70596499999999995</v>
          </cell>
          <cell r="BD609">
            <v>3.466974</v>
          </cell>
          <cell r="BF609">
            <v>2.496426</v>
          </cell>
          <cell r="BH609">
            <v>-10.518549999999999</v>
          </cell>
          <cell r="BJ609">
            <v>-9.1273199999999992</v>
          </cell>
          <cell r="BK609">
            <v>89</v>
          </cell>
          <cell r="BM609">
            <v>7.9183029999999999</v>
          </cell>
          <cell r="BN609">
            <v>58</v>
          </cell>
          <cell r="BP609">
            <v>11.100823999999999</v>
          </cell>
          <cell r="BQ609">
            <v>65</v>
          </cell>
        </row>
        <row r="610">
          <cell r="A610" t="str">
            <v>FR0010405431</v>
          </cell>
          <cell r="B610" t="str">
            <v>ÙÙ</v>
          </cell>
          <cell r="C610" t="str">
            <v>Lyxor MSCI Greece ETF Dist</v>
          </cell>
          <cell r="D610" t="str">
            <v>SICAV</v>
          </cell>
          <cell r="E610" t="str">
            <v>Lyxor International Asset Management S.A.S.</v>
          </cell>
          <cell r="F610" t="str">
            <v>Euro</v>
          </cell>
          <cell r="G610" t="str">
            <v>MSCI Greece IMI + Coca-Cola 20-35 NR EUR</v>
          </cell>
          <cell r="H610" t="str">
            <v>Europe ETF  - Actions Grèce</v>
          </cell>
          <cell r="I610" t="str">
            <v>Tous les jours</v>
          </cell>
          <cell r="J610" t="str">
            <v>Allemagne;France;Royaume-Uni;Italie;</v>
          </cell>
          <cell r="K610" t="str">
            <v>Oui</v>
          </cell>
          <cell r="L610">
            <v>39087</v>
          </cell>
          <cell r="M610">
            <v>44596</v>
          </cell>
          <cell r="N610">
            <v>122282133</v>
          </cell>
          <cell r="O610">
            <v>1.0463</v>
          </cell>
          <cell r="Q610" t="str">
            <v>Non</v>
          </cell>
          <cell r="R610">
            <v>7</v>
          </cell>
          <cell r="S610">
            <v>7</v>
          </cell>
          <cell r="T610">
            <v>15.191000000000001</v>
          </cell>
          <cell r="U610">
            <v>31.085999999999999</v>
          </cell>
          <cell r="V610">
            <v>30.81166</v>
          </cell>
          <cell r="W610">
            <v>12.325810000000001</v>
          </cell>
          <cell r="X610" t="str">
            <v>Dist</v>
          </cell>
          <cell r="Y610" t="str">
            <v>Grèce</v>
          </cell>
          <cell r="Z610">
            <v>0.45</v>
          </cell>
          <cell r="AA610" t="str">
            <v>Oui</v>
          </cell>
          <cell r="AB610">
            <v>0.45</v>
          </cell>
          <cell r="AC610" t="str">
            <v>Oui</v>
          </cell>
          <cell r="AD610">
            <v>1.0463</v>
          </cell>
          <cell r="AE610" t="str">
            <v>FSUSA07XAT</v>
          </cell>
          <cell r="AF610">
            <v>122282133</v>
          </cell>
          <cell r="AH610">
            <v>44581</v>
          </cell>
          <cell r="AM610" t="str">
            <v>www.lyxor.com</v>
          </cell>
          <cell r="AQ610" t="str">
            <v>Non</v>
          </cell>
          <cell r="AR610" t="str">
            <v>Non</v>
          </cell>
          <cell r="AS610" t="str">
            <v>Non</v>
          </cell>
          <cell r="AV610" t="str">
            <v>Actions de la zone euro</v>
          </cell>
          <cell r="AW610" t="str">
            <v>Lyxor</v>
          </cell>
          <cell r="AX610" t="str">
            <v>Lyxor International Asset Management</v>
          </cell>
          <cell r="AY610" t="str">
            <v>Not Stated</v>
          </cell>
          <cell r="AZ610" t="str">
            <v>Prospectus</v>
          </cell>
          <cell r="BA610" t="str">
            <v>Non</v>
          </cell>
          <cell r="BB610">
            <v>8.1398740000000007</v>
          </cell>
          <cell r="BD610">
            <v>12.325825999999999</v>
          </cell>
          <cell r="BF610">
            <v>30.811665999999999</v>
          </cell>
          <cell r="BH610">
            <v>6.270861</v>
          </cell>
          <cell r="BJ610">
            <v>4.8852000000000002</v>
          </cell>
          <cell r="BK610">
            <v>3</v>
          </cell>
          <cell r="BM610">
            <v>12.138925</v>
          </cell>
          <cell r="BN610">
            <v>42</v>
          </cell>
          <cell r="BP610">
            <v>46.062843000000001</v>
          </cell>
          <cell r="BQ610">
            <v>1</v>
          </cell>
        </row>
        <row r="611">
          <cell r="A611" t="str">
            <v>FR0010408872</v>
          </cell>
          <cell r="B611" t="str">
            <v>ÙÙ</v>
          </cell>
          <cell r="C611" t="str">
            <v>Sélect-Portefeuilles Opportunités</v>
          </cell>
          <cell r="D611" t="str">
            <v>FCP</v>
          </cell>
          <cell r="E611" t="str">
            <v>Société Parisienne de Gestion</v>
          </cell>
          <cell r="F611" t="str">
            <v>Euro</v>
          </cell>
          <cell r="G611" t="str">
            <v>Not Benchmarked</v>
          </cell>
          <cell r="H611" t="str">
            <v>Europe Fonds ouverts  - Allocation EUR Agressive - International</v>
          </cell>
          <cell r="I611" t="str">
            <v>Toutes les semaines</v>
          </cell>
          <cell r="J611" t="str">
            <v>France</v>
          </cell>
          <cell r="K611" t="str">
            <v>Non</v>
          </cell>
          <cell r="L611">
            <v>39101</v>
          </cell>
          <cell r="M611">
            <v>44592</v>
          </cell>
          <cell r="N611">
            <v>34300000</v>
          </cell>
          <cell r="O611">
            <v>119.33</v>
          </cell>
          <cell r="Q611" t="str">
            <v>Non</v>
          </cell>
          <cell r="R611">
            <v>5</v>
          </cell>
          <cell r="S611">
            <v>5</v>
          </cell>
          <cell r="T611">
            <v>9.2439999999999998</v>
          </cell>
          <cell r="U611">
            <v>12.869</v>
          </cell>
          <cell r="V611">
            <v>4.9424000000000001</v>
          </cell>
          <cell r="W611">
            <v>5.4837600000000002</v>
          </cell>
          <cell r="X611" t="str">
            <v>Cap</v>
          </cell>
          <cell r="Y611" t="str">
            <v>Global</v>
          </cell>
          <cell r="Z611">
            <v>2.2000000000000002</v>
          </cell>
          <cell r="AA611" t="str">
            <v>Non</v>
          </cell>
          <cell r="AB611">
            <v>3.26</v>
          </cell>
          <cell r="AC611" t="str">
            <v>Non</v>
          </cell>
          <cell r="AE611" t="str">
            <v>FSUSA09YZG</v>
          </cell>
          <cell r="AF611">
            <v>34300000</v>
          </cell>
          <cell r="AH611">
            <v>44585</v>
          </cell>
          <cell r="AJ611">
            <v>2</v>
          </cell>
          <cell r="AK611">
            <v>1</v>
          </cell>
          <cell r="AL611">
            <v>1</v>
          </cell>
          <cell r="AM611" t="str">
            <v>www.parisiennedegestion.fr</v>
          </cell>
          <cell r="AQ611" t="str">
            <v>Non</v>
          </cell>
          <cell r="AR611" t="str">
            <v>Non</v>
          </cell>
          <cell r="AS611" t="str">
            <v>Non</v>
          </cell>
          <cell r="AV611" t="str">
            <v>Non Classifié</v>
          </cell>
          <cell r="AW611" t="str">
            <v>Société Parisenne de Gestion</v>
          </cell>
          <cell r="AY611" t="str">
            <v>Not Stated</v>
          </cell>
          <cell r="AZ611" t="str">
            <v>Prospectus</v>
          </cell>
          <cell r="BA611" t="str">
            <v>Non</v>
          </cell>
          <cell r="BB611">
            <v>2.9311180000000001</v>
          </cell>
          <cell r="BD611">
            <v>5.483765</v>
          </cell>
          <cell r="BF611">
            <v>4.942399</v>
          </cell>
          <cell r="BJ611">
            <v>-5.7722699999999998</v>
          </cell>
          <cell r="BK611">
            <v>75</v>
          </cell>
          <cell r="BM611">
            <v>9.3700810000000008</v>
          </cell>
          <cell r="BN611">
            <v>53</v>
          </cell>
          <cell r="BP611">
            <v>13.719008000000001</v>
          </cell>
          <cell r="BQ611">
            <v>59</v>
          </cell>
        </row>
        <row r="612">
          <cell r="A612" t="str">
            <v>FR0010411868</v>
          </cell>
          <cell r="B612" t="str">
            <v>ÙÙÙÙ</v>
          </cell>
          <cell r="C612" t="str">
            <v>Ofi RS Euro Equity Smart Delta Convex R</v>
          </cell>
          <cell r="D612" t="str">
            <v>FCP</v>
          </cell>
          <cell r="E612" t="str">
            <v>OFI Asset Management</v>
          </cell>
          <cell r="F612" t="str">
            <v>Euro</v>
          </cell>
          <cell r="G612" t="str">
            <v>EURO STOXX NR EUR</v>
          </cell>
          <cell r="H612" t="str">
            <v>Europe Fonds ouverts  - Allocation EUR Flexible</v>
          </cell>
          <cell r="I612" t="str">
            <v>Tous les jours</v>
          </cell>
          <cell r="J612" t="str">
            <v>Autriche;Allemagne;France;</v>
          </cell>
          <cell r="K612" t="str">
            <v>Non</v>
          </cell>
          <cell r="L612">
            <v>39098</v>
          </cell>
          <cell r="M612">
            <v>44596</v>
          </cell>
          <cell r="N612">
            <v>74461741</v>
          </cell>
          <cell r="O612">
            <v>1224.2</v>
          </cell>
          <cell r="Q612" t="str">
            <v>Non</v>
          </cell>
          <cell r="R612">
            <v>5</v>
          </cell>
          <cell r="S612">
            <v>5</v>
          </cell>
          <cell r="T612">
            <v>9.4019999999999992</v>
          </cell>
          <cell r="U612">
            <v>12.622999999999999</v>
          </cell>
          <cell r="V612">
            <v>4.8964699999999999</v>
          </cell>
          <cell r="W612">
            <v>6.1913200000000002</v>
          </cell>
          <cell r="X612" t="str">
            <v>Cap</v>
          </cell>
          <cell r="Y612" t="str">
            <v>Euroland</v>
          </cell>
          <cell r="Z612">
            <v>1.4</v>
          </cell>
          <cell r="AA612" t="str">
            <v>Oui</v>
          </cell>
          <cell r="AB612">
            <v>2.29</v>
          </cell>
          <cell r="AC612" t="str">
            <v>Oui</v>
          </cell>
          <cell r="AD612">
            <v>1224.2</v>
          </cell>
          <cell r="AE612" t="str">
            <v>FSUSA081M1</v>
          </cell>
          <cell r="AF612">
            <v>368947</v>
          </cell>
          <cell r="AH612">
            <v>44571</v>
          </cell>
          <cell r="AJ612">
            <v>0.125</v>
          </cell>
          <cell r="AK612">
            <v>0</v>
          </cell>
          <cell r="AL612">
            <v>0</v>
          </cell>
          <cell r="AM612" t="str">
            <v>www.ofi-am.fr</v>
          </cell>
          <cell r="AQ612" t="str">
            <v>Non</v>
          </cell>
          <cell r="AR612" t="str">
            <v>Non</v>
          </cell>
          <cell r="AS612" t="str">
            <v>Non</v>
          </cell>
          <cell r="AV612" t="str">
            <v>Actions de la zone euro</v>
          </cell>
          <cell r="AW612" t="str">
            <v>OFI</v>
          </cell>
          <cell r="AY612" t="str">
            <v>Article 8</v>
          </cell>
          <cell r="AZ612" t="str">
            <v>Prospectus</v>
          </cell>
          <cell r="BA612" t="str">
            <v>Non</v>
          </cell>
          <cell r="BB612">
            <v>4.1280869999999998</v>
          </cell>
          <cell r="BD612">
            <v>6.1913280000000004</v>
          </cell>
          <cell r="BF612">
            <v>4.8964759999999998</v>
          </cell>
          <cell r="BH612">
            <v>-5.7949479999999998</v>
          </cell>
          <cell r="BJ612">
            <v>-5.6143599999999996</v>
          </cell>
          <cell r="BK612">
            <v>74</v>
          </cell>
          <cell r="BM612">
            <v>9.8971129999999992</v>
          </cell>
          <cell r="BN612">
            <v>51</v>
          </cell>
          <cell r="BP612">
            <v>16.183914999999999</v>
          </cell>
          <cell r="BQ612">
            <v>54</v>
          </cell>
        </row>
        <row r="613">
          <cell r="A613" t="str">
            <v>FR0010411884</v>
          </cell>
          <cell r="C613" t="str">
            <v>Lyxor CAC 40 Daily (-2x) Inverse ETF Acc</v>
          </cell>
          <cell r="D613" t="str">
            <v>SICAV</v>
          </cell>
          <cell r="E613" t="str">
            <v>Lyxor International Asset Management S.A.S.</v>
          </cell>
          <cell r="F613" t="str">
            <v>Euro</v>
          </cell>
          <cell r="G613" t="str">
            <v>Euronext Paris CAC 40 X2 Short GR EUR</v>
          </cell>
          <cell r="H613" t="str">
            <v>Europe ETF  - Trading - Leveraged/Inverse Actions</v>
          </cell>
          <cell r="I613" t="str">
            <v>Tous les jours</v>
          </cell>
          <cell r="J613" t="str">
            <v>Belgique;France;Royaume-Uni;</v>
          </cell>
          <cell r="K613" t="str">
            <v>Oui</v>
          </cell>
          <cell r="L613">
            <v>39097</v>
          </cell>
          <cell r="M613">
            <v>44596</v>
          </cell>
          <cell r="N613">
            <v>228862662</v>
          </cell>
          <cell r="O613">
            <v>1.2542</v>
          </cell>
          <cell r="Q613" t="str">
            <v>Non</v>
          </cell>
          <cell r="R613">
            <v>7</v>
          </cell>
          <cell r="S613">
            <v>7</v>
          </cell>
          <cell r="T613">
            <v>20.381917999999999</v>
          </cell>
          <cell r="U613">
            <v>34.800958000000001</v>
          </cell>
          <cell r="V613">
            <v>-48.291400000000003</v>
          </cell>
          <cell r="W613">
            <v>-36.20241</v>
          </cell>
          <cell r="X613" t="str">
            <v>Cap</v>
          </cell>
          <cell r="Y613" t="str">
            <v>France</v>
          </cell>
          <cell r="Z613">
            <v>0.6</v>
          </cell>
          <cell r="AA613" t="str">
            <v>Oui</v>
          </cell>
          <cell r="AB613">
            <v>0.6</v>
          </cell>
          <cell r="AC613" t="str">
            <v>Oui</v>
          </cell>
          <cell r="AD613">
            <v>1.2542</v>
          </cell>
          <cell r="AE613" t="str">
            <v>FSUSA07XG4</v>
          </cell>
          <cell r="AF613">
            <v>228862662</v>
          </cell>
          <cell r="AH613">
            <v>44581</v>
          </cell>
          <cell r="AM613" t="str">
            <v>www.lyxor.com</v>
          </cell>
          <cell r="AQ613" t="str">
            <v>Non</v>
          </cell>
          <cell r="AR613" t="str">
            <v>Non</v>
          </cell>
          <cell r="AS613" t="str">
            <v>Non</v>
          </cell>
          <cell r="AV613" t="str">
            <v>Non Classifié</v>
          </cell>
          <cell r="AW613" t="str">
            <v>Lyxor</v>
          </cell>
          <cell r="AX613" t="str">
            <v>Lyxor International Asset Management</v>
          </cell>
          <cell r="AY613" t="str">
            <v>Not Stated</v>
          </cell>
          <cell r="AZ613" t="str">
            <v>Prospectus</v>
          </cell>
          <cell r="BA613" t="str">
            <v>Non</v>
          </cell>
          <cell r="BB613">
            <v>-29.091721</v>
          </cell>
          <cell r="BD613">
            <v>-36.202438999999998</v>
          </cell>
          <cell r="BF613">
            <v>-48.291407999999997</v>
          </cell>
          <cell r="BH613">
            <v>2.4301240000000002</v>
          </cell>
          <cell r="BJ613">
            <v>2.7867600000000001</v>
          </cell>
          <cell r="BK613">
            <v>5</v>
          </cell>
          <cell r="BM613">
            <v>-39.211745000000001</v>
          </cell>
          <cell r="BN613">
            <v>100</v>
          </cell>
          <cell r="BP613">
            <v>-45.698270999999998</v>
          </cell>
          <cell r="BQ613">
            <v>100</v>
          </cell>
        </row>
        <row r="614">
          <cell r="A614" t="str">
            <v>FR0010415448</v>
          </cell>
          <cell r="C614" t="str">
            <v>CM-AM Indiciel Japon 225 RC</v>
          </cell>
          <cell r="D614" t="str">
            <v>FCP</v>
          </cell>
          <cell r="E614" t="str">
            <v>Crédit Mutuel Asset Management</v>
          </cell>
          <cell r="F614" t="str">
            <v>Euro</v>
          </cell>
          <cell r="G614" t="str">
            <v>Nikkei 225 NR Hdg EUR</v>
          </cell>
          <cell r="H614" t="str">
            <v>Europe Fonds ouverts  - Autres actions</v>
          </cell>
          <cell r="I614" t="str">
            <v>Tous les jours</v>
          </cell>
          <cell r="J614" t="str">
            <v>France</v>
          </cell>
          <cell r="K614" t="str">
            <v>Oui</v>
          </cell>
          <cell r="L614">
            <v>39119</v>
          </cell>
          <cell r="M614">
            <v>44596</v>
          </cell>
          <cell r="N614">
            <v>207600118</v>
          </cell>
          <cell r="O614">
            <v>207.31</v>
          </cell>
          <cell r="P614">
            <v>-68.7</v>
          </cell>
          <cell r="Q614" t="str">
            <v>Non</v>
          </cell>
          <cell r="R614">
            <v>6</v>
          </cell>
          <cell r="S614">
            <v>6</v>
          </cell>
          <cell r="T614">
            <v>13.472726</v>
          </cell>
          <cell r="U614">
            <v>17.524588000000001</v>
          </cell>
          <cell r="V614">
            <v>-2.1692300000000002</v>
          </cell>
          <cell r="W614">
            <v>9.3143499999999992</v>
          </cell>
          <cell r="X614" t="str">
            <v>Cap</v>
          </cell>
          <cell r="Y614" t="str">
            <v>Japon</v>
          </cell>
          <cell r="Z614">
            <v>0.89</v>
          </cell>
          <cell r="AA614" t="str">
            <v>Oui</v>
          </cell>
          <cell r="AB614">
            <v>0.7</v>
          </cell>
          <cell r="AC614" t="str">
            <v>Non</v>
          </cell>
          <cell r="AD614">
            <v>207.31</v>
          </cell>
          <cell r="AE614" t="str">
            <v>FSUSA081WC</v>
          </cell>
          <cell r="AF614">
            <v>207600000</v>
          </cell>
          <cell r="AG614" t="str">
            <v>Entièrement Couvert</v>
          </cell>
          <cell r="AH614">
            <v>44572</v>
          </cell>
          <cell r="AJ614">
            <v>2</v>
          </cell>
          <cell r="AK614">
            <v>1</v>
          </cell>
          <cell r="AL614">
            <v>1</v>
          </cell>
          <cell r="AM614" t="str">
            <v>www.creditmutuel-am.eu</v>
          </cell>
          <cell r="AN614" t="str">
            <v>Entièrement Couvert</v>
          </cell>
          <cell r="AO614" t="str">
            <v>Euro</v>
          </cell>
          <cell r="AQ614" t="str">
            <v>Non</v>
          </cell>
          <cell r="AR614" t="str">
            <v>Non</v>
          </cell>
          <cell r="AS614" t="str">
            <v>Non</v>
          </cell>
          <cell r="AV614" t="str">
            <v>Non Classifié</v>
          </cell>
          <cell r="AW614" t="str">
            <v>Crédit Mutuel Alliance Fédérale</v>
          </cell>
          <cell r="AX614" t="str">
            <v>Crédit Mutuel Asset Management</v>
          </cell>
          <cell r="AY614" t="str">
            <v>Not Stated</v>
          </cell>
          <cell r="AZ614" t="str">
            <v>Prospectus</v>
          </cell>
          <cell r="BA614" t="str">
            <v>Non</v>
          </cell>
          <cell r="BB614">
            <v>7.3296229999999998</v>
          </cell>
          <cell r="BD614">
            <v>9.3143480000000007</v>
          </cell>
          <cell r="BF614">
            <v>-2.1692429999999998</v>
          </cell>
          <cell r="BH614">
            <v>-5.5912300000000004</v>
          </cell>
          <cell r="BJ614">
            <v>-6.2930000000000001</v>
          </cell>
          <cell r="BK614">
            <v>78</v>
          </cell>
          <cell r="BM614">
            <v>13.144646</v>
          </cell>
          <cell r="BN614">
            <v>39</v>
          </cell>
          <cell r="BP614">
            <v>19.259886000000002</v>
          </cell>
          <cell r="BQ614">
            <v>47</v>
          </cell>
        </row>
        <row r="615">
          <cell r="A615" t="str">
            <v>FR0010418053</v>
          </cell>
          <cell r="B615" t="str">
            <v>ÙÙÙ</v>
          </cell>
          <cell r="C615" t="str">
            <v>Oudart Europe P</v>
          </cell>
          <cell r="D615" t="str">
            <v>FCP</v>
          </cell>
          <cell r="E615" t="str">
            <v>Oudart Gestion</v>
          </cell>
          <cell r="F615" t="str">
            <v>Euro</v>
          </cell>
          <cell r="G615" t="str">
            <v>STOXX Europe Ex UK Large NR EUR</v>
          </cell>
          <cell r="H615" t="str">
            <v>Europe Fonds ouverts  - Actions Europe Gdes Cap. Mixte</v>
          </cell>
          <cell r="I615" t="str">
            <v>Tous les jours</v>
          </cell>
          <cell r="J615" t="str">
            <v>France</v>
          </cell>
          <cell r="K615" t="str">
            <v>Oui</v>
          </cell>
          <cell r="L615">
            <v>32752</v>
          </cell>
          <cell r="M615">
            <v>44596</v>
          </cell>
          <cell r="N615">
            <v>33370336</v>
          </cell>
          <cell r="O615">
            <v>351.18</v>
          </cell>
          <cell r="P615">
            <v>152.12</v>
          </cell>
          <cell r="Q615" t="str">
            <v>Non</v>
          </cell>
          <cell r="R615">
            <v>6</v>
          </cell>
          <cell r="S615">
            <v>6</v>
          </cell>
          <cell r="T615">
            <v>16.027999999999999</v>
          </cell>
          <cell r="U615">
            <v>15.372</v>
          </cell>
          <cell r="V615">
            <v>16.931930000000001</v>
          </cell>
          <cell r="W615">
            <v>10.13679</v>
          </cell>
          <cell r="X615" t="str">
            <v>Cap</v>
          </cell>
          <cell r="Y615" t="str">
            <v>Euroland</v>
          </cell>
          <cell r="Z615">
            <v>2.1528</v>
          </cell>
          <cell r="AA615" t="str">
            <v>Oui</v>
          </cell>
          <cell r="AB615">
            <v>2.15</v>
          </cell>
          <cell r="AC615" t="str">
            <v>Non</v>
          </cell>
          <cell r="AD615">
            <v>351.18</v>
          </cell>
          <cell r="AE615" t="str">
            <v>FSGBR056QM</v>
          </cell>
          <cell r="AF615">
            <v>30087426</v>
          </cell>
          <cell r="AH615">
            <v>44568</v>
          </cell>
          <cell r="AJ615">
            <v>2</v>
          </cell>
          <cell r="AK615">
            <v>1</v>
          </cell>
          <cell r="AL615">
            <v>1</v>
          </cell>
          <cell r="AM615" t="str">
            <v>www.oudart.com</v>
          </cell>
          <cell r="AQ615" t="str">
            <v>Non</v>
          </cell>
          <cell r="AR615" t="str">
            <v>Non</v>
          </cell>
          <cell r="AS615" t="str">
            <v>Non</v>
          </cell>
          <cell r="AV615" t="str">
            <v>Actions internationales</v>
          </cell>
          <cell r="AW615" t="str">
            <v>Oudart</v>
          </cell>
          <cell r="AY615" t="str">
            <v>Not Stated</v>
          </cell>
          <cell r="AZ615" t="str">
            <v>Prospectus</v>
          </cell>
          <cell r="BA615" t="str">
            <v>Non</v>
          </cell>
          <cell r="BB615">
            <v>5.8735080000000002</v>
          </cell>
          <cell r="BD615">
            <v>10.136797</v>
          </cell>
          <cell r="BF615">
            <v>16.931929</v>
          </cell>
          <cell r="BH615">
            <v>-10.651828</v>
          </cell>
          <cell r="BJ615">
            <v>-9.7080300000000008</v>
          </cell>
          <cell r="BK615">
            <v>90</v>
          </cell>
          <cell r="BM615">
            <v>15.494729</v>
          </cell>
          <cell r="BN615">
            <v>29</v>
          </cell>
          <cell r="BP615">
            <v>24.488769999999999</v>
          </cell>
          <cell r="BQ615">
            <v>32</v>
          </cell>
        </row>
        <row r="616">
          <cell r="A616" t="str">
            <v>FR0010424135</v>
          </cell>
          <cell r="C616" t="str">
            <v>Lyxor EuroStoxx50 Dly -1x Inv ETF Acc</v>
          </cell>
          <cell r="D616" t="str">
            <v>SICAV</v>
          </cell>
          <cell r="E616" t="str">
            <v>Lyxor International Asset Management S.A.S.</v>
          </cell>
          <cell r="F616" t="str">
            <v>Euro</v>
          </cell>
          <cell r="G616" t="str">
            <v>EURO STOXX 50 Daily Short GR EUR</v>
          </cell>
          <cell r="H616" t="str">
            <v>Europe ETF  - Trading - Leveraged/Inverse Actions</v>
          </cell>
          <cell r="I616" t="str">
            <v>Tous les jours</v>
          </cell>
          <cell r="J616" t="str">
            <v>Allemagne;Espagne;France;Royaume-Uni;Italie;</v>
          </cell>
          <cell r="K616" t="str">
            <v>Non</v>
          </cell>
          <cell r="L616">
            <v>39175</v>
          </cell>
          <cell r="M616">
            <v>44596</v>
          </cell>
          <cell r="N616">
            <v>76349239</v>
          </cell>
          <cell r="O616">
            <v>11.0861</v>
          </cell>
          <cell r="Q616" t="str">
            <v>Non</v>
          </cell>
          <cell r="R616">
            <v>6</v>
          </cell>
          <cell r="S616">
            <v>6</v>
          </cell>
          <cell r="T616">
            <v>12.925535999999999</v>
          </cell>
          <cell r="U616">
            <v>18.435381</v>
          </cell>
          <cell r="V616">
            <v>-21.632819999999999</v>
          </cell>
          <cell r="W616">
            <v>-16.871179999999999</v>
          </cell>
          <cell r="X616" t="str">
            <v>Cap</v>
          </cell>
          <cell r="Y616" t="str">
            <v>Euroland</v>
          </cell>
          <cell r="Z616">
            <v>0.4</v>
          </cell>
          <cell r="AA616" t="str">
            <v>Oui</v>
          </cell>
          <cell r="AB616">
            <v>0.4</v>
          </cell>
          <cell r="AC616" t="str">
            <v>Oui</v>
          </cell>
          <cell r="AD616">
            <v>11.0861</v>
          </cell>
          <cell r="AE616" t="str">
            <v>FSUSA089LH</v>
          </cell>
          <cell r="AF616">
            <v>76349239</v>
          </cell>
          <cell r="AH616">
            <v>44581</v>
          </cell>
          <cell r="AM616" t="str">
            <v>www.lyxor.com</v>
          </cell>
          <cell r="AQ616" t="str">
            <v>Non</v>
          </cell>
          <cell r="AR616" t="str">
            <v>Non</v>
          </cell>
          <cell r="AS616" t="str">
            <v>Non</v>
          </cell>
          <cell r="AV616" t="str">
            <v>Non Classifié</v>
          </cell>
          <cell r="AW616" t="str">
            <v>Lyxor</v>
          </cell>
          <cell r="AX616" t="str">
            <v>Lyxor International Asset Management</v>
          </cell>
          <cell r="AY616" t="str">
            <v>Not Stated</v>
          </cell>
          <cell r="AZ616" t="str">
            <v>Prospectus</v>
          </cell>
          <cell r="BA616" t="str">
            <v>Non</v>
          </cell>
          <cell r="BB616">
            <v>-12.408569999999999</v>
          </cell>
          <cell r="BD616">
            <v>-16.871193999999999</v>
          </cell>
          <cell r="BF616">
            <v>-21.632815999999998</v>
          </cell>
          <cell r="BH616">
            <v>3.0842269999999998</v>
          </cell>
          <cell r="BJ616">
            <v>2.3174100000000002</v>
          </cell>
          <cell r="BK616">
            <v>5</v>
          </cell>
          <cell r="BM616">
            <v>-19.070488999999998</v>
          </cell>
          <cell r="BN616">
            <v>99</v>
          </cell>
          <cell r="BP616">
            <v>-25.151291000000001</v>
          </cell>
          <cell r="BQ616">
            <v>99</v>
          </cell>
        </row>
        <row r="617">
          <cell r="A617" t="str">
            <v>FR0010424143</v>
          </cell>
          <cell r="C617" t="str">
            <v>Lyxor EuroStoxx50 Dly -2x Inv ETF Acc</v>
          </cell>
          <cell r="D617" t="str">
            <v>SICAV</v>
          </cell>
          <cell r="E617" t="str">
            <v>Lyxor International Asset Management S.A.S.</v>
          </cell>
          <cell r="F617" t="str">
            <v>Euro</v>
          </cell>
          <cell r="G617" t="str">
            <v>EURO STOXX 50 Daily Double Short GR EUR</v>
          </cell>
          <cell r="H617" t="str">
            <v>Europe ETF  - Trading - Leveraged/Inverse Actions</v>
          </cell>
          <cell r="I617" t="str">
            <v>Tous les jours</v>
          </cell>
          <cell r="J617" t="str">
            <v>Belgique;Allemagne;France;Royaume-Uni;Italie;</v>
          </cell>
          <cell r="K617" t="str">
            <v>Non</v>
          </cell>
          <cell r="L617">
            <v>39175</v>
          </cell>
          <cell r="M617">
            <v>44596</v>
          </cell>
          <cell r="N617">
            <v>65704072</v>
          </cell>
          <cell r="O617">
            <v>1.4390000000000001</v>
          </cell>
          <cell r="Q617" t="str">
            <v>Non</v>
          </cell>
          <cell r="R617">
            <v>7</v>
          </cell>
          <cell r="S617">
            <v>7</v>
          </cell>
          <cell r="T617">
            <v>25.343620999999999</v>
          </cell>
          <cell r="U617">
            <v>35.277954999999999</v>
          </cell>
          <cell r="V617">
            <v>-39.680529999999997</v>
          </cell>
          <cell r="W617">
            <v>-33.667290000000001</v>
          </cell>
          <cell r="X617" t="str">
            <v>Cap</v>
          </cell>
          <cell r="Y617" t="str">
            <v>Euroland</v>
          </cell>
          <cell r="Z617">
            <v>0.6</v>
          </cell>
          <cell r="AA617" t="str">
            <v>Oui</v>
          </cell>
          <cell r="AB617">
            <v>0.6</v>
          </cell>
          <cell r="AC617" t="str">
            <v>Oui</v>
          </cell>
          <cell r="AD617">
            <v>1.4390000000000001</v>
          </cell>
          <cell r="AE617" t="str">
            <v>FSUSA089LG</v>
          </cell>
          <cell r="AF617">
            <v>65704072</v>
          </cell>
          <cell r="AH617">
            <v>44581</v>
          </cell>
          <cell r="AM617" t="str">
            <v>www.lyxor.com</v>
          </cell>
          <cell r="AQ617" t="str">
            <v>Non</v>
          </cell>
          <cell r="AR617" t="str">
            <v>Non</v>
          </cell>
          <cell r="AS617" t="str">
            <v>Non</v>
          </cell>
          <cell r="AV617" t="str">
            <v>Non Classifié</v>
          </cell>
          <cell r="AW617" t="str">
            <v>Lyxor</v>
          </cell>
          <cell r="AX617" t="str">
            <v>Lyxor International Asset Management</v>
          </cell>
          <cell r="AY617" t="str">
            <v>Not Stated</v>
          </cell>
          <cell r="AZ617" t="str">
            <v>Prospectus</v>
          </cell>
          <cell r="BA617" t="str">
            <v>Non</v>
          </cell>
          <cell r="BB617">
            <v>-25.384564000000001</v>
          </cell>
          <cell r="BD617">
            <v>-33.667313999999998</v>
          </cell>
          <cell r="BF617">
            <v>-39.680537000000001</v>
          </cell>
          <cell r="BH617">
            <v>5.8903489999999996</v>
          </cell>
          <cell r="BJ617">
            <v>4.3724499999999997</v>
          </cell>
          <cell r="BK617">
            <v>3</v>
          </cell>
          <cell r="BM617">
            <v>-37.099597000000003</v>
          </cell>
          <cell r="BN617">
            <v>99</v>
          </cell>
          <cell r="BP617">
            <v>-44.566811999999999</v>
          </cell>
          <cell r="BQ617">
            <v>99</v>
          </cell>
        </row>
        <row r="618">
          <cell r="A618" t="str">
            <v>FR0010426072</v>
          </cell>
          <cell r="B618" t="str">
            <v>ÙÙÙ</v>
          </cell>
          <cell r="C618" t="str">
            <v>Portzamparc Europe PME ISR C</v>
          </cell>
          <cell r="D618" t="str">
            <v>FCP</v>
          </cell>
          <cell r="E618" t="str">
            <v>Portzamparc Gestion</v>
          </cell>
          <cell r="F618" t="str">
            <v>Euro</v>
          </cell>
          <cell r="G618" t="str">
            <v>Not Benchmarked</v>
          </cell>
          <cell r="H618" t="str">
            <v>Europe Fonds ouverts  - Actions Zone Euro Petites Cap.</v>
          </cell>
          <cell r="I618" t="str">
            <v>Tous les jours</v>
          </cell>
          <cell r="J618" t="str">
            <v>France</v>
          </cell>
          <cell r="K618" t="str">
            <v>Oui</v>
          </cell>
          <cell r="L618">
            <v>32076</v>
          </cell>
          <cell r="M618">
            <v>44596</v>
          </cell>
          <cell r="N618">
            <v>26520011</v>
          </cell>
          <cell r="O618">
            <v>111</v>
          </cell>
          <cell r="P618">
            <v>49.22</v>
          </cell>
          <cell r="Q618" t="str">
            <v>Non</v>
          </cell>
          <cell r="R618">
            <v>6</v>
          </cell>
          <cell r="S618">
            <v>6</v>
          </cell>
          <cell r="T618">
            <v>12.045999999999999</v>
          </cell>
          <cell r="U618">
            <v>17.699000000000002</v>
          </cell>
          <cell r="V618">
            <v>15.027659999999999</v>
          </cell>
          <cell r="W618">
            <v>12.251390000000001</v>
          </cell>
          <cell r="X618" t="str">
            <v>Cap</v>
          </cell>
          <cell r="Y618" t="str">
            <v>Euroland</v>
          </cell>
          <cell r="Z618">
            <v>2.2000000000000002</v>
          </cell>
          <cell r="AA618" t="str">
            <v>Oui</v>
          </cell>
          <cell r="AB618">
            <v>2.5</v>
          </cell>
          <cell r="AC618" t="str">
            <v>Oui</v>
          </cell>
          <cell r="AD618">
            <v>111</v>
          </cell>
          <cell r="AE618" t="str">
            <v>FSGBR0568X</v>
          </cell>
          <cell r="AF618">
            <v>20594477</v>
          </cell>
          <cell r="AH618">
            <v>44565</v>
          </cell>
          <cell r="AJ618">
            <v>3</v>
          </cell>
          <cell r="AK618">
            <v>0</v>
          </cell>
          <cell r="AL618">
            <v>0</v>
          </cell>
          <cell r="AM618" t="str">
            <v>www.portzamparcgestion.fr</v>
          </cell>
          <cell r="AQ618" t="str">
            <v>Non</v>
          </cell>
          <cell r="AR618" t="str">
            <v>Non</v>
          </cell>
          <cell r="AS618" t="str">
            <v>Non</v>
          </cell>
          <cell r="AV618" t="str">
            <v>Actions des pays de l'Union Européenne</v>
          </cell>
          <cell r="AW618" t="str">
            <v>Portzamparc</v>
          </cell>
          <cell r="AY618" t="str">
            <v>Article 8</v>
          </cell>
          <cell r="AZ618" t="str">
            <v>Prospectus</v>
          </cell>
          <cell r="BA618" t="str">
            <v>Oui</v>
          </cell>
          <cell r="BB618">
            <v>7.2181559999999996</v>
          </cell>
          <cell r="BD618">
            <v>12.251388</v>
          </cell>
          <cell r="BF618">
            <v>15.027663</v>
          </cell>
          <cell r="BH618">
            <v>-5.3711019999999996</v>
          </cell>
          <cell r="BJ618">
            <v>-5.6148600000000002</v>
          </cell>
          <cell r="BK618">
            <v>74</v>
          </cell>
          <cell r="BM618">
            <v>17.370563000000001</v>
          </cell>
          <cell r="BN618">
            <v>22</v>
          </cell>
          <cell r="BP618">
            <v>17.735786000000001</v>
          </cell>
          <cell r="BQ618">
            <v>51</v>
          </cell>
        </row>
        <row r="619">
          <cell r="A619" t="str">
            <v>FR0010429068</v>
          </cell>
          <cell r="B619" t="str">
            <v>ÙÙÙ</v>
          </cell>
          <cell r="C619" t="str">
            <v>Lyxor MSCI Emerging Markets ETF Acc EUR</v>
          </cell>
          <cell r="D619" t="str">
            <v>SICAV</v>
          </cell>
          <cell r="E619" t="str">
            <v>Lyxor International Asset Management S.A.S.</v>
          </cell>
          <cell r="F619" t="str">
            <v>Euro</v>
          </cell>
          <cell r="G619" t="str">
            <v>MSCI EM NR USD</v>
          </cell>
          <cell r="H619" t="str">
            <v>Europe ETF  - Actions Marchés Emergents</v>
          </cell>
          <cell r="I619" t="str">
            <v>Tous les jours</v>
          </cell>
          <cell r="J619" t="str">
            <v>Suisse;Allemagne;Espagne;France;Royaume-Uni;Italie;</v>
          </cell>
          <cell r="K619" t="str">
            <v>Non</v>
          </cell>
          <cell r="L619">
            <v>39189</v>
          </cell>
          <cell r="M619">
            <v>44596</v>
          </cell>
          <cell r="N619">
            <v>1099935686</v>
          </cell>
          <cell r="O619">
            <v>12.3964</v>
          </cell>
          <cell r="P619">
            <v>1276.1099999999999</v>
          </cell>
          <cell r="Q619" t="str">
            <v>Non</v>
          </cell>
          <cell r="R619">
            <v>6</v>
          </cell>
          <cell r="S619">
            <v>6</v>
          </cell>
          <cell r="T619">
            <v>9.2527360000000005</v>
          </cell>
          <cell r="U619">
            <v>15.328141</v>
          </cell>
          <cell r="V619">
            <v>0.10394</v>
          </cell>
          <cell r="W619">
            <v>7.30023</v>
          </cell>
          <cell r="X619" t="str">
            <v>Cap</v>
          </cell>
          <cell r="Y619" t="str">
            <v>Global Emerging Mkts</v>
          </cell>
          <cell r="Z619">
            <v>0.55000000000000004</v>
          </cell>
          <cell r="AA619" t="str">
            <v>Oui</v>
          </cell>
          <cell r="AB619">
            <v>0.55000000000000004</v>
          </cell>
          <cell r="AC619" t="str">
            <v>Oui</v>
          </cell>
          <cell r="AD619">
            <v>12.3964</v>
          </cell>
          <cell r="AE619" t="str">
            <v>FSUSA08DFE</v>
          </cell>
          <cell r="AF619">
            <v>961993713</v>
          </cell>
          <cell r="AH619">
            <v>44581</v>
          </cell>
          <cell r="AM619" t="str">
            <v>www.lyxor.com</v>
          </cell>
          <cell r="AQ619" t="str">
            <v>Non</v>
          </cell>
          <cell r="AR619" t="str">
            <v>Non</v>
          </cell>
          <cell r="AS619" t="str">
            <v>Non</v>
          </cell>
          <cell r="AV619" t="str">
            <v>Actions internationales</v>
          </cell>
          <cell r="AW619" t="str">
            <v>Lyxor</v>
          </cell>
          <cell r="AX619" t="str">
            <v>Lyxor International Asset Management</v>
          </cell>
          <cell r="AY619" t="str">
            <v>Not Stated</v>
          </cell>
          <cell r="AZ619" t="str">
            <v>Prospectus</v>
          </cell>
          <cell r="BA619" t="str">
            <v>Non</v>
          </cell>
          <cell r="BB619">
            <v>6.7485860000000004</v>
          </cell>
          <cell r="BD619">
            <v>7.30023</v>
          </cell>
          <cell r="BF619">
            <v>0.10394399999999999</v>
          </cell>
          <cell r="BH619">
            <v>-2.1463930000000002</v>
          </cell>
          <cell r="BJ619">
            <v>-0.50778999999999996</v>
          </cell>
          <cell r="BK619">
            <v>23</v>
          </cell>
          <cell r="BM619">
            <v>10.376303999999999</v>
          </cell>
          <cell r="BN619">
            <v>49</v>
          </cell>
          <cell r="BP619">
            <v>19.62576</v>
          </cell>
          <cell r="BQ619">
            <v>46</v>
          </cell>
        </row>
        <row r="620">
          <cell r="A620" t="str">
            <v>FR0010431015</v>
          </cell>
          <cell r="B620" t="str">
            <v>ÙÙ</v>
          </cell>
          <cell r="C620" t="str">
            <v>SG Amundi Actions France ISR C</v>
          </cell>
          <cell r="D620" t="str">
            <v>FCP</v>
          </cell>
          <cell r="E620" t="str">
            <v>Société Générale Gestion</v>
          </cell>
          <cell r="F620" t="str">
            <v>Euro</v>
          </cell>
          <cell r="G620" t="str">
            <v>Euronext Paris CAC All Tradable NR EUR</v>
          </cell>
          <cell r="H620" t="str">
            <v>Europe Fonds ouverts  - Actions France Grandes Cap.</v>
          </cell>
          <cell r="I620" t="str">
            <v>Tous les jours</v>
          </cell>
          <cell r="J620" t="str">
            <v>France</v>
          </cell>
          <cell r="K620" t="str">
            <v>Oui</v>
          </cell>
          <cell r="L620">
            <v>39127</v>
          </cell>
          <cell r="M620">
            <v>44595</v>
          </cell>
          <cell r="N620">
            <v>274049064</v>
          </cell>
          <cell r="O620">
            <v>65.510000000000005</v>
          </cell>
          <cell r="P620">
            <v>0.24</v>
          </cell>
          <cell r="Q620" t="str">
            <v>Non</v>
          </cell>
          <cell r="R620">
            <v>6</v>
          </cell>
          <cell r="S620">
            <v>6</v>
          </cell>
          <cell r="T620">
            <v>11.837999999999999</v>
          </cell>
          <cell r="U620">
            <v>20.341000000000001</v>
          </cell>
          <cell r="V620">
            <v>25.65334</v>
          </cell>
          <cell r="W620">
            <v>10.82457</v>
          </cell>
          <cell r="X620" t="str">
            <v>Cap</v>
          </cell>
          <cell r="Y620" t="str">
            <v>France</v>
          </cell>
          <cell r="Z620">
            <v>2.2999999999999998</v>
          </cell>
          <cell r="AA620" t="str">
            <v>Oui</v>
          </cell>
          <cell r="AB620">
            <v>2.0299999999999998</v>
          </cell>
          <cell r="AC620" t="str">
            <v>Oui</v>
          </cell>
          <cell r="AD620">
            <v>64.8</v>
          </cell>
          <cell r="AE620" t="str">
            <v>FSUSA082LP</v>
          </cell>
          <cell r="AF620">
            <v>274049064</v>
          </cell>
          <cell r="AH620">
            <v>44592</v>
          </cell>
          <cell r="AJ620">
            <v>2</v>
          </cell>
          <cell r="AK620">
            <v>1</v>
          </cell>
          <cell r="AL620">
            <v>1</v>
          </cell>
          <cell r="AM620" t="str">
            <v>www.societegeneralegestion.fr</v>
          </cell>
          <cell r="AQ620" t="str">
            <v>Non</v>
          </cell>
          <cell r="AR620" t="str">
            <v>Non</v>
          </cell>
          <cell r="AS620" t="str">
            <v>Non</v>
          </cell>
          <cell r="AV620" t="str">
            <v>Actions de la zone euro</v>
          </cell>
          <cell r="AW620" t="str">
            <v>Societe Generale Gestion</v>
          </cell>
          <cell r="AY620" t="str">
            <v>Article 8</v>
          </cell>
          <cell r="AZ620" t="str">
            <v>Prospectus</v>
          </cell>
          <cell r="BA620" t="str">
            <v>Non</v>
          </cell>
          <cell r="BB620">
            <v>5.979711</v>
          </cell>
          <cell r="BD620">
            <v>10.824579</v>
          </cell>
          <cell r="BF620">
            <v>25.653344000000001</v>
          </cell>
          <cell r="BH620">
            <v>-1.7988310000000001</v>
          </cell>
          <cell r="BJ620">
            <v>-1.97871</v>
          </cell>
          <cell r="BK620">
            <v>41</v>
          </cell>
          <cell r="BM620">
            <v>13.27291</v>
          </cell>
          <cell r="BN620">
            <v>39</v>
          </cell>
          <cell r="BP620">
            <v>24.945519999999998</v>
          </cell>
          <cell r="BQ620">
            <v>30</v>
          </cell>
        </row>
        <row r="621">
          <cell r="A621" t="str">
            <v>FR0010434019</v>
          </cell>
          <cell r="B621" t="str">
            <v>ÙÙ</v>
          </cell>
          <cell r="C621" t="str">
            <v>Echiquier Patrimoine A</v>
          </cell>
          <cell r="D621" t="str">
            <v>SICAV</v>
          </cell>
          <cell r="E621" t="str">
            <v>La Financière de l'Echiquier</v>
          </cell>
          <cell r="F621" t="str">
            <v>Euro</v>
          </cell>
          <cell r="G621" t="str">
            <v>(€STR capitalisé) 20.000% + ( Markit iBoxx EUR Corp 1-3 TR) 67.500% + (MSCI Europe NR EUR) 12.500%</v>
          </cell>
          <cell r="H621" t="str">
            <v>Europe Fonds ouverts  - Allocation EUR Prudente</v>
          </cell>
          <cell r="I621" t="str">
            <v>Tous les jours</v>
          </cell>
          <cell r="J621" t="str">
            <v>Belgique;Suisse;Allemagne;Espagne;France;Italie;Luxembourg;Pays-Bas;</v>
          </cell>
          <cell r="K621" t="str">
            <v>Non</v>
          </cell>
          <cell r="L621">
            <v>34705</v>
          </cell>
          <cell r="M621">
            <v>44596</v>
          </cell>
          <cell r="N621">
            <v>183902103</v>
          </cell>
          <cell r="O621">
            <v>879.7</v>
          </cell>
          <cell r="Q621" t="str">
            <v>Non</v>
          </cell>
          <cell r="R621">
            <v>4</v>
          </cell>
          <cell r="S621">
            <v>4</v>
          </cell>
          <cell r="T621">
            <v>3.57</v>
          </cell>
          <cell r="U621">
            <v>7.6120000000000001</v>
          </cell>
          <cell r="V621">
            <v>3.7271700000000001</v>
          </cell>
          <cell r="W621">
            <v>0.40298</v>
          </cell>
          <cell r="X621" t="str">
            <v>Cap</v>
          </cell>
          <cell r="Y621" t="str">
            <v>Euroland</v>
          </cell>
          <cell r="Z621">
            <v>1</v>
          </cell>
          <cell r="AA621" t="str">
            <v>Oui</v>
          </cell>
          <cell r="AB621">
            <v>1.2</v>
          </cell>
          <cell r="AC621" t="str">
            <v>Non</v>
          </cell>
          <cell r="AD621">
            <v>879.7</v>
          </cell>
          <cell r="AE621" t="str">
            <v>FSGBR055UI</v>
          </cell>
          <cell r="AF621">
            <v>182223015</v>
          </cell>
          <cell r="AH621">
            <v>44565</v>
          </cell>
          <cell r="AI621">
            <v>1</v>
          </cell>
          <cell r="AJ621">
            <v>3</v>
          </cell>
          <cell r="AK621">
            <v>0</v>
          </cell>
          <cell r="AL621">
            <v>0</v>
          </cell>
          <cell r="AM621" t="str">
            <v>www.lfde.com</v>
          </cell>
          <cell r="AQ621" t="str">
            <v>Non</v>
          </cell>
          <cell r="AR621" t="str">
            <v>Non</v>
          </cell>
          <cell r="AS621" t="str">
            <v>Non</v>
          </cell>
          <cell r="AV621" t="str">
            <v>Non Classifié</v>
          </cell>
          <cell r="AW621" t="str">
            <v>La Financière de l'Echiquier</v>
          </cell>
          <cell r="AY621" t="str">
            <v>Article 8</v>
          </cell>
          <cell r="AZ621" t="str">
            <v>Prospectus</v>
          </cell>
          <cell r="BA621" t="str">
            <v>Non</v>
          </cell>
          <cell r="BB621">
            <v>-0.36782599999999999</v>
          </cell>
          <cell r="BD621">
            <v>0.40297500000000003</v>
          </cell>
          <cell r="BF621">
            <v>3.7271700000000001</v>
          </cell>
          <cell r="BH621">
            <v>-1.946116</v>
          </cell>
          <cell r="BJ621">
            <v>-1.48729</v>
          </cell>
          <cell r="BK621">
            <v>35</v>
          </cell>
          <cell r="BM621">
            <v>1.3718900000000001</v>
          </cell>
          <cell r="BN621">
            <v>90</v>
          </cell>
          <cell r="BP621">
            <v>1.336938</v>
          </cell>
          <cell r="BQ621">
            <v>93</v>
          </cell>
        </row>
        <row r="622">
          <cell r="A622" t="str">
            <v>FR0010444992</v>
          </cell>
          <cell r="B622" t="str">
            <v>ÙÙÙÙ</v>
          </cell>
          <cell r="C622" t="str">
            <v>CM-AM Pierre C</v>
          </cell>
          <cell r="D622" t="str">
            <v>SICAV</v>
          </cell>
          <cell r="E622" t="str">
            <v>Crédit Mutuel Asset Management</v>
          </cell>
          <cell r="F622" t="str">
            <v>Euro</v>
          </cell>
          <cell r="G622" t="str">
            <v>FTSE EPRA Nareit Europe NR EUR</v>
          </cell>
          <cell r="H622" t="str">
            <v>Europe Fonds ouverts  - Immobilier - Indirect Europe</v>
          </cell>
          <cell r="I622" t="str">
            <v>Tous les jours</v>
          </cell>
          <cell r="J622" t="str">
            <v>Autriche;Belgique;Suisse;Allemagne;Espagne;France;Irlande;Luxembourg;Pays-Bas;Portugal;</v>
          </cell>
          <cell r="K622" t="str">
            <v>Non</v>
          </cell>
          <cell r="L622">
            <v>37393</v>
          </cell>
          <cell r="M622">
            <v>44595</v>
          </cell>
          <cell r="N622">
            <v>122170000</v>
          </cell>
          <cell r="O622">
            <v>173.88</v>
          </cell>
          <cell r="P622">
            <v>-3.83</v>
          </cell>
          <cell r="Q622" t="str">
            <v>Non</v>
          </cell>
          <cell r="R622">
            <v>6</v>
          </cell>
          <cell r="S622">
            <v>6</v>
          </cell>
          <cell r="T622">
            <v>16.443999999999999</v>
          </cell>
          <cell r="U622">
            <v>19.658000000000001</v>
          </cell>
          <cell r="V622">
            <v>12.728210000000001</v>
          </cell>
          <cell r="W622">
            <v>12.35233</v>
          </cell>
          <cell r="X622" t="str">
            <v>Cap</v>
          </cell>
          <cell r="Y622" t="str">
            <v>Europe</v>
          </cell>
          <cell r="Z622">
            <v>2</v>
          </cell>
          <cell r="AA622" t="str">
            <v>Oui</v>
          </cell>
          <cell r="AB622">
            <v>2.1</v>
          </cell>
          <cell r="AC622" t="str">
            <v>Non</v>
          </cell>
          <cell r="AE622" t="str">
            <v>FSGBR05CME</v>
          </cell>
          <cell r="AF622">
            <v>76083000</v>
          </cell>
          <cell r="AH622">
            <v>44377</v>
          </cell>
          <cell r="AJ622">
            <v>2</v>
          </cell>
          <cell r="AK622">
            <v>1</v>
          </cell>
          <cell r="AL622">
            <v>1</v>
          </cell>
          <cell r="AM622" t="str">
            <v>www.creditmutuel-am.eu</v>
          </cell>
          <cell r="AQ622" t="str">
            <v>Non</v>
          </cell>
          <cell r="AR622" t="str">
            <v>Non</v>
          </cell>
          <cell r="AS622" t="str">
            <v>Non</v>
          </cell>
          <cell r="AV622" t="str">
            <v>Non Classifié</v>
          </cell>
          <cell r="AW622" t="str">
            <v>Crédit Mutuel Alliance Fédérale</v>
          </cell>
          <cell r="AX622" t="str">
            <v>Crédit Mutuel Asset Management</v>
          </cell>
          <cell r="AY622" t="str">
            <v>Not Stated</v>
          </cell>
          <cell r="AZ622" t="str">
            <v>Prospectus</v>
          </cell>
          <cell r="BA622" t="str">
            <v>Non</v>
          </cell>
          <cell r="BB622">
            <v>11.448461999999999</v>
          </cell>
          <cell r="BD622">
            <v>12.352342999999999</v>
          </cell>
          <cell r="BF622">
            <v>12.728215000000001</v>
          </cell>
          <cell r="BH622">
            <v>-5.6026059999999998</v>
          </cell>
          <cell r="BJ622">
            <v>-5.1357200000000001</v>
          </cell>
          <cell r="BK622">
            <v>70</v>
          </cell>
          <cell r="BM622">
            <v>17.842475</v>
          </cell>
          <cell r="BN622">
            <v>20</v>
          </cell>
          <cell r="BP622">
            <v>31.858571000000001</v>
          </cell>
          <cell r="BQ622">
            <v>10</v>
          </cell>
        </row>
        <row r="623">
          <cell r="A623" t="str">
            <v>FR0010449538</v>
          </cell>
          <cell r="C623" t="str">
            <v>Lazard Alpha Allocation B</v>
          </cell>
          <cell r="D623" t="str">
            <v>SICAV</v>
          </cell>
          <cell r="E623" t="str">
            <v>Lazard Frères Gestion</v>
          </cell>
          <cell r="F623" t="str">
            <v>Euro</v>
          </cell>
          <cell r="G623" t="str">
            <v>(MSCI ACWI NR EUR) 50.000% + ( ICE BofA EUR Brd Mkt TR EUR) 50.000%</v>
          </cell>
          <cell r="H623" t="str">
            <v>Europe Fonds ouverts  - Autre</v>
          </cell>
          <cell r="I623" t="str">
            <v>Tous les jours</v>
          </cell>
          <cell r="J623" t="str">
            <v>France</v>
          </cell>
          <cell r="K623" t="str">
            <v>Non</v>
          </cell>
          <cell r="L623">
            <v>39254</v>
          </cell>
          <cell r="M623">
            <v>44596</v>
          </cell>
          <cell r="N623">
            <v>8419364</v>
          </cell>
          <cell r="O623">
            <v>164.19</v>
          </cell>
          <cell r="Q623" t="str">
            <v>Non</v>
          </cell>
          <cell r="R623">
            <v>5</v>
          </cell>
          <cell r="S623">
            <v>5</v>
          </cell>
          <cell r="T623">
            <v>7.0145900000000001</v>
          </cell>
          <cell r="U623">
            <v>14.489337000000001</v>
          </cell>
          <cell r="V623">
            <v>15.67886</v>
          </cell>
          <cell r="W623">
            <v>10.524279999999999</v>
          </cell>
          <cell r="X623" t="str">
            <v>Cap</v>
          </cell>
          <cell r="Y623" t="str">
            <v>Global</v>
          </cell>
          <cell r="Z623">
            <v>1</v>
          </cell>
          <cell r="AA623" t="str">
            <v>Oui</v>
          </cell>
          <cell r="AB623">
            <v>2.12</v>
          </cell>
          <cell r="AC623" t="str">
            <v>Oui</v>
          </cell>
          <cell r="AD623">
            <v>164.19</v>
          </cell>
          <cell r="AE623" t="str">
            <v>FSUSA09WSI</v>
          </cell>
          <cell r="AF623">
            <v>47943</v>
          </cell>
          <cell r="AH623">
            <v>44593</v>
          </cell>
          <cell r="AJ623">
            <v>4</v>
          </cell>
          <cell r="AK623">
            <v>1</v>
          </cell>
          <cell r="AL623">
            <v>0</v>
          </cell>
          <cell r="AM623" t="str">
            <v>www.lazardfreresgestion.fr</v>
          </cell>
          <cell r="AQ623" t="str">
            <v>Non</v>
          </cell>
          <cell r="AR623" t="str">
            <v>Non</v>
          </cell>
          <cell r="AS623" t="str">
            <v>Non</v>
          </cell>
          <cell r="AV623" t="str">
            <v>Non Classifié</v>
          </cell>
          <cell r="AW623" t="str">
            <v>Lazard</v>
          </cell>
          <cell r="AY623" t="str">
            <v>Not Stated</v>
          </cell>
          <cell r="AZ623" t="str">
            <v>Prospectus</v>
          </cell>
          <cell r="BA623" t="str">
            <v>Non</v>
          </cell>
          <cell r="BB623">
            <v>7.4543990000000004</v>
          </cell>
          <cell r="BD623">
            <v>10.524285000000001</v>
          </cell>
          <cell r="BF623">
            <v>15.678851999999999</v>
          </cell>
          <cell r="BH623">
            <v>-1.2747280000000001</v>
          </cell>
          <cell r="BJ623">
            <v>-0.71553</v>
          </cell>
          <cell r="BK623">
            <v>25</v>
          </cell>
          <cell r="BM623">
            <v>12.649623999999999</v>
          </cell>
          <cell r="BN623">
            <v>41</v>
          </cell>
          <cell r="BP623">
            <v>14.371672</v>
          </cell>
          <cell r="BQ623">
            <v>58</v>
          </cell>
        </row>
        <row r="624">
          <cell r="A624" t="str">
            <v>FR0010452037</v>
          </cell>
          <cell r="B624" t="str">
            <v>ÙÙÙÙ</v>
          </cell>
          <cell r="C624" t="str">
            <v>Invest Latitude Equilibre A</v>
          </cell>
          <cell r="D624" t="str">
            <v>FCP</v>
          </cell>
          <cell r="E624" t="str">
            <v>Invest AM</v>
          </cell>
          <cell r="F624" t="str">
            <v>Euro</v>
          </cell>
          <cell r="G624" t="str">
            <v>Not Benchmarked</v>
          </cell>
          <cell r="H624" t="str">
            <v>Europe Fonds ouverts  - Allocation EUR Flexible - International</v>
          </cell>
          <cell r="I624" t="str">
            <v>Tous les jours</v>
          </cell>
          <cell r="J624" t="str">
            <v>France</v>
          </cell>
          <cell r="K624" t="str">
            <v>Non</v>
          </cell>
          <cell r="L624">
            <v>39224</v>
          </cell>
          <cell r="M624">
            <v>44595</v>
          </cell>
          <cell r="N624">
            <v>215136000</v>
          </cell>
          <cell r="O624">
            <v>1577.01</v>
          </cell>
          <cell r="Q624" t="str">
            <v>Non</v>
          </cell>
          <cell r="R624">
            <v>4</v>
          </cell>
          <cell r="S624">
            <v>4</v>
          </cell>
          <cell r="T624">
            <v>5.3550000000000004</v>
          </cell>
          <cell r="U624">
            <v>6.6449999999999996</v>
          </cell>
          <cell r="V624">
            <v>9.4358199999999997</v>
          </cell>
          <cell r="W624">
            <v>5.8645100000000001</v>
          </cell>
          <cell r="X624" t="str">
            <v>Cap</v>
          </cell>
          <cell r="Y624" t="str">
            <v>Global</v>
          </cell>
          <cell r="Z624">
            <v>2</v>
          </cell>
          <cell r="AA624" t="str">
            <v>Oui</v>
          </cell>
          <cell r="AB624">
            <v>2.7</v>
          </cell>
          <cell r="AC624" t="str">
            <v>Non</v>
          </cell>
          <cell r="AE624" t="str">
            <v>FSUSA08USJ</v>
          </cell>
          <cell r="AF624">
            <v>198833000</v>
          </cell>
          <cell r="AH624">
            <v>44571</v>
          </cell>
          <cell r="AJ624">
            <v>3</v>
          </cell>
          <cell r="AK624">
            <v>1</v>
          </cell>
          <cell r="AL624">
            <v>1</v>
          </cell>
          <cell r="AM624" t="str">
            <v>www.investam.fr</v>
          </cell>
          <cell r="AQ624" t="str">
            <v>Non</v>
          </cell>
          <cell r="AR624" t="str">
            <v>Non</v>
          </cell>
          <cell r="AS624" t="str">
            <v>Non</v>
          </cell>
          <cell r="AV624" t="str">
            <v>Non Classifié</v>
          </cell>
          <cell r="AW624" t="str">
            <v>Invest AM</v>
          </cell>
          <cell r="AY624" t="str">
            <v>Not Stated</v>
          </cell>
          <cell r="AZ624" t="str">
            <v>Prospectus</v>
          </cell>
          <cell r="BA624" t="str">
            <v>Non</v>
          </cell>
          <cell r="BB624">
            <v>4.9489939999999999</v>
          </cell>
          <cell r="BD624">
            <v>5.8645189999999996</v>
          </cell>
          <cell r="BF624">
            <v>9.4358350000000009</v>
          </cell>
          <cell r="BH624">
            <v>-2.41154</v>
          </cell>
          <cell r="BJ624">
            <v>-1.38059</v>
          </cell>
          <cell r="BK624">
            <v>34</v>
          </cell>
          <cell r="BM624">
            <v>7.9374120000000001</v>
          </cell>
          <cell r="BN624">
            <v>58</v>
          </cell>
          <cell r="BP624">
            <v>15.52468</v>
          </cell>
          <cell r="BQ624">
            <v>56</v>
          </cell>
        </row>
        <row r="625">
          <cell r="A625" t="str">
            <v>FR0010453118</v>
          </cell>
          <cell r="B625" t="str">
            <v>ÙÙÙ</v>
          </cell>
          <cell r="C625" t="str">
            <v>Capital Alpha Plus C</v>
          </cell>
          <cell r="D625" t="str">
            <v>FCP</v>
          </cell>
          <cell r="E625" t="str">
            <v>Hermitage Gestion Privée</v>
          </cell>
          <cell r="F625" t="str">
            <v>Euro</v>
          </cell>
          <cell r="G625" t="str">
            <v>(FTSE MTS Ex-CNO Etrix 1-3Y TR EUR) 90.000% + ( EURO STOXX 50 NR EUR) 10.000%</v>
          </cell>
          <cell r="H625" t="str">
            <v>Europe Fonds ouverts  - Allocation EUR Prudente</v>
          </cell>
          <cell r="I625" t="str">
            <v>Tous les jours</v>
          </cell>
          <cell r="J625" t="str">
            <v>France</v>
          </cell>
          <cell r="K625" t="str">
            <v>Non</v>
          </cell>
          <cell r="L625">
            <v>39892</v>
          </cell>
          <cell r="M625">
            <v>44595</v>
          </cell>
          <cell r="N625">
            <v>13358000</v>
          </cell>
          <cell r="O625">
            <v>1220.82</v>
          </cell>
          <cell r="Q625" t="str">
            <v>Non</v>
          </cell>
          <cell r="R625">
            <v>3</v>
          </cell>
          <cell r="S625">
            <v>3</v>
          </cell>
          <cell r="T625">
            <v>3.9350000000000001</v>
          </cell>
          <cell r="U625">
            <v>5.9939999999999998</v>
          </cell>
          <cell r="V625">
            <v>3.3710300000000002</v>
          </cell>
          <cell r="W625">
            <v>0.68637999999999999</v>
          </cell>
          <cell r="X625" t="str">
            <v>Cap</v>
          </cell>
          <cell r="Y625" t="str">
            <v>Europe</v>
          </cell>
          <cell r="Z625">
            <v>1.4</v>
          </cell>
          <cell r="AA625" t="str">
            <v>Non</v>
          </cell>
          <cell r="AB625">
            <v>2.88</v>
          </cell>
          <cell r="AC625" t="str">
            <v>Non</v>
          </cell>
          <cell r="AE625" t="str">
            <v>FSUSA0B3BP</v>
          </cell>
          <cell r="AF625">
            <v>13358000</v>
          </cell>
          <cell r="AH625">
            <v>44581</v>
          </cell>
          <cell r="AJ625">
            <v>2</v>
          </cell>
          <cell r="AK625">
            <v>1</v>
          </cell>
          <cell r="AL625">
            <v>1</v>
          </cell>
          <cell r="AM625" t="str">
            <v>www.hermitagegestionprivee.com</v>
          </cell>
          <cell r="AQ625" t="str">
            <v>Non</v>
          </cell>
          <cell r="AR625" t="str">
            <v>Non</v>
          </cell>
          <cell r="AS625" t="str">
            <v>Non</v>
          </cell>
          <cell r="AV625" t="str">
            <v>Non Classifié</v>
          </cell>
          <cell r="AW625" t="str">
            <v>Affinity Management</v>
          </cell>
          <cell r="AY625" t="str">
            <v>Not Stated</v>
          </cell>
          <cell r="AZ625" t="str">
            <v>Prospectus</v>
          </cell>
          <cell r="BA625" t="str">
            <v>Non</v>
          </cell>
          <cell r="BB625">
            <v>0.42425800000000002</v>
          </cell>
          <cell r="BD625">
            <v>0.68638500000000002</v>
          </cell>
          <cell r="BF625">
            <v>3.3710249999999999</v>
          </cell>
          <cell r="BH625">
            <v>-2.1127829999999999</v>
          </cell>
          <cell r="BJ625">
            <v>-2.5361400000000001</v>
          </cell>
          <cell r="BK625">
            <v>47</v>
          </cell>
          <cell r="BM625">
            <v>2.1728999999999998</v>
          </cell>
          <cell r="BN625">
            <v>86</v>
          </cell>
          <cell r="BP625">
            <v>4.0640400000000003</v>
          </cell>
          <cell r="BQ625">
            <v>88</v>
          </cell>
        </row>
        <row r="626">
          <cell r="A626" t="str">
            <v>FR0010455808</v>
          </cell>
          <cell r="C626" t="str">
            <v>CM-AM PEA Sécurité RC</v>
          </cell>
          <cell r="D626" t="str">
            <v>FCP</v>
          </cell>
          <cell r="E626" t="str">
            <v>Crédit Mutuel Asset Management</v>
          </cell>
          <cell r="F626" t="str">
            <v>Euro</v>
          </cell>
          <cell r="G626" t="str">
            <v>€STR capitalisé</v>
          </cell>
          <cell r="H626" t="str">
            <v>Europe Fonds ouverts  - Swap EONIA PEA</v>
          </cell>
          <cell r="I626" t="str">
            <v>Tous les jours</v>
          </cell>
          <cell r="J626" t="str">
            <v>France</v>
          </cell>
          <cell r="K626" t="str">
            <v>Oui</v>
          </cell>
          <cell r="L626">
            <v>39240</v>
          </cell>
          <cell r="M626">
            <v>44595</v>
          </cell>
          <cell r="N626">
            <v>433496000</v>
          </cell>
          <cell r="O626">
            <v>10714.71</v>
          </cell>
          <cell r="Q626" t="str">
            <v>Non</v>
          </cell>
          <cell r="R626">
            <v>1</v>
          </cell>
          <cell r="S626">
            <v>1</v>
          </cell>
          <cell r="T626">
            <v>4.0000000000000001E-3</v>
          </cell>
          <cell r="U626">
            <v>1.4E-2</v>
          </cell>
          <cell r="V626">
            <v>-0.11876</v>
          </cell>
          <cell r="W626">
            <v>-0.11927</v>
          </cell>
          <cell r="X626" t="str">
            <v>Cap</v>
          </cell>
          <cell r="Y626" t="str">
            <v>Euroland</v>
          </cell>
          <cell r="Z626">
            <v>1</v>
          </cell>
          <cell r="AA626" t="str">
            <v>Non</v>
          </cell>
          <cell r="AB626">
            <v>0.13</v>
          </cell>
          <cell r="AC626" t="str">
            <v>Non</v>
          </cell>
          <cell r="AE626" t="str">
            <v>FSUSA08N4M</v>
          </cell>
          <cell r="AF626">
            <v>433496000</v>
          </cell>
          <cell r="AH626">
            <v>44396</v>
          </cell>
          <cell r="AJ626">
            <v>0.5</v>
          </cell>
          <cell r="AK626">
            <v>1</v>
          </cell>
          <cell r="AL626">
            <v>1</v>
          </cell>
          <cell r="AM626" t="str">
            <v>www.creditmutuel-am.eu</v>
          </cell>
          <cell r="AQ626" t="str">
            <v>Non</v>
          </cell>
          <cell r="AR626" t="str">
            <v>Non</v>
          </cell>
          <cell r="AS626" t="str">
            <v>Non</v>
          </cell>
          <cell r="AV626" t="str">
            <v>Non Classifié</v>
          </cell>
          <cell r="AW626" t="str">
            <v>Crédit Mutuel Alliance Fédérale</v>
          </cell>
          <cell r="AY626" t="str">
            <v>Not Stated</v>
          </cell>
          <cell r="AZ626" t="str">
            <v>Prospectus</v>
          </cell>
          <cell r="BA626" t="str">
            <v>Non</v>
          </cell>
          <cell r="BB626">
            <v>-6.9194000000000006E-2</v>
          </cell>
          <cell r="BD626">
            <v>-0.119259</v>
          </cell>
          <cell r="BF626">
            <v>-0.118755</v>
          </cell>
          <cell r="BH626">
            <v>-1.0172E-2</v>
          </cell>
          <cell r="BJ626">
            <v>-9.3299999999999998E-3</v>
          </cell>
          <cell r="BK626">
            <v>15</v>
          </cell>
          <cell r="BM626">
            <v>-0.116089</v>
          </cell>
          <cell r="BN626">
            <v>94</v>
          </cell>
          <cell r="BP626">
            <v>-0.10637000000000001</v>
          </cell>
          <cell r="BQ626">
            <v>96</v>
          </cell>
        </row>
        <row r="627">
          <cell r="A627" t="str">
            <v>FR0010458190</v>
          </cell>
          <cell r="B627" t="str">
            <v>ÙÙÙÙ</v>
          </cell>
          <cell r="C627" t="str">
            <v>Vega France Opportunités ISR RC</v>
          </cell>
          <cell r="D627" t="str">
            <v>FCP</v>
          </cell>
          <cell r="E627" t="str">
            <v>Vega Investment Managers</v>
          </cell>
          <cell r="F627" t="str">
            <v>Euro</v>
          </cell>
          <cell r="G627" t="str">
            <v>Euronext Paris CAC 40 NR EUR</v>
          </cell>
          <cell r="H627" t="str">
            <v>Europe Fonds ouverts  - Actions France Grandes Cap.</v>
          </cell>
          <cell r="I627" t="str">
            <v>Tous les jours</v>
          </cell>
          <cell r="J627" t="str">
            <v>France</v>
          </cell>
          <cell r="K627" t="str">
            <v>Oui</v>
          </cell>
          <cell r="L627">
            <v>39234</v>
          </cell>
          <cell r="M627">
            <v>44596</v>
          </cell>
          <cell r="N627">
            <v>508668574</v>
          </cell>
          <cell r="O627">
            <v>185.93</v>
          </cell>
          <cell r="P627">
            <v>94.04</v>
          </cell>
          <cell r="Q627" t="str">
            <v>Non</v>
          </cell>
          <cell r="R627">
            <v>6</v>
          </cell>
          <cell r="S627">
            <v>6</v>
          </cell>
          <cell r="T627">
            <v>12.086</v>
          </cell>
          <cell r="U627">
            <v>16.858000000000001</v>
          </cell>
          <cell r="V627">
            <v>16.467749999999999</v>
          </cell>
          <cell r="W627">
            <v>10.55294</v>
          </cell>
          <cell r="X627" t="str">
            <v>Cap</v>
          </cell>
          <cell r="Y627" t="str">
            <v>France</v>
          </cell>
          <cell r="Z627">
            <v>2.0499999999999998</v>
          </cell>
          <cell r="AA627" t="str">
            <v>Oui</v>
          </cell>
          <cell r="AB627">
            <v>2.77</v>
          </cell>
          <cell r="AC627" t="str">
            <v>Non</v>
          </cell>
          <cell r="AD627">
            <v>185.93</v>
          </cell>
          <cell r="AE627" t="str">
            <v>FSUSA08VZG</v>
          </cell>
          <cell r="AF627">
            <v>339864577</v>
          </cell>
          <cell r="AH627">
            <v>44562</v>
          </cell>
          <cell r="AJ627">
            <v>3</v>
          </cell>
          <cell r="AK627">
            <v>1</v>
          </cell>
          <cell r="AL627">
            <v>1</v>
          </cell>
          <cell r="AM627" t="str">
            <v>www.vega-im.com</v>
          </cell>
          <cell r="AQ627" t="str">
            <v>Non</v>
          </cell>
          <cell r="AR627" t="str">
            <v>Non</v>
          </cell>
          <cell r="AS627" t="str">
            <v>Non</v>
          </cell>
          <cell r="AV627" t="str">
            <v>Actions des pays de l'Union Européenne</v>
          </cell>
          <cell r="AW627" t="str">
            <v>Natixis</v>
          </cell>
          <cell r="AY627" t="str">
            <v>Article 8</v>
          </cell>
          <cell r="AZ627" t="str">
            <v>Prospectus</v>
          </cell>
          <cell r="BA627" t="str">
            <v>Non</v>
          </cell>
          <cell r="BB627">
            <v>7.5821079999999998</v>
          </cell>
          <cell r="BD627">
            <v>10.552944</v>
          </cell>
          <cell r="BF627">
            <v>16.467732000000002</v>
          </cell>
          <cell r="BH627">
            <v>-6.4902889999999998</v>
          </cell>
          <cell r="BJ627">
            <v>-6.6884699999999997</v>
          </cell>
          <cell r="BK627">
            <v>79</v>
          </cell>
          <cell r="BM627">
            <v>14.868321999999999</v>
          </cell>
          <cell r="BN627">
            <v>31</v>
          </cell>
          <cell r="BP627">
            <v>23.255997000000001</v>
          </cell>
          <cell r="BQ627">
            <v>36</v>
          </cell>
        </row>
        <row r="628">
          <cell r="A628" t="str">
            <v>FR0010458745</v>
          </cell>
          <cell r="B628" t="str">
            <v>ÙÙÙ</v>
          </cell>
          <cell r="C628" t="str">
            <v>Amundi Actions Euro ISR P C</v>
          </cell>
          <cell r="D628" t="str">
            <v>SICAV</v>
          </cell>
          <cell r="E628" t="str">
            <v>Amundi Asset Management</v>
          </cell>
          <cell r="F628" t="str">
            <v>Euro</v>
          </cell>
          <cell r="G628" t="str">
            <v>MSCI EMU NR EUR</v>
          </cell>
          <cell r="H628" t="str">
            <v>Europe Fonds ouverts  - Actions Zone Euro Grandes Cap.</v>
          </cell>
          <cell r="I628" t="str">
            <v>Tous les jours</v>
          </cell>
          <cell r="J628" t="str">
            <v>France</v>
          </cell>
          <cell r="K628" t="str">
            <v>Oui</v>
          </cell>
          <cell r="L628">
            <v>36301</v>
          </cell>
          <cell r="M628">
            <v>44596</v>
          </cell>
          <cell r="N628">
            <v>529346217</v>
          </cell>
          <cell r="O628">
            <v>192.59200000000001</v>
          </cell>
          <cell r="P628">
            <v>20.48</v>
          </cell>
          <cell r="Q628" t="str">
            <v>Non</v>
          </cell>
          <cell r="R628">
            <v>6</v>
          </cell>
          <cell r="S628">
            <v>6</v>
          </cell>
          <cell r="T628">
            <v>10.773999999999999</v>
          </cell>
          <cell r="U628">
            <v>19.234000000000002</v>
          </cell>
          <cell r="V628">
            <v>19.223050000000001</v>
          </cell>
          <cell r="W628">
            <v>10.57625</v>
          </cell>
          <cell r="X628" t="str">
            <v>Cap</v>
          </cell>
          <cell r="Y628" t="str">
            <v>Euroland</v>
          </cell>
          <cell r="Z628">
            <v>1.1000000000000001</v>
          </cell>
          <cell r="AA628" t="str">
            <v>Oui</v>
          </cell>
          <cell r="AB628">
            <v>1.24</v>
          </cell>
          <cell r="AC628" t="str">
            <v>Oui</v>
          </cell>
          <cell r="AD628">
            <v>192.59200000000001</v>
          </cell>
          <cell r="AE628" t="str">
            <v>FSGBR0563P</v>
          </cell>
          <cell r="AF628">
            <v>63354966</v>
          </cell>
          <cell r="AH628">
            <v>44587</v>
          </cell>
          <cell r="AJ628">
            <v>2.5</v>
          </cell>
          <cell r="AK628">
            <v>1</v>
          </cell>
          <cell r="AL628">
            <v>1</v>
          </cell>
          <cell r="AM628" t="str">
            <v>www.amundi.com</v>
          </cell>
          <cell r="AQ628" t="str">
            <v>Non</v>
          </cell>
          <cell r="AR628" t="str">
            <v>Non</v>
          </cell>
          <cell r="AS628" t="str">
            <v>Non</v>
          </cell>
          <cell r="AV628" t="str">
            <v>Actions de la zone euro</v>
          </cell>
          <cell r="AW628" t="str">
            <v>Amundi</v>
          </cell>
          <cell r="AY628" t="str">
            <v>Article 8</v>
          </cell>
          <cell r="AZ628" t="str">
            <v>Prospectus</v>
          </cell>
          <cell r="BA628" t="str">
            <v>Non</v>
          </cell>
          <cell r="BB628">
            <v>6.9226359999999998</v>
          </cell>
          <cell r="BD628">
            <v>10.57625</v>
          </cell>
          <cell r="BF628">
            <v>19.223044999999999</v>
          </cell>
          <cell r="BH628">
            <v>-3.7231049999999999</v>
          </cell>
          <cell r="BJ628">
            <v>-3.55722</v>
          </cell>
          <cell r="BK628">
            <v>57</v>
          </cell>
          <cell r="BM628">
            <v>14.126122000000001</v>
          </cell>
          <cell r="BN628">
            <v>35</v>
          </cell>
          <cell r="BP628">
            <v>22.181101999999999</v>
          </cell>
          <cell r="BQ628">
            <v>39</v>
          </cell>
        </row>
        <row r="629">
          <cell r="A629" t="str">
            <v>FR0010459693</v>
          </cell>
          <cell r="B629" t="str">
            <v>Ù</v>
          </cell>
          <cell r="C629" t="str">
            <v>EdR SICAV Start A EUR</v>
          </cell>
          <cell r="D629" t="str">
            <v>SICAV</v>
          </cell>
          <cell r="E629" t="str">
            <v>Edmond de Rothschild Asset Management (France)</v>
          </cell>
          <cell r="F629" t="str">
            <v>Euro</v>
          </cell>
          <cell r="G629" t="str">
            <v>€STR capitalisé</v>
          </cell>
          <cell r="H629" t="str">
            <v>Europe Fonds ouverts  - Allocation EUR Prudente - International</v>
          </cell>
          <cell r="I629" t="str">
            <v>Tous les jours</v>
          </cell>
          <cell r="J629" t="str">
            <v>Autriche;Suisse;Allemagne;Espagne;France;Italie;Luxembourg;</v>
          </cell>
          <cell r="K629" t="str">
            <v>Non</v>
          </cell>
          <cell r="L629">
            <v>39484</v>
          </cell>
          <cell r="M629">
            <v>44595</v>
          </cell>
          <cell r="N629">
            <v>151689308</v>
          </cell>
          <cell r="O629">
            <v>540.84</v>
          </cell>
          <cell r="Q629" t="str">
            <v>Non</v>
          </cell>
          <cell r="R629">
            <v>2</v>
          </cell>
          <cell r="S629">
            <v>2</v>
          </cell>
          <cell r="T629">
            <v>0.72399999999999998</v>
          </cell>
          <cell r="U629">
            <v>2.6869999999999998</v>
          </cell>
          <cell r="V629">
            <v>-0.58757000000000004</v>
          </cell>
          <cell r="W629">
            <v>-0.27978999999999998</v>
          </cell>
          <cell r="X629" t="str">
            <v>Cap</v>
          </cell>
          <cell r="Y629" t="str">
            <v>Global</v>
          </cell>
          <cell r="Z629">
            <v>0.75</v>
          </cell>
          <cell r="AA629" t="str">
            <v>Oui</v>
          </cell>
          <cell r="AB629">
            <v>0.78</v>
          </cell>
          <cell r="AC629" t="str">
            <v>Non</v>
          </cell>
          <cell r="AE629" t="str">
            <v>FSUSA096FP</v>
          </cell>
          <cell r="AF629">
            <v>38663000</v>
          </cell>
          <cell r="AH629">
            <v>44596</v>
          </cell>
          <cell r="AJ629">
            <v>1</v>
          </cell>
          <cell r="AK629">
            <v>1</v>
          </cell>
          <cell r="AL629">
            <v>1</v>
          </cell>
          <cell r="AM629" t="str">
            <v>https://www.edmond-de-rothschild.com/site/France/fr/asset-management</v>
          </cell>
          <cell r="AQ629" t="str">
            <v>Non</v>
          </cell>
          <cell r="AR629" t="str">
            <v>Non</v>
          </cell>
          <cell r="AS629" t="str">
            <v>Non</v>
          </cell>
          <cell r="AV629" t="str">
            <v>Non Classifié</v>
          </cell>
          <cell r="AW629" t="str">
            <v>Edmond De Rothschild</v>
          </cell>
          <cell r="AY629" t="str">
            <v>Article 8</v>
          </cell>
          <cell r="AZ629" t="str">
            <v>Prospectus</v>
          </cell>
          <cell r="BA629" t="str">
            <v>Non</v>
          </cell>
          <cell r="BB629">
            <v>-0.29220099999999999</v>
          </cell>
          <cell r="BD629">
            <v>-0.279783</v>
          </cell>
          <cell r="BF629">
            <v>-0.58756600000000003</v>
          </cell>
          <cell r="BH629">
            <v>-0.54980399999999996</v>
          </cell>
          <cell r="BJ629">
            <v>-0.44314999999999999</v>
          </cell>
          <cell r="BK629">
            <v>21</v>
          </cell>
          <cell r="BM629">
            <v>-2.8178000000000002E-2</v>
          </cell>
          <cell r="BN629">
            <v>94</v>
          </cell>
          <cell r="BP629">
            <v>0.145146</v>
          </cell>
          <cell r="BQ629">
            <v>95</v>
          </cell>
        </row>
        <row r="630">
          <cell r="A630" t="str">
            <v>FR0010460493</v>
          </cell>
          <cell r="B630" t="str">
            <v>ÙÙÙÙ</v>
          </cell>
          <cell r="C630" t="str">
            <v>Tikehau Credit Plus R Acc EUR</v>
          </cell>
          <cell r="D630" t="str">
            <v>FCP</v>
          </cell>
          <cell r="E630" t="str">
            <v>Tikehau Investment Management</v>
          </cell>
          <cell r="F630" t="str">
            <v>Euro</v>
          </cell>
          <cell r="G630" t="str">
            <v>Euribor 3 Month EUR</v>
          </cell>
          <cell r="H630" t="str">
            <v>Europe Fonds ouverts  - Obligations EUR Flexibles</v>
          </cell>
          <cell r="I630" t="str">
            <v>Tous les jours</v>
          </cell>
          <cell r="J630" t="str">
            <v>Suisse;Espagne;France;Italie;Luxembourg;</v>
          </cell>
          <cell r="K630" t="str">
            <v>Non</v>
          </cell>
          <cell r="L630">
            <v>39260</v>
          </cell>
          <cell r="M630">
            <v>44595</v>
          </cell>
          <cell r="N630">
            <v>424927232</v>
          </cell>
          <cell r="O630">
            <v>142.16999999999999</v>
          </cell>
          <cell r="Q630" t="str">
            <v>Non</v>
          </cell>
          <cell r="R630">
            <v>4</v>
          </cell>
          <cell r="S630">
            <v>4</v>
          </cell>
          <cell r="T630">
            <v>2.262</v>
          </cell>
          <cell r="U630">
            <v>7.0490000000000004</v>
          </cell>
          <cell r="V630">
            <v>1.31785</v>
          </cell>
          <cell r="W630">
            <v>2.2694299999999998</v>
          </cell>
          <cell r="X630" t="str">
            <v>Cap</v>
          </cell>
          <cell r="Y630" t="str">
            <v>Euroland</v>
          </cell>
          <cell r="Z630">
            <v>1</v>
          </cell>
          <cell r="AA630" t="str">
            <v>Oui</v>
          </cell>
          <cell r="AB630">
            <v>1</v>
          </cell>
          <cell r="AC630" t="str">
            <v>Oui</v>
          </cell>
          <cell r="AE630" t="str">
            <v>FSUSA08E3D</v>
          </cell>
          <cell r="AF630">
            <v>134255000</v>
          </cell>
          <cell r="AH630">
            <v>44562</v>
          </cell>
          <cell r="AJ630">
            <v>1</v>
          </cell>
          <cell r="AK630">
            <v>100</v>
          </cell>
          <cell r="AL630">
            <v>0</v>
          </cell>
          <cell r="AM630" t="str">
            <v>www.tikehauim.com</v>
          </cell>
          <cell r="AQ630" t="str">
            <v>Non</v>
          </cell>
          <cell r="AR630" t="str">
            <v>Non</v>
          </cell>
          <cell r="AS630" t="str">
            <v>Non</v>
          </cell>
          <cell r="AV630" t="str">
            <v>Obligations internationales</v>
          </cell>
          <cell r="AW630" t="str">
            <v>Tikehau Investment Management</v>
          </cell>
          <cell r="AY630" t="str">
            <v>Article 8</v>
          </cell>
          <cell r="AZ630" t="str">
            <v>Prospectus</v>
          </cell>
          <cell r="BA630" t="str">
            <v>Non</v>
          </cell>
          <cell r="BB630">
            <v>1.7472639999999999</v>
          </cell>
          <cell r="BD630">
            <v>2.2694299999999998</v>
          </cell>
          <cell r="BF630">
            <v>1.3178430000000001</v>
          </cell>
          <cell r="BH630">
            <v>-1.2845439999999999</v>
          </cell>
          <cell r="BJ630">
            <v>-1.24288</v>
          </cell>
          <cell r="BK630">
            <v>32</v>
          </cell>
          <cell r="BM630">
            <v>2.978828</v>
          </cell>
          <cell r="BN630">
            <v>81</v>
          </cell>
          <cell r="BP630">
            <v>4.7467430000000004</v>
          </cell>
          <cell r="BQ630">
            <v>86</v>
          </cell>
        </row>
        <row r="631">
          <cell r="A631" t="str">
            <v>FR0010466128</v>
          </cell>
          <cell r="B631" t="str">
            <v>ÙÙÙÙ</v>
          </cell>
          <cell r="C631" t="str">
            <v>Alterna Plus</v>
          </cell>
          <cell r="D631" t="str">
            <v>FCP</v>
          </cell>
          <cell r="E631" t="str">
            <v>Actis Asset Management</v>
          </cell>
          <cell r="F631" t="str">
            <v>Euro</v>
          </cell>
          <cell r="G631" t="str">
            <v>(FTSE MTS Ex-CNO Etrix 1-3Y TR EUR) 80.000% + ( Euronext Paris CAC 40 NR EUR) 20.000%</v>
          </cell>
          <cell r="H631" t="str">
            <v>Europe Fonds ouverts  - Allocation EUR Prudente</v>
          </cell>
          <cell r="I631" t="str">
            <v>Tous les jours</v>
          </cell>
          <cell r="J631" t="str">
            <v>France</v>
          </cell>
          <cell r="K631" t="str">
            <v>Non</v>
          </cell>
          <cell r="L631">
            <v>37189</v>
          </cell>
          <cell r="M631">
            <v>44595</v>
          </cell>
          <cell r="N631">
            <v>89692000</v>
          </cell>
          <cell r="O631">
            <v>16.920000000000002</v>
          </cell>
          <cell r="Q631" t="str">
            <v>Non</v>
          </cell>
          <cell r="R631">
            <v>3</v>
          </cell>
          <cell r="S631">
            <v>3</v>
          </cell>
          <cell r="T631">
            <v>2.7759999999999998</v>
          </cell>
          <cell r="U631">
            <v>6.1029999999999998</v>
          </cell>
          <cell r="V631">
            <v>2.54237</v>
          </cell>
          <cell r="W631">
            <v>3.0720700000000001</v>
          </cell>
          <cell r="X631" t="str">
            <v>Cap</v>
          </cell>
          <cell r="Y631" t="str">
            <v>Euroland</v>
          </cell>
          <cell r="Z631">
            <v>0.95679999999999998</v>
          </cell>
          <cell r="AA631" t="str">
            <v>Oui</v>
          </cell>
          <cell r="AB631">
            <v>1.17</v>
          </cell>
          <cell r="AC631" t="str">
            <v>Non</v>
          </cell>
          <cell r="AE631" t="str">
            <v>FSGBR04I5I</v>
          </cell>
          <cell r="AF631">
            <v>89692000</v>
          </cell>
          <cell r="AH631">
            <v>44571</v>
          </cell>
          <cell r="AJ631">
            <v>0</v>
          </cell>
          <cell r="AK631">
            <v>1</v>
          </cell>
          <cell r="AL631">
            <v>1</v>
          </cell>
          <cell r="AM631" t="str">
            <v>www.actis-am.fr</v>
          </cell>
          <cell r="AQ631" t="str">
            <v>Non</v>
          </cell>
          <cell r="AR631" t="str">
            <v>Non</v>
          </cell>
          <cell r="AS631" t="str">
            <v>Non</v>
          </cell>
          <cell r="AV631" t="str">
            <v>Non Classifié</v>
          </cell>
          <cell r="AW631" t="str">
            <v>Actis</v>
          </cell>
          <cell r="AY631" t="str">
            <v>Article 8</v>
          </cell>
          <cell r="AZ631" t="str">
            <v>Prospectus</v>
          </cell>
          <cell r="BA631" t="str">
            <v>Non</v>
          </cell>
          <cell r="BB631">
            <v>1.871621</v>
          </cell>
          <cell r="BD631">
            <v>3.0720770000000002</v>
          </cell>
          <cell r="BF631">
            <v>2.5423900000000001</v>
          </cell>
          <cell r="BH631">
            <v>-1.398601</v>
          </cell>
          <cell r="BJ631">
            <v>-1.2820499999999999</v>
          </cell>
          <cell r="BK631">
            <v>32</v>
          </cell>
          <cell r="BM631">
            <v>3.7628810000000001</v>
          </cell>
          <cell r="BN631">
            <v>77</v>
          </cell>
          <cell r="BP631">
            <v>5.9895690000000004</v>
          </cell>
          <cell r="BQ631">
            <v>83</v>
          </cell>
        </row>
        <row r="632">
          <cell r="A632" t="str">
            <v>FR0010468983</v>
          </cell>
          <cell r="C632" t="str">
            <v>Lyxor EuroStoxx50 Dly 2x Lvrgd ETF Acc</v>
          </cell>
          <cell r="D632" t="str">
            <v>SICAV</v>
          </cell>
          <cell r="E632" t="str">
            <v>Lyxor International Asset Management S.A.S.</v>
          </cell>
          <cell r="F632" t="str">
            <v>Euro</v>
          </cell>
          <cell r="G632" t="str">
            <v>EURO STOXX 50 Daily Leverage NR EUR</v>
          </cell>
          <cell r="H632" t="str">
            <v>Europe ETF  - Trading - Leveraged/Inverse Actions</v>
          </cell>
          <cell r="I632" t="str">
            <v>Tous les jours</v>
          </cell>
          <cell r="J632" t="str">
            <v>Belgique;Suisse;Allemagne;Espagne;France;Royaume-Uni;Italie;</v>
          </cell>
          <cell r="K632" t="str">
            <v>Oui</v>
          </cell>
          <cell r="L632">
            <v>39238</v>
          </cell>
          <cell r="M632">
            <v>44596</v>
          </cell>
          <cell r="N632">
            <v>87800181</v>
          </cell>
          <cell r="O632">
            <v>36.296199999999999</v>
          </cell>
          <cell r="P632">
            <v>844.38</v>
          </cell>
          <cell r="Q632" t="str">
            <v>Non</v>
          </cell>
          <cell r="R632">
            <v>7</v>
          </cell>
          <cell r="S632">
            <v>7</v>
          </cell>
          <cell r="T632">
            <v>26.822033000000001</v>
          </cell>
          <cell r="U632">
            <v>40.466740000000001</v>
          </cell>
          <cell r="V632">
            <v>47.433929999999997</v>
          </cell>
          <cell r="W632">
            <v>20.24851</v>
          </cell>
          <cell r="X632" t="str">
            <v>Cap</v>
          </cell>
          <cell r="Y632" t="str">
            <v>Euroland</v>
          </cell>
          <cell r="Z632">
            <v>0.4</v>
          </cell>
          <cell r="AA632" t="str">
            <v>Oui</v>
          </cell>
          <cell r="AB632">
            <v>0.4</v>
          </cell>
          <cell r="AC632" t="str">
            <v>Oui</v>
          </cell>
          <cell r="AD632">
            <v>36.296199999999999</v>
          </cell>
          <cell r="AE632" t="str">
            <v>FSUSA08DFC</v>
          </cell>
          <cell r="AF632">
            <v>87800181</v>
          </cell>
          <cell r="AH632">
            <v>44581</v>
          </cell>
          <cell r="AM632" t="str">
            <v>www.lyxor.com</v>
          </cell>
          <cell r="AQ632" t="str">
            <v>Non</v>
          </cell>
          <cell r="AR632" t="str">
            <v>Non</v>
          </cell>
          <cell r="AS632" t="str">
            <v>Non</v>
          </cell>
          <cell r="AV632" t="str">
            <v>Actions de la zone euro</v>
          </cell>
          <cell r="AW632" t="str">
            <v>Lyxor</v>
          </cell>
          <cell r="AX632" t="str">
            <v>Lyxor International Asset Management</v>
          </cell>
          <cell r="AY632" t="str">
            <v>Not Stated</v>
          </cell>
          <cell r="AZ632" t="str">
            <v>Prospectus</v>
          </cell>
          <cell r="BA632" t="str">
            <v>Non</v>
          </cell>
          <cell r="BB632">
            <v>12.360476999999999</v>
          </cell>
          <cell r="BD632">
            <v>20.248529999999999</v>
          </cell>
          <cell r="BF632">
            <v>47.433940999999997</v>
          </cell>
          <cell r="BH632">
            <v>-7.3569290000000001</v>
          </cell>
          <cell r="BJ632">
            <v>-5.7999000000000001</v>
          </cell>
          <cell r="BK632">
            <v>75</v>
          </cell>
          <cell r="BM632">
            <v>27.047775999999999</v>
          </cell>
          <cell r="BN632">
            <v>4</v>
          </cell>
          <cell r="BP632">
            <v>62.046497000000002</v>
          </cell>
          <cell r="BQ632">
            <v>1</v>
          </cell>
        </row>
        <row r="633">
          <cell r="A633" t="str">
            <v>FR0010469312</v>
          </cell>
          <cell r="B633" t="str">
            <v>ÙÙ</v>
          </cell>
          <cell r="C633" t="str">
            <v>CPR Japan P</v>
          </cell>
          <cell r="D633" t="str">
            <v>FCP</v>
          </cell>
          <cell r="E633" t="str">
            <v>CPR Asset Management</v>
          </cell>
          <cell r="F633" t="str">
            <v>Euro</v>
          </cell>
          <cell r="G633" t="str">
            <v>MSCI Japan NR EUR</v>
          </cell>
          <cell r="H633" t="str">
            <v>Europe Fonds ouverts  - Actions Japon Grandes Cap.</v>
          </cell>
          <cell r="I633" t="str">
            <v>Tous les jours</v>
          </cell>
          <cell r="J633" t="str">
            <v>France</v>
          </cell>
          <cell r="K633" t="str">
            <v>Non</v>
          </cell>
          <cell r="L633">
            <v>32604</v>
          </cell>
          <cell r="M633">
            <v>44596</v>
          </cell>
          <cell r="N633">
            <v>168534571</v>
          </cell>
          <cell r="O633">
            <v>624.57000000000005</v>
          </cell>
          <cell r="P633">
            <v>-29.5</v>
          </cell>
          <cell r="Q633" t="str">
            <v>Non</v>
          </cell>
          <cell r="R633">
            <v>5</v>
          </cell>
          <cell r="S633">
            <v>6</v>
          </cell>
          <cell r="T633">
            <v>10.765167999999999</v>
          </cell>
          <cell r="U633">
            <v>12.446192</v>
          </cell>
          <cell r="V633">
            <v>9.7982499999999995</v>
          </cell>
          <cell r="W633">
            <v>6.9686000000000003</v>
          </cell>
          <cell r="X633" t="str">
            <v>Cap</v>
          </cell>
          <cell r="Y633" t="str">
            <v>Japon</v>
          </cell>
          <cell r="Z633">
            <v>1.1000000000000001</v>
          </cell>
          <cell r="AA633" t="str">
            <v>Oui</v>
          </cell>
          <cell r="AB633">
            <v>1.1299999999999999</v>
          </cell>
          <cell r="AC633" t="str">
            <v>Oui</v>
          </cell>
          <cell r="AD633">
            <v>624.57000000000005</v>
          </cell>
          <cell r="AE633" t="str">
            <v>FSGBR05643</v>
          </cell>
          <cell r="AF633">
            <v>8293664</v>
          </cell>
          <cell r="AH633">
            <v>44562</v>
          </cell>
          <cell r="AJ633">
            <v>3</v>
          </cell>
          <cell r="AK633">
            <v>1</v>
          </cell>
          <cell r="AL633">
            <v>1</v>
          </cell>
          <cell r="AM633" t="str">
            <v>www.cpr-am.fr</v>
          </cell>
          <cell r="AQ633" t="str">
            <v>Non</v>
          </cell>
          <cell r="AR633" t="str">
            <v>Non</v>
          </cell>
          <cell r="AS633" t="str">
            <v>Non</v>
          </cell>
          <cell r="AV633" t="str">
            <v>Actions internationales</v>
          </cell>
          <cell r="AW633" t="str">
            <v>CPR Asset Management</v>
          </cell>
          <cell r="AY633" t="str">
            <v>Article 8</v>
          </cell>
          <cell r="AZ633" t="str">
            <v>Prospectus</v>
          </cell>
          <cell r="BA633" t="str">
            <v>Non</v>
          </cell>
          <cell r="BB633">
            <v>3.9601479999999998</v>
          </cell>
          <cell r="BD633">
            <v>6.9686079999999997</v>
          </cell>
          <cell r="BF633">
            <v>9.7982519999999997</v>
          </cell>
          <cell r="BH633">
            <v>-2.5439180000000001</v>
          </cell>
          <cell r="BJ633">
            <v>-2.4441600000000001</v>
          </cell>
          <cell r="BK633">
            <v>46</v>
          </cell>
          <cell r="BM633">
            <v>10.258417</v>
          </cell>
          <cell r="BN633">
            <v>50</v>
          </cell>
          <cell r="BP633">
            <v>20.104057999999998</v>
          </cell>
          <cell r="BQ633">
            <v>44</v>
          </cell>
        </row>
        <row r="634">
          <cell r="A634" t="str">
            <v>FR0010474015</v>
          </cell>
          <cell r="B634" t="str">
            <v>ÙÙÙ</v>
          </cell>
          <cell r="C634" t="str">
            <v>Sycomore Allocation Patrimoine I</v>
          </cell>
          <cell r="D634" t="str">
            <v>FCP</v>
          </cell>
          <cell r="E634" t="str">
            <v>Sycomore Asset Management</v>
          </cell>
          <cell r="F634" t="str">
            <v>Euro</v>
          </cell>
          <cell r="G634" t="str">
            <v>€STR capitalisé + 2%</v>
          </cell>
          <cell r="H634" t="str">
            <v>Europe Fonds ouverts  - Allocation EUR Modérée - International</v>
          </cell>
          <cell r="I634" t="str">
            <v>Tous les jours</v>
          </cell>
          <cell r="J634" t="str">
            <v>Suisse;Allemagne;Espagne;France;Italie;Portugal;</v>
          </cell>
          <cell r="K634" t="str">
            <v>Non</v>
          </cell>
          <cell r="L634">
            <v>39265</v>
          </cell>
          <cell r="M634">
            <v>44596</v>
          </cell>
          <cell r="N634">
            <v>291065610</v>
          </cell>
          <cell r="O634">
            <v>157.6</v>
          </cell>
          <cell r="Q634" t="str">
            <v>Non</v>
          </cell>
          <cell r="R634">
            <v>3</v>
          </cell>
          <cell r="S634">
            <v>4</v>
          </cell>
          <cell r="T634">
            <v>3.7730000000000001</v>
          </cell>
          <cell r="U634">
            <v>8.3719999999999999</v>
          </cell>
          <cell r="V634">
            <v>3.8491599999999999</v>
          </cell>
          <cell r="W634">
            <v>3.2718500000000001</v>
          </cell>
          <cell r="X634" t="str">
            <v>Cap</v>
          </cell>
          <cell r="Y634" t="str">
            <v>Global</v>
          </cell>
          <cell r="Z634">
            <v>0.8</v>
          </cell>
          <cell r="AA634" t="str">
            <v>Oui</v>
          </cell>
          <cell r="AB634">
            <v>0.69</v>
          </cell>
          <cell r="AC634" t="str">
            <v>Oui</v>
          </cell>
          <cell r="AD634">
            <v>157.6</v>
          </cell>
          <cell r="AE634" t="str">
            <v>FSGBR05R0H</v>
          </cell>
          <cell r="AF634">
            <v>106504728</v>
          </cell>
          <cell r="AH634">
            <v>44239</v>
          </cell>
          <cell r="AJ634">
            <v>5</v>
          </cell>
          <cell r="AK634">
            <v>0</v>
          </cell>
          <cell r="AL634">
            <v>0</v>
          </cell>
          <cell r="AM634" t="str">
            <v>www.sycomore-am.com</v>
          </cell>
          <cell r="AQ634" t="str">
            <v>Non</v>
          </cell>
          <cell r="AR634" t="str">
            <v>Non</v>
          </cell>
          <cell r="AS634" t="str">
            <v>Non</v>
          </cell>
          <cell r="AV634" t="str">
            <v>Non Classifié</v>
          </cell>
          <cell r="AW634" t="str">
            <v>Sycomore Asset Management</v>
          </cell>
          <cell r="BA634" t="str">
            <v>Non</v>
          </cell>
          <cell r="BB634">
            <v>2.0578449999999999</v>
          </cell>
          <cell r="BD634">
            <v>3.2718669999999999</v>
          </cell>
          <cell r="BF634">
            <v>3.8491789999999999</v>
          </cell>
          <cell r="BH634">
            <v>-2.511514</v>
          </cell>
          <cell r="BJ634">
            <v>-2.0878100000000002</v>
          </cell>
          <cell r="BK634">
            <v>43</v>
          </cell>
          <cell r="BM634">
            <v>4.5549650000000002</v>
          </cell>
          <cell r="BN634">
            <v>73</v>
          </cell>
          <cell r="BP634">
            <v>6.443009</v>
          </cell>
          <cell r="BQ634">
            <v>81</v>
          </cell>
        </row>
        <row r="635">
          <cell r="A635" t="str">
            <v>FR0010475772</v>
          </cell>
          <cell r="B635" t="str">
            <v>ÙÙÙÙ</v>
          </cell>
          <cell r="C635" t="str">
            <v>Oudart Actions Françaises P</v>
          </cell>
          <cell r="D635" t="str">
            <v>FCP</v>
          </cell>
          <cell r="E635" t="str">
            <v>Oudart Gestion</v>
          </cell>
          <cell r="F635" t="str">
            <v>Euro</v>
          </cell>
          <cell r="G635" t="str">
            <v>Euronext Paris SBF 120 NR EUR</v>
          </cell>
          <cell r="H635" t="str">
            <v>Europe Fonds ouverts  - Actions France Grandes Cap.</v>
          </cell>
          <cell r="I635" t="str">
            <v>Tous les jours</v>
          </cell>
          <cell r="J635" t="str">
            <v>France</v>
          </cell>
          <cell r="K635" t="str">
            <v>Oui</v>
          </cell>
          <cell r="L635">
            <v>33865</v>
          </cell>
          <cell r="M635">
            <v>44596</v>
          </cell>
          <cell r="N635">
            <v>29844012</v>
          </cell>
          <cell r="O635">
            <v>425.54</v>
          </cell>
          <cell r="P635">
            <v>61.04</v>
          </cell>
          <cell r="Q635" t="str">
            <v>Non</v>
          </cell>
          <cell r="R635">
            <v>6</v>
          </cell>
          <cell r="S635">
            <v>6</v>
          </cell>
          <cell r="T635">
            <v>12.228</v>
          </cell>
          <cell r="U635">
            <v>16.515999999999998</v>
          </cell>
          <cell r="V635">
            <v>22.324179999999998</v>
          </cell>
          <cell r="W635">
            <v>12.596299999999999</v>
          </cell>
          <cell r="X635" t="str">
            <v>Cap</v>
          </cell>
          <cell r="Y635" t="str">
            <v>France</v>
          </cell>
          <cell r="Z635">
            <v>2.1528</v>
          </cell>
          <cell r="AA635" t="str">
            <v>Oui</v>
          </cell>
          <cell r="AB635">
            <v>2.15</v>
          </cell>
          <cell r="AC635" t="str">
            <v>Non</v>
          </cell>
          <cell r="AD635">
            <v>425.54</v>
          </cell>
          <cell r="AE635" t="str">
            <v>FSGBR056QH</v>
          </cell>
          <cell r="AF635">
            <v>29653451</v>
          </cell>
          <cell r="AH635">
            <v>44568</v>
          </cell>
          <cell r="AJ635">
            <v>2</v>
          </cell>
          <cell r="AK635">
            <v>1</v>
          </cell>
          <cell r="AL635">
            <v>1</v>
          </cell>
          <cell r="AM635" t="str">
            <v>www.oudart.com</v>
          </cell>
          <cell r="AQ635" t="str">
            <v>Non</v>
          </cell>
          <cell r="AR635" t="str">
            <v>Non</v>
          </cell>
          <cell r="AS635" t="str">
            <v>Non</v>
          </cell>
          <cell r="AV635" t="str">
            <v>Actions françaises</v>
          </cell>
          <cell r="AW635" t="str">
            <v>Oudart</v>
          </cell>
          <cell r="AY635" t="str">
            <v>Not Stated</v>
          </cell>
          <cell r="AZ635" t="str">
            <v>Prospectus</v>
          </cell>
          <cell r="BA635" t="str">
            <v>Non</v>
          </cell>
          <cell r="BB635">
            <v>8.4656260000000003</v>
          </cell>
          <cell r="BD635">
            <v>12.596317000000001</v>
          </cell>
          <cell r="BF635">
            <v>22.324164</v>
          </cell>
          <cell r="BH635">
            <v>-6.5329930000000003</v>
          </cell>
          <cell r="BJ635">
            <v>-6.24031</v>
          </cell>
          <cell r="BK635">
            <v>77</v>
          </cell>
          <cell r="BM635">
            <v>16.818504999999998</v>
          </cell>
          <cell r="BN635">
            <v>24</v>
          </cell>
          <cell r="BP635">
            <v>27.434801</v>
          </cell>
          <cell r="BQ635">
            <v>21</v>
          </cell>
        </row>
        <row r="636">
          <cell r="A636" t="str">
            <v>FR0010479485</v>
          </cell>
          <cell r="B636" t="str">
            <v>ÙÙ</v>
          </cell>
          <cell r="C636" t="str">
            <v>Hottinguer Patrimoine Monde R</v>
          </cell>
          <cell r="D636" t="str">
            <v>SICAV</v>
          </cell>
          <cell r="E636" t="str">
            <v>Messieurs Hottinguer &amp; Cie Gestion Privée</v>
          </cell>
          <cell r="F636" t="str">
            <v>Euro</v>
          </cell>
          <cell r="G636" t="str">
            <v>€STR capitalisé + 3.585%</v>
          </cell>
          <cell r="H636" t="str">
            <v>Europe Fonds ouverts  - Allocation EUR Modérée</v>
          </cell>
          <cell r="I636" t="str">
            <v>Tous les jours</v>
          </cell>
          <cell r="J636" t="str">
            <v>France</v>
          </cell>
          <cell r="K636" t="str">
            <v>Non</v>
          </cell>
          <cell r="L636">
            <v>39276</v>
          </cell>
          <cell r="M636">
            <v>44595</v>
          </cell>
          <cell r="N636">
            <v>39107000</v>
          </cell>
          <cell r="O636">
            <v>131.88</v>
          </cell>
          <cell r="Q636" t="str">
            <v>Non</v>
          </cell>
          <cell r="R636">
            <v>5</v>
          </cell>
          <cell r="S636">
            <v>5</v>
          </cell>
          <cell r="T636">
            <v>5.4729999999999999</v>
          </cell>
          <cell r="U636">
            <v>12.63</v>
          </cell>
          <cell r="V636">
            <v>5.2589499999999996</v>
          </cell>
          <cell r="W636">
            <v>3.6999599999999999</v>
          </cell>
          <cell r="X636" t="str">
            <v>Cap</v>
          </cell>
          <cell r="Y636" t="str">
            <v>Europe</v>
          </cell>
          <cell r="Z636">
            <v>2</v>
          </cell>
          <cell r="AA636" t="str">
            <v>Oui</v>
          </cell>
          <cell r="AB636">
            <v>2.5299999999999998</v>
          </cell>
          <cell r="AC636" t="str">
            <v>Non</v>
          </cell>
          <cell r="AE636" t="str">
            <v>FSUSA09T3X</v>
          </cell>
          <cell r="AF636">
            <v>39095000</v>
          </cell>
          <cell r="AH636">
            <v>44592</v>
          </cell>
          <cell r="AJ636">
            <v>2</v>
          </cell>
          <cell r="AK636">
            <v>1</v>
          </cell>
          <cell r="AL636">
            <v>1</v>
          </cell>
          <cell r="AM636" t="str">
            <v>www.banque-hottinguer.com</v>
          </cell>
          <cell r="AQ636" t="str">
            <v>Non</v>
          </cell>
          <cell r="AR636" t="str">
            <v>Non</v>
          </cell>
          <cell r="AS636" t="str">
            <v>Non</v>
          </cell>
          <cell r="AV636" t="str">
            <v>Non Classifié</v>
          </cell>
          <cell r="AW636" t="str">
            <v>Banque Jean-Philippe Hottinguer &amp; Cie</v>
          </cell>
          <cell r="AY636" t="str">
            <v>Not Stated</v>
          </cell>
          <cell r="AZ636" t="str">
            <v>Prospectus</v>
          </cell>
          <cell r="BA636" t="str">
            <v>Non</v>
          </cell>
          <cell r="BB636">
            <v>1.1714310000000001</v>
          </cell>
          <cell r="BD636">
            <v>3.6999719999999998</v>
          </cell>
          <cell r="BF636">
            <v>5.2589629999999996</v>
          </cell>
          <cell r="BH636">
            <v>-0.70024799999999998</v>
          </cell>
          <cell r="BJ636">
            <v>-0.83577999999999997</v>
          </cell>
          <cell r="BK636">
            <v>26</v>
          </cell>
          <cell r="BM636">
            <v>5.457382</v>
          </cell>
          <cell r="BN636">
            <v>67</v>
          </cell>
          <cell r="BP636">
            <v>11.453537000000001</v>
          </cell>
          <cell r="BQ636">
            <v>64</v>
          </cell>
        </row>
        <row r="637">
          <cell r="A637" t="str">
            <v>FR0010479865</v>
          </cell>
          <cell r="B637" t="str">
            <v>ÙÙÙÙ</v>
          </cell>
          <cell r="C637" t="str">
            <v>Solar Akicita</v>
          </cell>
          <cell r="D637" t="str">
            <v>FCP</v>
          </cell>
          <cell r="E637" t="str">
            <v>Saint Olive Gestion</v>
          </cell>
          <cell r="F637" t="str">
            <v>Euro</v>
          </cell>
          <cell r="G637" t="str">
            <v>Not Benchmarked</v>
          </cell>
          <cell r="H637" t="str">
            <v>Europe Fonds ouverts  - Allocation EUR Flexible - International</v>
          </cell>
          <cell r="I637" t="str">
            <v>Toutes les semaines</v>
          </cell>
          <cell r="K637" t="str">
            <v>Non</v>
          </cell>
          <cell r="L637">
            <v>39269</v>
          </cell>
          <cell r="M637">
            <v>44596</v>
          </cell>
          <cell r="N637">
            <v>6939031</v>
          </cell>
          <cell r="O637">
            <v>1558.63</v>
          </cell>
          <cell r="Q637" t="str">
            <v>Non</v>
          </cell>
          <cell r="R637">
            <v>5</v>
          </cell>
          <cell r="S637">
            <v>5</v>
          </cell>
          <cell r="T637">
            <v>10.894</v>
          </cell>
          <cell r="U637">
            <v>11.82</v>
          </cell>
          <cell r="V637">
            <v>19.563669999999998</v>
          </cell>
          <cell r="W637">
            <v>7.8541400000000001</v>
          </cell>
          <cell r="X637" t="str">
            <v>Dist</v>
          </cell>
          <cell r="Y637" t="str">
            <v>Global</v>
          </cell>
          <cell r="Z637">
            <v>1.3</v>
          </cell>
          <cell r="AA637" t="str">
            <v>Non</v>
          </cell>
          <cell r="AB637">
            <v>2.31</v>
          </cell>
          <cell r="AC637" t="str">
            <v>Non</v>
          </cell>
          <cell r="AD637">
            <v>1558.63</v>
          </cell>
          <cell r="AE637" t="str">
            <v>FSUSA09T5A</v>
          </cell>
          <cell r="AF637">
            <v>6939031</v>
          </cell>
          <cell r="AH637">
            <v>44439</v>
          </cell>
          <cell r="AJ637">
            <v>4.75</v>
          </cell>
          <cell r="AK637">
            <v>1</v>
          </cell>
          <cell r="AL637">
            <v>1</v>
          </cell>
          <cell r="AM637" t="str">
            <v>www.banquesaintolive.com</v>
          </cell>
          <cell r="AR637" t="str">
            <v>Non</v>
          </cell>
          <cell r="AS637" t="str">
            <v>Non</v>
          </cell>
          <cell r="AV637" t="str">
            <v>Non Classifié</v>
          </cell>
          <cell r="AW637" t="str">
            <v>Banque Saint Olive</v>
          </cell>
          <cell r="AY637" t="str">
            <v>Not Stated</v>
          </cell>
          <cell r="AZ637" t="str">
            <v>Prospectus</v>
          </cell>
          <cell r="BA637" t="str">
            <v>Non</v>
          </cell>
          <cell r="BB637">
            <v>5.0753139999999997</v>
          </cell>
          <cell r="BD637">
            <v>7.8541499999999997</v>
          </cell>
          <cell r="BF637">
            <v>19.563675</v>
          </cell>
          <cell r="BH637">
            <v>-5.6841730000000004</v>
          </cell>
          <cell r="BJ637">
            <v>-5.6841699999999999</v>
          </cell>
          <cell r="BK637">
            <v>74</v>
          </cell>
          <cell r="BM637">
            <v>12.173204</v>
          </cell>
          <cell r="BN637">
            <v>42</v>
          </cell>
          <cell r="BP637">
            <v>16.688168000000001</v>
          </cell>
          <cell r="BQ637">
            <v>53</v>
          </cell>
        </row>
        <row r="638">
          <cell r="A638" t="str">
            <v>FR0010479931</v>
          </cell>
          <cell r="B638" t="str">
            <v>ÙÙÙÙ</v>
          </cell>
          <cell r="C638" t="str">
            <v>EdR India A</v>
          </cell>
          <cell r="D638" t="str">
            <v>FCP</v>
          </cell>
          <cell r="E638" t="str">
            <v>Edmond de Rothschild Asset Management (France)</v>
          </cell>
          <cell r="F638" t="str">
            <v>Euro</v>
          </cell>
          <cell r="G638" t="str">
            <v>MSCI India 10/40 NR EUR</v>
          </cell>
          <cell r="H638" t="str">
            <v>Europe Fonds ouverts  - Actions Inde</v>
          </cell>
          <cell r="I638" t="str">
            <v>Tous les jours</v>
          </cell>
          <cell r="J638" t="str">
            <v>Autriche;Belgique;Suisse;Allemagne;Espagne;France;Italie;Luxembourg;Pays-Bas;Taïwanais;</v>
          </cell>
          <cell r="K638" t="str">
            <v>Non</v>
          </cell>
          <cell r="L638">
            <v>38392</v>
          </cell>
          <cell r="M638">
            <v>44596</v>
          </cell>
          <cell r="N638">
            <v>83786163</v>
          </cell>
          <cell r="O638">
            <v>471.16</v>
          </cell>
          <cell r="P638">
            <v>96.2</v>
          </cell>
          <cell r="Q638" t="str">
            <v>Non</v>
          </cell>
          <cell r="R638">
            <v>6</v>
          </cell>
          <cell r="S638">
            <v>6</v>
          </cell>
          <cell r="T638">
            <v>14.559906</v>
          </cell>
          <cell r="U638">
            <v>22.080666000000001</v>
          </cell>
          <cell r="V638">
            <v>27.52441</v>
          </cell>
          <cell r="W638">
            <v>14.66067</v>
          </cell>
          <cell r="X638" t="str">
            <v>Cap</v>
          </cell>
          <cell r="Y638" t="str">
            <v>Inde</v>
          </cell>
          <cell r="Z638">
            <v>2</v>
          </cell>
          <cell r="AA638" t="str">
            <v>Oui</v>
          </cell>
          <cell r="AB638">
            <v>2.44</v>
          </cell>
          <cell r="AC638" t="str">
            <v>Oui</v>
          </cell>
          <cell r="AD638">
            <v>471.16</v>
          </cell>
          <cell r="AE638" t="str">
            <v>FSGBR0696L</v>
          </cell>
          <cell r="AF638">
            <v>76159967</v>
          </cell>
          <cell r="AH638">
            <v>44596</v>
          </cell>
          <cell r="AJ638">
            <v>3</v>
          </cell>
          <cell r="AK638">
            <v>1</v>
          </cell>
          <cell r="AL638">
            <v>1</v>
          </cell>
          <cell r="AM638" t="str">
            <v>https://www.edmond-de-rothschild.com/site/France/fr/asset-management</v>
          </cell>
          <cell r="AQ638" t="str">
            <v>Non</v>
          </cell>
          <cell r="AR638" t="str">
            <v>Non</v>
          </cell>
          <cell r="AS638" t="str">
            <v>Non</v>
          </cell>
          <cell r="AV638" t="str">
            <v>Actions internationales</v>
          </cell>
          <cell r="AW638" t="str">
            <v>Edmond De Rothschild</v>
          </cell>
          <cell r="AY638" t="str">
            <v>Article 8</v>
          </cell>
          <cell r="AZ638" t="str">
            <v>Prospectus</v>
          </cell>
          <cell r="BA638" t="str">
            <v>Non</v>
          </cell>
          <cell r="BB638">
            <v>12.111777999999999</v>
          </cell>
          <cell r="BD638">
            <v>14.660683000000001</v>
          </cell>
          <cell r="BF638">
            <v>27.524418000000001</v>
          </cell>
          <cell r="BH638">
            <v>-4.0492489999999997</v>
          </cell>
          <cell r="BJ638">
            <v>-3.4194100000000001</v>
          </cell>
          <cell r="BK638">
            <v>55</v>
          </cell>
          <cell r="BM638">
            <v>15.254954</v>
          </cell>
          <cell r="BN638">
            <v>30</v>
          </cell>
          <cell r="BP638">
            <v>10.277468000000001</v>
          </cell>
          <cell r="BQ638">
            <v>67</v>
          </cell>
        </row>
        <row r="639">
          <cell r="A639" t="str">
            <v>FR0010482984</v>
          </cell>
          <cell r="B639" t="str">
            <v>ÙÙÙÙ</v>
          </cell>
          <cell r="C639" t="str">
            <v>Quadrator SRI IC</v>
          </cell>
          <cell r="D639" t="str">
            <v>SICAV</v>
          </cell>
          <cell r="E639" t="str">
            <v>Montpensier Finance</v>
          </cell>
          <cell r="F639" t="str">
            <v>Euro</v>
          </cell>
          <cell r="G639" t="str">
            <v>EURO STOXX Small NR EUR</v>
          </cell>
          <cell r="H639" t="str">
            <v>Europe Fonds ouverts  - Actions Zone Euro Moyennes Cap.</v>
          </cell>
          <cell r="I639" t="str">
            <v>Tous les jours</v>
          </cell>
          <cell r="J639" t="str">
            <v>Suisse;France;Luxembourg;</v>
          </cell>
          <cell r="K639" t="str">
            <v>Oui</v>
          </cell>
          <cell r="L639">
            <v>39279</v>
          </cell>
          <cell r="M639">
            <v>44596</v>
          </cell>
          <cell r="N639">
            <v>262303939</v>
          </cell>
          <cell r="O639">
            <v>488.27</v>
          </cell>
          <cell r="P639">
            <v>170.04</v>
          </cell>
          <cell r="Q639" t="str">
            <v>Non</v>
          </cell>
          <cell r="R639">
            <v>6</v>
          </cell>
          <cell r="S639">
            <v>6</v>
          </cell>
          <cell r="T639">
            <v>13.121</v>
          </cell>
          <cell r="U639">
            <v>17.888999999999999</v>
          </cell>
          <cell r="V639">
            <v>11.1228</v>
          </cell>
          <cell r="W639">
            <v>14.504099999999999</v>
          </cell>
          <cell r="X639" t="str">
            <v>Cap</v>
          </cell>
          <cell r="Y639" t="str">
            <v>Euroland</v>
          </cell>
          <cell r="Z639">
            <v>1.5</v>
          </cell>
          <cell r="AA639" t="str">
            <v>Oui</v>
          </cell>
          <cell r="AB639">
            <v>1.71</v>
          </cell>
          <cell r="AC639" t="str">
            <v>Oui</v>
          </cell>
          <cell r="AD639">
            <v>488.27</v>
          </cell>
          <cell r="AE639" t="str">
            <v>FSUSA08S26</v>
          </cell>
          <cell r="AF639">
            <v>210670487</v>
          </cell>
          <cell r="AH639">
            <v>44562</v>
          </cell>
          <cell r="AJ639">
            <v>4</v>
          </cell>
          <cell r="AK639">
            <v>1</v>
          </cell>
          <cell r="AL639">
            <v>1</v>
          </cell>
          <cell r="AM639" t="str">
            <v>www.montpensier.com</v>
          </cell>
          <cell r="AQ639" t="str">
            <v>Non</v>
          </cell>
          <cell r="AR639" t="str">
            <v>Non</v>
          </cell>
          <cell r="AS639" t="str">
            <v>Non</v>
          </cell>
          <cell r="AV639" t="str">
            <v>Actions de la zone euro</v>
          </cell>
          <cell r="AW639" t="str">
            <v>Montpensier Finance</v>
          </cell>
          <cell r="AY639" t="str">
            <v>Article 9</v>
          </cell>
          <cell r="AZ639" t="str">
            <v>Prospectus</v>
          </cell>
          <cell r="BA639" t="str">
            <v>Non</v>
          </cell>
          <cell r="BB639">
            <v>9.2048839999999998</v>
          </cell>
          <cell r="BD639">
            <v>14.504102</v>
          </cell>
          <cell r="BF639">
            <v>11.122795999999999</v>
          </cell>
          <cell r="BH639">
            <v>-7.852868</v>
          </cell>
          <cell r="BJ639">
            <v>-7.7302</v>
          </cell>
          <cell r="BK639">
            <v>84</v>
          </cell>
          <cell r="BM639">
            <v>21.059584000000001</v>
          </cell>
          <cell r="BN639">
            <v>12</v>
          </cell>
          <cell r="BP639">
            <v>27.538318</v>
          </cell>
          <cell r="BQ639">
            <v>21</v>
          </cell>
        </row>
        <row r="640">
          <cell r="A640" t="str">
            <v>FR0010487033</v>
          </cell>
          <cell r="B640" t="str">
            <v>ÙÙÙÙÙ</v>
          </cell>
          <cell r="C640" t="str">
            <v>Romaco</v>
          </cell>
          <cell r="D640" t="str">
            <v>SICAV</v>
          </cell>
          <cell r="E640" t="str">
            <v>CA Indosuez Gestion</v>
          </cell>
          <cell r="F640" t="str">
            <v>Euro</v>
          </cell>
          <cell r="G640" t="str">
            <v>(FTSE MTS Ex-CNO Etrix TR EUR) 40.000% + ( EURO STOXX NR EUR) 30.000% + (MSCI World NR EUR) 20.000% + (MSCI EM NR EUR) 10.000%</v>
          </cell>
          <cell r="H640" t="str">
            <v>Europe Fonds ouverts  - Allocation EUR Modérée - International</v>
          </cell>
          <cell r="I640" t="str">
            <v>Toutes les semaines</v>
          </cell>
          <cell r="J640" t="str">
            <v>France</v>
          </cell>
          <cell r="K640" t="str">
            <v>Non</v>
          </cell>
          <cell r="L640">
            <v>39395</v>
          </cell>
          <cell r="M640">
            <v>44596</v>
          </cell>
          <cell r="N640">
            <v>10273304</v>
          </cell>
          <cell r="O640">
            <v>1549.05</v>
          </cell>
          <cell r="Q640" t="str">
            <v>Non</v>
          </cell>
          <cell r="R640">
            <v>4</v>
          </cell>
          <cell r="S640">
            <v>4</v>
          </cell>
          <cell r="T640">
            <v>5.9969999999999999</v>
          </cell>
          <cell r="U640">
            <v>9.2040000000000006</v>
          </cell>
          <cell r="V640">
            <v>9.1742100000000004</v>
          </cell>
          <cell r="W640">
            <v>8.7766599999999997</v>
          </cell>
          <cell r="X640" t="str">
            <v>Dist</v>
          </cell>
          <cell r="Y640" t="str">
            <v>Global</v>
          </cell>
          <cell r="Z640">
            <v>1</v>
          </cell>
          <cell r="AA640" t="str">
            <v>Non</v>
          </cell>
          <cell r="AB640">
            <v>1.29</v>
          </cell>
          <cell r="AC640" t="str">
            <v>Non</v>
          </cell>
          <cell r="AD640">
            <v>1549.05</v>
          </cell>
          <cell r="AE640" t="str">
            <v>FSUSA09WLP</v>
          </cell>
          <cell r="AF640">
            <v>10270000</v>
          </cell>
          <cell r="AH640">
            <v>44265</v>
          </cell>
          <cell r="AJ640">
            <v>5</v>
          </cell>
          <cell r="AK640">
            <v>100000</v>
          </cell>
          <cell r="AL640">
            <v>1</v>
          </cell>
          <cell r="AM640" t="str">
            <v>www.ca-indosuez.fr</v>
          </cell>
          <cell r="AQ640" t="str">
            <v>Non</v>
          </cell>
          <cell r="AR640" t="str">
            <v>Non</v>
          </cell>
          <cell r="AS640" t="str">
            <v>Non</v>
          </cell>
          <cell r="AV640" t="str">
            <v>Non Classifié</v>
          </cell>
          <cell r="AW640" t="str">
            <v>Crédit Agricole</v>
          </cell>
          <cell r="AY640" t="str">
            <v>Not Stated</v>
          </cell>
          <cell r="AZ640" t="str">
            <v>Prospectus</v>
          </cell>
          <cell r="BA640" t="str">
            <v>Non</v>
          </cell>
          <cell r="BB640">
            <v>5.3013130000000004</v>
          </cell>
          <cell r="BD640">
            <v>8.7766669999999998</v>
          </cell>
          <cell r="BF640">
            <v>9.1742139999999992</v>
          </cell>
          <cell r="BJ640">
            <v>-3.92319</v>
          </cell>
          <cell r="BK640">
            <v>60</v>
          </cell>
          <cell r="BM640">
            <v>11.214458</v>
          </cell>
          <cell r="BN640">
            <v>46</v>
          </cell>
          <cell r="BP640">
            <v>14.207579000000001</v>
          </cell>
          <cell r="BQ640">
            <v>59</v>
          </cell>
        </row>
        <row r="641">
          <cell r="A641" t="str">
            <v>FR0010487512</v>
          </cell>
          <cell r="B641" t="str">
            <v>ÙÙÙ</v>
          </cell>
          <cell r="C641" t="str">
            <v>Tailor Allocation Defensive C</v>
          </cell>
          <cell r="D641" t="str">
            <v>FCP</v>
          </cell>
          <cell r="E641" t="str">
            <v>Tailor AM</v>
          </cell>
          <cell r="F641" t="str">
            <v>Euro</v>
          </cell>
          <cell r="G641" t="str">
            <v>(Markit iBoxx EUR Eurozone 3-5 TR) 80.000% + ( EURO STOXX 50 NR EUR) 20.000%</v>
          </cell>
          <cell r="H641" t="str">
            <v>Europe Fonds ouverts  - Allocation EUR Prudente</v>
          </cell>
          <cell r="I641" t="str">
            <v>Tous les jours</v>
          </cell>
          <cell r="J641" t="str">
            <v>France</v>
          </cell>
          <cell r="K641" t="str">
            <v>Non</v>
          </cell>
          <cell r="L641">
            <v>38807</v>
          </cell>
          <cell r="M641">
            <v>44595</v>
          </cell>
          <cell r="N641">
            <v>145136000</v>
          </cell>
          <cell r="O641">
            <v>159.66</v>
          </cell>
          <cell r="Q641" t="str">
            <v>Non</v>
          </cell>
          <cell r="R641">
            <v>3</v>
          </cell>
          <cell r="S641">
            <v>3</v>
          </cell>
          <cell r="T641">
            <v>3.028</v>
          </cell>
          <cell r="U641">
            <v>4.7240000000000002</v>
          </cell>
          <cell r="V641">
            <v>3.68906</v>
          </cell>
          <cell r="W641">
            <v>2.3396699999999999</v>
          </cell>
          <cell r="X641" t="str">
            <v>Cap</v>
          </cell>
          <cell r="Y641" t="str">
            <v>Euroland</v>
          </cell>
          <cell r="Z641">
            <v>1.7</v>
          </cell>
          <cell r="AA641" t="str">
            <v>Oui</v>
          </cell>
          <cell r="AB641">
            <v>1.75</v>
          </cell>
          <cell r="AC641" t="str">
            <v>Non</v>
          </cell>
          <cell r="AE641" t="str">
            <v>FSUSA096QJ</v>
          </cell>
          <cell r="AF641">
            <v>111489000</v>
          </cell>
          <cell r="AH641">
            <v>44589</v>
          </cell>
          <cell r="AJ641">
            <v>2.5</v>
          </cell>
          <cell r="AK641">
            <v>1</v>
          </cell>
          <cell r="AL641">
            <v>1</v>
          </cell>
          <cell r="AM641" t="str">
            <v>www.tailor-capital.com</v>
          </cell>
          <cell r="AQ641" t="str">
            <v>Non</v>
          </cell>
          <cell r="AR641" t="str">
            <v>Non</v>
          </cell>
          <cell r="AS641" t="str">
            <v>Non</v>
          </cell>
          <cell r="AV641" t="str">
            <v>Non Classifié</v>
          </cell>
          <cell r="AW641" t="str">
            <v>Tailor AM</v>
          </cell>
          <cell r="AY641" t="str">
            <v>Not Stated</v>
          </cell>
          <cell r="AZ641" t="str">
            <v>Prospectus</v>
          </cell>
          <cell r="BA641" t="str">
            <v>Non</v>
          </cell>
          <cell r="BB641">
            <v>0.73107299999999997</v>
          </cell>
          <cell r="BD641">
            <v>2.3396620000000001</v>
          </cell>
          <cell r="BF641">
            <v>3.6890459999999998</v>
          </cell>
          <cell r="BH641">
            <v>-1.4383600000000001</v>
          </cell>
          <cell r="BJ641">
            <v>-1.2716799999999999</v>
          </cell>
          <cell r="BK641">
            <v>32</v>
          </cell>
          <cell r="BM641">
            <v>3.3999969999999999</v>
          </cell>
          <cell r="BN641">
            <v>79</v>
          </cell>
          <cell r="BP641">
            <v>4.7157539999999996</v>
          </cell>
          <cell r="BQ641">
            <v>86</v>
          </cell>
        </row>
        <row r="642">
          <cell r="A642" t="str">
            <v>FR0010491803</v>
          </cell>
          <cell r="B642" t="str">
            <v>ÙÙÙ</v>
          </cell>
          <cell r="C642" t="str">
            <v>Echiquier Credit SRI Europe A</v>
          </cell>
          <cell r="D642" t="str">
            <v>SICAV</v>
          </cell>
          <cell r="E642" t="str">
            <v>La Financière de l'Echiquier</v>
          </cell>
          <cell r="F642" t="str">
            <v>Euro</v>
          </cell>
          <cell r="G642" t="str">
            <v>Markit iBoxx EUR Corp 3-5 TR</v>
          </cell>
          <cell r="H642" t="str">
            <v>Europe Fonds ouverts  - Obligations EUR Emprunts Privés</v>
          </cell>
          <cell r="I642" t="str">
            <v>Tous les jours</v>
          </cell>
          <cell r="J642" t="str">
            <v>Belgique;Suisse;France;Italie;Luxembourg;</v>
          </cell>
          <cell r="K642" t="str">
            <v>Non</v>
          </cell>
          <cell r="L642">
            <v>39283</v>
          </cell>
          <cell r="M642">
            <v>44596</v>
          </cell>
          <cell r="N642">
            <v>203549490</v>
          </cell>
          <cell r="O642">
            <v>165.07</v>
          </cell>
          <cell r="Q642" t="str">
            <v>Non</v>
          </cell>
          <cell r="R642">
            <v>3</v>
          </cell>
          <cell r="S642">
            <v>3</v>
          </cell>
          <cell r="T642">
            <v>1.502</v>
          </cell>
          <cell r="U642">
            <v>4.3650000000000002</v>
          </cell>
          <cell r="V642">
            <v>-1.2950200000000001</v>
          </cell>
          <cell r="W642">
            <v>0.58387</v>
          </cell>
          <cell r="X642" t="str">
            <v>Cap</v>
          </cell>
          <cell r="Y642" t="str">
            <v>Euroland</v>
          </cell>
          <cell r="Z642">
            <v>1</v>
          </cell>
          <cell r="AA642" t="str">
            <v>Oui</v>
          </cell>
          <cell r="AB642">
            <v>1</v>
          </cell>
          <cell r="AC642" t="str">
            <v>Oui</v>
          </cell>
          <cell r="AD642">
            <v>165.07</v>
          </cell>
          <cell r="AE642" t="str">
            <v>FSUSA08VNN</v>
          </cell>
          <cell r="AF642">
            <v>122199441</v>
          </cell>
          <cell r="AH642">
            <v>44565</v>
          </cell>
          <cell r="AJ642">
            <v>3</v>
          </cell>
          <cell r="AK642">
            <v>0</v>
          </cell>
          <cell r="AL642">
            <v>0</v>
          </cell>
          <cell r="AM642" t="str">
            <v>www.lfde.com</v>
          </cell>
          <cell r="AQ642" t="str">
            <v>Non</v>
          </cell>
          <cell r="AR642" t="str">
            <v>Non</v>
          </cell>
          <cell r="AS642" t="str">
            <v>Non</v>
          </cell>
          <cell r="AV642" t="str">
            <v>Obligations en euro</v>
          </cell>
          <cell r="AW642" t="str">
            <v>La Financière de l'Echiquier</v>
          </cell>
          <cell r="AY642" t="str">
            <v>Article 8</v>
          </cell>
          <cell r="AZ642" t="str">
            <v>Prospectus</v>
          </cell>
          <cell r="BA642" t="str">
            <v>Non</v>
          </cell>
          <cell r="BB642">
            <v>0.54561199999999999</v>
          </cell>
          <cell r="BD642">
            <v>0.58388099999999998</v>
          </cell>
          <cell r="BF642">
            <v>-1.2950109999999999</v>
          </cell>
          <cell r="BH642">
            <v>-1.598201</v>
          </cell>
          <cell r="BJ642">
            <v>-1.1956899999999999</v>
          </cell>
          <cell r="BK642">
            <v>31</v>
          </cell>
          <cell r="BM642">
            <v>1.272804</v>
          </cell>
          <cell r="BN642">
            <v>90</v>
          </cell>
          <cell r="BP642">
            <v>3.8303210000000001</v>
          </cell>
          <cell r="BQ642">
            <v>89</v>
          </cell>
        </row>
        <row r="643">
          <cell r="A643" t="str">
            <v>FR0010493957</v>
          </cell>
          <cell r="B643" t="str">
            <v>ÙÙ</v>
          </cell>
          <cell r="C643" t="str">
            <v>Oddo BHF Future of Finance CR EUR</v>
          </cell>
          <cell r="D643" t="str">
            <v>FCP</v>
          </cell>
          <cell r="E643" t="str">
            <v>ODDO BHF Asset Management SAS</v>
          </cell>
          <cell r="F643" t="str">
            <v>Euro</v>
          </cell>
          <cell r="G643" t="str">
            <v>MSCI ACWI/Financials NR EUR</v>
          </cell>
          <cell r="H643" t="str">
            <v>Europe Fonds ouverts  - Actions Secteur Finance</v>
          </cell>
          <cell r="I643" t="str">
            <v>Tous les jours</v>
          </cell>
          <cell r="J643" t="str">
            <v>Suisse;Allemagne;Espagne;France;Italie;</v>
          </cell>
          <cell r="K643" t="str">
            <v>Non</v>
          </cell>
          <cell r="L643">
            <v>39321</v>
          </cell>
          <cell r="M643">
            <v>44596</v>
          </cell>
          <cell r="N643">
            <v>104288287</v>
          </cell>
          <cell r="O643">
            <v>145.16999999999999</v>
          </cell>
          <cell r="P643">
            <v>2702.2</v>
          </cell>
          <cell r="Q643" t="str">
            <v>Non</v>
          </cell>
          <cell r="R643">
            <v>6</v>
          </cell>
          <cell r="S643">
            <v>7</v>
          </cell>
          <cell r="T643">
            <v>19.837187</v>
          </cell>
          <cell r="U643">
            <v>31.373933999999998</v>
          </cell>
          <cell r="V643">
            <v>32.368079999999999</v>
          </cell>
          <cell r="W643">
            <v>3.6841400000000002</v>
          </cell>
          <cell r="X643" t="str">
            <v>Cap</v>
          </cell>
          <cell r="Y643" t="str">
            <v>Global</v>
          </cell>
          <cell r="Z643">
            <v>2</v>
          </cell>
          <cell r="AA643" t="str">
            <v>Oui</v>
          </cell>
          <cell r="AB643">
            <v>2.57</v>
          </cell>
          <cell r="AC643" t="str">
            <v>Non</v>
          </cell>
          <cell r="AE643" t="str">
            <v>FSUSA09WT0</v>
          </cell>
          <cell r="AF643">
            <v>39426630</v>
          </cell>
          <cell r="AH643">
            <v>44564</v>
          </cell>
          <cell r="AJ643">
            <v>4</v>
          </cell>
          <cell r="AK643">
            <v>1</v>
          </cell>
          <cell r="AL643">
            <v>1</v>
          </cell>
          <cell r="AM643" t="str">
            <v>www.oddoam.com</v>
          </cell>
          <cell r="AQ643" t="str">
            <v>Non</v>
          </cell>
          <cell r="AR643" t="str">
            <v>Non</v>
          </cell>
          <cell r="AS643" t="str">
            <v>Non</v>
          </cell>
          <cell r="AV643" t="str">
            <v>Actions internationales</v>
          </cell>
          <cell r="AW643" t="str">
            <v>ODDO BHF</v>
          </cell>
          <cell r="AY643" t="str">
            <v>Not Stated</v>
          </cell>
          <cell r="AZ643" t="str">
            <v>Prospectus</v>
          </cell>
          <cell r="BA643" t="str">
            <v>Non</v>
          </cell>
          <cell r="BB643">
            <v>-1.6825760000000001</v>
          </cell>
          <cell r="BD643">
            <v>3.684151</v>
          </cell>
          <cell r="BF643">
            <v>32.368090000000002</v>
          </cell>
          <cell r="BH643">
            <v>-1.345566</v>
          </cell>
          <cell r="BJ643">
            <v>-2.1474700000000002</v>
          </cell>
          <cell r="BK643">
            <v>43</v>
          </cell>
          <cell r="BM643">
            <v>6.0057210000000003</v>
          </cell>
          <cell r="BN643">
            <v>64</v>
          </cell>
          <cell r="BP643">
            <v>17.040417000000001</v>
          </cell>
          <cell r="BQ643">
            <v>52</v>
          </cell>
        </row>
        <row r="644">
          <cell r="A644" t="str">
            <v>FR0010501296</v>
          </cell>
          <cell r="B644" t="str">
            <v>ÙÙ</v>
          </cell>
          <cell r="C644" t="str">
            <v>Tiepolo Rendement C</v>
          </cell>
          <cell r="D644" t="str">
            <v>FCP</v>
          </cell>
          <cell r="E644" t="str">
            <v>La Financière Tiepolo</v>
          </cell>
          <cell r="F644" t="str">
            <v>Euro</v>
          </cell>
          <cell r="G644" t="str">
            <v>Not Benchmarked</v>
          </cell>
          <cell r="H644" t="str">
            <v>Europe Fonds ouverts  - Actions France Petites &amp; Moy. Cap.</v>
          </cell>
          <cell r="I644" t="str">
            <v>Tous les jours</v>
          </cell>
          <cell r="J644" t="str">
            <v>France</v>
          </cell>
          <cell r="K644" t="str">
            <v>Oui</v>
          </cell>
          <cell r="L644">
            <v>39290</v>
          </cell>
          <cell r="M644">
            <v>44595</v>
          </cell>
          <cell r="N644">
            <v>131587000</v>
          </cell>
          <cell r="O644">
            <v>17.149999999999999</v>
          </cell>
          <cell r="P644">
            <v>150.1</v>
          </cell>
          <cell r="Q644" t="str">
            <v>Non</v>
          </cell>
          <cell r="R644">
            <v>5</v>
          </cell>
          <cell r="S644">
            <v>6</v>
          </cell>
          <cell r="T644">
            <v>13.239000000000001</v>
          </cell>
          <cell r="U644">
            <v>22.687000000000001</v>
          </cell>
          <cell r="V644">
            <v>13.06366</v>
          </cell>
          <cell r="W644">
            <v>4.7126799999999998</v>
          </cell>
          <cell r="X644" t="str">
            <v>Cap</v>
          </cell>
          <cell r="Y644" t="str">
            <v>France</v>
          </cell>
          <cell r="Z644">
            <v>2.4</v>
          </cell>
          <cell r="AA644" t="str">
            <v>Oui</v>
          </cell>
          <cell r="AB644">
            <v>2.82</v>
          </cell>
          <cell r="AC644" t="str">
            <v>Non</v>
          </cell>
          <cell r="AE644" t="str">
            <v>FSUSA08HD2</v>
          </cell>
          <cell r="AF644">
            <v>92594000</v>
          </cell>
          <cell r="AH644">
            <v>44257</v>
          </cell>
          <cell r="AJ644">
            <v>3</v>
          </cell>
          <cell r="AK644">
            <v>1</v>
          </cell>
          <cell r="AL644">
            <v>1</v>
          </cell>
          <cell r="AM644" t="str">
            <v>www.tiepolo.fr</v>
          </cell>
          <cell r="AQ644" t="str">
            <v>Non</v>
          </cell>
          <cell r="AR644" t="str">
            <v>Non</v>
          </cell>
          <cell r="AS644" t="str">
            <v>Non</v>
          </cell>
          <cell r="AV644" t="str">
            <v>Actions des pays de l'Union Européenne</v>
          </cell>
          <cell r="AW644" t="str">
            <v>Financière Tiepolo</v>
          </cell>
          <cell r="BA644" t="str">
            <v>Non</v>
          </cell>
          <cell r="BB644">
            <v>4.5946389999999999</v>
          </cell>
          <cell r="BD644">
            <v>4.7126859999999997</v>
          </cell>
          <cell r="BF644">
            <v>13.063656999999999</v>
          </cell>
          <cell r="BH644">
            <v>-2.3348520000000001</v>
          </cell>
          <cell r="BJ644">
            <v>-2.9043299999999999</v>
          </cell>
          <cell r="BK644">
            <v>50</v>
          </cell>
          <cell r="BM644">
            <v>7.411689</v>
          </cell>
          <cell r="BN644">
            <v>60</v>
          </cell>
          <cell r="BP644">
            <v>20.748054</v>
          </cell>
          <cell r="BQ644">
            <v>43</v>
          </cell>
        </row>
        <row r="645">
          <cell r="A645" t="str">
            <v>FR0010501312</v>
          </cell>
          <cell r="B645" t="str">
            <v>ÙÙÙ</v>
          </cell>
          <cell r="C645" t="str">
            <v>Tiepolo Valeurs C</v>
          </cell>
          <cell r="D645" t="str">
            <v>FCP</v>
          </cell>
          <cell r="E645" t="str">
            <v>La Financière Tiepolo</v>
          </cell>
          <cell r="F645" t="str">
            <v>Euro</v>
          </cell>
          <cell r="G645" t="str">
            <v>Not Benchmarked</v>
          </cell>
          <cell r="H645" t="str">
            <v>Europe Fonds ouverts  - Actions France Petites &amp; Moy. Cap.</v>
          </cell>
          <cell r="I645" t="str">
            <v>Tous les jours</v>
          </cell>
          <cell r="J645" t="str">
            <v>France</v>
          </cell>
          <cell r="K645" t="str">
            <v>Oui</v>
          </cell>
          <cell r="L645">
            <v>39290</v>
          </cell>
          <cell r="M645">
            <v>44595</v>
          </cell>
          <cell r="N645">
            <v>91127000</v>
          </cell>
          <cell r="O645">
            <v>16.32</v>
          </cell>
          <cell r="P645">
            <v>76.25</v>
          </cell>
          <cell r="Q645" t="str">
            <v>Non</v>
          </cell>
          <cell r="R645">
            <v>5</v>
          </cell>
          <cell r="S645">
            <v>6</v>
          </cell>
          <cell r="T645">
            <v>13.21</v>
          </cell>
          <cell r="U645">
            <v>19.606000000000002</v>
          </cell>
          <cell r="V645">
            <v>12.43094</v>
          </cell>
          <cell r="W645">
            <v>8.2057599999999997</v>
          </cell>
          <cell r="X645" t="str">
            <v>Cap</v>
          </cell>
          <cell r="Y645" t="str">
            <v>France</v>
          </cell>
          <cell r="Z645">
            <v>2.4</v>
          </cell>
          <cell r="AA645" t="str">
            <v>Oui</v>
          </cell>
          <cell r="AB645">
            <v>2.71</v>
          </cell>
          <cell r="AC645" t="str">
            <v>Non</v>
          </cell>
          <cell r="AE645" t="str">
            <v>FSUSA08HCX</v>
          </cell>
          <cell r="AF645">
            <v>74853000</v>
          </cell>
          <cell r="AH645">
            <v>44257</v>
          </cell>
          <cell r="AJ645">
            <v>3</v>
          </cell>
          <cell r="AK645">
            <v>1</v>
          </cell>
          <cell r="AL645">
            <v>1</v>
          </cell>
          <cell r="AM645" t="str">
            <v>www.tiepolo.fr</v>
          </cell>
          <cell r="AQ645" t="str">
            <v>Non</v>
          </cell>
          <cell r="AR645" t="str">
            <v>Non</v>
          </cell>
          <cell r="AS645" t="str">
            <v>Non</v>
          </cell>
          <cell r="AV645" t="str">
            <v>Actions des pays de l'Union Européenne</v>
          </cell>
          <cell r="AW645" t="str">
            <v>Financière Tiepolo</v>
          </cell>
          <cell r="BA645" t="str">
            <v>Non</v>
          </cell>
          <cell r="BB645">
            <v>5.2918520000000004</v>
          </cell>
          <cell r="BD645">
            <v>8.2057769999999994</v>
          </cell>
          <cell r="BF645">
            <v>12.430942999999999</v>
          </cell>
          <cell r="BH645">
            <v>-5.7192369999999997</v>
          </cell>
          <cell r="BJ645">
            <v>-5.9503199999999996</v>
          </cell>
          <cell r="BK645">
            <v>76</v>
          </cell>
          <cell r="BM645">
            <v>13.850004</v>
          </cell>
          <cell r="BN645">
            <v>36</v>
          </cell>
          <cell r="BP645">
            <v>22.676919000000002</v>
          </cell>
          <cell r="BQ645">
            <v>37</v>
          </cell>
        </row>
        <row r="646">
          <cell r="A646" t="str">
            <v>FR0010501858</v>
          </cell>
          <cell r="B646" t="str">
            <v>ÙÙÙ</v>
          </cell>
          <cell r="C646" t="str">
            <v>CPR USA ESG P</v>
          </cell>
          <cell r="D646" t="str">
            <v>FCP</v>
          </cell>
          <cell r="E646" t="str">
            <v>CPR Asset Management</v>
          </cell>
          <cell r="F646" t="str">
            <v>Euro</v>
          </cell>
          <cell r="G646" t="str">
            <v>S&amp;P 500 NR EUR</v>
          </cell>
          <cell r="H646" t="str">
            <v>Europe Fonds ouverts  - Actions Etats-Unis Gdes Cap. Mixte</v>
          </cell>
          <cell r="I646" t="str">
            <v>Tous les jours</v>
          </cell>
          <cell r="J646" t="str">
            <v>France</v>
          </cell>
          <cell r="K646" t="str">
            <v>Non</v>
          </cell>
          <cell r="L646">
            <v>32573</v>
          </cell>
          <cell r="M646">
            <v>44596</v>
          </cell>
          <cell r="N646">
            <v>1237581205</v>
          </cell>
          <cell r="O646">
            <v>35.19</v>
          </cell>
          <cell r="P646">
            <v>80.17</v>
          </cell>
          <cell r="Q646" t="str">
            <v>Non</v>
          </cell>
          <cell r="R646">
            <v>6</v>
          </cell>
          <cell r="S646">
            <v>6</v>
          </cell>
          <cell r="T646">
            <v>12.66344</v>
          </cell>
          <cell r="U646">
            <v>16.204787</v>
          </cell>
          <cell r="V646">
            <v>30.14893</v>
          </cell>
          <cell r="W646">
            <v>18.7623</v>
          </cell>
          <cell r="X646" t="str">
            <v>Cap</v>
          </cell>
          <cell r="Y646" t="str">
            <v>États-Unis d'Amérique</v>
          </cell>
          <cell r="Z646">
            <v>1.1000000000000001</v>
          </cell>
          <cell r="AA646" t="str">
            <v>Oui</v>
          </cell>
          <cell r="AB646">
            <v>1.18</v>
          </cell>
          <cell r="AC646" t="str">
            <v>Oui</v>
          </cell>
          <cell r="AD646">
            <v>35.19</v>
          </cell>
          <cell r="AE646" t="str">
            <v>FSGBR0563E</v>
          </cell>
          <cell r="AF646">
            <v>91924210</v>
          </cell>
          <cell r="AH646">
            <v>44562</v>
          </cell>
          <cell r="AJ646">
            <v>3</v>
          </cell>
          <cell r="AK646">
            <v>1</v>
          </cell>
          <cell r="AL646">
            <v>1</v>
          </cell>
          <cell r="AM646" t="str">
            <v>www.cpr-am.fr</v>
          </cell>
          <cell r="AQ646" t="str">
            <v>Non</v>
          </cell>
          <cell r="AR646" t="str">
            <v>Non</v>
          </cell>
          <cell r="AS646" t="str">
            <v>Non</v>
          </cell>
          <cell r="AV646" t="str">
            <v>Actions internationales</v>
          </cell>
          <cell r="AW646" t="str">
            <v>CPR Asset Management</v>
          </cell>
          <cell r="AY646" t="str">
            <v>Article 9</v>
          </cell>
          <cell r="AZ646" t="str">
            <v>Prospectus</v>
          </cell>
          <cell r="BA646" t="str">
            <v>Non</v>
          </cell>
          <cell r="BB646">
            <v>13.538828000000001</v>
          </cell>
          <cell r="BD646">
            <v>18.762333999999999</v>
          </cell>
          <cell r="BF646">
            <v>30.148928999999999</v>
          </cell>
          <cell r="BH646">
            <v>-6.2449960000000004</v>
          </cell>
          <cell r="BJ646">
            <v>-4.37683</v>
          </cell>
          <cell r="BK646">
            <v>64</v>
          </cell>
          <cell r="BM646">
            <v>23.257183999999999</v>
          </cell>
          <cell r="BN646">
            <v>9</v>
          </cell>
          <cell r="BP646">
            <v>30.234908999999998</v>
          </cell>
          <cell r="BQ646">
            <v>14</v>
          </cell>
        </row>
        <row r="647">
          <cell r="A647" t="str">
            <v>FR0010505313</v>
          </cell>
          <cell r="B647" t="str">
            <v>ÙÙÙÙÙ</v>
          </cell>
          <cell r="C647" t="str">
            <v>Lazard Euro Corp High Yield PC EUR</v>
          </cell>
          <cell r="D647" t="str">
            <v>FCP</v>
          </cell>
          <cell r="E647" t="str">
            <v>Lazard Frères Gestion</v>
          </cell>
          <cell r="F647" t="str">
            <v>Euro</v>
          </cell>
          <cell r="G647" t="str">
            <v>ICE BofA BB-B EUR HY NF FxFl Rt TR EUR</v>
          </cell>
          <cell r="H647" t="str">
            <v>Europe Fonds ouverts  - Obligations EUR Haut Rendement</v>
          </cell>
          <cell r="I647" t="str">
            <v>Tous les jours</v>
          </cell>
          <cell r="J647" t="str">
            <v>Suisse;Espagne;France;Italie;Liechtenstein;Luxembourg;</v>
          </cell>
          <cell r="K647" t="str">
            <v>Non</v>
          </cell>
          <cell r="L647">
            <v>39346</v>
          </cell>
          <cell r="M647">
            <v>44596</v>
          </cell>
          <cell r="N647">
            <v>103656763</v>
          </cell>
          <cell r="O647">
            <v>1844.01</v>
          </cell>
          <cell r="Q647" t="str">
            <v>Non</v>
          </cell>
          <cell r="R647">
            <v>4</v>
          </cell>
          <cell r="S647">
            <v>4</v>
          </cell>
          <cell r="T647">
            <v>2.2839999999999998</v>
          </cell>
          <cell r="U647">
            <v>8.5009999999999994</v>
          </cell>
          <cell r="V647">
            <v>1.7896300000000001</v>
          </cell>
          <cell r="W647">
            <v>4.57674</v>
          </cell>
          <cell r="X647" t="str">
            <v>Cap</v>
          </cell>
          <cell r="Y647" t="str">
            <v>Euroland</v>
          </cell>
          <cell r="Z647">
            <v>0.75</v>
          </cell>
          <cell r="AA647" t="str">
            <v>Oui</v>
          </cell>
          <cell r="AB647">
            <v>0.77</v>
          </cell>
          <cell r="AC647" t="str">
            <v>Non</v>
          </cell>
          <cell r="AD647">
            <v>1844.01</v>
          </cell>
          <cell r="AE647" t="str">
            <v>FSUSA0A21S</v>
          </cell>
          <cell r="AF647">
            <v>90415036</v>
          </cell>
          <cell r="AH647">
            <v>44593</v>
          </cell>
          <cell r="AJ647">
            <v>4</v>
          </cell>
          <cell r="AK647">
            <v>1</v>
          </cell>
          <cell r="AL647">
            <v>0</v>
          </cell>
          <cell r="AM647" t="str">
            <v>www.lazardfreresgestion.fr</v>
          </cell>
          <cell r="AQ647" t="str">
            <v>Non</v>
          </cell>
          <cell r="AR647" t="str">
            <v>Non</v>
          </cell>
          <cell r="AS647" t="str">
            <v>Non</v>
          </cell>
          <cell r="AV647" t="str">
            <v>Obligations en euro</v>
          </cell>
          <cell r="AW647" t="str">
            <v>Lazard</v>
          </cell>
          <cell r="AY647" t="str">
            <v>Article 8</v>
          </cell>
          <cell r="AZ647" t="str">
            <v>Prospectus</v>
          </cell>
          <cell r="BA647" t="str">
            <v>Non</v>
          </cell>
          <cell r="BB647">
            <v>3.5103800000000001</v>
          </cell>
          <cell r="BD647">
            <v>4.5767410000000002</v>
          </cell>
          <cell r="BF647">
            <v>1.7896049999999999</v>
          </cell>
          <cell r="BH647">
            <v>-1.532378</v>
          </cell>
          <cell r="BJ647">
            <v>-1.37147</v>
          </cell>
          <cell r="BK647">
            <v>34</v>
          </cell>
          <cell r="BM647">
            <v>5.7838209999999997</v>
          </cell>
          <cell r="BN647">
            <v>66</v>
          </cell>
          <cell r="BP647">
            <v>9.7520559999999996</v>
          </cell>
          <cell r="BQ647">
            <v>69</v>
          </cell>
        </row>
        <row r="648">
          <cell r="A648" t="str">
            <v>FR0010505578</v>
          </cell>
          <cell r="B648" t="str">
            <v>ÙÙÙÙ</v>
          </cell>
          <cell r="C648" t="str">
            <v>EdR SICAV Euro Sustainable Eq A EUR</v>
          </cell>
          <cell r="D648" t="str">
            <v>SICAV</v>
          </cell>
          <cell r="E648" t="str">
            <v>Edmond de Rothschild Asset Management (France)</v>
          </cell>
          <cell r="F648" t="str">
            <v>Euro</v>
          </cell>
          <cell r="G648" t="str">
            <v>MSCI EMU NR EUR</v>
          </cell>
          <cell r="H648" t="str">
            <v>Europe Fonds ouverts  - Actions Zone Euro Grandes Cap.</v>
          </cell>
          <cell r="I648" t="str">
            <v>Tous les jours</v>
          </cell>
          <cell r="J648" t="str">
            <v>Autriche;Belgique;Suisse;Allemagne;Espagne;France;Royaume-Uni;Italie;Luxembourg;Portugal;</v>
          </cell>
          <cell r="K648" t="str">
            <v>Oui</v>
          </cell>
          <cell r="L648">
            <v>30868</v>
          </cell>
          <cell r="M648">
            <v>44596</v>
          </cell>
          <cell r="N648">
            <v>542356986</v>
          </cell>
          <cell r="O648">
            <v>507.64</v>
          </cell>
          <cell r="P648">
            <v>71</v>
          </cell>
          <cell r="Q648" t="str">
            <v>Non</v>
          </cell>
          <cell r="R648">
            <v>6</v>
          </cell>
          <cell r="S648">
            <v>6</v>
          </cell>
          <cell r="T648">
            <v>11.792999999999999</v>
          </cell>
          <cell r="U648">
            <v>16.335999999999999</v>
          </cell>
          <cell r="V648">
            <v>12.69021</v>
          </cell>
          <cell r="W648">
            <v>11.426690000000001</v>
          </cell>
          <cell r="X648" t="str">
            <v>Cap</v>
          </cell>
          <cell r="Y648" t="str">
            <v>Euroland</v>
          </cell>
          <cell r="Z648">
            <v>2.1</v>
          </cell>
          <cell r="AA648" t="str">
            <v>Oui</v>
          </cell>
          <cell r="AB648">
            <v>2.2400000000000002</v>
          </cell>
          <cell r="AC648" t="str">
            <v>Oui</v>
          </cell>
          <cell r="AD648">
            <v>507.64</v>
          </cell>
          <cell r="AE648" t="str">
            <v>FSGBR056JN</v>
          </cell>
          <cell r="AF648">
            <v>175635427</v>
          </cell>
          <cell r="AH648">
            <v>44596</v>
          </cell>
          <cell r="AJ648">
            <v>3</v>
          </cell>
          <cell r="AK648">
            <v>1</v>
          </cell>
          <cell r="AL648">
            <v>1</v>
          </cell>
          <cell r="AM648" t="str">
            <v>https://www.edmond-de-rothschild.com/site/France/fr/asset-management</v>
          </cell>
          <cell r="AQ648" t="str">
            <v>Non</v>
          </cell>
          <cell r="AR648" t="str">
            <v>Non</v>
          </cell>
          <cell r="AS648" t="str">
            <v>Non</v>
          </cell>
          <cell r="AV648" t="str">
            <v>Actions de la zone euro</v>
          </cell>
          <cell r="AW648" t="str">
            <v>Edmond De Rothschild</v>
          </cell>
          <cell r="AY648" t="str">
            <v>Article 9</v>
          </cell>
          <cell r="AZ648" t="str">
            <v>Prospectus</v>
          </cell>
          <cell r="BA648" t="str">
            <v>Non</v>
          </cell>
          <cell r="BB648">
            <v>8.6082330000000002</v>
          </cell>
          <cell r="BD648">
            <v>11.426693999999999</v>
          </cell>
          <cell r="BF648">
            <v>12.690204</v>
          </cell>
          <cell r="BH648">
            <v>-6.7249119999999998</v>
          </cell>
          <cell r="BJ648">
            <v>-6.1230099999999998</v>
          </cell>
          <cell r="BK648">
            <v>77</v>
          </cell>
          <cell r="BM648">
            <v>15.686526000000001</v>
          </cell>
          <cell r="BN648">
            <v>28</v>
          </cell>
          <cell r="BP648">
            <v>24.723951</v>
          </cell>
          <cell r="BQ648">
            <v>31</v>
          </cell>
        </row>
        <row r="649">
          <cell r="A649" t="str">
            <v>FR0010506071</v>
          </cell>
          <cell r="B649" t="str">
            <v>ÙÙÙ</v>
          </cell>
          <cell r="C649" t="str">
            <v>BSO Multigestion</v>
          </cell>
          <cell r="D649" t="str">
            <v>FCP</v>
          </cell>
          <cell r="E649" t="str">
            <v>Saint Olive Gestion</v>
          </cell>
          <cell r="F649" t="str">
            <v>Euro</v>
          </cell>
          <cell r="G649" t="str">
            <v>MSCI World NR EUR</v>
          </cell>
          <cell r="H649" t="str">
            <v>Europe Fonds ouverts  - Actions Internationales Flex-Cap.</v>
          </cell>
          <cell r="I649" t="str">
            <v>Tous les jours</v>
          </cell>
          <cell r="J649" t="str">
            <v>France</v>
          </cell>
          <cell r="K649" t="str">
            <v>Non</v>
          </cell>
          <cell r="L649">
            <v>39388</v>
          </cell>
          <cell r="M649">
            <v>44596</v>
          </cell>
          <cell r="N649">
            <v>19160300</v>
          </cell>
          <cell r="O649">
            <v>167.16</v>
          </cell>
          <cell r="Q649" t="str">
            <v>Non</v>
          </cell>
          <cell r="R649">
            <v>5</v>
          </cell>
          <cell r="S649">
            <v>6</v>
          </cell>
          <cell r="T649">
            <v>13.501358</v>
          </cell>
          <cell r="U649">
            <v>16.718468999999999</v>
          </cell>
          <cell r="V649">
            <v>2.3134100000000002</v>
          </cell>
          <cell r="W649">
            <v>11.5885</v>
          </cell>
          <cell r="X649" t="str">
            <v>Cap</v>
          </cell>
          <cell r="Y649" t="str">
            <v>Global</v>
          </cell>
          <cell r="Z649">
            <v>2</v>
          </cell>
          <cell r="AA649" t="str">
            <v>Non</v>
          </cell>
          <cell r="AB649">
            <v>2.88</v>
          </cell>
          <cell r="AC649" t="str">
            <v>Non</v>
          </cell>
          <cell r="AD649">
            <v>167.16</v>
          </cell>
          <cell r="AE649" t="str">
            <v>FSUSA096BQ</v>
          </cell>
          <cell r="AF649">
            <v>19160300</v>
          </cell>
          <cell r="AH649">
            <v>44439</v>
          </cell>
          <cell r="AJ649">
            <v>3</v>
          </cell>
          <cell r="AK649">
            <v>1</v>
          </cell>
          <cell r="AL649">
            <v>1</v>
          </cell>
          <cell r="AM649" t="str">
            <v>www.banquesaintolive.com</v>
          </cell>
          <cell r="AQ649" t="str">
            <v>Non</v>
          </cell>
          <cell r="AR649" t="str">
            <v>Non</v>
          </cell>
          <cell r="AS649" t="str">
            <v>Non</v>
          </cell>
          <cell r="AV649" t="str">
            <v>Actions internationales</v>
          </cell>
          <cell r="AW649" t="str">
            <v>Banque Saint Olive</v>
          </cell>
          <cell r="AY649" t="str">
            <v>Not Stated</v>
          </cell>
          <cell r="AZ649" t="str">
            <v>Prospectus</v>
          </cell>
          <cell r="BA649" t="str">
            <v>Non</v>
          </cell>
          <cell r="BB649">
            <v>7.5264030000000002</v>
          </cell>
          <cell r="BD649">
            <v>11.588520000000001</v>
          </cell>
          <cell r="BF649">
            <v>2.313418</v>
          </cell>
          <cell r="BH649">
            <v>-9.0250009999999996</v>
          </cell>
          <cell r="BJ649">
            <v>-10.411</v>
          </cell>
          <cell r="BK649">
            <v>92</v>
          </cell>
          <cell r="BM649">
            <v>18.786570000000001</v>
          </cell>
          <cell r="BN649">
            <v>18</v>
          </cell>
          <cell r="BP649">
            <v>25.357396000000001</v>
          </cell>
          <cell r="BQ649">
            <v>28</v>
          </cell>
        </row>
        <row r="650">
          <cell r="A650" t="str">
            <v>FR0010507491</v>
          </cell>
          <cell r="B650" t="str">
            <v>ÙÙ</v>
          </cell>
          <cell r="C650" t="str">
            <v>Invest Horizon Europe A</v>
          </cell>
          <cell r="D650" t="str">
            <v>FCP</v>
          </cell>
          <cell r="E650" t="str">
            <v>Invest AM</v>
          </cell>
          <cell r="F650" t="str">
            <v>Euro</v>
          </cell>
          <cell r="G650" t="str">
            <v>(€STR capitalisé) 25.000% + ( EURO STOXX 50 NR EUR) 75.000%</v>
          </cell>
          <cell r="H650" t="str">
            <v>Europe Fonds ouverts  - Actions Europe Gdes Cap. Mixte</v>
          </cell>
          <cell r="I650" t="str">
            <v>Tous les jours</v>
          </cell>
          <cell r="J650" t="str">
            <v>France</v>
          </cell>
          <cell r="K650" t="str">
            <v>Oui</v>
          </cell>
          <cell r="L650">
            <v>39370</v>
          </cell>
          <cell r="M650">
            <v>44595</v>
          </cell>
          <cell r="N650">
            <v>20081000</v>
          </cell>
          <cell r="O650">
            <v>123.4</v>
          </cell>
          <cell r="Q650" t="str">
            <v>Non</v>
          </cell>
          <cell r="R650">
            <v>6</v>
          </cell>
          <cell r="S650">
            <v>6</v>
          </cell>
          <cell r="T650">
            <v>14.215999999999999</v>
          </cell>
          <cell r="U650">
            <v>16.600000000000001</v>
          </cell>
          <cell r="V650">
            <v>6.0702600000000002</v>
          </cell>
          <cell r="W650">
            <v>4.1828000000000003</v>
          </cell>
          <cell r="X650" t="str">
            <v>Cap</v>
          </cell>
          <cell r="Y650" t="str">
            <v>Europe</v>
          </cell>
          <cell r="Z650">
            <v>2</v>
          </cell>
          <cell r="AA650" t="str">
            <v>Oui</v>
          </cell>
          <cell r="AB650">
            <v>2.97</v>
          </cell>
          <cell r="AC650" t="str">
            <v>Oui</v>
          </cell>
          <cell r="AE650" t="str">
            <v>FSUSA09TDV</v>
          </cell>
          <cell r="AF650">
            <v>20081000</v>
          </cell>
          <cell r="AH650">
            <v>44579</v>
          </cell>
          <cell r="AJ650">
            <v>3</v>
          </cell>
          <cell r="AK650">
            <v>1</v>
          </cell>
          <cell r="AL650">
            <v>1</v>
          </cell>
          <cell r="AM650" t="str">
            <v>www.investam.fr</v>
          </cell>
          <cell r="AQ650" t="str">
            <v>Non</v>
          </cell>
          <cell r="AR650" t="str">
            <v>Non</v>
          </cell>
          <cell r="AS650" t="str">
            <v>Non</v>
          </cell>
          <cell r="AV650" t="str">
            <v>Non Classifié</v>
          </cell>
          <cell r="AW650" t="str">
            <v>Invest AM</v>
          </cell>
          <cell r="AY650" t="str">
            <v>Not Stated</v>
          </cell>
          <cell r="AZ650" t="str">
            <v>Prospectus</v>
          </cell>
          <cell r="BA650" t="str">
            <v>Non</v>
          </cell>
          <cell r="BB650">
            <v>2.5909930000000001</v>
          </cell>
          <cell r="BD650">
            <v>4.1827920000000001</v>
          </cell>
          <cell r="BF650">
            <v>6.0702489999999996</v>
          </cell>
          <cell r="BH650">
            <v>-9.3380349999999996</v>
          </cell>
          <cell r="BJ650">
            <v>-9.4923199999999994</v>
          </cell>
          <cell r="BK650">
            <v>90</v>
          </cell>
          <cell r="BM650">
            <v>10.086701</v>
          </cell>
          <cell r="BN650">
            <v>51</v>
          </cell>
          <cell r="BP650">
            <v>19.535374999999998</v>
          </cell>
          <cell r="BQ650">
            <v>46</v>
          </cell>
        </row>
        <row r="651">
          <cell r="A651" t="str">
            <v>FR0010508333</v>
          </cell>
          <cell r="B651" t="str">
            <v>ÙÙÙ</v>
          </cell>
          <cell r="C651" t="str">
            <v>Ofi RS Act4 Green Future Ofi Act Mnd Dur</v>
          </cell>
          <cell r="D651" t="str">
            <v>FCP</v>
          </cell>
          <cell r="E651" t="str">
            <v>OFI Asset Management</v>
          </cell>
          <cell r="F651" t="str">
            <v>Euro</v>
          </cell>
          <cell r="G651" t="str">
            <v>STOXX Global 1800 NR EUR</v>
          </cell>
          <cell r="H651" t="str">
            <v>Europe Fonds ouverts  - Actions Secteur Ecologie</v>
          </cell>
          <cell r="I651" t="str">
            <v>Tous les jours</v>
          </cell>
          <cell r="J651" t="str">
            <v>France</v>
          </cell>
          <cell r="K651" t="str">
            <v>Non</v>
          </cell>
          <cell r="L651">
            <v>39379</v>
          </cell>
          <cell r="M651">
            <v>44596</v>
          </cell>
          <cell r="N651">
            <v>82671472</v>
          </cell>
          <cell r="O651">
            <v>294.89999999999998</v>
          </cell>
          <cell r="P651">
            <v>0</v>
          </cell>
          <cell r="Q651" t="str">
            <v>Non</v>
          </cell>
          <cell r="R651">
            <v>6</v>
          </cell>
          <cell r="S651">
            <v>6</v>
          </cell>
          <cell r="T651">
            <v>12.738837999999999</v>
          </cell>
          <cell r="U651">
            <v>17.168960999999999</v>
          </cell>
          <cell r="V651">
            <v>20.496449999999999</v>
          </cell>
          <cell r="W651">
            <v>14.6241</v>
          </cell>
          <cell r="X651" t="str">
            <v>Cap</v>
          </cell>
          <cell r="Y651" t="str">
            <v>Global</v>
          </cell>
          <cell r="Z651">
            <v>1.9</v>
          </cell>
          <cell r="AA651" t="str">
            <v>Oui</v>
          </cell>
          <cell r="AB651">
            <v>2.15</v>
          </cell>
          <cell r="AC651" t="str">
            <v>Oui</v>
          </cell>
          <cell r="AD651">
            <v>294.89999999999998</v>
          </cell>
          <cell r="AE651" t="str">
            <v>FSUSA08QV1</v>
          </cell>
          <cell r="AF651">
            <v>82420137</v>
          </cell>
          <cell r="AH651">
            <v>44557</v>
          </cell>
          <cell r="AJ651">
            <v>2</v>
          </cell>
          <cell r="AK651">
            <v>0</v>
          </cell>
          <cell r="AL651">
            <v>0</v>
          </cell>
          <cell r="AM651" t="str">
            <v>www.ofi-am.fr</v>
          </cell>
          <cell r="AQ651" t="str">
            <v>Non</v>
          </cell>
          <cell r="AR651" t="str">
            <v>Non</v>
          </cell>
          <cell r="AS651" t="str">
            <v>Non</v>
          </cell>
          <cell r="AV651" t="str">
            <v>Actions internationales</v>
          </cell>
          <cell r="AW651" t="str">
            <v>OFI</v>
          </cell>
          <cell r="AY651" t="str">
            <v>Article 9</v>
          </cell>
          <cell r="AZ651" t="str">
            <v>Prospectus</v>
          </cell>
          <cell r="BA651" t="str">
            <v>Non</v>
          </cell>
          <cell r="BB651">
            <v>9.3047330000000006</v>
          </cell>
          <cell r="BD651">
            <v>14.624116000000001</v>
          </cell>
          <cell r="BF651">
            <v>20.496438999999999</v>
          </cell>
          <cell r="BH651">
            <v>-7.3205669999999996</v>
          </cell>
          <cell r="BJ651">
            <v>-5.98163</v>
          </cell>
          <cell r="BK651">
            <v>76</v>
          </cell>
          <cell r="BM651">
            <v>19.916335</v>
          </cell>
          <cell r="BN651">
            <v>15</v>
          </cell>
          <cell r="BP651">
            <v>25.268487</v>
          </cell>
          <cell r="BQ651">
            <v>29</v>
          </cell>
        </row>
        <row r="652">
          <cell r="A652" t="str">
            <v>FR0010510800</v>
          </cell>
          <cell r="C652" t="str">
            <v>Lyxor Euro Overnight Return ETF Acc</v>
          </cell>
          <cell r="D652" t="str">
            <v>SICAV</v>
          </cell>
          <cell r="E652" t="str">
            <v>Lyxor International Asset Management S.A.S.</v>
          </cell>
          <cell r="F652" t="str">
            <v>Euro</v>
          </cell>
          <cell r="G652" t="str">
            <v>Solactive Euro Overnight Return TR EUR</v>
          </cell>
          <cell r="H652" t="str">
            <v>Europe ETF  - Monétaires Autres Devises</v>
          </cell>
          <cell r="I652" t="str">
            <v>Tous les jours</v>
          </cell>
          <cell r="J652" t="str">
            <v>Suisse;Allemagne;Espagne;France;Royaume-Uni;Italie;</v>
          </cell>
          <cell r="K652" t="str">
            <v>Non</v>
          </cell>
          <cell r="L652">
            <v>39338</v>
          </cell>
          <cell r="M652">
            <v>44599</v>
          </cell>
          <cell r="N652">
            <v>419702511</v>
          </cell>
          <cell r="O652">
            <v>103.2037</v>
          </cell>
          <cell r="P652">
            <v>1245.07</v>
          </cell>
          <cell r="Q652" t="str">
            <v>Non</v>
          </cell>
          <cell r="R652">
            <v>1</v>
          </cell>
          <cell r="S652">
            <v>1</v>
          </cell>
          <cell r="T652">
            <v>1.1838E-2</v>
          </cell>
          <cell r="U652">
            <v>1.8262E-2</v>
          </cell>
          <cell r="V652">
            <v>-0.69921999999999995</v>
          </cell>
          <cell r="W652">
            <v>-0.66169999999999995</v>
          </cell>
          <cell r="X652" t="str">
            <v>Cap</v>
          </cell>
          <cell r="Y652" t="str">
            <v>Euroland</v>
          </cell>
          <cell r="Z652">
            <v>0.15</v>
          </cell>
          <cell r="AA652" t="str">
            <v>Oui</v>
          </cell>
          <cell r="AB652">
            <v>0.1</v>
          </cell>
          <cell r="AC652" t="str">
            <v>Oui</v>
          </cell>
          <cell r="AD652">
            <v>103.2068</v>
          </cell>
          <cell r="AE652" t="str">
            <v>FSUSA08HFU</v>
          </cell>
          <cell r="AF652">
            <v>419702511</v>
          </cell>
          <cell r="AH652">
            <v>44581</v>
          </cell>
          <cell r="AM652" t="str">
            <v>www.lyxor.com</v>
          </cell>
          <cell r="AQ652" t="str">
            <v>Non</v>
          </cell>
          <cell r="AR652" t="str">
            <v>Non</v>
          </cell>
          <cell r="AS652" t="str">
            <v>Non</v>
          </cell>
          <cell r="AV652" t="str">
            <v>Non Classifié</v>
          </cell>
          <cell r="AW652" t="str">
            <v>Lyxor</v>
          </cell>
          <cell r="AX652" t="str">
            <v>Lyxor International Asset Management</v>
          </cell>
          <cell r="AY652" t="str">
            <v>Not Stated</v>
          </cell>
          <cell r="AZ652" t="str">
            <v>Prospectus</v>
          </cell>
          <cell r="BA652" t="str">
            <v>Non</v>
          </cell>
          <cell r="BB652">
            <v>-0.60282199999999997</v>
          </cell>
          <cell r="BD652">
            <v>-0.66169</v>
          </cell>
          <cell r="BF652">
            <v>-0.69920000000000004</v>
          </cell>
          <cell r="BH652">
            <v>-6.6229999999999997E-2</v>
          </cell>
          <cell r="BJ652">
            <v>-5.7610000000000001E-2</v>
          </cell>
          <cell r="BK652">
            <v>17</v>
          </cell>
          <cell r="BM652">
            <v>-0.65901900000000002</v>
          </cell>
          <cell r="BN652">
            <v>96</v>
          </cell>
          <cell r="BP652">
            <v>-0.60439100000000001</v>
          </cell>
          <cell r="BQ652">
            <v>98</v>
          </cell>
        </row>
        <row r="653">
          <cell r="A653" t="str">
            <v>FR0010513523</v>
          </cell>
          <cell r="C653" t="str">
            <v>R-co Sérénité PEA C</v>
          </cell>
          <cell r="D653" t="str">
            <v>FCP</v>
          </cell>
          <cell r="E653" t="str">
            <v>Rothschild &amp; Co Asset Management Europe</v>
          </cell>
          <cell r="F653" t="str">
            <v>Euro</v>
          </cell>
          <cell r="G653" t="str">
            <v>€STR Capitalisé + 0.085%</v>
          </cell>
          <cell r="H653" t="str">
            <v>Europe Fonds ouverts  - Swap EONIA PEA</v>
          </cell>
          <cell r="I653" t="str">
            <v>Tous les jours</v>
          </cell>
          <cell r="J653" t="str">
            <v>France</v>
          </cell>
          <cell r="K653" t="str">
            <v>Oui</v>
          </cell>
          <cell r="L653">
            <v>39370</v>
          </cell>
          <cell r="M653">
            <v>44596</v>
          </cell>
          <cell r="N653">
            <v>90115436</v>
          </cell>
          <cell r="O653">
            <v>1032.08</v>
          </cell>
          <cell r="Q653" t="str">
            <v>Non</v>
          </cell>
          <cell r="R653">
            <v>1</v>
          </cell>
          <cell r="S653">
            <v>1</v>
          </cell>
          <cell r="T653">
            <v>1.0999999999999999E-2</v>
          </cell>
          <cell r="U653">
            <v>2.5000000000000001E-2</v>
          </cell>
          <cell r="V653">
            <v>-0.45810000000000001</v>
          </cell>
          <cell r="W653">
            <v>-0.41316999999999998</v>
          </cell>
          <cell r="X653" t="str">
            <v>Cap</v>
          </cell>
          <cell r="Y653" t="str">
            <v>Euroland</v>
          </cell>
          <cell r="Z653">
            <v>0.5</v>
          </cell>
          <cell r="AA653" t="str">
            <v>Oui</v>
          </cell>
          <cell r="AB653">
            <v>0.1</v>
          </cell>
          <cell r="AC653" t="str">
            <v>Non</v>
          </cell>
          <cell r="AD653">
            <v>1032.08</v>
          </cell>
          <cell r="AE653" t="str">
            <v>FSUSA08QA0</v>
          </cell>
          <cell r="AF653">
            <v>90115436</v>
          </cell>
          <cell r="AH653">
            <v>44547</v>
          </cell>
          <cell r="AJ653">
            <v>3</v>
          </cell>
          <cell r="AK653">
            <v>1</v>
          </cell>
          <cell r="AL653">
            <v>0</v>
          </cell>
          <cell r="AM653" t="str">
            <v>www.am.eu.rothschildandco.com</v>
          </cell>
          <cell r="AQ653" t="str">
            <v>Non</v>
          </cell>
          <cell r="AR653" t="str">
            <v>Non</v>
          </cell>
          <cell r="AS653" t="str">
            <v>Non</v>
          </cell>
          <cell r="AV653" t="str">
            <v>Non Classifié</v>
          </cell>
          <cell r="AW653" t="str">
            <v>Rothschild &amp; Co</v>
          </cell>
          <cell r="AY653" t="str">
            <v>Not Stated</v>
          </cell>
          <cell r="AZ653" t="str">
            <v>Prospectus</v>
          </cell>
          <cell r="BA653" t="str">
            <v>Non</v>
          </cell>
          <cell r="BB653">
            <v>-0.35561900000000002</v>
          </cell>
          <cell r="BD653">
            <v>-0.41317199999999998</v>
          </cell>
          <cell r="BF653">
            <v>-0.45810600000000001</v>
          </cell>
          <cell r="BH653">
            <v>-4.5517000000000002E-2</v>
          </cell>
          <cell r="BJ653">
            <v>-4.0680000000000001E-2</v>
          </cell>
          <cell r="BK653">
            <v>16</v>
          </cell>
          <cell r="BM653">
            <v>-0.40760600000000002</v>
          </cell>
          <cell r="BN653">
            <v>95</v>
          </cell>
          <cell r="BP653">
            <v>-0.30995899999999998</v>
          </cell>
          <cell r="BQ653">
            <v>97</v>
          </cell>
        </row>
        <row r="654">
          <cell r="A654" t="str">
            <v>FR0010515510</v>
          </cell>
          <cell r="B654" t="str">
            <v>ÙÙ</v>
          </cell>
          <cell r="C654" t="str">
            <v>Uzès Asian Equities R</v>
          </cell>
          <cell r="D654" t="str">
            <v>FCP</v>
          </cell>
          <cell r="E654" t="str">
            <v>Uzès Gestion</v>
          </cell>
          <cell r="F654" t="str">
            <v>Euro</v>
          </cell>
          <cell r="G654" t="str">
            <v>MSCI AC Asia Pacific NR EUR</v>
          </cell>
          <cell r="H654" t="str">
            <v>Europe Fonds ouverts  - Asia-Pacific Equity</v>
          </cell>
          <cell r="I654" t="str">
            <v>Toutes les semaines</v>
          </cell>
          <cell r="J654" t="str">
            <v>France</v>
          </cell>
          <cell r="K654" t="str">
            <v>Non</v>
          </cell>
          <cell r="L654">
            <v>39374</v>
          </cell>
          <cell r="M654">
            <v>44596</v>
          </cell>
          <cell r="N654">
            <v>11498179</v>
          </cell>
          <cell r="O654">
            <v>141.19999999999999</v>
          </cell>
          <cell r="Q654" t="str">
            <v>Non</v>
          </cell>
          <cell r="R654">
            <v>5</v>
          </cell>
          <cell r="S654">
            <v>5</v>
          </cell>
          <cell r="T654">
            <v>8.9817999999999998</v>
          </cell>
          <cell r="U654">
            <v>15.322039999999999</v>
          </cell>
          <cell r="V654">
            <v>-7.4893599999999996</v>
          </cell>
          <cell r="W654">
            <v>6.2713700000000001</v>
          </cell>
          <cell r="X654" t="str">
            <v>Cap</v>
          </cell>
          <cell r="Y654" t="str">
            <v>Asie Pacifique</v>
          </cell>
          <cell r="Z654">
            <v>2.5</v>
          </cell>
          <cell r="AA654" t="str">
            <v>Oui</v>
          </cell>
          <cell r="AB654">
            <v>2.31</v>
          </cell>
          <cell r="AC654" t="str">
            <v>Non</v>
          </cell>
          <cell r="AD654">
            <v>141.19999999999999</v>
          </cell>
          <cell r="AE654" t="str">
            <v>FSUSA08OPI</v>
          </cell>
          <cell r="AF654">
            <v>9449684</v>
          </cell>
          <cell r="AH654">
            <v>44592</v>
          </cell>
          <cell r="AJ654">
            <v>4</v>
          </cell>
          <cell r="AK654">
            <v>1</v>
          </cell>
          <cell r="AL654">
            <v>0</v>
          </cell>
          <cell r="AM654" t="str">
            <v>www.finuzes.fr</v>
          </cell>
          <cell r="AQ654" t="str">
            <v>Non</v>
          </cell>
          <cell r="AR654" t="str">
            <v>Non</v>
          </cell>
          <cell r="AS654" t="str">
            <v>Non</v>
          </cell>
          <cell r="AV654" t="str">
            <v>Actions internationales</v>
          </cell>
          <cell r="AW654" t="str">
            <v>Financiere d'Uzes</v>
          </cell>
          <cell r="AY654" t="str">
            <v>Not Stated</v>
          </cell>
          <cell r="AZ654" t="str">
            <v>Prospectus</v>
          </cell>
          <cell r="BA654" t="str">
            <v>Non</v>
          </cell>
          <cell r="BB654">
            <v>3.2494209999999999</v>
          </cell>
          <cell r="BD654">
            <v>6.2713729999999996</v>
          </cell>
          <cell r="BF654">
            <v>-7.4893689999999999</v>
          </cell>
          <cell r="BH654">
            <v>-6.7875990000000002</v>
          </cell>
          <cell r="BJ654">
            <v>-6.7876000000000003</v>
          </cell>
          <cell r="BK654">
            <v>80</v>
          </cell>
          <cell r="BM654">
            <v>10.480392</v>
          </cell>
          <cell r="BN654">
            <v>49</v>
          </cell>
          <cell r="BP654">
            <v>17.576962000000002</v>
          </cell>
          <cell r="BQ654">
            <v>51</v>
          </cell>
        </row>
        <row r="655">
          <cell r="A655" t="str">
            <v>FR0010521575</v>
          </cell>
          <cell r="B655" t="str">
            <v>ÙÙÙ</v>
          </cell>
          <cell r="C655" t="str">
            <v>Mirova Europe Environnement C</v>
          </cell>
          <cell r="D655" t="str">
            <v>FCP</v>
          </cell>
          <cell r="E655" t="str">
            <v>Natixis Investment Managers International</v>
          </cell>
          <cell r="F655" t="str">
            <v>Euro</v>
          </cell>
          <cell r="G655" t="str">
            <v>MSCI Europe NR EUR</v>
          </cell>
          <cell r="H655" t="str">
            <v>Europe Fonds ouverts  - Actions Secteur Ecologie</v>
          </cell>
          <cell r="I655" t="str">
            <v>Tous les jours</v>
          </cell>
          <cell r="J655" t="str">
            <v>Espagne;France;</v>
          </cell>
          <cell r="K655" t="str">
            <v>Oui</v>
          </cell>
          <cell r="L655">
            <v>39398</v>
          </cell>
          <cell r="M655">
            <v>44596</v>
          </cell>
          <cell r="N655">
            <v>999527738</v>
          </cell>
          <cell r="O655">
            <v>2145.06</v>
          </cell>
          <cell r="P655">
            <v>-7.58</v>
          </cell>
          <cell r="Q655" t="str">
            <v>Non</v>
          </cell>
          <cell r="R655">
            <v>6</v>
          </cell>
          <cell r="S655">
            <v>6</v>
          </cell>
          <cell r="T655">
            <v>17.054278</v>
          </cell>
          <cell r="U655">
            <v>16.500658000000001</v>
          </cell>
          <cell r="V655">
            <v>3.6979600000000001</v>
          </cell>
          <cell r="W655">
            <v>17.490449999999999</v>
          </cell>
          <cell r="X655" t="str">
            <v>Cap</v>
          </cell>
          <cell r="Y655" t="str">
            <v>Europe</v>
          </cell>
          <cell r="Z655">
            <v>0.9</v>
          </cell>
          <cell r="AA655" t="str">
            <v>Oui</v>
          </cell>
          <cell r="AB655">
            <v>1.71</v>
          </cell>
          <cell r="AC655" t="str">
            <v>Oui</v>
          </cell>
          <cell r="AD655">
            <v>2145.06</v>
          </cell>
          <cell r="AE655" t="str">
            <v>FSUSA08WJF</v>
          </cell>
          <cell r="AF655">
            <v>588644318</v>
          </cell>
          <cell r="AH655">
            <v>44562</v>
          </cell>
          <cell r="AJ655">
            <v>3</v>
          </cell>
          <cell r="AK655">
            <v>1</v>
          </cell>
          <cell r="AL655">
            <v>1</v>
          </cell>
          <cell r="AM655" t="str">
            <v>www.im.natixis.com</v>
          </cell>
          <cell r="AQ655" t="str">
            <v>Non</v>
          </cell>
          <cell r="AR655" t="str">
            <v>Non</v>
          </cell>
          <cell r="AS655" t="str">
            <v>Non</v>
          </cell>
          <cell r="AV655" t="str">
            <v>Actions internationales</v>
          </cell>
          <cell r="AW655" t="str">
            <v>Natixis</v>
          </cell>
          <cell r="AY655" t="str">
            <v>Article 9</v>
          </cell>
          <cell r="AZ655" t="str">
            <v>Prospectus</v>
          </cell>
          <cell r="BA655" t="str">
            <v>Non</v>
          </cell>
          <cell r="BB655">
            <v>11.697257</v>
          </cell>
          <cell r="BD655">
            <v>17.490482</v>
          </cell>
          <cell r="BF655">
            <v>3.6979549999999999</v>
          </cell>
          <cell r="BH655">
            <v>-10.866699000000001</v>
          </cell>
          <cell r="BJ655">
            <v>-10.40455</v>
          </cell>
          <cell r="BK655">
            <v>92</v>
          </cell>
          <cell r="BM655">
            <v>24.067149000000001</v>
          </cell>
          <cell r="BN655">
            <v>8</v>
          </cell>
          <cell r="BP655">
            <v>31.995972999999999</v>
          </cell>
          <cell r="BQ655">
            <v>10</v>
          </cell>
        </row>
        <row r="656">
          <cell r="A656" t="str">
            <v>FR0010522615</v>
          </cell>
          <cell r="B656" t="str">
            <v>ÙÙ</v>
          </cell>
          <cell r="C656" t="str">
            <v>Union Dynamique Court Terme A</v>
          </cell>
          <cell r="D656" t="str">
            <v>FCP</v>
          </cell>
          <cell r="E656" t="str">
            <v>Crédit Mutuel Asset Management</v>
          </cell>
          <cell r="F656" t="str">
            <v>Euro</v>
          </cell>
          <cell r="G656" t="str">
            <v>Not Benchmarked</v>
          </cell>
          <cell r="H656" t="str">
            <v>Europe Fonds ouverts  - Alt - Global Macro</v>
          </cell>
          <cell r="I656" t="str">
            <v>Tous les jours</v>
          </cell>
          <cell r="J656" t="str">
            <v>France</v>
          </cell>
          <cell r="K656" t="str">
            <v>Non</v>
          </cell>
          <cell r="L656">
            <v>36511</v>
          </cell>
          <cell r="M656">
            <v>44595</v>
          </cell>
          <cell r="N656">
            <v>19147981</v>
          </cell>
          <cell r="O656">
            <v>1359.74</v>
          </cell>
          <cell r="Q656" t="str">
            <v>Non</v>
          </cell>
          <cell r="R656">
            <v>3</v>
          </cell>
          <cell r="S656">
            <v>3</v>
          </cell>
          <cell r="T656">
            <v>4.2939999999999996</v>
          </cell>
          <cell r="U656">
            <v>3.177</v>
          </cell>
          <cell r="V656">
            <v>-0.31935000000000002</v>
          </cell>
          <cell r="W656">
            <v>-0.75661999999999996</v>
          </cell>
          <cell r="X656" t="str">
            <v>Cap</v>
          </cell>
          <cell r="Y656" t="str">
            <v>Global</v>
          </cell>
          <cell r="Z656">
            <v>0.6</v>
          </cell>
          <cell r="AA656" t="str">
            <v>Oui</v>
          </cell>
          <cell r="AB656">
            <v>0.32</v>
          </cell>
          <cell r="AC656" t="str">
            <v>Non</v>
          </cell>
          <cell r="AE656" t="str">
            <v>FSGBR06KWP</v>
          </cell>
          <cell r="AF656">
            <v>19100000</v>
          </cell>
          <cell r="AH656">
            <v>44575</v>
          </cell>
          <cell r="AJ656">
            <v>1</v>
          </cell>
          <cell r="AK656">
            <v>1</v>
          </cell>
          <cell r="AL656">
            <v>1</v>
          </cell>
          <cell r="AM656" t="str">
            <v>www.creditmutuel-am.eu</v>
          </cell>
          <cell r="AQ656" t="str">
            <v>Non</v>
          </cell>
          <cell r="AR656" t="str">
            <v>Non</v>
          </cell>
          <cell r="AS656" t="str">
            <v>Non</v>
          </cell>
          <cell r="AV656" t="str">
            <v>Non Classifié</v>
          </cell>
          <cell r="AW656" t="str">
            <v>Crédit Mutuel Alliance Fédérale</v>
          </cell>
          <cell r="AY656" t="str">
            <v>Not Stated</v>
          </cell>
          <cell r="AZ656" t="str">
            <v>Prospectus</v>
          </cell>
          <cell r="BA656" t="str">
            <v>Non</v>
          </cell>
          <cell r="BB656">
            <v>-0.53159599999999996</v>
          </cell>
          <cell r="BD656">
            <v>-0.75662200000000002</v>
          </cell>
          <cell r="BF656">
            <v>-0.31936500000000001</v>
          </cell>
          <cell r="BH656">
            <v>1.8440289999999999</v>
          </cell>
          <cell r="BJ656">
            <v>2.6327199999999999</v>
          </cell>
          <cell r="BK656">
            <v>5</v>
          </cell>
          <cell r="BM656">
            <v>-1.695954</v>
          </cell>
          <cell r="BN656">
            <v>97</v>
          </cell>
          <cell r="BP656">
            <v>-4.294092</v>
          </cell>
          <cell r="BQ656">
            <v>99</v>
          </cell>
        </row>
        <row r="657">
          <cell r="A657" t="str">
            <v>FR0010524777</v>
          </cell>
          <cell r="B657" t="str">
            <v>ÙÙÙ</v>
          </cell>
          <cell r="C657" t="str">
            <v>Lyxor MSCI New Enrg ESG Fltr DR ETF Dist</v>
          </cell>
          <cell r="D657" t="str">
            <v>SICAV</v>
          </cell>
          <cell r="E657" t="str">
            <v>Lyxor International Asset Management S.A.S.</v>
          </cell>
          <cell r="F657" t="str">
            <v>Euro</v>
          </cell>
          <cell r="G657" t="str">
            <v>MSCI ACWI IMI New Energy ESG Filt NR USD</v>
          </cell>
          <cell r="H657" t="str">
            <v>Europe ETF  - Actions Secteur Energies Alternatives</v>
          </cell>
          <cell r="I657" t="str">
            <v>Tous les jours</v>
          </cell>
          <cell r="J657" t="str">
            <v>Suisse;Allemagne;Espagne;France;Royaume-Uni;Italie;</v>
          </cell>
          <cell r="K657" t="str">
            <v>Non</v>
          </cell>
          <cell r="L657">
            <v>39365</v>
          </cell>
          <cell r="M657">
            <v>44596</v>
          </cell>
          <cell r="N657">
            <v>1060341371</v>
          </cell>
          <cell r="O657">
            <v>36.623800000000003</v>
          </cell>
          <cell r="P657">
            <v>868.62</v>
          </cell>
          <cell r="Q657" t="str">
            <v>Non</v>
          </cell>
          <cell r="R657">
            <v>6</v>
          </cell>
          <cell r="S657">
            <v>6</v>
          </cell>
          <cell r="T657">
            <v>23.137397</v>
          </cell>
          <cell r="U657">
            <v>20.311534000000002</v>
          </cell>
          <cell r="V657">
            <v>-11.749359999999999</v>
          </cell>
          <cell r="W657">
            <v>22.188099999999999</v>
          </cell>
          <cell r="X657" t="str">
            <v>Dist</v>
          </cell>
          <cell r="Y657" t="str">
            <v>Global</v>
          </cell>
          <cell r="Z657">
            <v>0.6</v>
          </cell>
          <cell r="AA657" t="str">
            <v>Oui</v>
          </cell>
          <cell r="AB657">
            <v>0.6</v>
          </cell>
          <cell r="AC657" t="str">
            <v>Oui</v>
          </cell>
          <cell r="AD657">
            <v>36.623800000000003</v>
          </cell>
          <cell r="AE657" t="str">
            <v>FSUSA08KCD</v>
          </cell>
          <cell r="AF657">
            <v>1057691754</v>
          </cell>
          <cell r="AH657">
            <v>44581</v>
          </cell>
          <cell r="AM657" t="str">
            <v>www.lyxor.com</v>
          </cell>
          <cell r="AQ657" t="str">
            <v>Non</v>
          </cell>
          <cell r="AR657" t="str">
            <v>Non</v>
          </cell>
          <cell r="AS657" t="str">
            <v>Non</v>
          </cell>
          <cell r="AV657" t="str">
            <v>Actions internationales</v>
          </cell>
          <cell r="AW657" t="str">
            <v>Lyxor</v>
          </cell>
          <cell r="AX657" t="str">
            <v>Lyxor International Asset Management</v>
          </cell>
          <cell r="AY657" t="str">
            <v>Article 8</v>
          </cell>
          <cell r="AZ657" t="str">
            <v>Prospectus</v>
          </cell>
          <cell r="BA657" t="str">
            <v>Non</v>
          </cell>
          <cell r="BB657">
            <v>15.881538000000001</v>
          </cell>
          <cell r="BD657">
            <v>22.188136</v>
          </cell>
          <cell r="BF657">
            <v>-11.749352</v>
          </cell>
          <cell r="BH657">
            <v>-12.50263</v>
          </cell>
          <cell r="BJ657">
            <v>-9.6812799999999992</v>
          </cell>
          <cell r="BK657">
            <v>90</v>
          </cell>
          <cell r="BM657">
            <v>30.132304000000001</v>
          </cell>
          <cell r="BN657">
            <v>3</v>
          </cell>
          <cell r="BP657">
            <v>47.479332999999997</v>
          </cell>
          <cell r="BQ657">
            <v>1</v>
          </cell>
        </row>
        <row r="658">
          <cell r="A658" t="str">
            <v>FR0010526061</v>
          </cell>
          <cell r="B658" t="str">
            <v>ÙÙÙÙ</v>
          </cell>
          <cell r="C658" t="str">
            <v>Alienor Alter Euro A</v>
          </cell>
          <cell r="D658" t="str">
            <v>FCP</v>
          </cell>
          <cell r="E658" t="str">
            <v>Alienor Capital</v>
          </cell>
          <cell r="F658" t="str">
            <v>Euro</v>
          </cell>
          <cell r="G658" t="str">
            <v>(Euronext Paris CAC 40 GR EUR) 15.000% + ( FTSE MTS Ex-CNO Etrix 5-7Y TR EUR) 35.000% + (€STR capitalisé) 40.000% + (MSCI World NR EUR) 10.000%</v>
          </cell>
          <cell r="H658" t="str">
            <v>Europe Fonds ouverts  - Allocation EUR Prudente</v>
          </cell>
          <cell r="I658" t="str">
            <v>Tous les jours</v>
          </cell>
          <cell r="J658" t="str">
            <v>Belgique;France;</v>
          </cell>
          <cell r="K658" t="str">
            <v>Non</v>
          </cell>
          <cell r="L658">
            <v>39386</v>
          </cell>
          <cell r="M658">
            <v>44596</v>
          </cell>
          <cell r="N658">
            <v>27315878</v>
          </cell>
          <cell r="O658">
            <v>144.16</v>
          </cell>
          <cell r="Q658" t="str">
            <v>Non</v>
          </cell>
          <cell r="R658">
            <v>3</v>
          </cell>
          <cell r="S658">
            <v>3</v>
          </cell>
          <cell r="T658">
            <v>3.5790000000000002</v>
          </cell>
          <cell r="U658">
            <v>5.1130000000000004</v>
          </cell>
          <cell r="V658">
            <v>9.4622299999999999</v>
          </cell>
          <cell r="W658">
            <v>3.4757099999999999</v>
          </cell>
          <cell r="X658" t="str">
            <v>Cap</v>
          </cell>
          <cell r="Y658" t="str">
            <v>Euroland</v>
          </cell>
          <cell r="Z658">
            <v>1.2</v>
          </cell>
          <cell r="AA658" t="str">
            <v>Oui</v>
          </cell>
          <cell r="AB658">
            <v>1.57</v>
          </cell>
          <cell r="AC658" t="str">
            <v>Non</v>
          </cell>
          <cell r="AD658">
            <v>144.16</v>
          </cell>
          <cell r="AE658" t="str">
            <v>FSUSA08IAF</v>
          </cell>
          <cell r="AF658">
            <v>25288152</v>
          </cell>
          <cell r="AH658">
            <v>44564</v>
          </cell>
          <cell r="AJ658">
            <v>1</v>
          </cell>
          <cell r="AK658">
            <v>1</v>
          </cell>
          <cell r="AL658">
            <v>1</v>
          </cell>
          <cell r="AM658" t="str">
            <v>www.alienorcapital.com</v>
          </cell>
          <cell r="AQ658" t="str">
            <v>Non</v>
          </cell>
          <cell r="AR658" t="str">
            <v>Non</v>
          </cell>
          <cell r="AS658" t="str">
            <v>Non</v>
          </cell>
          <cell r="AV658" t="str">
            <v>Non Classifié</v>
          </cell>
          <cell r="AW658" t="str">
            <v>Aliénor Capital</v>
          </cell>
          <cell r="AY658" t="str">
            <v>Not Stated</v>
          </cell>
          <cell r="AZ658" t="str">
            <v>Prospectus</v>
          </cell>
          <cell r="BA658" t="str">
            <v>Non</v>
          </cell>
          <cell r="BB658">
            <v>3.2689439999999998</v>
          </cell>
          <cell r="BD658">
            <v>3.4757180000000001</v>
          </cell>
          <cell r="BF658">
            <v>9.4622440000000001</v>
          </cell>
          <cell r="BH658">
            <v>-0.50376100000000001</v>
          </cell>
          <cell r="BJ658">
            <v>-0.69008000000000003</v>
          </cell>
          <cell r="BK658">
            <v>25</v>
          </cell>
          <cell r="BM658">
            <v>4.0955680000000001</v>
          </cell>
          <cell r="BN658">
            <v>75</v>
          </cell>
          <cell r="BP658">
            <v>1.2687919999999999</v>
          </cell>
          <cell r="BQ658">
            <v>94</v>
          </cell>
        </row>
        <row r="659">
          <cell r="A659" t="str">
            <v>FR0010527275</v>
          </cell>
          <cell r="B659" t="str">
            <v>ÙÙÙÙ</v>
          </cell>
          <cell r="C659" t="str">
            <v>Lyxor MSCI Water ESG Fltrd (DR) ETF Dist</v>
          </cell>
          <cell r="D659" t="str">
            <v>SICAV</v>
          </cell>
          <cell r="E659" t="str">
            <v>Lyxor International Asset Management S.A.S.</v>
          </cell>
          <cell r="F659" t="str">
            <v>Euro</v>
          </cell>
          <cell r="G659" t="str">
            <v>MSCI ACWI IMI Water ESG Filtered NR USD</v>
          </cell>
          <cell r="H659" t="str">
            <v>Europe ETF  - Actions Secteur Eau</v>
          </cell>
          <cell r="I659" t="str">
            <v>Tous les jours</v>
          </cell>
          <cell r="J659" t="str">
            <v>Suisse;Allemagne;Espagne;France;Royaume-Uni;Italie;</v>
          </cell>
          <cell r="K659" t="str">
            <v>Non</v>
          </cell>
          <cell r="L659">
            <v>39365</v>
          </cell>
          <cell r="M659">
            <v>44596</v>
          </cell>
          <cell r="N659">
            <v>1210850622</v>
          </cell>
          <cell r="O659">
            <v>53.354599999999998</v>
          </cell>
          <cell r="P659">
            <v>797.99</v>
          </cell>
          <cell r="Q659" t="str">
            <v>Non</v>
          </cell>
          <cell r="R659">
            <v>6</v>
          </cell>
          <cell r="S659">
            <v>6</v>
          </cell>
          <cell r="T659">
            <v>17.398883000000001</v>
          </cell>
          <cell r="U659">
            <v>16.198015000000002</v>
          </cell>
          <cell r="V659">
            <v>20.047360000000001</v>
          </cell>
          <cell r="W659">
            <v>18.640080000000001</v>
          </cell>
          <cell r="X659" t="str">
            <v>Dist</v>
          </cell>
          <cell r="Y659" t="str">
            <v>Global</v>
          </cell>
          <cell r="Z659">
            <v>0.6</v>
          </cell>
          <cell r="AA659" t="str">
            <v>Oui</v>
          </cell>
          <cell r="AB659">
            <v>0.6</v>
          </cell>
          <cell r="AC659" t="str">
            <v>Oui</v>
          </cell>
          <cell r="AD659">
            <v>53.354599999999998</v>
          </cell>
          <cell r="AE659" t="str">
            <v>FSUSA08KCE</v>
          </cell>
          <cell r="AF659">
            <v>1208397976</v>
          </cell>
          <cell r="AH659">
            <v>44581</v>
          </cell>
          <cell r="AM659" t="str">
            <v>www.lyxor.com</v>
          </cell>
          <cell r="AQ659" t="str">
            <v>Non</v>
          </cell>
          <cell r="AR659" t="str">
            <v>Non</v>
          </cell>
          <cell r="AS659" t="str">
            <v>Non</v>
          </cell>
          <cell r="AV659" t="str">
            <v>Actions internationales</v>
          </cell>
          <cell r="AW659" t="str">
            <v>Lyxor</v>
          </cell>
          <cell r="AX659" t="str">
            <v>Lyxor International Asset Management</v>
          </cell>
          <cell r="AY659" t="str">
            <v>Article 8</v>
          </cell>
          <cell r="AZ659" t="str">
            <v>Prospectus</v>
          </cell>
          <cell r="BA659" t="str">
            <v>Non</v>
          </cell>
          <cell r="BB659">
            <v>11.674089</v>
          </cell>
          <cell r="BD659">
            <v>18.640094999999999</v>
          </cell>
          <cell r="BF659">
            <v>20.047346999999998</v>
          </cell>
          <cell r="BH659">
            <v>-11.372237999999999</v>
          </cell>
          <cell r="BJ659">
            <v>-9.2973999999999997</v>
          </cell>
          <cell r="BK659">
            <v>89</v>
          </cell>
          <cell r="BM659">
            <v>25.898104</v>
          </cell>
          <cell r="BN659">
            <v>6</v>
          </cell>
          <cell r="BP659">
            <v>38.321879000000003</v>
          </cell>
          <cell r="BQ659">
            <v>3</v>
          </cell>
        </row>
        <row r="660">
          <cell r="A660" t="str">
            <v>FR0010529727</v>
          </cell>
          <cell r="C660" t="str">
            <v>Hottinguer Obligation Court Terme Euro B</v>
          </cell>
          <cell r="D660" t="str">
            <v>SICAV</v>
          </cell>
          <cell r="E660" t="str">
            <v>Messieurs Hottinguer &amp; Cie Gestion Privée</v>
          </cell>
          <cell r="F660" t="str">
            <v>Euro</v>
          </cell>
          <cell r="G660" t="str">
            <v>(€STR + 8.5 bps) 80.000% + ( Bloomberg Pan Euro Agg 1-3 Yr TR EUR) 20.000%</v>
          </cell>
          <cell r="H660" t="str">
            <v>Europe Fonds ouverts  - Obligations EUR Diversifiées Court Terme</v>
          </cell>
          <cell r="I660" t="str">
            <v>Tous les jours</v>
          </cell>
          <cell r="J660" t="str">
            <v>France</v>
          </cell>
          <cell r="K660" t="str">
            <v>Non</v>
          </cell>
          <cell r="L660">
            <v>39391</v>
          </cell>
          <cell r="M660">
            <v>44595</v>
          </cell>
          <cell r="N660">
            <v>155570000</v>
          </cell>
          <cell r="O660">
            <v>109269.17</v>
          </cell>
          <cell r="Q660" t="str">
            <v>Non</v>
          </cell>
          <cell r="R660">
            <v>2</v>
          </cell>
          <cell r="S660">
            <v>2</v>
          </cell>
          <cell r="T660">
            <v>0.48599999999999999</v>
          </cell>
          <cell r="U660">
            <v>1.548</v>
          </cell>
          <cell r="V660">
            <v>0.33027000000000001</v>
          </cell>
          <cell r="W660">
            <v>0.47033999999999998</v>
          </cell>
          <cell r="X660" t="str">
            <v>Cap</v>
          </cell>
          <cell r="Y660" t="str">
            <v>Global</v>
          </cell>
          <cell r="Z660">
            <v>0.3</v>
          </cell>
          <cell r="AA660" t="str">
            <v>Oui</v>
          </cell>
          <cell r="AB660">
            <v>0</v>
          </cell>
          <cell r="AC660" t="str">
            <v>Non</v>
          </cell>
          <cell r="AE660" t="str">
            <v>FSGBR06QWX</v>
          </cell>
          <cell r="AF660">
            <v>9506000</v>
          </cell>
          <cell r="AH660">
            <v>44592</v>
          </cell>
          <cell r="AJ660">
            <v>0</v>
          </cell>
          <cell r="AK660">
            <v>300000</v>
          </cell>
          <cell r="AL660">
            <v>1</v>
          </cell>
          <cell r="AM660" t="str">
            <v>www.banque-hottinguer.com</v>
          </cell>
          <cell r="AQ660" t="str">
            <v>Non</v>
          </cell>
          <cell r="AR660" t="str">
            <v>Non</v>
          </cell>
          <cell r="AS660" t="str">
            <v>Non</v>
          </cell>
          <cell r="AV660" t="str">
            <v>Obligations en euro</v>
          </cell>
          <cell r="AW660" t="str">
            <v>Banque Jean-Philippe Hottinguer &amp; Cie</v>
          </cell>
          <cell r="AY660" t="str">
            <v>Not Stated</v>
          </cell>
          <cell r="AZ660" t="str">
            <v>Prospectus</v>
          </cell>
          <cell r="BA660" t="str">
            <v>Non</v>
          </cell>
          <cell r="BB660">
            <v>0.13594300000000001</v>
          </cell>
          <cell r="BD660">
            <v>0.47034100000000001</v>
          </cell>
          <cell r="BF660">
            <v>0.33026800000000001</v>
          </cell>
          <cell r="BH660">
            <v>-0.377305</v>
          </cell>
          <cell r="BJ660">
            <v>-0.17738000000000001</v>
          </cell>
          <cell r="BK660">
            <v>19</v>
          </cell>
          <cell r="BM660">
            <v>0.51603900000000003</v>
          </cell>
          <cell r="BN660">
            <v>92</v>
          </cell>
          <cell r="BP660">
            <v>0.29488900000000001</v>
          </cell>
          <cell r="BQ660">
            <v>95</v>
          </cell>
        </row>
        <row r="661">
          <cell r="A661" t="str">
            <v>FR0010532101</v>
          </cell>
          <cell r="B661" t="str">
            <v>ÙÙÙ</v>
          </cell>
          <cell r="C661" t="str">
            <v>Amplegest Midcaps AC</v>
          </cell>
          <cell r="D661" t="str">
            <v>SICAV</v>
          </cell>
          <cell r="E661" t="str">
            <v>Amplegest</v>
          </cell>
          <cell r="F661" t="str">
            <v>Euro</v>
          </cell>
          <cell r="G661" t="str">
            <v>Euronext Paris CAC Mid&amp;Small NR EUR</v>
          </cell>
          <cell r="H661" t="str">
            <v>Europe Fonds ouverts  - Actions France Petites &amp; Moy. Cap.</v>
          </cell>
          <cell r="I661" t="str">
            <v>Tous les jours</v>
          </cell>
          <cell r="J661" t="str">
            <v>France</v>
          </cell>
          <cell r="K661" t="str">
            <v>Oui</v>
          </cell>
          <cell r="L661">
            <v>39401</v>
          </cell>
          <cell r="M661">
            <v>44596</v>
          </cell>
          <cell r="N661">
            <v>113278751</v>
          </cell>
          <cell r="O661">
            <v>294.55</v>
          </cell>
          <cell r="P661">
            <v>297.06</v>
          </cell>
          <cell r="Q661" t="str">
            <v>Non</v>
          </cell>
          <cell r="R661">
            <v>6</v>
          </cell>
          <cell r="S661">
            <v>6</v>
          </cell>
          <cell r="T661">
            <v>13.843999999999999</v>
          </cell>
          <cell r="U661">
            <v>20.948</v>
          </cell>
          <cell r="V661">
            <v>4.4981099999999996</v>
          </cell>
          <cell r="W661">
            <v>5.8663100000000004</v>
          </cell>
          <cell r="X661" t="str">
            <v>Cap</v>
          </cell>
          <cell r="Y661" t="str">
            <v>France</v>
          </cell>
          <cell r="Z661">
            <v>2.35</v>
          </cell>
          <cell r="AA661" t="str">
            <v>Oui</v>
          </cell>
          <cell r="AB661">
            <v>2.35</v>
          </cell>
          <cell r="AC661" t="str">
            <v>Oui</v>
          </cell>
          <cell r="AD661">
            <v>294.55</v>
          </cell>
          <cell r="AE661" t="str">
            <v>FSUSA08IG5</v>
          </cell>
          <cell r="AF661">
            <v>89931957</v>
          </cell>
          <cell r="AH661">
            <v>44589</v>
          </cell>
          <cell r="AJ661">
            <v>3</v>
          </cell>
          <cell r="AK661">
            <v>1</v>
          </cell>
          <cell r="AL661">
            <v>1</v>
          </cell>
          <cell r="AM661" t="str">
            <v>www.amplegest.com</v>
          </cell>
          <cell r="AQ661" t="str">
            <v>Non</v>
          </cell>
          <cell r="AR661" t="str">
            <v>Non</v>
          </cell>
          <cell r="AS661" t="str">
            <v>Non</v>
          </cell>
          <cell r="AV661" t="str">
            <v>Non Classifié</v>
          </cell>
          <cell r="AW661" t="str">
            <v>Amplegest</v>
          </cell>
          <cell r="AY661" t="str">
            <v>Article 8</v>
          </cell>
          <cell r="AZ661" t="str">
            <v>Prospectus</v>
          </cell>
          <cell r="BA661" t="str">
            <v>Non</v>
          </cell>
          <cell r="BB661">
            <v>3.206626</v>
          </cell>
          <cell r="BD661">
            <v>5.8663189999999998</v>
          </cell>
          <cell r="BF661">
            <v>4.4981080000000002</v>
          </cell>
          <cell r="BH661">
            <v>-8.6624750000000006</v>
          </cell>
          <cell r="BJ661">
            <v>-8.7387800000000002</v>
          </cell>
          <cell r="BK661">
            <v>88</v>
          </cell>
          <cell r="BM661">
            <v>12.026184000000001</v>
          </cell>
          <cell r="BN661">
            <v>42</v>
          </cell>
          <cell r="BP661">
            <v>22.447766999999999</v>
          </cell>
          <cell r="BQ661">
            <v>38</v>
          </cell>
        </row>
        <row r="662">
          <cell r="A662" t="str">
            <v>FR0010532119</v>
          </cell>
          <cell r="B662" t="str">
            <v>ÙÙ</v>
          </cell>
          <cell r="C662" t="str">
            <v>Amplegest Proactif AC</v>
          </cell>
          <cell r="D662" t="str">
            <v>FCP</v>
          </cell>
          <cell r="E662" t="str">
            <v>Amplegest</v>
          </cell>
          <cell r="F662" t="str">
            <v>Euro</v>
          </cell>
          <cell r="G662" t="str">
            <v>(FTSE MTS Ex-CNO Etrix 3-5Y TR EUR) 25.000% + ( MSCI ACWI NR EUR) 50.000% + (€STR capitalisé) 25.000%</v>
          </cell>
          <cell r="H662" t="str">
            <v>Europe Fonds ouverts  - Allocation EUR Flexible</v>
          </cell>
          <cell r="I662" t="str">
            <v>Tous les jours</v>
          </cell>
          <cell r="J662" t="str">
            <v>France</v>
          </cell>
          <cell r="K662" t="str">
            <v>Non</v>
          </cell>
          <cell r="L662">
            <v>39401</v>
          </cell>
          <cell r="M662">
            <v>44596</v>
          </cell>
          <cell r="N662">
            <v>45861317</v>
          </cell>
          <cell r="O662">
            <v>135.74</v>
          </cell>
          <cell r="Q662" t="str">
            <v>Non</v>
          </cell>
          <cell r="R662">
            <v>5</v>
          </cell>
          <cell r="S662">
            <v>5</v>
          </cell>
          <cell r="T662">
            <v>4.8120000000000003</v>
          </cell>
          <cell r="U662">
            <v>11.792999999999999</v>
          </cell>
          <cell r="V662">
            <v>6.0575599999999996</v>
          </cell>
          <cell r="W662">
            <v>2.9116900000000001</v>
          </cell>
          <cell r="X662" t="str">
            <v>Cap</v>
          </cell>
          <cell r="Y662" t="str">
            <v>Euroland</v>
          </cell>
          <cell r="Z662">
            <v>1.75</v>
          </cell>
          <cell r="AA662" t="str">
            <v>Oui</v>
          </cell>
          <cell r="AB662">
            <v>2.64</v>
          </cell>
          <cell r="AC662" t="str">
            <v>Non</v>
          </cell>
          <cell r="AD662">
            <v>135.74</v>
          </cell>
          <cell r="AE662" t="str">
            <v>FSUSA08IG7</v>
          </cell>
          <cell r="AF662">
            <v>45262102</v>
          </cell>
          <cell r="AH662">
            <v>44589</v>
          </cell>
          <cell r="AJ662">
            <v>3</v>
          </cell>
          <cell r="AK662">
            <v>1</v>
          </cell>
          <cell r="AL662">
            <v>1</v>
          </cell>
          <cell r="AM662" t="str">
            <v>www.amplegest.com</v>
          </cell>
          <cell r="AQ662" t="str">
            <v>Non</v>
          </cell>
          <cell r="AR662" t="str">
            <v>Non</v>
          </cell>
          <cell r="AS662" t="str">
            <v>Non</v>
          </cell>
          <cell r="AV662" t="str">
            <v>Non Classifié</v>
          </cell>
          <cell r="AW662" t="str">
            <v>Amplegest</v>
          </cell>
          <cell r="AY662" t="str">
            <v>Not Stated</v>
          </cell>
          <cell r="AZ662" t="str">
            <v>Prospectus</v>
          </cell>
          <cell r="BA662" t="str">
            <v>Non</v>
          </cell>
          <cell r="BB662">
            <v>0.99634599999999995</v>
          </cell>
          <cell r="BD662">
            <v>2.9116819999999999</v>
          </cell>
          <cell r="BF662">
            <v>6.0575419999999998</v>
          </cell>
          <cell r="BH662">
            <v>-2.9599660000000001</v>
          </cell>
          <cell r="BJ662">
            <v>-2.6902300000000001</v>
          </cell>
          <cell r="BK662">
            <v>49</v>
          </cell>
          <cell r="BM662">
            <v>5.1665830000000001</v>
          </cell>
          <cell r="BN662">
            <v>69</v>
          </cell>
          <cell r="BP662">
            <v>7.9342790000000001</v>
          </cell>
          <cell r="BQ662">
            <v>76</v>
          </cell>
        </row>
        <row r="663">
          <cell r="A663" t="str">
            <v>FR0010536144</v>
          </cell>
          <cell r="B663" t="str">
            <v>ÙÙÙ</v>
          </cell>
          <cell r="C663" t="str">
            <v>BNP Paribas Indice Euro Classic D</v>
          </cell>
          <cell r="D663" t="str">
            <v>FCP</v>
          </cell>
          <cell r="E663" t="str">
            <v>BNP Paribas Asset Management France</v>
          </cell>
          <cell r="F663" t="str">
            <v>Euro</v>
          </cell>
          <cell r="G663" t="str">
            <v>EURO STOXX 50 NR EUR</v>
          </cell>
          <cell r="H663" t="str">
            <v>Europe Fonds ouverts  - Actions Zone Euro Grandes Cap.</v>
          </cell>
          <cell r="I663" t="str">
            <v>Tous les jours</v>
          </cell>
          <cell r="J663" t="str">
            <v>France</v>
          </cell>
          <cell r="K663" t="str">
            <v>Oui</v>
          </cell>
          <cell r="L663">
            <v>39391</v>
          </cell>
          <cell r="M663">
            <v>44596</v>
          </cell>
          <cell r="N663">
            <v>117008819</v>
          </cell>
          <cell r="O663">
            <v>197.12</v>
          </cell>
          <cell r="P663">
            <v>-52.07</v>
          </cell>
          <cell r="Q663" t="str">
            <v>Non</v>
          </cell>
          <cell r="R663">
            <v>6</v>
          </cell>
          <cell r="S663">
            <v>6</v>
          </cell>
          <cell r="T663">
            <v>13.071</v>
          </cell>
          <cell r="U663">
            <v>19.672999999999998</v>
          </cell>
          <cell r="V663">
            <v>22.083970000000001</v>
          </cell>
          <cell r="W663">
            <v>11.699820000000001</v>
          </cell>
          <cell r="X663" t="str">
            <v>Dist</v>
          </cell>
          <cell r="Y663" t="str">
            <v>Euroland</v>
          </cell>
          <cell r="Z663">
            <v>0.8</v>
          </cell>
          <cell r="AA663" t="str">
            <v>Oui</v>
          </cell>
          <cell r="AB663">
            <v>0.98</v>
          </cell>
          <cell r="AC663" t="str">
            <v>Non</v>
          </cell>
          <cell r="AD663">
            <v>197.12</v>
          </cell>
          <cell r="AE663" t="str">
            <v>FSGBR05GC5</v>
          </cell>
          <cell r="AF663">
            <v>36015380</v>
          </cell>
          <cell r="AH663">
            <v>44603</v>
          </cell>
          <cell r="AJ663">
            <v>2</v>
          </cell>
          <cell r="AK663">
            <v>1</v>
          </cell>
          <cell r="AL663">
            <v>1</v>
          </cell>
          <cell r="AM663" t="str">
            <v>www.bnpparibas-am.fr</v>
          </cell>
          <cell r="AQ663" t="str">
            <v>Non</v>
          </cell>
          <cell r="AR663" t="str">
            <v>Non</v>
          </cell>
          <cell r="AS663" t="str">
            <v>Non</v>
          </cell>
          <cell r="AV663" t="str">
            <v>Actions de la zone euro</v>
          </cell>
          <cell r="AW663" t="str">
            <v>BNP Paribas</v>
          </cell>
          <cell r="AY663" t="str">
            <v>Not Stated</v>
          </cell>
          <cell r="AZ663" t="str">
            <v>Prospectus</v>
          </cell>
          <cell r="BA663" t="str">
            <v>Non</v>
          </cell>
          <cell r="BB663">
            <v>7.261984</v>
          </cell>
          <cell r="BD663">
            <v>11.699828999999999</v>
          </cell>
          <cell r="BF663">
            <v>22.083960000000001</v>
          </cell>
          <cell r="BH663">
            <v>-3.5957330000000001</v>
          </cell>
          <cell r="BJ663">
            <v>-2.8041900000000002</v>
          </cell>
          <cell r="BK663">
            <v>50</v>
          </cell>
          <cell r="BM663">
            <v>14.769361999999999</v>
          </cell>
          <cell r="BN663">
            <v>32</v>
          </cell>
          <cell r="BP663">
            <v>27.614739</v>
          </cell>
          <cell r="BQ663">
            <v>21</v>
          </cell>
        </row>
        <row r="664">
          <cell r="A664" t="str">
            <v>FR0010537423</v>
          </cell>
          <cell r="B664" t="str">
            <v>ÙÙÙ</v>
          </cell>
          <cell r="C664" t="str">
            <v>R-co Conviction Club F EUR</v>
          </cell>
          <cell r="D664" t="str">
            <v>SICAV</v>
          </cell>
          <cell r="E664" t="str">
            <v>Rothschild &amp; Co Asset Management Europe</v>
          </cell>
          <cell r="F664" t="str">
            <v>Euro</v>
          </cell>
          <cell r="G664" t="str">
            <v>(MSCI World Ex EMU NR EUR) 20.000% + ( JPM GBI EMU TR EUR) 40.000% + (€STR Capitalisé + 0.085%) 10.000% + (EURO STOXX NR EUR) 30.000%</v>
          </cell>
          <cell r="H664" t="str">
            <v>Europe Fonds ouverts  - Allocation EUR Flexible</v>
          </cell>
          <cell r="I664" t="str">
            <v>Tous les jours</v>
          </cell>
          <cell r="J664" t="str">
            <v>Autriche;Belgique;Suisse;Allemagne;Espagne;France;Italie;Luxembourg;Pays-Bas;</v>
          </cell>
          <cell r="K664" t="str">
            <v>Non</v>
          </cell>
          <cell r="L664">
            <v>39447</v>
          </cell>
          <cell r="M664">
            <v>44596</v>
          </cell>
          <cell r="N664">
            <v>284937534</v>
          </cell>
          <cell r="O664">
            <v>170.45</v>
          </cell>
          <cell r="Q664" t="str">
            <v>Non</v>
          </cell>
          <cell r="R664">
            <v>6</v>
          </cell>
          <cell r="S664">
            <v>6</v>
          </cell>
          <cell r="T664">
            <v>8.1319999999999997</v>
          </cell>
          <cell r="U664">
            <v>15.912000000000001</v>
          </cell>
          <cell r="V664">
            <v>15.31574</v>
          </cell>
          <cell r="W664">
            <v>5.1724600000000001</v>
          </cell>
          <cell r="X664" t="str">
            <v>Cap</v>
          </cell>
          <cell r="Y664" t="str">
            <v>Global</v>
          </cell>
          <cell r="Z664">
            <v>1.9</v>
          </cell>
          <cell r="AA664" t="str">
            <v>Oui</v>
          </cell>
          <cell r="AB664">
            <v>2.0499999999999998</v>
          </cell>
          <cell r="AC664" t="str">
            <v>Oui</v>
          </cell>
          <cell r="AD664">
            <v>170.45</v>
          </cell>
          <cell r="AE664" t="str">
            <v>FSGBR051KC</v>
          </cell>
          <cell r="AF664">
            <v>65411567</v>
          </cell>
          <cell r="AH664">
            <v>44562</v>
          </cell>
          <cell r="AJ664">
            <v>4.5</v>
          </cell>
          <cell r="AK664">
            <v>1</v>
          </cell>
          <cell r="AL664">
            <v>1</v>
          </cell>
          <cell r="AM664" t="str">
            <v>www.am.eu.rothschildandco.com</v>
          </cell>
          <cell r="AQ664" t="str">
            <v>Non</v>
          </cell>
          <cell r="AR664" t="str">
            <v>Non</v>
          </cell>
          <cell r="AS664" t="str">
            <v>Non</v>
          </cell>
          <cell r="AV664" t="str">
            <v>Non Classifié</v>
          </cell>
          <cell r="AW664" t="str">
            <v>Rothschild &amp; Co</v>
          </cell>
          <cell r="AX664" t="str">
            <v>Rothschild &amp; Co Asset Management US Inc</v>
          </cell>
          <cell r="AY664" t="str">
            <v>Article 8</v>
          </cell>
          <cell r="AZ664" t="str">
            <v>Prospectus</v>
          </cell>
          <cell r="BA664" t="str">
            <v>Non</v>
          </cell>
          <cell r="BB664">
            <v>2.9994809999999998</v>
          </cell>
          <cell r="BD664">
            <v>5.172472</v>
          </cell>
          <cell r="BF664">
            <v>15.31573</v>
          </cell>
          <cell r="BH664">
            <v>-0.10480299999999999</v>
          </cell>
          <cell r="BJ664">
            <v>-0.26783000000000001</v>
          </cell>
          <cell r="BK664">
            <v>20</v>
          </cell>
          <cell r="BM664">
            <v>6.8197749999999999</v>
          </cell>
          <cell r="BN664">
            <v>62</v>
          </cell>
          <cell r="BP664">
            <v>12.554122</v>
          </cell>
          <cell r="BQ664">
            <v>62</v>
          </cell>
        </row>
        <row r="665">
          <cell r="A665" t="str">
            <v>FR0010539197</v>
          </cell>
          <cell r="B665" t="str">
            <v>ÙÙ</v>
          </cell>
          <cell r="C665" t="str">
            <v>Actions 21 I</v>
          </cell>
          <cell r="D665" t="str">
            <v>FCP</v>
          </cell>
          <cell r="E665" t="str">
            <v>Gestion 21</v>
          </cell>
          <cell r="F665" t="str">
            <v>Euro</v>
          </cell>
          <cell r="G665" t="str">
            <v>Euronext Paris CAC All Tradable NR EUR</v>
          </cell>
          <cell r="H665" t="str">
            <v>Europe Fonds ouverts  - Actions France Grandes Cap.</v>
          </cell>
          <cell r="I665" t="str">
            <v>Tous les jours</v>
          </cell>
          <cell r="J665" t="str">
            <v>France</v>
          </cell>
          <cell r="K665" t="str">
            <v>Oui</v>
          </cell>
          <cell r="L665">
            <v>39413</v>
          </cell>
          <cell r="M665">
            <v>44596</v>
          </cell>
          <cell r="N665">
            <v>117518196</v>
          </cell>
          <cell r="O665">
            <v>18132</v>
          </cell>
          <cell r="P665">
            <v>267</v>
          </cell>
          <cell r="Q665" t="str">
            <v>Non</v>
          </cell>
          <cell r="R665">
            <v>6</v>
          </cell>
          <cell r="S665">
            <v>6</v>
          </cell>
          <cell r="T665">
            <v>11.545</v>
          </cell>
          <cell r="U665">
            <v>25.202000000000002</v>
          </cell>
          <cell r="V665">
            <v>25.450579999999999</v>
          </cell>
          <cell r="W665">
            <v>7.86965</v>
          </cell>
          <cell r="X665" t="str">
            <v>Cap</v>
          </cell>
          <cell r="Y665" t="str">
            <v>France</v>
          </cell>
          <cell r="Z665">
            <v>1.6</v>
          </cell>
          <cell r="AA665" t="str">
            <v>Oui</v>
          </cell>
          <cell r="AB665">
            <v>1.6</v>
          </cell>
          <cell r="AC665" t="str">
            <v>Oui</v>
          </cell>
          <cell r="AD665">
            <v>18132</v>
          </cell>
          <cell r="AE665" t="str">
            <v>FSUSA08N8N</v>
          </cell>
          <cell r="AF665">
            <v>6745287</v>
          </cell>
          <cell r="AH665">
            <v>44515</v>
          </cell>
          <cell r="AJ665">
            <v>4</v>
          </cell>
          <cell r="AK665">
            <v>0</v>
          </cell>
          <cell r="AL665">
            <v>0</v>
          </cell>
          <cell r="AM665" t="str">
            <v>www.gestion-21.fr</v>
          </cell>
          <cell r="AQ665" t="str">
            <v>Non</v>
          </cell>
          <cell r="AR665" t="str">
            <v>Non</v>
          </cell>
          <cell r="AS665" t="str">
            <v>Non</v>
          </cell>
          <cell r="AV665" t="str">
            <v>Actions de la zone euro</v>
          </cell>
          <cell r="AW665" t="str">
            <v>Gestion 21</v>
          </cell>
          <cell r="AY665" t="str">
            <v>Article 8</v>
          </cell>
          <cell r="AZ665" t="str">
            <v>Prospectus</v>
          </cell>
          <cell r="BA665" t="str">
            <v>Non</v>
          </cell>
          <cell r="BB665">
            <v>3.099396</v>
          </cell>
          <cell r="BD665">
            <v>7.8696450000000002</v>
          </cell>
          <cell r="BF665">
            <v>25.450583999999999</v>
          </cell>
          <cell r="BH665">
            <v>0.211672</v>
          </cell>
          <cell r="BJ665">
            <v>-0.10199</v>
          </cell>
          <cell r="BK665">
            <v>18</v>
          </cell>
          <cell r="BM665">
            <v>10.330938</v>
          </cell>
          <cell r="BN665">
            <v>50</v>
          </cell>
          <cell r="BP665">
            <v>22.623107000000001</v>
          </cell>
          <cell r="BQ665">
            <v>38</v>
          </cell>
        </row>
        <row r="666">
          <cell r="A666" t="str">
            <v>FR0010540385</v>
          </cell>
          <cell r="C666" t="str">
            <v>SLF (F) Money Market Euro P</v>
          </cell>
          <cell r="D666" t="str">
            <v>SICAV</v>
          </cell>
          <cell r="E666" t="str">
            <v>Swiss Life Asset Managers France</v>
          </cell>
          <cell r="F666" t="str">
            <v>Euro</v>
          </cell>
          <cell r="G666" t="str">
            <v>€STR capitalisé</v>
          </cell>
          <cell r="H666" t="str">
            <v>Europe Fonds ouverts  - Monétaires EUR</v>
          </cell>
          <cell r="I666" t="str">
            <v>Tous les jours</v>
          </cell>
          <cell r="J666" t="str">
            <v>Suisse;Allemagne;France;</v>
          </cell>
          <cell r="K666" t="str">
            <v>Non</v>
          </cell>
          <cell r="L666">
            <v>39425</v>
          </cell>
          <cell r="M666">
            <v>44598</v>
          </cell>
          <cell r="N666">
            <v>5352726463</v>
          </cell>
          <cell r="O666">
            <v>107.59099999999999</v>
          </cell>
          <cell r="Q666" t="str">
            <v>Non</v>
          </cell>
          <cell r="R666">
            <v>1</v>
          </cell>
          <cell r="S666">
            <v>1</v>
          </cell>
          <cell r="T666">
            <v>0.02</v>
          </cell>
          <cell r="U666">
            <v>0.128</v>
          </cell>
          <cell r="V666">
            <v>-0.63712000000000002</v>
          </cell>
          <cell r="W666">
            <v>-0.49380000000000002</v>
          </cell>
          <cell r="X666" t="str">
            <v>Cap</v>
          </cell>
          <cell r="Y666" t="str">
            <v>Euroland</v>
          </cell>
          <cell r="Z666">
            <v>0.6</v>
          </cell>
          <cell r="AA666" t="str">
            <v>Oui</v>
          </cell>
          <cell r="AB666">
            <v>0.25</v>
          </cell>
          <cell r="AC666" t="str">
            <v>Oui</v>
          </cell>
          <cell r="AE666" t="str">
            <v>FSGBR0521C</v>
          </cell>
          <cell r="AF666">
            <v>184063124</v>
          </cell>
          <cell r="AH666">
            <v>44561</v>
          </cell>
          <cell r="AJ666">
            <v>2</v>
          </cell>
          <cell r="AK666">
            <v>1</v>
          </cell>
          <cell r="AL666">
            <v>1</v>
          </cell>
          <cell r="AM666" t="str">
            <v>www.swisslife-am.com</v>
          </cell>
          <cell r="AQ666" t="str">
            <v>Non</v>
          </cell>
          <cell r="AR666" t="str">
            <v>Non</v>
          </cell>
          <cell r="AS666" t="str">
            <v>Non</v>
          </cell>
          <cell r="AV666" t="str">
            <v>Fonds monétaires à valeur liquidative variable (VNAV) standard</v>
          </cell>
          <cell r="AW666" t="str">
            <v>Swiss Life</v>
          </cell>
          <cell r="AY666" t="str">
            <v>Article 8</v>
          </cell>
          <cell r="AZ666" t="str">
            <v>Prospectus</v>
          </cell>
          <cell r="BA666" t="str">
            <v>Non</v>
          </cell>
          <cell r="BB666">
            <v>-0.43113099999999999</v>
          </cell>
          <cell r="BD666">
            <v>-0.49379899999999999</v>
          </cell>
          <cell r="BF666">
            <v>-0.63712400000000002</v>
          </cell>
          <cell r="BH666">
            <v>-6.5939999999999999E-2</v>
          </cell>
          <cell r="BJ666">
            <v>-5.851E-2</v>
          </cell>
          <cell r="BK666">
            <v>17</v>
          </cell>
          <cell r="BM666">
            <v>-0.48045900000000002</v>
          </cell>
          <cell r="BN666">
            <v>96</v>
          </cell>
          <cell r="BP666">
            <v>-0.32955499999999999</v>
          </cell>
          <cell r="BQ666">
            <v>97</v>
          </cell>
        </row>
        <row r="667">
          <cell r="A667" t="str">
            <v>FR0010540716</v>
          </cell>
          <cell r="B667" t="str">
            <v>Ù</v>
          </cell>
          <cell r="C667" t="str">
            <v>Immobilier 21 IC</v>
          </cell>
          <cell r="D667" t="str">
            <v>FCP</v>
          </cell>
          <cell r="E667" t="str">
            <v>Gestion 21</v>
          </cell>
          <cell r="F667" t="str">
            <v>Euro</v>
          </cell>
          <cell r="G667" t="str">
            <v>IEIF Eurozone TR EUR</v>
          </cell>
          <cell r="H667" t="str">
            <v>Europe Fonds ouverts  - Immobilier - Indirect Zone Euro</v>
          </cell>
          <cell r="I667" t="str">
            <v>Tous les jours</v>
          </cell>
          <cell r="J667" t="str">
            <v>France</v>
          </cell>
          <cell r="K667" t="str">
            <v>Non</v>
          </cell>
          <cell r="L667">
            <v>39413</v>
          </cell>
          <cell r="M667">
            <v>44596</v>
          </cell>
          <cell r="N667">
            <v>81754346</v>
          </cell>
          <cell r="O667">
            <v>16897.79</v>
          </cell>
          <cell r="P667">
            <v>-2</v>
          </cell>
          <cell r="Q667" t="str">
            <v>Non</v>
          </cell>
          <cell r="R667">
            <v>6</v>
          </cell>
          <cell r="S667">
            <v>6</v>
          </cell>
          <cell r="T667">
            <v>13.318</v>
          </cell>
          <cell r="U667">
            <v>21.869</v>
          </cell>
          <cell r="V667">
            <v>8.7982899999999997</v>
          </cell>
          <cell r="W667">
            <v>-4.1127399999999996</v>
          </cell>
          <cell r="X667" t="str">
            <v>Cap</v>
          </cell>
          <cell r="Y667" t="str">
            <v>Euroland</v>
          </cell>
          <cell r="Z667">
            <v>1.4</v>
          </cell>
          <cell r="AA667" t="str">
            <v>Oui</v>
          </cell>
          <cell r="AB667">
            <v>1.4</v>
          </cell>
          <cell r="AC667" t="str">
            <v>Oui</v>
          </cell>
          <cell r="AD667">
            <v>16897.79</v>
          </cell>
          <cell r="AE667" t="str">
            <v>FSUSA08N8O</v>
          </cell>
          <cell r="AF667">
            <v>27684024</v>
          </cell>
          <cell r="AH667">
            <v>44515</v>
          </cell>
          <cell r="AJ667">
            <v>4</v>
          </cell>
          <cell r="AK667">
            <v>0</v>
          </cell>
          <cell r="AL667">
            <v>0</v>
          </cell>
          <cell r="AM667" t="str">
            <v>www.gestion-21.fr</v>
          </cell>
          <cell r="AQ667" t="str">
            <v>Non</v>
          </cell>
          <cell r="AR667" t="str">
            <v>Non</v>
          </cell>
          <cell r="AS667" t="str">
            <v>Non</v>
          </cell>
          <cell r="AV667" t="str">
            <v>Actions de la zone euro</v>
          </cell>
          <cell r="AW667" t="str">
            <v>Gestion 21</v>
          </cell>
          <cell r="AY667" t="str">
            <v>Article 8</v>
          </cell>
          <cell r="AZ667" t="str">
            <v>Prospectus</v>
          </cell>
          <cell r="BA667" t="str">
            <v>Non</v>
          </cell>
          <cell r="BB667">
            <v>1.1128800000000001</v>
          </cell>
          <cell r="BD667">
            <v>-4.1127500000000001</v>
          </cell>
          <cell r="BF667">
            <v>8.7982820000000004</v>
          </cell>
          <cell r="BH667">
            <v>1.10178</v>
          </cell>
          <cell r="BJ667">
            <v>1.4273899999999999</v>
          </cell>
          <cell r="BK667">
            <v>7</v>
          </cell>
          <cell r="BM667">
            <v>-1.629413</v>
          </cell>
          <cell r="BN667">
            <v>97</v>
          </cell>
          <cell r="BP667">
            <v>19.066894000000001</v>
          </cell>
          <cell r="BQ667">
            <v>47</v>
          </cell>
        </row>
        <row r="668">
          <cell r="A668" t="str">
            <v>FR0010541557</v>
          </cell>
          <cell r="B668" t="str">
            <v>ÙÙÙÙ</v>
          </cell>
          <cell r="C668" t="str">
            <v>R-co Conviction Club C EUR</v>
          </cell>
          <cell r="D668" t="str">
            <v>SICAV</v>
          </cell>
          <cell r="E668" t="str">
            <v>Rothschild &amp; Co Asset Management Europe</v>
          </cell>
          <cell r="F668" t="str">
            <v>Euro</v>
          </cell>
          <cell r="G668" t="str">
            <v>(MSCI World Ex EMU NR EUR) 20.000% + ( JPM GBI EMU TR EUR) 40.000% + (€STR Capitalisé + 0.085%) 10.000% + (EURO STOXX NR EUR) 30.000%</v>
          </cell>
          <cell r="H668" t="str">
            <v>Europe Fonds ouverts  - Allocation EUR Flexible</v>
          </cell>
          <cell r="I668" t="str">
            <v>Tous les jours</v>
          </cell>
          <cell r="J668" t="str">
            <v>Autriche;Belgique;Suisse;Allemagne;Espagne;France;Italie;Luxembourg;Pays-Bas;</v>
          </cell>
          <cell r="K668" t="str">
            <v>Non</v>
          </cell>
          <cell r="L668">
            <v>32833</v>
          </cell>
          <cell r="M668">
            <v>44596</v>
          </cell>
          <cell r="N668">
            <v>284937534</v>
          </cell>
          <cell r="O668">
            <v>178.12</v>
          </cell>
          <cell r="Q668" t="str">
            <v>Non</v>
          </cell>
          <cell r="R668">
            <v>6</v>
          </cell>
          <cell r="S668">
            <v>6</v>
          </cell>
          <cell r="T668">
            <v>8.1310000000000002</v>
          </cell>
          <cell r="U668">
            <v>15.914</v>
          </cell>
          <cell r="V668">
            <v>15.70884</v>
          </cell>
          <cell r="W668">
            <v>5.5763100000000003</v>
          </cell>
          <cell r="X668" t="str">
            <v>Cap</v>
          </cell>
          <cell r="Y668" t="str">
            <v>Global</v>
          </cell>
          <cell r="Z668">
            <v>1.4950000000000001</v>
          </cell>
          <cell r="AA668" t="str">
            <v>Oui</v>
          </cell>
          <cell r="AB668">
            <v>1.65</v>
          </cell>
          <cell r="AC668" t="str">
            <v>Oui</v>
          </cell>
          <cell r="AD668">
            <v>178.12</v>
          </cell>
          <cell r="AE668" t="str">
            <v>FSGBR051KC</v>
          </cell>
          <cell r="AF668">
            <v>83073486</v>
          </cell>
          <cell r="AH668">
            <v>44562</v>
          </cell>
          <cell r="AJ668">
            <v>4.5</v>
          </cell>
          <cell r="AK668">
            <v>2500</v>
          </cell>
          <cell r="AL668">
            <v>1</v>
          </cell>
          <cell r="AM668" t="str">
            <v>www.am.eu.rothschildandco.com</v>
          </cell>
          <cell r="AQ668" t="str">
            <v>Non</v>
          </cell>
          <cell r="AR668" t="str">
            <v>Non</v>
          </cell>
          <cell r="AS668" t="str">
            <v>Non</v>
          </cell>
          <cell r="AV668" t="str">
            <v>Non Classifié</v>
          </cell>
          <cell r="AW668" t="str">
            <v>Rothschild &amp; Co</v>
          </cell>
          <cell r="AX668" t="str">
            <v>Rothschild &amp; Co Asset Management US Inc</v>
          </cell>
          <cell r="AY668" t="str">
            <v>Article 8</v>
          </cell>
          <cell r="AZ668" t="str">
            <v>Prospectus</v>
          </cell>
          <cell r="BA668" t="str">
            <v>Non</v>
          </cell>
          <cell r="BB668">
            <v>3.3883939999999999</v>
          </cell>
          <cell r="BD668">
            <v>5.5763309999999997</v>
          </cell>
          <cell r="BF668">
            <v>15.708859</v>
          </cell>
          <cell r="BH668">
            <v>-7.2456000000000007E-2</v>
          </cell>
          <cell r="BJ668">
            <v>-0.23966000000000001</v>
          </cell>
          <cell r="BK668">
            <v>19</v>
          </cell>
          <cell r="BM668">
            <v>7.2324060000000001</v>
          </cell>
          <cell r="BN668">
            <v>61</v>
          </cell>
          <cell r="BP668">
            <v>13.016301</v>
          </cell>
          <cell r="BQ668">
            <v>61</v>
          </cell>
        </row>
        <row r="669">
          <cell r="A669" t="str">
            <v>FR0010541813</v>
          </cell>
          <cell r="B669" t="str">
            <v>ÙÙ</v>
          </cell>
          <cell r="C669" t="str">
            <v>Actions 21 A</v>
          </cell>
          <cell r="D669" t="str">
            <v>FCP</v>
          </cell>
          <cell r="E669" t="str">
            <v>Gestion 21</v>
          </cell>
          <cell r="F669" t="str">
            <v>Euro</v>
          </cell>
          <cell r="G669" t="str">
            <v>Euronext Paris CAC All Tradable NR EUR</v>
          </cell>
          <cell r="H669" t="str">
            <v>Europe Fonds ouverts  - Actions France Grandes Cap.</v>
          </cell>
          <cell r="I669" t="str">
            <v>Tous les jours</v>
          </cell>
          <cell r="J669" t="str">
            <v>France</v>
          </cell>
          <cell r="K669" t="str">
            <v>Oui</v>
          </cell>
          <cell r="L669">
            <v>39413</v>
          </cell>
          <cell r="M669">
            <v>44596</v>
          </cell>
          <cell r="N669">
            <v>117518196</v>
          </cell>
          <cell r="O669">
            <v>159.18</v>
          </cell>
          <cell r="P669">
            <v>267</v>
          </cell>
          <cell r="Q669" t="str">
            <v>Non</v>
          </cell>
          <cell r="R669">
            <v>6</v>
          </cell>
          <cell r="S669">
            <v>6</v>
          </cell>
          <cell r="T669">
            <v>11.563000000000001</v>
          </cell>
          <cell r="U669">
            <v>25.187000000000001</v>
          </cell>
          <cell r="V669">
            <v>24.195550000000001</v>
          </cell>
          <cell r="W669">
            <v>6.8598800000000004</v>
          </cell>
          <cell r="X669" t="str">
            <v>Cap</v>
          </cell>
          <cell r="Y669" t="str">
            <v>France</v>
          </cell>
          <cell r="Z669">
            <v>2.5</v>
          </cell>
          <cell r="AA669" t="str">
            <v>Oui</v>
          </cell>
          <cell r="AB669">
            <v>2.5</v>
          </cell>
          <cell r="AC669" t="str">
            <v>Oui</v>
          </cell>
          <cell r="AD669">
            <v>159.18</v>
          </cell>
          <cell r="AE669" t="str">
            <v>FSUSA08N8N</v>
          </cell>
          <cell r="AF669">
            <v>4903630</v>
          </cell>
          <cell r="AH669">
            <v>44515</v>
          </cell>
          <cell r="AJ669">
            <v>4</v>
          </cell>
          <cell r="AK669">
            <v>0</v>
          </cell>
          <cell r="AL669">
            <v>0</v>
          </cell>
          <cell r="AM669" t="str">
            <v>www.gestion-21.fr</v>
          </cell>
          <cell r="AQ669" t="str">
            <v>Non</v>
          </cell>
          <cell r="AR669" t="str">
            <v>Non</v>
          </cell>
          <cell r="AS669" t="str">
            <v>Non</v>
          </cell>
          <cell r="AV669" t="str">
            <v>Actions de la zone euro</v>
          </cell>
          <cell r="AW669" t="str">
            <v>Gestion 21</v>
          </cell>
          <cell r="AY669" t="str">
            <v>Article 8</v>
          </cell>
          <cell r="AZ669" t="str">
            <v>Prospectus</v>
          </cell>
          <cell r="BA669" t="str">
            <v>Non</v>
          </cell>
          <cell r="BB669">
            <v>2.2151489999999998</v>
          </cell>
          <cell r="BD669">
            <v>6.8598939999999997</v>
          </cell>
          <cell r="BF669">
            <v>24.195582999999999</v>
          </cell>
          <cell r="BH669">
            <v>0.14349899999999999</v>
          </cell>
          <cell r="BJ669">
            <v>-0.30570999999999998</v>
          </cell>
          <cell r="BK669">
            <v>20</v>
          </cell>
          <cell r="BM669">
            <v>9.3502890000000001</v>
          </cell>
          <cell r="BN669">
            <v>53</v>
          </cell>
          <cell r="BP669">
            <v>21.520627000000001</v>
          </cell>
          <cell r="BQ669">
            <v>41</v>
          </cell>
        </row>
        <row r="670">
          <cell r="A670" t="str">
            <v>FR0010541821</v>
          </cell>
          <cell r="B670" t="str">
            <v>Ù</v>
          </cell>
          <cell r="C670" t="str">
            <v>Immobilier 21 AC</v>
          </cell>
          <cell r="D670" t="str">
            <v>FCP</v>
          </cell>
          <cell r="E670" t="str">
            <v>Gestion 21</v>
          </cell>
          <cell r="F670" t="str">
            <v>Euro</v>
          </cell>
          <cell r="G670" t="str">
            <v>IEIF Eurozone TR EUR</v>
          </cell>
          <cell r="H670" t="str">
            <v>Europe Fonds ouverts  - Immobilier - Indirect Zone Euro</v>
          </cell>
          <cell r="I670" t="str">
            <v>Tous les jours</v>
          </cell>
          <cell r="J670" t="str">
            <v>France</v>
          </cell>
          <cell r="K670" t="str">
            <v>Non</v>
          </cell>
          <cell r="L670">
            <v>39413</v>
          </cell>
          <cell r="M670">
            <v>44596</v>
          </cell>
          <cell r="N670">
            <v>81754346</v>
          </cell>
          <cell r="O670">
            <v>150.9</v>
          </cell>
          <cell r="P670">
            <v>-2</v>
          </cell>
          <cell r="Q670" t="str">
            <v>Non</v>
          </cell>
          <cell r="R670">
            <v>6</v>
          </cell>
          <cell r="S670">
            <v>6</v>
          </cell>
          <cell r="T670">
            <v>13.35</v>
          </cell>
          <cell r="U670">
            <v>21.864000000000001</v>
          </cell>
          <cell r="V670">
            <v>8.0870099999999994</v>
          </cell>
          <cell r="W670">
            <v>-4.8293400000000002</v>
          </cell>
          <cell r="X670" t="str">
            <v>Cap</v>
          </cell>
          <cell r="Y670" t="str">
            <v>Euroland</v>
          </cell>
          <cell r="Z670">
            <v>2.2000000000000002</v>
          </cell>
          <cell r="AA670" t="str">
            <v>Oui</v>
          </cell>
          <cell r="AB670">
            <v>2.2000000000000002</v>
          </cell>
          <cell r="AC670" t="str">
            <v>Oui</v>
          </cell>
          <cell r="AD670">
            <v>150.9</v>
          </cell>
          <cell r="AE670" t="str">
            <v>FSUSA08N8O</v>
          </cell>
          <cell r="AF670">
            <v>24037433</v>
          </cell>
          <cell r="AH670">
            <v>44515</v>
          </cell>
          <cell r="AJ670">
            <v>4</v>
          </cell>
          <cell r="AK670">
            <v>0</v>
          </cell>
          <cell r="AL670">
            <v>0</v>
          </cell>
          <cell r="AM670" t="str">
            <v>www.gestion-21.fr</v>
          </cell>
          <cell r="AQ670" t="str">
            <v>Non</v>
          </cell>
          <cell r="AR670" t="str">
            <v>Non</v>
          </cell>
          <cell r="AS670" t="str">
            <v>Non</v>
          </cell>
          <cell r="AV670" t="str">
            <v>Actions de la zone euro</v>
          </cell>
          <cell r="AW670" t="str">
            <v>Gestion 21</v>
          </cell>
          <cell r="AY670" t="str">
            <v>Article 8</v>
          </cell>
          <cell r="AZ670" t="str">
            <v>Prospectus</v>
          </cell>
          <cell r="BA670" t="str">
            <v>Non</v>
          </cell>
          <cell r="BB670">
            <v>0.37835200000000002</v>
          </cell>
          <cell r="BD670">
            <v>-4.8293480000000004</v>
          </cell>
          <cell r="BF670">
            <v>8.0870010000000008</v>
          </cell>
          <cell r="BH670">
            <v>1.039623</v>
          </cell>
          <cell r="BJ670">
            <v>1.3730899999999999</v>
          </cell>
          <cell r="BK670">
            <v>8</v>
          </cell>
          <cell r="BM670">
            <v>-2.367909</v>
          </cell>
          <cell r="BN670">
            <v>97</v>
          </cell>
          <cell r="BP670">
            <v>18.120954000000001</v>
          </cell>
          <cell r="BQ670">
            <v>50</v>
          </cell>
        </row>
        <row r="671">
          <cell r="A671" t="str">
            <v>FR0010544791</v>
          </cell>
          <cell r="B671" t="str">
            <v>ÙÙÙÙÙ</v>
          </cell>
          <cell r="C671" t="str">
            <v>Gay-Lussac Microcaps A</v>
          </cell>
          <cell r="D671" t="str">
            <v>FCP</v>
          </cell>
          <cell r="E671" t="str">
            <v>Gay-Lussac Gestion</v>
          </cell>
          <cell r="F671" t="str">
            <v>Euro</v>
          </cell>
          <cell r="G671" t="str">
            <v>MSCI Europe Micro Cap NR EUR</v>
          </cell>
          <cell r="H671" t="str">
            <v>Europe Fonds ouverts  - Actions Zone Euro Petites Cap.</v>
          </cell>
          <cell r="I671" t="str">
            <v>Tous les jours</v>
          </cell>
          <cell r="J671" t="str">
            <v>France</v>
          </cell>
          <cell r="K671" t="str">
            <v>Oui</v>
          </cell>
          <cell r="L671">
            <v>39433</v>
          </cell>
          <cell r="M671">
            <v>44596</v>
          </cell>
          <cell r="N671">
            <v>104598411</v>
          </cell>
          <cell r="O671">
            <v>679.9</v>
          </cell>
          <cell r="P671">
            <v>-28.26</v>
          </cell>
          <cell r="Q671" t="str">
            <v>Non</v>
          </cell>
          <cell r="R671">
            <v>4</v>
          </cell>
          <cell r="S671">
            <v>5</v>
          </cell>
          <cell r="T671">
            <v>11.875</v>
          </cell>
          <cell r="U671">
            <v>15.26</v>
          </cell>
          <cell r="V671">
            <v>26.556339999999999</v>
          </cell>
          <cell r="W671">
            <v>22.12959</v>
          </cell>
          <cell r="X671" t="str">
            <v>Cap</v>
          </cell>
          <cell r="Y671" t="str">
            <v>Euroland</v>
          </cell>
          <cell r="Z671">
            <v>2.34</v>
          </cell>
          <cell r="AA671" t="str">
            <v>Oui</v>
          </cell>
          <cell r="AB671">
            <v>2.71</v>
          </cell>
          <cell r="AC671" t="str">
            <v>Non</v>
          </cell>
          <cell r="AD671">
            <v>679.9</v>
          </cell>
          <cell r="AE671" t="str">
            <v>FSUSA08NUP</v>
          </cell>
          <cell r="AF671">
            <v>28259893</v>
          </cell>
          <cell r="AH671">
            <v>44592</v>
          </cell>
          <cell r="AJ671">
            <v>2</v>
          </cell>
          <cell r="AK671">
            <v>1</v>
          </cell>
          <cell r="AL671">
            <v>0</v>
          </cell>
          <cell r="AM671" t="str">
            <v>www.gaylussacgestion.com</v>
          </cell>
          <cell r="AQ671" t="str">
            <v>Non</v>
          </cell>
          <cell r="AR671" t="str">
            <v>Non</v>
          </cell>
          <cell r="AS671" t="str">
            <v>Non</v>
          </cell>
          <cell r="AV671" t="str">
            <v>Actions des pays de l'Union Européenne</v>
          </cell>
          <cell r="AW671" t="str">
            <v>Gay-Lussac</v>
          </cell>
          <cell r="AY671" t="str">
            <v>Article 8</v>
          </cell>
          <cell r="AZ671" t="str">
            <v>Prospectus</v>
          </cell>
          <cell r="BA671" t="str">
            <v>Oui</v>
          </cell>
          <cell r="BB671">
            <v>14.650347999999999</v>
          </cell>
          <cell r="BD671">
            <v>22.129624</v>
          </cell>
          <cell r="BF671">
            <v>26.556357999999999</v>
          </cell>
          <cell r="BH671">
            <v>-5.8467580000000003</v>
          </cell>
          <cell r="BJ671">
            <v>-6.6082999999999998</v>
          </cell>
          <cell r="BK671">
            <v>79</v>
          </cell>
          <cell r="BM671">
            <v>26.968263</v>
          </cell>
          <cell r="BN671">
            <v>4</v>
          </cell>
          <cell r="BP671">
            <v>21.685153</v>
          </cell>
          <cell r="BQ671">
            <v>40</v>
          </cell>
        </row>
        <row r="672">
          <cell r="A672" t="str">
            <v>FR0010546903</v>
          </cell>
          <cell r="C672" t="str">
            <v>Tocqueville Small Cap Euro ISR C</v>
          </cell>
          <cell r="D672" t="str">
            <v>FCP</v>
          </cell>
          <cell r="E672" t="str">
            <v>Tocqueville Finance</v>
          </cell>
          <cell r="F672" t="str">
            <v>Euro</v>
          </cell>
          <cell r="G672" t="str">
            <v>MSCI EMU Small Cap NR EUR</v>
          </cell>
          <cell r="H672" t="str">
            <v>Europe Fonds ouverts  - Actions Zone Euro Moyennes Cap.</v>
          </cell>
          <cell r="I672" t="str">
            <v>Tous les jours</v>
          </cell>
          <cell r="J672" t="str">
            <v>Belgique;Suisse;Allemagne;France;Luxembourg;</v>
          </cell>
          <cell r="K672" t="str">
            <v>Oui</v>
          </cell>
          <cell r="L672">
            <v>34243</v>
          </cell>
          <cell r="M672">
            <v>44596</v>
          </cell>
          <cell r="N672">
            <v>223544753</v>
          </cell>
          <cell r="O672">
            <v>66.39</v>
          </cell>
          <cell r="P672">
            <v>-10.31</v>
          </cell>
          <cell r="Q672" t="str">
            <v>Non</v>
          </cell>
          <cell r="R672">
            <v>6</v>
          </cell>
          <cell r="S672">
            <v>6</v>
          </cell>
          <cell r="T672">
            <v>11.872</v>
          </cell>
          <cell r="U672">
            <v>19.661000000000001</v>
          </cell>
          <cell r="V672">
            <v>8.9552200000000006</v>
          </cell>
          <cell r="W672">
            <v>12.04936</v>
          </cell>
          <cell r="X672" t="str">
            <v>Cap</v>
          </cell>
          <cell r="Y672" t="str">
            <v>Euroland</v>
          </cell>
          <cell r="Z672">
            <v>1.99</v>
          </cell>
          <cell r="AA672" t="str">
            <v>Oui</v>
          </cell>
          <cell r="AB672">
            <v>2.1</v>
          </cell>
          <cell r="AC672" t="str">
            <v>Oui</v>
          </cell>
          <cell r="AD672">
            <v>66.39</v>
          </cell>
          <cell r="AE672" t="str">
            <v>FSGBR0562A</v>
          </cell>
          <cell r="AF672">
            <v>181397381</v>
          </cell>
          <cell r="AH672">
            <v>44538</v>
          </cell>
          <cell r="AI672">
            <v>3.5</v>
          </cell>
          <cell r="AJ672">
            <v>3.5</v>
          </cell>
          <cell r="AK672">
            <v>1</v>
          </cell>
          <cell r="AL672">
            <v>1</v>
          </cell>
          <cell r="AM672" t="str">
            <v>www.tocquevillefinance.fr</v>
          </cell>
          <cell r="AQ672" t="str">
            <v>Non</v>
          </cell>
          <cell r="AR672" t="str">
            <v>Non</v>
          </cell>
          <cell r="AS672" t="str">
            <v>Non</v>
          </cell>
          <cell r="AV672" t="str">
            <v>Actions de la zone euro</v>
          </cell>
          <cell r="AW672" t="str">
            <v>Tocqueville Finance</v>
          </cell>
          <cell r="AX672" t="str">
            <v>Tocqueville Finance</v>
          </cell>
          <cell r="AY672" t="str">
            <v>Not Stated</v>
          </cell>
          <cell r="AZ672" t="str">
            <v>Prospectus</v>
          </cell>
          <cell r="BA672" t="str">
            <v>Non</v>
          </cell>
          <cell r="BB672">
            <v>6.4387470000000002</v>
          </cell>
          <cell r="BD672">
            <v>12.049371000000001</v>
          </cell>
          <cell r="BF672">
            <v>8.9552300000000002</v>
          </cell>
          <cell r="BH672">
            <v>-4.0210290000000004</v>
          </cell>
          <cell r="BJ672">
            <v>-4.5751600000000003</v>
          </cell>
          <cell r="BK672">
            <v>66</v>
          </cell>
          <cell r="BM672">
            <v>15.582381</v>
          </cell>
          <cell r="BN672">
            <v>28</v>
          </cell>
          <cell r="BP672">
            <v>21.369022999999999</v>
          </cell>
          <cell r="BQ672">
            <v>41</v>
          </cell>
        </row>
        <row r="673">
          <cell r="A673" t="str">
            <v>FR0010546929</v>
          </cell>
          <cell r="B673" t="str">
            <v>Ù</v>
          </cell>
          <cell r="C673" t="str">
            <v>Tocqueville Dividende ISR C</v>
          </cell>
          <cell r="D673" t="str">
            <v>FCP</v>
          </cell>
          <cell r="E673" t="str">
            <v>Tocqueville Finance</v>
          </cell>
          <cell r="F673" t="str">
            <v>Euro</v>
          </cell>
          <cell r="G673" t="str">
            <v>MSCI Europe NR EUR</v>
          </cell>
          <cell r="H673" t="str">
            <v>Europe Fonds ouverts  - Actions Europe Rendement</v>
          </cell>
          <cell r="I673" t="str">
            <v>Tous les jours</v>
          </cell>
          <cell r="J673" t="str">
            <v>Belgique;Suisse;France;Luxembourg;</v>
          </cell>
          <cell r="K673" t="str">
            <v>Oui</v>
          </cell>
          <cell r="L673">
            <v>37011</v>
          </cell>
          <cell r="M673">
            <v>44596</v>
          </cell>
          <cell r="N673">
            <v>234360754</v>
          </cell>
          <cell r="O673">
            <v>24.18</v>
          </cell>
          <cell r="P673">
            <v>-5.19</v>
          </cell>
          <cell r="Q673" t="str">
            <v>Non</v>
          </cell>
          <cell r="R673">
            <v>6</v>
          </cell>
          <cell r="S673">
            <v>6</v>
          </cell>
          <cell r="T673">
            <v>9.5489999999999995</v>
          </cell>
          <cell r="U673">
            <v>18.291</v>
          </cell>
          <cell r="V673">
            <v>15.588100000000001</v>
          </cell>
          <cell r="W673">
            <v>4.0218999999999996</v>
          </cell>
          <cell r="X673" t="str">
            <v>Cap</v>
          </cell>
          <cell r="Y673" t="str">
            <v>Europe</v>
          </cell>
          <cell r="Z673">
            <v>2.3919999999999999</v>
          </cell>
          <cell r="AA673" t="str">
            <v>Oui</v>
          </cell>
          <cell r="AB673">
            <v>2.89</v>
          </cell>
          <cell r="AC673" t="str">
            <v>Oui</v>
          </cell>
          <cell r="AD673">
            <v>24.18</v>
          </cell>
          <cell r="AE673" t="str">
            <v>FSGBR0543G</v>
          </cell>
          <cell r="AF673">
            <v>63094357</v>
          </cell>
          <cell r="AH673">
            <v>44481</v>
          </cell>
          <cell r="AI673">
            <v>3.5</v>
          </cell>
          <cell r="AJ673">
            <v>3.5</v>
          </cell>
          <cell r="AK673">
            <v>1</v>
          </cell>
          <cell r="AL673">
            <v>1</v>
          </cell>
          <cell r="AM673" t="str">
            <v>www.tocquevillefinance.fr</v>
          </cell>
          <cell r="AQ673" t="str">
            <v>Non</v>
          </cell>
          <cell r="AR673" t="str">
            <v>Non</v>
          </cell>
          <cell r="AS673" t="str">
            <v>Non</v>
          </cell>
          <cell r="AV673" t="str">
            <v>Actions internationales</v>
          </cell>
          <cell r="AW673" t="str">
            <v>Tocqueville Finance</v>
          </cell>
          <cell r="AX673" t="str">
            <v>Tocqueville Finance</v>
          </cell>
          <cell r="AY673" t="str">
            <v>Not Stated</v>
          </cell>
          <cell r="AZ673" t="str">
            <v>Prospectus</v>
          </cell>
          <cell r="BA673" t="str">
            <v>Non</v>
          </cell>
          <cell r="BB673">
            <v>1.5040469999999999</v>
          </cell>
          <cell r="BD673">
            <v>4.021903</v>
          </cell>
          <cell r="BF673">
            <v>15.588100000000001</v>
          </cell>
          <cell r="BH673">
            <v>1.617586</v>
          </cell>
          <cell r="BJ673">
            <v>1.49316</v>
          </cell>
          <cell r="BK673">
            <v>7</v>
          </cell>
          <cell r="BM673">
            <v>5.1468170000000004</v>
          </cell>
          <cell r="BN673">
            <v>69</v>
          </cell>
          <cell r="BP673">
            <v>16.634509999999999</v>
          </cell>
          <cell r="BQ673">
            <v>53</v>
          </cell>
        </row>
        <row r="674">
          <cell r="A674" t="str">
            <v>FR0010546945</v>
          </cell>
          <cell r="B674" t="str">
            <v>ÙÙÙÙ</v>
          </cell>
          <cell r="C674" t="str">
            <v>Tocqueville Megatrends ISR C</v>
          </cell>
          <cell r="D674" t="str">
            <v>FCP</v>
          </cell>
          <cell r="E674" t="str">
            <v>Tocqueville Finance</v>
          </cell>
          <cell r="F674" t="str">
            <v>Euro</v>
          </cell>
          <cell r="G674" t="str">
            <v>STOXX Europe 600 NR EUR</v>
          </cell>
          <cell r="H674" t="str">
            <v>Europe Fonds ouverts  - Actions Europe Flex Cap</v>
          </cell>
          <cell r="I674" t="str">
            <v>Tous les jours</v>
          </cell>
          <cell r="J674" t="str">
            <v>Belgique;Allemagne;France;Luxembourg;</v>
          </cell>
          <cell r="K674" t="str">
            <v>Oui</v>
          </cell>
          <cell r="L674">
            <v>38517</v>
          </cell>
          <cell r="M674">
            <v>44596</v>
          </cell>
          <cell r="N674">
            <v>280384045</v>
          </cell>
          <cell r="O674">
            <v>20.239999999999998</v>
          </cell>
          <cell r="P674">
            <v>13.57</v>
          </cell>
          <cell r="Q674" t="str">
            <v>Non</v>
          </cell>
          <cell r="R674">
            <v>6</v>
          </cell>
          <cell r="S674">
            <v>6</v>
          </cell>
          <cell r="T674">
            <v>14.673</v>
          </cell>
          <cell r="U674">
            <v>15.651</v>
          </cell>
          <cell r="V674">
            <v>4.3850800000000003</v>
          </cell>
          <cell r="W674">
            <v>11.625069999999999</v>
          </cell>
          <cell r="X674" t="str">
            <v>Cap</v>
          </cell>
          <cell r="Y674" t="str">
            <v>Europe</v>
          </cell>
          <cell r="Z674">
            <v>1.99</v>
          </cell>
          <cell r="AA674" t="str">
            <v>Oui</v>
          </cell>
          <cell r="AB674">
            <v>2.12</v>
          </cell>
          <cell r="AC674" t="str">
            <v>Oui</v>
          </cell>
          <cell r="AD674">
            <v>20.239999999999998</v>
          </cell>
          <cell r="AE674" t="str">
            <v>FSGBR06FA2</v>
          </cell>
          <cell r="AF674">
            <v>46803738</v>
          </cell>
          <cell r="AH674">
            <v>44417</v>
          </cell>
          <cell r="AI674">
            <v>3.5</v>
          </cell>
          <cell r="AJ674">
            <v>3.5</v>
          </cell>
          <cell r="AK674">
            <v>1</v>
          </cell>
          <cell r="AL674">
            <v>1</v>
          </cell>
          <cell r="AM674" t="str">
            <v>www.tocquevillefinance.fr</v>
          </cell>
          <cell r="AQ674" t="str">
            <v>Non</v>
          </cell>
          <cell r="AR674" t="str">
            <v>Non</v>
          </cell>
          <cell r="AS674" t="str">
            <v>Non</v>
          </cell>
          <cell r="AV674" t="str">
            <v>Actions internationales</v>
          </cell>
          <cell r="AW674" t="str">
            <v>Tocqueville Finance</v>
          </cell>
          <cell r="AY674" t="str">
            <v>Not Stated</v>
          </cell>
          <cell r="AZ674" t="str">
            <v>Prospectus</v>
          </cell>
          <cell r="BA674" t="str">
            <v>Non</v>
          </cell>
          <cell r="BB674">
            <v>8.6472580000000008</v>
          </cell>
          <cell r="BD674">
            <v>11.625069</v>
          </cell>
          <cell r="BF674">
            <v>4.3850759999999998</v>
          </cell>
          <cell r="BH674">
            <v>-10.283224000000001</v>
          </cell>
          <cell r="BJ674">
            <v>-9.7603500000000007</v>
          </cell>
          <cell r="BK674">
            <v>90</v>
          </cell>
          <cell r="BM674">
            <v>17.107154000000001</v>
          </cell>
          <cell r="BN674">
            <v>23</v>
          </cell>
          <cell r="BP674">
            <v>24.142741000000001</v>
          </cell>
          <cell r="BQ674">
            <v>33</v>
          </cell>
        </row>
        <row r="675">
          <cell r="A675" t="str">
            <v>FR0010546960</v>
          </cell>
          <cell r="B675" t="str">
            <v>ÙÙ</v>
          </cell>
          <cell r="C675" t="str">
            <v>Tocqueville France ISR C</v>
          </cell>
          <cell r="D675" t="str">
            <v>FCP</v>
          </cell>
          <cell r="E675" t="str">
            <v>Tocqueville Finance</v>
          </cell>
          <cell r="F675" t="str">
            <v>Euro</v>
          </cell>
          <cell r="G675" t="str">
            <v>Euronext Paris SBF 120 NR EUR</v>
          </cell>
          <cell r="H675" t="str">
            <v>Europe Fonds ouverts  - Actions France Grandes Cap.</v>
          </cell>
          <cell r="I675" t="str">
            <v>Tous les jours</v>
          </cell>
          <cell r="J675" t="str">
            <v>Belgique;Suisse;France;Luxembourg;</v>
          </cell>
          <cell r="K675" t="str">
            <v>Oui</v>
          </cell>
          <cell r="L675">
            <v>37735</v>
          </cell>
          <cell r="M675">
            <v>44596</v>
          </cell>
          <cell r="N675">
            <v>375845270</v>
          </cell>
          <cell r="O675">
            <v>71.02</v>
          </cell>
          <cell r="P675">
            <v>-11.37</v>
          </cell>
          <cell r="Q675" t="str">
            <v>Non</v>
          </cell>
          <cell r="R675">
            <v>6</v>
          </cell>
          <cell r="S675">
            <v>6</v>
          </cell>
          <cell r="T675">
            <v>10.239000000000001</v>
          </cell>
          <cell r="U675">
            <v>20.196999999999999</v>
          </cell>
          <cell r="V675">
            <v>22.53256</v>
          </cell>
          <cell r="W675">
            <v>11.382960000000001</v>
          </cell>
          <cell r="X675" t="str">
            <v>Cap</v>
          </cell>
          <cell r="Y675" t="str">
            <v>France</v>
          </cell>
          <cell r="Z675">
            <v>1.99</v>
          </cell>
          <cell r="AA675" t="str">
            <v>Oui</v>
          </cell>
          <cell r="AB675">
            <v>2.08</v>
          </cell>
          <cell r="AC675" t="str">
            <v>Oui</v>
          </cell>
          <cell r="AD675">
            <v>71.02</v>
          </cell>
          <cell r="AE675" t="str">
            <v>FSGBR05ACZ</v>
          </cell>
          <cell r="AF675">
            <v>18349000</v>
          </cell>
          <cell r="AH675">
            <v>44314</v>
          </cell>
          <cell r="AI675">
            <v>3.5</v>
          </cell>
          <cell r="AJ675">
            <v>3.5</v>
          </cell>
          <cell r="AK675">
            <v>1</v>
          </cell>
          <cell r="AL675">
            <v>1</v>
          </cell>
          <cell r="AM675" t="str">
            <v>www.tocquevillefinance.fr</v>
          </cell>
          <cell r="AQ675" t="str">
            <v>Non</v>
          </cell>
          <cell r="AR675" t="str">
            <v>Non</v>
          </cell>
          <cell r="AS675" t="str">
            <v>Non</v>
          </cell>
          <cell r="AV675" t="str">
            <v>Actions de la zone euro</v>
          </cell>
          <cell r="AW675" t="str">
            <v>Tocqueville Finance</v>
          </cell>
          <cell r="AY675" t="str">
            <v>Not Stated</v>
          </cell>
          <cell r="AZ675" t="str">
            <v>Prospectus</v>
          </cell>
          <cell r="BA675" t="str">
            <v>Non</v>
          </cell>
          <cell r="BB675">
            <v>3.4792160000000001</v>
          </cell>
          <cell r="BD675">
            <v>11.382982999999999</v>
          </cell>
          <cell r="BF675">
            <v>22.532586999999999</v>
          </cell>
          <cell r="BH675">
            <v>-1.253962</v>
          </cell>
          <cell r="BJ675">
            <v>-1.4606600000000001</v>
          </cell>
          <cell r="BK675">
            <v>35</v>
          </cell>
          <cell r="BM675">
            <v>13.426079</v>
          </cell>
          <cell r="BN675">
            <v>38</v>
          </cell>
          <cell r="BP675">
            <v>18.620549</v>
          </cell>
          <cell r="BQ675">
            <v>49</v>
          </cell>
        </row>
        <row r="676">
          <cell r="A676" t="str">
            <v>FR0010547059</v>
          </cell>
          <cell r="B676" t="str">
            <v>ÙÙ</v>
          </cell>
          <cell r="C676" t="str">
            <v>Tocqueville Value Amérique ISR P</v>
          </cell>
          <cell r="D676" t="str">
            <v>FCP</v>
          </cell>
          <cell r="E676" t="str">
            <v>Tocqueville Finance</v>
          </cell>
          <cell r="F676" t="str">
            <v>Euro</v>
          </cell>
          <cell r="G676" t="str">
            <v>S&amp;P 500 NR EUR</v>
          </cell>
          <cell r="H676" t="str">
            <v>Europe Fonds ouverts  - Actions Etats-Unis Flex Cap</v>
          </cell>
          <cell r="I676" t="str">
            <v>Tous les jours</v>
          </cell>
          <cell r="J676" t="str">
            <v>Belgique;Suisse;Allemagne;France;Luxembourg;</v>
          </cell>
          <cell r="K676" t="str">
            <v>Non</v>
          </cell>
          <cell r="L676">
            <v>30421</v>
          </cell>
          <cell r="M676">
            <v>44596</v>
          </cell>
          <cell r="N676">
            <v>181412115</v>
          </cell>
          <cell r="O676">
            <v>82.14</v>
          </cell>
          <cell r="P676">
            <v>-34.700000000000003</v>
          </cell>
          <cell r="Q676" t="str">
            <v>Non</v>
          </cell>
          <cell r="R676">
            <v>6</v>
          </cell>
          <cell r="S676">
            <v>6</v>
          </cell>
          <cell r="T676">
            <v>11.831931000000001</v>
          </cell>
          <cell r="U676">
            <v>16.872266</v>
          </cell>
          <cell r="V676">
            <v>24.71827</v>
          </cell>
          <cell r="W676">
            <v>11.62698</v>
          </cell>
          <cell r="X676" t="str">
            <v>Cap</v>
          </cell>
          <cell r="Y676" t="str">
            <v>États-Unis d'Amérique</v>
          </cell>
          <cell r="Z676">
            <v>2.3919999999999999</v>
          </cell>
          <cell r="AA676" t="str">
            <v>Oui</v>
          </cell>
          <cell r="AB676">
            <v>2.57</v>
          </cell>
          <cell r="AC676" t="str">
            <v>Oui</v>
          </cell>
          <cell r="AD676">
            <v>81.89</v>
          </cell>
          <cell r="AE676" t="str">
            <v>FSGBR0561S</v>
          </cell>
          <cell r="AF676">
            <v>51913090</v>
          </cell>
          <cell r="AH676">
            <v>44510</v>
          </cell>
          <cell r="AI676">
            <v>3.5</v>
          </cell>
          <cell r="AJ676">
            <v>3.5</v>
          </cell>
          <cell r="AK676">
            <v>1</v>
          </cell>
          <cell r="AL676">
            <v>1</v>
          </cell>
          <cell r="AM676" t="str">
            <v>www.tocquevillefinance.fr</v>
          </cell>
          <cell r="AQ676" t="str">
            <v>Non</v>
          </cell>
          <cell r="AR676" t="str">
            <v>Non</v>
          </cell>
          <cell r="AS676" t="str">
            <v>Non</v>
          </cell>
          <cell r="AV676" t="str">
            <v>Actions internationales</v>
          </cell>
          <cell r="AW676" t="str">
            <v>Tocqueville Finance</v>
          </cell>
          <cell r="AY676" t="str">
            <v>Not Stated</v>
          </cell>
          <cell r="AZ676" t="str">
            <v>Prospectus</v>
          </cell>
          <cell r="BA676" t="str">
            <v>Non</v>
          </cell>
          <cell r="BB676">
            <v>7.8998480000000004</v>
          </cell>
          <cell r="BD676">
            <v>11.626979</v>
          </cell>
          <cell r="BF676">
            <v>24.718259</v>
          </cell>
          <cell r="BH676">
            <v>-5.5862069999999999</v>
          </cell>
          <cell r="BJ676">
            <v>-3.3218399999999999</v>
          </cell>
          <cell r="BK676">
            <v>54</v>
          </cell>
          <cell r="BM676">
            <v>15.305782000000001</v>
          </cell>
          <cell r="BN676">
            <v>29</v>
          </cell>
          <cell r="BP676">
            <v>25.21585</v>
          </cell>
          <cell r="BQ676">
            <v>29</v>
          </cell>
        </row>
        <row r="677">
          <cell r="A677" t="str">
            <v>FR0010547067</v>
          </cell>
          <cell r="B677" t="str">
            <v>ÙÙ</v>
          </cell>
          <cell r="C677" t="str">
            <v>Tocqueville Value Europe ISR P</v>
          </cell>
          <cell r="D677" t="str">
            <v>FCP</v>
          </cell>
          <cell r="E677" t="str">
            <v>Tocqueville Finance</v>
          </cell>
          <cell r="F677" t="str">
            <v>Euro</v>
          </cell>
          <cell r="G677" t="str">
            <v>MSCI Europe NR EUR</v>
          </cell>
          <cell r="H677" t="str">
            <v>Europe Fonds ouverts  - Actions Europe Gdes Cap. Value</v>
          </cell>
          <cell r="I677" t="str">
            <v>Tous les jours</v>
          </cell>
          <cell r="J677" t="str">
            <v>Belgique;Suisse;Allemagne;France;Luxembourg;</v>
          </cell>
          <cell r="K677" t="str">
            <v>Oui</v>
          </cell>
          <cell r="L677">
            <v>36616</v>
          </cell>
          <cell r="M677">
            <v>44596</v>
          </cell>
          <cell r="N677">
            <v>415667583</v>
          </cell>
          <cell r="O677">
            <v>245.27</v>
          </cell>
          <cell r="P677">
            <v>13.7</v>
          </cell>
          <cell r="Q677" t="str">
            <v>Non</v>
          </cell>
          <cell r="R677">
            <v>6</v>
          </cell>
          <cell r="S677">
            <v>6</v>
          </cell>
          <cell r="T677">
            <v>12.244999999999999</v>
          </cell>
          <cell r="U677">
            <v>22.869</v>
          </cell>
          <cell r="V677">
            <v>22.999700000000001</v>
          </cell>
          <cell r="W677">
            <v>5.7268100000000004</v>
          </cell>
          <cell r="X677" t="str">
            <v>Cap</v>
          </cell>
          <cell r="Y677" t="str">
            <v>Europe</v>
          </cell>
          <cell r="Z677">
            <v>2.3919999999999999</v>
          </cell>
          <cell r="AA677" t="str">
            <v>Oui</v>
          </cell>
          <cell r="AB677">
            <v>2.54</v>
          </cell>
          <cell r="AC677" t="str">
            <v>Oui</v>
          </cell>
          <cell r="AD677">
            <v>245.27</v>
          </cell>
          <cell r="AE677" t="str">
            <v>FSGBR05628</v>
          </cell>
          <cell r="AF677">
            <v>272991620</v>
          </cell>
          <cell r="AH677">
            <v>44481</v>
          </cell>
          <cell r="AI677">
            <v>3.5</v>
          </cell>
          <cell r="AJ677">
            <v>3.5</v>
          </cell>
          <cell r="AK677">
            <v>1</v>
          </cell>
          <cell r="AL677">
            <v>1</v>
          </cell>
          <cell r="AM677" t="str">
            <v>www.tocquevillefinance.fr</v>
          </cell>
          <cell r="AQ677" t="str">
            <v>Non</v>
          </cell>
          <cell r="AR677" t="str">
            <v>Non</v>
          </cell>
          <cell r="AS677" t="str">
            <v>Non</v>
          </cell>
          <cell r="AV677" t="str">
            <v>Actions internationales</v>
          </cell>
          <cell r="AW677" t="str">
            <v>Tocqueville Finance</v>
          </cell>
          <cell r="AY677" t="str">
            <v>Not Stated</v>
          </cell>
          <cell r="AZ677" t="str">
            <v>Prospectus</v>
          </cell>
          <cell r="BA677" t="str">
            <v>Non</v>
          </cell>
          <cell r="BB677">
            <v>2.8517600000000001</v>
          </cell>
          <cell r="BD677">
            <v>5.7268169999999996</v>
          </cell>
          <cell r="BF677">
            <v>22.999694000000002</v>
          </cell>
          <cell r="BH677">
            <v>2.3099449999999999</v>
          </cell>
          <cell r="BJ677">
            <v>1.58396</v>
          </cell>
          <cell r="BK677">
            <v>6</v>
          </cell>
          <cell r="BM677">
            <v>6.6962609999999998</v>
          </cell>
          <cell r="BN677">
            <v>62</v>
          </cell>
          <cell r="BP677">
            <v>17.210293</v>
          </cell>
          <cell r="BQ677">
            <v>52</v>
          </cell>
        </row>
        <row r="678">
          <cell r="A678" t="str">
            <v>FR0010547869</v>
          </cell>
          <cell r="B678" t="str">
            <v>ÙÙÙ</v>
          </cell>
          <cell r="C678" t="str">
            <v>Sextant PME A</v>
          </cell>
          <cell r="D678" t="str">
            <v>FCP</v>
          </cell>
          <cell r="E678" t="str">
            <v>Amiral Gestion</v>
          </cell>
          <cell r="F678" t="str">
            <v>Euro</v>
          </cell>
          <cell r="G678" t="str">
            <v>Euronext Paris CAC Small NR EUR</v>
          </cell>
          <cell r="H678" t="str">
            <v>Europe Fonds ouverts  - Actions Zone Euro Petites Cap.</v>
          </cell>
          <cell r="I678" t="str">
            <v>Tous les jours</v>
          </cell>
          <cell r="J678" t="str">
            <v>Suisse;Espagne;France;Italie;Luxembourg;</v>
          </cell>
          <cell r="K678" t="str">
            <v>Oui</v>
          </cell>
          <cell r="L678">
            <v>39433</v>
          </cell>
          <cell r="M678">
            <v>44596</v>
          </cell>
          <cell r="N678">
            <v>210028025</v>
          </cell>
          <cell r="O678">
            <v>284.25</v>
          </cell>
          <cell r="P678">
            <v>12</v>
          </cell>
          <cell r="Q678" t="str">
            <v>Non</v>
          </cell>
          <cell r="R678">
            <v>6</v>
          </cell>
          <cell r="S678">
            <v>6</v>
          </cell>
          <cell r="T678">
            <v>12.439</v>
          </cell>
          <cell r="U678">
            <v>18.806000000000001</v>
          </cell>
          <cell r="V678">
            <v>11.423690000000001</v>
          </cell>
          <cell r="W678">
            <v>16.10858</v>
          </cell>
          <cell r="X678" t="str">
            <v>Cap</v>
          </cell>
          <cell r="Y678" t="str">
            <v>Euroland</v>
          </cell>
          <cell r="Z678">
            <v>2.2000000000000002</v>
          </cell>
          <cell r="AA678" t="str">
            <v>Oui</v>
          </cell>
          <cell r="AB678">
            <v>2.21</v>
          </cell>
          <cell r="AC678" t="str">
            <v>Oui</v>
          </cell>
          <cell r="AD678">
            <v>284.25</v>
          </cell>
          <cell r="AE678" t="str">
            <v>FSUSA08LU5</v>
          </cell>
          <cell r="AF678">
            <v>103246891</v>
          </cell>
          <cell r="AH678">
            <v>44592</v>
          </cell>
          <cell r="AJ678">
            <v>2</v>
          </cell>
          <cell r="AK678">
            <v>0</v>
          </cell>
          <cell r="AL678">
            <v>0</v>
          </cell>
          <cell r="AM678" t="str">
            <v>www.amiralgestion.com</v>
          </cell>
          <cell r="AQ678" t="str">
            <v>Non</v>
          </cell>
          <cell r="AR678" t="str">
            <v>Non</v>
          </cell>
          <cell r="AS678" t="str">
            <v>Non</v>
          </cell>
          <cell r="AV678" t="str">
            <v>Actions des pays de l'Union Européenne</v>
          </cell>
          <cell r="AW678" t="str">
            <v>Amiral Gestion</v>
          </cell>
          <cell r="AY678" t="str">
            <v>Article 8</v>
          </cell>
          <cell r="AZ678" t="str">
            <v>Prospectus</v>
          </cell>
          <cell r="BA678" t="str">
            <v>Oui</v>
          </cell>
          <cell r="BB678">
            <v>8.5773620000000008</v>
          </cell>
          <cell r="BD678">
            <v>16.108599000000002</v>
          </cell>
          <cell r="BF678">
            <v>11.423689</v>
          </cell>
          <cell r="BH678">
            <v>-4.5104550000000003</v>
          </cell>
          <cell r="BJ678">
            <v>-4.8257599999999998</v>
          </cell>
          <cell r="BK678">
            <v>68</v>
          </cell>
          <cell r="BM678">
            <v>21.086925000000001</v>
          </cell>
          <cell r="BN678">
            <v>12</v>
          </cell>
          <cell r="BP678">
            <v>12.751153</v>
          </cell>
          <cell r="BQ678">
            <v>61</v>
          </cell>
        </row>
        <row r="679">
          <cell r="A679" t="str">
            <v>FR0010549360</v>
          </cell>
          <cell r="B679" t="str">
            <v>ÙÙ</v>
          </cell>
          <cell r="C679" t="str">
            <v>Athymis Global P</v>
          </cell>
          <cell r="D679" t="str">
            <v>FCP</v>
          </cell>
          <cell r="E679" t="str">
            <v>Athymis Gestion</v>
          </cell>
          <cell r="F679" t="str">
            <v>Euro</v>
          </cell>
          <cell r="G679" t="str">
            <v>(€STR capitalisé) 30.000% + ( EURO STOXX 50 NR EUR) 50.000% + (MSCI ACWI Ex Europe NR EUR) 20.000%</v>
          </cell>
          <cell r="H679" t="str">
            <v>Europe Fonds ouverts  - Allocation EUR Agressive - International</v>
          </cell>
          <cell r="I679" t="str">
            <v>Tous les jours</v>
          </cell>
          <cell r="J679" t="str">
            <v>France</v>
          </cell>
          <cell r="K679" t="str">
            <v>Non</v>
          </cell>
          <cell r="L679">
            <v>39435</v>
          </cell>
          <cell r="M679">
            <v>44596</v>
          </cell>
          <cell r="N679">
            <v>17768948</v>
          </cell>
          <cell r="O679">
            <v>144.79</v>
          </cell>
          <cell r="Q679" t="str">
            <v>Non</v>
          </cell>
          <cell r="R679">
            <v>5</v>
          </cell>
          <cell r="S679">
            <v>5</v>
          </cell>
          <cell r="T679">
            <v>11.185</v>
          </cell>
          <cell r="U679">
            <v>12.369</v>
          </cell>
          <cell r="V679">
            <v>0.81396999999999997</v>
          </cell>
          <cell r="W679">
            <v>6.1424500000000002</v>
          </cell>
          <cell r="X679" t="str">
            <v>Cap</v>
          </cell>
          <cell r="Y679" t="str">
            <v>Global</v>
          </cell>
          <cell r="Z679">
            <v>2.3919999999999999</v>
          </cell>
          <cell r="AA679" t="str">
            <v>Oui</v>
          </cell>
          <cell r="AB679">
            <v>3.73</v>
          </cell>
          <cell r="AC679" t="str">
            <v>Non</v>
          </cell>
          <cell r="AD679">
            <v>144.79</v>
          </cell>
          <cell r="AE679" t="str">
            <v>FSUSA09BR0</v>
          </cell>
          <cell r="AF679">
            <v>17684298</v>
          </cell>
          <cell r="AH679">
            <v>44564</v>
          </cell>
          <cell r="AJ679">
            <v>3</v>
          </cell>
          <cell r="AK679">
            <v>0</v>
          </cell>
          <cell r="AL679">
            <v>0</v>
          </cell>
          <cell r="AM679" t="str">
            <v>www.athymis.fr</v>
          </cell>
          <cell r="AQ679" t="str">
            <v>Non</v>
          </cell>
          <cell r="AR679" t="str">
            <v>Non</v>
          </cell>
          <cell r="AS679" t="str">
            <v>Non</v>
          </cell>
          <cell r="AV679" t="str">
            <v>Non Classifié</v>
          </cell>
          <cell r="AW679" t="str">
            <v>Athymis</v>
          </cell>
          <cell r="AY679" t="str">
            <v>Not Stated</v>
          </cell>
          <cell r="AZ679" t="str">
            <v>Prospectus</v>
          </cell>
          <cell r="BA679" t="str">
            <v>Non</v>
          </cell>
          <cell r="BB679">
            <v>2.9064230000000002</v>
          </cell>
          <cell r="BD679">
            <v>6.1424640000000004</v>
          </cell>
          <cell r="BF679">
            <v>0.81397900000000001</v>
          </cell>
          <cell r="BH679">
            <v>-6.9032660000000003</v>
          </cell>
          <cell r="BJ679">
            <v>-8.9761299999999995</v>
          </cell>
          <cell r="BK679">
            <v>88</v>
          </cell>
          <cell r="BM679">
            <v>11.373011999999999</v>
          </cell>
          <cell r="BN679">
            <v>45</v>
          </cell>
          <cell r="BP679">
            <v>16.001401000000001</v>
          </cell>
          <cell r="BQ679">
            <v>55</v>
          </cell>
        </row>
        <row r="680">
          <cell r="A680" t="str">
            <v>FR0010550194</v>
          </cell>
          <cell r="B680" t="str">
            <v>Ù</v>
          </cell>
          <cell r="C680" t="str">
            <v>Royance Sélection Internationale</v>
          </cell>
          <cell r="D680" t="str">
            <v>FCP</v>
          </cell>
          <cell r="E680" t="str">
            <v>Erasmus Gestion</v>
          </cell>
          <cell r="F680" t="str">
            <v>Euro</v>
          </cell>
          <cell r="G680" t="str">
            <v>Not Benchmarked</v>
          </cell>
          <cell r="H680" t="str">
            <v>Europe Fonds ouverts  - Allocation EUR Flexible - International</v>
          </cell>
          <cell r="I680" t="str">
            <v>Tous les jours</v>
          </cell>
          <cell r="K680" t="str">
            <v>Non</v>
          </cell>
          <cell r="L680">
            <v>39444</v>
          </cell>
          <cell r="M680">
            <v>44596</v>
          </cell>
          <cell r="N680">
            <v>10588000</v>
          </cell>
          <cell r="O680">
            <v>91.63</v>
          </cell>
          <cell r="Q680" t="str">
            <v>Non</v>
          </cell>
          <cell r="R680">
            <v>6</v>
          </cell>
          <cell r="S680">
            <v>5</v>
          </cell>
          <cell r="T680">
            <v>10.012</v>
          </cell>
          <cell r="U680">
            <v>13.356999999999999</v>
          </cell>
          <cell r="V680">
            <v>-4.0657300000000003</v>
          </cell>
          <cell r="W680">
            <v>-3.9826000000000001</v>
          </cell>
          <cell r="X680" t="str">
            <v>Cap</v>
          </cell>
          <cell r="Y680" t="str">
            <v>Global</v>
          </cell>
          <cell r="Z680">
            <v>2.2000000000000002</v>
          </cell>
          <cell r="AA680" t="str">
            <v>Oui</v>
          </cell>
          <cell r="AB680">
            <v>3.43</v>
          </cell>
          <cell r="AC680" t="str">
            <v>Non</v>
          </cell>
          <cell r="AD680">
            <v>91.63</v>
          </cell>
          <cell r="AE680" t="str">
            <v>FSUSA09T3S</v>
          </cell>
          <cell r="AF680">
            <v>10588000</v>
          </cell>
          <cell r="AH680">
            <v>44582</v>
          </cell>
          <cell r="AJ680">
            <v>3</v>
          </cell>
          <cell r="AK680">
            <v>1</v>
          </cell>
          <cell r="AL680">
            <v>1</v>
          </cell>
          <cell r="AM680" t="str">
            <v>www.erasmusgestion.com</v>
          </cell>
          <cell r="AR680" t="str">
            <v>Non</v>
          </cell>
          <cell r="AS680" t="str">
            <v>Non</v>
          </cell>
          <cell r="AV680" t="str">
            <v>Non Classifié</v>
          </cell>
          <cell r="AW680" t="str">
            <v>Erasmus</v>
          </cell>
          <cell r="AY680" t="str">
            <v>Not Stated</v>
          </cell>
          <cell r="AZ680" t="str">
            <v>Prospectus</v>
          </cell>
          <cell r="BA680" t="str">
            <v>Non</v>
          </cell>
          <cell r="BB680">
            <v>-5.6005799999999999</v>
          </cell>
          <cell r="BD680">
            <v>-3.982599</v>
          </cell>
          <cell r="BF680">
            <v>-4.065728</v>
          </cell>
          <cell r="BH680">
            <v>-6.5802690000000004</v>
          </cell>
          <cell r="BJ680">
            <v>-8.4991000000000003</v>
          </cell>
          <cell r="BK680">
            <v>87</v>
          </cell>
          <cell r="BM680">
            <v>-0.27640999999999999</v>
          </cell>
          <cell r="BN680">
            <v>95</v>
          </cell>
          <cell r="BP680">
            <v>-5.0214369999999997</v>
          </cell>
          <cell r="BQ680">
            <v>99</v>
          </cell>
        </row>
        <row r="681">
          <cell r="A681" t="str">
            <v>FR0010554303</v>
          </cell>
          <cell r="B681" t="str">
            <v>Ù</v>
          </cell>
          <cell r="C681" t="str">
            <v>Mandarine Valeur R</v>
          </cell>
          <cell r="D681" t="str">
            <v>FCP</v>
          </cell>
          <cell r="E681" t="str">
            <v>Mandarine Gestion</v>
          </cell>
          <cell r="F681" t="str">
            <v>Euro</v>
          </cell>
          <cell r="G681" t="str">
            <v>STOXX Europe 600 NR EUR</v>
          </cell>
          <cell r="H681" t="str">
            <v>Europe Fonds ouverts  - Actions Europe Gdes Cap. Value</v>
          </cell>
          <cell r="I681" t="str">
            <v>Tous les jours</v>
          </cell>
          <cell r="J681" t="str">
            <v>Autriche;Suisse;Allemagne;Espagne;France;Italie;Luxembourg;</v>
          </cell>
          <cell r="K681" t="str">
            <v>Oui</v>
          </cell>
          <cell r="L681">
            <v>39436</v>
          </cell>
          <cell r="M681">
            <v>44596</v>
          </cell>
          <cell r="N681">
            <v>390772915</v>
          </cell>
          <cell r="O681">
            <v>496.42</v>
          </cell>
          <cell r="P681">
            <v>352.84</v>
          </cell>
          <cell r="Q681" t="str">
            <v>Non</v>
          </cell>
          <cell r="R681">
            <v>6</v>
          </cell>
          <cell r="S681">
            <v>6</v>
          </cell>
          <cell r="T681">
            <v>14.391</v>
          </cell>
          <cell r="U681">
            <v>26.574000000000002</v>
          </cell>
          <cell r="V681">
            <v>17.456969999999998</v>
          </cell>
          <cell r="W681">
            <v>3.26431</v>
          </cell>
          <cell r="X681" t="str">
            <v>Cap</v>
          </cell>
          <cell r="Y681" t="str">
            <v>Europe</v>
          </cell>
          <cell r="Z681">
            <v>2.2000000000000002</v>
          </cell>
          <cell r="AA681" t="str">
            <v>Oui</v>
          </cell>
          <cell r="AB681">
            <v>2.42</v>
          </cell>
          <cell r="AC681" t="str">
            <v>Oui</v>
          </cell>
          <cell r="AD681">
            <v>496.42</v>
          </cell>
          <cell r="AE681" t="str">
            <v>FSUSA08SXC</v>
          </cell>
          <cell r="AF681">
            <v>36577131</v>
          </cell>
          <cell r="AH681">
            <v>44562</v>
          </cell>
          <cell r="AI681">
            <v>2</v>
          </cell>
          <cell r="AJ681">
            <v>2</v>
          </cell>
          <cell r="AK681">
            <v>50</v>
          </cell>
          <cell r="AL681">
            <v>1</v>
          </cell>
          <cell r="AM681" t="str">
            <v>www.mandarine-gestion.com</v>
          </cell>
          <cell r="AQ681" t="str">
            <v>Non</v>
          </cell>
          <cell r="AR681" t="str">
            <v>Non</v>
          </cell>
          <cell r="AS681" t="str">
            <v>Non</v>
          </cell>
          <cell r="AV681" t="str">
            <v>Non Classifié</v>
          </cell>
          <cell r="AW681" t="str">
            <v>Mandarine Gestion</v>
          </cell>
          <cell r="AX681" t="str">
            <v>Mandarine Gestion</v>
          </cell>
          <cell r="AY681" t="str">
            <v>Article 8</v>
          </cell>
          <cell r="AZ681" t="str">
            <v>Prospectus</v>
          </cell>
          <cell r="BA681" t="str">
            <v>Non</v>
          </cell>
          <cell r="BB681">
            <v>0.26082</v>
          </cell>
          <cell r="BD681">
            <v>3.2643019999999998</v>
          </cell>
          <cell r="BF681">
            <v>17.456963999999999</v>
          </cell>
          <cell r="BH681">
            <v>2.513487</v>
          </cell>
          <cell r="BJ681">
            <v>1.3875299999999999</v>
          </cell>
          <cell r="BK681">
            <v>8</v>
          </cell>
          <cell r="BM681">
            <v>4.6167790000000002</v>
          </cell>
          <cell r="BN681">
            <v>73</v>
          </cell>
          <cell r="BP681">
            <v>18.421119000000001</v>
          </cell>
          <cell r="BQ681">
            <v>49</v>
          </cell>
        </row>
        <row r="682">
          <cell r="A682" t="str">
            <v>FR0010556886</v>
          </cell>
          <cell r="B682" t="str">
            <v>ÙÙÙÙÙ</v>
          </cell>
          <cell r="C682" t="str">
            <v>SLF (F) Multi Asset Moderate I</v>
          </cell>
          <cell r="D682" t="str">
            <v>FCP</v>
          </cell>
          <cell r="E682" t="str">
            <v>Swiss Life Asset Managers France</v>
          </cell>
          <cell r="F682" t="str">
            <v>Euro</v>
          </cell>
          <cell r="G682" t="str">
            <v>(JPM GBI broad hedged TR EUR) 70.000% + ( EURO STOXX 50 NR EUR) 30.000%</v>
          </cell>
          <cell r="H682" t="str">
            <v>Europe Fonds ouverts  - Allocation EUR Prudente - International</v>
          </cell>
          <cell r="I682" t="str">
            <v>Tous les jours</v>
          </cell>
          <cell r="J682" t="str">
            <v>France</v>
          </cell>
          <cell r="K682" t="str">
            <v>Non</v>
          </cell>
          <cell r="L682">
            <v>39454</v>
          </cell>
          <cell r="M682">
            <v>44596</v>
          </cell>
          <cell r="N682">
            <v>366371053</v>
          </cell>
          <cell r="O682">
            <v>18221.900000000001</v>
          </cell>
          <cell r="Q682" t="str">
            <v>Non</v>
          </cell>
          <cell r="R682">
            <v>3</v>
          </cell>
          <cell r="S682">
            <v>4</v>
          </cell>
          <cell r="T682">
            <v>4.3419999999999996</v>
          </cell>
          <cell r="U682">
            <v>5.7119999999999997</v>
          </cell>
          <cell r="V682">
            <v>3.87378</v>
          </cell>
          <cell r="W682">
            <v>4.0045500000000001</v>
          </cell>
          <cell r="X682" t="str">
            <v>Cap</v>
          </cell>
          <cell r="Y682" t="str">
            <v>Global</v>
          </cell>
          <cell r="Z682">
            <v>0.6</v>
          </cell>
          <cell r="AA682" t="str">
            <v>Oui</v>
          </cell>
          <cell r="AB682">
            <v>0.68</v>
          </cell>
          <cell r="AC682" t="str">
            <v>Non</v>
          </cell>
          <cell r="AD682">
            <v>18221.900000000001</v>
          </cell>
          <cell r="AE682" t="str">
            <v>FSGBR072YB</v>
          </cell>
          <cell r="AF682">
            <v>48609340</v>
          </cell>
          <cell r="AH682">
            <v>44561</v>
          </cell>
          <cell r="AJ682">
            <v>2</v>
          </cell>
          <cell r="AK682">
            <v>100000</v>
          </cell>
          <cell r="AL682">
            <v>1</v>
          </cell>
          <cell r="AM682" t="str">
            <v>www.swisslife-am.com</v>
          </cell>
          <cell r="AQ682" t="str">
            <v>Non</v>
          </cell>
          <cell r="AR682" t="str">
            <v>Non</v>
          </cell>
          <cell r="AS682" t="str">
            <v>Non</v>
          </cell>
          <cell r="AV682" t="str">
            <v>Non Classifié</v>
          </cell>
          <cell r="AW682" t="str">
            <v>Swiss Life</v>
          </cell>
          <cell r="AY682" t="str">
            <v>Not Stated</v>
          </cell>
          <cell r="AZ682" t="str">
            <v>Prospectus</v>
          </cell>
          <cell r="BA682" t="str">
            <v>Non</v>
          </cell>
          <cell r="BB682">
            <v>3.0155699999999999</v>
          </cell>
          <cell r="BD682">
            <v>4.0045539999999997</v>
          </cell>
          <cell r="BF682">
            <v>3.8737870000000001</v>
          </cell>
          <cell r="BH682">
            <v>-2.5156540000000001</v>
          </cell>
          <cell r="BJ682">
            <v>-2.1348099999999999</v>
          </cell>
          <cell r="BK682">
            <v>43</v>
          </cell>
          <cell r="BM682">
            <v>5.5691290000000002</v>
          </cell>
          <cell r="BN682">
            <v>67</v>
          </cell>
          <cell r="BP682">
            <v>9.2073250000000009</v>
          </cell>
          <cell r="BQ682">
            <v>72</v>
          </cell>
        </row>
        <row r="683">
          <cell r="A683" t="str">
            <v>FR0010557967</v>
          </cell>
          <cell r="B683" t="str">
            <v>ÙÙÙ</v>
          </cell>
          <cell r="C683" t="str">
            <v>Dorval Convictions RC</v>
          </cell>
          <cell r="D683" t="str">
            <v>FCP</v>
          </cell>
          <cell r="E683" t="str">
            <v>Dorval Asset Management</v>
          </cell>
          <cell r="F683" t="str">
            <v>Euro</v>
          </cell>
          <cell r="G683" t="str">
            <v>(€STR capitalisé) 50.000% + ( EURO STOXX 50 NR EUR) 50.000%</v>
          </cell>
          <cell r="H683" t="str">
            <v>Europe Fonds ouverts  - Allocation EUR Flexible</v>
          </cell>
          <cell r="I683" t="str">
            <v>Tous les jours</v>
          </cell>
          <cell r="J683" t="str">
            <v>Suisse;Espagne;France;</v>
          </cell>
          <cell r="K683" t="str">
            <v>Non</v>
          </cell>
          <cell r="L683">
            <v>39447</v>
          </cell>
          <cell r="M683">
            <v>44596</v>
          </cell>
          <cell r="N683">
            <v>217165596</v>
          </cell>
          <cell r="O683">
            <v>152.6</v>
          </cell>
          <cell r="Q683" t="str">
            <v>Non</v>
          </cell>
          <cell r="R683">
            <v>5</v>
          </cell>
          <cell r="S683">
            <v>5</v>
          </cell>
          <cell r="T683">
            <v>8.5619999999999994</v>
          </cell>
          <cell r="U683">
            <v>15.304</v>
          </cell>
          <cell r="V683">
            <v>9.5821699999999996</v>
          </cell>
          <cell r="W683">
            <v>1.9955400000000001</v>
          </cell>
          <cell r="X683" t="str">
            <v>Cap</v>
          </cell>
          <cell r="Y683" t="str">
            <v>Europe</v>
          </cell>
          <cell r="Z683">
            <v>1.6</v>
          </cell>
          <cell r="AA683" t="str">
            <v>Oui</v>
          </cell>
          <cell r="AB683">
            <v>2.23</v>
          </cell>
          <cell r="AC683" t="str">
            <v>Oui</v>
          </cell>
          <cell r="AD683">
            <v>152.6</v>
          </cell>
          <cell r="AE683" t="str">
            <v>FSUSA08Q61</v>
          </cell>
          <cell r="AF683">
            <v>178997527</v>
          </cell>
          <cell r="AH683">
            <v>44561</v>
          </cell>
          <cell r="AJ683">
            <v>2</v>
          </cell>
          <cell r="AK683">
            <v>1</v>
          </cell>
          <cell r="AL683">
            <v>1</v>
          </cell>
          <cell r="AM683" t="str">
            <v>www.dorval-am.com</v>
          </cell>
          <cell r="AQ683" t="str">
            <v>Non</v>
          </cell>
          <cell r="AR683" t="str">
            <v>Non</v>
          </cell>
          <cell r="AS683" t="str">
            <v>Non</v>
          </cell>
          <cell r="AV683" t="str">
            <v>Non Classifié</v>
          </cell>
          <cell r="AW683" t="str">
            <v>Natixis</v>
          </cell>
          <cell r="AX683" t="str">
            <v>Dorval Asset Management</v>
          </cell>
          <cell r="AY683" t="str">
            <v>Article 8</v>
          </cell>
          <cell r="AZ683" t="str">
            <v>Prospectus</v>
          </cell>
          <cell r="BA683" t="str">
            <v>Non</v>
          </cell>
          <cell r="BB683">
            <v>1.083396</v>
          </cell>
          <cell r="BD683">
            <v>1.995538</v>
          </cell>
          <cell r="BF683">
            <v>9.5821579999999997</v>
          </cell>
          <cell r="BH683">
            <v>-1.872563</v>
          </cell>
          <cell r="BJ683">
            <v>-2.28159</v>
          </cell>
          <cell r="BK683">
            <v>45</v>
          </cell>
          <cell r="BM683">
            <v>3.8611249999999999</v>
          </cell>
          <cell r="BN683">
            <v>77</v>
          </cell>
          <cell r="BP683">
            <v>-0.12887599999999999</v>
          </cell>
          <cell r="BQ683">
            <v>96</v>
          </cell>
        </row>
        <row r="684">
          <cell r="A684" t="str">
            <v>FR0010558841</v>
          </cell>
          <cell r="B684" t="str">
            <v>Ù</v>
          </cell>
          <cell r="C684" t="str">
            <v>Mandarine Valeur I</v>
          </cell>
          <cell r="D684" t="str">
            <v>FCP</v>
          </cell>
          <cell r="E684" t="str">
            <v>Mandarine Gestion</v>
          </cell>
          <cell r="F684" t="str">
            <v>Euro</v>
          </cell>
          <cell r="G684" t="str">
            <v>STOXX Europe 600 NR EUR</v>
          </cell>
          <cell r="H684" t="str">
            <v>Europe Fonds ouverts  - Actions Europe Gdes Cap. Value</v>
          </cell>
          <cell r="I684" t="str">
            <v>Tous les jours</v>
          </cell>
          <cell r="J684" t="str">
            <v>Suisse;Allemagne;Espagne;France;Italie;Luxembourg;</v>
          </cell>
          <cell r="K684" t="str">
            <v>Oui</v>
          </cell>
          <cell r="L684">
            <v>39436</v>
          </cell>
          <cell r="M684">
            <v>44596</v>
          </cell>
          <cell r="N684">
            <v>390772915</v>
          </cell>
          <cell r="O684">
            <v>5967.14</v>
          </cell>
          <cell r="P684">
            <v>352.84</v>
          </cell>
          <cell r="Q684" t="str">
            <v>Non</v>
          </cell>
          <cell r="R684">
            <v>6</v>
          </cell>
          <cell r="S684">
            <v>6</v>
          </cell>
          <cell r="T684">
            <v>14.321999999999999</v>
          </cell>
          <cell r="U684">
            <v>26.58</v>
          </cell>
          <cell r="V684">
            <v>19.18684</v>
          </cell>
          <cell r="W684">
            <v>4.6704299999999996</v>
          </cell>
          <cell r="X684" t="str">
            <v>Cap</v>
          </cell>
          <cell r="Y684" t="str">
            <v>Europe</v>
          </cell>
          <cell r="Z684">
            <v>0.9</v>
          </cell>
          <cell r="AA684" t="str">
            <v>Oui</v>
          </cell>
          <cell r="AB684">
            <v>1.1200000000000001</v>
          </cell>
          <cell r="AC684" t="str">
            <v>Oui</v>
          </cell>
          <cell r="AD684">
            <v>5967.14</v>
          </cell>
          <cell r="AE684" t="str">
            <v>FSUSA08SXC</v>
          </cell>
          <cell r="AF684">
            <v>278867066</v>
          </cell>
          <cell r="AH684">
            <v>44562</v>
          </cell>
          <cell r="AI684">
            <v>2</v>
          </cell>
          <cell r="AJ684">
            <v>2</v>
          </cell>
          <cell r="AK684">
            <v>1000000</v>
          </cell>
          <cell r="AL684">
            <v>1</v>
          </cell>
          <cell r="AM684" t="str">
            <v>www.mandarine-gestion.com</v>
          </cell>
          <cell r="AQ684" t="str">
            <v>Oui</v>
          </cell>
          <cell r="AR684" t="str">
            <v>Non</v>
          </cell>
          <cell r="AS684" t="str">
            <v>Non</v>
          </cell>
          <cell r="AV684" t="str">
            <v>Non Classifié</v>
          </cell>
          <cell r="AW684" t="str">
            <v>Mandarine Gestion</v>
          </cell>
          <cell r="AX684" t="str">
            <v>Mandarine Gestion</v>
          </cell>
          <cell r="AY684" t="str">
            <v>Article 8</v>
          </cell>
          <cell r="AZ684" t="str">
            <v>Prospectus</v>
          </cell>
          <cell r="BA684" t="str">
            <v>Non</v>
          </cell>
          <cell r="BB684">
            <v>1.6024989999999999</v>
          </cell>
          <cell r="BD684">
            <v>4.6704369999999997</v>
          </cell>
          <cell r="BF684">
            <v>19.186855000000001</v>
          </cell>
          <cell r="BH684">
            <v>2.6175609999999998</v>
          </cell>
          <cell r="BJ684">
            <v>1.48228</v>
          </cell>
          <cell r="BK684">
            <v>7</v>
          </cell>
          <cell r="BM684">
            <v>6.0466680000000004</v>
          </cell>
          <cell r="BN684">
            <v>64</v>
          </cell>
          <cell r="BP684">
            <v>19.968292999999999</v>
          </cell>
          <cell r="BQ684">
            <v>45</v>
          </cell>
        </row>
        <row r="685">
          <cell r="A685" t="str">
            <v>FR0010560037</v>
          </cell>
          <cell r="B685" t="str">
            <v>ÙÙÙÙ</v>
          </cell>
          <cell r="C685" t="str">
            <v>Schelcher Global High Yield P</v>
          </cell>
          <cell r="D685" t="str">
            <v>SICAV</v>
          </cell>
          <cell r="E685" t="str">
            <v>Schelcher Prince Gestion</v>
          </cell>
          <cell r="F685" t="str">
            <v>Euro</v>
          </cell>
          <cell r="G685" t="str">
            <v>Markit iBoxx Liquid High Yield TR EUR</v>
          </cell>
          <cell r="H685" t="str">
            <v>Europe Fonds ouverts  - Obligations EUR Haut Rendement</v>
          </cell>
          <cell r="I685" t="str">
            <v>Tous les jours</v>
          </cell>
          <cell r="J685" t="str">
            <v>France</v>
          </cell>
          <cell r="K685" t="str">
            <v>Non</v>
          </cell>
          <cell r="L685">
            <v>39462</v>
          </cell>
          <cell r="M685">
            <v>44596</v>
          </cell>
          <cell r="N685">
            <v>82241967</v>
          </cell>
          <cell r="O685">
            <v>194.39</v>
          </cell>
          <cell r="Q685" t="str">
            <v>Non</v>
          </cell>
          <cell r="R685">
            <v>4</v>
          </cell>
          <cell r="S685">
            <v>4</v>
          </cell>
          <cell r="T685">
            <v>2.198</v>
          </cell>
          <cell r="U685">
            <v>8.9079999999999995</v>
          </cell>
          <cell r="V685">
            <v>3.6754600000000002</v>
          </cell>
          <cell r="W685">
            <v>5.1796100000000003</v>
          </cell>
          <cell r="X685" t="str">
            <v>Cap</v>
          </cell>
          <cell r="Y685" t="str">
            <v>Global</v>
          </cell>
          <cell r="Z685">
            <v>1.4</v>
          </cell>
          <cell r="AA685" t="str">
            <v>Oui</v>
          </cell>
          <cell r="AB685">
            <v>1.44</v>
          </cell>
          <cell r="AC685" t="str">
            <v>Oui</v>
          </cell>
          <cell r="AD685">
            <v>194.39</v>
          </cell>
          <cell r="AE685" t="str">
            <v>FSGBR05AGA</v>
          </cell>
          <cell r="AF685">
            <v>24820000</v>
          </cell>
          <cell r="AH685">
            <v>44562</v>
          </cell>
          <cell r="AJ685">
            <v>1.5</v>
          </cell>
          <cell r="AK685">
            <v>1</v>
          </cell>
          <cell r="AL685">
            <v>1</v>
          </cell>
          <cell r="AM685" t="str">
            <v>www.spgestion.fr</v>
          </cell>
          <cell r="AQ685" t="str">
            <v>Non</v>
          </cell>
          <cell r="AR685" t="str">
            <v>Non</v>
          </cell>
          <cell r="AS685" t="str">
            <v>Non</v>
          </cell>
          <cell r="AV685" t="str">
            <v>Obligations en euro</v>
          </cell>
          <cell r="AW685" t="str">
            <v>Crédit Mutuel</v>
          </cell>
          <cell r="AY685" t="str">
            <v>Not Stated</v>
          </cell>
          <cell r="AZ685" t="str">
            <v>Prospectus</v>
          </cell>
          <cell r="BA685" t="str">
            <v>Non</v>
          </cell>
          <cell r="BB685">
            <v>3.1315599999999999</v>
          </cell>
          <cell r="BD685">
            <v>5.1796110000000004</v>
          </cell>
          <cell r="BF685">
            <v>3.67544</v>
          </cell>
          <cell r="BH685">
            <v>-0.26485999999999998</v>
          </cell>
          <cell r="BJ685">
            <v>-0.29032999999999998</v>
          </cell>
          <cell r="BK685">
            <v>20</v>
          </cell>
          <cell r="BM685">
            <v>5.6915279999999999</v>
          </cell>
          <cell r="BN685">
            <v>66</v>
          </cell>
          <cell r="BP685">
            <v>6.8073980000000001</v>
          </cell>
          <cell r="BQ685">
            <v>80</v>
          </cell>
        </row>
        <row r="686">
          <cell r="A686" t="str">
            <v>FR0010560177</v>
          </cell>
          <cell r="B686" t="str">
            <v>ÙÙÙÙÙ</v>
          </cell>
          <cell r="C686" t="str">
            <v>CPR Credixx Invest Grade P</v>
          </cell>
          <cell r="D686" t="str">
            <v>FCP</v>
          </cell>
          <cell r="E686" t="str">
            <v>CPR Asset Management</v>
          </cell>
          <cell r="F686" t="str">
            <v>Euro</v>
          </cell>
          <cell r="G686" t="str">
            <v>Markit iTraxx EU Main 2x Lvrg funded eur</v>
          </cell>
          <cell r="H686" t="str">
            <v>Europe Fonds ouverts  - Obligations Internationales Dominante EUR</v>
          </cell>
          <cell r="I686" t="str">
            <v>Tous les jours</v>
          </cell>
          <cell r="J686" t="str">
            <v>Espagne;France;</v>
          </cell>
          <cell r="K686" t="str">
            <v>Non</v>
          </cell>
          <cell r="L686">
            <v>39444</v>
          </cell>
          <cell r="M686">
            <v>44596</v>
          </cell>
          <cell r="N686">
            <v>73355514</v>
          </cell>
          <cell r="O686">
            <v>14423.84</v>
          </cell>
          <cell r="Q686" t="str">
            <v>Non</v>
          </cell>
          <cell r="R686">
            <v>3</v>
          </cell>
          <cell r="S686">
            <v>3</v>
          </cell>
          <cell r="T686">
            <v>2.097</v>
          </cell>
          <cell r="U686">
            <v>3.4180000000000001</v>
          </cell>
          <cell r="V686">
            <v>1.0389699999999999</v>
          </cell>
          <cell r="W686">
            <v>1.9843</v>
          </cell>
          <cell r="X686" t="str">
            <v>Cap</v>
          </cell>
          <cell r="Y686" t="str">
            <v>Global</v>
          </cell>
          <cell r="Z686">
            <v>0.4</v>
          </cell>
          <cell r="AA686" t="str">
            <v>Oui</v>
          </cell>
          <cell r="AB686">
            <v>0.27</v>
          </cell>
          <cell r="AC686" t="str">
            <v>Non</v>
          </cell>
          <cell r="AD686">
            <v>14423.84</v>
          </cell>
          <cell r="AE686" t="str">
            <v>FSUSA08QUY</v>
          </cell>
          <cell r="AF686">
            <v>72764527</v>
          </cell>
          <cell r="AH686">
            <v>44562</v>
          </cell>
          <cell r="AJ686">
            <v>2</v>
          </cell>
          <cell r="AK686">
            <v>1</v>
          </cell>
          <cell r="AL686">
            <v>1</v>
          </cell>
          <cell r="AM686" t="str">
            <v>www.cpr-am.fr</v>
          </cell>
          <cell r="AQ686" t="str">
            <v>Non</v>
          </cell>
          <cell r="AR686" t="str">
            <v>Non</v>
          </cell>
          <cell r="AS686" t="str">
            <v>Non</v>
          </cell>
          <cell r="AV686" t="str">
            <v>Obligations internationales</v>
          </cell>
          <cell r="AW686" t="str">
            <v>CPR Asset Management</v>
          </cell>
          <cell r="AY686" t="str">
            <v>Not Stated</v>
          </cell>
          <cell r="AZ686" t="str">
            <v>Prospectus</v>
          </cell>
          <cell r="BA686" t="str">
            <v>Non</v>
          </cell>
          <cell r="BB686">
            <v>2.244408</v>
          </cell>
          <cell r="BD686">
            <v>1.9842979999999999</v>
          </cell>
          <cell r="BF686">
            <v>1.0389539999999999</v>
          </cell>
          <cell r="BH686">
            <v>-1.4776849999999999</v>
          </cell>
          <cell r="BJ686">
            <v>-1.17665</v>
          </cell>
          <cell r="BK686">
            <v>31</v>
          </cell>
          <cell r="BM686">
            <v>3.0260910000000001</v>
          </cell>
          <cell r="BN686">
            <v>81</v>
          </cell>
          <cell r="BP686">
            <v>6.7927309999999999</v>
          </cell>
          <cell r="BQ686">
            <v>80</v>
          </cell>
        </row>
        <row r="687">
          <cell r="A687" t="str">
            <v>FR0010560649</v>
          </cell>
          <cell r="B687" t="str">
            <v>ÙÙÙ</v>
          </cell>
          <cell r="C687" t="str">
            <v>Exane Pleiade Trésorerie P</v>
          </cell>
          <cell r="D687" t="str">
            <v>FCP</v>
          </cell>
          <cell r="E687" t="str">
            <v>Exane Asset Management</v>
          </cell>
          <cell r="F687" t="str">
            <v>Euro</v>
          </cell>
          <cell r="G687" t="str">
            <v>€STR capitalisé</v>
          </cell>
          <cell r="H687" t="str">
            <v>Europe Fonds ouverts  - Alt - Market Neutral - Actions</v>
          </cell>
          <cell r="I687" t="str">
            <v>Tous les jours</v>
          </cell>
          <cell r="J687" t="str">
            <v>France;Italie;</v>
          </cell>
          <cell r="K687" t="str">
            <v>Non</v>
          </cell>
          <cell r="L687">
            <v>39443</v>
          </cell>
          <cell r="M687">
            <v>44596</v>
          </cell>
          <cell r="N687">
            <v>45034221</v>
          </cell>
          <cell r="O687">
            <v>114.89</v>
          </cell>
          <cell r="Q687" t="str">
            <v>Non</v>
          </cell>
          <cell r="R687">
            <v>2</v>
          </cell>
          <cell r="S687">
            <v>2</v>
          </cell>
          <cell r="T687">
            <v>0.97199999999999998</v>
          </cell>
          <cell r="U687">
            <v>1.0860000000000001</v>
          </cell>
          <cell r="V687">
            <v>-0.65749999999999997</v>
          </cell>
          <cell r="W687">
            <v>0.51322000000000001</v>
          </cell>
          <cell r="X687" t="str">
            <v>Cap</v>
          </cell>
          <cell r="Y687" t="str">
            <v>Global</v>
          </cell>
          <cell r="Z687">
            <v>0.5</v>
          </cell>
          <cell r="AA687" t="str">
            <v>Oui</v>
          </cell>
          <cell r="AB687">
            <v>1.27</v>
          </cell>
          <cell r="AC687" t="str">
            <v>Non</v>
          </cell>
          <cell r="AD687">
            <v>114.79</v>
          </cell>
          <cell r="AE687" t="str">
            <v>FSUSA0B4C1</v>
          </cell>
          <cell r="AF687">
            <v>747663</v>
          </cell>
          <cell r="AH687">
            <v>44564</v>
          </cell>
          <cell r="AJ687">
            <v>2.5</v>
          </cell>
          <cell r="AK687">
            <v>0</v>
          </cell>
          <cell r="AL687">
            <v>0</v>
          </cell>
          <cell r="AM687" t="str">
            <v>www.exane-am.com</v>
          </cell>
          <cell r="AQ687" t="str">
            <v>Non</v>
          </cell>
          <cell r="AR687" t="str">
            <v>Non</v>
          </cell>
          <cell r="AS687" t="str">
            <v>Non</v>
          </cell>
          <cell r="AV687" t="str">
            <v>Non Classifié</v>
          </cell>
          <cell r="AW687" t="str">
            <v>Exane</v>
          </cell>
          <cell r="AY687" t="str">
            <v>Article 8</v>
          </cell>
          <cell r="AZ687" t="str">
            <v>Prospectus</v>
          </cell>
          <cell r="BA687" t="str">
            <v>Non</v>
          </cell>
          <cell r="BB687">
            <v>-2.9588E-2</v>
          </cell>
          <cell r="BD687">
            <v>0.51321899999999998</v>
          </cell>
          <cell r="BF687">
            <v>-0.65749899999999994</v>
          </cell>
          <cell r="BH687">
            <v>4.3539000000000001E-2</v>
          </cell>
          <cell r="BJ687">
            <v>-8.7100000000000007E-3</v>
          </cell>
          <cell r="BK687">
            <v>15</v>
          </cell>
          <cell r="BM687">
            <v>0.60220899999999999</v>
          </cell>
          <cell r="BN687">
            <v>92</v>
          </cell>
          <cell r="BP687">
            <v>0.15072099999999999</v>
          </cell>
          <cell r="BQ687">
            <v>95</v>
          </cell>
        </row>
        <row r="688">
          <cell r="A688" t="str">
            <v>FR0010560664</v>
          </cell>
          <cell r="B688" t="str">
            <v>ÙÙ</v>
          </cell>
          <cell r="C688" t="str">
            <v>Fourpoints Euro Global Leaders R</v>
          </cell>
          <cell r="D688" t="str">
            <v>FCP</v>
          </cell>
          <cell r="E688" t="str">
            <v>Fourpoints Investment Managers</v>
          </cell>
          <cell r="F688" t="str">
            <v>Euro</v>
          </cell>
          <cell r="G688" t="str">
            <v>MSCI EMU NR EUR</v>
          </cell>
          <cell r="H688" t="str">
            <v>Europe Fonds ouverts  - Actions Zone Euro Flex Cap</v>
          </cell>
          <cell r="I688" t="str">
            <v>Tous les jours</v>
          </cell>
          <cell r="J688" t="str">
            <v>France</v>
          </cell>
          <cell r="K688" t="str">
            <v>Oui</v>
          </cell>
          <cell r="L688">
            <v>39447</v>
          </cell>
          <cell r="M688">
            <v>44596</v>
          </cell>
          <cell r="N688">
            <v>37367241</v>
          </cell>
          <cell r="O688">
            <v>148.05000000000001</v>
          </cell>
          <cell r="P688">
            <v>107</v>
          </cell>
          <cell r="Q688" t="str">
            <v>Non</v>
          </cell>
          <cell r="R688">
            <v>6</v>
          </cell>
          <cell r="S688">
            <v>6</v>
          </cell>
          <cell r="T688">
            <v>12.028</v>
          </cell>
          <cell r="U688">
            <v>20.631</v>
          </cell>
          <cell r="V688">
            <v>13.2986</v>
          </cell>
          <cell r="W688">
            <v>6.5034799999999997</v>
          </cell>
          <cell r="X688" t="str">
            <v>Cap</v>
          </cell>
          <cell r="Y688" t="str">
            <v>Euroland</v>
          </cell>
          <cell r="Z688">
            <v>2</v>
          </cell>
          <cell r="AA688" t="str">
            <v>Oui</v>
          </cell>
          <cell r="AB688">
            <v>2</v>
          </cell>
          <cell r="AC688" t="str">
            <v>Non</v>
          </cell>
          <cell r="AD688">
            <v>148.05000000000001</v>
          </cell>
          <cell r="AE688" t="str">
            <v>FSUSA08QX8</v>
          </cell>
          <cell r="AF688">
            <v>14857610</v>
          </cell>
          <cell r="AH688">
            <v>44561</v>
          </cell>
          <cell r="AJ688">
            <v>4</v>
          </cell>
          <cell r="AK688">
            <v>1</v>
          </cell>
          <cell r="AL688">
            <v>1</v>
          </cell>
          <cell r="AM688" t="str">
            <v>www.fourpointsim.com</v>
          </cell>
          <cell r="AQ688" t="str">
            <v>Non</v>
          </cell>
          <cell r="AR688" t="str">
            <v>Non</v>
          </cell>
          <cell r="AS688" t="str">
            <v>Non</v>
          </cell>
          <cell r="AV688" t="str">
            <v>Actions de la zone euro</v>
          </cell>
          <cell r="AW688" t="str">
            <v>Fourpoints</v>
          </cell>
          <cell r="AY688" t="str">
            <v>Not Stated</v>
          </cell>
          <cell r="AZ688" t="str">
            <v>Prospectus</v>
          </cell>
          <cell r="BA688" t="str">
            <v>Non</v>
          </cell>
          <cell r="BB688">
            <v>3.739465</v>
          </cell>
          <cell r="BD688">
            <v>6.5034879999999999</v>
          </cell>
          <cell r="BF688">
            <v>13.298577999999999</v>
          </cell>
          <cell r="BH688">
            <v>-2.8054299999999999</v>
          </cell>
          <cell r="BJ688">
            <v>-3.0187499999999998</v>
          </cell>
          <cell r="BK688">
            <v>52</v>
          </cell>
          <cell r="BM688">
            <v>10.380682</v>
          </cell>
          <cell r="BN688">
            <v>49</v>
          </cell>
          <cell r="BP688">
            <v>26.506133999999999</v>
          </cell>
          <cell r="BQ688">
            <v>24</v>
          </cell>
        </row>
        <row r="689">
          <cell r="A689" t="str">
            <v>FR0010561415</v>
          </cell>
          <cell r="B689" t="str">
            <v>ÙÙÙÙ</v>
          </cell>
          <cell r="C689" t="str">
            <v>Amilton Small Caps R</v>
          </cell>
          <cell r="D689" t="str">
            <v>FCP</v>
          </cell>
          <cell r="E689" t="str">
            <v>Meeschaert Asset Management</v>
          </cell>
          <cell r="F689" t="str">
            <v>Euro</v>
          </cell>
          <cell r="G689" t="str">
            <v>Euronext Paris CAC Mid&amp;Small NR EUR</v>
          </cell>
          <cell r="H689" t="str">
            <v>Europe Fonds ouverts  - Actions France Petites &amp; Moy. Cap.</v>
          </cell>
          <cell r="I689" t="str">
            <v>Tous les jours</v>
          </cell>
          <cell r="J689" t="str">
            <v>France</v>
          </cell>
          <cell r="K689" t="str">
            <v>Oui</v>
          </cell>
          <cell r="L689">
            <v>39493</v>
          </cell>
          <cell r="M689">
            <v>44596</v>
          </cell>
          <cell r="N689">
            <v>30580539</v>
          </cell>
          <cell r="O689">
            <v>341.02</v>
          </cell>
          <cell r="P689">
            <v>640.61</v>
          </cell>
          <cell r="Q689" t="str">
            <v>Non</v>
          </cell>
          <cell r="R689">
            <v>6</v>
          </cell>
          <cell r="S689">
            <v>6</v>
          </cell>
          <cell r="T689">
            <v>10.332000000000001</v>
          </cell>
          <cell r="U689">
            <v>16.91</v>
          </cell>
          <cell r="V689">
            <v>14.92207</v>
          </cell>
          <cell r="W689">
            <v>10.26793</v>
          </cell>
          <cell r="X689" t="str">
            <v>Cap</v>
          </cell>
          <cell r="Y689" t="str">
            <v>France</v>
          </cell>
          <cell r="Z689">
            <v>2.4</v>
          </cell>
          <cell r="AA689" t="str">
            <v>Oui</v>
          </cell>
          <cell r="AB689">
            <v>6.21</v>
          </cell>
          <cell r="AC689" t="str">
            <v>Non</v>
          </cell>
          <cell r="AD689">
            <v>341.02</v>
          </cell>
          <cell r="AE689" t="str">
            <v>FSUSA08QX6</v>
          </cell>
          <cell r="AF689">
            <v>19473949</v>
          </cell>
          <cell r="AH689">
            <v>44562</v>
          </cell>
          <cell r="AJ689">
            <v>3</v>
          </cell>
          <cell r="AK689">
            <v>1</v>
          </cell>
          <cell r="AL689">
            <v>1</v>
          </cell>
          <cell r="AM689" t="str">
            <v>www.meeschaert.com</v>
          </cell>
          <cell r="AQ689" t="str">
            <v>Non</v>
          </cell>
          <cell r="AR689" t="str">
            <v>Non</v>
          </cell>
          <cell r="AS689" t="str">
            <v>Non</v>
          </cell>
          <cell r="AV689" t="str">
            <v>Actions françaises</v>
          </cell>
          <cell r="AW689" t="str">
            <v>Meeschaert</v>
          </cell>
          <cell r="AY689" t="str">
            <v>Not Stated</v>
          </cell>
          <cell r="AZ689" t="str">
            <v>Prospectus</v>
          </cell>
          <cell r="BA689" t="str">
            <v>Non</v>
          </cell>
          <cell r="BB689">
            <v>6.0515730000000003</v>
          </cell>
          <cell r="BD689">
            <v>10.267937</v>
          </cell>
          <cell r="BF689">
            <v>14.922067</v>
          </cell>
          <cell r="BH689">
            <v>-4.7500419999999997</v>
          </cell>
          <cell r="BJ689">
            <v>-5.0905199999999997</v>
          </cell>
          <cell r="BK689">
            <v>70</v>
          </cell>
          <cell r="BM689">
            <v>14.27721</v>
          </cell>
          <cell r="BN689">
            <v>34</v>
          </cell>
          <cell r="BP689">
            <v>14.566038000000001</v>
          </cell>
          <cell r="BQ689">
            <v>58</v>
          </cell>
        </row>
        <row r="690">
          <cell r="A690" t="str">
            <v>FR0010563080</v>
          </cell>
          <cell r="B690" t="str">
            <v>ÙÙÙ</v>
          </cell>
          <cell r="C690" t="str">
            <v>Fourpoints Euro Global Leaders I</v>
          </cell>
          <cell r="D690" t="str">
            <v>FCP</v>
          </cell>
          <cell r="E690" t="str">
            <v>Fourpoints Investment Managers</v>
          </cell>
          <cell r="F690" t="str">
            <v>Euro</v>
          </cell>
          <cell r="G690" t="str">
            <v>MSCI EMU NR EUR</v>
          </cell>
          <cell r="H690" t="str">
            <v>Europe Fonds ouverts  - Actions Zone Euro Flex Cap</v>
          </cell>
          <cell r="I690" t="str">
            <v>Tous les jours</v>
          </cell>
          <cell r="J690" t="str">
            <v>France</v>
          </cell>
          <cell r="K690" t="str">
            <v>Oui</v>
          </cell>
          <cell r="L690">
            <v>39447</v>
          </cell>
          <cell r="M690">
            <v>44596</v>
          </cell>
          <cell r="N690">
            <v>37367241</v>
          </cell>
          <cell r="O690">
            <v>170003.56</v>
          </cell>
          <cell r="P690">
            <v>107</v>
          </cell>
          <cell r="Q690" t="str">
            <v>Non</v>
          </cell>
          <cell r="R690">
            <v>6</v>
          </cell>
          <cell r="S690">
            <v>6</v>
          </cell>
          <cell r="T690">
            <v>12.042</v>
          </cell>
          <cell r="U690">
            <v>20.646999999999998</v>
          </cell>
          <cell r="V690">
            <v>14.44134</v>
          </cell>
          <cell r="W690">
            <v>7.5711899999999996</v>
          </cell>
          <cell r="X690" t="str">
            <v>Cap</v>
          </cell>
          <cell r="Y690" t="str">
            <v>Euroland</v>
          </cell>
          <cell r="Z690">
            <v>1</v>
          </cell>
          <cell r="AA690" t="str">
            <v>Oui</v>
          </cell>
          <cell r="AB690">
            <v>1</v>
          </cell>
          <cell r="AC690" t="str">
            <v>Non</v>
          </cell>
          <cell r="AD690">
            <v>170003.56</v>
          </cell>
          <cell r="AE690" t="str">
            <v>FSUSA08QX8</v>
          </cell>
          <cell r="AF690">
            <v>17614290</v>
          </cell>
          <cell r="AH690">
            <v>44561</v>
          </cell>
          <cell r="AJ690">
            <v>4</v>
          </cell>
          <cell r="AK690">
            <v>2</v>
          </cell>
          <cell r="AL690">
            <v>1</v>
          </cell>
          <cell r="AM690" t="str">
            <v>www.fourpointsim.com</v>
          </cell>
          <cell r="AQ690" t="str">
            <v>Non</v>
          </cell>
          <cell r="AR690" t="str">
            <v>Non</v>
          </cell>
          <cell r="AS690" t="str">
            <v>Non</v>
          </cell>
          <cell r="AV690" t="str">
            <v>Actions de la zone euro</v>
          </cell>
          <cell r="AW690" t="str">
            <v>Fourpoints</v>
          </cell>
          <cell r="AY690" t="str">
            <v>Not Stated</v>
          </cell>
          <cell r="AZ690" t="str">
            <v>Prospectus</v>
          </cell>
          <cell r="BA690" t="str">
            <v>Non</v>
          </cell>
          <cell r="BB690">
            <v>4.7810810000000004</v>
          </cell>
          <cell r="BD690">
            <v>7.5711919999999999</v>
          </cell>
          <cell r="BF690">
            <v>14.441335</v>
          </cell>
          <cell r="BH690">
            <v>-2.7178819999999999</v>
          </cell>
          <cell r="BJ690">
            <v>-2.9396300000000002</v>
          </cell>
          <cell r="BK690">
            <v>51</v>
          </cell>
          <cell r="BM690">
            <v>11.488250000000001</v>
          </cell>
          <cell r="BN690">
            <v>44</v>
          </cell>
          <cell r="BP690">
            <v>27.769480999999999</v>
          </cell>
          <cell r="BQ690">
            <v>20</v>
          </cell>
        </row>
        <row r="691">
          <cell r="A691" t="str">
            <v>FR0010564245</v>
          </cell>
          <cell r="B691" t="str">
            <v>ÙÙ</v>
          </cell>
          <cell r="C691" t="str">
            <v>Patrimoine Réactif A</v>
          </cell>
          <cell r="D691" t="str">
            <v>SICAV</v>
          </cell>
          <cell r="E691" t="str">
            <v>La Financière de l'Echiquier</v>
          </cell>
          <cell r="F691" t="str">
            <v>Euro</v>
          </cell>
          <cell r="G691" t="str">
            <v>(MSCI ACWI NR EUR) 20.000% + ( €STR capitalisé) 20.000% + (MSCI EMU NR EUR) 20.000% + (FTSE WGBI EUR) 40.000%</v>
          </cell>
          <cell r="H691" t="str">
            <v>Europe Fonds ouverts  - Allocation EUR Flexible - International</v>
          </cell>
          <cell r="I691" t="str">
            <v>Tous les jours</v>
          </cell>
          <cell r="J691" t="str">
            <v>France</v>
          </cell>
          <cell r="K691" t="str">
            <v>Non</v>
          </cell>
          <cell r="L691">
            <v>39517</v>
          </cell>
          <cell r="M691">
            <v>44595</v>
          </cell>
          <cell r="N691">
            <v>32352568</v>
          </cell>
          <cell r="O691">
            <v>120.64</v>
          </cell>
          <cell r="Q691" t="str">
            <v>Non</v>
          </cell>
          <cell r="R691">
            <v>4</v>
          </cell>
          <cell r="S691">
            <v>4</v>
          </cell>
          <cell r="T691">
            <v>3.7229999999999999</v>
          </cell>
          <cell r="U691">
            <v>7.7009999999999996</v>
          </cell>
          <cell r="V691">
            <v>3.7824900000000001</v>
          </cell>
          <cell r="W691">
            <v>4.34666</v>
          </cell>
          <cell r="X691" t="str">
            <v>Cap</v>
          </cell>
          <cell r="Y691" t="str">
            <v>Global</v>
          </cell>
          <cell r="Z691">
            <v>2</v>
          </cell>
          <cell r="AA691" t="str">
            <v>Oui</v>
          </cell>
          <cell r="AB691">
            <v>2.42</v>
          </cell>
          <cell r="AC691" t="str">
            <v>Non</v>
          </cell>
          <cell r="AE691" t="str">
            <v>FSUSA08TAS</v>
          </cell>
          <cell r="AF691">
            <v>32352568</v>
          </cell>
          <cell r="AH691">
            <v>44561</v>
          </cell>
          <cell r="AJ691">
            <v>3</v>
          </cell>
          <cell r="AK691">
            <v>100</v>
          </cell>
          <cell r="AL691">
            <v>100</v>
          </cell>
          <cell r="AM691" t="str">
            <v>www.lfde.com</v>
          </cell>
          <cell r="AQ691" t="str">
            <v>Non</v>
          </cell>
          <cell r="AR691" t="str">
            <v>Non</v>
          </cell>
          <cell r="AS691" t="str">
            <v>Non</v>
          </cell>
          <cell r="AV691" t="str">
            <v>Non Classifié</v>
          </cell>
          <cell r="AW691" t="str">
            <v>La Financière de l'Echiquier</v>
          </cell>
          <cell r="AY691" t="str">
            <v>Not Stated</v>
          </cell>
          <cell r="AZ691" t="str">
            <v>Prospectus</v>
          </cell>
          <cell r="BA691" t="str">
            <v>Non</v>
          </cell>
          <cell r="BB691">
            <v>1.808144</v>
          </cell>
          <cell r="BD691">
            <v>4.3466630000000004</v>
          </cell>
          <cell r="BF691">
            <v>3.7824629999999999</v>
          </cell>
          <cell r="BH691">
            <v>-1.9027480000000001</v>
          </cell>
          <cell r="BJ691">
            <v>-1.61002</v>
          </cell>
          <cell r="BK691">
            <v>37</v>
          </cell>
          <cell r="BM691">
            <v>5.6891949999999998</v>
          </cell>
          <cell r="BN691">
            <v>66</v>
          </cell>
          <cell r="BP691">
            <v>8.6493219999999997</v>
          </cell>
          <cell r="BQ691">
            <v>73</v>
          </cell>
        </row>
        <row r="692">
          <cell r="A692" t="str">
            <v>FR0010564351</v>
          </cell>
          <cell r="B692" t="str">
            <v>ÙÙÙÙÙ</v>
          </cell>
          <cell r="C692" t="str">
            <v>Ofi RS MultiTrack R</v>
          </cell>
          <cell r="D692" t="str">
            <v>FCP</v>
          </cell>
          <cell r="E692" t="str">
            <v>OFI Asset Management</v>
          </cell>
          <cell r="F692" t="str">
            <v>Euro</v>
          </cell>
          <cell r="G692" t="str">
            <v>(MSCI World 100% Hdg NR EUR) 50.000% + ( BBgBarc Global Treasury G4 TR Hdg EUR) 50.000%</v>
          </cell>
          <cell r="H692" t="str">
            <v>Europe Fonds ouverts  - Allocation EUR Flexible - International</v>
          </cell>
          <cell r="I692" t="str">
            <v>Tous les jours</v>
          </cell>
          <cell r="J692" t="str">
            <v>France</v>
          </cell>
          <cell r="K692" t="str">
            <v>Non</v>
          </cell>
          <cell r="L692">
            <v>39444</v>
          </cell>
          <cell r="M692">
            <v>44596</v>
          </cell>
          <cell r="N692">
            <v>161082281</v>
          </cell>
          <cell r="O692">
            <v>177.67</v>
          </cell>
          <cell r="Q692" t="str">
            <v>Non</v>
          </cell>
          <cell r="R692">
            <v>4</v>
          </cell>
          <cell r="S692">
            <v>5</v>
          </cell>
          <cell r="T692">
            <v>7.734</v>
          </cell>
          <cell r="U692">
            <v>8.4629999999999992</v>
          </cell>
          <cell r="V692">
            <v>5.7750199999999996</v>
          </cell>
          <cell r="W692">
            <v>9.5522200000000002</v>
          </cell>
          <cell r="X692" t="str">
            <v>Cap</v>
          </cell>
          <cell r="Y692" t="str">
            <v>Global</v>
          </cell>
          <cell r="Z692">
            <v>1.5</v>
          </cell>
          <cell r="AA692" t="str">
            <v>Oui</v>
          </cell>
          <cell r="AB692">
            <v>1.7</v>
          </cell>
          <cell r="AC692" t="str">
            <v>Oui</v>
          </cell>
          <cell r="AD692">
            <v>177.67</v>
          </cell>
          <cell r="AE692" t="str">
            <v>FSUSA09PCA</v>
          </cell>
          <cell r="AF692">
            <v>128046406</v>
          </cell>
          <cell r="AH692">
            <v>44550</v>
          </cell>
          <cell r="AJ692">
            <v>3</v>
          </cell>
          <cell r="AK692">
            <v>0</v>
          </cell>
          <cell r="AL692">
            <v>0</v>
          </cell>
          <cell r="AM692" t="str">
            <v>www.ofi-am.fr</v>
          </cell>
          <cell r="AQ692" t="str">
            <v>Non</v>
          </cell>
          <cell r="AR692" t="str">
            <v>Non</v>
          </cell>
          <cell r="AS692" t="str">
            <v>Non</v>
          </cell>
          <cell r="AV692" t="str">
            <v>Non Classifié</v>
          </cell>
          <cell r="AW692" t="str">
            <v>OFI</v>
          </cell>
          <cell r="AY692" t="str">
            <v>Article 8</v>
          </cell>
          <cell r="AZ692" t="str">
            <v>Prospectus</v>
          </cell>
          <cell r="BA692" t="str">
            <v>Non</v>
          </cell>
          <cell r="BB692">
            <v>5.9884919999999999</v>
          </cell>
          <cell r="BD692">
            <v>9.5522220000000004</v>
          </cell>
          <cell r="BF692">
            <v>5.7749899999999998</v>
          </cell>
          <cell r="BH692">
            <v>-4.4602940000000002</v>
          </cell>
          <cell r="BJ692">
            <v>-4.6572300000000002</v>
          </cell>
          <cell r="BK692">
            <v>67</v>
          </cell>
          <cell r="BM692">
            <v>12.930725000000001</v>
          </cell>
          <cell r="BN692">
            <v>40</v>
          </cell>
          <cell r="BP692">
            <v>14.756610999999999</v>
          </cell>
          <cell r="BQ692">
            <v>57</v>
          </cell>
        </row>
        <row r="693">
          <cell r="A693" t="str">
            <v>FR0010565366</v>
          </cell>
          <cell r="B693" t="str">
            <v>ÙÙÙ</v>
          </cell>
          <cell r="C693" t="str">
            <v>CPR Middle-Cap France P</v>
          </cell>
          <cell r="D693" t="str">
            <v>FCP</v>
          </cell>
          <cell r="E693" t="str">
            <v>CPR Asset Management</v>
          </cell>
          <cell r="F693" t="str">
            <v>Euro</v>
          </cell>
          <cell r="G693" t="str">
            <v>Euronext Paris CAC Small NR EUR</v>
          </cell>
          <cell r="H693" t="str">
            <v>Europe Fonds ouverts  - Actions France Petites &amp; Moy. Cap.</v>
          </cell>
          <cell r="I693" t="str">
            <v>Tous les jours</v>
          </cell>
          <cell r="J693" t="str">
            <v>France</v>
          </cell>
          <cell r="K693" t="str">
            <v>Oui</v>
          </cell>
          <cell r="L693">
            <v>34674</v>
          </cell>
          <cell r="M693">
            <v>44596</v>
          </cell>
          <cell r="N693">
            <v>29889002</v>
          </cell>
          <cell r="O693">
            <v>712.33</v>
          </cell>
          <cell r="P693">
            <v>80.75</v>
          </cell>
          <cell r="Q693" t="str">
            <v>Non</v>
          </cell>
          <cell r="R693">
            <v>6</v>
          </cell>
          <cell r="S693">
            <v>6</v>
          </cell>
          <cell r="T693">
            <v>14.03</v>
          </cell>
          <cell r="U693">
            <v>20.954999999999998</v>
          </cell>
          <cell r="V693">
            <v>17.574860000000001</v>
          </cell>
          <cell r="W693">
            <v>8.1628299999999996</v>
          </cell>
          <cell r="X693" t="str">
            <v>Cap</v>
          </cell>
          <cell r="Y693" t="str">
            <v>France</v>
          </cell>
          <cell r="Z693">
            <v>1.45</v>
          </cell>
          <cell r="AA693" t="str">
            <v>Oui</v>
          </cell>
          <cell r="AB693">
            <v>1.67</v>
          </cell>
          <cell r="AC693" t="str">
            <v>Non</v>
          </cell>
          <cell r="AD693">
            <v>712.33</v>
          </cell>
          <cell r="AE693" t="str">
            <v>FSGBR056PK</v>
          </cell>
          <cell r="AF693">
            <v>29841662</v>
          </cell>
          <cell r="AH693">
            <v>44531</v>
          </cell>
          <cell r="AJ693">
            <v>3</v>
          </cell>
          <cell r="AK693">
            <v>1</v>
          </cell>
          <cell r="AL693">
            <v>1</v>
          </cell>
          <cell r="AM693" t="str">
            <v>www.cpr-am.fr</v>
          </cell>
          <cell r="AQ693" t="str">
            <v>Non</v>
          </cell>
          <cell r="AR693" t="str">
            <v>Non</v>
          </cell>
          <cell r="AS693" t="str">
            <v>Non</v>
          </cell>
          <cell r="AV693" t="str">
            <v>Actions françaises</v>
          </cell>
          <cell r="AW693" t="str">
            <v>CPR Asset Management</v>
          </cell>
          <cell r="AY693" t="str">
            <v>Article 8</v>
          </cell>
          <cell r="AZ693" t="str">
            <v>Prospectus</v>
          </cell>
          <cell r="BA693" t="str">
            <v>Non</v>
          </cell>
          <cell r="BB693">
            <v>4.7018490000000002</v>
          </cell>
          <cell r="BD693">
            <v>8.1628410000000002</v>
          </cell>
          <cell r="BF693">
            <v>17.574864999999999</v>
          </cell>
          <cell r="BH693">
            <v>-6.5465049999999998</v>
          </cell>
          <cell r="BJ693">
            <v>-6.6858500000000003</v>
          </cell>
          <cell r="BK693">
            <v>79</v>
          </cell>
          <cell r="BM693">
            <v>12.536294</v>
          </cell>
          <cell r="BN693">
            <v>41</v>
          </cell>
          <cell r="BP693">
            <v>17.976210999999999</v>
          </cell>
          <cell r="BQ693">
            <v>50</v>
          </cell>
        </row>
        <row r="694">
          <cell r="A694" t="str">
            <v>FR0010565515</v>
          </cell>
          <cell r="B694" t="str">
            <v>ÙÙÙ</v>
          </cell>
          <cell r="C694" t="str">
            <v>Tocqueville Olympe Patrimoine P</v>
          </cell>
          <cell r="D694" t="str">
            <v>FCP</v>
          </cell>
          <cell r="E694" t="str">
            <v>Tocqueville Finance</v>
          </cell>
          <cell r="F694" t="str">
            <v>Euro</v>
          </cell>
          <cell r="G694" t="str">
            <v>€STR capitalisé</v>
          </cell>
          <cell r="H694" t="str">
            <v>Europe Fonds ouverts  - Allocation EUR Prudente</v>
          </cell>
          <cell r="I694" t="str">
            <v>Tous les jours</v>
          </cell>
          <cell r="J694" t="str">
            <v>Belgique;France;</v>
          </cell>
          <cell r="K694" t="str">
            <v>Non</v>
          </cell>
          <cell r="L694">
            <v>39514</v>
          </cell>
          <cell r="M694">
            <v>44596</v>
          </cell>
          <cell r="N694">
            <v>29961069</v>
          </cell>
          <cell r="O694">
            <v>130.24</v>
          </cell>
          <cell r="Q694" t="str">
            <v>Non</v>
          </cell>
          <cell r="R694">
            <v>3</v>
          </cell>
          <cell r="S694">
            <v>3</v>
          </cell>
          <cell r="T694">
            <v>2.8220000000000001</v>
          </cell>
          <cell r="U694">
            <v>4.298</v>
          </cell>
          <cell r="V694">
            <v>0.33639000000000002</v>
          </cell>
          <cell r="W694">
            <v>2.0138500000000001</v>
          </cell>
          <cell r="X694" t="str">
            <v>Cap</v>
          </cell>
          <cell r="Y694" t="str">
            <v>Euroland</v>
          </cell>
          <cell r="Z694">
            <v>1.2</v>
          </cell>
          <cell r="AA694" t="str">
            <v>Oui</v>
          </cell>
          <cell r="AB694">
            <v>1.26</v>
          </cell>
          <cell r="AC694" t="str">
            <v>Non</v>
          </cell>
          <cell r="AD694">
            <v>130.24</v>
          </cell>
          <cell r="AE694" t="str">
            <v>FSUSA09ALQ</v>
          </cell>
          <cell r="AF694">
            <v>21067380</v>
          </cell>
          <cell r="AH694">
            <v>44564</v>
          </cell>
          <cell r="AI694">
            <v>2</v>
          </cell>
          <cell r="AJ694">
            <v>2</v>
          </cell>
          <cell r="AK694">
            <v>1</v>
          </cell>
          <cell r="AL694">
            <v>1</v>
          </cell>
          <cell r="AM694" t="str">
            <v>www.tocquevillefinance.fr</v>
          </cell>
          <cell r="AQ694" t="str">
            <v>Non</v>
          </cell>
          <cell r="AR694" t="str">
            <v>Non</v>
          </cell>
          <cell r="AS694" t="str">
            <v>Non</v>
          </cell>
          <cell r="AV694" t="str">
            <v>Non Classifié</v>
          </cell>
          <cell r="AW694" t="str">
            <v>Tocqueville Finance</v>
          </cell>
          <cell r="AY694" t="str">
            <v>Not Stated</v>
          </cell>
          <cell r="AZ694" t="str">
            <v>Prospectus</v>
          </cell>
          <cell r="BA694" t="str">
            <v>Non</v>
          </cell>
          <cell r="BB694">
            <v>0.46041500000000002</v>
          </cell>
          <cell r="BD694">
            <v>2.0138479999999999</v>
          </cell>
          <cell r="BF694">
            <v>0.33638800000000002</v>
          </cell>
          <cell r="BH694">
            <v>-0.83289199999999997</v>
          </cell>
          <cell r="BJ694">
            <v>-0.62844999999999995</v>
          </cell>
          <cell r="BK694">
            <v>24</v>
          </cell>
          <cell r="BM694">
            <v>2.6369009999999999</v>
          </cell>
          <cell r="BN694">
            <v>83</v>
          </cell>
          <cell r="BP694">
            <v>4.5599550000000004</v>
          </cell>
          <cell r="BQ694">
            <v>87</v>
          </cell>
        </row>
        <row r="695">
          <cell r="A695" t="str">
            <v>FR0010568683</v>
          </cell>
          <cell r="B695" t="str">
            <v>ÙÙÙ</v>
          </cell>
          <cell r="C695" t="str">
            <v>Lanrezac Patrimoine</v>
          </cell>
          <cell r="D695" t="str">
            <v>FCP</v>
          </cell>
          <cell r="E695" t="str">
            <v>Meeschaert Asset Management</v>
          </cell>
          <cell r="F695" t="str">
            <v>Euro</v>
          </cell>
          <cell r="G695" t="str">
            <v>Not Benchmarked</v>
          </cell>
          <cell r="H695" t="str">
            <v>Europe Fonds ouverts  - Allocation EUR Flexible - International</v>
          </cell>
          <cell r="I695" t="str">
            <v>Tous les jours</v>
          </cell>
          <cell r="J695" t="str">
            <v>France</v>
          </cell>
          <cell r="K695" t="str">
            <v>Non</v>
          </cell>
          <cell r="L695">
            <v>39498</v>
          </cell>
          <cell r="M695">
            <v>44595</v>
          </cell>
          <cell r="N695">
            <v>28376752</v>
          </cell>
          <cell r="O695">
            <v>133.72999999999999</v>
          </cell>
          <cell r="Q695" t="str">
            <v>Non</v>
          </cell>
          <cell r="R695">
            <v>5</v>
          </cell>
          <cell r="S695">
            <v>5</v>
          </cell>
          <cell r="T695">
            <v>5.0659999999999998</v>
          </cell>
          <cell r="U695">
            <v>10.864000000000001</v>
          </cell>
          <cell r="V695">
            <v>2.7561800000000001</v>
          </cell>
          <cell r="W695">
            <v>5.5324600000000004</v>
          </cell>
          <cell r="X695" t="str">
            <v>Cap</v>
          </cell>
          <cell r="Y695" t="str">
            <v>Global</v>
          </cell>
          <cell r="Z695">
            <v>2</v>
          </cell>
          <cell r="AA695" t="str">
            <v>Oui</v>
          </cell>
          <cell r="AB695">
            <v>3.23</v>
          </cell>
          <cell r="AC695" t="str">
            <v>Non</v>
          </cell>
          <cell r="AE695" t="str">
            <v>FSUSA09RL4</v>
          </cell>
          <cell r="AF695">
            <v>28376752</v>
          </cell>
          <cell r="AH695">
            <v>44573</v>
          </cell>
          <cell r="AJ695">
            <v>4</v>
          </cell>
          <cell r="AK695">
            <v>1</v>
          </cell>
          <cell r="AL695">
            <v>1</v>
          </cell>
          <cell r="AM695" t="str">
            <v>www.meeschaert.com</v>
          </cell>
          <cell r="AQ695" t="str">
            <v>Non</v>
          </cell>
          <cell r="AR695" t="str">
            <v>Non</v>
          </cell>
          <cell r="AS695" t="str">
            <v>Non</v>
          </cell>
          <cell r="AV695" t="str">
            <v>Non Classifié</v>
          </cell>
          <cell r="AW695" t="str">
            <v>Meeschaert</v>
          </cell>
          <cell r="AY695" t="str">
            <v>Not Stated</v>
          </cell>
          <cell r="AZ695" t="str">
            <v>Prospectus</v>
          </cell>
          <cell r="BA695" t="str">
            <v>Non</v>
          </cell>
          <cell r="BB695">
            <v>3.0793360000000001</v>
          </cell>
          <cell r="BD695">
            <v>5.532464</v>
          </cell>
          <cell r="BF695">
            <v>2.7561789999999999</v>
          </cell>
          <cell r="BJ695">
            <v>-3.49241</v>
          </cell>
          <cell r="BK695">
            <v>56</v>
          </cell>
          <cell r="BM695">
            <v>8.1634620000000009</v>
          </cell>
          <cell r="BN695">
            <v>57</v>
          </cell>
          <cell r="BP695">
            <v>14.685694</v>
          </cell>
          <cell r="BQ695">
            <v>57</v>
          </cell>
        </row>
        <row r="696">
          <cell r="A696" t="str">
            <v>FR0010568717</v>
          </cell>
          <cell r="C696" t="str">
            <v>SLF (F) Cash Euro</v>
          </cell>
          <cell r="D696" t="str">
            <v>FCP</v>
          </cell>
          <cell r="E696" t="str">
            <v>Swiss Life Asset Managers France</v>
          </cell>
          <cell r="F696" t="str">
            <v>Euro</v>
          </cell>
          <cell r="G696" t="str">
            <v>€STR capitalisé</v>
          </cell>
          <cell r="H696" t="str">
            <v>Europe Fonds ouverts  - Monétaires EUR Court Terme</v>
          </cell>
          <cell r="I696" t="str">
            <v>Tous les jours</v>
          </cell>
          <cell r="J696" t="str">
            <v>Allemagne;France;</v>
          </cell>
          <cell r="K696" t="str">
            <v>Non</v>
          </cell>
          <cell r="L696">
            <v>39477</v>
          </cell>
          <cell r="M696">
            <v>44598</v>
          </cell>
          <cell r="N696">
            <v>276246134</v>
          </cell>
          <cell r="O696">
            <v>21341.63</v>
          </cell>
          <cell r="P696">
            <v>0</v>
          </cell>
          <cell r="Q696" t="str">
            <v>Non</v>
          </cell>
          <cell r="R696">
            <v>1</v>
          </cell>
          <cell r="S696">
            <v>1</v>
          </cell>
          <cell r="T696">
            <v>0.01</v>
          </cell>
          <cell r="U696">
            <v>0.05</v>
          </cell>
          <cell r="V696">
            <v>-0.60579000000000005</v>
          </cell>
          <cell r="W696">
            <v>-0.48199999999999998</v>
          </cell>
          <cell r="X696" t="str">
            <v>Cap</v>
          </cell>
          <cell r="Y696" t="str">
            <v>Euroland</v>
          </cell>
          <cell r="Z696">
            <v>0.3</v>
          </cell>
          <cell r="AA696" t="str">
            <v>Oui</v>
          </cell>
          <cell r="AB696">
            <v>0.12</v>
          </cell>
          <cell r="AC696" t="str">
            <v>Non</v>
          </cell>
          <cell r="AE696" t="str">
            <v>FSUSA08QGW</v>
          </cell>
          <cell r="AF696">
            <v>276246134</v>
          </cell>
          <cell r="AH696">
            <v>44552</v>
          </cell>
          <cell r="AJ696">
            <v>2</v>
          </cell>
          <cell r="AK696">
            <v>200000</v>
          </cell>
          <cell r="AL696">
            <v>1</v>
          </cell>
          <cell r="AM696" t="str">
            <v>www.swisslife-am.com</v>
          </cell>
          <cell r="AQ696" t="str">
            <v>Non</v>
          </cell>
          <cell r="AR696" t="str">
            <v>Non</v>
          </cell>
          <cell r="AS696" t="str">
            <v>Non</v>
          </cell>
          <cell r="AV696" t="str">
            <v>Fonds monétaires à valeur liquidative variable (VNAV) court terme</v>
          </cell>
          <cell r="AW696" t="str">
            <v>Swiss Life</v>
          </cell>
          <cell r="AY696" t="str">
            <v>Not Stated</v>
          </cell>
          <cell r="AZ696" t="str">
            <v>Prospectus</v>
          </cell>
          <cell r="BA696" t="str">
            <v>Non</v>
          </cell>
          <cell r="BB696">
            <v>-0.43135899999999999</v>
          </cell>
          <cell r="BD696">
            <v>-0.48199399999999998</v>
          </cell>
          <cell r="BF696">
            <v>-0.60577199999999998</v>
          </cell>
          <cell r="BH696">
            <v>-6.1904000000000001E-2</v>
          </cell>
          <cell r="BJ696">
            <v>-5.3519999999999998E-2</v>
          </cell>
          <cell r="BK696">
            <v>16</v>
          </cell>
          <cell r="BM696">
            <v>-0.47559899999999999</v>
          </cell>
          <cell r="BN696">
            <v>96</v>
          </cell>
          <cell r="BP696">
            <v>-0.40362300000000001</v>
          </cell>
          <cell r="BQ696">
            <v>97</v>
          </cell>
        </row>
        <row r="697">
          <cell r="A697" t="str">
            <v>FR0010574426</v>
          </cell>
          <cell r="B697" t="str">
            <v>Ù</v>
          </cell>
          <cell r="C697" t="str">
            <v>Indépendance Sélection</v>
          </cell>
          <cell r="D697" t="str">
            <v>FCP</v>
          </cell>
          <cell r="E697" t="str">
            <v>GPM Asset Management</v>
          </cell>
          <cell r="F697" t="str">
            <v>Euro</v>
          </cell>
          <cell r="G697" t="str">
            <v>Not Benchmarked</v>
          </cell>
          <cell r="H697" t="str">
            <v>Europe Fonds ouverts  - Allocation EUR Agressive - International</v>
          </cell>
          <cell r="I697" t="str">
            <v>Tous les jours</v>
          </cell>
          <cell r="J697" t="str">
            <v>France</v>
          </cell>
          <cell r="K697" t="str">
            <v>Non</v>
          </cell>
          <cell r="L697">
            <v>39503</v>
          </cell>
          <cell r="M697">
            <v>44594</v>
          </cell>
          <cell r="N697">
            <v>5932189</v>
          </cell>
          <cell r="O697">
            <v>98.06</v>
          </cell>
          <cell r="Q697" t="str">
            <v>Non</v>
          </cell>
          <cell r="R697">
            <v>5</v>
          </cell>
          <cell r="S697">
            <v>4</v>
          </cell>
          <cell r="T697">
            <v>8.0269999999999992</v>
          </cell>
          <cell r="U697">
            <v>7.9180000000000001</v>
          </cell>
          <cell r="V697">
            <v>4.4675399999999996</v>
          </cell>
          <cell r="W697">
            <v>2.2662599999999999</v>
          </cell>
          <cell r="X697" t="str">
            <v>Cap</v>
          </cell>
          <cell r="Y697" t="str">
            <v>Global</v>
          </cell>
          <cell r="Z697">
            <v>2.09</v>
          </cell>
          <cell r="AA697" t="str">
            <v>Oui</v>
          </cell>
          <cell r="AB697">
            <v>6.64</v>
          </cell>
          <cell r="AC697" t="str">
            <v>Non</v>
          </cell>
          <cell r="AE697" t="str">
            <v>FSUSA09G39</v>
          </cell>
          <cell r="AF697">
            <v>5932189</v>
          </cell>
          <cell r="AH697">
            <v>44525</v>
          </cell>
          <cell r="AJ697">
            <v>2</v>
          </cell>
          <cell r="AK697">
            <v>1</v>
          </cell>
          <cell r="AL697">
            <v>1</v>
          </cell>
          <cell r="AM697" t="str">
            <v>www.patrimoinesetselections.com</v>
          </cell>
          <cell r="AQ697" t="str">
            <v>Non</v>
          </cell>
          <cell r="AR697" t="str">
            <v>Non</v>
          </cell>
          <cell r="AS697" t="str">
            <v>Non</v>
          </cell>
          <cell r="AV697" t="str">
            <v>Non Classifié</v>
          </cell>
          <cell r="AW697" t="str">
            <v>Patrimoines &amp; Sélections</v>
          </cell>
          <cell r="AY697" t="str">
            <v>Not Stated</v>
          </cell>
          <cell r="AZ697" t="str">
            <v>Prospectus</v>
          </cell>
          <cell r="BA697" t="str">
            <v>Non</v>
          </cell>
          <cell r="BB697">
            <v>0.107001</v>
          </cell>
          <cell r="BD697">
            <v>2.2662689999999999</v>
          </cell>
          <cell r="BF697">
            <v>4.4675269999999996</v>
          </cell>
          <cell r="BJ697">
            <v>-5.0720400000000003</v>
          </cell>
          <cell r="BK697">
            <v>70</v>
          </cell>
          <cell r="BM697">
            <v>5.7130200000000002</v>
          </cell>
          <cell r="BN697">
            <v>66</v>
          </cell>
          <cell r="BP697">
            <v>8.8786830000000005</v>
          </cell>
          <cell r="BQ697">
            <v>73</v>
          </cell>
        </row>
        <row r="698">
          <cell r="A698" t="str">
            <v>FR0010574434</v>
          </cell>
          <cell r="B698" t="str">
            <v>ÙÙ</v>
          </cell>
          <cell r="C698" t="str">
            <v>Oddo BHF Génération CR-EUR</v>
          </cell>
          <cell r="D698" t="str">
            <v>FCP</v>
          </cell>
          <cell r="E698" t="str">
            <v>ODDO BHF Asset Management SAS</v>
          </cell>
          <cell r="F698" t="str">
            <v>Euro</v>
          </cell>
          <cell r="G698" t="str">
            <v>MSCI EMU NR EUR</v>
          </cell>
          <cell r="H698" t="str">
            <v>Europe Fonds ouverts  - Actions Zone Euro Grandes Cap.</v>
          </cell>
          <cell r="I698" t="str">
            <v>Tous les jours</v>
          </cell>
          <cell r="J698" t="str">
            <v>Autriche;Belgique;Suisse;Chili;Allemagne;Espagne;Finlande;France;Italie;Luxembourg;Pays-Bas;Norvège;Portugal;Singapour;Suède;</v>
          </cell>
          <cell r="K698" t="str">
            <v>Oui</v>
          </cell>
          <cell r="L698">
            <v>39526</v>
          </cell>
          <cell r="M698">
            <v>44596</v>
          </cell>
          <cell r="N698">
            <v>475173192</v>
          </cell>
          <cell r="O698">
            <v>995.61</v>
          </cell>
          <cell r="P698">
            <v>-29.86</v>
          </cell>
          <cell r="Q698" t="str">
            <v>Non</v>
          </cell>
          <cell r="R698">
            <v>6</v>
          </cell>
          <cell r="S698">
            <v>6</v>
          </cell>
          <cell r="T698">
            <v>13.083</v>
          </cell>
          <cell r="U698">
            <v>19.957999999999998</v>
          </cell>
          <cell r="V698">
            <v>14.399179999999999</v>
          </cell>
          <cell r="W698">
            <v>9.6228200000000008</v>
          </cell>
          <cell r="X698" t="str">
            <v>Cap</v>
          </cell>
          <cell r="Y698" t="str">
            <v>Euroland</v>
          </cell>
          <cell r="Z698">
            <v>2</v>
          </cell>
          <cell r="AA698" t="str">
            <v>Oui</v>
          </cell>
          <cell r="AB698">
            <v>2.5</v>
          </cell>
          <cell r="AC698" t="str">
            <v>Oui</v>
          </cell>
          <cell r="AD698">
            <v>995.61</v>
          </cell>
          <cell r="AE698" t="str">
            <v>FSGBR056NV</v>
          </cell>
          <cell r="AF698">
            <v>305044011</v>
          </cell>
          <cell r="AH698">
            <v>44564</v>
          </cell>
          <cell r="AJ698">
            <v>4</v>
          </cell>
          <cell r="AK698">
            <v>1</v>
          </cell>
          <cell r="AL698">
            <v>1</v>
          </cell>
          <cell r="AM698" t="str">
            <v>www.oddoam.com</v>
          </cell>
          <cell r="AQ698" t="str">
            <v>Non</v>
          </cell>
          <cell r="AR698" t="str">
            <v>Non</v>
          </cell>
          <cell r="AS698" t="str">
            <v>Non</v>
          </cell>
          <cell r="AV698" t="str">
            <v>Actions internationales</v>
          </cell>
          <cell r="AW698" t="str">
            <v>ODDO BHF</v>
          </cell>
          <cell r="AY698" t="str">
            <v>Article 8</v>
          </cell>
          <cell r="AZ698" t="str">
            <v>Prospectus</v>
          </cell>
          <cell r="BA698" t="str">
            <v>Non</v>
          </cell>
          <cell r="BB698">
            <v>4.8555770000000003</v>
          </cell>
          <cell r="BD698">
            <v>9.6228320000000007</v>
          </cell>
          <cell r="BF698">
            <v>14.399176000000001</v>
          </cell>
          <cell r="BH698">
            <v>-6.1641219999999999</v>
          </cell>
          <cell r="BJ698">
            <v>-6.4739100000000001</v>
          </cell>
          <cell r="BK698">
            <v>78</v>
          </cell>
          <cell r="BM698">
            <v>14.158459000000001</v>
          </cell>
          <cell r="BN698">
            <v>35</v>
          </cell>
          <cell r="BP698">
            <v>20.979054000000001</v>
          </cell>
          <cell r="BQ698">
            <v>42</v>
          </cell>
        </row>
        <row r="699">
          <cell r="A699" t="str">
            <v>FR0010581702</v>
          </cell>
          <cell r="B699" t="str">
            <v>Ù</v>
          </cell>
          <cell r="C699" t="str">
            <v>Echiquier Agressor G</v>
          </cell>
          <cell r="D699" t="str">
            <v>SICAV</v>
          </cell>
          <cell r="E699" t="str">
            <v>La Financière de l'Echiquier</v>
          </cell>
          <cell r="F699" t="str">
            <v>Euro</v>
          </cell>
          <cell r="G699" t="str">
            <v>MSCI Europe NR EUR</v>
          </cell>
          <cell r="H699" t="str">
            <v>Europe Fonds ouverts  - Actions Europe Flex Cap</v>
          </cell>
          <cell r="I699" t="str">
            <v>Tous les jours</v>
          </cell>
          <cell r="J699" t="str">
            <v>Suisse;Allemagne;Espagne;France;Italie;</v>
          </cell>
          <cell r="K699" t="str">
            <v>Oui</v>
          </cell>
          <cell r="L699">
            <v>39500</v>
          </cell>
          <cell r="M699">
            <v>44596</v>
          </cell>
          <cell r="N699">
            <v>477483905</v>
          </cell>
          <cell r="O699">
            <v>1699.71</v>
          </cell>
          <cell r="P699">
            <v>17.64</v>
          </cell>
          <cell r="Q699" t="str">
            <v>Non</v>
          </cell>
          <cell r="R699">
            <v>6</v>
          </cell>
          <cell r="S699">
            <v>6</v>
          </cell>
          <cell r="T699">
            <v>10.887</v>
          </cell>
          <cell r="U699">
            <v>23.257999999999999</v>
          </cell>
          <cell r="V699">
            <v>13.19238</v>
          </cell>
          <cell r="W699">
            <v>2.8443399999999999</v>
          </cell>
          <cell r="X699" t="str">
            <v>Cap</v>
          </cell>
          <cell r="Y699" t="str">
            <v>Europe</v>
          </cell>
          <cell r="Z699">
            <v>1.35</v>
          </cell>
          <cell r="AA699" t="str">
            <v>Oui</v>
          </cell>
          <cell r="AB699">
            <v>2.0299999999999998</v>
          </cell>
          <cell r="AC699" t="str">
            <v>Oui</v>
          </cell>
          <cell r="AD699">
            <v>1699.71</v>
          </cell>
          <cell r="AE699" t="str">
            <v>FSGBR055UJ</v>
          </cell>
          <cell r="AF699">
            <v>8126956</v>
          </cell>
          <cell r="AH699">
            <v>44565</v>
          </cell>
          <cell r="AJ699">
            <v>3</v>
          </cell>
          <cell r="AK699">
            <v>0</v>
          </cell>
          <cell r="AL699">
            <v>0</v>
          </cell>
          <cell r="AM699" t="str">
            <v>www.lfde.com</v>
          </cell>
          <cell r="AQ699" t="str">
            <v>Non</v>
          </cell>
          <cell r="AR699" t="str">
            <v>Non</v>
          </cell>
          <cell r="AS699" t="str">
            <v>Non</v>
          </cell>
          <cell r="AV699" t="str">
            <v>Non Classifié</v>
          </cell>
          <cell r="AW699" t="str">
            <v>La Financière de l'Echiquier</v>
          </cell>
          <cell r="AY699" t="str">
            <v>Article 8</v>
          </cell>
          <cell r="AZ699" t="str">
            <v>Prospectus</v>
          </cell>
          <cell r="BA699" t="str">
            <v>Non</v>
          </cell>
          <cell r="BB699">
            <v>-0.90227800000000002</v>
          </cell>
          <cell r="BD699">
            <v>2.8443390000000002</v>
          </cell>
          <cell r="BF699">
            <v>13.192383</v>
          </cell>
          <cell r="BH699">
            <v>-4.1795799999999996</v>
          </cell>
          <cell r="BJ699">
            <v>-4.0524899999999997</v>
          </cell>
          <cell r="BK699">
            <v>62</v>
          </cell>
          <cell r="BM699">
            <v>6.4030839999999998</v>
          </cell>
          <cell r="BN699">
            <v>63</v>
          </cell>
          <cell r="BP699">
            <v>20.092790999999998</v>
          </cell>
          <cell r="BQ699">
            <v>44</v>
          </cell>
        </row>
        <row r="700">
          <cell r="A700" t="str">
            <v>FR0010581710</v>
          </cell>
          <cell r="B700" t="str">
            <v>ÙÙÙÙÙ</v>
          </cell>
          <cell r="C700" t="str">
            <v>Echiquier Agenor SRI Mid Cap Europe G</v>
          </cell>
          <cell r="D700" t="str">
            <v>SICAV</v>
          </cell>
          <cell r="E700" t="str">
            <v>La Financière de l'Echiquier</v>
          </cell>
          <cell r="F700" t="str">
            <v>Euro</v>
          </cell>
          <cell r="G700" t="str">
            <v>MSCI Europe Small Cap NR EUR</v>
          </cell>
          <cell r="H700" t="str">
            <v>Europe Fonds ouverts  - Actions Europe Moyennes Cap.</v>
          </cell>
          <cell r="I700" t="str">
            <v>Tous les jours</v>
          </cell>
          <cell r="J700" t="str">
            <v>Autriche;Belgique;Suisse;Allemagne;Espagne;France;Italie;Portugal;</v>
          </cell>
          <cell r="K700" t="str">
            <v>Oui</v>
          </cell>
          <cell r="L700">
            <v>39500</v>
          </cell>
          <cell r="M700">
            <v>44596</v>
          </cell>
          <cell r="N700">
            <v>2376843447</v>
          </cell>
          <cell r="O700">
            <v>514.20000000000005</v>
          </cell>
          <cell r="P700">
            <v>11.25</v>
          </cell>
          <cell r="Q700" t="str">
            <v>Non</v>
          </cell>
          <cell r="R700">
            <v>5</v>
          </cell>
          <cell r="S700">
            <v>6</v>
          </cell>
          <cell r="T700">
            <v>18.172999999999998</v>
          </cell>
          <cell r="U700">
            <v>15.952</v>
          </cell>
          <cell r="V700">
            <v>3.3231099999999998</v>
          </cell>
          <cell r="W700">
            <v>13.61049</v>
          </cell>
          <cell r="X700" t="str">
            <v>Cap</v>
          </cell>
          <cell r="Y700" t="str">
            <v>Europe</v>
          </cell>
          <cell r="Z700">
            <v>1.35</v>
          </cell>
          <cell r="AA700" t="str">
            <v>Oui</v>
          </cell>
          <cell r="AB700">
            <v>1.6</v>
          </cell>
          <cell r="AC700" t="str">
            <v>Oui</v>
          </cell>
          <cell r="AD700">
            <v>514.20000000000005</v>
          </cell>
          <cell r="AE700" t="str">
            <v>FSGBR05GI7</v>
          </cell>
          <cell r="AF700">
            <v>111541520</v>
          </cell>
          <cell r="AH700">
            <v>44565</v>
          </cell>
          <cell r="AJ700">
            <v>5</v>
          </cell>
          <cell r="AK700">
            <v>0</v>
          </cell>
          <cell r="AL700">
            <v>0</v>
          </cell>
          <cell r="AM700" t="str">
            <v>www.lfde.com</v>
          </cell>
          <cell r="AQ700" t="str">
            <v>Non</v>
          </cell>
          <cell r="AR700" t="str">
            <v>Non</v>
          </cell>
          <cell r="AS700" t="str">
            <v>Non</v>
          </cell>
          <cell r="AV700" t="str">
            <v>Non Classifié</v>
          </cell>
          <cell r="AW700" t="str">
            <v>La Financière de l'Echiquier</v>
          </cell>
          <cell r="AY700" t="str">
            <v>Article 8</v>
          </cell>
          <cell r="AZ700" t="str">
            <v>Prospectus</v>
          </cell>
          <cell r="BA700" t="str">
            <v>Non</v>
          </cell>
          <cell r="BB700">
            <v>12.258388999999999</v>
          </cell>
          <cell r="BD700">
            <v>13.610512</v>
          </cell>
          <cell r="BF700">
            <v>3.323115</v>
          </cell>
          <cell r="BH700">
            <v>-13.074329000000001</v>
          </cell>
          <cell r="BJ700">
            <v>-12.7905</v>
          </cell>
          <cell r="BK700">
            <v>96</v>
          </cell>
          <cell r="BM700">
            <v>21.995246000000002</v>
          </cell>
          <cell r="BN700">
            <v>11</v>
          </cell>
          <cell r="BP700">
            <v>35.575502999999998</v>
          </cell>
          <cell r="BQ700">
            <v>5</v>
          </cell>
        </row>
        <row r="701">
          <cell r="A701" t="str">
            <v>FR0010581728</v>
          </cell>
          <cell r="B701" t="str">
            <v>ÙÙÙÙ</v>
          </cell>
          <cell r="C701" t="str">
            <v>Echiquier Major SRI Growth Europe G</v>
          </cell>
          <cell r="D701" t="str">
            <v>SICAV</v>
          </cell>
          <cell r="E701" t="str">
            <v>La Financière de l'Echiquier</v>
          </cell>
          <cell r="F701" t="str">
            <v>Euro</v>
          </cell>
          <cell r="G701" t="str">
            <v>MSCI Europe NR EUR</v>
          </cell>
          <cell r="H701" t="str">
            <v>Europe Fonds ouverts  - Actions Europe Gdes Cap. Croissance</v>
          </cell>
          <cell r="I701" t="str">
            <v>Tous les jours</v>
          </cell>
          <cell r="J701" t="str">
            <v>Suisse;Allemagne;Espagne;France;Italie;Pays-Bas;Portugal;</v>
          </cell>
          <cell r="K701" t="str">
            <v>Oui</v>
          </cell>
          <cell r="L701">
            <v>39500</v>
          </cell>
          <cell r="M701">
            <v>44596</v>
          </cell>
          <cell r="N701">
            <v>910166803</v>
          </cell>
          <cell r="O701">
            <v>353.07</v>
          </cell>
          <cell r="P701">
            <v>35.72</v>
          </cell>
          <cell r="Q701" t="str">
            <v>Non</v>
          </cell>
          <cell r="R701">
            <v>6</v>
          </cell>
          <cell r="S701">
            <v>6</v>
          </cell>
          <cell r="T701">
            <v>16.222999999999999</v>
          </cell>
          <cell r="U701">
            <v>15.097</v>
          </cell>
          <cell r="V701">
            <v>13.64653</v>
          </cell>
          <cell r="W701">
            <v>17.647500000000001</v>
          </cell>
          <cell r="X701" t="str">
            <v>Cap</v>
          </cell>
          <cell r="Y701" t="str">
            <v>Europe</v>
          </cell>
          <cell r="Z701">
            <v>1.35</v>
          </cell>
          <cell r="AA701" t="str">
            <v>Oui</v>
          </cell>
          <cell r="AB701">
            <v>1.6</v>
          </cell>
          <cell r="AC701" t="str">
            <v>Oui</v>
          </cell>
          <cell r="AD701">
            <v>353.07</v>
          </cell>
          <cell r="AE701" t="str">
            <v>FSGBR069DO</v>
          </cell>
          <cell r="AF701">
            <v>40460190</v>
          </cell>
          <cell r="AH701">
            <v>44565</v>
          </cell>
          <cell r="AJ701">
            <v>3</v>
          </cell>
          <cell r="AK701">
            <v>0</v>
          </cell>
          <cell r="AL701">
            <v>0</v>
          </cell>
          <cell r="AM701" t="str">
            <v>www.lfde.com</v>
          </cell>
          <cell r="AQ701" t="str">
            <v>Non</v>
          </cell>
          <cell r="AR701" t="str">
            <v>Non</v>
          </cell>
          <cell r="AS701" t="str">
            <v>Non</v>
          </cell>
          <cell r="AV701" t="str">
            <v>Non Classifié</v>
          </cell>
          <cell r="AW701" t="str">
            <v>La Financière de l'Echiquier</v>
          </cell>
          <cell r="AY701" t="str">
            <v>Article 8</v>
          </cell>
          <cell r="AZ701" t="str">
            <v>Prospectus</v>
          </cell>
          <cell r="BA701" t="str">
            <v>Non</v>
          </cell>
          <cell r="BB701">
            <v>11.975885999999999</v>
          </cell>
          <cell r="BD701">
            <v>17.647518000000002</v>
          </cell>
          <cell r="BF701">
            <v>13.646526</v>
          </cell>
          <cell r="BH701">
            <v>-10.880402999999999</v>
          </cell>
          <cell r="BJ701">
            <v>-10.095219999999999</v>
          </cell>
          <cell r="BK701">
            <v>91</v>
          </cell>
          <cell r="BM701">
            <v>24.022362999999999</v>
          </cell>
          <cell r="BN701">
            <v>8</v>
          </cell>
          <cell r="BP701">
            <v>41.697589000000001</v>
          </cell>
          <cell r="BQ701">
            <v>2</v>
          </cell>
        </row>
        <row r="702">
          <cell r="A702" t="str">
            <v>FR0010581736</v>
          </cell>
          <cell r="B702" t="str">
            <v>ÙÙ</v>
          </cell>
          <cell r="C702" t="str">
            <v>Sanso Opportunités A</v>
          </cell>
          <cell r="D702" t="str">
            <v>FCP</v>
          </cell>
          <cell r="E702" t="str">
            <v>Sanso Investment Solutions</v>
          </cell>
          <cell r="F702" t="str">
            <v>Euro</v>
          </cell>
          <cell r="G702" t="str">
            <v>EONIA Capitalisé Jour TR EUR</v>
          </cell>
          <cell r="H702" t="str">
            <v>Europe Fonds ouverts  - Allocation EUR Modérée - International</v>
          </cell>
          <cell r="I702" t="str">
            <v>Tous les jours</v>
          </cell>
          <cell r="J702" t="str">
            <v>France</v>
          </cell>
          <cell r="K702" t="str">
            <v>Non</v>
          </cell>
          <cell r="L702">
            <v>39514</v>
          </cell>
          <cell r="M702">
            <v>44596</v>
          </cell>
          <cell r="N702">
            <v>16174752</v>
          </cell>
          <cell r="O702">
            <v>100.08</v>
          </cell>
          <cell r="Q702" t="str">
            <v>Non</v>
          </cell>
          <cell r="R702">
            <v>5</v>
          </cell>
          <cell r="S702">
            <v>4</v>
          </cell>
          <cell r="T702">
            <v>4.2809999999999997</v>
          </cell>
          <cell r="U702">
            <v>9.6379999999999999</v>
          </cell>
          <cell r="V702">
            <v>4.0177199999999997</v>
          </cell>
          <cell r="W702">
            <v>3.6974200000000002</v>
          </cell>
          <cell r="X702" t="str">
            <v>Cap</v>
          </cell>
          <cell r="Y702" t="str">
            <v>Global</v>
          </cell>
          <cell r="Z702">
            <v>2</v>
          </cell>
          <cell r="AA702" t="str">
            <v>Oui</v>
          </cell>
          <cell r="AB702">
            <v>3.04</v>
          </cell>
          <cell r="AC702" t="str">
            <v>Non</v>
          </cell>
          <cell r="AD702">
            <v>100.08</v>
          </cell>
          <cell r="AE702" t="str">
            <v>FSUSA08TAT</v>
          </cell>
          <cell r="AF702">
            <v>15062847</v>
          </cell>
          <cell r="AH702">
            <v>44370</v>
          </cell>
          <cell r="AJ702">
            <v>4</v>
          </cell>
          <cell r="AK702">
            <v>100</v>
          </cell>
          <cell r="AL702">
            <v>1</v>
          </cell>
          <cell r="AM702" t="str">
            <v>www.sanso-is.com</v>
          </cell>
          <cell r="AQ702" t="str">
            <v>Non</v>
          </cell>
          <cell r="AR702" t="str">
            <v>Non</v>
          </cell>
          <cell r="AS702" t="str">
            <v>Non</v>
          </cell>
          <cell r="AV702" t="str">
            <v>Non Classifié</v>
          </cell>
          <cell r="AW702" t="str">
            <v>Sanso</v>
          </cell>
          <cell r="AY702" t="str">
            <v>Not Stated</v>
          </cell>
          <cell r="AZ702" t="str">
            <v>Prospectus</v>
          </cell>
          <cell r="BA702" t="str">
            <v>Non</v>
          </cell>
          <cell r="BB702">
            <v>1.814011</v>
          </cell>
          <cell r="BD702">
            <v>3.6974260000000001</v>
          </cell>
          <cell r="BF702">
            <v>4.0177300000000002</v>
          </cell>
          <cell r="BH702">
            <v>-2.991123</v>
          </cell>
          <cell r="BJ702">
            <v>-2.5762299999999998</v>
          </cell>
          <cell r="BK702">
            <v>48</v>
          </cell>
          <cell r="BM702">
            <v>5.9141190000000003</v>
          </cell>
          <cell r="BN702">
            <v>65</v>
          </cell>
          <cell r="BP702">
            <v>9.3660320000000006</v>
          </cell>
          <cell r="BQ702">
            <v>71</v>
          </cell>
        </row>
        <row r="703">
          <cell r="A703" t="str">
            <v>FR0010581744</v>
          </cell>
          <cell r="B703" t="str">
            <v>ÙÙÙÙ</v>
          </cell>
          <cell r="C703" t="str">
            <v>Danae</v>
          </cell>
          <cell r="D703" t="str">
            <v>SICAV</v>
          </cell>
          <cell r="E703" t="str">
            <v>CA Indosuez Gestion</v>
          </cell>
          <cell r="F703" t="str">
            <v>Euro</v>
          </cell>
          <cell r="G703" t="str">
            <v>(FTSE MTS Ex-CNO Etrix TR EUR) 20.000% + ( EURO STOXX NR EUR) 40.000% + (MSCI World NR EUR) 30.000% + (MSCI EM NR EUR) 10.000%</v>
          </cell>
          <cell r="H703" t="str">
            <v>Europe Fonds ouverts  - Allocation EUR Agressive - International</v>
          </cell>
          <cell r="I703" t="str">
            <v>Toutes les semaines</v>
          </cell>
          <cell r="J703" t="str">
            <v>France</v>
          </cell>
          <cell r="K703" t="str">
            <v>Non</v>
          </cell>
          <cell r="L703">
            <v>39542</v>
          </cell>
          <cell r="M703">
            <v>44596</v>
          </cell>
          <cell r="N703">
            <v>11863124</v>
          </cell>
          <cell r="O703">
            <v>1860.59</v>
          </cell>
          <cell r="Q703" t="str">
            <v>Non</v>
          </cell>
          <cell r="R703">
            <v>5</v>
          </cell>
          <cell r="S703">
            <v>5</v>
          </cell>
          <cell r="T703">
            <v>7.8440000000000003</v>
          </cell>
          <cell r="U703">
            <v>11.15</v>
          </cell>
          <cell r="V703">
            <v>10.88148</v>
          </cell>
          <cell r="W703">
            <v>10.576549999999999</v>
          </cell>
          <cell r="X703" t="str">
            <v>Dist</v>
          </cell>
          <cell r="Y703" t="str">
            <v>Global</v>
          </cell>
          <cell r="Z703">
            <v>1</v>
          </cell>
          <cell r="AA703" t="str">
            <v>Non</v>
          </cell>
          <cell r="AB703">
            <v>1.44</v>
          </cell>
          <cell r="AC703" t="str">
            <v>Non</v>
          </cell>
          <cell r="AD703">
            <v>1860.59</v>
          </cell>
          <cell r="AE703" t="str">
            <v>FSUSA09SO6</v>
          </cell>
          <cell r="AF703">
            <v>11860000</v>
          </cell>
          <cell r="AH703">
            <v>44265</v>
          </cell>
          <cell r="AJ703">
            <v>5</v>
          </cell>
          <cell r="AK703">
            <v>100000</v>
          </cell>
          <cell r="AL703">
            <v>1</v>
          </cell>
          <cell r="AM703" t="str">
            <v>www.ca-indosuez.fr</v>
          </cell>
          <cell r="AQ703" t="str">
            <v>Non</v>
          </cell>
          <cell r="AR703" t="str">
            <v>Non</v>
          </cell>
          <cell r="AS703" t="str">
            <v>Non</v>
          </cell>
          <cell r="AV703" t="str">
            <v>Non Classifié</v>
          </cell>
          <cell r="AW703" t="str">
            <v>Crédit Agricole</v>
          </cell>
          <cell r="AY703" t="str">
            <v>Not Stated</v>
          </cell>
          <cell r="AZ703" t="str">
            <v>Prospectus</v>
          </cell>
          <cell r="BA703" t="str">
            <v>Non</v>
          </cell>
          <cell r="BB703">
            <v>6.2712620000000001</v>
          </cell>
          <cell r="BD703">
            <v>10.576565</v>
          </cell>
          <cell r="BF703">
            <v>10.881482999999999</v>
          </cell>
          <cell r="BJ703">
            <v>-5.2872899999999996</v>
          </cell>
          <cell r="BK703">
            <v>72</v>
          </cell>
          <cell r="BM703">
            <v>13.959916</v>
          </cell>
          <cell r="BN703">
            <v>35</v>
          </cell>
          <cell r="BP703">
            <v>18.419476</v>
          </cell>
          <cell r="BQ703">
            <v>49</v>
          </cell>
        </row>
        <row r="704">
          <cell r="A704" t="str">
            <v>FR0010585281</v>
          </cell>
          <cell r="B704" t="str">
            <v>ÙÙÙÙ</v>
          </cell>
          <cell r="C704" t="str">
            <v>LFR Euro Développement Durable ISR P</v>
          </cell>
          <cell r="D704" t="str">
            <v>FCP</v>
          </cell>
          <cell r="E704" t="str">
            <v>La Financière Responsable</v>
          </cell>
          <cell r="F704" t="str">
            <v>Euro</v>
          </cell>
          <cell r="G704" t="str">
            <v>EURO STOXX 50 NR EUR</v>
          </cell>
          <cell r="H704" t="str">
            <v>Europe Fonds ouverts  - Actions Zone Euro Flex Cap</v>
          </cell>
          <cell r="I704" t="str">
            <v>Tous les jours</v>
          </cell>
          <cell r="J704" t="str">
            <v>France</v>
          </cell>
          <cell r="K704" t="str">
            <v>Oui</v>
          </cell>
          <cell r="L704">
            <v>39562</v>
          </cell>
          <cell r="M704">
            <v>44596</v>
          </cell>
          <cell r="N704">
            <v>110395862</v>
          </cell>
          <cell r="O704">
            <v>136.54</v>
          </cell>
          <cell r="P704">
            <v>164.88</v>
          </cell>
          <cell r="Q704" t="str">
            <v>Non</v>
          </cell>
          <cell r="R704">
            <v>6</v>
          </cell>
          <cell r="S704">
            <v>6</v>
          </cell>
          <cell r="T704">
            <v>16.149999999999999</v>
          </cell>
          <cell r="U704">
            <v>17.202000000000002</v>
          </cell>
          <cell r="V704">
            <v>18.291650000000001</v>
          </cell>
          <cell r="W704">
            <v>14.049390000000001</v>
          </cell>
          <cell r="X704" t="str">
            <v>Cap</v>
          </cell>
          <cell r="Y704" t="str">
            <v>Euroland</v>
          </cell>
          <cell r="Z704">
            <v>2.2000000000000002</v>
          </cell>
          <cell r="AA704" t="str">
            <v>Oui</v>
          </cell>
          <cell r="AB704">
            <v>2.21</v>
          </cell>
          <cell r="AC704" t="str">
            <v>Oui</v>
          </cell>
          <cell r="AD704">
            <v>136.54</v>
          </cell>
          <cell r="AE704" t="str">
            <v>FSUSA08KU2</v>
          </cell>
          <cell r="AF704">
            <v>23276320</v>
          </cell>
          <cell r="AH704">
            <v>44312</v>
          </cell>
          <cell r="AJ704">
            <v>4</v>
          </cell>
          <cell r="AK704">
            <v>0</v>
          </cell>
          <cell r="AL704">
            <v>0</v>
          </cell>
          <cell r="AM704" t="str">
            <v>www.la-financiere-responsable.fr</v>
          </cell>
          <cell r="AQ704" t="str">
            <v>Non</v>
          </cell>
          <cell r="AR704" t="str">
            <v>Non</v>
          </cell>
          <cell r="AS704" t="str">
            <v>Non</v>
          </cell>
          <cell r="AV704" t="str">
            <v>Non Classifié</v>
          </cell>
          <cell r="AW704" t="str">
            <v>La Financiere Responsable</v>
          </cell>
          <cell r="AY704" t="str">
            <v>Not Stated</v>
          </cell>
          <cell r="AZ704" t="str">
            <v>Prospectus</v>
          </cell>
          <cell r="BA704" t="str">
            <v>Non</v>
          </cell>
          <cell r="BB704">
            <v>7.0612380000000003</v>
          </cell>
          <cell r="BD704">
            <v>14.049402000000001</v>
          </cell>
          <cell r="BF704">
            <v>18.291644000000002</v>
          </cell>
          <cell r="BH704">
            <v>-10.742791</v>
          </cell>
          <cell r="BJ704">
            <v>-9.8802800000000008</v>
          </cell>
          <cell r="BK704">
            <v>91</v>
          </cell>
          <cell r="BM704">
            <v>20.114735</v>
          </cell>
          <cell r="BN704">
            <v>15</v>
          </cell>
          <cell r="BP704">
            <v>23.312871000000001</v>
          </cell>
          <cell r="BQ704">
            <v>36</v>
          </cell>
        </row>
        <row r="705">
          <cell r="A705" t="str">
            <v>FR0010586024</v>
          </cell>
          <cell r="B705" t="str">
            <v>ÙÙÙ</v>
          </cell>
          <cell r="C705" t="str">
            <v>Lazard Dividend LowVol SRI C</v>
          </cell>
          <cell r="D705" t="str">
            <v>FCP</v>
          </cell>
          <cell r="E705" t="str">
            <v>Lazard Frères Gestion</v>
          </cell>
          <cell r="F705" t="str">
            <v>Euro</v>
          </cell>
          <cell r="G705" t="str">
            <v>EURO STOXX NR EUR</v>
          </cell>
          <cell r="H705" t="str">
            <v>Europe Fonds ouverts  - Actions Zone Euro Flex Cap</v>
          </cell>
          <cell r="I705" t="str">
            <v>Tous les jours</v>
          </cell>
          <cell r="J705" t="str">
            <v>Espagne;France;Italie;Luxembourg;Portugal;</v>
          </cell>
          <cell r="K705" t="str">
            <v>Oui</v>
          </cell>
          <cell r="L705">
            <v>39539</v>
          </cell>
          <cell r="M705">
            <v>44596</v>
          </cell>
          <cell r="N705">
            <v>109159728</v>
          </cell>
          <cell r="O705">
            <v>340.28</v>
          </cell>
          <cell r="P705">
            <v>47.02</v>
          </cell>
          <cell r="Q705" t="str">
            <v>Non</v>
          </cell>
          <cell r="R705">
            <v>5</v>
          </cell>
          <cell r="S705">
            <v>5</v>
          </cell>
          <cell r="T705">
            <v>10.308999999999999</v>
          </cell>
          <cell r="U705">
            <v>15.993</v>
          </cell>
          <cell r="V705">
            <v>17.05049</v>
          </cell>
          <cell r="W705">
            <v>6.4533800000000001</v>
          </cell>
          <cell r="X705" t="str">
            <v>Cap</v>
          </cell>
          <cell r="Y705" t="str">
            <v>Euroland</v>
          </cell>
          <cell r="Z705">
            <v>1.1000000000000001</v>
          </cell>
          <cell r="AA705" t="str">
            <v>Oui</v>
          </cell>
          <cell r="AB705">
            <v>1.26</v>
          </cell>
          <cell r="AC705" t="str">
            <v>Oui</v>
          </cell>
          <cell r="AD705">
            <v>340.28</v>
          </cell>
          <cell r="AE705" t="str">
            <v>FSUSA09874</v>
          </cell>
          <cell r="AF705">
            <v>91999017</v>
          </cell>
          <cell r="AH705">
            <v>44593</v>
          </cell>
          <cell r="AJ705">
            <v>4</v>
          </cell>
          <cell r="AK705">
            <v>1</v>
          </cell>
          <cell r="AL705">
            <v>0</v>
          </cell>
          <cell r="AM705" t="str">
            <v>www.lazardfreresgestion.fr</v>
          </cell>
          <cell r="AQ705" t="str">
            <v>Non</v>
          </cell>
          <cell r="AR705" t="str">
            <v>Non</v>
          </cell>
          <cell r="AS705" t="str">
            <v>Non</v>
          </cell>
          <cell r="AV705" t="str">
            <v>Actions de la zone euro</v>
          </cell>
          <cell r="AW705" t="str">
            <v>Lazard</v>
          </cell>
          <cell r="AY705" t="str">
            <v>Article 8</v>
          </cell>
          <cell r="AZ705" t="str">
            <v>Prospectus</v>
          </cell>
          <cell r="BA705" t="str">
            <v>Non</v>
          </cell>
          <cell r="BB705">
            <v>5.5188079999999999</v>
          </cell>
          <cell r="BD705">
            <v>6.4533839999999998</v>
          </cell>
          <cell r="BF705">
            <v>17.05049</v>
          </cell>
          <cell r="BH705">
            <v>-2.0382090000000002</v>
          </cell>
          <cell r="BJ705">
            <v>-1.74298</v>
          </cell>
          <cell r="BK705">
            <v>39</v>
          </cell>
          <cell r="BM705">
            <v>8.5728819999999999</v>
          </cell>
          <cell r="BN705">
            <v>56</v>
          </cell>
          <cell r="BP705">
            <v>20.047961000000001</v>
          </cell>
          <cell r="BQ705">
            <v>45</v>
          </cell>
        </row>
        <row r="706">
          <cell r="A706" t="str">
            <v>FR0010588335</v>
          </cell>
          <cell r="B706" t="str">
            <v>ÙÙÙ</v>
          </cell>
          <cell r="C706" t="str">
            <v>Wise4</v>
          </cell>
          <cell r="D706" t="str">
            <v>FCP</v>
          </cell>
          <cell r="E706" t="str">
            <v>WiseAM</v>
          </cell>
          <cell r="F706" t="str">
            <v>Euro</v>
          </cell>
          <cell r="G706" t="str">
            <v>Not Benchmarked</v>
          </cell>
          <cell r="H706" t="str">
            <v>Europe Fonds ouverts  - Allocation EUR Flexible - International</v>
          </cell>
          <cell r="I706" t="str">
            <v>Tous les jours</v>
          </cell>
          <cell r="J706" t="str">
            <v>France</v>
          </cell>
          <cell r="K706" t="str">
            <v>Non</v>
          </cell>
          <cell r="L706">
            <v>39535</v>
          </cell>
          <cell r="M706">
            <v>44594</v>
          </cell>
          <cell r="N706">
            <v>44382000</v>
          </cell>
          <cell r="O706">
            <v>104.95</v>
          </cell>
          <cell r="Q706" t="str">
            <v>Non</v>
          </cell>
          <cell r="R706">
            <v>4</v>
          </cell>
          <cell r="S706">
            <v>4</v>
          </cell>
          <cell r="T706">
            <v>8.0280000000000005</v>
          </cell>
          <cell r="U706">
            <v>11.686999999999999</v>
          </cell>
          <cell r="V706">
            <v>3.0137800000000001</v>
          </cell>
          <cell r="W706">
            <v>3.5261</v>
          </cell>
          <cell r="X706" t="str">
            <v>Cap</v>
          </cell>
          <cell r="Y706" t="str">
            <v>Europe</v>
          </cell>
          <cell r="Z706">
            <v>1.6</v>
          </cell>
          <cell r="AA706" t="str">
            <v>Oui</v>
          </cell>
          <cell r="AB706">
            <v>2.64</v>
          </cell>
          <cell r="AC706" t="str">
            <v>Non</v>
          </cell>
          <cell r="AE706" t="str">
            <v>FSUSA0988U</v>
          </cell>
          <cell r="AF706">
            <v>44382000</v>
          </cell>
          <cell r="AH706">
            <v>44562</v>
          </cell>
          <cell r="AJ706">
            <v>4</v>
          </cell>
          <cell r="AK706">
            <v>1</v>
          </cell>
          <cell r="AL706">
            <v>1</v>
          </cell>
          <cell r="AM706" t="str">
            <v>www.wiseam.fr</v>
          </cell>
          <cell r="AQ706" t="str">
            <v>Non</v>
          </cell>
          <cell r="AR706" t="str">
            <v>Non</v>
          </cell>
          <cell r="AS706" t="str">
            <v>Non</v>
          </cell>
          <cell r="AV706" t="str">
            <v>Non Classifié</v>
          </cell>
          <cell r="AW706" t="str">
            <v>WiseAM</v>
          </cell>
          <cell r="AY706" t="str">
            <v>Not Stated</v>
          </cell>
          <cell r="AZ706" t="str">
            <v>Prospectus</v>
          </cell>
          <cell r="BA706" t="str">
            <v>Non</v>
          </cell>
          <cell r="BB706">
            <v>1.3315239999999999</v>
          </cell>
          <cell r="BD706">
            <v>3.526087</v>
          </cell>
          <cell r="BF706">
            <v>3.0137610000000001</v>
          </cell>
          <cell r="BJ706">
            <v>-5.6564399999999999</v>
          </cell>
          <cell r="BK706">
            <v>74</v>
          </cell>
          <cell r="BM706">
            <v>6.178509</v>
          </cell>
          <cell r="BN706">
            <v>64</v>
          </cell>
          <cell r="BP706">
            <v>7.4991719999999997</v>
          </cell>
          <cell r="BQ706">
            <v>78</v>
          </cell>
        </row>
        <row r="707">
          <cell r="A707" t="str">
            <v>FR0010588343</v>
          </cell>
          <cell r="B707" t="str">
            <v>ÙÙ</v>
          </cell>
          <cell r="C707" t="str">
            <v>EdR SICAV Tricolore Rendement A EUR</v>
          </cell>
          <cell r="D707" t="str">
            <v>SICAV</v>
          </cell>
          <cell r="E707" t="str">
            <v>Edmond de Rothschild Asset Management (France)</v>
          </cell>
          <cell r="F707" t="str">
            <v>Euro</v>
          </cell>
          <cell r="G707" t="str">
            <v>Euronext Paris SBF 120 NR EUR</v>
          </cell>
          <cell r="H707" t="str">
            <v>Europe Fonds ouverts  - Actions France Grandes Cap.</v>
          </cell>
          <cell r="I707" t="str">
            <v>Tous les jours</v>
          </cell>
          <cell r="J707" t="str">
            <v>Belgique;Suisse;Allemagne;Espagne;France;Italie;Luxembourg;Pays-Bas;</v>
          </cell>
          <cell r="K707" t="str">
            <v>Oui</v>
          </cell>
          <cell r="L707">
            <v>36133</v>
          </cell>
          <cell r="M707">
            <v>44596</v>
          </cell>
          <cell r="N707">
            <v>785054071</v>
          </cell>
          <cell r="O707">
            <v>385.61</v>
          </cell>
          <cell r="P707">
            <v>11</v>
          </cell>
          <cell r="Q707" t="str">
            <v>Non</v>
          </cell>
          <cell r="R707">
            <v>6</v>
          </cell>
          <cell r="S707">
            <v>6</v>
          </cell>
          <cell r="T707">
            <v>11.263</v>
          </cell>
          <cell r="U707">
            <v>19.975999999999999</v>
          </cell>
          <cell r="V707">
            <v>19.99877</v>
          </cell>
          <cell r="W707">
            <v>6.7946400000000002</v>
          </cell>
          <cell r="X707" t="str">
            <v>Cap</v>
          </cell>
          <cell r="Y707" t="str">
            <v>France</v>
          </cell>
          <cell r="Z707">
            <v>2.0499999999999998</v>
          </cell>
          <cell r="AA707" t="str">
            <v>Oui</v>
          </cell>
          <cell r="AB707">
            <v>2.31</v>
          </cell>
          <cell r="AC707" t="str">
            <v>Non</v>
          </cell>
          <cell r="AD707">
            <v>385.61</v>
          </cell>
          <cell r="AE707" t="str">
            <v>FSGBR050LM</v>
          </cell>
          <cell r="AF707">
            <v>623040949</v>
          </cell>
          <cell r="AH707">
            <v>44596</v>
          </cell>
          <cell r="AJ707">
            <v>3</v>
          </cell>
          <cell r="AK707">
            <v>1</v>
          </cell>
          <cell r="AL707">
            <v>1</v>
          </cell>
          <cell r="AM707" t="str">
            <v>https://www.edmond-de-rothschild.com/site/France/fr/asset-management</v>
          </cell>
          <cell r="AQ707" t="str">
            <v>Non</v>
          </cell>
          <cell r="AR707" t="str">
            <v>Non</v>
          </cell>
          <cell r="AS707" t="str">
            <v>Non</v>
          </cell>
          <cell r="AV707" t="str">
            <v>Actions de la zone euro</v>
          </cell>
          <cell r="AW707" t="str">
            <v>Edmond De Rothschild</v>
          </cell>
          <cell r="AX707" t="str">
            <v>Edmond de Rothschild Asset Management (France)</v>
          </cell>
          <cell r="AY707" t="str">
            <v>Article 8</v>
          </cell>
          <cell r="AZ707" t="str">
            <v>Prospectus</v>
          </cell>
          <cell r="BA707" t="str">
            <v>Non</v>
          </cell>
          <cell r="BB707">
            <v>2.7411639999999999</v>
          </cell>
          <cell r="BD707">
            <v>6.7946600000000004</v>
          </cell>
          <cell r="BF707">
            <v>19.998787</v>
          </cell>
          <cell r="BH707">
            <v>-5.1066830000000003</v>
          </cell>
          <cell r="BJ707">
            <v>-5.2575200000000004</v>
          </cell>
          <cell r="BK707">
            <v>71</v>
          </cell>
          <cell r="BM707">
            <v>9.7980669999999996</v>
          </cell>
          <cell r="BN707">
            <v>52</v>
          </cell>
          <cell r="BP707">
            <v>17.493234000000001</v>
          </cell>
          <cell r="BQ707">
            <v>51</v>
          </cell>
        </row>
        <row r="708">
          <cell r="A708" t="str">
            <v>FR0010588350</v>
          </cell>
          <cell r="B708" t="str">
            <v>ÙÙ</v>
          </cell>
          <cell r="C708" t="str">
            <v>EdR SICAV Tricolore Rendement B EUR</v>
          </cell>
          <cell r="D708" t="str">
            <v>SICAV</v>
          </cell>
          <cell r="E708" t="str">
            <v>Edmond de Rothschild Asset Management (France)</v>
          </cell>
          <cell r="F708" t="str">
            <v>Euro</v>
          </cell>
          <cell r="G708" t="str">
            <v>Euronext Paris SBF 120 NR EUR</v>
          </cell>
          <cell r="H708" t="str">
            <v>Europe Fonds ouverts  - Actions France Grandes Cap.</v>
          </cell>
          <cell r="I708" t="str">
            <v>Tous les jours</v>
          </cell>
          <cell r="J708" t="str">
            <v>Belgique;Suisse;Allemagne;Espagne;France;Italie;Luxembourg;Pays-Bas;</v>
          </cell>
          <cell r="K708" t="str">
            <v>Oui</v>
          </cell>
          <cell r="L708">
            <v>36441</v>
          </cell>
          <cell r="M708">
            <v>44596</v>
          </cell>
          <cell r="N708">
            <v>785054071</v>
          </cell>
          <cell r="O708">
            <v>233.31</v>
          </cell>
          <cell r="P708">
            <v>11</v>
          </cell>
          <cell r="Q708" t="str">
            <v>Non</v>
          </cell>
          <cell r="R708">
            <v>6</v>
          </cell>
          <cell r="S708">
            <v>6</v>
          </cell>
          <cell r="T708">
            <v>9.9009999999999998</v>
          </cell>
          <cell r="U708">
            <v>19.704999999999998</v>
          </cell>
          <cell r="V708">
            <v>22.884060000000002</v>
          </cell>
          <cell r="W708">
            <v>9.2397799999999997</v>
          </cell>
          <cell r="X708" t="str">
            <v>Dist</v>
          </cell>
          <cell r="Y708" t="str">
            <v>France</v>
          </cell>
          <cell r="Z708">
            <v>2.0499999999999998</v>
          </cell>
          <cell r="AA708" t="str">
            <v>Oui</v>
          </cell>
          <cell r="AB708">
            <v>2.31</v>
          </cell>
          <cell r="AC708" t="str">
            <v>Non</v>
          </cell>
          <cell r="AD708">
            <v>233.31</v>
          </cell>
          <cell r="AE708" t="str">
            <v>FSGBR050LM</v>
          </cell>
          <cell r="AF708">
            <v>100807752</v>
          </cell>
          <cell r="AH708">
            <v>44596</v>
          </cell>
          <cell r="AJ708">
            <v>3</v>
          </cell>
          <cell r="AK708">
            <v>1</v>
          </cell>
          <cell r="AL708">
            <v>1</v>
          </cell>
          <cell r="AM708" t="str">
            <v>https://www.edmond-de-rothschild.com/site/France/fr/asset-management</v>
          </cell>
          <cell r="AQ708" t="str">
            <v>Non</v>
          </cell>
          <cell r="AR708" t="str">
            <v>Non</v>
          </cell>
          <cell r="AS708" t="str">
            <v>Non</v>
          </cell>
          <cell r="AV708" t="str">
            <v>Actions de la zone euro</v>
          </cell>
          <cell r="AW708" t="str">
            <v>Edmond De Rothschild</v>
          </cell>
          <cell r="AX708" t="str">
            <v>Edmond de Rothschild Asset Management (France)</v>
          </cell>
          <cell r="AY708" t="str">
            <v>Article 8</v>
          </cell>
          <cell r="AZ708" t="str">
            <v>Prospectus</v>
          </cell>
          <cell r="BA708" t="str">
            <v>Non</v>
          </cell>
          <cell r="BB708">
            <v>4.1576810000000002</v>
          </cell>
          <cell r="BD708">
            <v>9.2398019999999992</v>
          </cell>
          <cell r="BF708">
            <v>22.884056999999999</v>
          </cell>
          <cell r="BH708">
            <v>-2.8263959999999999</v>
          </cell>
          <cell r="BJ708">
            <v>-2.9787499999999998</v>
          </cell>
          <cell r="BK708">
            <v>51</v>
          </cell>
          <cell r="BM708">
            <v>11.42571</v>
          </cell>
          <cell r="BN708">
            <v>45</v>
          </cell>
          <cell r="BP708">
            <v>17.585332000000001</v>
          </cell>
          <cell r="BQ708">
            <v>51</v>
          </cell>
        </row>
        <row r="709">
          <cell r="A709" t="str">
            <v>FR0010589325</v>
          </cell>
          <cell r="B709" t="str">
            <v>ÙÙÙÙÙ</v>
          </cell>
          <cell r="C709" t="str">
            <v>Groupama Avenir Euro MC</v>
          </cell>
          <cell r="D709" t="str">
            <v>FCP</v>
          </cell>
          <cell r="E709" t="str">
            <v>Groupama Asset Management</v>
          </cell>
          <cell r="F709" t="str">
            <v>Euro</v>
          </cell>
          <cell r="G709" t="str">
            <v>MSCI EMU Small Cap NR EUR</v>
          </cell>
          <cell r="H709" t="str">
            <v>Europe Fonds ouverts  - Actions Zone Euro Moyennes Cap.</v>
          </cell>
          <cell r="I709" t="str">
            <v>Tous les jours</v>
          </cell>
          <cell r="J709" t="str">
            <v>Suisse;Danemark;Espagne;France;Italie;Pays-Bas;Suède;</v>
          </cell>
          <cell r="K709" t="str">
            <v>Oui</v>
          </cell>
          <cell r="L709">
            <v>39556</v>
          </cell>
          <cell r="M709">
            <v>44596</v>
          </cell>
          <cell r="N709">
            <v>1919332816</v>
          </cell>
          <cell r="O709">
            <v>526.45000000000005</v>
          </cell>
          <cell r="P709">
            <v>253.67</v>
          </cell>
          <cell r="Q709" t="str">
            <v>Non</v>
          </cell>
          <cell r="R709">
            <v>6</v>
          </cell>
          <cell r="S709">
            <v>6</v>
          </cell>
          <cell r="T709">
            <v>21.706</v>
          </cell>
          <cell r="U709">
            <v>20.45</v>
          </cell>
          <cell r="V709">
            <v>8.4990100000000002</v>
          </cell>
          <cell r="W709">
            <v>18.229690000000002</v>
          </cell>
          <cell r="X709" t="str">
            <v>Cap</v>
          </cell>
          <cell r="Y709" t="str">
            <v>Euroland</v>
          </cell>
          <cell r="Z709">
            <v>1.5</v>
          </cell>
          <cell r="AA709" t="str">
            <v>Oui</v>
          </cell>
          <cell r="AB709">
            <v>1.08</v>
          </cell>
          <cell r="AC709" t="str">
            <v>Oui</v>
          </cell>
          <cell r="AD709">
            <v>526.45000000000005</v>
          </cell>
          <cell r="AE709" t="str">
            <v>FSGBR05BRT</v>
          </cell>
          <cell r="AF709">
            <v>942715978</v>
          </cell>
          <cell r="AH709">
            <v>44550</v>
          </cell>
          <cell r="AJ709">
            <v>10</v>
          </cell>
          <cell r="AK709">
            <v>1</v>
          </cell>
          <cell r="AL709">
            <v>0</v>
          </cell>
          <cell r="AM709" t="str">
            <v>www.groupama-am.fr</v>
          </cell>
          <cell r="AQ709" t="str">
            <v>Oui</v>
          </cell>
          <cell r="AR709" t="str">
            <v>Non</v>
          </cell>
          <cell r="AS709" t="str">
            <v>Non</v>
          </cell>
          <cell r="AV709" t="str">
            <v>Actions de la zone euro</v>
          </cell>
          <cell r="AW709" t="str">
            <v>Groupama</v>
          </cell>
          <cell r="AY709" t="str">
            <v>Not Stated</v>
          </cell>
          <cell r="AZ709" t="str">
            <v>Prospectus</v>
          </cell>
          <cell r="BA709" t="str">
            <v>Non</v>
          </cell>
          <cell r="BB709">
            <v>15.474271999999999</v>
          </cell>
          <cell r="BD709">
            <v>18.229707999999999</v>
          </cell>
          <cell r="BF709">
            <v>8.4990179999999995</v>
          </cell>
          <cell r="BH709">
            <v>-16.011129</v>
          </cell>
          <cell r="BJ709">
            <v>-15.2776</v>
          </cell>
          <cell r="BK709">
            <v>98</v>
          </cell>
          <cell r="BM709">
            <v>29.640771999999998</v>
          </cell>
          <cell r="BN709">
            <v>3</v>
          </cell>
          <cell r="BP709">
            <v>36.904091999999999</v>
          </cell>
          <cell r="BQ709">
            <v>4</v>
          </cell>
        </row>
        <row r="710">
          <cell r="A710" t="str">
            <v>FR0010590950</v>
          </cell>
          <cell r="B710" t="str">
            <v>ÙÙÙÙ</v>
          </cell>
          <cell r="C710" t="str">
            <v>Lazard Credit Fi SRI PVC EUR</v>
          </cell>
          <cell r="D710" t="str">
            <v>FCP</v>
          </cell>
          <cell r="E710" t="str">
            <v>Lazard Frères Gestion</v>
          </cell>
          <cell r="F710" t="str">
            <v>Euro</v>
          </cell>
          <cell r="G710" t="str">
            <v>ICE BofA Euro Financial TR EUR</v>
          </cell>
          <cell r="H710" t="str">
            <v>Europe Fonds ouverts  - EUR Subordinated Bond</v>
          </cell>
          <cell r="I710" t="str">
            <v>Tous les jours</v>
          </cell>
          <cell r="J710" t="str">
            <v>Suisse;Espagne;France;Royaume-Uni;Italie;Luxembourg;Portugal;Suède;</v>
          </cell>
          <cell r="K710" t="str">
            <v>Non</v>
          </cell>
          <cell r="L710">
            <v>39514</v>
          </cell>
          <cell r="M710">
            <v>44596</v>
          </cell>
          <cell r="N710">
            <v>1736583545</v>
          </cell>
          <cell r="O710">
            <v>16947.64</v>
          </cell>
          <cell r="Q710" t="str">
            <v>Non</v>
          </cell>
          <cell r="R710">
            <v>4</v>
          </cell>
          <cell r="S710">
            <v>4</v>
          </cell>
          <cell r="T710">
            <v>1.8320000000000001</v>
          </cell>
          <cell r="U710">
            <v>9.1519999999999992</v>
          </cell>
          <cell r="V710">
            <v>2.51207</v>
          </cell>
          <cell r="W710">
            <v>5.9869599999999998</v>
          </cell>
          <cell r="X710" t="str">
            <v>Cap</v>
          </cell>
          <cell r="Y710" t="str">
            <v>Europe</v>
          </cell>
          <cell r="Z710">
            <v>0.3</v>
          </cell>
          <cell r="AA710" t="str">
            <v>Oui</v>
          </cell>
          <cell r="AB710">
            <v>0.28999999999999998</v>
          </cell>
          <cell r="AC710" t="str">
            <v>Oui</v>
          </cell>
          <cell r="AD710">
            <v>16947.64</v>
          </cell>
          <cell r="AE710" t="str">
            <v>FSUSA08U5P</v>
          </cell>
          <cell r="AF710">
            <v>927315159</v>
          </cell>
          <cell r="AH710">
            <v>44593</v>
          </cell>
          <cell r="AJ710">
            <v>4</v>
          </cell>
          <cell r="AK710">
            <v>1</v>
          </cell>
          <cell r="AL710">
            <v>0</v>
          </cell>
          <cell r="AM710" t="str">
            <v>www.lazardfreresgestion.fr</v>
          </cell>
          <cell r="AQ710" t="str">
            <v>Non</v>
          </cell>
          <cell r="AR710" t="str">
            <v>Non</v>
          </cell>
          <cell r="AS710" t="str">
            <v>Non</v>
          </cell>
          <cell r="AV710" t="str">
            <v>Obligations internationales</v>
          </cell>
          <cell r="AW710" t="str">
            <v>Lazard</v>
          </cell>
          <cell r="AY710" t="str">
            <v>Article 8</v>
          </cell>
          <cell r="AZ710" t="str">
            <v>Prospectus</v>
          </cell>
          <cell r="BA710" t="str">
            <v>Non</v>
          </cell>
          <cell r="BB710">
            <v>4.2668990000000004</v>
          </cell>
          <cell r="BD710">
            <v>5.9869640000000004</v>
          </cell>
          <cell r="BF710">
            <v>2.5120589999999998</v>
          </cell>
          <cell r="BH710">
            <v>-1.14323</v>
          </cell>
          <cell r="BJ710">
            <v>-0.73794000000000004</v>
          </cell>
          <cell r="BK710">
            <v>25</v>
          </cell>
          <cell r="BM710">
            <v>6.8286559999999996</v>
          </cell>
          <cell r="BN710">
            <v>62</v>
          </cell>
          <cell r="BP710">
            <v>11.603540000000001</v>
          </cell>
          <cell r="BQ710">
            <v>64</v>
          </cell>
        </row>
        <row r="711">
          <cell r="A711" t="str">
            <v>FR0010591123</v>
          </cell>
          <cell r="B711" t="str">
            <v>ÙÙÙ</v>
          </cell>
          <cell r="C711" t="str">
            <v>Montbleu Etoiles</v>
          </cell>
          <cell r="D711" t="str">
            <v>FCP</v>
          </cell>
          <cell r="E711" t="str">
            <v>Montbleu Finance</v>
          </cell>
          <cell r="F711" t="str">
            <v>Euro</v>
          </cell>
          <cell r="G711" t="str">
            <v>STOXX Europe 600 NR EUR</v>
          </cell>
          <cell r="H711" t="str">
            <v>Europe Fonds ouverts  - Actions Secteur Biens Conso. &amp; Services</v>
          </cell>
          <cell r="I711" t="str">
            <v>Tous les jours</v>
          </cell>
          <cell r="J711" t="str">
            <v>France</v>
          </cell>
          <cell r="K711" t="str">
            <v>Oui</v>
          </cell>
          <cell r="L711">
            <v>39533</v>
          </cell>
          <cell r="M711">
            <v>44595</v>
          </cell>
          <cell r="N711">
            <v>12178000</v>
          </cell>
          <cell r="O711">
            <v>11.84</v>
          </cell>
          <cell r="P711">
            <v>338.78</v>
          </cell>
          <cell r="Q711" t="str">
            <v>Non</v>
          </cell>
          <cell r="R711">
            <v>6</v>
          </cell>
          <cell r="S711">
            <v>6</v>
          </cell>
          <cell r="T711">
            <v>15.027677000000001</v>
          </cell>
          <cell r="U711">
            <v>16.712024</v>
          </cell>
          <cell r="V711">
            <v>27.74194</v>
          </cell>
          <cell r="W711">
            <v>10.81554</v>
          </cell>
          <cell r="X711" t="str">
            <v>Cap</v>
          </cell>
          <cell r="Y711" t="str">
            <v>Euroland</v>
          </cell>
          <cell r="Z711">
            <v>2.4</v>
          </cell>
          <cell r="AA711" t="str">
            <v>Oui</v>
          </cell>
          <cell r="AB711">
            <v>3.05</v>
          </cell>
          <cell r="AC711" t="str">
            <v>Non</v>
          </cell>
          <cell r="AE711" t="str">
            <v>FSUSA08UAZ</v>
          </cell>
          <cell r="AF711">
            <v>12178000</v>
          </cell>
          <cell r="AH711">
            <v>44564</v>
          </cell>
          <cell r="AJ711">
            <v>2</v>
          </cell>
          <cell r="AK711">
            <v>1</v>
          </cell>
          <cell r="AL711">
            <v>1</v>
          </cell>
          <cell r="AM711" t="str">
            <v>www.montbleu-finance.fr</v>
          </cell>
          <cell r="AQ711" t="str">
            <v>Non</v>
          </cell>
          <cell r="AR711" t="str">
            <v>Non</v>
          </cell>
          <cell r="AS711" t="str">
            <v>Non</v>
          </cell>
          <cell r="AV711" t="str">
            <v>Actions des pays de l'Union Européenne</v>
          </cell>
          <cell r="AW711" t="str">
            <v>Montbleu Finance</v>
          </cell>
          <cell r="AY711" t="str">
            <v>Not Stated</v>
          </cell>
          <cell r="AZ711" t="str">
            <v>Prospectus</v>
          </cell>
          <cell r="BA711" t="str">
            <v>Non</v>
          </cell>
          <cell r="BB711">
            <v>8.612247</v>
          </cell>
          <cell r="BD711">
            <v>10.81556</v>
          </cell>
          <cell r="BF711">
            <v>27.741948000000001</v>
          </cell>
          <cell r="BH711">
            <v>-6.698188</v>
          </cell>
          <cell r="BJ711">
            <v>-6.3829799999999999</v>
          </cell>
          <cell r="BK711">
            <v>78</v>
          </cell>
          <cell r="BM711">
            <v>16.286522000000001</v>
          </cell>
          <cell r="BN711">
            <v>25</v>
          </cell>
          <cell r="BP711">
            <v>15.365553999999999</v>
          </cell>
          <cell r="BQ711">
            <v>56</v>
          </cell>
        </row>
        <row r="712">
          <cell r="A712" t="str">
            <v>FR0010591131</v>
          </cell>
          <cell r="B712" t="str">
            <v>Ù</v>
          </cell>
          <cell r="C712" t="str">
            <v>Montbleu Sherpa C</v>
          </cell>
          <cell r="D712" t="str">
            <v>FCP</v>
          </cell>
          <cell r="E712" t="str">
            <v>Montbleu Finance</v>
          </cell>
          <cell r="F712" t="str">
            <v>Euro</v>
          </cell>
          <cell r="G712" t="str">
            <v>Euronext Paris CAC Mid&amp;Small NR EUR</v>
          </cell>
          <cell r="H712" t="str">
            <v>Europe Fonds ouverts  - Actions France Petites &amp; Moy. Cap.</v>
          </cell>
          <cell r="I712" t="str">
            <v>Tous les jours</v>
          </cell>
          <cell r="J712" t="str">
            <v>France</v>
          </cell>
          <cell r="K712" t="str">
            <v>Oui</v>
          </cell>
          <cell r="L712">
            <v>39532</v>
          </cell>
          <cell r="M712">
            <v>44595</v>
          </cell>
          <cell r="N712">
            <v>9279000</v>
          </cell>
          <cell r="O712">
            <v>15.92</v>
          </cell>
          <cell r="P712">
            <v>210.31</v>
          </cell>
          <cell r="Q712" t="str">
            <v>Non</v>
          </cell>
          <cell r="R712">
            <v>6</v>
          </cell>
          <cell r="S712">
            <v>6</v>
          </cell>
          <cell r="T712">
            <v>13.455</v>
          </cell>
          <cell r="U712">
            <v>23.17</v>
          </cell>
          <cell r="V712">
            <v>14.47368</v>
          </cell>
          <cell r="W712">
            <v>8.7677999999999994</v>
          </cell>
          <cell r="X712" t="str">
            <v>Cap</v>
          </cell>
          <cell r="Y712" t="str">
            <v>France</v>
          </cell>
          <cell r="Z712">
            <v>2.4</v>
          </cell>
          <cell r="AA712" t="str">
            <v>Oui</v>
          </cell>
          <cell r="AB712">
            <v>2.7</v>
          </cell>
          <cell r="AC712" t="str">
            <v>Non</v>
          </cell>
          <cell r="AE712" t="str">
            <v>FSUSA08UAX</v>
          </cell>
          <cell r="AF712">
            <v>9279000</v>
          </cell>
          <cell r="AH712">
            <v>44562</v>
          </cell>
          <cell r="AJ712">
            <v>2</v>
          </cell>
          <cell r="AK712">
            <v>1</v>
          </cell>
          <cell r="AL712">
            <v>1</v>
          </cell>
          <cell r="AM712" t="str">
            <v>www.montbleu-finance.fr</v>
          </cell>
          <cell r="AQ712" t="str">
            <v>Non</v>
          </cell>
          <cell r="AR712" t="str">
            <v>Non</v>
          </cell>
          <cell r="AS712" t="str">
            <v>Non</v>
          </cell>
          <cell r="AV712" t="str">
            <v>Actions françaises</v>
          </cell>
          <cell r="AW712" t="str">
            <v>Montbleu Finance</v>
          </cell>
          <cell r="AY712" t="str">
            <v>Not Stated</v>
          </cell>
          <cell r="AZ712" t="str">
            <v>Prospectus</v>
          </cell>
          <cell r="BA712" t="str">
            <v>Oui</v>
          </cell>
          <cell r="BB712">
            <v>1.3146640000000001</v>
          </cell>
          <cell r="BD712">
            <v>8.7678089999999997</v>
          </cell>
          <cell r="BF712">
            <v>14.473678</v>
          </cell>
          <cell r="BH712">
            <v>-2.2713320000000001</v>
          </cell>
          <cell r="BJ712">
            <v>-3.8673999999999999</v>
          </cell>
          <cell r="BK712">
            <v>59</v>
          </cell>
          <cell r="BM712">
            <v>12.899373000000001</v>
          </cell>
          <cell r="BN712">
            <v>40</v>
          </cell>
          <cell r="BP712">
            <v>10.865727</v>
          </cell>
          <cell r="BQ712">
            <v>66</v>
          </cell>
        </row>
        <row r="713">
          <cell r="A713" t="str">
            <v>FR0010591149</v>
          </cell>
          <cell r="B713" t="str">
            <v>Ù</v>
          </cell>
          <cell r="C713" t="str">
            <v>Montbleu Cordée C</v>
          </cell>
          <cell r="D713" t="str">
            <v>FCP</v>
          </cell>
          <cell r="E713" t="str">
            <v>Montbleu Finance</v>
          </cell>
          <cell r="F713" t="str">
            <v>Euro</v>
          </cell>
          <cell r="G713" t="str">
            <v>(EURO STOXX 50 NR EUR) 30.000% + ( EONIA Capitalisé Jour TR EUR) 70.000%</v>
          </cell>
          <cell r="H713" t="str">
            <v>Europe Fonds ouverts  - Allocation EUR Modérée</v>
          </cell>
          <cell r="I713" t="str">
            <v>Tous les jours</v>
          </cell>
          <cell r="J713" t="str">
            <v>France</v>
          </cell>
          <cell r="K713" t="str">
            <v>Non</v>
          </cell>
          <cell r="L713">
            <v>39532</v>
          </cell>
          <cell r="M713">
            <v>44595</v>
          </cell>
          <cell r="N713">
            <v>14452000</v>
          </cell>
          <cell r="O713">
            <v>10.5</v>
          </cell>
          <cell r="Q713" t="str">
            <v>Non</v>
          </cell>
          <cell r="R713">
            <v>4</v>
          </cell>
          <cell r="S713">
            <v>4</v>
          </cell>
          <cell r="T713">
            <v>4.2279999999999998</v>
          </cell>
          <cell r="U713">
            <v>8.6210000000000004</v>
          </cell>
          <cell r="V713">
            <v>4.5771100000000002</v>
          </cell>
          <cell r="W713">
            <v>3.9013100000000001</v>
          </cell>
          <cell r="X713" t="str">
            <v>Cap</v>
          </cell>
          <cell r="Y713" t="str">
            <v>Europe</v>
          </cell>
          <cell r="Z713">
            <v>1.5</v>
          </cell>
          <cell r="AA713" t="str">
            <v>Oui</v>
          </cell>
          <cell r="AB713">
            <v>1.82</v>
          </cell>
          <cell r="AC713" t="str">
            <v>Non</v>
          </cell>
          <cell r="AE713" t="str">
            <v>FSUSA08UAW</v>
          </cell>
          <cell r="AF713">
            <v>11514000</v>
          </cell>
          <cell r="AH713">
            <v>44550</v>
          </cell>
          <cell r="AJ713">
            <v>2</v>
          </cell>
          <cell r="AK713">
            <v>1</v>
          </cell>
          <cell r="AL713">
            <v>1</v>
          </cell>
          <cell r="AM713" t="str">
            <v>www.montbleu-finance.fr</v>
          </cell>
          <cell r="AQ713" t="str">
            <v>Non</v>
          </cell>
          <cell r="AR713" t="str">
            <v>Non</v>
          </cell>
          <cell r="AS713" t="str">
            <v>Non</v>
          </cell>
          <cell r="AV713" t="str">
            <v>Non Classifié</v>
          </cell>
          <cell r="AW713" t="str">
            <v>Montbleu Finance</v>
          </cell>
          <cell r="AY713" t="str">
            <v>Not Stated</v>
          </cell>
          <cell r="AZ713" t="str">
            <v>Prospectus</v>
          </cell>
          <cell r="BA713" t="str">
            <v>Non</v>
          </cell>
          <cell r="BB713">
            <v>-7.5942999999999997E-2</v>
          </cell>
          <cell r="BD713">
            <v>3.9013059999999999</v>
          </cell>
          <cell r="BF713">
            <v>4.5771170000000003</v>
          </cell>
          <cell r="BH713">
            <v>-0.94339600000000001</v>
          </cell>
          <cell r="BJ713">
            <v>-0.84906000000000004</v>
          </cell>
          <cell r="BK713">
            <v>27</v>
          </cell>
          <cell r="BM713">
            <v>4.8349250000000001</v>
          </cell>
          <cell r="BN713">
            <v>71</v>
          </cell>
          <cell r="BP713">
            <v>3.5869409999999999</v>
          </cell>
          <cell r="BQ713">
            <v>89</v>
          </cell>
        </row>
        <row r="714">
          <cell r="A714" t="str">
            <v>FR0010591172</v>
          </cell>
          <cell r="B714" t="str">
            <v>Ù</v>
          </cell>
          <cell r="C714" t="str">
            <v>GSD Europe</v>
          </cell>
          <cell r="D714" t="str">
            <v>FCP</v>
          </cell>
          <cell r="E714" t="str">
            <v>GSD Gestion</v>
          </cell>
          <cell r="F714" t="str">
            <v>Euro</v>
          </cell>
          <cell r="G714" t="str">
            <v>EURO STOXX 50 NR EUR</v>
          </cell>
          <cell r="H714" t="str">
            <v>Europe Fonds ouverts  - Actions Zone Euro Flex Cap</v>
          </cell>
          <cell r="I714" t="str">
            <v>Toutes les semaines</v>
          </cell>
          <cell r="J714" t="str">
            <v>France</v>
          </cell>
          <cell r="K714" t="str">
            <v>Oui</v>
          </cell>
          <cell r="L714">
            <v>33556</v>
          </cell>
          <cell r="M714">
            <v>44595</v>
          </cell>
          <cell r="N714">
            <v>5879000</v>
          </cell>
          <cell r="O714">
            <v>22.32</v>
          </cell>
          <cell r="P714">
            <v>81.290000000000006</v>
          </cell>
          <cell r="Q714" t="str">
            <v>Non</v>
          </cell>
          <cell r="R714">
            <v>6</v>
          </cell>
          <cell r="S714">
            <v>6</v>
          </cell>
          <cell r="T714">
            <v>11.212999999999999</v>
          </cell>
          <cell r="U714">
            <v>28.675000000000001</v>
          </cell>
          <cell r="V714">
            <v>20.1084</v>
          </cell>
          <cell r="W714">
            <v>1.3598699999999999</v>
          </cell>
          <cell r="X714" t="str">
            <v>Cap</v>
          </cell>
          <cell r="Y714" t="str">
            <v>Euroland</v>
          </cell>
          <cell r="Z714">
            <v>3</v>
          </cell>
          <cell r="AA714" t="str">
            <v>Oui</v>
          </cell>
          <cell r="AB714">
            <v>3.92</v>
          </cell>
          <cell r="AC714" t="str">
            <v>Non</v>
          </cell>
          <cell r="AE714" t="str">
            <v>FSGBR04S3R</v>
          </cell>
          <cell r="AF714">
            <v>5879000</v>
          </cell>
          <cell r="AH714">
            <v>44573</v>
          </cell>
          <cell r="AJ714">
            <v>4</v>
          </cell>
          <cell r="AK714">
            <v>1</v>
          </cell>
          <cell r="AL714">
            <v>1</v>
          </cell>
          <cell r="AM714" t="str">
            <v>www.gsdgestion.fr</v>
          </cell>
          <cell r="AQ714" t="str">
            <v>Non</v>
          </cell>
          <cell r="AR714" t="str">
            <v>Non</v>
          </cell>
          <cell r="AS714" t="str">
            <v>Non</v>
          </cell>
          <cell r="AV714" t="str">
            <v>Actions des pays de l'Union Européenne</v>
          </cell>
          <cell r="AW714" t="str">
            <v>GSD Gestion</v>
          </cell>
          <cell r="AY714" t="str">
            <v>Not Stated</v>
          </cell>
          <cell r="AZ714" t="str">
            <v>Prospectus</v>
          </cell>
          <cell r="BA714" t="str">
            <v>Non</v>
          </cell>
          <cell r="BB714">
            <v>0.25463799999999998</v>
          </cell>
          <cell r="BD714">
            <v>1.3598669999999999</v>
          </cell>
          <cell r="BF714">
            <v>20.108393</v>
          </cell>
          <cell r="BH714">
            <v>2.999539</v>
          </cell>
          <cell r="BJ714">
            <v>2.26119</v>
          </cell>
          <cell r="BK714">
            <v>6</v>
          </cell>
          <cell r="BM714">
            <v>3.2105480000000002</v>
          </cell>
          <cell r="BN714">
            <v>80</v>
          </cell>
          <cell r="BP714">
            <v>12.582439000000001</v>
          </cell>
          <cell r="BQ714">
            <v>62</v>
          </cell>
        </row>
        <row r="715">
          <cell r="A715" t="str">
            <v>FR0010591362</v>
          </cell>
          <cell r="C715" t="str">
            <v>Lyxor CAC 40 Daily (-1x) Inverse ETF Acc</v>
          </cell>
          <cell r="D715" t="str">
            <v>SICAV</v>
          </cell>
          <cell r="E715" t="str">
            <v>Lyxor International Asset Management S.A.S.</v>
          </cell>
          <cell r="F715" t="str">
            <v>Euro</v>
          </cell>
          <cell r="G715" t="str">
            <v>Euronext Paris CAC 40 Short GR EUR</v>
          </cell>
          <cell r="H715" t="str">
            <v>Europe ETF  - Trading - Leveraged/Inverse Actions</v>
          </cell>
          <cell r="I715" t="str">
            <v>Tous les jours</v>
          </cell>
          <cell r="J715" t="str">
            <v>France;Royaume-Uni;</v>
          </cell>
          <cell r="K715" t="str">
            <v>Oui</v>
          </cell>
          <cell r="L715">
            <v>39609</v>
          </cell>
          <cell r="M715">
            <v>44596</v>
          </cell>
          <cell r="N715">
            <v>69382273</v>
          </cell>
          <cell r="O715">
            <v>12.112399999999999</v>
          </cell>
          <cell r="Q715" t="str">
            <v>Non</v>
          </cell>
          <cell r="R715">
            <v>6</v>
          </cell>
          <cell r="S715">
            <v>6</v>
          </cell>
          <cell r="T715">
            <v>10.504305</v>
          </cell>
          <cell r="U715">
            <v>18.354016000000001</v>
          </cell>
          <cell r="V715">
            <v>-27.559000000000001</v>
          </cell>
          <cell r="W715">
            <v>-18.44744</v>
          </cell>
          <cell r="X715" t="str">
            <v>Cap</v>
          </cell>
          <cell r="Y715" t="str">
            <v>France</v>
          </cell>
          <cell r="Z715">
            <v>0.4</v>
          </cell>
          <cell r="AA715" t="str">
            <v>Oui</v>
          </cell>
          <cell r="AB715">
            <v>0.4</v>
          </cell>
          <cell r="AC715" t="str">
            <v>Oui</v>
          </cell>
          <cell r="AD715">
            <v>12.112399999999999</v>
          </cell>
          <cell r="AE715" t="str">
            <v>FSUSA08WCQ</v>
          </cell>
          <cell r="AF715">
            <v>69382273</v>
          </cell>
          <cell r="AH715">
            <v>44581</v>
          </cell>
          <cell r="AM715" t="str">
            <v>www.lyxor.com</v>
          </cell>
          <cell r="AQ715" t="str">
            <v>Non</v>
          </cell>
          <cell r="AR715" t="str">
            <v>Non</v>
          </cell>
          <cell r="AS715" t="str">
            <v>Non</v>
          </cell>
          <cell r="AV715" t="str">
            <v>Non Classifié</v>
          </cell>
          <cell r="AW715" t="str">
            <v>Lyxor</v>
          </cell>
          <cell r="AX715" t="str">
            <v>Lyxor International Asset Management</v>
          </cell>
          <cell r="AY715" t="str">
            <v>Not Stated</v>
          </cell>
          <cell r="AZ715" t="str">
            <v>Prospectus</v>
          </cell>
          <cell r="BA715" t="str">
            <v>Non</v>
          </cell>
          <cell r="BB715">
            <v>-14.560510000000001</v>
          </cell>
          <cell r="BD715">
            <v>-18.447462000000002</v>
          </cell>
          <cell r="BF715">
            <v>-27.559011999999999</v>
          </cell>
          <cell r="BH715">
            <v>1.376449</v>
          </cell>
          <cell r="BJ715">
            <v>1.5307900000000001</v>
          </cell>
          <cell r="BK715">
            <v>7</v>
          </cell>
          <cell r="BM715">
            <v>-20.406793</v>
          </cell>
          <cell r="BN715">
            <v>99</v>
          </cell>
          <cell r="BP715">
            <v>-25.835777</v>
          </cell>
          <cell r="BQ715">
            <v>99</v>
          </cell>
        </row>
        <row r="716">
          <cell r="A716" t="str">
            <v>FR0010592014</v>
          </cell>
          <cell r="C716" t="str">
            <v>Lyxor CAC 40 Daily 2x Leveraged ETF Acc</v>
          </cell>
          <cell r="D716" t="str">
            <v>SICAV</v>
          </cell>
          <cell r="E716" t="str">
            <v>Lyxor International Asset Management S.A.S.</v>
          </cell>
          <cell r="F716" t="str">
            <v>Euro</v>
          </cell>
          <cell r="G716" t="str">
            <v>Euronext Paris CAC 40 Leverage GR EUR</v>
          </cell>
          <cell r="H716" t="str">
            <v>Europe ETF  - Trading - Leveraged/Inverse Actions</v>
          </cell>
          <cell r="I716" t="str">
            <v>Tous les jours</v>
          </cell>
          <cell r="J716" t="str">
            <v>Belgique;France;Royaume-Uni;</v>
          </cell>
          <cell r="K716" t="str">
            <v>Oui</v>
          </cell>
          <cell r="L716">
            <v>39591</v>
          </cell>
          <cell r="M716">
            <v>44596</v>
          </cell>
          <cell r="N716">
            <v>160381119</v>
          </cell>
          <cell r="O716">
            <v>31.531300000000002</v>
          </cell>
          <cell r="Q716" t="str">
            <v>Non</v>
          </cell>
          <cell r="R716">
            <v>7</v>
          </cell>
          <cell r="S716">
            <v>7</v>
          </cell>
          <cell r="T716">
            <v>22.838833999999999</v>
          </cell>
          <cell r="U716">
            <v>41.166994000000003</v>
          </cell>
          <cell r="V716">
            <v>71.696910000000003</v>
          </cell>
          <cell r="W716">
            <v>24.80733</v>
          </cell>
          <cell r="X716" t="str">
            <v>Cap</v>
          </cell>
          <cell r="Y716" t="str">
            <v>France</v>
          </cell>
          <cell r="Z716">
            <v>0.4</v>
          </cell>
          <cell r="AA716" t="str">
            <v>Oui</v>
          </cell>
          <cell r="AB716">
            <v>0.4</v>
          </cell>
          <cell r="AC716" t="str">
            <v>Oui</v>
          </cell>
          <cell r="AD716">
            <v>31.531300000000002</v>
          </cell>
          <cell r="AE716" t="str">
            <v>FSUSA08WCS</v>
          </cell>
          <cell r="AF716">
            <v>160381119</v>
          </cell>
          <cell r="AH716">
            <v>44581</v>
          </cell>
          <cell r="AM716" t="str">
            <v>www.lyxor.com</v>
          </cell>
          <cell r="AQ716" t="str">
            <v>Non</v>
          </cell>
          <cell r="AR716" t="str">
            <v>Non</v>
          </cell>
          <cell r="AS716" t="str">
            <v>Non</v>
          </cell>
          <cell r="AV716" t="str">
            <v>Actions de la zone euro</v>
          </cell>
          <cell r="AW716" t="str">
            <v>Lyxor</v>
          </cell>
          <cell r="AX716" t="str">
            <v>Lyxor International Asset Management</v>
          </cell>
          <cell r="AY716" t="str">
            <v>Not Stated</v>
          </cell>
          <cell r="AZ716" t="str">
            <v>Prospectus</v>
          </cell>
          <cell r="BA716" t="str">
            <v>Non</v>
          </cell>
          <cell r="BB716">
            <v>18.377804000000001</v>
          </cell>
          <cell r="BD716">
            <v>24.807364</v>
          </cell>
          <cell r="BF716">
            <v>71.696911999999998</v>
          </cell>
          <cell r="BH716">
            <v>-4.2923349999999996</v>
          </cell>
          <cell r="BJ716">
            <v>-4.4244199999999996</v>
          </cell>
          <cell r="BK716">
            <v>65</v>
          </cell>
          <cell r="BM716">
            <v>31.265540999999999</v>
          </cell>
          <cell r="BN716">
            <v>2</v>
          </cell>
          <cell r="BP716">
            <v>65.801106000000004</v>
          </cell>
          <cell r="BQ716">
            <v>1</v>
          </cell>
        </row>
        <row r="717">
          <cell r="A717" t="str">
            <v>FR0010592022</v>
          </cell>
          <cell r="B717" t="str">
            <v>ÙÙÙÙ</v>
          </cell>
          <cell r="C717" t="str">
            <v>Ecofi Enjeux Futurs C</v>
          </cell>
          <cell r="D717" t="str">
            <v>FCP</v>
          </cell>
          <cell r="E717" t="str">
            <v>Ecofi Investissements</v>
          </cell>
          <cell r="F717" t="str">
            <v>Euro</v>
          </cell>
          <cell r="G717" t="str">
            <v>MSCI World NR EUR</v>
          </cell>
          <cell r="H717" t="str">
            <v>Europe Fonds ouverts  - Actions Secteur Ecologie</v>
          </cell>
          <cell r="I717" t="str">
            <v>Tous les jours</v>
          </cell>
          <cell r="J717" t="str">
            <v>France</v>
          </cell>
          <cell r="K717" t="str">
            <v>Non</v>
          </cell>
          <cell r="L717">
            <v>39650</v>
          </cell>
          <cell r="M717">
            <v>44596</v>
          </cell>
          <cell r="N717">
            <v>302523761</v>
          </cell>
          <cell r="O717">
            <v>111.88</v>
          </cell>
          <cell r="P717">
            <v>236.98</v>
          </cell>
          <cell r="Q717" t="str">
            <v>Non</v>
          </cell>
          <cell r="R717">
            <v>6</v>
          </cell>
          <cell r="S717">
            <v>6</v>
          </cell>
          <cell r="T717">
            <v>17.20964</v>
          </cell>
          <cell r="U717">
            <v>17.575247999999998</v>
          </cell>
          <cell r="V717">
            <v>13.71664</v>
          </cell>
          <cell r="W717">
            <v>14.827529999999999</v>
          </cell>
          <cell r="X717" t="str">
            <v>Cap</v>
          </cell>
          <cell r="Y717" t="str">
            <v>Global</v>
          </cell>
          <cell r="Z717">
            <v>2</v>
          </cell>
          <cell r="AA717" t="str">
            <v>Oui</v>
          </cell>
          <cell r="AB717">
            <v>2.06</v>
          </cell>
          <cell r="AC717" t="str">
            <v>Oui</v>
          </cell>
          <cell r="AD717">
            <v>111.88</v>
          </cell>
          <cell r="AE717" t="str">
            <v>FSUSA08SWF</v>
          </cell>
          <cell r="AF717">
            <v>192045356</v>
          </cell>
          <cell r="AH717">
            <v>44550</v>
          </cell>
          <cell r="AJ717">
            <v>4</v>
          </cell>
          <cell r="AK717">
            <v>1</v>
          </cell>
          <cell r="AL717">
            <v>0</v>
          </cell>
          <cell r="AM717" t="str">
            <v>www.ecofi.fr</v>
          </cell>
          <cell r="AQ717" t="str">
            <v>Non</v>
          </cell>
          <cell r="AR717" t="str">
            <v>Non</v>
          </cell>
          <cell r="AS717" t="str">
            <v>Non</v>
          </cell>
          <cell r="AV717" t="str">
            <v>Actions internationales</v>
          </cell>
          <cell r="AW717" t="str">
            <v>Ecofi</v>
          </cell>
          <cell r="AY717" t="str">
            <v>Not Stated</v>
          </cell>
          <cell r="AZ717" t="str">
            <v>Prospectus</v>
          </cell>
          <cell r="BA717" t="str">
            <v>Non</v>
          </cell>
          <cell r="BB717">
            <v>10.948753</v>
          </cell>
          <cell r="BD717">
            <v>14.827537</v>
          </cell>
          <cell r="BF717">
            <v>13.716647</v>
          </cell>
          <cell r="BH717">
            <v>-11.9055</v>
          </cell>
          <cell r="BJ717">
            <v>-10.224629999999999</v>
          </cell>
          <cell r="BK717">
            <v>92</v>
          </cell>
          <cell r="BM717">
            <v>21.883672000000001</v>
          </cell>
          <cell r="BN717">
            <v>11</v>
          </cell>
          <cell r="BP717">
            <v>33.969127999999998</v>
          </cell>
          <cell r="BQ717">
            <v>7</v>
          </cell>
        </row>
        <row r="718">
          <cell r="A718" t="str">
            <v>FR0010599373</v>
          </cell>
          <cell r="B718" t="str">
            <v>ÙÙÙ</v>
          </cell>
          <cell r="C718" t="str">
            <v>Amundi Actions Euro PC</v>
          </cell>
          <cell r="D718" t="str">
            <v>FCP</v>
          </cell>
          <cell r="E718" t="str">
            <v>Amundi Asset Management</v>
          </cell>
          <cell r="F718" t="str">
            <v>Euro</v>
          </cell>
          <cell r="G718" t="str">
            <v>MSCI EMU NR EUR</v>
          </cell>
          <cell r="H718" t="str">
            <v>Europe Fonds ouverts  - Actions Zone Euro Grandes Cap.</v>
          </cell>
          <cell r="I718" t="str">
            <v>Tous les jours</v>
          </cell>
          <cell r="J718" t="str">
            <v>France</v>
          </cell>
          <cell r="K718" t="str">
            <v>Oui</v>
          </cell>
          <cell r="L718">
            <v>39581</v>
          </cell>
          <cell r="M718">
            <v>44596</v>
          </cell>
          <cell r="N718">
            <v>271246161</v>
          </cell>
          <cell r="O718">
            <v>163.6</v>
          </cell>
          <cell r="P718">
            <v>-44.16</v>
          </cell>
          <cell r="Q718" t="str">
            <v>Non</v>
          </cell>
          <cell r="R718">
            <v>6</v>
          </cell>
          <cell r="S718">
            <v>6</v>
          </cell>
          <cell r="T718">
            <v>11.939</v>
          </cell>
          <cell r="U718">
            <v>20.111000000000001</v>
          </cell>
          <cell r="V718">
            <v>24.877870000000001</v>
          </cell>
          <cell r="W718">
            <v>12.34694</v>
          </cell>
          <cell r="X718" t="str">
            <v>Cap</v>
          </cell>
          <cell r="Y718" t="str">
            <v>Euroland</v>
          </cell>
          <cell r="Z718">
            <v>1.9</v>
          </cell>
          <cell r="AA718" t="str">
            <v>Oui</v>
          </cell>
          <cell r="AB718">
            <v>1.9</v>
          </cell>
          <cell r="AC718" t="str">
            <v>Non</v>
          </cell>
          <cell r="AD718">
            <v>163.6</v>
          </cell>
          <cell r="AE718" t="str">
            <v>FSGBR072VH</v>
          </cell>
          <cell r="AF718">
            <v>269459259</v>
          </cell>
          <cell r="AH718">
            <v>44592</v>
          </cell>
          <cell r="AJ718">
            <v>2.5</v>
          </cell>
          <cell r="AK718">
            <v>1</v>
          </cell>
          <cell r="AL718">
            <v>1</v>
          </cell>
          <cell r="AM718" t="str">
            <v>www.amundi.com</v>
          </cell>
          <cell r="AQ718" t="str">
            <v>Non</v>
          </cell>
          <cell r="AR718" t="str">
            <v>Non</v>
          </cell>
          <cell r="AS718" t="str">
            <v>Non</v>
          </cell>
          <cell r="AV718" t="str">
            <v>Actions internationales</v>
          </cell>
          <cell r="AW718" t="str">
            <v>Amundi</v>
          </cell>
          <cell r="AY718" t="str">
            <v>Article 8</v>
          </cell>
          <cell r="AZ718" t="str">
            <v>Prospectus</v>
          </cell>
          <cell r="BA718" t="str">
            <v>Non</v>
          </cell>
          <cell r="BB718">
            <v>7.1110230000000003</v>
          </cell>
          <cell r="BD718">
            <v>12.34695</v>
          </cell>
          <cell r="BF718">
            <v>24.877870000000001</v>
          </cell>
          <cell r="BH718">
            <v>-2.1882739999999998</v>
          </cell>
          <cell r="BJ718">
            <v>-1.99953</v>
          </cell>
          <cell r="BK718">
            <v>42</v>
          </cell>
          <cell r="BM718">
            <v>15.55387</v>
          </cell>
          <cell r="BN718">
            <v>28</v>
          </cell>
          <cell r="BP718">
            <v>26.328728000000002</v>
          </cell>
          <cell r="BQ718">
            <v>25</v>
          </cell>
        </row>
        <row r="719">
          <cell r="A719" t="str">
            <v>FR0010601906</v>
          </cell>
          <cell r="B719" t="str">
            <v>ÙÙ</v>
          </cell>
          <cell r="C719" t="str">
            <v>Sycomore Partners R</v>
          </cell>
          <cell r="D719" t="str">
            <v>FCP</v>
          </cell>
          <cell r="E719" t="str">
            <v>Sycomore Asset Management</v>
          </cell>
          <cell r="F719" t="str">
            <v>Euro</v>
          </cell>
          <cell r="G719" t="str">
            <v>€STR capitalisé + 3%</v>
          </cell>
          <cell r="H719" t="str">
            <v>Europe Fonds ouverts  - Allocation EUR Flexible</v>
          </cell>
          <cell r="I719" t="str">
            <v>Tous les jours</v>
          </cell>
          <cell r="J719" t="str">
            <v>Autriche;Suisse;Allemagne;Espagne;France;Italie;Luxembourg;Pays-Bas;Portugal;</v>
          </cell>
          <cell r="K719" t="str">
            <v>Oui</v>
          </cell>
          <cell r="L719">
            <v>39512</v>
          </cell>
          <cell r="M719">
            <v>44596</v>
          </cell>
          <cell r="N719">
            <v>241643055</v>
          </cell>
          <cell r="O719">
            <v>1642.87</v>
          </cell>
          <cell r="Q719" t="str">
            <v>Non</v>
          </cell>
          <cell r="R719">
            <v>4</v>
          </cell>
          <cell r="S719">
            <v>5</v>
          </cell>
          <cell r="T719">
            <v>7.4630000000000001</v>
          </cell>
          <cell r="U719">
            <v>15.102</v>
          </cell>
          <cell r="V719">
            <v>8.4216899999999999</v>
          </cell>
          <cell r="W719">
            <v>1.5587899999999999</v>
          </cell>
          <cell r="X719" t="str">
            <v>Cap</v>
          </cell>
          <cell r="Y719" t="str">
            <v>Europe</v>
          </cell>
          <cell r="Z719">
            <v>2</v>
          </cell>
          <cell r="AA719" t="str">
            <v>Oui</v>
          </cell>
          <cell r="AB719">
            <v>1.2</v>
          </cell>
          <cell r="AC719" t="str">
            <v>Oui</v>
          </cell>
          <cell r="AD719">
            <v>1642.87</v>
          </cell>
          <cell r="AE719" t="str">
            <v>FSUSA096PU</v>
          </cell>
          <cell r="AF719">
            <v>26535993</v>
          </cell>
          <cell r="AH719">
            <v>44427</v>
          </cell>
          <cell r="AJ719">
            <v>5</v>
          </cell>
          <cell r="AK719">
            <v>100</v>
          </cell>
          <cell r="AL719">
            <v>100</v>
          </cell>
          <cell r="AM719" t="str">
            <v>www.sycomore-am.com</v>
          </cell>
          <cell r="AQ719" t="str">
            <v>Non</v>
          </cell>
          <cell r="AR719" t="str">
            <v>Non</v>
          </cell>
          <cell r="AS719" t="str">
            <v>Non</v>
          </cell>
          <cell r="AV719" t="str">
            <v>Non Classifié</v>
          </cell>
          <cell r="AW719" t="str">
            <v>Sycomore Asset Management</v>
          </cell>
          <cell r="AY719" t="str">
            <v>Not Stated</v>
          </cell>
          <cell r="AZ719" t="str">
            <v>Prospectus</v>
          </cell>
          <cell r="BA719" t="str">
            <v>Non</v>
          </cell>
          <cell r="BB719">
            <v>0.442909</v>
          </cell>
          <cell r="BD719">
            <v>1.558783</v>
          </cell>
          <cell r="BF719">
            <v>8.4216730000000002</v>
          </cell>
          <cell r="BH719">
            <v>-0.93782399999999999</v>
          </cell>
          <cell r="BJ719">
            <v>-1.04521</v>
          </cell>
          <cell r="BK719">
            <v>29</v>
          </cell>
          <cell r="BM719">
            <v>2.7833299999999999</v>
          </cell>
          <cell r="BN719">
            <v>82</v>
          </cell>
          <cell r="BP719">
            <v>3.3724059999999998</v>
          </cell>
          <cell r="BQ719">
            <v>90</v>
          </cell>
        </row>
        <row r="720">
          <cell r="A720" t="str">
            <v>FR0010601971</v>
          </cell>
          <cell r="B720" t="str">
            <v>ÙÙÙÙ</v>
          </cell>
          <cell r="C720" t="str">
            <v>HMG Découvertes C</v>
          </cell>
          <cell r="D720" t="str">
            <v>FCP</v>
          </cell>
          <cell r="E720" t="str">
            <v>HMG Finance</v>
          </cell>
          <cell r="F720" t="str">
            <v>Euro</v>
          </cell>
          <cell r="G720" t="str">
            <v>Euronext Paris CAC Small NR EUR</v>
          </cell>
          <cell r="H720" t="str">
            <v>Europe Fonds ouverts  - Actions France Petites &amp; Moy. Cap.</v>
          </cell>
          <cell r="I720" t="str">
            <v>Tous les jours</v>
          </cell>
          <cell r="J720" t="str">
            <v>France</v>
          </cell>
          <cell r="K720" t="str">
            <v>Oui</v>
          </cell>
          <cell r="L720">
            <v>39575</v>
          </cell>
          <cell r="M720">
            <v>44596</v>
          </cell>
          <cell r="N720">
            <v>91868806</v>
          </cell>
          <cell r="O720">
            <v>248.37</v>
          </cell>
          <cell r="P720">
            <v>-10.89</v>
          </cell>
          <cell r="Q720" t="str">
            <v>Non</v>
          </cell>
          <cell r="R720">
            <v>5</v>
          </cell>
          <cell r="S720">
            <v>5</v>
          </cell>
          <cell r="T720">
            <v>7.6479999999999997</v>
          </cell>
          <cell r="U720">
            <v>14.927</v>
          </cell>
          <cell r="V720">
            <v>11.97762</v>
          </cell>
          <cell r="W720">
            <v>9.1910799999999995</v>
          </cell>
          <cell r="X720" t="str">
            <v>Cap</v>
          </cell>
          <cell r="Y720" t="str">
            <v>France</v>
          </cell>
          <cell r="Z720">
            <v>2.35</v>
          </cell>
          <cell r="AA720" t="str">
            <v>Oui</v>
          </cell>
          <cell r="AB720">
            <v>3.32</v>
          </cell>
          <cell r="AC720" t="str">
            <v>Non</v>
          </cell>
          <cell r="AD720">
            <v>248.37</v>
          </cell>
          <cell r="AE720" t="str">
            <v>FSGBR050XK</v>
          </cell>
          <cell r="AF720">
            <v>41307190</v>
          </cell>
          <cell r="AH720">
            <v>44562</v>
          </cell>
          <cell r="AJ720">
            <v>3</v>
          </cell>
          <cell r="AK720">
            <v>1</v>
          </cell>
          <cell r="AL720">
            <v>1</v>
          </cell>
          <cell r="AM720" t="str">
            <v>www.hmgfinance.com</v>
          </cell>
          <cell r="AQ720" t="str">
            <v>Non</v>
          </cell>
          <cell r="AR720" t="str">
            <v>Non</v>
          </cell>
          <cell r="AS720" t="str">
            <v>Non</v>
          </cell>
          <cell r="AV720" t="str">
            <v>Actions françaises</v>
          </cell>
          <cell r="AW720" t="str">
            <v>HMG Finance</v>
          </cell>
          <cell r="AY720" t="str">
            <v>Not Stated</v>
          </cell>
          <cell r="AZ720" t="str">
            <v>Prospectus</v>
          </cell>
          <cell r="BA720" t="str">
            <v>Non</v>
          </cell>
          <cell r="BB720">
            <v>4.9372980000000002</v>
          </cell>
          <cell r="BD720">
            <v>9.1910880000000006</v>
          </cell>
          <cell r="BF720">
            <v>11.977600000000001</v>
          </cell>
          <cell r="BH720">
            <v>-2.9221539999999999</v>
          </cell>
          <cell r="BJ720">
            <v>-3.3273600000000001</v>
          </cell>
          <cell r="BK720">
            <v>54</v>
          </cell>
          <cell r="BM720">
            <v>12.448142000000001</v>
          </cell>
          <cell r="BN720">
            <v>41</v>
          </cell>
          <cell r="BP720">
            <v>16.503231</v>
          </cell>
          <cell r="BQ720">
            <v>54</v>
          </cell>
        </row>
        <row r="721">
          <cell r="A721" t="str">
            <v>FR0010602615</v>
          </cell>
          <cell r="B721" t="str">
            <v>ÙÙÙÙ</v>
          </cell>
          <cell r="C721" t="str">
            <v>GTA France</v>
          </cell>
          <cell r="D721" t="str">
            <v>FCP</v>
          </cell>
          <cell r="E721" t="str">
            <v>Actis Asset Management</v>
          </cell>
          <cell r="F721" t="str">
            <v>Euro</v>
          </cell>
          <cell r="G721" t="str">
            <v>Euronext Paris CAC 40 NR EUR</v>
          </cell>
          <cell r="H721" t="str">
            <v>Europe Fonds ouverts  - Actions France Grandes Cap.</v>
          </cell>
          <cell r="I721" t="str">
            <v>Tous les jours</v>
          </cell>
          <cell r="J721" t="str">
            <v>France</v>
          </cell>
          <cell r="K721" t="str">
            <v>Oui</v>
          </cell>
          <cell r="L721">
            <v>39574</v>
          </cell>
          <cell r="M721">
            <v>44595</v>
          </cell>
          <cell r="N721">
            <v>28102000</v>
          </cell>
          <cell r="O721">
            <v>169.81</v>
          </cell>
          <cell r="P721">
            <v>86.7</v>
          </cell>
          <cell r="Q721" t="str">
            <v>Non</v>
          </cell>
          <cell r="R721">
            <v>6</v>
          </cell>
          <cell r="S721">
            <v>6</v>
          </cell>
          <cell r="T721">
            <v>15.054</v>
          </cell>
          <cell r="U721">
            <v>18.277999999999999</v>
          </cell>
          <cell r="V721">
            <v>21.162659999999999</v>
          </cell>
          <cell r="W721">
            <v>12.888389999999999</v>
          </cell>
          <cell r="X721" t="str">
            <v>Cap</v>
          </cell>
          <cell r="Y721" t="str">
            <v>France</v>
          </cell>
          <cell r="Z721">
            <v>1.7</v>
          </cell>
          <cell r="AA721" t="str">
            <v>Oui</v>
          </cell>
          <cell r="AB721">
            <v>2.73</v>
          </cell>
          <cell r="AC721" t="str">
            <v>Non</v>
          </cell>
          <cell r="AE721" t="str">
            <v>FSUSA09Q2H</v>
          </cell>
          <cell r="AF721">
            <v>28102000</v>
          </cell>
          <cell r="AH721">
            <v>44571</v>
          </cell>
          <cell r="AJ721">
            <v>0</v>
          </cell>
          <cell r="AK721">
            <v>1</v>
          </cell>
          <cell r="AL721">
            <v>1</v>
          </cell>
          <cell r="AM721" t="str">
            <v>www.actis-am.fr</v>
          </cell>
          <cell r="AQ721" t="str">
            <v>Non</v>
          </cell>
          <cell r="AR721" t="str">
            <v>Non</v>
          </cell>
          <cell r="AS721" t="str">
            <v>Non</v>
          </cell>
          <cell r="AV721" t="str">
            <v>Actions de la zone euro</v>
          </cell>
          <cell r="AW721" t="str">
            <v>Actis</v>
          </cell>
          <cell r="AY721" t="str">
            <v>Article 8</v>
          </cell>
          <cell r="AZ721" t="str">
            <v>Prospectus</v>
          </cell>
          <cell r="BA721" t="str">
            <v>Non</v>
          </cell>
          <cell r="BB721">
            <v>8.4869479999999999</v>
          </cell>
          <cell r="BD721">
            <v>12.888403</v>
          </cell>
          <cell r="BF721">
            <v>21.162658</v>
          </cell>
          <cell r="BH721">
            <v>-8.5469629999999999</v>
          </cell>
          <cell r="BJ721">
            <v>-8.8539399999999997</v>
          </cell>
          <cell r="BK721">
            <v>88</v>
          </cell>
          <cell r="BM721">
            <v>18.262402000000002</v>
          </cell>
          <cell r="BN721">
            <v>19</v>
          </cell>
          <cell r="BP721">
            <v>23.668272999999999</v>
          </cell>
          <cell r="BQ721">
            <v>35</v>
          </cell>
        </row>
        <row r="722">
          <cell r="A722" t="str">
            <v>FR0010609602</v>
          </cell>
          <cell r="C722" t="str">
            <v>Orchidée I Long/Short</v>
          </cell>
          <cell r="D722" t="str">
            <v>FCP</v>
          </cell>
          <cell r="E722" t="str">
            <v>Dôm Finance</v>
          </cell>
          <cell r="F722" t="str">
            <v>Euro</v>
          </cell>
          <cell r="G722" t="str">
            <v>EONIA Capitalisé Jour TR EUR</v>
          </cell>
          <cell r="H722" t="str">
            <v>Europe Fonds ouverts  - Alt - Long/Short Actions - Europe</v>
          </cell>
          <cell r="I722" t="str">
            <v>Tous les jours</v>
          </cell>
          <cell r="J722" t="str">
            <v>Belgique;Suisse;France;Luxembourg;</v>
          </cell>
          <cell r="K722" t="str">
            <v>Non</v>
          </cell>
          <cell r="L722">
            <v>39584</v>
          </cell>
          <cell r="M722">
            <v>44596</v>
          </cell>
          <cell r="N722">
            <v>19615597</v>
          </cell>
          <cell r="O722">
            <v>135.41999999999999</v>
          </cell>
          <cell r="Q722" t="str">
            <v>Non</v>
          </cell>
          <cell r="R722">
            <v>2</v>
          </cell>
          <cell r="S722">
            <v>2</v>
          </cell>
          <cell r="V722">
            <v>-1.12548</v>
          </cell>
          <cell r="W722">
            <v>-0.47105000000000002</v>
          </cell>
          <cell r="X722" t="str">
            <v>Cap</v>
          </cell>
          <cell r="Y722" t="str">
            <v>Euroland</v>
          </cell>
          <cell r="Z722">
            <v>1.6</v>
          </cell>
          <cell r="AA722" t="str">
            <v>Oui</v>
          </cell>
          <cell r="AB722">
            <v>1.61</v>
          </cell>
          <cell r="AC722" t="str">
            <v>Non</v>
          </cell>
          <cell r="AE722" t="str">
            <v>FSUSA08UWE</v>
          </cell>
          <cell r="AF722">
            <v>19637000</v>
          </cell>
          <cell r="AH722">
            <v>44581</v>
          </cell>
          <cell r="AJ722">
            <v>0</v>
          </cell>
          <cell r="AK722">
            <v>50000</v>
          </cell>
          <cell r="AL722">
            <v>50000</v>
          </cell>
          <cell r="AM722" t="str">
            <v>www.dom-finance.fr</v>
          </cell>
          <cell r="AQ722" t="str">
            <v>Non</v>
          </cell>
          <cell r="AR722" t="str">
            <v>Non</v>
          </cell>
          <cell r="AS722" t="str">
            <v>Non</v>
          </cell>
          <cell r="AV722" t="str">
            <v>Non Classifié</v>
          </cell>
          <cell r="AW722" t="str">
            <v>Dôm Finance</v>
          </cell>
          <cell r="AY722" t="str">
            <v>Not Stated</v>
          </cell>
          <cell r="AZ722" t="str">
            <v>Prospectus</v>
          </cell>
          <cell r="BA722" t="str">
            <v>Non</v>
          </cell>
          <cell r="BH722">
            <v>-0.62376200000000004</v>
          </cell>
          <cell r="BJ722">
            <v>-0.71916000000000002</v>
          </cell>
          <cell r="BK722">
            <v>25</v>
          </cell>
          <cell r="BP722">
            <v>-1.4452879999999999</v>
          </cell>
          <cell r="BQ722">
            <v>98</v>
          </cell>
        </row>
        <row r="723">
          <cell r="A723" t="str">
            <v>FR0010611293</v>
          </cell>
          <cell r="B723" t="str">
            <v>ÙÙÙÙ</v>
          </cell>
          <cell r="C723" t="str">
            <v>Echiquier Arty SRI A</v>
          </cell>
          <cell r="D723" t="str">
            <v>SICAV</v>
          </cell>
          <cell r="E723" t="str">
            <v>La Financière de l'Echiquier</v>
          </cell>
          <cell r="F723" t="str">
            <v>Euro</v>
          </cell>
          <cell r="G723" t="str">
            <v>(€STR capitalisé) 25.000% + ( Markit iBoxx EUR Corp 3-5 TR) 50.000% + (MSCI Europe NR EUR) 25.000%</v>
          </cell>
          <cell r="H723" t="str">
            <v>Europe Fonds ouverts  - Allocation EUR Prudente</v>
          </cell>
          <cell r="I723" t="str">
            <v>Tous les jours</v>
          </cell>
          <cell r="J723" t="str">
            <v>Autriche;Belgique;Suisse;Allemagne;Espagne;France;Italie;Pays-Bas;</v>
          </cell>
          <cell r="K723" t="str">
            <v>Non</v>
          </cell>
          <cell r="L723">
            <v>39598</v>
          </cell>
          <cell r="M723">
            <v>44596</v>
          </cell>
          <cell r="N723">
            <v>850690654</v>
          </cell>
          <cell r="O723">
            <v>1718.3</v>
          </cell>
          <cell r="Q723" t="str">
            <v>Non</v>
          </cell>
          <cell r="R723">
            <v>4</v>
          </cell>
          <cell r="S723">
            <v>4</v>
          </cell>
          <cell r="T723">
            <v>4.1159999999999997</v>
          </cell>
          <cell r="U723">
            <v>7.2759999999999998</v>
          </cell>
          <cell r="V723">
            <v>3.6520800000000002</v>
          </cell>
          <cell r="W723">
            <v>4.7475500000000004</v>
          </cell>
          <cell r="X723" t="str">
            <v>Cap</v>
          </cell>
          <cell r="Y723" t="str">
            <v>Euroland</v>
          </cell>
          <cell r="Z723">
            <v>1.5</v>
          </cell>
          <cell r="AA723" t="str">
            <v>Oui</v>
          </cell>
          <cell r="AB723">
            <v>1.5</v>
          </cell>
          <cell r="AC723" t="str">
            <v>Oui</v>
          </cell>
          <cell r="AD723">
            <v>1718.3</v>
          </cell>
          <cell r="AE723" t="str">
            <v>FSUSA08XRZ</v>
          </cell>
          <cell r="AF723">
            <v>667115818</v>
          </cell>
          <cell r="AH723">
            <v>44565</v>
          </cell>
          <cell r="AJ723">
            <v>3</v>
          </cell>
          <cell r="AK723">
            <v>0</v>
          </cell>
          <cell r="AL723">
            <v>0</v>
          </cell>
          <cell r="AM723" t="str">
            <v>www.lfde.com</v>
          </cell>
          <cell r="AQ723" t="str">
            <v>Non</v>
          </cell>
          <cell r="AR723" t="str">
            <v>Non</v>
          </cell>
          <cell r="AS723" t="str">
            <v>Non</v>
          </cell>
          <cell r="AV723" t="str">
            <v>Non Classifié</v>
          </cell>
          <cell r="AW723" t="str">
            <v>La Financière de l'Echiquier</v>
          </cell>
          <cell r="AY723" t="str">
            <v>Article 8</v>
          </cell>
          <cell r="AZ723" t="str">
            <v>Prospectus</v>
          </cell>
          <cell r="BA723" t="str">
            <v>Non</v>
          </cell>
          <cell r="BB723">
            <v>2.398822</v>
          </cell>
          <cell r="BD723">
            <v>4.747547</v>
          </cell>
          <cell r="BF723">
            <v>3.652075</v>
          </cell>
          <cell r="BH723">
            <v>-2.6525210000000001</v>
          </cell>
          <cell r="BJ723">
            <v>-1.97096</v>
          </cell>
          <cell r="BK723">
            <v>41</v>
          </cell>
          <cell r="BM723">
            <v>6.0895710000000003</v>
          </cell>
          <cell r="BN723">
            <v>64</v>
          </cell>
          <cell r="BP723">
            <v>9.327591</v>
          </cell>
          <cell r="BQ723">
            <v>71</v>
          </cell>
        </row>
        <row r="724">
          <cell r="A724" t="str">
            <v>FR0010611301</v>
          </cell>
          <cell r="B724" t="str">
            <v>ÙÙÙÙ</v>
          </cell>
          <cell r="C724" t="str">
            <v>G Patrimoine</v>
          </cell>
          <cell r="D724" t="str">
            <v>FCP</v>
          </cell>
          <cell r="E724" t="str">
            <v>Erasmus Gestion</v>
          </cell>
          <cell r="F724" t="str">
            <v>Euro</v>
          </cell>
          <cell r="G724" t="str">
            <v>(€STR capitalisé) 20.000% + ( MSCI World NR EUR) 80.000%</v>
          </cell>
          <cell r="H724" t="str">
            <v>Europe Fonds ouverts  - Allocation EUR Flexible - International</v>
          </cell>
          <cell r="I724" t="str">
            <v>Tous les jours</v>
          </cell>
          <cell r="J724" t="str">
            <v>France</v>
          </cell>
          <cell r="K724" t="str">
            <v>Non</v>
          </cell>
          <cell r="L724">
            <v>39591</v>
          </cell>
          <cell r="M724">
            <v>44595</v>
          </cell>
          <cell r="N724">
            <v>15071000</v>
          </cell>
          <cell r="O724">
            <v>185.87</v>
          </cell>
          <cell r="Q724" t="str">
            <v>Non</v>
          </cell>
          <cell r="R724">
            <v>5</v>
          </cell>
          <cell r="S724">
            <v>5</v>
          </cell>
          <cell r="T724">
            <v>13.359</v>
          </cell>
          <cell r="U724">
            <v>14.756</v>
          </cell>
          <cell r="V724">
            <v>-6.4110399999999998</v>
          </cell>
          <cell r="W724">
            <v>5.3103800000000003</v>
          </cell>
          <cell r="X724" t="str">
            <v>Cap</v>
          </cell>
          <cell r="Y724" t="str">
            <v>Global</v>
          </cell>
          <cell r="Z724">
            <v>1.7</v>
          </cell>
          <cell r="AA724" t="str">
            <v>Oui</v>
          </cell>
          <cell r="AB724">
            <v>2.69</v>
          </cell>
          <cell r="AC724" t="str">
            <v>Non</v>
          </cell>
          <cell r="AE724" t="str">
            <v>FSUSA09BVZ</v>
          </cell>
          <cell r="AF724">
            <v>15071000</v>
          </cell>
          <cell r="AH724">
            <v>44594</v>
          </cell>
          <cell r="AJ724">
            <v>4.75</v>
          </cell>
          <cell r="AK724">
            <v>1</v>
          </cell>
          <cell r="AL724">
            <v>0</v>
          </cell>
          <cell r="AM724" t="str">
            <v>www.erasmusgestion.com</v>
          </cell>
          <cell r="AQ724" t="str">
            <v>Non</v>
          </cell>
          <cell r="AR724" t="str">
            <v>Non</v>
          </cell>
          <cell r="AS724" t="str">
            <v>Non</v>
          </cell>
          <cell r="AV724" t="str">
            <v>Non Classifié</v>
          </cell>
          <cell r="AW724" t="str">
            <v>Erasmus</v>
          </cell>
          <cell r="AY724" t="str">
            <v>Not Stated</v>
          </cell>
          <cell r="AZ724" t="str">
            <v>Prospectus</v>
          </cell>
          <cell r="BA724" t="str">
            <v>Non</v>
          </cell>
          <cell r="BB724">
            <v>4.6266189999999998</v>
          </cell>
          <cell r="BD724">
            <v>5.3103980000000002</v>
          </cell>
          <cell r="BF724">
            <v>-6.4110259999999997</v>
          </cell>
          <cell r="BH724">
            <v>-7.6972740000000002</v>
          </cell>
          <cell r="BJ724">
            <v>-9.0927100000000003</v>
          </cell>
          <cell r="BK724">
            <v>89</v>
          </cell>
          <cell r="BM724">
            <v>10.524158999999999</v>
          </cell>
          <cell r="BN724">
            <v>49</v>
          </cell>
          <cell r="BP724">
            <v>18.598744</v>
          </cell>
          <cell r="BQ724">
            <v>49</v>
          </cell>
        </row>
        <row r="725">
          <cell r="A725" t="str">
            <v>FR0010611335</v>
          </cell>
          <cell r="C725" t="str">
            <v>Palatine Monétaire Court Terme I</v>
          </cell>
          <cell r="D725" t="str">
            <v>FCP</v>
          </cell>
          <cell r="E725" t="str">
            <v>Palatine Asset Management</v>
          </cell>
          <cell r="F725" t="str">
            <v>Euro</v>
          </cell>
          <cell r="G725" t="str">
            <v>€STR capitalisé</v>
          </cell>
          <cell r="H725" t="str">
            <v>Europe Fonds ouverts  - Monétaires EUR Court Terme</v>
          </cell>
          <cell r="I725" t="str">
            <v>Tous les jours</v>
          </cell>
          <cell r="J725" t="str">
            <v>France</v>
          </cell>
          <cell r="K725" t="str">
            <v>Non</v>
          </cell>
          <cell r="L725">
            <v>39566</v>
          </cell>
          <cell r="M725">
            <v>44598</v>
          </cell>
          <cell r="N725">
            <v>1046735000</v>
          </cell>
          <cell r="O725">
            <v>32024.780999999999</v>
          </cell>
          <cell r="Q725" t="str">
            <v>Non</v>
          </cell>
          <cell r="R725">
            <v>1</v>
          </cell>
          <cell r="S725">
            <v>1</v>
          </cell>
          <cell r="T725">
            <v>1.4E-2</v>
          </cell>
          <cell r="U725">
            <v>4.7E-2</v>
          </cell>
          <cell r="V725">
            <v>-0.36781999999999998</v>
          </cell>
          <cell r="W725">
            <v>-0.21978</v>
          </cell>
          <cell r="X725" t="str">
            <v>Cap</v>
          </cell>
          <cell r="Y725" t="str">
            <v>Euroland</v>
          </cell>
          <cell r="Z725">
            <v>0.4</v>
          </cell>
          <cell r="AA725" t="str">
            <v>Oui</v>
          </cell>
          <cell r="AB725">
            <v>0.15</v>
          </cell>
          <cell r="AC725" t="str">
            <v>Non</v>
          </cell>
          <cell r="AE725" t="str">
            <v>FSGBR06JFN</v>
          </cell>
          <cell r="AF725">
            <v>1046735000</v>
          </cell>
          <cell r="AH725">
            <v>44562</v>
          </cell>
          <cell r="AJ725">
            <v>0.4</v>
          </cell>
          <cell r="AK725">
            <v>0</v>
          </cell>
          <cell r="AL725">
            <v>0</v>
          </cell>
          <cell r="AM725" t="str">
            <v>www.palatine-am.com</v>
          </cell>
          <cell r="AQ725" t="str">
            <v>Non</v>
          </cell>
          <cell r="AR725" t="str">
            <v>Non</v>
          </cell>
          <cell r="AS725" t="str">
            <v>Non</v>
          </cell>
          <cell r="AV725" t="str">
            <v>Fonds monétaires à valeur liquidative variable (VNAV) court terme</v>
          </cell>
          <cell r="AW725" t="str">
            <v>Banque Palatine</v>
          </cell>
          <cell r="AY725" t="str">
            <v>Not Stated</v>
          </cell>
          <cell r="AZ725" t="str">
            <v>Prospectus</v>
          </cell>
          <cell r="BA725" t="str">
            <v>Non</v>
          </cell>
          <cell r="BB725">
            <v>-0.16508400000000001</v>
          </cell>
          <cell r="BD725">
            <v>-0.219779</v>
          </cell>
          <cell r="BF725">
            <v>-0.36781900000000001</v>
          </cell>
          <cell r="BH725">
            <v>-4.0704999999999998E-2</v>
          </cell>
          <cell r="BJ725">
            <v>-3.7650000000000003E-2</v>
          </cell>
          <cell r="BK725">
            <v>15</v>
          </cell>
          <cell r="BM725">
            <v>-0.20496500000000001</v>
          </cell>
          <cell r="BN725">
            <v>94</v>
          </cell>
          <cell r="BP725">
            <v>-0.139373</v>
          </cell>
          <cell r="BQ725">
            <v>96</v>
          </cell>
        </row>
        <row r="726">
          <cell r="A726" t="str">
            <v>FR0010612754</v>
          </cell>
          <cell r="B726" t="str">
            <v>ÙÙ</v>
          </cell>
          <cell r="C726" t="str">
            <v>Fourpoints America R USD</v>
          </cell>
          <cell r="D726" t="str">
            <v>FCP</v>
          </cell>
          <cell r="E726" t="str">
            <v>Fourpoints Investment Managers</v>
          </cell>
          <cell r="F726" t="str">
            <v>Dollar américain</v>
          </cell>
          <cell r="G726" t="str">
            <v>S&amp;P 500 NR USD</v>
          </cell>
          <cell r="H726" t="str">
            <v>Europe Fonds ouverts  - Actions Etats-Unis Flex Cap</v>
          </cell>
          <cell r="I726" t="str">
            <v>Tous les jours</v>
          </cell>
          <cell r="J726" t="str">
            <v>France</v>
          </cell>
          <cell r="K726" t="str">
            <v>Non</v>
          </cell>
          <cell r="L726">
            <v>39616</v>
          </cell>
          <cell r="M726">
            <v>44596</v>
          </cell>
          <cell r="N726">
            <v>7694221.0895999996</v>
          </cell>
          <cell r="O726">
            <v>346.18674600000003</v>
          </cell>
          <cell r="P726">
            <v>-10</v>
          </cell>
          <cell r="Q726" t="str">
            <v>Non</v>
          </cell>
          <cell r="R726">
            <v>6</v>
          </cell>
          <cell r="S726">
            <v>6</v>
          </cell>
          <cell r="T726">
            <v>13.259871</v>
          </cell>
          <cell r="U726">
            <v>16.573705</v>
          </cell>
          <cell r="V726">
            <v>23.541819</v>
          </cell>
          <cell r="W726">
            <v>15.320586</v>
          </cell>
          <cell r="X726" t="str">
            <v>Cap</v>
          </cell>
          <cell r="Y726" t="str">
            <v>États-Unis d'Amérique</v>
          </cell>
          <cell r="Z726">
            <v>2.2000000000000002</v>
          </cell>
          <cell r="AA726" t="str">
            <v>Oui</v>
          </cell>
          <cell r="AB726">
            <v>2.2000000000000002</v>
          </cell>
          <cell r="AC726" t="str">
            <v>Non</v>
          </cell>
          <cell r="AD726">
            <v>396.14</v>
          </cell>
          <cell r="AE726" t="str">
            <v>FSGBR0569E</v>
          </cell>
          <cell r="AF726">
            <v>3335937.5961000002</v>
          </cell>
          <cell r="AH726">
            <v>44265</v>
          </cell>
          <cell r="AJ726">
            <v>2.5</v>
          </cell>
          <cell r="AK726">
            <v>1</v>
          </cell>
          <cell r="AL726">
            <v>1</v>
          </cell>
          <cell r="AM726" t="str">
            <v>www.fourpointsim.com</v>
          </cell>
          <cell r="AQ726" t="str">
            <v>Non</v>
          </cell>
          <cell r="AR726" t="str">
            <v>Non</v>
          </cell>
          <cell r="AS726" t="str">
            <v>Non</v>
          </cell>
          <cell r="AV726" t="str">
            <v>Actions internationales</v>
          </cell>
          <cell r="AW726" t="str">
            <v>Fourpoints</v>
          </cell>
          <cell r="AY726" t="str">
            <v>Not Stated</v>
          </cell>
          <cell r="AZ726" t="str">
            <v>Prospectus</v>
          </cell>
          <cell r="BA726" t="str">
            <v>Non</v>
          </cell>
          <cell r="BB726">
            <v>9.1269749999999998</v>
          </cell>
          <cell r="BD726">
            <v>15.320601</v>
          </cell>
          <cell r="BF726">
            <v>23.541813999999999</v>
          </cell>
          <cell r="BH726">
            <v>-8.1018109999999997</v>
          </cell>
          <cell r="BJ726">
            <v>-5.1586069999999999</v>
          </cell>
          <cell r="BK726">
            <v>71</v>
          </cell>
          <cell r="BM726">
            <v>20.856048999999999</v>
          </cell>
          <cell r="BN726">
            <v>13</v>
          </cell>
          <cell r="BP726">
            <v>29.4373</v>
          </cell>
          <cell r="BQ726">
            <v>16</v>
          </cell>
        </row>
        <row r="727">
          <cell r="A727" t="str">
            <v>FR0010613521</v>
          </cell>
          <cell r="B727" t="str">
            <v>ÙÙÙÙ</v>
          </cell>
          <cell r="C727" t="str">
            <v>Hugau Obli 1-3 I</v>
          </cell>
          <cell r="D727" t="str">
            <v>FCP</v>
          </cell>
          <cell r="E727" t="str">
            <v>Hugau Gestion</v>
          </cell>
          <cell r="F727" t="str">
            <v>Euro</v>
          </cell>
          <cell r="G727" t="str">
            <v>ICE BofA 1-3Y EUR Govt TR EUR</v>
          </cell>
          <cell r="H727" t="str">
            <v>Europe Fonds ouverts  - Obligations EUR Emprunts Privés Court Terme</v>
          </cell>
          <cell r="I727" t="str">
            <v>Tous les jours</v>
          </cell>
          <cell r="J727" t="str">
            <v>Suisse;Allemagne;France;</v>
          </cell>
          <cell r="K727" t="str">
            <v>Non</v>
          </cell>
          <cell r="L727">
            <v>39598</v>
          </cell>
          <cell r="M727">
            <v>44596</v>
          </cell>
          <cell r="N727">
            <v>213359332</v>
          </cell>
          <cell r="O727">
            <v>1412.01</v>
          </cell>
          <cell r="Q727" t="str">
            <v>Non</v>
          </cell>
          <cell r="R727">
            <v>3</v>
          </cell>
          <cell r="S727">
            <v>3</v>
          </cell>
          <cell r="T727">
            <v>1.3140000000000001</v>
          </cell>
          <cell r="U727">
            <v>3.54</v>
          </cell>
          <cell r="V727">
            <v>1.67696</v>
          </cell>
          <cell r="W727">
            <v>1.0673999999999999</v>
          </cell>
          <cell r="X727" t="str">
            <v>Cap</v>
          </cell>
          <cell r="Y727" t="str">
            <v>Euroland</v>
          </cell>
          <cell r="Z727">
            <v>0.5</v>
          </cell>
          <cell r="AA727" t="str">
            <v>Oui</v>
          </cell>
          <cell r="AB727">
            <v>0.59</v>
          </cell>
          <cell r="AC727" t="str">
            <v>Non</v>
          </cell>
          <cell r="AD727">
            <v>1412.01</v>
          </cell>
          <cell r="AE727" t="str">
            <v>FSUSA08VOU</v>
          </cell>
          <cell r="AF727">
            <v>212955332</v>
          </cell>
          <cell r="AH727">
            <v>44575</v>
          </cell>
          <cell r="AJ727">
            <v>0</v>
          </cell>
          <cell r="AK727">
            <v>1</v>
          </cell>
          <cell r="AL727">
            <v>1</v>
          </cell>
          <cell r="AM727" t="str">
            <v>www.hugau-gestion.com</v>
          </cell>
          <cell r="AQ727" t="str">
            <v>Non</v>
          </cell>
          <cell r="AR727" t="str">
            <v>Non</v>
          </cell>
          <cell r="AS727" t="str">
            <v>Non</v>
          </cell>
          <cell r="AV727" t="str">
            <v>Obligations en euro</v>
          </cell>
          <cell r="AW727" t="str">
            <v>Hugau Gestion</v>
          </cell>
          <cell r="AY727" t="str">
            <v>Article 8</v>
          </cell>
          <cell r="AZ727" t="str">
            <v>Prospectus</v>
          </cell>
          <cell r="BA727" t="str">
            <v>Non</v>
          </cell>
          <cell r="BB727">
            <v>0.56742099999999995</v>
          </cell>
          <cell r="BD727">
            <v>1.067396</v>
          </cell>
          <cell r="BF727">
            <v>1.676976</v>
          </cell>
          <cell r="BH727">
            <v>-0.353875</v>
          </cell>
          <cell r="BJ727">
            <v>-0.45609</v>
          </cell>
          <cell r="BK727">
            <v>22</v>
          </cell>
          <cell r="BM727">
            <v>1.3702030000000001</v>
          </cell>
          <cell r="BN727">
            <v>90</v>
          </cell>
          <cell r="BP727">
            <v>2.3167339999999998</v>
          </cell>
          <cell r="BQ727">
            <v>92</v>
          </cell>
        </row>
        <row r="728">
          <cell r="A728" t="str">
            <v>FR0010614602</v>
          </cell>
          <cell r="B728" t="str">
            <v>ÙÙÙÙ</v>
          </cell>
          <cell r="C728" t="str">
            <v>EdR India I</v>
          </cell>
          <cell r="D728" t="str">
            <v>FCP</v>
          </cell>
          <cell r="E728" t="str">
            <v>Edmond de Rothschild Asset Management (France)</v>
          </cell>
          <cell r="F728" t="str">
            <v>Euro</v>
          </cell>
          <cell r="G728" t="str">
            <v>MSCI India 10/40 NR EUR</v>
          </cell>
          <cell r="H728" t="str">
            <v>Europe Fonds ouverts  - Actions Inde</v>
          </cell>
          <cell r="I728" t="str">
            <v>Tous les jours</v>
          </cell>
          <cell r="J728" t="str">
            <v>Autriche;Suisse;Allemagne;Espagne;France;Italie;Luxembourg;Pays-Bas;</v>
          </cell>
          <cell r="K728" t="str">
            <v>Non</v>
          </cell>
          <cell r="L728">
            <v>39660</v>
          </cell>
          <cell r="M728">
            <v>44596</v>
          </cell>
          <cell r="N728">
            <v>83786163</v>
          </cell>
          <cell r="O728">
            <v>329.97</v>
          </cell>
          <cell r="P728">
            <v>96.2</v>
          </cell>
          <cell r="Q728" t="str">
            <v>Non</v>
          </cell>
          <cell r="R728">
            <v>6</v>
          </cell>
          <cell r="S728">
            <v>6</v>
          </cell>
          <cell r="T728">
            <v>14.563560000000001</v>
          </cell>
          <cell r="U728">
            <v>22.078638999999999</v>
          </cell>
          <cell r="V728">
            <v>28.584669999999999</v>
          </cell>
          <cell r="W728">
            <v>15.65253</v>
          </cell>
          <cell r="X728" t="str">
            <v>Cap</v>
          </cell>
          <cell r="Y728" t="str">
            <v>Inde</v>
          </cell>
          <cell r="Z728">
            <v>1</v>
          </cell>
          <cell r="AA728" t="str">
            <v>Oui</v>
          </cell>
          <cell r="AB728">
            <v>1.44</v>
          </cell>
          <cell r="AC728" t="str">
            <v>Oui</v>
          </cell>
          <cell r="AD728">
            <v>329.97</v>
          </cell>
          <cell r="AE728" t="str">
            <v>FSGBR0696L</v>
          </cell>
          <cell r="AF728">
            <v>1160705</v>
          </cell>
          <cell r="AH728">
            <v>44596</v>
          </cell>
          <cell r="AJ728">
            <v>0</v>
          </cell>
          <cell r="AK728">
            <v>500000</v>
          </cell>
          <cell r="AL728">
            <v>1</v>
          </cell>
          <cell r="AM728" t="str">
            <v>https://www.edmond-de-rothschild.com/site/France/fr/asset-management</v>
          </cell>
          <cell r="AQ728" t="str">
            <v>Oui</v>
          </cell>
          <cell r="AR728" t="str">
            <v>Non</v>
          </cell>
          <cell r="AS728" t="str">
            <v>Non</v>
          </cell>
          <cell r="AV728" t="str">
            <v>Actions internationales</v>
          </cell>
          <cell r="AW728" t="str">
            <v>Edmond De Rothschild</v>
          </cell>
          <cell r="AY728" t="str">
            <v>Article 8</v>
          </cell>
          <cell r="AZ728" t="str">
            <v>Prospectus</v>
          </cell>
          <cell r="BA728" t="str">
            <v>Non</v>
          </cell>
          <cell r="BB728">
            <v>13.05561</v>
          </cell>
          <cell r="BD728">
            <v>15.652547999999999</v>
          </cell>
          <cell r="BF728">
            <v>28.584679999999999</v>
          </cell>
          <cell r="BH728">
            <v>-3.9608560000000002</v>
          </cell>
          <cell r="BJ728">
            <v>-3.3365300000000002</v>
          </cell>
          <cell r="BK728">
            <v>55</v>
          </cell>
          <cell r="BM728">
            <v>16.252293000000002</v>
          </cell>
          <cell r="BN728">
            <v>26</v>
          </cell>
          <cell r="BP728">
            <v>11.300693000000001</v>
          </cell>
          <cell r="BQ728">
            <v>65</v>
          </cell>
        </row>
        <row r="729">
          <cell r="A729" t="str">
            <v>FR0010616177</v>
          </cell>
          <cell r="B729" t="str">
            <v>ÙÙ</v>
          </cell>
          <cell r="C729" t="str">
            <v>BNP Paribas Midcap France ISR Classic C</v>
          </cell>
          <cell r="D729" t="str">
            <v>FCP</v>
          </cell>
          <cell r="E729" t="str">
            <v>BNP Paribas Asset Management France</v>
          </cell>
          <cell r="F729" t="str">
            <v>Euro</v>
          </cell>
          <cell r="G729" t="str">
            <v>(Euronext Paris CAC Mid 60 NR EUR) 50.000% + ( Euronext Paris CAC Next 20 NR EUR) 50.000%</v>
          </cell>
          <cell r="H729" t="str">
            <v>Europe Fonds ouverts  - Actions France Grandes Cap.</v>
          </cell>
          <cell r="I729" t="str">
            <v>Tous les jours</v>
          </cell>
          <cell r="J729" t="str">
            <v>Chili;France;Luxembourg;</v>
          </cell>
          <cell r="K729" t="str">
            <v>Oui</v>
          </cell>
          <cell r="L729">
            <v>39639</v>
          </cell>
          <cell r="M729">
            <v>44596</v>
          </cell>
          <cell r="N729">
            <v>508316630</v>
          </cell>
          <cell r="O729">
            <v>176.19</v>
          </cell>
          <cell r="P729">
            <v>0</v>
          </cell>
          <cell r="Q729" t="str">
            <v>Non</v>
          </cell>
          <cell r="R729">
            <v>6</v>
          </cell>
          <cell r="S729">
            <v>6</v>
          </cell>
          <cell r="T729">
            <v>11.212</v>
          </cell>
          <cell r="U729">
            <v>19.181999999999999</v>
          </cell>
          <cell r="V729">
            <v>9.3204200000000004</v>
          </cell>
          <cell r="W729">
            <v>5.5713600000000003</v>
          </cell>
          <cell r="X729" t="str">
            <v>Cap</v>
          </cell>
          <cell r="Y729" t="str">
            <v>France</v>
          </cell>
          <cell r="Z729">
            <v>1.5</v>
          </cell>
          <cell r="AA729" t="str">
            <v>Oui</v>
          </cell>
          <cell r="AB729">
            <v>1.92</v>
          </cell>
          <cell r="AC729" t="str">
            <v>Oui</v>
          </cell>
          <cell r="AD729">
            <v>176.19</v>
          </cell>
          <cell r="AE729" t="str">
            <v>FSGBR05G6P</v>
          </cell>
          <cell r="AF729">
            <v>357492778</v>
          </cell>
          <cell r="AH729">
            <v>44562</v>
          </cell>
          <cell r="AJ729">
            <v>2</v>
          </cell>
          <cell r="AK729">
            <v>1</v>
          </cell>
          <cell r="AL729">
            <v>1</v>
          </cell>
          <cell r="AM729" t="str">
            <v>www.bnpparibas-am.fr</v>
          </cell>
          <cell r="AQ729" t="str">
            <v>Non</v>
          </cell>
          <cell r="AR729" t="str">
            <v>Non</v>
          </cell>
          <cell r="AS729" t="str">
            <v>Non</v>
          </cell>
          <cell r="AV729" t="str">
            <v>Actions françaises</v>
          </cell>
          <cell r="AW729" t="str">
            <v>BNP Paribas</v>
          </cell>
          <cell r="AY729" t="str">
            <v>Article 8</v>
          </cell>
          <cell r="AZ729" t="str">
            <v>Prospectus</v>
          </cell>
          <cell r="BA729" t="str">
            <v>Non</v>
          </cell>
          <cell r="BB729">
            <v>5.4752850000000004</v>
          </cell>
          <cell r="BD729">
            <v>5.5713660000000003</v>
          </cell>
          <cell r="BF729">
            <v>9.3204119999999993</v>
          </cell>
          <cell r="BH729">
            <v>-4.6288400000000003</v>
          </cell>
          <cell r="BJ729">
            <v>-4.86348</v>
          </cell>
          <cell r="BK729">
            <v>68</v>
          </cell>
          <cell r="BM729">
            <v>8.977392</v>
          </cell>
          <cell r="BN729">
            <v>54</v>
          </cell>
          <cell r="BP729">
            <v>19.207685999999999</v>
          </cell>
          <cell r="BQ729">
            <v>47</v>
          </cell>
        </row>
        <row r="730">
          <cell r="A730" t="str">
            <v>FR0010619882</v>
          </cell>
          <cell r="C730" t="str">
            <v>Thematics Global Alpha Consumer R-E</v>
          </cell>
          <cell r="D730" t="str">
            <v>FCP</v>
          </cell>
          <cell r="E730" t="str">
            <v>Natixis Investment Managers International</v>
          </cell>
          <cell r="F730" t="str">
            <v>Euro</v>
          </cell>
          <cell r="G730" t="str">
            <v>MSCI ACWI NR EUR</v>
          </cell>
          <cell r="H730" t="str">
            <v>Europe Fonds ouverts  - Actions Secteur Biens Conso. &amp; Services</v>
          </cell>
          <cell r="I730" t="str">
            <v>Tous les jours</v>
          </cell>
          <cell r="J730" t="str">
            <v>Suisse;Espagne;Finlande;France;Royaume-Uni;Pays-Bas;</v>
          </cell>
          <cell r="K730" t="str">
            <v>Non</v>
          </cell>
          <cell r="L730">
            <v>39590</v>
          </cell>
          <cell r="M730">
            <v>44589</v>
          </cell>
          <cell r="N730">
            <v>46977636</v>
          </cell>
          <cell r="O730">
            <v>24693.9</v>
          </cell>
          <cell r="P730">
            <v>-37.22</v>
          </cell>
          <cell r="Q730" t="str">
            <v>Non</v>
          </cell>
          <cell r="R730">
            <v>6</v>
          </cell>
          <cell r="S730">
            <v>5</v>
          </cell>
          <cell r="T730">
            <v>13.466469999999999</v>
          </cell>
          <cell r="U730">
            <v>13.341913999999999</v>
          </cell>
          <cell r="V730">
            <v>4.2746700000000004</v>
          </cell>
          <cell r="W730">
            <v>7.6832000000000003</v>
          </cell>
          <cell r="X730" t="str">
            <v>Cap</v>
          </cell>
          <cell r="Y730" t="str">
            <v>Global</v>
          </cell>
          <cell r="Z730">
            <v>1.7</v>
          </cell>
          <cell r="AA730" t="str">
            <v>Oui</v>
          </cell>
          <cell r="AB730">
            <v>1.7</v>
          </cell>
          <cell r="AC730" t="str">
            <v>Oui</v>
          </cell>
          <cell r="AE730" t="str">
            <v>FSGBR070Y3</v>
          </cell>
          <cell r="AF730">
            <v>11299513</v>
          </cell>
          <cell r="AH730">
            <v>44562</v>
          </cell>
          <cell r="AJ730">
            <v>3</v>
          </cell>
          <cell r="AK730">
            <v>1</v>
          </cell>
          <cell r="AL730">
            <v>1</v>
          </cell>
          <cell r="AM730" t="str">
            <v>www.im.natixis.com</v>
          </cell>
          <cell r="AQ730" t="str">
            <v>Non</v>
          </cell>
          <cell r="AR730" t="str">
            <v>Non</v>
          </cell>
          <cell r="AS730" t="str">
            <v>Non</v>
          </cell>
          <cell r="AV730" t="str">
            <v>Actions internationales</v>
          </cell>
          <cell r="AW730" t="str">
            <v>Natixis</v>
          </cell>
          <cell r="AY730" t="str">
            <v>Not Stated</v>
          </cell>
          <cell r="AZ730" t="str">
            <v>Prospectus</v>
          </cell>
          <cell r="BA730" t="str">
            <v>Non</v>
          </cell>
          <cell r="BB730">
            <v>6.2056570000000004</v>
          </cell>
          <cell r="BD730">
            <v>7.6831950000000004</v>
          </cell>
          <cell r="BF730">
            <v>4.2746420000000001</v>
          </cell>
          <cell r="BJ730">
            <v>-10.03185</v>
          </cell>
          <cell r="BK730">
            <v>91</v>
          </cell>
          <cell r="BM730">
            <v>14.34412</v>
          </cell>
          <cell r="BN730">
            <v>34</v>
          </cell>
          <cell r="BP730">
            <v>26.016431999999998</v>
          </cell>
          <cell r="BQ730">
            <v>26</v>
          </cell>
        </row>
        <row r="731">
          <cell r="A731" t="str">
            <v>FR0010619890</v>
          </cell>
          <cell r="C731" t="str">
            <v>Thematics Global Alpha Consumer I-E</v>
          </cell>
          <cell r="D731" t="str">
            <v>FCP</v>
          </cell>
          <cell r="E731" t="str">
            <v>Natixis Investment Managers International</v>
          </cell>
          <cell r="F731" t="str">
            <v>Euro</v>
          </cell>
          <cell r="G731" t="str">
            <v>MSCI ACWI NR EUR</v>
          </cell>
          <cell r="H731" t="str">
            <v>Europe Fonds ouverts  - Actions Secteur Biens Conso. &amp; Services</v>
          </cell>
          <cell r="I731" t="str">
            <v>Tous les jours</v>
          </cell>
          <cell r="J731" t="str">
            <v>Suisse;Espagne;Finlande;France;Royaume-Uni;Pays-Bas;</v>
          </cell>
          <cell r="K731" t="str">
            <v>Non</v>
          </cell>
          <cell r="L731">
            <v>39590</v>
          </cell>
          <cell r="M731">
            <v>44589</v>
          </cell>
          <cell r="N731">
            <v>46977636</v>
          </cell>
          <cell r="O731">
            <v>272689.87</v>
          </cell>
          <cell r="P731">
            <v>-37.22</v>
          </cell>
          <cell r="Q731" t="str">
            <v>Non</v>
          </cell>
          <cell r="R731">
            <v>6</v>
          </cell>
          <cell r="S731">
            <v>5</v>
          </cell>
          <cell r="T731">
            <v>13.47845</v>
          </cell>
          <cell r="U731">
            <v>13.349694</v>
          </cell>
          <cell r="V731">
            <v>5.00528</v>
          </cell>
          <cell r="W731">
            <v>8.4250600000000002</v>
          </cell>
          <cell r="X731" t="str">
            <v>Cap</v>
          </cell>
          <cell r="Y731" t="str">
            <v>Global</v>
          </cell>
          <cell r="Z731">
            <v>1</v>
          </cell>
          <cell r="AA731" t="str">
            <v>Oui</v>
          </cell>
          <cell r="AB731">
            <v>1</v>
          </cell>
          <cell r="AC731" t="str">
            <v>Oui</v>
          </cell>
          <cell r="AE731" t="str">
            <v>FSGBR070Y3</v>
          </cell>
          <cell r="AF731">
            <v>6419528</v>
          </cell>
          <cell r="AH731">
            <v>44562</v>
          </cell>
          <cell r="AJ731">
            <v>0</v>
          </cell>
          <cell r="AK731">
            <v>1</v>
          </cell>
          <cell r="AL731">
            <v>1</v>
          </cell>
          <cell r="AM731" t="str">
            <v>www.im.natixis.com</v>
          </cell>
          <cell r="AQ731" t="str">
            <v>Non</v>
          </cell>
          <cell r="AR731" t="str">
            <v>Non</v>
          </cell>
          <cell r="AS731" t="str">
            <v>Non</v>
          </cell>
          <cell r="AV731" t="str">
            <v>Actions internationales</v>
          </cell>
          <cell r="AW731" t="str">
            <v>Natixis</v>
          </cell>
          <cell r="AY731" t="str">
            <v>Not Stated</v>
          </cell>
          <cell r="AZ731" t="str">
            <v>Prospectus</v>
          </cell>
          <cell r="BA731" t="str">
            <v>Non</v>
          </cell>
          <cell r="BB731">
            <v>6.9003490000000003</v>
          </cell>
          <cell r="BD731">
            <v>8.4250760000000007</v>
          </cell>
          <cell r="BF731">
            <v>5.005274</v>
          </cell>
          <cell r="BJ731">
            <v>-9.9834700000000005</v>
          </cell>
          <cell r="BK731">
            <v>91</v>
          </cell>
          <cell r="BM731">
            <v>15.130822</v>
          </cell>
          <cell r="BN731">
            <v>30</v>
          </cell>
          <cell r="BP731">
            <v>26.846212000000001</v>
          </cell>
          <cell r="BQ731">
            <v>23</v>
          </cell>
        </row>
        <row r="732">
          <cell r="A732" t="str">
            <v>FR0010619916</v>
          </cell>
          <cell r="B732" t="str">
            <v>ÙÙÙÙ</v>
          </cell>
          <cell r="C732" t="str">
            <v>CPR Europe ESG P</v>
          </cell>
          <cell r="D732" t="str">
            <v>FCP</v>
          </cell>
          <cell r="E732" t="str">
            <v>CPR Asset Management</v>
          </cell>
          <cell r="F732" t="str">
            <v>Euro</v>
          </cell>
          <cell r="G732" t="str">
            <v>MSCI Europe NR EUR</v>
          </cell>
          <cell r="H732" t="str">
            <v>Europe Fonds ouverts  - Actions Europe Gdes Cap. Value</v>
          </cell>
          <cell r="I732" t="str">
            <v>Tous les jours</v>
          </cell>
          <cell r="J732" t="str">
            <v>France</v>
          </cell>
          <cell r="K732" t="str">
            <v>Oui</v>
          </cell>
          <cell r="L732">
            <v>35567</v>
          </cell>
          <cell r="M732">
            <v>44596</v>
          </cell>
          <cell r="N732">
            <v>121200351</v>
          </cell>
          <cell r="O732">
            <v>279.45</v>
          </cell>
          <cell r="P732">
            <v>41.46</v>
          </cell>
          <cell r="Q732" t="str">
            <v>Non</v>
          </cell>
          <cell r="R732">
            <v>6</v>
          </cell>
          <cell r="S732">
            <v>6</v>
          </cell>
          <cell r="T732">
            <v>11.204000000000001</v>
          </cell>
          <cell r="U732">
            <v>16.905000000000001</v>
          </cell>
          <cell r="V732">
            <v>24.068549999999998</v>
          </cell>
          <cell r="W732">
            <v>9.9276099999999996</v>
          </cell>
          <cell r="X732" t="str">
            <v>Dist</v>
          </cell>
          <cell r="Y732" t="str">
            <v>Europe</v>
          </cell>
          <cell r="Z732">
            <v>1.1000000000000001</v>
          </cell>
          <cell r="AA732" t="str">
            <v>Oui</v>
          </cell>
          <cell r="AB732">
            <v>1.22</v>
          </cell>
          <cell r="AC732" t="str">
            <v>Oui</v>
          </cell>
          <cell r="AD732">
            <v>279.45</v>
          </cell>
          <cell r="AE732" t="str">
            <v>FSGBR0507Q</v>
          </cell>
          <cell r="AF732">
            <v>10405614</v>
          </cell>
          <cell r="AH732">
            <v>44562</v>
          </cell>
          <cell r="AJ732">
            <v>3</v>
          </cell>
          <cell r="AK732">
            <v>1</v>
          </cell>
          <cell r="AL732">
            <v>1</v>
          </cell>
          <cell r="AM732" t="str">
            <v>www.cpr-am.fr</v>
          </cell>
          <cell r="AQ732" t="str">
            <v>Non</v>
          </cell>
          <cell r="AR732" t="str">
            <v>Non</v>
          </cell>
          <cell r="AS732" t="str">
            <v>Non</v>
          </cell>
          <cell r="AV732" t="str">
            <v>Actions internationales</v>
          </cell>
          <cell r="AW732" t="str">
            <v>CPR Asset Management</v>
          </cell>
          <cell r="AY732" t="str">
            <v>Article 9</v>
          </cell>
          <cell r="AZ732" t="str">
            <v>Prospectus</v>
          </cell>
          <cell r="BA732" t="str">
            <v>Non</v>
          </cell>
          <cell r="BB732">
            <v>6.1067080000000002</v>
          </cell>
          <cell r="BD732">
            <v>9.9276160000000004</v>
          </cell>
          <cell r="BF732">
            <v>24.068546999999999</v>
          </cell>
          <cell r="BH732">
            <v>-3.1998090000000001</v>
          </cell>
          <cell r="BJ732">
            <v>-3.33982</v>
          </cell>
          <cell r="BK732">
            <v>55</v>
          </cell>
          <cell r="BM732">
            <v>13.444430000000001</v>
          </cell>
          <cell r="BN732">
            <v>38</v>
          </cell>
          <cell r="BP732">
            <v>23.512976999999999</v>
          </cell>
          <cell r="BQ732">
            <v>35</v>
          </cell>
        </row>
        <row r="733">
          <cell r="A733" t="str">
            <v>FR0010620724</v>
          </cell>
          <cell r="B733" t="str">
            <v>ÙÙ</v>
          </cell>
          <cell r="C733" t="str">
            <v>Crystal Investissement R</v>
          </cell>
          <cell r="D733" t="str">
            <v>SICAV</v>
          </cell>
          <cell r="E733" t="str">
            <v>Messieurs Hottinguer &amp; Cie Gestion Privée</v>
          </cell>
          <cell r="F733" t="str">
            <v>Euro</v>
          </cell>
          <cell r="G733" t="str">
            <v>€STR capitalisé + 2.585%</v>
          </cell>
          <cell r="H733" t="str">
            <v>Europe Fonds ouverts  - Allocation EUR Flexible - International</v>
          </cell>
          <cell r="I733" t="str">
            <v>Toutes les semaines</v>
          </cell>
          <cell r="J733" t="str">
            <v>France</v>
          </cell>
          <cell r="K733" t="str">
            <v>Non</v>
          </cell>
          <cell r="L733">
            <v>39605</v>
          </cell>
          <cell r="M733">
            <v>44589</v>
          </cell>
          <cell r="N733">
            <v>56159862</v>
          </cell>
          <cell r="O733">
            <v>205897.02</v>
          </cell>
          <cell r="Q733" t="str">
            <v>Non</v>
          </cell>
          <cell r="R733">
            <v>5</v>
          </cell>
          <cell r="S733">
            <v>5</v>
          </cell>
          <cell r="T733">
            <v>8.5530000000000008</v>
          </cell>
          <cell r="U733">
            <v>18.54</v>
          </cell>
          <cell r="V733">
            <v>9.4209899999999998</v>
          </cell>
          <cell r="W733">
            <v>2.5390700000000002</v>
          </cell>
          <cell r="X733" t="str">
            <v>Cap</v>
          </cell>
          <cell r="Y733" t="str">
            <v>Global</v>
          </cell>
          <cell r="Z733">
            <v>1.8</v>
          </cell>
          <cell r="AA733" t="str">
            <v>Non</v>
          </cell>
          <cell r="AB733">
            <v>1.85</v>
          </cell>
          <cell r="AC733" t="str">
            <v>Non</v>
          </cell>
          <cell r="AE733" t="str">
            <v>FSUSA0939F</v>
          </cell>
          <cell r="AF733">
            <v>49632550</v>
          </cell>
          <cell r="AH733">
            <v>44562</v>
          </cell>
          <cell r="AJ733">
            <v>2</v>
          </cell>
          <cell r="AK733">
            <v>1</v>
          </cell>
          <cell r="AL733">
            <v>1</v>
          </cell>
          <cell r="AM733" t="str">
            <v>www.banque-hottinguer.com</v>
          </cell>
          <cell r="AQ733" t="str">
            <v>Non</v>
          </cell>
          <cell r="AR733" t="str">
            <v>Non</v>
          </cell>
          <cell r="AS733" t="str">
            <v>Non</v>
          </cell>
          <cell r="AV733" t="str">
            <v>Non Classifié</v>
          </cell>
          <cell r="AW733" t="str">
            <v>Banque Jean-Philippe Hottinguer &amp; Cie</v>
          </cell>
          <cell r="AY733" t="str">
            <v>Not Stated</v>
          </cell>
          <cell r="AZ733" t="str">
            <v>Prospectus</v>
          </cell>
          <cell r="BA733" t="str">
            <v>Non</v>
          </cell>
          <cell r="BB733">
            <v>1.2033640000000001</v>
          </cell>
          <cell r="BD733">
            <v>2.5390860000000002</v>
          </cell>
          <cell r="BF733">
            <v>9.4209999999999994</v>
          </cell>
          <cell r="BJ733">
            <v>1.12154</v>
          </cell>
          <cell r="BK733">
            <v>9</v>
          </cell>
          <cell r="BM733">
            <v>3.702966</v>
          </cell>
          <cell r="BN733">
            <v>78</v>
          </cell>
          <cell r="BP733">
            <v>10.714575</v>
          </cell>
          <cell r="BQ733">
            <v>66</v>
          </cell>
        </row>
        <row r="734">
          <cell r="A734" t="str">
            <v>FR0010626291</v>
          </cell>
          <cell r="B734" t="str">
            <v>ÙÙÙ</v>
          </cell>
          <cell r="C734" t="str">
            <v>LMdG Flex Patrimoine (EUR) R Eur</v>
          </cell>
          <cell r="D734" t="str">
            <v>FCP</v>
          </cell>
          <cell r="E734" t="str">
            <v>UBS La Maison de Gestion</v>
          </cell>
          <cell r="F734" t="str">
            <v>Euro</v>
          </cell>
          <cell r="G734" t="str">
            <v>Not Benchmarked</v>
          </cell>
          <cell r="H734" t="str">
            <v>Europe Fonds ouverts  - Allocation EUR Prudente - International</v>
          </cell>
          <cell r="I734" t="str">
            <v>Tous les jours</v>
          </cell>
          <cell r="J734" t="str">
            <v>Suisse;France;Italie;Luxembourg;</v>
          </cell>
          <cell r="K734" t="str">
            <v>Non</v>
          </cell>
          <cell r="L734">
            <v>39640</v>
          </cell>
          <cell r="M734">
            <v>44595</v>
          </cell>
          <cell r="N734">
            <v>348163964</v>
          </cell>
          <cell r="O734">
            <v>1474.59</v>
          </cell>
          <cell r="Q734" t="str">
            <v>Non</v>
          </cell>
          <cell r="R734">
            <v>4</v>
          </cell>
          <cell r="S734">
            <v>4</v>
          </cell>
          <cell r="T734">
            <v>2.9660000000000002</v>
          </cell>
          <cell r="U734">
            <v>5.6449999999999996</v>
          </cell>
          <cell r="V734">
            <v>1.7525599999999999</v>
          </cell>
          <cell r="W734">
            <v>2.6382300000000001</v>
          </cell>
          <cell r="X734" t="str">
            <v>Dist</v>
          </cell>
          <cell r="Y734" t="str">
            <v>Global</v>
          </cell>
          <cell r="Z734">
            <v>1.25</v>
          </cell>
          <cell r="AA734" t="str">
            <v>Oui</v>
          </cell>
          <cell r="AB734">
            <v>2.64</v>
          </cell>
          <cell r="AC734" t="str">
            <v>Non</v>
          </cell>
          <cell r="AE734" t="str">
            <v>FSUSA097LN</v>
          </cell>
          <cell r="AF734">
            <v>306744643</v>
          </cell>
          <cell r="AH734">
            <v>44470</v>
          </cell>
          <cell r="AJ734">
            <v>2</v>
          </cell>
          <cell r="AK734">
            <v>1</v>
          </cell>
          <cell r="AL734">
            <v>0</v>
          </cell>
          <cell r="AM734" t="str">
            <v>www.lamaisondegestion.com</v>
          </cell>
          <cell r="AQ734" t="str">
            <v>Non</v>
          </cell>
          <cell r="AR734" t="str">
            <v>Non</v>
          </cell>
          <cell r="AS734" t="str">
            <v>Non</v>
          </cell>
          <cell r="AV734" t="str">
            <v>Non Classifié</v>
          </cell>
          <cell r="AW734" t="str">
            <v>UBS</v>
          </cell>
          <cell r="AY734" t="str">
            <v>Not Stated</v>
          </cell>
          <cell r="AZ734" t="str">
            <v>Prospectus</v>
          </cell>
          <cell r="BA734" t="str">
            <v>Non</v>
          </cell>
          <cell r="BB734">
            <v>2.3729439999999999</v>
          </cell>
          <cell r="BD734">
            <v>2.6382330000000001</v>
          </cell>
          <cell r="BF734">
            <v>1.752543</v>
          </cell>
          <cell r="BH734">
            <v>-1.7051400000000001</v>
          </cell>
          <cell r="BJ734">
            <v>-1.8131299999999999</v>
          </cell>
          <cell r="BK734">
            <v>39</v>
          </cell>
          <cell r="BM734">
            <v>3.831734</v>
          </cell>
          <cell r="BN734">
            <v>77</v>
          </cell>
          <cell r="BP734">
            <v>7.7096520000000002</v>
          </cell>
          <cell r="BQ734">
            <v>77</v>
          </cell>
        </row>
        <row r="735">
          <cell r="A735" t="str">
            <v>FR0010626796</v>
          </cell>
          <cell r="B735" t="str">
            <v>ÙÙÙÙ</v>
          </cell>
          <cell r="C735" t="str">
            <v>Vega Europe Convictions ISR RC</v>
          </cell>
          <cell r="D735" t="str">
            <v>FCP</v>
          </cell>
          <cell r="E735" t="str">
            <v>Vega Investment Managers</v>
          </cell>
          <cell r="F735" t="str">
            <v>Euro</v>
          </cell>
          <cell r="G735" t="str">
            <v>MSCI Europe NR EUR</v>
          </cell>
          <cell r="H735" t="str">
            <v>Europe Fonds ouverts  - Actions Europe Gdes Cap. Mixte</v>
          </cell>
          <cell r="I735" t="str">
            <v>Tous les jours</v>
          </cell>
          <cell r="J735" t="str">
            <v>France</v>
          </cell>
          <cell r="K735" t="str">
            <v>Oui</v>
          </cell>
          <cell r="L735">
            <v>35489</v>
          </cell>
          <cell r="M735">
            <v>44596</v>
          </cell>
          <cell r="N735">
            <v>522033936</v>
          </cell>
          <cell r="O735">
            <v>55.81</v>
          </cell>
          <cell r="P735">
            <v>-48.07</v>
          </cell>
          <cell r="Q735" t="str">
            <v>Non</v>
          </cell>
          <cell r="R735">
            <v>6</v>
          </cell>
          <cell r="S735">
            <v>6</v>
          </cell>
          <cell r="T735">
            <v>13.348000000000001</v>
          </cell>
          <cell r="U735">
            <v>14.81</v>
          </cell>
          <cell r="V735">
            <v>14.37462</v>
          </cell>
          <cell r="W735">
            <v>10.678520000000001</v>
          </cell>
          <cell r="X735" t="str">
            <v>Cap</v>
          </cell>
          <cell r="Y735" t="str">
            <v>Europe</v>
          </cell>
          <cell r="Z735">
            <v>2</v>
          </cell>
          <cell r="AA735" t="str">
            <v>Oui</v>
          </cell>
          <cell r="AB735">
            <v>2.91</v>
          </cell>
          <cell r="AC735" t="str">
            <v>Oui</v>
          </cell>
          <cell r="AD735">
            <v>55.81</v>
          </cell>
          <cell r="AE735" t="str">
            <v>FSGBR056DZ</v>
          </cell>
          <cell r="AF735">
            <v>312665102</v>
          </cell>
          <cell r="AH735">
            <v>44562</v>
          </cell>
          <cell r="AJ735">
            <v>4</v>
          </cell>
          <cell r="AK735">
            <v>1</v>
          </cell>
          <cell r="AL735">
            <v>1</v>
          </cell>
          <cell r="AM735" t="str">
            <v>www.vega-im.com</v>
          </cell>
          <cell r="AQ735" t="str">
            <v>Non</v>
          </cell>
          <cell r="AR735" t="str">
            <v>Non</v>
          </cell>
          <cell r="AS735" t="str">
            <v>Non</v>
          </cell>
          <cell r="AV735" t="str">
            <v>Actions internationales</v>
          </cell>
          <cell r="AW735" t="str">
            <v>Natixis</v>
          </cell>
          <cell r="AY735" t="str">
            <v>Article 8</v>
          </cell>
          <cell r="AZ735" t="str">
            <v>Prospectus</v>
          </cell>
          <cell r="BA735" t="str">
            <v>Non</v>
          </cell>
          <cell r="BB735">
            <v>6.6292059999999999</v>
          </cell>
          <cell r="BD735">
            <v>10.678531</v>
          </cell>
          <cell r="BF735">
            <v>14.37462</v>
          </cell>
          <cell r="BH735">
            <v>-8.5870789999999992</v>
          </cell>
          <cell r="BJ735">
            <v>-8.2165300000000006</v>
          </cell>
          <cell r="BK735">
            <v>86</v>
          </cell>
          <cell r="BM735">
            <v>16.200628999999999</v>
          </cell>
          <cell r="BN735">
            <v>26</v>
          </cell>
          <cell r="BP735">
            <v>26.82002</v>
          </cell>
          <cell r="BQ735">
            <v>23</v>
          </cell>
        </row>
        <row r="736">
          <cell r="A736" t="str">
            <v>FR0010626853</v>
          </cell>
          <cell r="B736" t="str">
            <v>ÙÙÙ</v>
          </cell>
          <cell r="C736" t="str">
            <v>LMdG Flex Croissance (EUR) R Eur</v>
          </cell>
          <cell r="D736" t="str">
            <v>FCP</v>
          </cell>
          <cell r="E736" t="str">
            <v>UBS La Maison de Gestion</v>
          </cell>
          <cell r="F736" t="str">
            <v>Euro</v>
          </cell>
          <cell r="G736" t="str">
            <v>Not Benchmarked</v>
          </cell>
          <cell r="H736" t="str">
            <v>Europe Fonds ouverts  - Allocation EUR Flexible - International</v>
          </cell>
          <cell r="I736" t="str">
            <v>Tous les jours</v>
          </cell>
          <cell r="J736" t="str">
            <v>Suisse;France;Italie;Luxembourg;</v>
          </cell>
          <cell r="K736" t="str">
            <v>Non</v>
          </cell>
          <cell r="L736">
            <v>39640</v>
          </cell>
          <cell r="M736">
            <v>44595</v>
          </cell>
          <cell r="N736">
            <v>13469065</v>
          </cell>
          <cell r="O736">
            <v>1537.53</v>
          </cell>
          <cell r="Q736" t="str">
            <v>Non</v>
          </cell>
          <cell r="R736">
            <v>6</v>
          </cell>
          <cell r="S736">
            <v>5</v>
          </cell>
          <cell r="T736">
            <v>6.1580000000000004</v>
          </cell>
          <cell r="U736">
            <v>10.113</v>
          </cell>
          <cell r="V736">
            <v>2.4045700000000001</v>
          </cell>
          <cell r="W736">
            <v>4.0603199999999999</v>
          </cell>
          <cell r="X736" t="str">
            <v>Cap</v>
          </cell>
          <cell r="Y736" t="str">
            <v>Global</v>
          </cell>
          <cell r="Z736">
            <v>2</v>
          </cell>
          <cell r="AA736" t="str">
            <v>Oui</v>
          </cell>
          <cell r="AB736">
            <v>2.9</v>
          </cell>
          <cell r="AC736" t="str">
            <v>Non</v>
          </cell>
          <cell r="AE736" t="str">
            <v>FSUSA098AG</v>
          </cell>
          <cell r="AF736">
            <v>2503888</v>
          </cell>
          <cell r="AH736">
            <v>44470</v>
          </cell>
          <cell r="AJ736">
            <v>2</v>
          </cell>
          <cell r="AK736">
            <v>1</v>
          </cell>
          <cell r="AL736">
            <v>0</v>
          </cell>
          <cell r="AM736" t="str">
            <v>www.lamaisondegestion.com</v>
          </cell>
          <cell r="AQ736" t="str">
            <v>Non</v>
          </cell>
          <cell r="AR736" t="str">
            <v>Non</v>
          </cell>
          <cell r="AS736" t="str">
            <v>Non</v>
          </cell>
          <cell r="AV736" t="str">
            <v>Non Classifié</v>
          </cell>
          <cell r="AW736" t="str">
            <v>UBS</v>
          </cell>
          <cell r="AY736" t="str">
            <v>Not Stated</v>
          </cell>
          <cell r="AZ736" t="str">
            <v>Prospectus</v>
          </cell>
          <cell r="BA736" t="str">
            <v>Non</v>
          </cell>
          <cell r="BB736">
            <v>3.0508500000000001</v>
          </cell>
          <cell r="BD736">
            <v>4.0603290000000003</v>
          </cell>
          <cell r="BF736">
            <v>2.4045700000000001</v>
          </cell>
          <cell r="BH736">
            <v>-3.194061</v>
          </cell>
          <cell r="BJ736">
            <v>-3.4163199999999998</v>
          </cell>
          <cell r="BK736">
            <v>55</v>
          </cell>
          <cell r="BM736">
            <v>6.0038109999999998</v>
          </cell>
          <cell r="BN736">
            <v>64</v>
          </cell>
          <cell r="BP736">
            <v>10.524295</v>
          </cell>
          <cell r="BQ736">
            <v>67</v>
          </cell>
        </row>
        <row r="737">
          <cell r="A737" t="str">
            <v>FR0010630913</v>
          </cell>
          <cell r="B737" t="str">
            <v>ÙÙÙ</v>
          </cell>
          <cell r="C737" t="str">
            <v>CD Amérique Stratégies A</v>
          </cell>
          <cell r="D737" t="str">
            <v>FCP</v>
          </cell>
          <cell r="E737" t="str">
            <v>Cholet Dupont Asset Management</v>
          </cell>
          <cell r="F737" t="str">
            <v>Euro</v>
          </cell>
          <cell r="G737" t="str">
            <v>S&amp;P 500 TR EUR</v>
          </cell>
          <cell r="H737" t="str">
            <v>Europe Fonds ouverts  - Actions Etats-Unis Gdes Cap. Mixte</v>
          </cell>
          <cell r="I737" t="str">
            <v>Tous les jours</v>
          </cell>
          <cell r="J737" t="str">
            <v>France</v>
          </cell>
          <cell r="K737" t="str">
            <v>Non</v>
          </cell>
          <cell r="L737">
            <v>39626</v>
          </cell>
          <cell r="M737">
            <v>44596</v>
          </cell>
          <cell r="N737">
            <v>43324586</v>
          </cell>
          <cell r="O737">
            <v>584.87</v>
          </cell>
          <cell r="P737">
            <v>35.18</v>
          </cell>
          <cell r="Q737" t="str">
            <v>Non</v>
          </cell>
          <cell r="R737">
            <v>6</v>
          </cell>
          <cell r="S737">
            <v>6</v>
          </cell>
          <cell r="T737">
            <v>12.380824</v>
          </cell>
          <cell r="U737">
            <v>15.091758</v>
          </cell>
          <cell r="V737">
            <v>29.907050000000002</v>
          </cell>
          <cell r="W737">
            <v>19.506910000000001</v>
          </cell>
          <cell r="X737" t="str">
            <v>Cap</v>
          </cell>
          <cell r="Y737" t="str">
            <v>États-Unis d'Amérique</v>
          </cell>
          <cell r="Z737">
            <v>1.9136</v>
          </cell>
          <cell r="AA737" t="str">
            <v>Oui</v>
          </cell>
          <cell r="AB737">
            <v>1.94</v>
          </cell>
          <cell r="AC737" t="str">
            <v>Non</v>
          </cell>
          <cell r="AD737">
            <v>584.87</v>
          </cell>
          <cell r="AE737" t="str">
            <v>FSGBR04ZUI</v>
          </cell>
          <cell r="AF737">
            <v>19912856</v>
          </cell>
          <cell r="AH737">
            <v>44564</v>
          </cell>
          <cell r="AJ737">
            <v>3.5</v>
          </cell>
          <cell r="AK737">
            <v>1</v>
          </cell>
          <cell r="AL737">
            <v>1</v>
          </cell>
          <cell r="AM737" t="str">
            <v>www.cholet-dupont.fr</v>
          </cell>
          <cell r="AQ737" t="str">
            <v>Non</v>
          </cell>
          <cell r="AR737" t="str">
            <v>Non</v>
          </cell>
          <cell r="AS737" t="str">
            <v>Non</v>
          </cell>
          <cell r="AV737" t="str">
            <v>Actions internationales</v>
          </cell>
          <cell r="AW737" t="str">
            <v>Cholet Dupont</v>
          </cell>
          <cell r="AY737" t="str">
            <v>Not Stated</v>
          </cell>
          <cell r="AZ737" t="str">
            <v>Prospectus</v>
          </cell>
          <cell r="BA737" t="str">
            <v>Non</v>
          </cell>
          <cell r="BB737">
            <v>13.631116</v>
          </cell>
          <cell r="BD737">
            <v>19.506924999999999</v>
          </cell>
          <cell r="BF737">
            <v>29.907046999999999</v>
          </cell>
          <cell r="BH737">
            <v>-6.4927549999999998</v>
          </cell>
          <cell r="BJ737">
            <v>-3.6913299999999998</v>
          </cell>
          <cell r="BK737">
            <v>58</v>
          </cell>
          <cell r="BM737">
            <v>23.397549999999999</v>
          </cell>
          <cell r="BN737">
            <v>9</v>
          </cell>
          <cell r="BP737">
            <v>29.397563999999999</v>
          </cell>
          <cell r="BQ737">
            <v>16</v>
          </cell>
        </row>
        <row r="738">
          <cell r="A738" t="str">
            <v>FR0010632364</v>
          </cell>
          <cell r="B738" t="str">
            <v>Ù</v>
          </cell>
          <cell r="C738" t="str">
            <v>Metropole Euro SRI A</v>
          </cell>
          <cell r="D738" t="str">
            <v>SICAV</v>
          </cell>
          <cell r="E738" t="str">
            <v>Métropole Gestion</v>
          </cell>
          <cell r="F738" t="str">
            <v>Euro</v>
          </cell>
          <cell r="G738" t="str">
            <v>EURO STOXX Large NR EUR</v>
          </cell>
          <cell r="H738" t="str">
            <v>Europe Fonds ouverts  - Actions Zone Euro Grandes Cap.</v>
          </cell>
          <cell r="I738" t="str">
            <v>Tous les jours</v>
          </cell>
          <cell r="J738" t="str">
            <v>Autriche;Suisse;Allemagne;Espagne;France;Royaume-Uni;Italie;Luxembourg;</v>
          </cell>
          <cell r="K738" t="str">
            <v>Oui</v>
          </cell>
          <cell r="L738">
            <v>39638</v>
          </cell>
          <cell r="M738">
            <v>44571</v>
          </cell>
          <cell r="N738">
            <v>149535324</v>
          </cell>
          <cell r="O738">
            <v>365.53</v>
          </cell>
          <cell r="P738">
            <v>74.790000000000006</v>
          </cell>
          <cell r="Q738" t="str">
            <v>Non</v>
          </cell>
          <cell r="R738">
            <v>6</v>
          </cell>
          <cell r="S738">
            <v>6</v>
          </cell>
          <cell r="T738">
            <v>14.132</v>
          </cell>
          <cell r="U738">
            <v>24.472999999999999</v>
          </cell>
          <cell r="V738">
            <v>23.535990000000002</v>
          </cell>
          <cell r="W738">
            <v>8.2060300000000002</v>
          </cell>
          <cell r="X738" t="str">
            <v>Cap</v>
          </cell>
          <cell r="Y738" t="str">
            <v>Euroland</v>
          </cell>
          <cell r="Z738">
            <v>1.8</v>
          </cell>
          <cell r="AA738" t="str">
            <v>Oui</v>
          </cell>
          <cell r="AB738">
            <v>1.71</v>
          </cell>
          <cell r="AC738" t="str">
            <v>Oui</v>
          </cell>
          <cell r="AD738">
            <v>365.53</v>
          </cell>
          <cell r="AE738" t="str">
            <v>FSUSA09CNA</v>
          </cell>
          <cell r="AF738">
            <v>78777386</v>
          </cell>
          <cell r="AH738">
            <v>44592</v>
          </cell>
          <cell r="AJ738">
            <v>4</v>
          </cell>
          <cell r="AK738">
            <v>1</v>
          </cell>
          <cell r="AL738">
            <v>1</v>
          </cell>
          <cell r="AM738" t="str">
            <v>www.metropolegestion.com</v>
          </cell>
          <cell r="AQ738" t="str">
            <v>Non</v>
          </cell>
          <cell r="AR738" t="str">
            <v>Non</v>
          </cell>
          <cell r="AS738" t="str">
            <v>Non</v>
          </cell>
          <cell r="AV738" t="str">
            <v>Actions de la zone euro</v>
          </cell>
          <cell r="AW738" t="str">
            <v>Métropole</v>
          </cell>
          <cell r="AY738" t="str">
            <v>Article 8</v>
          </cell>
          <cell r="AZ738" t="str">
            <v>Prospectus</v>
          </cell>
          <cell r="BA738" t="str">
            <v>Non</v>
          </cell>
          <cell r="BB738">
            <v>3.503898</v>
          </cell>
          <cell r="BD738">
            <v>8.2060490000000001</v>
          </cell>
          <cell r="BF738">
            <v>23.536006</v>
          </cell>
          <cell r="BH738">
            <v>3.7563170000000001</v>
          </cell>
          <cell r="BJ738">
            <v>2.27962</v>
          </cell>
          <cell r="BK738">
            <v>6</v>
          </cell>
          <cell r="BM738">
            <v>9.0266699999999993</v>
          </cell>
          <cell r="BN738">
            <v>54</v>
          </cell>
          <cell r="BP738">
            <v>14.578868999999999</v>
          </cell>
          <cell r="BQ738">
            <v>58</v>
          </cell>
        </row>
        <row r="739">
          <cell r="A739" t="str">
            <v>FR0010634139</v>
          </cell>
          <cell r="B739" t="str">
            <v>ÙÙÙ</v>
          </cell>
          <cell r="C739" t="str">
            <v>Equilibre Ecologique C</v>
          </cell>
          <cell r="D739" t="str">
            <v>FCP</v>
          </cell>
          <cell r="E739" t="str">
            <v>Messieurs Hottinguer &amp; Cie Gestion Privée</v>
          </cell>
          <cell r="F739" t="str">
            <v>Euro</v>
          </cell>
          <cell r="G739" t="str">
            <v>(MSCI ACWI Sustainable Impact NR USD) 50.000% + ( €STR + 8.5 bps) 50.000%</v>
          </cell>
          <cell r="H739" t="str">
            <v>Europe Fonds ouverts  - Allocation EUR Agressive - International</v>
          </cell>
          <cell r="I739" t="str">
            <v>Tous les jours</v>
          </cell>
          <cell r="J739" t="str">
            <v>France</v>
          </cell>
          <cell r="K739" t="str">
            <v>Non</v>
          </cell>
          <cell r="L739">
            <v>39668</v>
          </cell>
          <cell r="M739">
            <v>44595</v>
          </cell>
          <cell r="N739">
            <v>87930000</v>
          </cell>
          <cell r="O739">
            <v>1376.46</v>
          </cell>
          <cell r="Q739" t="str">
            <v>Non</v>
          </cell>
          <cell r="R739">
            <v>4</v>
          </cell>
          <cell r="S739">
            <v>4</v>
          </cell>
          <cell r="T739">
            <v>7.2539999999999996</v>
          </cell>
          <cell r="U739">
            <v>9.9890000000000008</v>
          </cell>
          <cell r="V739">
            <v>1.24173</v>
          </cell>
          <cell r="W739">
            <v>7.9442599999999999</v>
          </cell>
          <cell r="X739" t="str">
            <v>Cap</v>
          </cell>
          <cell r="Y739" t="str">
            <v>Global</v>
          </cell>
          <cell r="Z739">
            <v>1.65</v>
          </cell>
          <cell r="AA739" t="str">
            <v>Oui</v>
          </cell>
          <cell r="AB739">
            <v>2.0699999999999998</v>
          </cell>
          <cell r="AC739" t="str">
            <v>Oui</v>
          </cell>
          <cell r="AE739" t="str">
            <v>FSUSA09TB6</v>
          </cell>
          <cell r="AF739">
            <v>78977000</v>
          </cell>
          <cell r="AH739">
            <v>44592</v>
          </cell>
          <cell r="AJ739">
            <v>0</v>
          </cell>
          <cell r="AK739">
            <v>1</v>
          </cell>
          <cell r="AL739">
            <v>1</v>
          </cell>
          <cell r="AM739" t="str">
            <v>www.banque-hottinguer.com</v>
          </cell>
          <cell r="AQ739" t="str">
            <v>Non</v>
          </cell>
          <cell r="AR739" t="str">
            <v>Non</v>
          </cell>
          <cell r="AS739" t="str">
            <v>Non</v>
          </cell>
          <cell r="AV739" t="str">
            <v>Non Classifié</v>
          </cell>
          <cell r="AW739" t="str">
            <v>Banque Jean-Philippe Hottinguer &amp; Cie</v>
          </cell>
          <cell r="AY739" t="str">
            <v>Article 9</v>
          </cell>
          <cell r="AZ739" t="str">
            <v>Prospectus</v>
          </cell>
          <cell r="BA739" t="str">
            <v>Non</v>
          </cell>
          <cell r="BB739">
            <v>5.5316609999999997</v>
          </cell>
          <cell r="BD739">
            <v>7.9442700000000004</v>
          </cell>
          <cell r="BF739">
            <v>1.2417279999999999</v>
          </cell>
          <cell r="BH739">
            <v>-4.6059380000000001</v>
          </cell>
          <cell r="BJ739">
            <v>-3.4319299999999999</v>
          </cell>
          <cell r="BK739">
            <v>56</v>
          </cell>
          <cell r="BM739">
            <v>10.794929</v>
          </cell>
          <cell r="BN739">
            <v>47</v>
          </cell>
          <cell r="BP739">
            <v>14.337566000000001</v>
          </cell>
          <cell r="BQ739">
            <v>58</v>
          </cell>
        </row>
        <row r="740">
          <cell r="A740" t="str">
            <v>FR0010636399</v>
          </cell>
          <cell r="B740" t="str">
            <v>ÙÙÙ</v>
          </cell>
          <cell r="C740" t="str">
            <v>SLF (F) Bond Global Inflation P</v>
          </cell>
          <cell r="D740" t="str">
            <v>FCP</v>
          </cell>
          <cell r="E740" t="str">
            <v>Swiss Life Asset Managers France</v>
          </cell>
          <cell r="F740" t="str">
            <v>Euro</v>
          </cell>
          <cell r="G740" t="str">
            <v>Bloomberg Gbl Infl Linked TR Hdg EUR</v>
          </cell>
          <cell r="H740" t="str">
            <v>Europe Fonds ouverts  - Obligations Internationales Indexées sur l'Inflation Couvertes en EUR</v>
          </cell>
          <cell r="I740" t="str">
            <v>Tous les jours</v>
          </cell>
          <cell r="J740" t="str">
            <v>Suisse;France;</v>
          </cell>
          <cell r="K740" t="str">
            <v>Non</v>
          </cell>
          <cell r="L740">
            <v>39666</v>
          </cell>
          <cell r="M740">
            <v>44596</v>
          </cell>
          <cell r="N740">
            <v>81615094</v>
          </cell>
          <cell r="O740">
            <v>773.77</v>
          </cell>
          <cell r="Q740" t="str">
            <v>Non</v>
          </cell>
          <cell r="R740">
            <v>3</v>
          </cell>
          <cell r="S740">
            <v>4</v>
          </cell>
          <cell r="T740">
            <v>6.9809999999999999</v>
          </cell>
          <cell r="U740">
            <v>5.4939999999999998</v>
          </cell>
          <cell r="V740">
            <v>2.3581300000000001</v>
          </cell>
          <cell r="W740">
            <v>2.80097</v>
          </cell>
          <cell r="X740" t="str">
            <v>Cap</v>
          </cell>
          <cell r="Y740" t="str">
            <v>Global</v>
          </cell>
          <cell r="Z740">
            <v>1</v>
          </cell>
          <cell r="AA740" t="str">
            <v>Oui</v>
          </cell>
          <cell r="AB740">
            <v>0.9</v>
          </cell>
          <cell r="AC740" t="str">
            <v>Non</v>
          </cell>
          <cell r="AD740">
            <v>773.77</v>
          </cell>
          <cell r="AE740" t="str">
            <v>FSGBR06HKP</v>
          </cell>
          <cell r="AF740">
            <v>53946569</v>
          </cell>
          <cell r="AG740" t="str">
            <v>Entièrement Couvert</v>
          </cell>
          <cell r="AH740">
            <v>44552</v>
          </cell>
          <cell r="AJ740">
            <v>3</v>
          </cell>
          <cell r="AK740">
            <v>1</v>
          </cell>
          <cell r="AL740">
            <v>1</v>
          </cell>
          <cell r="AM740" t="str">
            <v>www.swisslife-am.com</v>
          </cell>
          <cell r="AN740" t="str">
            <v>Entièrement Couvert</v>
          </cell>
          <cell r="AO740" t="str">
            <v>Euro</v>
          </cell>
          <cell r="AQ740" t="str">
            <v>Non</v>
          </cell>
          <cell r="AR740" t="str">
            <v>Non</v>
          </cell>
          <cell r="AS740" t="str">
            <v>Non</v>
          </cell>
          <cell r="AV740" t="str">
            <v>Obligations internationales</v>
          </cell>
          <cell r="AW740" t="str">
            <v>Swiss Life</v>
          </cell>
          <cell r="AY740" t="str">
            <v>Not Stated</v>
          </cell>
          <cell r="AZ740" t="str">
            <v>Prospectus</v>
          </cell>
          <cell r="BA740" t="str">
            <v>Non</v>
          </cell>
          <cell r="BB740">
            <v>1.521045</v>
          </cell>
          <cell r="BD740">
            <v>2.8009689999999998</v>
          </cell>
          <cell r="BF740">
            <v>2.3581259999999999</v>
          </cell>
          <cell r="BH740">
            <v>-2.9570829999999999</v>
          </cell>
          <cell r="BJ740">
            <v>-2.0424199999999999</v>
          </cell>
          <cell r="BK740">
            <v>42</v>
          </cell>
          <cell r="BM740">
            <v>3.5859809999999999</v>
          </cell>
          <cell r="BN740">
            <v>78</v>
          </cell>
          <cell r="BP740">
            <v>0.67174599999999995</v>
          </cell>
          <cell r="BQ740">
            <v>95</v>
          </cell>
        </row>
        <row r="741">
          <cell r="A741" t="str">
            <v>FR0010637488</v>
          </cell>
          <cell r="B741" t="str">
            <v>Ù</v>
          </cell>
          <cell r="C741" t="str">
            <v>Adara C</v>
          </cell>
          <cell r="D741" t="str">
            <v>FCP</v>
          </cell>
          <cell r="E741" t="str">
            <v>Amplegest</v>
          </cell>
          <cell r="F741" t="str">
            <v>Euro</v>
          </cell>
          <cell r="G741" t="str">
            <v>(€STR capitalisé) 50.000% + ( EURO STOXX 50 NR EUR) 50.000%</v>
          </cell>
          <cell r="H741" t="str">
            <v>Europe Fonds ouverts  - Allocation EUR Aggressive</v>
          </cell>
          <cell r="I741" t="str">
            <v>Toutes les semaines</v>
          </cell>
          <cell r="J741" t="str">
            <v>France</v>
          </cell>
          <cell r="K741" t="str">
            <v>Oui</v>
          </cell>
          <cell r="L741">
            <v>39668</v>
          </cell>
          <cell r="M741">
            <v>44596</v>
          </cell>
          <cell r="N741">
            <v>31495781</v>
          </cell>
          <cell r="O741">
            <v>14.91</v>
          </cell>
          <cell r="Q741" t="str">
            <v>Non</v>
          </cell>
          <cell r="R741">
            <v>5</v>
          </cell>
          <cell r="S741">
            <v>5</v>
          </cell>
          <cell r="T741">
            <v>9.8350000000000009</v>
          </cell>
          <cell r="U741">
            <v>19.728999999999999</v>
          </cell>
          <cell r="V741">
            <v>15.627409999999999</v>
          </cell>
          <cell r="W741">
            <v>5.5860200000000004</v>
          </cell>
          <cell r="X741" t="str">
            <v>Cap</v>
          </cell>
          <cell r="Y741" t="str">
            <v>Europe</v>
          </cell>
          <cell r="Z741">
            <v>1.95</v>
          </cell>
          <cell r="AA741" t="str">
            <v>Oui</v>
          </cell>
          <cell r="AB741">
            <v>2.4500000000000002</v>
          </cell>
          <cell r="AC741" t="str">
            <v>Non</v>
          </cell>
          <cell r="AD741">
            <v>14.91</v>
          </cell>
          <cell r="AE741" t="str">
            <v>FSUSA0971U</v>
          </cell>
          <cell r="AF741">
            <v>31495781</v>
          </cell>
          <cell r="AH741">
            <v>44589</v>
          </cell>
          <cell r="AJ741">
            <v>3</v>
          </cell>
          <cell r="AK741">
            <v>1</v>
          </cell>
          <cell r="AL741">
            <v>1</v>
          </cell>
          <cell r="AM741" t="str">
            <v>www.amplegest.com</v>
          </cell>
          <cell r="AQ741" t="str">
            <v>Non</v>
          </cell>
          <cell r="AR741" t="str">
            <v>Non</v>
          </cell>
          <cell r="AS741" t="str">
            <v>Non</v>
          </cell>
          <cell r="AV741" t="str">
            <v>Non Classifié</v>
          </cell>
          <cell r="AW741" t="str">
            <v>Amplegest</v>
          </cell>
          <cell r="AY741" t="str">
            <v>Not Stated</v>
          </cell>
          <cell r="AZ741" t="str">
            <v>Prospectus</v>
          </cell>
          <cell r="BA741" t="str">
            <v>Non</v>
          </cell>
          <cell r="BB741">
            <v>1.3874930000000001</v>
          </cell>
          <cell r="BD741">
            <v>5.5860149999999997</v>
          </cell>
          <cell r="BF741">
            <v>15.627397</v>
          </cell>
          <cell r="BJ741">
            <v>-1.70157</v>
          </cell>
          <cell r="BK741">
            <v>38</v>
          </cell>
          <cell r="BM741">
            <v>7.3541359999999996</v>
          </cell>
          <cell r="BN741">
            <v>60</v>
          </cell>
          <cell r="BP741">
            <v>11.740892000000001</v>
          </cell>
          <cell r="BQ741">
            <v>63</v>
          </cell>
        </row>
        <row r="742">
          <cell r="A742" t="str">
            <v>FR0010637900</v>
          </cell>
          <cell r="B742" t="str">
            <v>ÙÙÙ</v>
          </cell>
          <cell r="C742" t="str">
            <v>Lazard Convertible Europe RC EUR</v>
          </cell>
          <cell r="D742" t="str">
            <v>FCP</v>
          </cell>
          <cell r="E742" t="str">
            <v>Lazard Frères Gestion</v>
          </cell>
          <cell r="F742" t="str">
            <v>Euro</v>
          </cell>
          <cell r="G742" t="str">
            <v>Refinitiv Europe Focus CB TR EUR</v>
          </cell>
          <cell r="H742" t="str">
            <v>Europe Fonds ouverts  - Convertibles Europe</v>
          </cell>
          <cell r="I742" t="str">
            <v>Tous les jours</v>
          </cell>
          <cell r="J742" t="str">
            <v>Espagne;France;Luxembourg;</v>
          </cell>
          <cell r="K742" t="str">
            <v>Non</v>
          </cell>
          <cell r="L742">
            <v>39701</v>
          </cell>
          <cell r="M742">
            <v>44596</v>
          </cell>
          <cell r="N742">
            <v>120400855</v>
          </cell>
          <cell r="O742">
            <v>180.58</v>
          </cell>
          <cell r="Q742" t="str">
            <v>Non</v>
          </cell>
          <cell r="R742">
            <v>4</v>
          </cell>
          <cell r="S742">
            <v>4</v>
          </cell>
          <cell r="T742">
            <v>4.6520000000000001</v>
          </cell>
          <cell r="U742">
            <v>6.9089999999999998</v>
          </cell>
          <cell r="V742">
            <v>-5.5135100000000001</v>
          </cell>
          <cell r="W742">
            <v>2.8400500000000002</v>
          </cell>
          <cell r="X742" t="str">
            <v>Cap</v>
          </cell>
          <cell r="Y742" t="str">
            <v>Europe</v>
          </cell>
          <cell r="Z742">
            <v>1.5</v>
          </cell>
          <cell r="AA742" t="str">
            <v>Oui</v>
          </cell>
          <cell r="AB742">
            <v>1.78</v>
          </cell>
          <cell r="AC742" t="str">
            <v>Non</v>
          </cell>
          <cell r="AD742">
            <v>180.58</v>
          </cell>
          <cell r="AE742" t="str">
            <v>FSUSA098DD</v>
          </cell>
          <cell r="AF742">
            <v>5951752</v>
          </cell>
          <cell r="AH742">
            <v>44593</v>
          </cell>
          <cell r="AJ742">
            <v>4</v>
          </cell>
          <cell r="AK742">
            <v>1</v>
          </cell>
          <cell r="AL742">
            <v>0</v>
          </cell>
          <cell r="AM742" t="str">
            <v>www.lazardfreresgestion.fr</v>
          </cell>
          <cell r="AQ742" t="str">
            <v>Non</v>
          </cell>
          <cell r="AR742" t="str">
            <v>Non</v>
          </cell>
          <cell r="AS742" t="str">
            <v>Non</v>
          </cell>
          <cell r="AV742" t="str">
            <v>Non Classifié</v>
          </cell>
          <cell r="AW742" t="str">
            <v>Lazard</v>
          </cell>
          <cell r="AY742" t="str">
            <v>Article 8</v>
          </cell>
          <cell r="AZ742" t="str">
            <v>Prospectus</v>
          </cell>
          <cell r="BA742" t="str">
            <v>Non</v>
          </cell>
          <cell r="BB742">
            <v>1.369777</v>
          </cell>
          <cell r="BD742">
            <v>2.8400539999999999</v>
          </cell>
          <cell r="BF742">
            <v>-5.5135129999999997</v>
          </cell>
          <cell r="BH742">
            <v>-4.7960250000000002</v>
          </cell>
          <cell r="BJ742">
            <v>-4.0062800000000003</v>
          </cell>
          <cell r="BK742">
            <v>61</v>
          </cell>
          <cell r="BM742">
            <v>5.0691179999999996</v>
          </cell>
          <cell r="BN742">
            <v>70</v>
          </cell>
          <cell r="BP742">
            <v>11.99952</v>
          </cell>
          <cell r="BQ742">
            <v>63</v>
          </cell>
        </row>
        <row r="743">
          <cell r="A743" t="str">
            <v>FR0010638692</v>
          </cell>
          <cell r="B743" t="str">
            <v>ÙÙÙ</v>
          </cell>
          <cell r="C743" t="str">
            <v>LMdG Flex Croissance (EUR) P Eur</v>
          </cell>
          <cell r="D743" t="str">
            <v>FCP</v>
          </cell>
          <cell r="E743" t="str">
            <v>UBS La Maison de Gestion</v>
          </cell>
          <cell r="F743" t="str">
            <v>Euro</v>
          </cell>
          <cell r="G743" t="str">
            <v>Not Benchmarked</v>
          </cell>
          <cell r="H743" t="str">
            <v>Europe Fonds ouverts  - Allocation EUR Flexible - International</v>
          </cell>
          <cell r="I743" t="str">
            <v>Tous les jours</v>
          </cell>
          <cell r="J743" t="str">
            <v>Suisse;France;</v>
          </cell>
          <cell r="K743" t="str">
            <v>Non</v>
          </cell>
          <cell r="L743">
            <v>39640</v>
          </cell>
          <cell r="M743">
            <v>44595</v>
          </cell>
          <cell r="N743">
            <v>13469065</v>
          </cell>
          <cell r="O743">
            <v>1649.93</v>
          </cell>
          <cell r="Q743" t="str">
            <v>Non</v>
          </cell>
          <cell r="R743">
            <v>6</v>
          </cell>
          <cell r="S743">
            <v>5</v>
          </cell>
          <cell r="T743">
            <v>6.0350000000000001</v>
          </cell>
          <cell r="U743">
            <v>10.093999999999999</v>
          </cell>
          <cell r="V743">
            <v>2.9287399999999999</v>
          </cell>
          <cell r="W743">
            <v>4.59178</v>
          </cell>
          <cell r="X743" t="str">
            <v>Cap</v>
          </cell>
          <cell r="Y743" t="str">
            <v>Global</v>
          </cell>
          <cell r="Z743">
            <v>1.5</v>
          </cell>
          <cell r="AA743" t="str">
            <v>Oui</v>
          </cell>
          <cell r="AB743">
            <v>2.4</v>
          </cell>
          <cell r="AC743" t="str">
            <v>Non</v>
          </cell>
          <cell r="AE743" t="str">
            <v>FSUSA098AG</v>
          </cell>
          <cell r="AF743">
            <v>10995695</v>
          </cell>
          <cell r="AH743">
            <v>44470</v>
          </cell>
          <cell r="AJ743">
            <v>2</v>
          </cell>
          <cell r="AK743">
            <v>1</v>
          </cell>
          <cell r="AL743">
            <v>1</v>
          </cell>
          <cell r="AM743" t="str">
            <v>www.lamaisondegestion.com</v>
          </cell>
          <cell r="AQ743" t="str">
            <v>Non</v>
          </cell>
          <cell r="AR743" t="str">
            <v>Non</v>
          </cell>
          <cell r="AS743" t="str">
            <v>Non</v>
          </cell>
          <cell r="AV743" t="str">
            <v>Non Classifié</v>
          </cell>
          <cell r="AW743" t="str">
            <v>UBS</v>
          </cell>
          <cell r="AY743" t="str">
            <v>Not Stated</v>
          </cell>
          <cell r="AZ743" t="str">
            <v>Prospectus</v>
          </cell>
          <cell r="BA743" t="str">
            <v>Non</v>
          </cell>
          <cell r="BB743">
            <v>3.5511469999999998</v>
          </cell>
          <cell r="BD743">
            <v>4.591774</v>
          </cell>
          <cell r="BF743">
            <v>2.928731</v>
          </cell>
          <cell r="BJ743">
            <v>-3.3751899999999999</v>
          </cell>
          <cell r="BK743">
            <v>55</v>
          </cell>
          <cell r="BM743">
            <v>6.5452060000000003</v>
          </cell>
          <cell r="BN743">
            <v>63</v>
          </cell>
          <cell r="BP743">
            <v>11.078268</v>
          </cell>
          <cell r="BQ743">
            <v>65</v>
          </cell>
        </row>
        <row r="744">
          <cell r="A744" t="str">
            <v>FR0010638726</v>
          </cell>
          <cell r="B744" t="str">
            <v>ÙÙÙÙ</v>
          </cell>
          <cell r="C744" t="str">
            <v>LMdG Flex Patrimoine (EUR) I Eur</v>
          </cell>
          <cell r="D744" t="str">
            <v>FCP</v>
          </cell>
          <cell r="E744" t="str">
            <v>UBS La Maison de Gestion</v>
          </cell>
          <cell r="F744" t="str">
            <v>Euro</v>
          </cell>
          <cell r="G744" t="str">
            <v>Not Benchmarked</v>
          </cell>
          <cell r="H744" t="str">
            <v>Europe Fonds ouverts  - Allocation EUR Prudente - International</v>
          </cell>
          <cell r="I744" t="str">
            <v>Tous les jours</v>
          </cell>
          <cell r="J744" t="str">
            <v>Suisse;France;</v>
          </cell>
          <cell r="K744" t="str">
            <v>Non</v>
          </cell>
          <cell r="L744">
            <v>39640</v>
          </cell>
          <cell r="M744">
            <v>44595</v>
          </cell>
          <cell r="N744">
            <v>348163964</v>
          </cell>
          <cell r="O744">
            <v>1569.42</v>
          </cell>
          <cell r="Q744" t="str">
            <v>Non</v>
          </cell>
          <cell r="R744">
            <v>4</v>
          </cell>
          <cell r="S744">
            <v>4</v>
          </cell>
          <cell r="T744">
            <v>2.9489999999999998</v>
          </cell>
          <cell r="U744">
            <v>5.6390000000000002</v>
          </cell>
          <cell r="V744">
            <v>2.2422800000000001</v>
          </cell>
          <cell r="W744">
            <v>3.13443</v>
          </cell>
          <cell r="X744" t="str">
            <v>Dist</v>
          </cell>
          <cell r="Y744" t="str">
            <v>Global</v>
          </cell>
          <cell r="Z744">
            <v>0.75</v>
          </cell>
          <cell r="AA744" t="str">
            <v>Oui</v>
          </cell>
          <cell r="AB744">
            <v>2.14</v>
          </cell>
          <cell r="AC744" t="str">
            <v>Non</v>
          </cell>
          <cell r="AE744" t="str">
            <v>FSUSA097LN</v>
          </cell>
          <cell r="AF744">
            <v>39953651</v>
          </cell>
          <cell r="AH744">
            <v>44470</v>
          </cell>
          <cell r="AJ744">
            <v>2</v>
          </cell>
          <cell r="AK744">
            <v>1000000</v>
          </cell>
          <cell r="AL744">
            <v>1</v>
          </cell>
          <cell r="AM744" t="str">
            <v>www.lamaisondegestion.com</v>
          </cell>
          <cell r="AQ744" t="str">
            <v>Oui</v>
          </cell>
          <cell r="AR744" t="str">
            <v>Non</v>
          </cell>
          <cell r="AS744" t="str">
            <v>Non</v>
          </cell>
          <cell r="AV744" t="str">
            <v>Non Classifié</v>
          </cell>
          <cell r="AW744" t="str">
            <v>UBS</v>
          </cell>
          <cell r="AY744" t="str">
            <v>Not Stated</v>
          </cell>
          <cell r="AZ744" t="str">
            <v>Prospectus</v>
          </cell>
          <cell r="BA744" t="str">
            <v>Non</v>
          </cell>
          <cell r="BB744">
            <v>2.8700920000000001</v>
          </cell>
          <cell r="BD744">
            <v>3.134436</v>
          </cell>
          <cell r="BF744">
            <v>2.2422740000000001</v>
          </cell>
          <cell r="BH744">
            <v>-1.6598679999999999</v>
          </cell>
          <cell r="BJ744">
            <v>-1.7714000000000001</v>
          </cell>
          <cell r="BK744">
            <v>39</v>
          </cell>
          <cell r="BM744">
            <v>4.3336600000000001</v>
          </cell>
          <cell r="BN744">
            <v>74</v>
          </cell>
          <cell r="BP744">
            <v>8.2494370000000004</v>
          </cell>
          <cell r="BQ744">
            <v>75</v>
          </cell>
        </row>
        <row r="745">
          <cell r="A745" t="str">
            <v>FR0010640029</v>
          </cell>
          <cell r="B745" t="str">
            <v>ÙÙÙ</v>
          </cell>
          <cell r="C745" t="str">
            <v>Sanso Patrimoine C</v>
          </cell>
          <cell r="D745" t="str">
            <v>FCP</v>
          </cell>
          <cell r="E745" t="str">
            <v>Sanso Investment Solutions</v>
          </cell>
          <cell r="F745" t="str">
            <v>Euro</v>
          </cell>
          <cell r="G745" t="str">
            <v>(FTSE MTS Ex-CNO Etrix 3-5Y TR EUR) 60.000% + ( €STR capitalisé) 20.000% + (EURO STOXX 50 NR EUR) 20.000%</v>
          </cell>
          <cell r="H745" t="str">
            <v>Europe Fonds ouverts  - Allocation EUR Prudente</v>
          </cell>
          <cell r="I745" t="str">
            <v>Tous les jours</v>
          </cell>
          <cell r="J745" t="str">
            <v>France</v>
          </cell>
          <cell r="K745" t="str">
            <v>Non</v>
          </cell>
          <cell r="L745">
            <v>39710</v>
          </cell>
          <cell r="M745">
            <v>44596</v>
          </cell>
          <cell r="N745">
            <v>21013622</v>
          </cell>
          <cell r="O745">
            <v>141.38</v>
          </cell>
          <cell r="Q745" t="str">
            <v>Non</v>
          </cell>
          <cell r="R745">
            <v>4</v>
          </cell>
          <cell r="S745">
            <v>4</v>
          </cell>
          <cell r="T745">
            <v>2.0619999999999998</v>
          </cell>
          <cell r="U745">
            <v>6.915</v>
          </cell>
          <cell r="V745">
            <v>4.5324099999999996</v>
          </cell>
          <cell r="W745">
            <v>2.4420799999999998</v>
          </cell>
          <cell r="X745" t="str">
            <v>Cap</v>
          </cell>
          <cell r="Y745" t="str">
            <v>Euroland</v>
          </cell>
          <cell r="Z745">
            <v>1.4</v>
          </cell>
          <cell r="AA745" t="str">
            <v>Oui</v>
          </cell>
          <cell r="AB745">
            <v>1.59</v>
          </cell>
          <cell r="AC745" t="str">
            <v>Non</v>
          </cell>
          <cell r="AD745">
            <v>141.38</v>
          </cell>
          <cell r="AE745" t="str">
            <v>FSUSA091SY</v>
          </cell>
          <cell r="AF745">
            <v>6255989</v>
          </cell>
          <cell r="AH745">
            <v>44530</v>
          </cell>
          <cell r="AJ745">
            <v>3</v>
          </cell>
          <cell r="AK745">
            <v>1</v>
          </cell>
          <cell r="AL745">
            <v>1</v>
          </cell>
          <cell r="AM745" t="str">
            <v>www.sanso-is.com</v>
          </cell>
          <cell r="AQ745" t="str">
            <v>Non</v>
          </cell>
          <cell r="AR745" t="str">
            <v>Non</v>
          </cell>
          <cell r="AS745" t="str">
            <v>Non</v>
          </cell>
          <cell r="AV745" t="str">
            <v>Non Classifié</v>
          </cell>
          <cell r="AW745" t="str">
            <v>Sanso</v>
          </cell>
          <cell r="AY745" t="str">
            <v>Article 8</v>
          </cell>
          <cell r="AZ745" t="str">
            <v>Prospectus</v>
          </cell>
          <cell r="BA745" t="str">
            <v>Non</v>
          </cell>
          <cell r="BB745">
            <v>1.1297219999999999</v>
          </cell>
          <cell r="BD745">
            <v>2.4420890000000002</v>
          </cell>
          <cell r="BF745">
            <v>4.5323960000000003</v>
          </cell>
          <cell r="BH745">
            <v>-0.935558</v>
          </cell>
          <cell r="BJ745">
            <v>-0.80989</v>
          </cell>
          <cell r="BK745">
            <v>26</v>
          </cell>
          <cell r="BM745">
            <v>3.2462819999999999</v>
          </cell>
          <cell r="BN745">
            <v>80</v>
          </cell>
          <cell r="BP745">
            <v>6.569858</v>
          </cell>
          <cell r="BQ745">
            <v>81</v>
          </cell>
        </row>
        <row r="746">
          <cell r="A746" t="str">
            <v>FR0010642280</v>
          </cell>
          <cell r="B746" t="str">
            <v>ÙÙÙÙÙ</v>
          </cell>
          <cell r="C746" t="str">
            <v>Ecofi Agir Pour Le Climat C</v>
          </cell>
          <cell r="D746" t="str">
            <v>FCP</v>
          </cell>
          <cell r="E746" t="str">
            <v>Ecofi Investissements</v>
          </cell>
          <cell r="F746" t="str">
            <v>Euro</v>
          </cell>
          <cell r="G746" t="str">
            <v>(€STR capitalisé) 25.000% + ( MSCI Europe NR EUR) 75.000%</v>
          </cell>
          <cell r="H746" t="str">
            <v>Europe Fonds ouverts  - Allocation EUR Aggressive</v>
          </cell>
          <cell r="I746" t="str">
            <v>Tous les jours</v>
          </cell>
          <cell r="J746" t="str">
            <v>France</v>
          </cell>
          <cell r="K746" t="str">
            <v>Non</v>
          </cell>
          <cell r="L746">
            <v>39811</v>
          </cell>
          <cell r="M746">
            <v>44596</v>
          </cell>
          <cell r="N746">
            <v>51304376</v>
          </cell>
          <cell r="O746">
            <v>104.49</v>
          </cell>
          <cell r="Q746" t="str">
            <v>Non</v>
          </cell>
          <cell r="R746">
            <v>5</v>
          </cell>
          <cell r="S746">
            <v>5</v>
          </cell>
          <cell r="T746">
            <v>15.013999999999999</v>
          </cell>
          <cell r="U746">
            <v>14.073</v>
          </cell>
          <cell r="V746">
            <v>1.2226300000000001</v>
          </cell>
          <cell r="W746">
            <v>12.907400000000001</v>
          </cell>
          <cell r="X746" t="str">
            <v>Cap</v>
          </cell>
          <cell r="Y746" t="str">
            <v>Europe</v>
          </cell>
          <cell r="Z746">
            <v>2</v>
          </cell>
          <cell r="AA746" t="str">
            <v>Non</v>
          </cell>
          <cell r="AB746">
            <v>2.2200000000000002</v>
          </cell>
          <cell r="AC746" t="str">
            <v>Oui</v>
          </cell>
          <cell r="AD746">
            <v>104.49</v>
          </cell>
          <cell r="AE746" t="str">
            <v>FSUSA09ZGK</v>
          </cell>
          <cell r="AF746">
            <v>34699677</v>
          </cell>
          <cell r="AH746">
            <v>44550</v>
          </cell>
          <cell r="AJ746">
            <v>0</v>
          </cell>
          <cell r="AK746">
            <v>1</v>
          </cell>
          <cell r="AL746">
            <v>0</v>
          </cell>
          <cell r="AM746" t="str">
            <v>www.ecofi.fr</v>
          </cell>
          <cell r="AQ746" t="str">
            <v>Non</v>
          </cell>
          <cell r="AR746" t="str">
            <v>Non</v>
          </cell>
          <cell r="AS746" t="str">
            <v>Non</v>
          </cell>
          <cell r="AV746" t="str">
            <v>Non Classifié</v>
          </cell>
          <cell r="AW746" t="str">
            <v>Ecofi</v>
          </cell>
          <cell r="AY746" t="str">
            <v>Not Stated</v>
          </cell>
          <cell r="AZ746" t="str">
            <v>Prospectus</v>
          </cell>
          <cell r="BA746" t="str">
            <v>Non</v>
          </cell>
          <cell r="BB746">
            <v>8.1002039999999997</v>
          </cell>
          <cell r="BD746">
            <v>12.907408999999999</v>
          </cell>
          <cell r="BF746">
            <v>1.222628</v>
          </cell>
          <cell r="BH746">
            <v>-10.976838000000001</v>
          </cell>
          <cell r="BJ746">
            <v>-10.37261</v>
          </cell>
          <cell r="BK746">
            <v>92</v>
          </cell>
          <cell r="BM746">
            <v>19.028863000000001</v>
          </cell>
          <cell r="BN746">
            <v>17</v>
          </cell>
          <cell r="BP746">
            <v>23.337112000000001</v>
          </cell>
          <cell r="BQ746">
            <v>36</v>
          </cell>
        </row>
        <row r="747">
          <cell r="A747" t="str">
            <v>FR0010642595</v>
          </cell>
          <cell r="C747" t="str">
            <v>Lazard Convertible Europe RC HEUR</v>
          </cell>
          <cell r="D747" t="str">
            <v>FCP</v>
          </cell>
          <cell r="E747" t="str">
            <v>Lazard Frères Gestion</v>
          </cell>
          <cell r="F747" t="str">
            <v>Euro</v>
          </cell>
          <cell r="G747" t="str">
            <v>Refinitiv Europe Focus CB TR EUR</v>
          </cell>
          <cell r="H747" t="str">
            <v>Europe Fonds ouverts  - Convertibles Autres</v>
          </cell>
          <cell r="I747" t="str">
            <v>Tous les jours</v>
          </cell>
          <cell r="J747" t="str">
            <v>Espagne;France;Luxembourg;</v>
          </cell>
          <cell r="K747" t="str">
            <v>Non</v>
          </cell>
          <cell r="L747">
            <v>39701</v>
          </cell>
          <cell r="M747">
            <v>44596</v>
          </cell>
          <cell r="N747">
            <v>120400855</v>
          </cell>
          <cell r="O747">
            <v>162.96</v>
          </cell>
          <cell r="Q747" t="str">
            <v>Non</v>
          </cell>
          <cell r="R747">
            <v>4</v>
          </cell>
          <cell r="S747">
            <v>4</v>
          </cell>
          <cell r="T747">
            <v>4.9305960000000004</v>
          </cell>
          <cell r="U747">
            <v>7.1649539999999998</v>
          </cell>
          <cell r="V747">
            <v>-7.3399700000000001</v>
          </cell>
          <cell r="W747">
            <v>2.1076100000000002</v>
          </cell>
          <cell r="X747" t="str">
            <v>Cap</v>
          </cell>
          <cell r="Y747" t="str">
            <v>Europe</v>
          </cell>
          <cell r="Z747">
            <v>1.55</v>
          </cell>
          <cell r="AA747" t="str">
            <v>Oui</v>
          </cell>
          <cell r="AB747">
            <v>1.83</v>
          </cell>
          <cell r="AC747" t="str">
            <v>Non</v>
          </cell>
          <cell r="AD747">
            <v>162.96</v>
          </cell>
          <cell r="AE747" t="str">
            <v>FSUSA098DD</v>
          </cell>
          <cell r="AF747">
            <v>2105207</v>
          </cell>
          <cell r="AG747" t="str">
            <v>Entièrement Couvert</v>
          </cell>
          <cell r="AH747">
            <v>44593</v>
          </cell>
          <cell r="AJ747">
            <v>4</v>
          </cell>
          <cell r="AK747">
            <v>1</v>
          </cell>
          <cell r="AL747">
            <v>0</v>
          </cell>
          <cell r="AM747" t="str">
            <v>www.lazardfreresgestion.fr</v>
          </cell>
          <cell r="AN747" t="str">
            <v>Entièrement Couvert</v>
          </cell>
          <cell r="AO747" t="str">
            <v>Euro</v>
          </cell>
          <cell r="AQ747" t="str">
            <v>Non</v>
          </cell>
          <cell r="AR747" t="str">
            <v>Non</v>
          </cell>
          <cell r="AS747" t="str">
            <v>Non</v>
          </cell>
          <cell r="AV747" t="str">
            <v>Non Classifié</v>
          </cell>
          <cell r="AW747" t="str">
            <v>Lazard</v>
          </cell>
          <cell r="AY747" t="str">
            <v>Article 8</v>
          </cell>
          <cell r="AZ747" t="str">
            <v>Prospectus</v>
          </cell>
          <cell r="BA747" t="str">
            <v>Non</v>
          </cell>
          <cell r="BB747">
            <v>1.01522</v>
          </cell>
          <cell r="BD747">
            <v>2.1076039999999998</v>
          </cell>
          <cell r="BF747">
            <v>-7.3399669999999997</v>
          </cell>
          <cell r="BH747">
            <v>-4.737025</v>
          </cell>
          <cell r="BJ747">
            <v>-4.2900299999999998</v>
          </cell>
          <cell r="BK747">
            <v>64</v>
          </cell>
          <cell r="BM747">
            <v>4.3575090000000003</v>
          </cell>
          <cell r="BN747">
            <v>74</v>
          </cell>
          <cell r="BP747">
            <v>9.6523000000000003</v>
          </cell>
          <cell r="BQ747">
            <v>70</v>
          </cell>
        </row>
        <row r="748">
          <cell r="A748" t="str">
            <v>FR0010645515</v>
          </cell>
          <cell r="B748" t="str">
            <v>ÙÙÙ</v>
          </cell>
          <cell r="C748" t="str">
            <v>SLF (F) Equity ESG Euro Zone Min Vol P</v>
          </cell>
          <cell r="D748" t="str">
            <v>FCP</v>
          </cell>
          <cell r="E748" t="str">
            <v>Swiss Life Asset Managers France</v>
          </cell>
          <cell r="F748" t="str">
            <v>Euro</v>
          </cell>
          <cell r="G748" t="str">
            <v>MSCI Euro NR EUR</v>
          </cell>
          <cell r="H748" t="str">
            <v>Europe Fonds ouverts  - Actions Zone Euro Grandes Cap.</v>
          </cell>
          <cell r="I748" t="str">
            <v>Tous les jours</v>
          </cell>
          <cell r="J748" t="str">
            <v>Suisse;Allemagne;France;</v>
          </cell>
          <cell r="K748" t="str">
            <v>Oui</v>
          </cell>
          <cell r="L748">
            <v>39668</v>
          </cell>
          <cell r="M748">
            <v>44596</v>
          </cell>
          <cell r="N748">
            <v>210994476</v>
          </cell>
          <cell r="O748">
            <v>172.09</v>
          </cell>
          <cell r="P748">
            <v>320.83</v>
          </cell>
          <cell r="Q748" t="str">
            <v>Non</v>
          </cell>
          <cell r="R748">
            <v>5</v>
          </cell>
          <cell r="S748">
            <v>5</v>
          </cell>
          <cell r="T748">
            <v>12.38</v>
          </cell>
          <cell r="U748">
            <v>13.744999999999999</v>
          </cell>
          <cell r="V748">
            <v>14.896000000000001</v>
          </cell>
          <cell r="W748">
            <v>5.6421200000000002</v>
          </cell>
          <cell r="X748" t="str">
            <v>Cap</v>
          </cell>
          <cell r="Y748" t="str">
            <v>Euroland</v>
          </cell>
          <cell r="Z748">
            <v>1.6</v>
          </cell>
          <cell r="AA748" t="str">
            <v>Oui</v>
          </cell>
          <cell r="AB748">
            <v>1.6</v>
          </cell>
          <cell r="AC748" t="str">
            <v>Oui</v>
          </cell>
          <cell r="AD748">
            <v>172.09</v>
          </cell>
          <cell r="AE748" t="str">
            <v>FSUSA091SU</v>
          </cell>
          <cell r="AF748">
            <v>52629127</v>
          </cell>
          <cell r="AH748">
            <v>44552</v>
          </cell>
          <cell r="AJ748">
            <v>3</v>
          </cell>
          <cell r="AK748">
            <v>1</v>
          </cell>
          <cell r="AL748">
            <v>1</v>
          </cell>
          <cell r="AM748" t="str">
            <v>www.swisslife-am.com</v>
          </cell>
          <cell r="AQ748" t="str">
            <v>Non</v>
          </cell>
          <cell r="AR748" t="str">
            <v>Non</v>
          </cell>
          <cell r="AS748" t="str">
            <v>Non</v>
          </cell>
          <cell r="AV748" t="str">
            <v>Actions de la zone euro</v>
          </cell>
          <cell r="AW748" t="str">
            <v>Swiss Life</v>
          </cell>
          <cell r="AY748" t="str">
            <v>Article 8</v>
          </cell>
          <cell r="AZ748" t="str">
            <v>Prospectus</v>
          </cell>
          <cell r="BA748" t="str">
            <v>Non</v>
          </cell>
          <cell r="BB748">
            <v>5.0391260000000004</v>
          </cell>
          <cell r="BD748">
            <v>5.6421409999999996</v>
          </cell>
          <cell r="BF748">
            <v>14.896006</v>
          </cell>
          <cell r="BH748">
            <v>-5.5088200000000001</v>
          </cell>
          <cell r="BJ748">
            <v>-5.2645900000000001</v>
          </cell>
          <cell r="BK748">
            <v>72</v>
          </cell>
          <cell r="BM748">
            <v>9.1241020000000006</v>
          </cell>
          <cell r="BN748">
            <v>54</v>
          </cell>
          <cell r="BP748">
            <v>12.65254</v>
          </cell>
          <cell r="BQ748">
            <v>62</v>
          </cell>
        </row>
        <row r="749">
          <cell r="A749" t="str">
            <v>FR0010649079</v>
          </cell>
          <cell r="B749" t="str">
            <v>ÙÙ</v>
          </cell>
          <cell r="C749" t="str">
            <v>Palatine Planète R</v>
          </cell>
          <cell r="D749" t="str">
            <v>FCP</v>
          </cell>
          <cell r="E749" t="str">
            <v>Palatine Asset Management</v>
          </cell>
          <cell r="F749" t="str">
            <v>Euro</v>
          </cell>
          <cell r="G749" t="str">
            <v>EURO STOXX 50 NR EUR</v>
          </cell>
          <cell r="H749" t="str">
            <v>Europe Fonds ouverts  - Actions Secteur Ecologie</v>
          </cell>
          <cell r="I749" t="str">
            <v>Tous les jours</v>
          </cell>
          <cell r="J749" t="str">
            <v>France</v>
          </cell>
          <cell r="K749" t="str">
            <v>Oui</v>
          </cell>
          <cell r="L749">
            <v>39804</v>
          </cell>
          <cell r="M749">
            <v>44595</v>
          </cell>
          <cell r="N749">
            <v>142348228</v>
          </cell>
          <cell r="O749">
            <v>40.119999999999997</v>
          </cell>
          <cell r="P749">
            <v>103.57</v>
          </cell>
          <cell r="Q749" t="str">
            <v>Non</v>
          </cell>
          <cell r="R749">
            <v>6</v>
          </cell>
          <cell r="S749">
            <v>6</v>
          </cell>
          <cell r="T749">
            <v>14.240306</v>
          </cell>
          <cell r="U749">
            <v>15.563242000000001</v>
          </cell>
          <cell r="V749">
            <v>10.30137</v>
          </cell>
          <cell r="W749">
            <v>14.67328</v>
          </cell>
          <cell r="X749" t="str">
            <v>Cap</v>
          </cell>
          <cell r="Y749" t="str">
            <v>Europe</v>
          </cell>
          <cell r="Z749">
            <v>2.2999999999999998</v>
          </cell>
          <cell r="AA749" t="str">
            <v>Oui</v>
          </cell>
          <cell r="AB749">
            <v>3.68</v>
          </cell>
          <cell r="AC749" t="str">
            <v>Non</v>
          </cell>
          <cell r="AE749" t="str">
            <v>FSGBR077B8</v>
          </cell>
          <cell r="AF749">
            <v>44055000</v>
          </cell>
          <cell r="AH749">
            <v>44271</v>
          </cell>
          <cell r="AJ749">
            <v>2</v>
          </cell>
          <cell r="AK749">
            <v>0</v>
          </cell>
          <cell r="AL749">
            <v>0</v>
          </cell>
          <cell r="AM749" t="str">
            <v>www.palatine-am.com</v>
          </cell>
          <cell r="AQ749" t="str">
            <v>Oui</v>
          </cell>
          <cell r="AR749" t="str">
            <v>Non</v>
          </cell>
          <cell r="AS749" t="str">
            <v>Non</v>
          </cell>
          <cell r="AV749" t="str">
            <v>Actions des pays de l'Union Européenne</v>
          </cell>
          <cell r="AW749" t="str">
            <v>Banque Palatine</v>
          </cell>
          <cell r="AY749" t="str">
            <v>Article 8</v>
          </cell>
          <cell r="AZ749" t="str">
            <v>Prospectus</v>
          </cell>
          <cell r="BA749" t="str">
            <v>Non</v>
          </cell>
          <cell r="BB749">
            <v>10.037349000000001</v>
          </cell>
          <cell r="BD749">
            <v>14.673302</v>
          </cell>
          <cell r="BF749">
            <v>10.301349</v>
          </cell>
          <cell r="BH749">
            <v>-7.8548460000000002</v>
          </cell>
          <cell r="BJ749">
            <v>-7.5332999999999997</v>
          </cell>
          <cell r="BK749">
            <v>83</v>
          </cell>
          <cell r="BM749">
            <v>19.253976000000002</v>
          </cell>
          <cell r="BN749">
            <v>17</v>
          </cell>
          <cell r="BP749">
            <v>30.791226000000002</v>
          </cell>
          <cell r="BQ749">
            <v>13</v>
          </cell>
        </row>
        <row r="750">
          <cell r="A750" t="str">
            <v>FR0010649772</v>
          </cell>
          <cell r="B750" t="str">
            <v>ÙÙÙ</v>
          </cell>
          <cell r="C750" t="str">
            <v>Tocqueville Gold P</v>
          </cell>
          <cell r="D750" t="str">
            <v>FCP</v>
          </cell>
          <cell r="E750" t="str">
            <v>Tocqueville Finance</v>
          </cell>
          <cell r="F750" t="str">
            <v>Euro</v>
          </cell>
          <cell r="G750" t="str">
            <v>XXAU</v>
          </cell>
          <cell r="H750" t="str">
            <v>Europe Fonds ouverts  - Actions Secteur Métaux Précieux</v>
          </cell>
          <cell r="I750" t="str">
            <v>Tous les jours</v>
          </cell>
          <cell r="J750" t="str">
            <v>Belgique;Suisse;Allemagne;France;Luxembourg;</v>
          </cell>
          <cell r="K750" t="str">
            <v>Non</v>
          </cell>
          <cell r="L750">
            <v>39706</v>
          </cell>
          <cell r="M750">
            <v>44596</v>
          </cell>
          <cell r="N750">
            <v>60101154</v>
          </cell>
          <cell r="O750">
            <v>143.75</v>
          </cell>
          <cell r="P750">
            <v>-89.12</v>
          </cell>
          <cell r="Q750" t="str">
            <v>Non</v>
          </cell>
          <cell r="R750">
            <v>7</v>
          </cell>
          <cell r="S750">
            <v>7</v>
          </cell>
          <cell r="T750">
            <v>27.115521000000001</v>
          </cell>
          <cell r="U750">
            <v>36.703009000000002</v>
          </cell>
          <cell r="V750">
            <v>-7.6460299999999997</v>
          </cell>
          <cell r="W750">
            <v>9.7473899999999993</v>
          </cell>
          <cell r="X750" t="str">
            <v>Cap</v>
          </cell>
          <cell r="Y750" t="str">
            <v>Global</v>
          </cell>
          <cell r="Z750">
            <v>2</v>
          </cell>
          <cell r="AA750" t="str">
            <v>Oui</v>
          </cell>
          <cell r="AB750">
            <v>2.14</v>
          </cell>
          <cell r="AC750" t="str">
            <v>Non</v>
          </cell>
          <cell r="AD750">
            <v>143.75</v>
          </cell>
          <cell r="AE750" t="str">
            <v>FSUSA09R0E</v>
          </cell>
          <cell r="AF750">
            <v>55097014</v>
          </cell>
          <cell r="AH750">
            <v>44510</v>
          </cell>
          <cell r="AJ750">
            <v>3.5</v>
          </cell>
          <cell r="AK750">
            <v>1</v>
          </cell>
          <cell r="AL750">
            <v>1</v>
          </cell>
          <cell r="AM750" t="str">
            <v>www.tocquevillefinance.fr</v>
          </cell>
          <cell r="AQ750" t="str">
            <v>Non</v>
          </cell>
          <cell r="AR750" t="str">
            <v>Non</v>
          </cell>
          <cell r="AS750" t="str">
            <v>Non</v>
          </cell>
          <cell r="AV750" t="str">
            <v>Actions internationales</v>
          </cell>
          <cell r="AW750" t="str">
            <v>Tocqueville Finance</v>
          </cell>
          <cell r="AY750" t="str">
            <v>Not Stated</v>
          </cell>
          <cell r="AZ750" t="str">
            <v>Prospectus</v>
          </cell>
          <cell r="BA750" t="str">
            <v>Non</v>
          </cell>
          <cell r="BB750">
            <v>9.1179999999999997E-2</v>
          </cell>
          <cell r="BD750">
            <v>9.7473829999999992</v>
          </cell>
          <cell r="BF750">
            <v>-7.6460350000000004</v>
          </cell>
          <cell r="BH750">
            <v>-8.8270710000000001</v>
          </cell>
          <cell r="BJ750">
            <v>-6.6218899999999996</v>
          </cell>
          <cell r="BK750">
            <v>79</v>
          </cell>
          <cell r="BM750">
            <v>15.175128000000001</v>
          </cell>
          <cell r="BN750">
            <v>30</v>
          </cell>
          <cell r="BP750">
            <v>39.752156999999997</v>
          </cell>
          <cell r="BQ750">
            <v>2</v>
          </cell>
        </row>
        <row r="751">
          <cell r="A751" t="str">
            <v>FR0010651224</v>
          </cell>
          <cell r="B751" t="str">
            <v>ÙÙÙ</v>
          </cell>
          <cell r="C751" t="str">
            <v>BDL Convictions C</v>
          </cell>
          <cell r="D751" t="str">
            <v>FCP</v>
          </cell>
          <cell r="E751" t="str">
            <v>BDL Capital Management</v>
          </cell>
          <cell r="F751" t="str">
            <v>Euro</v>
          </cell>
          <cell r="G751" t="str">
            <v>STOXX Europe 600 NR EUR</v>
          </cell>
          <cell r="H751" t="str">
            <v>Europe Fonds ouverts  - Actions Europe Flex Cap</v>
          </cell>
          <cell r="I751" t="str">
            <v>Tous les jours</v>
          </cell>
          <cell r="J751" t="str">
            <v>France</v>
          </cell>
          <cell r="K751" t="str">
            <v>Oui</v>
          </cell>
          <cell r="L751">
            <v>39703</v>
          </cell>
          <cell r="M751">
            <v>44596</v>
          </cell>
          <cell r="N751">
            <v>1137935606</v>
          </cell>
          <cell r="O751">
            <v>3318.26</v>
          </cell>
          <cell r="P751">
            <v>280.60000000000002</v>
          </cell>
          <cell r="Q751" t="str">
            <v>Non</v>
          </cell>
          <cell r="R751">
            <v>6</v>
          </cell>
          <cell r="S751">
            <v>6</v>
          </cell>
          <cell r="T751">
            <v>13.489000000000001</v>
          </cell>
          <cell r="U751">
            <v>23.564</v>
          </cell>
          <cell r="V751">
            <v>22.99316</v>
          </cell>
          <cell r="W751">
            <v>11.393980000000001</v>
          </cell>
          <cell r="X751" t="str">
            <v>Cap</v>
          </cell>
          <cell r="Y751" t="str">
            <v>Europe</v>
          </cell>
          <cell r="Z751">
            <v>2</v>
          </cell>
          <cell r="AA751" t="str">
            <v>Oui</v>
          </cell>
          <cell r="AB751">
            <v>2</v>
          </cell>
          <cell r="AC751" t="str">
            <v>Non</v>
          </cell>
          <cell r="AD751">
            <v>3318.26</v>
          </cell>
          <cell r="AE751" t="str">
            <v>FSUSA0986X</v>
          </cell>
          <cell r="AF751">
            <v>400220000</v>
          </cell>
          <cell r="AH751">
            <v>44578</v>
          </cell>
          <cell r="AJ751">
            <v>3</v>
          </cell>
          <cell r="AK751">
            <v>1</v>
          </cell>
          <cell r="AL751">
            <v>0</v>
          </cell>
          <cell r="AM751" t="str">
            <v>www.bdlcm.com</v>
          </cell>
          <cell r="AQ751" t="str">
            <v>Non</v>
          </cell>
          <cell r="AR751" t="str">
            <v>Non</v>
          </cell>
          <cell r="AS751" t="str">
            <v>Non</v>
          </cell>
          <cell r="AV751" t="str">
            <v>Non Classifié</v>
          </cell>
          <cell r="AW751" t="str">
            <v>BDL Capital Management</v>
          </cell>
          <cell r="AY751" t="str">
            <v>Article 8</v>
          </cell>
          <cell r="AZ751" t="str">
            <v>Prospectus</v>
          </cell>
          <cell r="BA751" t="str">
            <v>Non</v>
          </cell>
          <cell r="BB751">
            <v>6.7753100000000002</v>
          </cell>
          <cell r="BD751">
            <v>11.393988999999999</v>
          </cell>
          <cell r="BF751">
            <v>22.993165000000001</v>
          </cell>
          <cell r="BH751">
            <v>0.180094</v>
          </cell>
          <cell r="BJ751">
            <v>-0.48025000000000001</v>
          </cell>
          <cell r="BK751">
            <v>22</v>
          </cell>
          <cell r="BM751">
            <v>13.499162</v>
          </cell>
          <cell r="BN751">
            <v>38</v>
          </cell>
          <cell r="BP751">
            <v>27.544169</v>
          </cell>
          <cell r="BQ751">
            <v>21</v>
          </cell>
        </row>
        <row r="752">
          <cell r="A752" t="str">
            <v>FR0010654657</v>
          </cell>
          <cell r="B752" t="str">
            <v>ÙÙÙ</v>
          </cell>
          <cell r="C752" t="str">
            <v>Delphi</v>
          </cell>
          <cell r="D752" t="str">
            <v>FCP</v>
          </cell>
          <cell r="E752" t="str">
            <v>CA Indosuez Gestion</v>
          </cell>
          <cell r="F752" t="str">
            <v>Euro</v>
          </cell>
          <cell r="G752" t="str">
            <v>(FTSE MTS Ex-CNO Etrix TR EUR) 60.000% + ( EURO STOXX NR EUR) 20.000% + (MSCI World NR EUR) 15.000% + (MSCI EM NR EUR) 5.000%</v>
          </cell>
          <cell r="H752" t="str">
            <v>Europe Fonds ouverts  - Allocation EUR Modérée</v>
          </cell>
          <cell r="I752" t="str">
            <v>Toutes les semaines</v>
          </cell>
          <cell r="J752" t="str">
            <v>France</v>
          </cell>
          <cell r="K752" t="str">
            <v>Non</v>
          </cell>
          <cell r="L752">
            <v>39738</v>
          </cell>
          <cell r="M752">
            <v>44596</v>
          </cell>
          <cell r="N752">
            <v>4129192</v>
          </cell>
          <cell r="O752">
            <v>156.47999999999999</v>
          </cell>
          <cell r="Q752" t="str">
            <v>Non</v>
          </cell>
          <cell r="R752">
            <v>4</v>
          </cell>
          <cell r="S752">
            <v>4</v>
          </cell>
          <cell r="T752">
            <v>3.66</v>
          </cell>
          <cell r="U752">
            <v>7.641</v>
          </cell>
          <cell r="V752">
            <v>6.73142</v>
          </cell>
          <cell r="W752">
            <v>5.6989099999999997</v>
          </cell>
          <cell r="X752" t="str">
            <v>Dist</v>
          </cell>
          <cell r="Y752" t="str">
            <v>Global</v>
          </cell>
          <cell r="Z752">
            <v>1.2</v>
          </cell>
          <cell r="AA752" t="str">
            <v>Non</v>
          </cell>
          <cell r="AB752">
            <v>1.77</v>
          </cell>
          <cell r="AC752" t="str">
            <v>Non</v>
          </cell>
          <cell r="AD752">
            <v>156.47999999999999</v>
          </cell>
          <cell r="AE752" t="str">
            <v>FSUSA0A3FS</v>
          </cell>
          <cell r="AF752">
            <v>4130000</v>
          </cell>
          <cell r="AH752">
            <v>44265</v>
          </cell>
          <cell r="AI752">
            <v>0</v>
          </cell>
          <cell r="AJ752">
            <v>5</v>
          </cell>
          <cell r="AK752">
            <v>300000</v>
          </cell>
          <cell r="AL752">
            <v>1</v>
          </cell>
          <cell r="AM752" t="str">
            <v>www.ca-indosuez.fr</v>
          </cell>
          <cell r="AQ752" t="str">
            <v>Non</v>
          </cell>
          <cell r="AR752" t="str">
            <v>Non</v>
          </cell>
          <cell r="AS752" t="str">
            <v>Non</v>
          </cell>
          <cell r="AV752" t="str">
            <v>Non Classifié</v>
          </cell>
          <cell r="AW752" t="str">
            <v>Crédit Agricole</v>
          </cell>
          <cell r="AY752" t="str">
            <v>Not Stated</v>
          </cell>
          <cell r="AZ752" t="str">
            <v>Prospectus</v>
          </cell>
          <cell r="BA752" t="str">
            <v>Non</v>
          </cell>
          <cell r="BB752">
            <v>2.5251239999999999</v>
          </cell>
          <cell r="BD752">
            <v>5.6989219999999996</v>
          </cell>
          <cell r="BF752">
            <v>6.7314309999999997</v>
          </cell>
          <cell r="BJ752">
            <v>-2.1789200000000002</v>
          </cell>
          <cell r="BK752">
            <v>44</v>
          </cell>
          <cell r="BM752">
            <v>7.4393330000000004</v>
          </cell>
          <cell r="BN752">
            <v>60</v>
          </cell>
          <cell r="BP752">
            <v>11.465415</v>
          </cell>
          <cell r="BQ752">
            <v>64</v>
          </cell>
        </row>
        <row r="753">
          <cell r="A753" t="str">
            <v>FR0010655712</v>
          </cell>
          <cell r="B753" t="str">
            <v>ÙÙÙÙ</v>
          </cell>
          <cell r="C753" t="str">
            <v>Amundi ETF DAX DR</v>
          </cell>
          <cell r="D753" t="str">
            <v>FCP</v>
          </cell>
          <cell r="E753" t="str">
            <v>Amundi Asset Management</v>
          </cell>
          <cell r="F753" t="str">
            <v>Euro</v>
          </cell>
          <cell r="G753" t="str">
            <v>FSE DAX NR EUR</v>
          </cell>
          <cell r="H753" t="str">
            <v>Europe ETF  - Germany Equity</v>
          </cell>
          <cell r="I753" t="str">
            <v>Tous les jours</v>
          </cell>
          <cell r="J753" t="str">
            <v>Allemagne;France;Royaume-Uni;Italie;</v>
          </cell>
          <cell r="K753" t="str">
            <v>Oui</v>
          </cell>
          <cell r="L753">
            <v>39707</v>
          </cell>
          <cell r="M753">
            <v>44596</v>
          </cell>
          <cell r="N753">
            <v>473522649</v>
          </cell>
          <cell r="O753">
            <v>273.73110000000003</v>
          </cell>
          <cell r="Q753" t="str">
            <v>Non</v>
          </cell>
          <cell r="R753">
            <v>6</v>
          </cell>
          <cell r="S753">
            <v>6</v>
          </cell>
          <cell r="T753">
            <v>12.525</v>
          </cell>
          <cell r="U753">
            <v>19.895</v>
          </cell>
          <cell r="V753">
            <v>14.721500000000001</v>
          </cell>
          <cell r="W753">
            <v>10.971970000000001</v>
          </cell>
          <cell r="X753" t="str">
            <v>Cap</v>
          </cell>
          <cell r="Y753" t="str">
            <v>Allemagne</v>
          </cell>
          <cell r="Z753">
            <v>0.1</v>
          </cell>
          <cell r="AA753" t="str">
            <v>Oui</v>
          </cell>
          <cell r="AB753">
            <v>0.1</v>
          </cell>
          <cell r="AC753" t="str">
            <v>Non</v>
          </cell>
          <cell r="AD753">
            <v>273.73110000000003</v>
          </cell>
          <cell r="AE753" t="str">
            <v>FSUSA09994</v>
          </cell>
          <cell r="AF753">
            <v>473522649</v>
          </cell>
          <cell r="AH753">
            <v>44553</v>
          </cell>
          <cell r="AM753" t="str">
            <v>www.amundi.com</v>
          </cell>
          <cell r="AQ753" t="str">
            <v>Non</v>
          </cell>
          <cell r="AR753" t="str">
            <v>Non</v>
          </cell>
          <cell r="AS753" t="str">
            <v>Non</v>
          </cell>
          <cell r="AV753" t="str">
            <v>Actions de la zone euro</v>
          </cell>
          <cell r="AW753" t="str">
            <v>Amundi</v>
          </cell>
          <cell r="AX753" t="str">
            <v>Amundi</v>
          </cell>
          <cell r="AY753" t="str">
            <v>Not Stated</v>
          </cell>
          <cell r="AZ753" t="str">
            <v>Prospectus</v>
          </cell>
          <cell r="BA753" t="str">
            <v>Non</v>
          </cell>
          <cell r="BB753">
            <v>5.6676599999999997</v>
          </cell>
          <cell r="BD753">
            <v>10.971984000000001</v>
          </cell>
          <cell r="BF753">
            <v>14.721491</v>
          </cell>
          <cell r="BH753">
            <v>-3.2587359999999999</v>
          </cell>
          <cell r="BJ753">
            <v>-2.6126399999999999</v>
          </cell>
          <cell r="BK753">
            <v>48</v>
          </cell>
          <cell r="BM753">
            <v>14.068128</v>
          </cell>
          <cell r="BN753">
            <v>35</v>
          </cell>
          <cell r="BP753">
            <v>24.888545000000001</v>
          </cell>
          <cell r="BQ753">
            <v>30</v>
          </cell>
        </row>
        <row r="754">
          <cell r="A754" t="str">
            <v>FR0010657122</v>
          </cell>
          <cell r="B754" t="str">
            <v>ÙÙÙÙ</v>
          </cell>
          <cell r="C754" t="str">
            <v>Mandarine Opportunités R</v>
          </cell>
          <cell r="D754" t="str">
            <v>FCP</v>
          </cell>
          <cell r="E754" t="str">
            <v>Mandarine Gestion</v>
          </cell>
          <cell r="F754" t="str">
            <v>Euro</v>
          </cell>
          <cell r="G754" t="str">
            <v>Euronext Paris CAC All Tradable NR EUR</v>
          </cell>
          <cell r="H754" t="str">
            <v>Europe Fonds ouverts  - Actions France Grandes Cap.</v>
          </cell>
          <cell r="I754" t="str">
            <v>Tous les jours</v>
          </cell>
          <cell r="J754" t="str">
            <v>Allemagne;France;</v>
          </cell>
          <cell r="K754" t="str">
            <v>Oui</v>
          </cell>
          <cell r="L754">
            <v>39717</v>
          </cell>
          <cell r="M754">
            <v>44596</v>
          </cell>
          <cell r="N754">
            <v>372248549</v>
          </cell>
          <cell r="O754">
            <v>1429.3</v>
          </cell>
          <cell r="P754">
            <v>413.01</v>
          </cell>
          <cell r="Q754" t="str">
            <v>Non</v>
          </cell>
          <cell r="R754">
            <v>6</v>
          </cell>
          <cell r="S754">
            <v>6</v>
          </cell>
          <cell r="T754">
            <v>11.093999999999999</v>
          </cell>
          <cell r="U754">
            <v>18.643999999999998</v>
          </cell>
          <cell r="V754">
            <v>17.679690000000001</v>
          </cell>
          <cell r="W754">
            <v>10.34374</v>
          </cell>
          <cell r="X754" t="str">
            <v>Cap</v>
          </cell>
          <cell r="Y754" t="str">
            <v>France</v>
          </cell>
          <cell r="Z754">
            <v>2.2000000000000002</v>
          </cell>
          <cell r="AA754" t="str">
            <v>Oui</v>
          </cell>
          <cell r="AB754">
            <v>2.27</v>
          </cell>
          <cell r="AC754" t="str">
            <v>Oui</v>
          </cell>
          <cell r="AD754">
            <v>1429.3</v>
          </cell>
          <cell r="AE754" t="str">
            <v>FSUSA09AH2</v>
          </cell>
          <cell r="AF754">
            <v>152864971</v>
          </cell>
          <cell r="AH754">
            <v>44562</v>
          </cell>
          <cell r="AJ754">
            <v>2</v>
          </cell>
          <cell r="AK754">
            <v>50</v>
          </cell>
          <cell r="AL754">
            <v>1</v>
          </cell>
          <cell r="AM754" t="str">
            <v>www.mandarine-gestion.com</v>
          </cell>
          <cell r="AQ754" t="str">
            <v>Non</v>
          </cell>
          <cell r="AR754" t="str">
            <v>Non</v>
          </cell>
          <cell r="AS754" t="str">
            <v>Non</v>
          </cell>
          <cell r="AV754" t="str">
            <v>Non Classifié</v>
          </cell>
          <cell r="AW754" t="str">
            <v>Mandarine Gestion</v>
          </cell>
          <cell r="AY754" t="str">
            <v>Article 8</v>
          </cell>
          <cell r="AZ754" t="str">
            <v>Prospectus</v>
          </cell>
          <cell r="BA754" t="str">
            <v>Non</v>
          </cell>
          <cell r="BB754">
            <v>7.3166070000000003</v>
          </cell>
          <cell r="BD754">
            <v>10.34374</v>
          </cell>
          <cell r="BF754">
            <v>17.679677000000002</v>
          </cell>
          <cell r="BH754">
            <v>-5.8014469999999996</v>
          </cell>
          <cell r="BJ754">
            <v>-5.5742900000000004</v>
          </cell>
          <cell r="BK754">
            <v>74</v>
          </cell>
          <cell r="BM754">
            <v>14.504659</v>
          </cell>
          <cell r="BN754">
            <v>33</v>
          </cell>
          <cell r="BP754">
            <v>25.685023999999999</v>
          </cell>
          <cell r="BQ754">
            <v>27</v>
          </cell>
        </row>
        <row r="755">
          <cell r="A755" t="str">
            <v>FR0010657601</v>
          </cell>
          <cell r="B755" t="str">
            <v>ÙÙ</v>
          </cell>
          <cell r="C755" t="str">
            <v>La Française Multistratég Obligs R</v>
          </cell>
          <cell r="D755" t="str">
            <v>FCP</v>
          </cell>
          <cell r="E755" t="str">
            <v>La Française Asset Management</v>
          </cell>
          <cell r="F755" t="str">
            <v>Euro</v>
          </cell>
          <cell r="G755" t="str">
            <v>Euribor 3M + 3.5%</v>
          </cell>
          <cell r="H755" t="str">
            <v>Europe Fonds ouverts  - Obligations EUR Flexibles</v>
          </cell>
          <cell r="I755" t="str">
            <v>Tous les jours</v>
          </cell>
          <cell r="J755" t="str">
            <v>France</v>
          </cell>
          <cell r="K755" t="str">
            <v>Non</v>
          </cell>
          <cell r="L755">
            <v>39713</v>
          </cell>
          <cell r="M755">
            <v>44596</v>
          </cell>
          <cell r="N755">
            <v>96520046</v>
          </cell>
          <cell r="O755">
            <v>120.38</v>
          </cell>
          <cell r="Q755" t="str">
            <v>Non</v>
          </cell>
          <cell r="R755">
            <v>3</v>
          </cell>
          <cell r="S755">
            <v>3</v>
          </cell>
          <cell r="T755">
            <v>2.383</v>
          </cell>
          <cell r="U755">
            <v>4.9790000000000001</v>
          </cell>
          <cell r="V755">
            <v>-3.3806799999999999</v>
          </cell>
          <cell r="W755">
            <v>-1.46458</v>
          </cell>
          <cell r="X755" t="str">
            <v>Cap</v>
          </cell>
          <cell r="Y755" t="str">
            <v>Global</v>
          </cell>
          <cell r="Z755">
            <v>1.2</v>
          </cell>
          <cell r="AA755" t="str">
            <v>Oui</v>
          </cell>
          <cell r="AB755">
            <v>1.36</v>
          </cell>
          <cell r="AC755" t="str">
            <v>Non</v>
          </cell>
          <cell r="AD755">
            <v>120.38</v>
          </cell>
          <cell r="AE755" t="str">
            <v>FSGBR054LJ</v>
          </cell>
          <cell r="AF755">
            <v>63540188</v>
          </cell>
          <cell r="AH755">
            <v>44561</v>
          </cell>
          <cell r="AJ755">
            <v>4</v>
          </cell>
          <cell r="AK755">
            <v>0</v>
          </cell>
          <cell r="AL755">
            <v>0</v>
          </cell>
          <cell r="AM755" t="str">
            <v>www.lafrancaise-am.com/</v>
          </cell>
          <cell r="AQ755" t="str">
            <v>Non</v>
          </cell>
          <cell r="AR755" t="str">
            <v>Non</v>
          </cell>
          <cell r="AS755" t="str">
            <v>Non</v>
          </cell>
          <cell r="AV755" t="str">
            <v>Obligations internationales</v>
          </cell>
          <cell r="AW755" t="str">
            <v>La Française</v>
          </cell>
          <cell r="AY755" t="str">
            <v>Not Stated</v>
          </cell>
          <cell r="AZ755" t="str">
            <v>Prospectus</v>
          </cell>
          <cell r="BA755" t="str">
            <v>Non</v>
          </cell>
          <cell r="BB755">
            <v>-1.5827580000000001</v>
          </cell>
          <cell r="BD755">
            <v>-1.4645840000000001</v>
          </cell>
          <cell r="BF755">
            <v>-3.3806949999999998</v>
          </cell>
          <cell r="BH755">
            <v>-2.1600709999999999</v>
          </cell>
          <cell r="BJ755">
            <v>-1.86991</v>
          </cell>
          <cell r="BK755">
            <v>40</v>
          </cell>
          <cell r="BM755">
            <v>-0.56841900000000001</v>
          </cell>
          <cell r="BN755">
            <v>96</v>
          </cell>
          <cell r="BP755">
            <v>2.614697</v>
          </cell>
          <cell r="BQ755">
            <v>91</v>
          </cell>
        </row>
        <row r="756">
          <cell r="A756" t="str">
            <v>FR0010660910</v>
          </cell>
          <cell r="B756" t="str">
            <v>ÙÙÙÙ</v>
          </cell>
          <cell r="C756" t="str">
            <v>Vasko</v>
          </cell>
          <cell r="D756" t="str">
            <v>FCP</v>
          </cell>
          <cell r="E756" t="str">
            <v>SG 29 Haussmann</v>
          </cell>
          <cell r="F756" t="str">
            <v>Euro</v>
          </cell>
          <cell r="G756" t="str">
            <v>Not Benchmarked</v>
          </cell>
          <cell r="H756" t="str">
            <v>Europe Fonds ouverts  - Allocation EUR Flexible</v>
          </cell>
          <cell r="I756" t="str">
            <v>Toutes les semaines</v>
          </cell>
          <cell r="J756" t="str">
            <v>France</v>
          </cell>
          <cell r="K756" t="str">
            <v>Non</v>
          </cell>
          <cell r="L756">
            <v>39738</v>
          </cell>
          <cell r="M756">
            <v>44589</v>
          </cell>
          <cell r="N756">
            <v>7201444</v>
          </cell>
          <cell r="O756">
            <v>1693.6</v>
          </cell>
          <cell r="Q756" t="str">
            <v>Non</v>
          </cell>
          <cell r="R756">
            <v>4</v>
          </cell>
          <cell r="S756">
            <v>4</v>
          </cell>
          <cell r="T756">
            <v>4.95</v>
          </cell>
          <cell r="U756">
            <v>10.413</v>
          </cell>
          <cell r="V756">
            <v>8.0818899999999996</v>
          </cell>
          <cell r="W756">
            <v>7.8881399999999999</v>
          </cell>
          <cell r="X756" t="str">
            <v>Cap</v>
          </cell>
          <cell r="Y756" t="str">
            <v>Global</v>
          </cell>
          <cell r="Z756">
            <v>2.4</v>
          </cell>
          <cell r="AA756" t="str">
            <v>Non</v>
          </cell>
          <cell r="AB756">
            <v>1.1599999999999999</v>
          </cell>
          <cell r="AC756" t="str">
            <v>Non</v>
          </cell>
          <cell r="AE756" t="str">
            <v>FSUSA09T1S</v>
          </cell>
          <cell r="AF756">
            <v>7201444</v>
          </cell>
          <cell r="AH756">
            <v>44484</v>
          </cell>
          <cell r="AJ756">
            <v>5</v>
          </cell>
          <cell r="AK756">
            <v>100000</v>
          </cell>
          <cell r="AL756">
            <v>1</v>
          </cell>
          <cell r="AM756" t="str">
            <v>www.privatebanking.societegenerale.fr</v>
          </cell>
          <cell r="AQ756" t="str">
            <v>Non</v>
          </cell>
          <cell r="AR756" t="str">
            <v>Non</v>
          </cell>
          <cell r="AS756" t="str">
            <v>Non</v>
          </cell>
          <cell r="AV756" t="str">
            <v>Non Classifié</v>
          </cell>
          <cell r="AW756" t="str">
            <v>Societe Generale</v>
          </cell>
          <cell r="AY756" t="str">
            <v>Not Stated</v>
          </cell>
          <cell r="AZ756" t="str">
            <v>Prospectus</v>
          </cell>
          <cell r="BA756" t="str">
            <v>Non</v>
          </cell>
          <cell r="BB756">
            <v>4.1043940000000001</v>
          </cell>
          <cell r="BD756">
            <v>7.8881459999999999</v>
          </cell>
          <cell r="BF756">
            <v>8.0818879999999993</v>
          </cell>
          <cell r="BJ756">
            <v>-2.6039699999999999</v>
          </cell>
          <cell r="BK756">
            <v>48</v>
          </cell>
          <cell r="BM756">
            <v>10.520345000000001</v>
          </cell>
          <cell r="BN756">
            <v>49</v>
          </cell>
          <cell r="BP756">
            <v>16.914318000000002</v>
          </cell>
          <cell r="BQ756">
            <v>53</v>
          </cell>
        </row>
        <row r="757">
          <cell r="A757" t="str">
            <v>FR0010664086</v>
          </cell>
          <cell r="B757" t="str">
            <v>ÙÙÙ</v>
          </cell>
          <cell r="C757" t="str">
            <v>EdR Goldsphere B</v>
          </cell>
          <cell r="D757" t="str">
            <v>FCP</v>
          </cell>
          <cell r="E757" t="str">
            <v>Edmond de Rothschild Asset Management (France)</v>
          </cell>
          <cell r="F757" t="str">
            <v>Euro</v>
          </cell>
          <cell r="G757" t="str">
            <v>FTSE Gold Mines NR USD</v>
          </cell>
          <cell r="H757" t="str">
            <v>Europe Fonds ouverts  - Actions Secteur Métaux Précieux</v>
          </cell>
          <cell r="I757" t="str">
            <v>Tous les jours</v>
          </cell>
          <cell r="J757" t="str">
            <v>Belgique;Suisse;Espagne;France;Italie;Luxembourg;Taïwanais;</v>
          </cell>
          <cell r="K757" t="str">
            <v>Non</v>
          </cell>
          <cell r="L757">
            <v>39721</v>
          </cell>
          <cell r="M757">
            <v>44596</v>
          </cell>
          <cell r="N757">
            <v>36675410</v>
          </cell>
          <cell r="O757">
            <v>98.59</v>
          </cell>
          <cell r="P757">
            <v>-53.76</v>
          </cell>
          <cell r="Q757" t="str">
            <v>Non</v>
          </cell>
          <cell r="R757">
            <v>7</v>
          </cell>
          <cell r="S757">
            <v>7</v>
          </cell>
          <cell r="T757">
            <v>28.954968000000001</v>
          </cell>
          <cell r="U757">
            <v>35.101281</v>
          </cell>
          <cell r="V757">
            <v>-1.1551</v>
          </cell>
          <cell r="W757">
            <v>12.98272</v>
          </cell>
          <cell r="X757" t="str">
            <v>Cap</v>
          </cell>
          <cell r="Y757" t="str">
            <v>Global</v>
          </cell>
          <cell r="Z757">
            <v>2</v>
          </cell>
          <cell r="AA757" t="str">
            <v>Oui</v>
          </cell>
          <cell r="AB757">
            <v>2.2599999999999998</v>
          </cell>
          <cell r="AC757" t="str">
            <v>Non</v>
          </cell>
          <cell r="AD757">
            <v>98.59</v>
          </cell>
          <cell r="AE757" t="str">
            <v>FSUSA09AGU</v>
          </cell>
          <cell r="AF757">
            <v>24901882</v>
          </cell>
          <cell r="AH757">
            <v>44596</v>
          </cell>
          <cell r="AJ757">
            <v>3</v>
          </cell>
          <cell r="AK757">
            <v>1</v>
          </cell>
          <cell r="AL757">
            <v>1</v>
          </cell>
          <cell r="AM757" t="str">
            <v>https://www.edmond-de-rothschild.com/site/France/fr/asset-management</v>
          </cell>
          <cell r="AQ757" t="str">
            <v>Non</v>
          </cell>
          <cell r="AR757" t="str">
            <v>Non</v>
          </cell>
          <cell r="AS757" t="str">
            <v>Non</v>
          </cell>
          <cell r="AV757" t="str">
            <v>Actions internationales</v>
          </cell>
          <cell r="AW757" t="str">
            <v>Edmond De Rothschild</v>
          </cell>
          <cell r="AY757" t="str">
            <v>Not Stated</v>
          </cell>
          <cell r="AZ757" t="str">
            <v>Prospectus</v>
          </cell>
          <cell r="BA757" t="str">
            <v>Non</v>
          </cell>
          <cell r="BB757">
            <v>2.7570999999999999</v>
          </cell>
          <cell r="BD757">
            <v>12.982739</v>
          </cell>
          <cell r="BF757">
            <v>-1.1550879999999999</v>
          </cell>
          <cell r="BH757">
            <v>-6.7026409999999998</v>
          </cell>
          <cell r="BJ757">
            <v>-5.2163199999999996</v>
          </cell>
          <cell r="BK757">
            <v>71</v>
          </cell>
          <cell r="BM757">
            <v>17.466279</v>
          </cell>
          <cell r="BN757">
            <v>22</v>
          </cell>
          <cell r="BP757">
            <v>44.867271000000002</v>
          </cell>
          <cell r="BQ757">
            <v>1</v>
          </cell>
        </row>
        <row r="758">
          <cell r="A758" t="str">
            <v>FR0010666560</v>
          </cell>
          <cell r="B758" t="str">
            <v>ÙÙÙÙ</v>
          </cell>
          <cell r="C758" t="str">
            <v>DNCA Actions Small&amp;Mid Cap Euro RC</v>
          </cell>
          <cell r="D758" t="str">
            <v>FCP</v>
          </cell>
          <cell r="E758" t="str">
            <v>Natixis Investment Managers International</v>
          </cell>
          <cell r="F758" t="str">
            <v>Euro</v>
          </cell>
          <cell r="G758" t="str">
            <v>MSCI EMU Small Cap NR EUR</v>
          </cell>
          <cell r="H758" t="str">
            <v>Europe Fonds ouverts  - Actions Zone Euro Moyennes Cap.</v>
          </cell>
          <cell r="I758" t="str">
            <v>Tous les jours</v>
          </cell>
          <cell r="J758" t="str">
            <v>France</v>
          </cell>
          <cell r="K758" t="str">
            <v>Oui</v>
          </cell>
          <cell r="L758">
            <v>39820</v>
          </cell>
          <cell r="M758">
            <v>44596</v>
          </cell>
          <cell r="N758">
            <v>366942033</v>
          </cell>
          <cell r="O758">
            <v>458.21</v>
          </cell>
          <cell r="P758">
            <v>97.68</v>
          </cell>
          <cell r="Q758" t="str">
            <v>Non</v>
          </cell>
          <cell r="R758">
            <v>5</v>
          </cell>
          <cell r="S758">
            <v>6</v>
          </cell>
          <cell r="T758">
            <v>14.002000000000001</v>
          </cell>
          <cell r="U758">
            <v>19.986000000000001</v>
          </cell>
          <cell r="V758">
            <v>12.49152</v>
          </cell>
          <cell r="W758">
            <v>12.89536</v>
          </cell>
          <cell r="X758" t="str">
            <v>Cap</v>
          </cell>
          <cell r="Y758" t="str">
            <v>Euroland</v>
          </cell>
          <cell r="Z758">
            <v>2</v>
          </cell>
          <cell r="AA758" t="str">
            <v>Oui</v>
          </cell>
          <cell r="AB758">
            <v>2.36</v>
          </cell>
          <cell r="AC758" t="str">
            <v>Non</v>
          </cell>
          <cell r="AD758">
            <v>458.21</v>
          </cell>
          <cell r="AE758" t="str">
            <v>FSGBR06T63</v>
          </cell>
          <cell r="AF758">
            <v>95736336</v>
          </cell>
          <cell r="AH758">
            <v>44562</v>
          </cell>
          <cell r="AJ758">
            <v>3</v>
          </cell>
          <cell r="AK758">
            <v>100</v>
          </cell>
          <cell r="AL758">
            <v>1</v>
          </cell>
          <cell r="AM758" t="str">
            <v>www.im.natixis.com</v>
          </cell>
          <cell r="AQ758" t="str">
            <v>Non</v>
          </cell>
          <cell r="AR758" t="str">
            <v>Non</v>
          </cell>
          <cell r="AS758" t="str">
            <v>Non</v>
          </cell>
          <cell r="AV758" t="str">
            <v>Actions de la zone euro</v>
          </cell>
          <cell r="AW758" t="str">
            <v>Natixis</v>
          </cell>
          <cell r="AY758" t="str">
            <v>Not Stated</v>
          </cell>
          <cell r="AZ758" t="str">
            <v>Prospectus</v>
          </cell>
          <cell r="BA758" t="str">
            <v>Non</v>
          </cell>
          <cell r="BB758">
            <v>9.8570879999999992</v>
          </cell>
          <cell r="BD758">
            <v>12.895365</v>
          </cell>
          <cell r="BF758">
            <v>12.491505999999999</v>
          </cell>
          <cell r="BH758">
            <v>-7.1334429999999998</v>
          </cell>
          <cell r="BJ758">
            <v>-7.2912100000000004</v>
          </cell>
          <cell r="BK758">
            <v>83</v>
          </cell>
          <cell r="BM758">
            <v>19.320356</v>
          </cell>
          <cell r="BN758">
            <v>16</v>
          </cell>
          <cell r="BP758">
            <v>28.077064</v>
          </cell>
          <cell r="BQ758">
            <v>19</v>
          </cell>
        </row>
        <row r="759">
          <cell r="A759" t="str">
            <v>FR0010668145</v>
          </cell>
          <cell r="B759" t="str">
            <v>ÙÙÙÙ</v>
          </cell>
          <cell r="C759" t="str">
            <v>BNP Paribas Aqua Classic</v>
          </cell>
          <cell r="D759" t="str">
            <v>FCP</v>
          </cell>
          <cell r="E759" t="str">
            <v>BNP Paribas Asset Management France</v>
          </cell>
          <cell r="F759" t="str">
            <v>Euro</v>
          </cell>
          <cell r="G759" t="str">
            <v>MSCI World NR EUR</v>
          </cell>
          <cell r="H759" t="str">
            <v>Europe Fonds ouverts  - Actions Secteur Eau</v>
          </cell>
          <cell r="I759" t="str">
            <v>Tous les jours</v>
          </cell>
          <cell r="J759" t="str">
            <v>Suisse;France;Italie;Luxembourg;</v>
          </cell>
          <cell r="K759" t="str">
            <v>Non</v>
          </cell>
          <cell r="L759">
            <v>39785</v>
          </cell>
          <cell r="M759">
            <v>44596</v>
          </cell>
          <cell r="N759">
            <v>3622024528</v>
          </cell>
          <cell r="O759">
            <v>570.05999999999995</v>
          </cell>
          <cell r="P759">
            <v>10.54</v>
          </cell>
          <cell r="Q759" t="str">
            <v>Non</v>
          </cell>
          <cell r="R759">
            <v>6</v>
          </cell>
          <cell r="S759">
            <v>6</v>
          </cell>
          <cell r="T759">
            <v>16.256253000000001</v>
          </cell>
          <cell r="U759">
            <v>17.822447</v>
          </cell>
          <cell r="V759">
            <v>24.511559999999999</v>
          </cell>
          <cell r="W759">
            <v>19.123830000000002</v>
          </cell>
          <cell r="X759" t="str">
            <v>Cap</v>
          </cell>
          <cell r="Y759" t="str">
            <v>Global</v>
          </cell>
          <cell r="Z759">
            <v>2</v>
          </cell>
          <cell r="AA759" t="str">
            <v>Oui</v>
          </cell>
          <cell r="AB759">
            <v>2.19</v>
          </cell>
          <cell r="AC759" t="str">
            <v>Non</v>
          </cell>
          <cell r="AD759">
            <v>570.05999999999995</v>
          </cell>
          <cell r="AE759" t="str">
            <v>FSUSA09LN1</v>
          </cell>
          <cell r="AF759">
            <v>2955693230</v>
          </cell>
          <cell r="AH759">
            <v>44592</v>
          </cell>
          <cell r="AJ759">
            <v>2.4</v>
          </cell>
          <cell r="AK759">
            <v>1</v>
          </cell>
          <cell r="AL759">
            <v>1</v>
          </cell>
          <cell r="AM759" t="str">
            <v>www.bnpparibas-am.fr</v>
          </cell>
          <cell r="AQ759" t="str">
            <v>Non</v>
          </cell>
          <cell r="AR759" t="str">
            <v>Non</v>
          </cell>
          <cell r="AS759" t="str">
            <v>Non</v>
          </cell>
          <cell r="AV759" t="str">
            <v>Actions internationales</v>
          </cell>
          <cell r="AW759" t="str">
            <v>BNP Paribas</v>
          </cell>
          <cell r="AX759" t="str">
            <v>BNP Paribas Investment Partners.</v>
          </cell>
          <cell r="AY759" t="str">
            <v>Article 9</v>
          </cell>
          <cell r="AZ759" t="str">
            <v>Prospectus</v>
          </cell>
          <cell r="BA759" t="str">
            <v>Non</v>
          </cell>
          <cell r="BB759">
            <v>12.815287</v>
          </cell>
          <cell r="BD759">
            <v>19.123860000000001</v>
          </cell>
          <cell r="BF759">
            <v>24.511585</v>
          </cell>
          <cell r="BH759">
            <v>-11.131411999999999</v>
          </cell>
          <cell r="BJ759">
            <v>-9.2951099999999993</v>
          </cell>
          <cell r="BK759">
            <v>89</v>
          </cell>
          <cell r="BM759">
            <v>26.179023999999998</v>
          </cell>
          <cell r="BN759">
            <v>5</v>
          </cell>
          <cell r="BP759">
            <v>35.470851000000003</v>
          </cell>
          <cell r="BQ759">
            <v>5</v>
          </cell>
        </row>
        <row r="760">
          <cell r="A760" t="str">
            <v>FR0010674978</v>
          </cell>
          <cell r="B760" t="str">
            <v>ÙÙÙÙ</v>
          </cell>
          <cell r="C760" t="str">
            <v>La Française Sub Debt C</v>
          </cell>
          <cell r="D760" t="str">
            <v>FCP</v>
          </cell>
          <cell r="E760" t="str">
            <v>La Française Asset Management</v>
          </cell>
          <cell r="F760" t="str">
            <v>Euro</v>
          </cell>
          <cell r="G760" t="str">
            <v>(Markit iBoxx EUR Non-Fin Subordinated TR) 25.000% + ( Markit iBoxx EUR Contingent Convertible) 50.000% + (Markit Iboxx EUR Insurance Subordinated) 25.000%</v>
          </cell>
          <cell r="H760" t="str">
            <v>Europe Fonds ouverts  - EUR Subordinated Bond</v>
          </cell>
          <cell r="I760" t="str">
            <v>Tous les jours</v>
          </cell>
          <cell r="J760" t="str">
            <v>Emirats Arabes Unis;Autriche;Belgique;Suisse;Allemagne;Espagne;Estonie;France;Italie;Luxembourg;</v>
          </cell>
          <cell r="K760" t="str">
            <v>Non</v>
          </cell>
          <cell r="L760">
            <v>39741</v>
          </cell>
          <cell r="M760">
            <v>44596</v>
          </cell>
          <cell r="N760">
            <v>1136117297</v>
          </cell>
          <cell r="O760">
            <v>2320.33</v>
          </cell>
          <cell r="Q760" t="str">
            <v>Non</v>
          </cell>
          <cell r="R760">
            <v>5</v>
          </cell>
          <cell r="S760">
            <v>4</v>
          </cell>
          <cell r="T760">
            <v>3.6589999999999998</v>
          </cell>
          <cell r="U760">
            <v>11.157</v>
          </cell>
          <cell r="V760">
            <v>2.2442000000000002</v>
          </cell>
          <cell r="W760">
            <v>4.9882999999999997</v>
          </cell>
          <cell r="X760" t="str">
            <v>Cap</v>
          </cell>
          <cell r="Y760" t="str">
            <v>Euroland</v>
          </cell>
          <cell r="Z760">
            <v>0.6</v>
          </cell>
          <cell r="AA760" t="str">
            <v>Oui</v>
          </cell>
          <cell r="AB760">
            <v>0.65</v>
          </cell>
          <cell r="AC760" t="str">
            <v>Non</v>
          </cell>
          <cell r="AD760">
            <v>2320.33</v>
          </cell>
          <cell r="AE760" t="str">
            <v>FSUSA0ARP7</v>
          </cell>
          <cell r="AF760">
            <v>687601898</v>
          </cell>
          <cell r="AH760">
            <v>44561</v>
          </cell>
          <cell r="AI760">
            <v>0</v>
          </cell>
          <cell r="AJ760">
            <v>4</v>
          </cell>
          <cell r="AK760">
            <v>100000</v>
          </cell>
          <cell r="AL760">
            <v>0</v>
          </cell>
          <cell r="AM760" t="str">
            <v>www.lafrancaise-am.com/</v>
          </cell>
          <cell r="AQ760" t="str">
            <v>Non</v>
          </cell>
          <cell r="AR760" t="str">
            <v>Non</v>
          </cell>
          <cell r="AS760" t="str">
            <v>Non</v>
          </cell>
          <cell r="AV760" t="str">
            <v>Obligations internationales</v>
          </cell>
          <cell r="AW760" t="str">
            <v>La Française</v>
          </cell>
          <cell r="AY760" t="str">
            <v>Article 8</v>
          </cell>
          <cell r="AZ760" t="str">
            <v>Prospectus</v>
          </cell>
          <cell r="BA760" t="str">
            <v>Non</v>
          </cell>
          <cell r="BB760">
            <v>4.5871880000000003</v>
          </cell>
          <cell r="BD760">
            <v>4.9883009999999999</v>
          </cell>
          <cell r="BF760">
            <v>2.2441840000000002</v>
          </cell>
          <cell r="BH760">
            <v>-2.2839459999999998</v>
          </cell>
          <cell r="BJ760">
            <v>-2.07484</v>
          </cell>
          <cell r="BK760">
            <v>42</v>
          </cell>
          <cell r="BM760">
            <v>6.808522</v>
          </cell>
          <cell r="BN760">
            <v>62</v>
          </cell>
          <cell r="BP760">
            <v>15.335856</v>
          </cell>
          <cell r="BQ760">
            <v>56</v>
          </cell>
        </row>
        <row r="761">
          <cell r="A761" t="str">
            <v>FR0010679886</v>
          </cell>
          <cell r="B761" t="str">
            <v>ÙÙÙ</v>
          </cell>
          <cell r="C761" t="str">
            <v>Lazard Actions Euro R</v>
          </cell>
          <cell r="D761" t="str">
            <v>FCP</v>
          </cell>
          <cell r="E761" t="str">
            <v>Lazard Frères Gestion</v>
          </cell>
          <cell r="F761" t="str">
            <v>Euro</v>
          </cell>
          <cell r="G761" t="str">
            <v>EURO STOXX NR EUR</v>
          </cell>
          <cell r="H761" t="str">
            <v>Europe Fonds ouverts  - Actions Zone Euro Grandes Cap.</v>
          </cell>
          <cell r="I761" t="str">
            <v>Tous les jours</v>
          </cell>
          <cell r="J761" t="str">
            <v>Autriche;Suisse;Allemagne;France;Italie;Luxembourg;Portugal;</v>
          </cell>
          <cell r="K761" t="str">
            <v>Oui</v>
          </cell>
          <cell r="L761">
            <v>39994</v>
          </cell>
          <cell r="M761">
            <v>44596</v>
          </cell>
          <cell r="N761">
            <v>112670525</v>
          </cell>
          <cell r="O761">
            <v>1449.62</v>
          </cell>
          <cell r="P761">
            <v>55.27</v>
          </cell>
          <cell r="Q761" t="str">
            <v>Non</v>
          </cell>
          <cell r="R761">
            <v>6</v>
          </cell>
          <cell r="S761">
            <v>6</v>
          </cell>
          <cell r="T761">
            <v>11.903</v>
          </cell>
          <cell r="U761">
            <v>19.968</v>
          </cell>
          <cell r="V761">
            <v>25.585999999999999</v>
          </cell>
          <cell r="W761">
            <v>12.15753</v>
          </cell>
          <cell r="X761" t="str">
            <v>Cap</v>
          </cell>
          <cell r="Y761" t="str">
            <v>Euroland</v>
          </cell>
          <cell r="Z761">
            <v>8.5000000000000006E-2</v>
          </cell>
          <cell r="AA761" t="str">
            <v>Oui</v>
          </cell>
          <cell r="AB761">
            <v>1.94</v>
          </cell>
          <cell r="AC761" t="str">
            <v>Oui</v>
          </cell>
          <cell r="AD761">
            <v>1449.62</v>
          </cell>
          <cell r="AE761" t="str">
            <v>FSGBR0565S</v>
          </cell>
          <cell r="AF761">
            <v>2116298</v>
          </cell>
          <cell r="AH761">
            <v>44593</v>
          </cell>
          <cell r="AJ761">
            <v>4</v>
          </cell>
          <cell r="AK761">
            <v>1</v>
          </cell>
          <cell r="AL761">
            <v>0</v>
          </cell>
          <cell r="AM761" t="str">
            <v>www.lazardfreresgestion.fr</v>
          </cell>
          <cell r="AQ761" t="str">
            <v>Non</v>
          </cell>
          <cell r="AR761" t="str">
            <v>Non</v>
          </cell>
          <cell r="AS761" t="str">
            <v>Non</v>
          </cell>
          <cell r="AV761" t="str">
            <v>Actions de la zone euro</v>
          </cell>
          <cell r="AW761" t="str">
            <v>Lazard</v>
          </cell>
          <cell r="AY761" t="str">
            <v>Not Stated</v>
          </cell>
          <cell r="AZ761" t="str">
            <v>Prospectus</v>
          </cell>
          <cell r="BA761" t="str">
            <v>Non</v>
          </cell>
          <cell r="BB761">
            <v>7.0696370000000002</v>
          </cell>
          <cell r="BD761">
            <v>12.157545000000001</v>
          </cell>
          <cell r="BF761">
            <v>25.585999999999999</v>
          </cell>
          <cell r="BH761">
            <v>-0.76455700000000004</v>
          </cell>
          <cell r="BJ761">
            <v>-0.96414999999999995</v>
          </cell>
          <cell r="BK761">
            <v>28</v>
          </cell>
          <cell r="BM761">
            <v>14.212368</v>
          </cell>
          <cell r="BN761">
            <v>34</v>
          </cell>
          <cell r="BP761">
            <v>22.969833000000001</v>
          </cell>
          <cell r="BQ761">
            <v>37</v>
          </cell>
        </row>
        <row r="762">
          <cell r="A762" t="str">
            <v>FR0010679902</v>
          </cell>
          <cell r="B762" t="str">
            <v>ÙÙÙÙÙ</v>
          </cell>
          <cell r="C762" t="str">
            <v>Lazard Small Caps France R</v>
          </cell>
          <cell r="D762" t="str">
            <v>FCP</v>
          </cell>
          <cell r="E762" t="str">
            <v>Lazard Frères Gestion</v>
          </cell>
          <cell r="F762" t="str">
            <v>Euro</v>
          </cell>
          <cell r="G762" t="str">
            <v>EMIX Smaller France PR EUR</v>
          </cell>
          <cell r="H762" t="str">
            <v>Europe Fonds ouverts  - Actions France Petites &amp; Moy. Cap.</v>
          </cell>
          <cell r="I762" t="str">
            <v>Tous les jours</v>
          </cell>
          <cell r="J762" t="str">
            <v>France</v>
          </cell>
          <cell r="K762" t="str">
            <v>Oui</v>
          </cell>
          <cell r="L762">
            <v>39994</v>
          </cell>
          <cell r="M762">
            <v>44596</v>
          </cell>
          <cell r="N762">
            <v>315570504</v>
          </cell>
          <cell r="O762">
            <v>484.48</v>
          </cell>
          <cell r="P762">
            <v>31.74</v>
          </cell>
          <cell r="Q762" t="str">
            <v>Non</v>
          </cell>
          <cell r="R762">
            <v>6</v>
          </cell>
          <cell r="S762">
            <v>6</v>
          </cell>
          <cell r="T762">
            <v>12.821</v>
          </cell>
          <cell r="U762">
            <v>21.24</v>
          </cell>
          <cell r="V762">
            <v>17.772269999999999</v>
          </cell>
          <cell r="W762">
            <v>13.128579999999999</v>
          </cell>
          <cell r="X762" t="str">
            <v>Dist</v>
          </cell>
          <cell r="Y762" t="str">
            <v>France</v>
          </cell>
          <cell r="Z762">
            <v>2.2000000000000002</v>
          </cell>
          <cell r="AA762" t="str">
            <v>Oui</v>
          </cell>
          <cell r="AB762">
            <v>2.2599999999999998</v>
          </cell>
          <cell r="AC762" t="str">
            <v>Non</v>
          </cell>
          <cell r="AD762">
            <v>484.48</v>
          </cell>
          <cell r="AE762" t="str">
            <v>FSGBR0565D</v>
          </cell>
          <cell r="AF762">
            <v>46020976</v>
          </cell>
          <cell r="AH762">
            <v>44593</v>
          </cell>
          <cell r="AJ762">
            <v>4</v>
          </cell>
          <cell r="AK762">
            <v>1</v>
          </cell>
          <cell r="AL762">
            <v>0</v>
          </cell>
          <cell r="AM762" t="str">
            <v>www.lazardfreresgestion.fr</v>
          </cell>
          <cell r="AQ762" t="str">
            <v>Non</v>
          </cell>
          <cell r="AR762" t="str">
            <v>Non</v>
          </cell>
          <cell r="AS762" t="str">
            <v>Non</v>
          </cell>
          <cell r="AV762" t="str">
            <v>Actions françaises</v>
          </cell>
          <cell r="AW762" t="str">
            <v>Lazard</v>
          </cell>
          <cell r="AX762" t="str">
            <v>Lazard Asset Management LLC</v>
          </cell>
          <cell r="AY762" t="str">
            <v>Not Stated</v>
          </cell>
          <cell r="AZ762" t="str">
            <v>Prospectus</v>
          </cell>
          <cell r="BA762" t="str">
            <v>Non</v>
          </cell>
          <cell r="BB762">
            <v>7.6269070000000001</v>
          </cell>
          <cell r="BD762">
            <v>13.128609000000001</v>
          </cell>
          <cell r="BF762">
            <v>17.772276999999999</v>
          </cell>
          <cell r="BH762">
            <v>-5.5168299999999997</v>
          </cell>
          <cell r="BJ762">
            <v>-5.8152999999999997</v>
          </cell>
          <cell r="BK762">
            <v>75</v>
          </cell>
          <cell r="BM762">
            <v>19.471306999999999</v>
          </cell>
          <cell r="BN762">
            <v>16</v>
          </cell>
          <cell r="BP762">
            <v>25.88824</v>
          </cell>
          <cell r="BQ762">
            <v>27</v>
          </cell>
        </row>
        <row r="763">
          <cell r="A763" t="str">
            <v>FR0010687020</v>
          </cell>
          <cell r="B763" t="str">
            <v>ÙÙÙ</v>
          </cell>
          <cell r="C763" t="str">
            <v>Sanso Convictions ESG B</v>
          </cell>
          <cell r="D763" t="str">
            <v>FCP</v>
          </cell>
          <cell r="E763" t="str">
            <v>Sanso Investment Solutions</v>
          </cell>
          <cell r="F763" t="str">
            <v>Euro</v>
          </cell>
          <cell r="G763" t="str">
            <v>(MSCI ACWI NR EUR) 35.000% + ( Bloomberg Gbl Agg Corp TR EUR) 20.000% + (Bloomberg Global High Yield TR EUR) 10.000% + (JPM GBI Global Aggregate Diversified EUR) 35.000%</v>
          </cell>
          <cell r="H763" t="str">
            <v>Europe Fonds ouverts  - Allocation EUR Flexible - International</v>
          </cell>
          <cell r="I763" t="str">
            <v>Tous les jours</v>
          </cell>
          <cell r="J763" t="str">
            <v>France</v>
          </cell>
          <cell r="K763" t="str">
            <v>Non</v>
          </cell>
          <cell r="L763">
            <v>39759</v>
          </cell>
          <cell r="M763">
            <v>44596</v>
          </cell>
          <cell r="N763">
            <v>55860143</v>
          </cell>
          <cell r="O763">
            <v>1363.2</v>
          </cell>
          <cell r="P763">
            <v>0</v>
          </cell>
          <cell r="Q763" t="str">
            <v>Non</v>
          </cell>
          <cell r="R763">
            <v>4</v>
          </cell>
          <cell r="S763">
            <v>4</v>
          </cell>
          <cell r="T763">
            <v>3.14</v>
          </cell>
          <cell r="U763">
            <v>7.6120000000000001</v>
          </cell>
          <cell r="V763">
            <v>3.9279000000000002</v>
          </cell>
          <cell r="W763">
            <v>4.8434799999999996</v>
          </cell>
          <cell r="X763" t="str">
            <v>Cap</v>
          </cell>
          <cell r="Y763" t="str">
            <v>Global</v>
          </cell>
          <cell r="Z763">
            <v>1.3</v>
          </cell>
          <cell r="AA763" t="str">
            <v>Oui</v>
          </cell>
          <cell r="AB763">
            <v>1.93</v>
          </cell>
          <cell r="AC763" t="str">
            <v>Oui</v>
          </cell>
          <cell r="AD763">
            <v>1363.2</v>
          </cell>
          <cell r="AE763" t="str">
            <v>FSGBR06IYZ</v>
          </cell>
          <cell r="AF763">
            <v>5348943</v>
          </cell>
          <cell r="AH763">
            <v>44348</v>
          </cell>
          <cell r="AJ763">
            <v>2</v>
          </cell>
          <cell r="AK763">
            <v>100000</v>
          </cell>
          <cell r="AL763">
            <v>0</v>
          </cell>
          <cell r="AM763" t="str">
            <v>www.sanso-is.com</v>
          </cell>
          <cell r="AQ763" t="str">
            <v>Non</v>
          </cell>
          <cell r="AR763" t="str">
            <v>Non</v>
          </cell>
          <cell r="AS763" t="str">
            <v>Non</v>
          </cell>
          <cell r="AV763" t="str">
            <v>Non Classifié</v>
          </cell>
          <cell r="AW763" t="str">
            <v>Sanso</v>
          </cell>
          <cell r="AY763" t="str">
            <v>Not Stated</v>
          </cell>
          <cell r="AZ763" t="str">
            <v>Prospectus</v>
          </cell>
          <cell r="BA763" t="str">
            <v>Non</v>
          </cell>
          <cell r="BB763">
            <v>3.2819889999999998</v>
          </cell>
          <cell r="BD763">
            <v>4.8434850000000003</v>
          </cell>
          <cell r="BF763">
            <v>3.9278979999999999</v>
          </cell>
          <cell r="BH763">
            <v>-2.4410379999999998</v>
          </cell>
          <cell r="BJ763">
            <v>-1.8951800000000001</v>
          </cell>
          <cell r="BK763">
            <v>40</v>
          </cell>
          <cell r="BM763">
            <v>6.9082080000000001</v>
          </cell>
          <cell r="BN763">
            <v>62</v>
          </cell>
          <cell r="BP763">
            <v>12.370774000000001</v>
          </cell>
          <cell r="BQ763">
            <v>62</v>
          </cell>
        </row>
        <row r="764">
          <cell r="A764" t="str">
            <v>FR0010687038</v>
          </cell>
          <cell r="B764" t="str">
            <v>ÙÙÙ</v>
          </cell>
          <cell r="C764" t="str">
            <v>Sanso Convictions ESG A</v>
          </cell>
          <cell r="D764" t="str">
            <v>FCP</v>
          </cell>
          <cell r="E764" t="str">
            <v>Sanso Investment Solutions</v>
          </cell>
          <cell r="F764" t="str">
            <v>Euro</v>
          </cell>
          <cell r="G764" t="str">
            <v>(MSCI ACWI NR EUR) 35.000% + ( Bloomberg Gbl Agg Corp TR EUR) 20.000% + (Bloomberg Global High Yield TR EUR) 10.000% + (JPM GBI Global Aggregate Diversified EUR) 35.000%</v>
          </cell>
          <cell r="H764" t="str">
            <v>Europe Fonds ouverts  - Allocation EUR Flexible - International</v>
          </cell>
          <cell r="I764" t="str">
            <v>Tous les jours</v>
          </cell>
          <cell r="J764" t="str">
            <v>France</v>
          </cell>
          <cell r="K764" t="str">
            <v>Non</v>
          </cell>
          <cell r="L764">
            <v>39759</v>
          </cell>
          <cell r="M764">
            <v>44596</v>
          </cell>
          <cell r="N764">
            <v>55860143</v>
          </cell>
          <cell r="O764">
            <v>1804.68</v>
          </cell>
          <cell r="P764">
            <v>0</v>
          </cell>
          <cell r="Q764" t="str">
            <v>Non</v>
          </cell>
          <cell r="R764">
            <v>4</v>
          </cell>
          <cell r="S764">
            <v>4</v>
          </cell>
          <cell r="T764">
            <v>3.1560000000000001</v>
          </cell>
          <cell r="U764">
            <v>7.6180000000000003</v>
          </cell>
          <cell r="V764">
            <v>3.29745</v>
          </cell>
          <cell r="W764">
            <v>4.1717000000000004</v>
          </cell>
          <cell r="X764" t="str">
            <v>Cap</v>
          </cell>
          <cell r="Y764" t="str">
            <v>Global</v>
          </cell>
          <cell r="Z764">
            <v>2</v>
          </cell>
          <cell r="AA764" t="str">
            <v>Oui</v>
          </cell>
          <cell r="AB764">
            <v>2.63</v>
          </cell>
          <cell r="AC764" t="str">
            <v>Oui</v>
          </cell>
          <cell r="AD764">
            <v>1804.68</v>
          </cell>
          <cell r="AE764" t="str">
            <v>FSGBR06IYZ</v>
          </cell>
          <cell r="AF764">
            <v>2605103</v>
          </cell>
          <cell r="AH764">
            <v>44348</v>
          </cell>
          <cell r="AJ764">
            <v>2</v>
          </cell>
          <cell r="AK764">
            <v>1</v>
          </cell>
          <cell r="AL764">
            <v>0</v>
          </cell>
          <cell r="AM764" t="str">
            <v>www.sanso-is.com</v>
          </cell>
          <cell r="AQ764" t="str">
            <v>Non</v>
          </cell>
          <cell r="AR764" t="str">
            <v>Non</v>
          </cell>
          <cell r="AS764" t="str">
            <v>Non</v>
          </cell>
          <cell r="AV764" t="str">
            <v>Non Classifié</v>
          </cell>
          <cell r="AW764" t="str">
            <v>Sanso</v>
          </cell>
          <cell r="AY764" t="str">
            <v>Not Stated</v>
          </cell>
          <cell r="AZ764" t="str">
            <v>Prospectus</v>
          </cell>
          <cell r="BA764" t="str">
            <v>Non</v>
          </cell>
          <cell r="BB764">
            <v>2.6108509999999998</v>
          </cell>
          <cell r="BD764">
            <v>4.1716899999999999</v>
          </cell>
          <cell r="BF764">
            <v>3.297428</v>
          </cell>
          <cell r="BH764">
            <v>-2.5134020000000001</v>
          </cell>
          <cell r="BJ764">
            <v>-1.9628099999999999</v>
          </cell>
          <cell r="BK764">
            <v>41</v>
          </cell>
          <cell r="BM764">
            <v>6.226604</v>
          </cell>
          <cell r="BN764">
            <v>64</v>
          </cell>
          <cell r="BP764">
            <v>11.638861</v>
          </cell>
          <cell r="BQ764">
            <v>64</v>
          </cell>
        </row>
        <row r="765">
          <cell r="A765" t="str">
            <v>FR0010687053</v>
          </cell>
          <cell r="B765" t="str">
            <v>ÙÙÙ</v>
          </cell>
          <cell r="C765" t="str">
            <v>Dorval Global Convictions RC</v>
          </cell>
          <cell r="D765" t="str">
            <v>FCP</v>
          </cell>
          <cell r="E765" t="str">
            <v>Dorval Asset Management</v>
          </cell>
          <cell r="F765" t="str">
            <v>Euro</v>
          </cell>
          <cell r="G765" t="str">
            <v>(€STR capitalisé) 60.000% + ( MSCI World Equal Weighted NR USD) 40.000%</v>
          </cell>
          <cell r="H765" t="str">
            <v>Europe Fonds ouverts  - Allocation EUR Flexible - International</v>
          </cell>
          <cell r="I765" t="str">
            <v>Tous les jours</v>
          </cell>
          <cell r="J765" t="str">
            <v>France</v>
          </cell>
          <cell r="K765" t="str">
            <v>Non</v>
          </cell>
          <cell r="L765">
            <v>39800</v>
          </cell>
          <cell r="M765">
            <v>44596</v>
          </cell>
          <cell r="N765">
            <v>251944026</v>
          </cell>
          <cell r="O765">
            <v>168.9</v>
          </cell>
          <cell r="Q765" t="str">
            <v>Non</v>
          </cell>
          <cell r="R765">
            <v>4</v>
          </cell>
          <cell r="S765">
            <v>4</v>
          </cell>
          <cell r="T765">
            <v>5.016</v>
          </cell>
          <cell r="U765">
            <v>8.3689999999999998</v>
          </cell>
          <cell r="V765">
            <v>4.8051899999999996</v>
          </cell>
          <cell r="W765">
            <v>5.6154900000000003</v>
          </cell>
          <cell r="X765" t="str">
            <v>Cap</v>
          </cell>
          <cell r="Y765" t="str">
            <v>Global</v>
          </cell>
          <cell r="Z765">
            <v>2</v>
          </cell>
          <cell r="AA765" t="str">
            <v>Oui</v>
          </cell>
          <cell r="AB765">
            <v>2.0099999999999998</v>
          </cell>
          <cell r="AC765" t="str">
            <v>Oui</v>
          </cell>
          <cell r="AD765">
            <v>168.9</v>
          </cell>
          <cell r="AE765" t="str">
            <v>FSUSA0A3T7</v>
          </cell>
          <cell r="AF765">
            <v>10484216</v>
          </cell>
          <cell r="AH765">
            <v>44561</v>
          </cell>
          <cell r="AJ765">
            <v>2</v>
          </cell>
          <cell r="AK765">
            <v>1</v>
          </cell>
          <cell r="AL765">
            <v>1</v>
          </cell>
          <cell r="AM765" t="str">
            <v>www.dorval-am.com</v>
          </cell>
          <cell r="AQ765" t="str">
            <v>Non</v>
          </cell>
          <cell r="AR765" t="str">
            <v>Non</v>
          </cell>
          <cell r="AS765" t="str">
            <v>Non</v>
          </cell>
          <cell r="AV765" t="str">
            <v>Non Classifié</v>
          </cell>
          <cell r="AW765" t="str">
            <v>Natixis</v>
          </cell>
          <cell r="AY765" t="str">
            <v>Article 8</v>
          </cell>
          <cell r="AZ765" t="str">
            <v>Prospectus</v>
          </cell>
          <cell r="BA765" t="str">
            <v>Non</v>
          </cell>
          <cell r="BB765">
            <v>2.772707</v>
          </cell>
          <cell r="BD765">
            <v>5.6154950000000001</v>
          </cell>
          <cell r="BF765">
            <v>4.8051940000000002</v>
          </cell>
          <cell r="BH765">
            <v>-2.3369879999999998</v>
          </cell>
          <cell r="BJ765">
            <v>-2.2100399999999998</v>
          </cell>
          <cell r="BK765">
            <v>44</v>
          </cell>
          <cell r="BM765">
            <v>7.1224100000000004</v>
          </cell>
          <cell r="BN765">
            <v>61</v>
          </cell>
          <cell r="BP765">
            <v>8.1713590000000007</v>
          </cell>
          <cell r="BQ765">
            <v>75</v>
          </cell>
        </row>
        <row r="766">
          <cell r="A766" t="str">
            <v>FR0010687749</v>
          </cell>
          <cell r="B766" t="str">
            <v>ÙÙÙÙ</v>
          </cell>
          <cell r="C766" t="str">
            <v>Amilton Premium Europe R</v>
          </cell>
          <cell r="D766" t="str">
            <v>FCP</v>
          </cell>
          <cell r="E766" t="str">
            <v>Meeschaert Asset Management</v>
          </cell>
          <cell r="F766" t="str">
            <v>Euro</v>
          </cell>
          <cell r="G766" t="str">
            <v>EURO STOXX Small NR EUR</v>
          </cell>
          <cell r="H766" t="str">
            <v>Europe Fonds ouverts  - Actions Europe Moyennes Cap.</v>
          </cell>
          <cell r="I766" t="str">
            <v>Tous les jours</v>
          </cell>
          <cell r="J766" t="str">
            <v>France</v>
          </cell>
          <cell r="K766" t="str">
            <v>Oui</v>
          </cell>
          <cell r="L766">
            <v>36291</v>
          </cell>
          <cell r="M766">
            <v>44596</v>
          </cell>
          <cell r="N766">
            <v>140052279</v>
          </cell>
          <cell r="O766">
            <v>276.23</v>
          </cell>
          <cell r="P766">
            <v>193</v>
          </cell>
          <cell r="Q766" t="str">
            <v>Non</v>
          </cell>
          <cell r="R766">
            <v>6</v>
          </cell>
          <cell r="S766">
            <v>6</v>
          </cell>
          <cell r="T766">
            <v>11.555999999999999</v>
          </cell>
          <cell r="U766">
            <v>15.525</v>
          </cell>
          <cell r="V766">
            <v>10.675140000000001</v>
          </cell>
          <cell r="W766">
            <v>14.905290000000001</v>
          </cell>
          <cell r="X766" t="str">
            <v>Cap</v>
          </cell>
          <cell r="Y766" t="str">
            <v>Europe</v>
          </cell>
          <cell r="Z766">
            <v>2.25</v>
          </cell>
          <cell r="AA766" t="str">
            <v>Oui</v>
          </cell>
          <cell r="AB766">
            <v>2.38</v>
          </cell>
          <cell r="AC766" t="str">
            <v>Oui</v>
          </cell>
          <cell r="AD766">
            <v>276.23</v>
          </cell>
          <cell r="AE766" t="str">
            <v>FSUSA098FD</v>
          </cell>
          <cell r="AF766">
            <v>66621284</v>
          </cell>
          <cell r="AH766">
            <v>44592</v>
          </cell>
          <cell r="AJ766">
            <v>2</v>
          </cell>
          <cell r="AK766">
            <v>100</v>
          </cell>
          <cell r="AL766">
            <v>1</v>
          </cell>
          <cell r="AM766" t="str">
            <v>www.meeschaert.com</v>
          </cell>
          <cell r="AQ766" t="str">
            <v>Non</v>
          </cell>
          <cell r="AR766" t="str">
            <v>Non</v>
          </cell>
          <cell r="AS766" t="str">
            <v>Non</v>
          </cell>
          <cell r="AV766" t="str">
            <v>Actions des pays de l'Union Européenne</v>
          </cell>
          <cell r="AW766" t="str">
            <v>Meeschaert</v>
          </cell>
          <cell r="AY766" t="str">
            <v>Article 8</v>
          </cell>
          <cell r="AZ766" t="str">
            <v>Prospectus</v>
          </cell>
          <cell r="BA766" t="str">
            <v>Non</v>
          </cell>
          <cell r="BB766">
            <v>12.200882999999999</v>
          </cell>
          <cell r="BD766">
            <v>14.905309000000001</v>
          </cell>
          <cell r="BF766">
            <v>10.675136</v>
          </cell>
          <cell r="BH766">
            <v>-4.8490419999999999</v>
          </cell>
          <cell r="BJ766">
            <v>-5.0364599999999999</v>
          </cell>
          <cell r="BK766">
            <v>70</v>
          </cell>
          <cell r="BM766">
            <v>20.008569999999999</v>
          </cell>
          <cell r="BN766">
            <v>15</v>
          </cell>
          <cell r="BP766">
            <v>24.989706000000002</v>
          </cell>
          <cell r="BQ766">
            <v>30</v>
          </cell>
        </row>
        <row r="767">
          <cell r="A767" t="str">
            <v>FR0010689141</v>
          </cell>
          <cell r="B767" t="str">
            <v>ÙÙ</v>
          </cell>
          <cell r="C767" t="str">
            <v>Lazard Small Caps Euro SRI R</v>
          </cell>
          <cell r="D767" t="str">
            <v>SICAV</v>
          </cell>
          <cell r="E767" t="str">
            <v>Lazard Frères Gestion</v>
          </cell>
          <cell r="F767" t="str">
            <v>Euro</v>
          </cell>
          <cell r="G767" t="str">
            <v>EMIX Smaller Euroland TR EUR</v>
          </cell>
          <cell r="H767" t="str">
            <v>Europe Fonds ouverts  - Actions Zone Euro Petites Cap.</v>
          </cell>
          <cell r="I767" t="str">
            <v>Tous les jours</v>
          </cell>
          <cell r="J767" t="str">
            <v>Belgique;Suisse;Allemagne;Espagne;France;Italie;Luxembourg;Portugal;</v>
          </cell>
          <cell r="K767" t="str">
            <v>Oui</v>
          </cell>
          <cell r="L767">
            <v>39994</v>
          </cell>
          <cell r="M767">
            <v>44596</v>
          </cell>
          <cell r="N767">
            <v>637970216</v>
          </cell>
          <cell r="O767">
            <v>1760.61</v>
          </cell>
          <cell r="P767">
            <v>73.17</v>
          </cell>
          <cell r="Q767" t="str">
            <v>Non</v>
          </cell>
          <cell r="R767">
            <v>6</v>
          </cell>
          <cell r="S767">
            <v>6</v>
          </cell>
          <cell r="T767">
            <v>12.778</v>
          </cell>
          <cell r="U767">
            <v>21.314</v>
          </cell>
          <cell r="V767">
            <v>16.358029999999999</v>
          </cell>
          <cell r="W767">
            <v>10.914820000000001</v>
          </cell>
          <cell r="X767" t="str">
            <v>Dist</v>
          </cell>
          <cell r="Y767" t="str">
            <v>Euroland</v>
          </cell>
          <cell r="Z767">
            <v>2.2000000000000002</v>
          </cell>
          <cell r="AA767" t="str">
            <v>Oui</v>
          </cell>
          <cell r="AB767">
            <v>2.2599999999999998</v>
          </cell>
          <cell r="AC767" t="str">
            <v>Oui</v>
          </cell>
          <cell r="AD767">
            <v>1760.61</v>
          </cell>
          <cell r="AE767" t="str">
            <v>FSGBR05AVB</v>
          </cell>
          <cell r="AF767">
            <v>61829661</v>
          </cell>
          <cell r="AH767">
            <v>44593</v>
          </cell>
          <cell r="AJ767">
            <v>4</v>
          </cell>
          <cell r="AK767">
            <v>1</v>
          </cell>
          <cell r="AL767">
            <v>0</v>
          </cell>
          <cell r="AM767" t="str">
            <v>www.lazardfreresgestion.fr</v>
          </cell>
          <cell r="AQ767" t="str">
            <v>Non</v>
          </cell>
          <cell r="AR767" t="str">
            <v>Non</v>
          </cell>
          <cell r="AS767" t="str">
            <v>Non</v>
          </cell>
          <cell r="AV767" t="str">
            <v>Actions de la zone euro</v>
          </cell>
          <cell r="AW767" t="str">
            <v>Lazard</v>
          </cell>
          <cell r="AX767" t="str">
            <v>Lazard Asset Management LLC</v>
          </cell>
          <cell r="AY767" t="str">
            <v>Article 8</v>
          </cell>
          <cell r="AZ767" t="str">
            <v>Prospectus</v>
          </cell>
          <cell r="BA767" t="str">
            <v>Non</v>
          </cell>
          <cell r="BB767">
            <v>3.7284609999999998</v>
          </cell>
          <cell r="BD767">
            <v>10.914842</v>
          </cell>
          <cell r="BF767">
            <v>16.358039000000002</v>
          </cell>
          <cell r="BH767">
            <v>-4.1296999999999997</v>
          </cell>
          <cell r="BJ767">
            <v>-4.4371</v>
          </cell>
          <cell r="BK767">
            <v>65</v>
          </cell>
          <cell r="BM767">
            <v>15.234775000000001</v>
          </cell>
          <cell r="BN767">
            <v>30</v>
          </cell>
          <cell r="BP767">
            <v>16.826761999999999</v>
          </cell>
          <cell r="BQ767">
            <v>53</v>
          </cell>
        </row>
        <row r="768">
          <cell r="A768" t="str">
            <v>FR0010692335</v>
          </cell>
          <cell r="B768" t="str">
            <v>ÙÙÙÙ</v>
          </cell>
          <cell r="C768" t="str">
            <v>R-co Conviction Credit SD Euro C EUR</v>
          </cell>
          <cell r="D768" t="str">
            <v>SICAV</v>
          </cell>
          <cell r="E768" t="str">
            <v>Rothschild &amp; Co Asset Management Europe</v>
          </cell>
          <cell r="F768" t="str">
            <v>Euro</v>
          </cell>
          <cell r="G768" t="str">
            <v>Markit iBoxx EUR Corp 1-3 TR</v>
          </cell>
          <cell r="H768" t="str">
            <v>Europe Fonds ouverts  - Obligations EUR Emprunts Privés Court Terme</v>
          </cell>
          <cell r="I768" t="str">
            <v>Tous les jours</v>
          </cell>
          <cell r="J768" t="str">
            <v>Belgique;Suisse;Allemagne;France;Italie;Luxembourg;</v>
          </cell>
          <cell r="K768" t="str">
            <v>Non</v>
          </cell>
          <cell r="L768">
            <v>39793</v>
          </cell>
          <cell r="M768">
            <v>44596</v>
          </cell>
          <cell r="N768">
            <v>415119301</v>
          </cell>
          <cell r="O768">
            <v>16.07</v>
          </cell>
          <cell r="Q768" t="str">
            <v>Non</v>
          </cell>
          <cell r="R768">
            <v>2</v>
          </cell>
          <cell r="S768">
            <v>2</v>
          </cell>
          <cell r="T768">
            <v>0.58499999999999996</v>
          </cell>
          <cell r="U768">
            <v>2.6539999999999999</v>
          </cell>
          <cell r="V768">
            <v>-0.24707000000000001</v>
          </cell>
          <cell r="W768">
            <v>0.45823999999999998</v>
          </cell>
          <cell r="X768" t="str">
            <v>Cap</v>
          </cell>
          <cell r="Y768" t="str">
            <v>Euroland</v>
          </cell>
          <cell r="Z768">
            <v>0.6</v>
          </cell>
          <cell r="AA768" t="str">
            <v>Oui</v>
          </cell>
          <cell r="AB768">
            <v>0.51</v>
          </cell>
          <cell r="AC768" t="str">
            <v>Oui</v>
          </cell>
          <cell r="AD768">
            <v>16.07</v>
          </cell>
          <cell r="AE768" t="str">
            <v>FSUSA09L0K</v>
          </cell>
          <cell r="AF768">
            <v>148381102</v>
          </cell>
          <cell r="AH768">
            <v>44562</v>
          </cell>
          <cell r="AJ768">
            <v>2</v>
          </cell>
          <cell r="AK768">
            <v>1</v>
          </cell>
          <cell r="AL768">
            <v>1</v>
          </cell>
          <cell r="AM768" t="str">
            <v>www.am.eu.rothschildandco.com</v>
          </cell>
          <cell r="AQ768" t="str">
            <v>Non</v>
          </cell>
          <cell r="AR768" t="str">
            <v>Non</v>
          </cell>
          <cell r="AS768" t="str">
            <v>Non</v>
          </cell>
          <cell r="AV768" t="str">
            <v>Obligations en euro</v>
          </cell>
          <cell r="AW768" t="str">
            <v>Rothschild &amp; Co</v>
          </cell>
          <cell r="AY768" t="str">
            <v>Article 8</v>
          </cell>
          <cell r="AZ768" t="str">
            <v>Prospectus</v>
          </cell>
          <cell r="BA768" t="str">
            <v>Non</v>
          </cell>
          <cell r="BB768">
            <v>0.17427799999999999</v>
          </cell>
          <cell r="BD768">
            <v>0.45823900000000001</v>
          </cell>
          <cell r="BF768">
            <v>-0.247062</v>
          </cell>
          <cell r="BH768">
            <v>-0.55521299999999996</v>
          </cell>
          <cell r="BJ768">
            <v>-0.37014000000000002</v>
          </cell>
          <cell r="BK768">
            <v>21</v>
          </cell>
          <cell r="BM768">
            <v>0.68794500000000003</v>
          </cell>
          <cell r="BN768">
            <v>92</v>
          </cell>
          <cell r="BP768">
            <v>1.763223</v>
          </cell>
          <cell r="BQ768">
            <v>93</v>
          </cell>
        </row>
        <row r="769">
          <cell r="A769" t="str">
            <v>FR0010693168</v>
          </cell>
          <cell r="B769" t="str">
            <v>Ù</v>
          </cell>
          <cell r="C769" t="str">
            <v>CamGestion Oblicycle Crédit Classic</v>
          </cell>
          <cell r="D769" t="str">
            <v>FCP</v>
          </cell>
          <cell r="E769" t="str">
            <v>BNP Paribas Asset Management France</v>
          </cell>
          <cell r="F769" t="str">
            <v>Euro</v>
          </cell>
          <cell r="G769" t="str">
            <v>(Markit iBoxx EUR Corp 1-3 TR) 50.000% + ( Markit iBoxx EUR Corp 3-5 TR) 50.000%</v>
          </cell>
          <cell r="H769" t="str">
            <v>Europe Fonds ouverts  - Obligations EUR Emprunts Privés</v>
          </cell>
          <cell r="I769" t="str">
            <v>Tous les jours</v>
          </cell>
          <cell r="J769" t="str">
            <v>France</v>
          </cell>
          <cell r="K769" t="str">
            <v>Non</v>
          </cell>
          <cell r="L769">
            <v>39797</v>
          </cell>
          <cell r="M769">
            <v>44598</v>
          </cell>
          <cell r="N769">
            <v>25257109</v>
          </cell>
          <cell r="O769">
            <v>139.80000000000001</v>
          </cell>
          <cell r="Q769" t="str">
            <v>Non</v>
          </cell>
          <cell r="R769">
            <v>3</v>
          </cell>
          <cell r="S769">
            <v>3</v>
          </cell>
          <cell r="T769">
            <v>1.7110000000000001</v>
          </cell>
          <cell r="U769">
            <v>3.4159999999999999</v>
          </cell>
          <cell r="V769">
            <v>-2.3966500000000002</v>
          </cell>
          <cell r="W769">
            <v>0.27828999999999998</v>
          </cell>
          <cell r="X769" t="str">
            <v>Cap</v>
          </cell>
          <cell r="Y769" t="str">
            <v>Euroland</v>
          </cell>
          <cell r="Z769">
            <v>1.2</v>
          </cell>
          <cell r="AA769" t="str">
            <v>Oui</v>
          </cell>
          <cell r="AB769">
            <v>1.05</v>
          </cell>
          <cell r="AC769" t="str">
            <v>Non</v>
          </cell>
          <cell r="AE769" t="str">
            <v>FSUSA09PEB</v>
          </cell>
          <cell r="AF769">
            <v>950937</v>
          </cell>
          <cell r="AH769">
            <v>44246</v>
          </cell>
          <cell r="AJ769">
            <v>5</v>
          </cell>
          <cell r="AK769">
            <v>1</v>
          </cell>
          <cell r="AL769">
            <v>1</v>
          </cell>
          <cell r="AM769" t="str">
            <v>www.bnpparibas-am.fr</v>
          </cell>
          <cell r="AQ769" t="str">
            <v>Non</v>
          </cell>
          <cell r="AR769" t="str">
            <v>Non</v>
          </cell>
          <cell r="AS769" t="str">
            <v>Non</v>
          </cell>
          <cell r="AV769" t="str">
            <v>Obligations en euro</v>
          </cell>
          <cell r="AW769" t="str">
            <v>BNP Paribas</v>
          </cell>
          <cell r="AY769" t="str">
            <v>Article 8</v>
          </cell>
          <cell r="AZ769" t="str">
            <v>Prospectus</v>
          </cell>
          <cell r="BA769" t="str">
            <v>Non</v>
          </cell>
          <cell r="BB769">
            <v>2.8167000000000001E-2</v>
          </cell>
          <cell r="BD769">
            <v>0.27828900000000001</v>
          </cell>
          <cell r="BF769">
            <v>-2.396652</v>
          </cell>
          <cell r="BH769">
            <v>-2.1518809999999999</v>
          </cell>
          <cell r="BJ769">
            <v>-1.33972</v>
          </cell>
          <cell r="BK769">
            <v>33</v>
          </cell>
          <cell r="BM769">
            <v>0.81844300000000003</v>
          </cell>
          <cell r="BN769">
            <v>91</v>
          </cell>
          <cell r="BP769">
            <v>1.8067979999999999</v>
          </cell>
          <cell r="BQ769">
            <v>93</v>
          </cell>
        </row>
        <row r="770">
          <cell r="A770" t="str">
            <v>FR0010695874</v>
          </cell>
          <cell r="B770" t="str">
            <v>Ù</v>
          </cell>
          <cell r="C770" t="str">
            <v>Metropole Corporate Bonds A</v>
          </cell>
          <cell r="D770" t="str">
            <v>SICAV</v>
          </cell>
          <cell r="E770" t="str">
            <v>Métropole Gestion</v>
          </cell>
          <cell r="F770" t="str">
            <v>Euro</v>
          </cell>
          <cell r="G770" t="str">
            <v>FTSE MTS Ex-CNO Etrix 3-5Y TR EUR</v>
          </cell>
          <cell r="H770" t="str">
            <v>Europe Fonds ouverts  - Obligations EUR Emprunts Privés</v>
          </cell>
          <cell r="I770" t="str">
            <v>Tous les jours</v>
          </cell>
          <cell r="J770" t="str">
            <v>France</v>
          </cell>
          <cell r="K770" t="str">
            <v>Non</v>
          </cell>
          <cell r="L770">
            <v>39801</v>
          </cell>
          <cell r="M770">
            <v>44571</v>
          </cell>
          <cell r="N770">
            <v>6749699</v>
          </cell>
          <cell r="O770">
            <v>298.88</v>
          </cell>
          <cell r="Q770" t="str">
            <v>Non</v>
          </cell>
          <cell r="R770">
            <v>2</v>
          </cell>
          <cell r="S770">
            <v>2</v>
          </cell>
          <cell r="T770">
            <v>0.54600000000000004</v>
          </cell>
          <cell r="U770">
            <v>1.66</v>
          </cell>
          <cell r="V770">
            <v>0.55864000000000003</v>
          </cell>
          <cell r="W770">
            <v>0.15237999999999999</v>
          </cell>
          <cell r="X770" t="str">
            <v>Cap</v>
          </cell>
          <cell r="Y770" t="str">
            <v>Euroland</v>
          </cell>
          <cell r="Z770">
            <v>1.1000000000000001</v>
          </cell>
          <cell r="AA770" t="str">
            <v>Oui</v>
          </cell>
          <cell r="AB770">
            <v>1.1000000000000001</v>
          </cell>
          <cell r="AC770" t="str">
            <v>Non</v>
          </cell>
          <cell r="AD770">
            <v>298.88</v>
          </cell>
          <cell r="AE770" t="str">
            <v>FSUSA09P6W</v>
          </cell>
          <cell r="AF770">
            <v>6749699</v>
          </cell>
          <cell r="AH770">
            <v>44592</v>
          </cell>
          <cell r="AJ770">
            <v>4</v>
          </cell>
          <cell r="AK770">
            <v>1</v>
          </cell>
          <cell r="AL770">
            <v>1</v>
          </cell>
          <cell r="AM770" t="str">
            <v>www.metropolegestion.com</v>
          </cell>
          <cell r="AQ770" t="str">
            <v>Non</v>
          </cell>
          <cell r="AR770" t="str">
            <v>Non</v>
          </cell>
          <cell r="AS770" t="str">
            <v>Non</v>
          </cell>
          <cell r="AV770" t="str">
            <v>Obligations en euro</v>
          </cell>
          <cell r="AW770" t="str">
            <v>Métropole</v>
          </cell>
          <cell r="AY770" t="str">
            <v>Not Stated</v>
          </cell>
          <cell r="AZ770" t="str">
            <v>Prospectus</v>
          </cell>
          <cell r="BA770" t="str">
            <v>Non</v>
          </cell>
          <cell r="BB770">
            <v>-0.241087</v>
          </cell>
          <cell r="BD770">
            <v>0.15237899999999999</v>
          </cell>
          <cell r="BF770">
            <v>0.558639</v>
          </cell>
          <cell r="BH770">
            <v>-0.33287800000000001</v>
          </cell>
          <cell r="BJ770">
            <v>6.658E-2</v>
          </cell>
          <cell r="BK770">
            <v>14</v>
          </cell>
          <cell r="BM770">
            <v>0.29578300000000002</v>
          </cell>
          <cell r="BN770">
            <v>93</v>
          </cell>
          <cell r="BP770">
            <v>1.0646180000000001</v>
          </cell>
          <cell r="BQ770">
            <v>94</v>
          </cell>
        </row>
        <row r="771">
          <cell r="A771" t="str">
            <v>FR0010697482</v>
          </cell>
          <cell r="B771" t="str">
            <v>ÙÙÙÙ</v>
          </cell>
          <cell r="C771" t="str">
            <v>R-co Conviction Credit 12M Euro C EUR</v>
          </cell>
          <cell r="D771" t="str">
            <v>SICAV</v>
          </cell>
          <cell r="E771" t="str">
            <v>Rothschild &amp; Co Asset Management Europe</v>
          </cell>
          <cell r="F771" t="str">
            <v>Euro</v>
          </cell>
          <cell r="G771" t="str">
            <v>(Markit iBoxx EUR Corp 1-3 TR) 25.000% + ( EONIA Capitalisé Jour TR EUR) 75.000%</v>
          </cell>
          <cell r="H771" t="str">
            <v>Europe Fonds ouverts  - Obligations EUR Très Court Terme</v>
          </cell>
          <cell r="I771" t="str">
            <v>Tous les jours</v>
          </cell>
          <cell r="J771" t="str">
            <v>Belgique;Suisse;Allemagne;France;Italie;</v>
          </cell>
          <cell r="K771" t="str">
            <v>Non</v>
          </cell>
          <cell r="L771">
            <v>39805</v>
          </cell>
          <cell r="M771">
            <v>44596</v>
          </cell>
          <cell r="N771">
            <v>723024147</v>
          </cell>
          <cell r="O771">
            <v>129.91999999999999</v>
          </cell>
          <cell r="Q771" t="str">
            <v>Non</v>
          </cell>
          <cell r="R771">
            <v>2</v>
          </cell>
          <cell r="S771">
            <v>2</v>
          </cell>
          <cell r="T771">
            <v>0.192</v>
          </cell>
          <cell r="U771">
            <v>1.1180000000000001</v>
          </cell>
          <cell r="V771">
            <v>-0.61063999999999996</v>
          </cell>
          <cell r="W771">
            <v>-0.29774</v>
          </cell>
          <cell r="X771" t="str">
            <v>Cap</v>
          </cell>
          <cell r="Y771" t="str">
            <v>Euroland</v>
          </cell>
          <cell r="Z771">
            <v>0.5</v>
          </cell>
          <cell r="AA771" t="str">
            <v>Oui</v>
          </cell>
          <cell r="AB771">
            <v>0.52</v>
          </cell>
          <cell r="AC771" t="str">
            <v>Non</v>
          </cell>
          <cell r="AD771">
            <v>129.91999999999999</v>
          </cell>
          <cell r="AE771" t="str">
            <v>FSUSA09OI1</v>
          </cell>
          <cell r="AF771">
            <v>349806586</v>
          </cell>
          <cell r="AH771">
            <v>44562</v>
          </cell>
          <cell r="AJ771">
            <v>1</v>
          </cell>
          <cell r="AK771">
            <v>1</v>
          </cell>
          <cell r="AL771">
            <v>1</v>
          </cell>
          <cell r="AM771" t="str">
            <v>www.am.eu.rothschildandco.com</v>
          </cell>
          <cell r="AQ771" t="str">
            <v>Non</v>
          </cell>
          <cell r="AR771" t="str">
            <v>Non</v>
          </cell>
          <cell r="AS771" t="str">
            <v>Non</v>
          </cell>
          <cell r="AV771" t="str">
            <v>Obligations en euro</v>
          </cell>
          <cell r="AW771" t="str">
            <v>Rothschild &amp; Co</v>
          </cell>
          <cell r="AY771" t="str">
            <v>Article 8</v>
          </cell>
          <cell r="AZ771" t="str">
            <v>Prospectus</v>
          </cell>
          <cell r="BA771" t="str">
            <v>Non</v>
          </cell>
          <cell r="BB771">
            <v>-0.33754000000000001</v>
          </cell>
          <cell r="BD771">
            <v>-0.29774200000000001</v>
          </cell>
          <cell r="BF771">
            <v>-0.61064300000000005</v>
          </cell>
          <cell r="BH771">
            <v>-0.230097</v>
          </cell>
          <cell r="BJ771">
            <v>-0.13039000000000001</v>
          </cell>
          <cell r="BK771">
            <v>18</v>
          </cell>
          <cell r="BM771">
            <v>-0.24424399999999999</v>
          </cell>
          <cell r="BN771">
            <v>94</v>
          </cell>
          <cell r="BP771">
            <v>-0.12944600000000001</v>
          </cell>
          <cell r="BQ771">
            <v>96</v>
          </cell>
        </row>
        <row r="772">
          <cell r="A772" t="str">
            <v>FR0010697532</v>
          </cell>
          <cell r="B772" t="str">
            <v>ÙÙÙÙ</v>
          </cell>
          <cell r="C772" t="str">
            <v>Keren Corporate C</v>
          </cell>
          <cell r="D772" t="str">
            <v>SICAV</v>
          </cell>
          <cell r="E772" t="str">
            <v>Keren Finance</v>
          </cell>
          <cell r="F772" t="str">
            <v>Euro</v>
          </cell>
          <cell r="G772" t="str">
            <v>Bloomberg Euro Agg Treasury 3-5Y TR EUR</v>
          </cell>
          <cell r="H772" t="str">
            <v>Europe Fonds ouverts  - Obligations EUR Flexibles</v>
          </cell>
          <cell r="I772" t="str">
            <v>Tous les jours</v>
          </cell>
          <cell r="J772" t="str">
            <v>Belgique;France;</v>
          </cell>
          <cell r="K772" t="str">
            <v>Non</v>
          </cell>
          <cell r="L772">
            <v>39812</v>
          </cell>
          <cell r="M772">
            <v>44595</v>
          </cell>
          <cell r="N772">
            <v>118176000</v>
          </cell>
          <cell r="O772">
            <v>194.73</v>
          </cell>
          <cell r="Q772" t="str">
            <v>Non</v>
          </cell>
          <cell r="R772">
            <v>4</v>
          </cell>
          <cell r="S772">
            <v>4</v>
          </cell>
          <cell r="T772">
            <v>2.0339999999999998</v>
          </cell>
          <cell r="U772">
            <v>10.295999999999999</v>
          </cell>
          <cell r="V772">
            <v>2.8686099999999999</v>
          </cell>
          <cell r="W772">
            <v>1.96648</v>
          </cell>
          <cell r="X772" t="str">
            <v>Cap</v>
          </cell>
          <cell r="Y772" t="str">
            <v>Euroland</v>
          </cell>
          <cell r="Z772">
            <v>1.2</v>
          </cell>
          <cell r="AA772" t="str">
            <v>Oui</v>
          </cell>
          <cell r="AB772">
            <v>1.22</v>
          </cell>
          <cell r="AC772" t="str">
            <v>Non</v>
          </cell>
          <cell r="AE772" t="str">
            <v>FSUSA09R5O</v>
          </cell>
          <cell r="AF772">
            <v>70261000</v>
          </cell>
          <cell r="AH772">
            <v>44579</v>
          </cell>
          <cell r="AJ772">
            <v>2</v>
          </cell>
          <cell r="AK772">
            <v>1</v>
          </cell>
          <cell r="AL772">
            <v>1</v>
          </cell>
          <cell r="AM772" t="str">
            <v>www.kerenfinance.com</v>
          </cell>
          <cell r="AQ772" t="str">
            <v>Non</v>
          </cell>
          <cell r="AR772" t="str">
            <v>Non</v>
          </cell>
          <cell r="AS772" t="str">
            <v>Non</v>
          </cell>
          <cell r="AV772" t="str">
            <v>Obligations en euro</v>
          </cell>
          <cell r="AW772" t="str">
            <v>Keren</v>
          </cell>
          <cell r="AY772" t="str">
            <v>Not Stated</v>
          </cell>
          <cell r="AZ772" t="str">
            <v>Prospectus</v>
          </cell>
          <cell r="BA772" t="str">
            <v>Non</v>
          </cell>
          <cell r="BB772">
            <v>1.5935729999999999</v>
          </cell>
          <cell r="BD772">
            <v>1.9664870000000001</v>
          </cell>
          <cell r="BF772">
            <v>2.8686229999999999</v>
          </cell>
          <cell r="BH772">
            <v>-0.67329799999999995</v>
          </cell>
          <cell r="BJ772">
            <v>-0.6784</v>
          </cell>
          <cell r="BK772">
            <v>25</v>
          </cell>
          <cell r="BM772">
            <v>2.8670659999999999</v>
          </cell>
          <cell r="BN772">
            <v>82</v>
          </cell>
          <cell r="BP772">
            <v>3.7643499999999999</v>
          </cell>
          <cell r="BQ772">
            <v>89</v>
          </cell>
        </row>
        <row r="773">
          <cell r="A773" t="str">
            <v>FR0010698472</v>
          </cell>
          <cell r="B773" t="str">
            <v>ÙÙÙ</v>
          </cell>
          <cell r="C773" t="str">
            <v>Rentoblig C</v>
          </cell>
          <cell r="D773" t="str">
            <v>FCP</v>
          </cell>
          <cell r="E773" t="str">
            <v>Actis Asset Management</v>
          </cell>
          <cell r="F773" t="str">
            <v>Euro</v>
          </cell>
          <cell r="G773" t="str">
            <v>FTSE MTS Ex-CNO Etrix 3-5Y TR EUR</v>
          </cell>
          <cell r="H773" t="str">
            <v>Europe Fonds ouverts  - Obligations EUR Emprunts Privés</v>
          </cell>
          <cell r="I773" t="str">
            <v>Tous les jours</v>
          </cell>
          <cell r="J773" t="str">
            <v>France</v>
          </cell>
          <cell r="K773" t="str">
            <v>Non</v>
          </cell>
          <cell r="L773">
            <v>39825</v>
          </cell>
          <cell r="M773">
            <v>44595</v>
          </cell>
          <cell r="N773">
            <v>42848000</v>
          </cell>
          <cell r="O773">
            <v>168.36</v>
          </cell>
          <cell r="Q773" t="str">
            <v>Non</v>
          </cell>
          <cell r="R773">
            <v>3</v>
          </cell>
          <cell r="S773">
            <v>3</v>
          </cell>
          <cell r="T773">
            <v>1.6779999999999999</v>
          </cell>
          <cell r="U773">
            <v>6.0380000000000003</v>
          </cell>
          <cell r="V773">
            <v>1.9931099999999999</v>
          </cell>
          <cell r="W773">
            <v>2.4613700000000001</v>
          </cell>
          <cell r="X773" t="str">
            <v>Cap</v>
          </cell>
          <cell r="Y773" t="str">
            <v>Euroland</v>
          </cell>
          <cell r="Z773">
            <v>0.95</v>
          </cell>
          <cell r="AA773" t="str">
            <v>Oui</v>
          </cell>
          <cell r="AB773">
            <v>0.96</v>
          </cell>
          <cell r="AC773" t="str">
            <v>Non</v>
          </cell>
          <cell r="AE773" t="str">
            <v>FSUSA09WRQ</v>
          </cell>
          <cell r="AF773">
            <v>15398000</v>
          </cell>
          <cell r="AH773">
            <v>44571</v>
          </cell>
          <cell r="AJ773">
            <v>0</v>
          </cell>
          <cell r="AK773">
            <v>1</v>
          </cell>
          <cell r="AL773">
            <v>1</v>
          </cell>
          <cell r="AM773" t="str">
            <v>www.actis-am.fr</v>
          </cell>
          <cell r="AQ773" t="str">
            <v>Non</v>
          </cell>
          <cell r="AR773" t="str">
            <v>Non</v>
          </cell>
          <cell r="AS773" t="str">
            <v>Non</v>
          </cell>
          <cell r="AV773" t="str">
            <v>Obligations en euro</v>
          </cell>
          <cell r="AW773" t="str">
            <v>Actis</v>
          </cell>
          <cell r="AY773" t="str">
            <v>Article 8</v>
          </cell>
          <cell r="AZ773" t="str">
            <v>Prospectus</v>
          </cell>
          <cell r="BA773" t="str">
            <v>Non</v>
          </cell>
          <cell r="BB773">
            <v>1.2206999999999999</v>
          </cell>
          <cell r="BD773">
            <v>2.461379</v>
          </cell>
          <cell r="BF773">
            <v>1.9931190000000001</v>
          </cell>
          <cell r="BH773">
            <v>-0.94722600000000001</v>
          </cell>
          <cell r="BJ773">
            <v>-0.64717000000000002</v>
          </cell>
          <cell r="BK773">
            <v>24</v>
          </cell>
          <cell r="BM773">
            <v>2.8979270000000001</v>
          </cell>
          <cell r="BN773">
            <v>82</v>
          </cell>
          <cell r="BP773">
            <v>5.0573790000000001</v>
          </cell>
          <cell r="BQ773">
            <v>85</v>
          </cell>
        </row>
        <row r="774">
          <cell r="A774" t="str">
            <v>FR0010700823</v>
          </cell>
          <cell r="B774" t="str">
            <v>ÙÙÙ</v>
          </cell>
          <cell r="C774" t="str">
            <v>Lazard Actions Américaines RC EUR</v>
          </cell>
          <cell r="D774" t="str">
            <v>FCP</v>
          </cell>
          <cell r="E774" t="str">
            <v>Lazard Frères Gestion</v>
          </cell>
          <cell r="F774" t="str">
            <v>Euro</v>
          </cell>
          <cell r="G774" t="str">
            <v>S&amp;P 500 NR EUR</v>
          </cell>
          <cell r="H774" t="str">
            <v>Europe Fonds ouverts  - Actions Etats-Unis Gdes Cap. Mixte</v>
          </cell>
          <cell r="I774" t="str">
            <v>Tous les jours</v>
          </cell>
          <cell r="J774" t="str">
            <v>France</v>
          </cell>
          <cell r="K774" t="str">
            <v>Non</v>
          </cell>
          <cell r="L774">
            <v>39898</v>
          </cell>
          <cell r="M774">
            <v>44596</v>
          </cell>
          <cell r="N774">
            <v>584007583</v>
          </cell>
          <cell r="O774">
            <v>977.1</v>
          </cell>
          <cell r="P774">
            <v>-21.21</v>
          </cell>
          <cell r="Q774" t="str">
            <v>Non</v>
          </cell>
          <cell r="R774">
            <v>6</v>
          </cell>
          <cell r="S774">
            <v>6</v>
          </cell>
          <cell r="T774">
            <v>12.074722</v>
          </cell>
          <cell r="U774">
            <v>15.575234999999999</v>
          </cell>
          <cell r="V774">
            <v>32.9925</v>
          </cell>
          <cell r="W774">
            <v>18.663080000000001</v>
          </cell>
          <cell r="X774" t="str">
            <v>Cap</v>
          </cell>
          <cell r="Y774" t="str">
            <v>États-Unis d'Amérique</v>
          </cell>
          <cell r="Z774">
            <v>2.2000000000000002</v>
          </cell>
          <cell r="AA774" t="str">
            <v>Oui</v>
          </cell>
          <cell r="AB774">
            <v>2.34</v>
          </cell>
          <cell r="AC774" t="str">
            <v>Non</v>
          </cell>
          <cell r="AD774">
            <v>977.1</v>
          </cell>
          <cell r="AE774" t="str">
            <v>FSGBR04CYV</v>
          </cell>
          <cell r="AF774">
            <v>25662779</v>
          </cell>
          <cell r="AH774">
            <v>44593</v>
          </cell>
          <cell r="AJ774">
            <v>4</v>
          </cell>
          <cell r="AK774">
            <v>1</v>
          </cell>
          <cell r="AL774">
            <v>0</v>
          </cell>
          <cell r="AM774" t="str">
            <v>www.lazardfreresgestion.fr</v>
          </cell>
          <cell r="AQ774" t="str">
            <v>Non</v>
          </cell>
          <cell r="AR774" t="str">
            <v>Non</v>
          </cell>
          <cell r="AS774" t="str">
            <v>Non</v>
          </cell>
          <cell r="AV774" t="str">
            <v>Actions internationales</v>
          </cell>
          <cell r="AW774" t="str">
            <v>Lazard</v>
          </cell>
          <cell r="AY774" t="str">
            <v>Article 8</v>
          </cell>
          <cell r="AZ774" t="str">
            <v>Prospectus</v>
          </cell>
          <cell r="BA774" t="str">
            <v>Non</v>
          </cell>
          <cell r="BB774">
            <v>13.750655999999999</v>
          </cell>
          <cell r="BD774">
            <v>18.66309</v>
          </cell>
          <cell r="BF774">
            <v>32.992471999999999</v>
          </cell>
          <cell r="BH774">
            <v>-4.8685989999999997</v>
          </cell>
          <cell r="BJ774">
            <v>-2.9029600000000002</v>
          </cell>
          <cell r="BK774">
            <v>50</v>
          </cell>
          <cell r="BM774">
            <v>22.127808000000002</v>
          </cell>
          <cell r="BN774">
            <v>11</v>
          </cell>
          <cell r="BP774">
            <v>30.561926</v>
          </cell>
          <cell r="BQ774">
            <v>13</v>
          </cell>
        </row>
        <row r="775">
          <cell r="A775" t="str">
            <v>FR0010701433</v>
          </cell>
          <cell r="B775" t="str">
            <v>ÙÙÙ</v>
          </cell>
          <cell r="C775" t="str">
            <v>Enjeux Croissance Monde</v>
          </cell>
          <cell r="D775" t="str">
            <v>FCP</v>
          </cell>
          <cell r="E775" t="str">
            <v>La Financière Responsable</v>
          </cell>
          <cell r="F775" t="str">
            <v>Euro</v>
          </cell>
          <cell r="G775" t="str">
            <v>Not Benchmarked</v>
          </cell>
          <cell r="H775" t="str">
            <v>Europe Fonds ouverts  - Allocation EUR Agressive - International</v>
          </cell>
          <cell r="I775" t="str">
            <v>Tous les jours</v>
          </cell>
          <cell r="J775" t="str">
            <v>France</v>
          </cell>
          <cell r="K775" t="str">
            <v>Non</v>
          </cell>
          <cell r="L775">
            <v>39898</v>
          </cell>
          <cell r="M775">
            <v>44596</v>
          </cell>
          <cell r="N775">
            <v>52661294</v>
          </cell>
          <cell r="O775">
            <v>221.82</v>
          </cell>
          <cell r="Q775" t="str">
            <v>Non</v>
          </cell>
          <cell r="R775">
            <v>5</v>
          </cell>
          <cell r="S775">
            <v>5</v>
          </cell>
          <cell r="T775">
            <v>10.456</v>
          </cell>
          <cell r="U775">
            <v>14.646000000000001</v>
          </cell>
          <cell r="V775">
            <v>22.81887</v>
          </cell>
          <cell r="W775">
            <v>9.6722699999999993</v>
          </cell>
          <cell r="X775" t="str">
            <v>Cap</v>
          </cell>
          <cell r="Y775" t="str">
            <v>Global</v>
          </cell>
          <cell r="Z775">
            <v>2.5</v>
          </cell>
          <cell r="AA775" t="str">
            <v>Oui</v>
          </cell>
          <cell r="AB775">
            <v>2.64</v>
          </cell>
          <cell r="AC775" t="str">
            <v>Non</v>
          </cell>
          <cell r="AD775">
            <v>221.82</v>
          </cell>
          <cell r="AE775" t="str">
            <v>FSUSA09US3</v>
          </cell>
          <cell r="AF775">
            <v>52661294</v>
          </cell>
          <cell r="AH775">
            <v>44540</v>
          </cell>
          <cell r="AJ775">
            <v>3.75</v>
          </cell>
          <cell r="AK775">
            <v>1</v>
          </cell>
          <cell r="AL775">
            <v>1</v>
          </cell>
          <cell r="AM775" t="str">
            <v>www.la-financiere-responsable.fr</v>
          </cell>
          <cell r="AQ775" t="str">
            <v>Non</v>
          </cell>
          <cell r="AR775" t="str">
            <v>Non</v>
          </cell>
          <cell r="AS775" t="str">
            <v>Non</v>
          </cell>
          <cell r="AV775" t="str">
            <v>Actions internationales</v>
          </cell>
          <cell r="AW775" t="str">
            <v>La Financiere Responsable</v>
          </cell>
          <cell r="AY775" t="str">
            <v>Not Stated</v>
          </cell>
          <cell r="AZ775" t="str">
            <v>Prospectus</v>
          </cell>
          <cell r="BA775" t="str">
            <v>Non</v>
          </cell>
          <cell r="BB775">
            <v>5.7988200000000001</v>
          </cell>
          <cell r="BD775">
            <v>9.6722760000000001</v>
          </cell>
          <cell r="BF775">
            <v>22.818885999999999</v>
          </cell>
          <cell r="BH775">
            <v>-5.3768479999999998</v>
          </cell>
          <cell r="BJ775">
            <v>-3.91547</v>
          </cell>
          <cell r="BK775">
            <v>60</v>
          </cell>
          <cell r="BM775">
            <v>12.779908000000001</v>
          </cell>
          <cell r="BN775">
            <v>40</v>
          </cell>
          <cell r="BP775">
            <v>11.991184000000001</v>
          </cell>
          <cell r="BQ775">
            <v>63</v>
          </cell>
        </row>
        <row r="776">
          <cell r="A776" t="str">
            <v>FR0010701540</v>
          </cell>
          <cell r="B776" t="str">
            <v>ÙÙ</v>
          </cell>
          <cell r="C776" t="str">
            <v>Alienor Actions Flexible (PEA)</v>
          </cell>
          <cell r="D776" t="str">
            <v>FCP</v>
          </cell>
          <cell r="E776" t="str">
            <v>Alienor Capital</v>
          </cell>
          <cell r="F776" t="str">
            <v>Euro</v>
          </cell>
          <cell r="G776" t="str">
            <v>EURO STOXX 50 NR EUR</v>
          </cell>
          <cell r="H776" t="str">
            <v>Europe Fonds ouverts  - Allocation EUR Aggressive</v>
          </cell>
          <cell r="I776" t="str">
            <v>Tous les jours</v>
          </cell>
          <cell r="J776" t="str">
            <v>Belgique;France;</v>
          </cell>
          <cell r="K776" t="str">
            <v>Oui</v>
          </cell>
          <cell r="L776">
            <v>39867</v>
          </cell>
          <cell r="M776">
            <v>44596</v>
          </cell>
          <cell r="N776">
            <v>1879790</v>
          </cell>
          <cell r="O776">
            <v>122.7</v>
          </cell>
          <cell r="Q776" t="str">
            <v>Non</v>
          </cell>
          <cell r="R776">
            <v>5</v>
          </cell>
          <cell r="S776">
            <v>5</v>
          </cell>
          <cell r="T776">
            <v>9.0950000000000006</v>
          </cell>
          <cell r="U776">
            <v>10.226000000000001</v>
          </cell>
          <cell r="V776">
            <v>20.263359999999999</v>
          </cell>
          <cell r="W776">
            <v>5.1982100000000004</v>
          </cell>
          <cell r="X776" t="str">
            <v>Cap</v>
          </cell>
          <cell r="Y776" t="str">
            <v>Euroland</v>
          </cell>
          <cell r="Z776">
            <v>2</v>
          </cell>
          <cell r="AA776" t="str">
            <v>Oui</v>
          </cell>
          <cell r="AB776">
            <v>3.39</v>
          </cell>
          <cell r="AC776" t="str">
            <v>Non</v>
          </cell>
          <cell r="AD776">
            <v>122.7</v>
          </cell>
          <cell r="AE776" t="str">
            <v>FSUSA09SXK</v>
          </cell>
          <cell r="AF776">
            <v>1879790</v>
          </cell>
          <cell r="AH776">
            <v>44595</v>
          </cell>
          <cell r="AJ776">
            <v>3</v>
          </cell>
          <cell r="AK776">
            <v>1</v>
          </cell>
          <cell r="AL776">
            <v>1</v>
          </cell>
          <cell r="AM776" t="str">
            <v>www.alienorcapital.com</v>
          </cell>
          <cell r="AQ776" t="str">
            <v>Non</v>
          </cell>
          <cell r="AR776" t="str">
            <v>Non</v>
          </cell>
          <cell r="AS776" t="str">
            <v>Non</v>
          </cell>
          <cell r="AV776" t="str">
            <v>Non Classifié</v>
          </cell>
          <cell r="AW776" t="str">
            <v>Aliénor Capital</v>
          </cell>
          <cell r="AY776" t="str">
            <v>Not Stated</v>
          </cell>
          <cell r="AZ776" t="str">
            <v>Prospectus</v>
          </cell>
          <cell r="BA776" t="str">
            <v>Non</v>
          </cell>
          <cell r="BB776">
            <v>3.9478499999999999</v>
          </cell>
          <cell r="BD776">
            <v>5.1982140000000001</v>
          </cell>
          <cell r="BF776">
            <v>20.263366999999999</v>
          </cell>
          <cell r="BH776">
            <v>0</v>
          </cell>
          <cell r="BJ776">
            <v>-1.0030699999999999</v>
          </cell>
          <cell r="BK776">
            <v>28</v>
          </cell>
          <cell r="BM776">
            <v>6.8522210000000001</v>
          </cell>
          <cell r="BN776">
            <v>62</v>
          </cell>
          <cell r="BP776">
            <v>5.6449210000000001</v>
          </cell>
          <cell r="BQ776">
            <v>84</v>
          </cell>
        </row>
        <row r="777">
          <cell r="A777" t="str">
            <v>FR0010702084</v>
          </cell>
          <cell r="B777" t="str">
            <v>ÙÙÙ</v>
          </cell>
          <cell r="C777" t="str">
            <v>Insertion Emplois Dynamique RC</v>
          </cell>
          <cell r="D777" t="str">
            <v>FCP</v>
          </cell>
          <cell r="E777" t="str">
            <v>Natixis Investment Managers International</v>
          </cell>
          <cell r="F777" t="str">
            <v>Euro</v>
          </cell>
          <cell r="G777" t="str">
            <v>(€STR capitalisé) 10.000% + ( Euronext Paris SBF 120 NR EUR) 45.000% + (MSCI Europe Ex France NR USD) 45.000%</v>
          </cell>
          <cell r="H777" t="str">
            <v>Europe Fonds ouverts  - Actions Europe Gdes Cap. Croissance</v>
          </cell>
          <cell r="I777" t="str">
            <v>Tous les jours</v>
          </cell>
          <cell r="J777" t="str">
            <v>France</v>
          </cell>
          <cell r="K777" t="str">
            <v>Oui</v>
          </cell>
          <cell r="L777">
            <v>39828</v>
          </cell>
          <cell r="M777">
            <v>44596</v>
          </cell>
          <cell r="N777">
            <v>916502018</v>
          </cell>
          <cell r="O777">
            <v>259.52</v>
          </cell>
          <cell r="P777">
            <v>-29.77</v>
          </cell>
          <cell r="Q777" t="str">
            <v>Non</v>
          </cell>
          <cell r="R777">
            <v>5</v>
          </cell>
          <cell r="S777">
            <v>5</v>
          </cell>
          <cell r="T777">
            <v>14.958</v>
          </cell>
          <cell r="U777">
            <v>16.262</v>
          </cell>
          <cell r="V777">
            <v>9.2575699999999994</v>
          </cell>
          <cell r="W777">
            <v>11.94186</v>
          </cell>
          <cell r="X777" t="str">
            <v>Cap</v>
          </cell>
          <cell r="Y777" t="str">
            <v>Europe</v>
          </cell>
          <cell r="Z777">
            <v>1.794</v>
          </cell>
          <cell r="AA777" t="str">
            <v>Non</v>
          </cell>
          <cell r="AB777">
            <v>1.79</v>
          </cell>
          <cell r="AC777" t="str">
            <v>Oui</v>
          </cell>
          <cell r="AD777">
            <v>259.52</v>
          </cell>
          <cell r="AE777" t="str">
            <v>FSGBR051T4</v>
          </cell>
          <cell r="AF777">
            <v>148784263</v>
          </cell>
          <cell r="AH777">
            <v>44562</v>
          </cell>
          <cell r="AJ777">
            <v>0</v>
          </cell>
          <cell r="AK777">
            <v>1</v>
          </cell>
          <cell r="AL777">
            <v>1</v>
          </cell>
          <cell r="AM777" t="str">
            <v>www.im.natixis.com</v>
          </cell>
          <cell r="AQ777" t="str">
            <v>Non</v>
          </cell>
          <cell r="AR777" t="str">
            <v>Non</v>
          </cell>
          <cell r="AS777" t="str">
            <v>Non</v>
          </cell>
          <cell r="AV777" t="str">
            <v>Actions internationales</v>
          </cell>
          <cell r="AW777" t="str">
            <v>Natixis</v>
          </cell>
          <cell r="AY777" t="str">
            <v>Article 9</v>
          </cell>
          <cell r="AZ777" t="str">
            <v>Prospectus</v>
          </cell>
          <cell r="BA777" t="str">
            <v>Non</v>
          </cell>
          <cell r="BB777">
            <v>8.5097280000000008</v>
          </cell>
          <cell r="BD777">
            <v>11.941872</v>
          </cell>
          <cell r="BF777">
            <v>9.2575660000000006</v>
          </cell>
          <cell r="BH777">
            <v>-10.310402</v>
          </cell>
          <cell r="BJ777">
            <v>-10.044639999999999</v>
          </cell>
          <cell r="BK777">
            <v>91</v>
          </cell>
          <cell r="BM777">
            <v>17.893856</v>
          </cell>
          <cell r="BN777">
            <v>20</v>
          </cell>
          <cell r="BP777">
            <v>26.062208999999999</v>
          </cell>
          <cell r="BQ777">
            <v>26</v>
          </cell>
        </row>
        <row r="778">
          <cell r="A778" t="str">
            <v>FR0010702167</v>
          </cell>
          <cell r="B778" t="str">
            <v>ÙÙÙÙ</v>
          </cell>
          <cell r="C778" t="str">
            <v>G Fund Crédit Euro ISR IC</v>
          </cell>
          <cell r="D778" t="str">
            <v>SICAV</v>
          </cell>
          <cell r="E778" t="str">
            <v>Groupama Asset Management</v>
          </cell>
          <cell r="F778" t="str">
            <v>Euro</v>
          </cell>
          <cell r="G778" t="str">
            <v>Bloomberg Euro Corp TR EUR</v>
          </cell>
          <cell r="H778" t="str">
            <v>Europe Fonds ouverts  - Obligations EUR Emprunts Privés</v>
          </cell>
          <cell r="I778" t="str">
            <v>Tous les jours</v>
          </cell>
          <cell r="J778" t="str">
            <v>Espagne;France;Italie;</v>
          </cell>
          <cell r="K778" t="str">
            <v>Non</v>
          </cell>
          <cell r="L778">
            <v>39806</v>
          </cell>
          <cell r="M778">
            <v>44596</v>
          </cell>
          <cell r="N778">
            <v>439635851</v>
          </cell>
          <cell r="O778">
            <v>14172.97</v>
          </cell>
          <cell r="Q778" t="str">
            <v>Non</v>
          </cell>
          <cell r="R778">
            <v>3</v>
          </cell>
          <cell r="S778">
            <v>3</v>
          </cell>
          <cell r="T778">
            <v>2.323</v>
          </cell>
          <cell r="U778">
            <v>5.5970000000000004</v>
          </cell>
          <cell r="V778">
            <v>-2.3896999999999999</v>
          </cell>
          <cell r="W778">
            <v>1.52864</v>
          </cell>
          <cell r="X778" t="str">
            <v>Cap</v>
          </cell>
          <cell r="Y778" t="str">
            <v>Euroland</v>
          </cell>
          <cell r="Z778">
            <v>0.8</v>
          </cell>
          <cell r="AA778" t="str">
            <v>Oui</v>
          </cell>
          <cell r="AB778">
            <v>0.53</v>
          </cell>
          <cell r="AC778" t="str">
            <v>Oui</v>
          </cell>
          <cell r="AD778">
            <v>14172.97</v>
          </cell>
          <cell r="AE778" t="str">
            <v>FSUSA0A3Y3</v>
          </cell>
          <cell r="AF778">
            <v>193542819</v>
          </cell>
          <cell r="AH778">
            <v>44547</v>
          </cell>
          <cell r="AJ778">
            <v>4</v>
          </cell>
          <cell r="AK778">
            <v>1</v>
          </cell>
          <cell r="AL778">
            <v>0</v>
          </cell>
          <cell r="AM778" t="str">
            <v>www.groupama-am.fr</v>
          </cell>
          <cell r="AQ778" t="str">
            <v>Oui</v>
          </cell>
          <cell r="AR778" t="str">
            <v>Non</v>
          </cell>
          <cell r="AS778" t="str">
            <v>Non</v>
          </cell>
          <cell r="AV778" t="str">
            <v>Non Classifié</v>
          </cell>
          <cell r="AW778" t="str">
            <v>Groupama</v>
          </cell>
          <cell r="AY778" t="str">
            <v>Not Stated</v>
          </cell>
          <cell r="AZ778" t="str">
            <v>Prospectus</v>
          </cell>
          <cell r="BA778" t="str">
            <v>Non</v>
          </cell>
          <cell r="BB778">
            <v>1.4092290000000001</v>
          </cell>
          <cell r="BD778">
            <v>1.528637</v>
          </cell>
          <cell r="BF778">
            <v>-2.3897020000000002</v>
          </cell>
          <cell r="BH778">
            <v>-2.159729</v>
          </cell>
          <cell r="BJ778">
            <v>-1.43893</v>
          </cell>
          <cell r="BK778">
            <v>35</v>
          </cell>
          <cell r="BM778">
            <v>2.356217</v>
          </cell>
          <cell r="BN778">
            <v>85</v>
          </cell>
          <cell r="BP778">
            <v>5.9770849999999998</v>
          </cell>
          <cell r="BQ778">
            <v>83</v>
          </cell>
        </row>
        <row r="779">
          <cell r="A779" t="str">
            <v>FR0010702175</v>
          </cell>
          <cell r="B779" t="str">
            <v>ÙÙÙ</v>
          </cell>
          <cell r="C779" t="str">
            <v>G Fund Crédit Euro ISR NC</v>
          </cell>
          <cell r="D779" t="str">
            <v>SICAV</v>
          </cell>
          <cell r="E779" t="str">
            <v>Groupama Asset Management</v>
          </cell>
          <cell r="F779" t="str">
            <v>Euro</v>
          </cell>
          <cell r="G779" t="str">
            <v>Bloomberg Euro Corp TR EUR</v>
          </cell>
          <cell r="H779" t="str">
            <v>Europe Fonds ouverts  - Obligations EUR Emprunts Privés</v>
          </cell>
          <cell r="I779" t="str">
            <v>Tous les jours</v>
          </cell>
          <cell r="J779" t="str">
            <v>Espagne;France;Italie;</v>
          </cell>
          <cell r="K779" t="str">
            <v>Non</v>
          </cell>
          <cell r="L779">
            <v>39917</v>
          </cell>
          <cell r="M779">
            <v>44596</v>
          </cell>
          <cell r="N779">
            <v>439635851</v>
          </cell>
          <cell r="O779">
            <v>670.6</v>
          </cell>
          <cell r="Q779" t="str">
            <v>Non</v>
          </cell>
          <cell r="R779">
            <v>3</v>
          </cell>
          <cell r="S779">
            <v>3</v>
          </cell>
          <cell r="T779">
            <v>2.3199999999999998</v>
          </cell>
          <cell r="U779">
            <v>5.5960000000000001</v>
          </cell>
          <cell r="V779">
            <v>-2.8370899999999999</v>
          </cell>
          <cell r="W779">
            <v>1.0656000000000001</v>
          </cell>
          <cell r="X779" t="str">
            <v>Cap</v>
          </cell>
          <cell r="Y779" t="str">
            <v>Euroland</v>
          </cell>
          <cell r="Z779">
            <v>1.2</v>
          </cell>
          <cell r="AA779" t="str">
            <v>Oui</v>
          </cell>
          <cell r="AB779">
            <v>0.98</v>
          </cell>
          <cell r="AC779" t="str">
            <v>Oui</v>
          </cell>
          <cell r="AD779">
            <v>670.6</v>
          </cell>
          <cell r="AE779" t="str">
            <v>FSUSA0A3Y3</v>
          </cell>
          <cell r="AF779">
            <v>5889591</v>
          </cell>
          <cell r="AH779">
            <v>44547</v>
          </cell>
          <cell r="AJ779">
            <v>4</v>
          </cell>
          <cell r="AK779">
            <v>500</v>
          </cell>
          <cell r="AL779">
            <v>0</v>
          </cell>
          <cell r="AM779" t="str">
            <v>www.groupama-am.fr</v>
          </cell>
          <cell r="AQ779" t="str">
            <v>Non</v>
          </cell>
          <cell r="AR779" t="str">
            <v>Non</v>
          </cell>
          <cell r="AS779" t="str">
            <v>Non</v>
          </cell>
          <cell r="AV779" t="str">
            <v>Non Classifié</v>
          </cell>
          <cell r="AW779" t="str">
            <v>Groupama</v>
          </cell>
          <cell r="AY779" t="str">
            <v>Not Stated</v>
          </cell>
          <cell r="AZ779" t="str">
            <v>Prospectus</v>
          </cell>
          <cell r="BA779" t="str">
            <v>Non</v>
          </cell>
          <cell r="BB779">
            <v>0.95453699999999997</v>
          </cell>
          <cell r="BD779">
            <v>1.0655969999999999</v>
          </cell>
          <cell r="BF779">
            <v>-2.8370890000000002</v>
          </cell>
          <cell r="BH779">
            <v>-2.201362</v>
          </cell>
          <cell r="BJ779">
            <v>-1.4767399999999999</v>
          </cell>
          <cell r="BK779">
            <v>35</v>
          </cell>
          <cell r="BM779">
            <v>1.8897189999999999</v>
          </cell>
          <cell r="BN779">
            <v>88</v>
          </cell>
          <cell r="BP779">
            <v>5.4969799999999998</v>
          </cell>
          <cell r="BQ779">
            <v>84</v>
          </cell>
        </row>
        <row r="780">
          <cell r="A780" t="str">
            <v>FR0010705491</v>
          </cell>
          <cell r="B780" t="str">
            <v>ÙÙÙÙ</v>
          </cell>
          <cell r="C780" t="str">
            <v>Schelcher Flexible Short Duration ESG C</v>
          </cell>
          <cell r="D780" t="str">
            <v>SICAV</v>
          </cell>
          <cell r="E780" t="str">
            <v>Schelcher Prince Gestion</v>
          </cell>
          <cell r="F780" t="str">
            <v>Euro</v>
          </cell>
          <cell r="G780" t="str">
            <v>€STR capitalisé</v>
          </cell>
          <cell r="H780" t="str">
            <v>Europe Fonds ouverts  - Obligations EUR Flexibles</v>
          </cell>
          <cell r="I780" t="str">
            <v>Tous les jours</v>
          </cell>
          <cell r="J780" t="str">
            <v>France</v>
          </cell>
          <cell r="K780" t="str">
            <v>Non</v>
          </cell>
          <cell r="L780">
            <v>39843</v>
          </cell>
          <cell r="M780">
            <v>44595</v>
          </cell>
          <cell r="N780">
            <v>631713632</v>
          </cell>
          <cell r="O780">
            <v>17428.68</v>
          </cell>
          <cell r="Q780" t="str">
            <v>Non</v>
          </cell>
          <cell r="R780">
            <v>3</v>
          </cell>
          <cell r="S780">
            <v>3</v>
          </cell>
          <cell r="T780">
            <v>1.3740000000000001</v>
          </cell>
          <cell r="U780">
            <v>3.67</v>
          </cell>
          <cell r="V780">
            <v>1.7765599999999999</v>
          </cell>
          <cell r="W780">
            <v>2.5799500000000002</v>
          </cell>
          <cell r="X780" t="str">
            <v>Cap</v>
          </cell>
          <cell r="Y780" t="str">
            <v>Global</v>
          </cell>
          <cell r="Z780">
            <v>0.5</v>
          </cell>
          <cell r="AA780" t="str">
            <v>Oui</v>
          </cell>
          <cell r="AB780">
            <v>0.47</v>
          </cell>
          <cell r="AC780" t="str">
            <v>Oui</v>
          </cell>
          <cell r="AE780" t="str">
            <v>FSUSA09SXP</v>
          </cell>
          <cell r="AF780">
            <v>303770541</v>
          </cell>
          <cell r="AH780">
            <v>44562</v>
          </cell>
          <cell r="AJ780">
            <v>0</v>
          </cell>
          <cell r="AK780">
            <v>500000</v>
          </cell>
          <cell r="AL780">
            <v>1</v>
          </cell>
          <cell r="AM780" t="str">
            <v>www.spgestion.fr</v>
          </cell>
          <cell r="AQ780" t="str">
            <v>Oui</v>
          </cell>
          <cell r="AR780" t="str">
            <v>Non</v>
          </cell>
          <cell r="AS780" t="str">
            <v>Non</v>
          </cell>
          <cell r="AV780" t="str">
            <v>Obligations en euro</v>
          </cell>
          <cell r="AW780" t="str">
            <v>Crédit Mutuel</v>
          </cell>
          <cell r="AY780" t="str">
            <v>Article 8</v>
          </cell>
          <cell r="AZ780" t="str">
            <v>Prospectus</v>
          </cell>
          <cell r="BA780" t="str">
            <v>Non</v>
          </cell>
          <cell r="BB780">
            <v>1.5445139999999999</v>
          </cell>
          <cell r="BD780">
            <v>2.5799500000000002</v>
          </cell>
          <cell r="BF780">
            <v>1.776548</v>
          </cell>
          <cell r="BH780">
            <v>-5.5223000000000001E-2</v>
          </cell>
          <cell r="BJ780">
            <v>-4.5300000000000002E-3</v>
          </cell>
          <cell r="BK780">
            <v>15</v>
          </cell>
          <cell r="BM780">
            <v>2.7959420000000001</v>
          </cell>
          <cell r="BN780">
            <v>82</v>
          </cell>
          <cell r="BP780">
            <v>2.5577839999999998</v>
          </cell>
          <cell r="BQ780">
            <v>91</v>
          </cell>
        </row>
        <row r="781">
          <cell r="A781" t="str">
            <v>FR0010706747</v>
          </cell>
          <cell r="B781" t="str">
            <v>ÙÙÙ</v>
          </cell>
          <cell r="C781" t="str">
            <v>Otea 1 R</v>
          </cell>
          <cell r="D781" t="str">
            <v>FCP</v>
          </cell>
          <cell r="E781" t="str">
            <v>OTEA Capital</v>
          </cell>
          <cell r="F781" t="str">
            <v>Euro</v>
          </cell>
          <cell r="G781" t="str">
            <v>EURO STOXX NR EUR</v>
          </cell>
          <cell r="H781" t="str">
            <v>Europe Fonds ouverts  - Allocation EUR Flexible</v>
          </cell>
          <cell r="I781" t="str">
            <v>Tous les jours</v>
          </cell>
          <cell r="J781" t="str">
            <v>France</v>
          </cell>
          <cell r="K781" t="str">
            <v>Non</v>
          </cell>
          <cell r="L781">
            <v>39843</v>
          </cell>
          <cell r="M781">
            <v>44596</v>
          </cell>
          <cell r="N781">
            <v>58923552</v>
          </cell>
          <cell r="O781">
            <v>182.52</v>
          </cell>
          <cell r="Q781" t="str">
            <v>Non</v>
          </cell>
          <cell r="R781">
            <v>5</v>
          </cell>
          <cell r="S781">
            <v>5</v>
          </cell>
          <cell r="T781">
            <v>6.6130000000000004</v>
          </cell>
          <cell r="U781">
            <v>15.992000000000001</v>
          </cell>
          <cell r="V781">
            <v>1.2556400000000001</v>
          </cell>
          <cell r="W781">
            <v>4.7009400000000001</v>
          </cell>
          <cell r="X781" t="str">
            <v>Cap</v>
          </cell>
          <cell r="Y781" t="str">
            <v>Global</v>
          </cell>
          <cell r="Z781">
            <v>2.5</v>
          </cell>
          <cell r="AA781" t="str">
            <v>Oui</v>
          </cell>
          <cell r="AB781">
            <v>2.5</v>
          </cell>
          <cell r="AC781" t="str">
            <v>Non</v>
          </cell>
          <cell r="AD781">
            <v>182.52</v>
          </cell>
          <cell r="AE781" t="str">
            <v>FSUSA09SXD</v>
          </cell>
          <cell r="AF781">
            <v>22743905</v>
          </cell>
          <cell r="AH781">
            <v>44468</v>
          </cell>
          <cell r="AJ781">
            <v>2</v>
          </cell>
          <cell r="AK781">
            <v>0</v>
          </cell>
          <cell r="AL781">
            <v>0</v>
          </cell>
          <cell r="AM781" t="str">
            <v>oteacapital.com/</v>
          </cell>
          <cell r="AQ781" t="str">
            <v>Non</v>
          </cell>
          <cell r="AR781" t="str">
            <v>Non</v>
          </cell>
          <cell r="AS781" t="str">
            <v>Non</v>
          </cell>
          <cell r="AV781" t="str">
            <v>Non Classifié</v>
          </cell>
          <cell r="AW781" t="str">
            <v>OTEA</v>
          </cell>
          <cell r="AY781" t="str">
            <v>Article 8</v>
          </cell>
          <cell r="AZ781" t="str">
            <v>Prospectus</v>
          </cell>
          <cell r="BA781" t="str">
            <v>Non</v>
          </cell>
          <cell r="BB781">
            <v>2.3075070000000002</v>
          </cell>
          <cell r="BD781">
            <v>4.7009420000000004</v>
          </cell>
          <cell r="BF781">
            <v>1.255649</v>
          </cell>
          <cell r="BH781">
            <v>-3.8057400000000001</v>
          </cell>
          <cell r="BJ781">
            <v>-3.88415</v>
          </cell>
          <cell r="BK781">
            <v>60</v>
          </cell>
          <cell r="BM781">
            <v>7.0776789999999998</v>
          </cell>
          <cell r="BN781">
            <v>61</v>
          </cell>
          <cell r="BP781">
            <v>16.584288999999998</v>
          </cell>
          <cell r="BQ781">
            <v>53</v>
          </cell>
        </row>
        <row r="782">
          <cell r="A782" t="str">
            <v>FR0010706952</v>
          </cell>
          <cell r="B782" t="str">
            <v>ÙÙ</v>
          </cell>
          <cell r="C782" t="str">
            <v>Palatine Absolument B</v>
          </cell>
          <cell r="D782" t="str">
            <v>FCP</v>
          </cell>
          <cell r="E782" t="str">
            <v>Palatine Asset Management</v>
          </cell>
          <cell r="F782" t="str">
            <v>Euro</v>
          </cell>
          <cell r="G782" t="str">
            <v>€STR capitalisé</v>
          </cell>
          <cell r="H782" t="str">
            <v>Europe Fonds ouverts  - Allocation EUR Flexible</v>
          </cell>
          <cell r="I782" t="str">
            <v>Tous les jours</v>
          </cell>
          <cell r="J782" t="str">
            <v>France</v>
          </cell>
          <cell r="K782" t="str">
            <v>Non</v>
          </cell>
          <cell r="L782">
            <v>39855</v>
          </cell>
          <cell r="M782">
            <v>44595</v>
          </cell>
          <cell r="N782">
            <v>15873000</v>
          </cell>
          <cell r="O782">
            <v>50.29</v>
          </cell>
          <cell r="Q782" t="str">
            <v>Non</v>
          </cell>
          <cell r="R782">
            <v>3</v>
          </cell>
          <cell r="S782">
            <v>3</v>
          </cell>
          <cell r="T782">
            <v>4.2690000000000001</v>
          </cell>
          <cell r="U782">
            <v>4.109</v>
          </cell>
          <cell r="V782">
            <v>7.8011100000000004</v>
          </cell>
          <cell r="W782">
            <v>4.2308899999999996</v>
          </cell>
          <cell r="X782" t="str">
            <v>Cap</v>
          </cell>
          <cell r="Y782" t="str">
            <v>Global</v>
          </cell>
          <cell r="Z782">
            <v>2</v>
          </cell>
          <cell r="AA782" t="str">
            <v>Oui</v>
          </cell>
          <cell r="AB782">
            <v>2.19</v>
          </cell>
          <cell r="AC782" t="str">
            <v>Non</v>
          </cell>
          <cell r="AE782" t="str">
            <v>FSGBR05BCB</v>
          </cell>
          <cell r="AF782">
            <v>1824000</v>
          </cell>
          <cell r="AH782">
            <v>44563</v>
          </cell>
          <cell r="AJ782">
            <v>1</v>
          </cell>
          <cell r="AK782">
            <v>0</v>
          </cell>
          <cell r="AL782">
            <v>0</v>
          </cell>
          <cell r="AM782" t="str">
            <v>www.palatine-am.com</v>
          </cell>
          <cell r="AQ782" t="str">
            <v>Non</v>
          </cell>
          <cell r="AR782" t="str">
            <v>Non</v>
          </cell>
          <cell r="AS782" t="str">
            <v>Non</v>
          </cell>
          <cell r="AV782" t="str">
            <v>Non Classifié</v>
          </cell>
          <cell r="AW782" t="str">
            <v>Banque Palatine</v>
          </cell>
          <cell r="AY782" t="str">
            <v>Not Stated</v>
          </cell>
          <cell r="AZ782" t="str">
            <v>Prospectus</v>
          </cell>
          <cell r="BA782" t="str">
            <v>Non</v>
          </cell>
          <cell r="BB782">
            <v>1.6184510000000001</v>
          </cell>
          <cell r="BD782">
            <v>4.2308960000000004</v>
          </cell>
          <cell r="BF782">
            <v>7.8011160000000004</v>
          </cell>
          <cell r="BH782">
            <v>-2.2925979999999999</v>
          </cell>
          <cell r="BJ782">
            <v>-2.2731699999999999</v>
          </cell>
          <cell r="BK782">
            <v>45</v>
          </cell>
          <cell r="BM782">
            <v>4.8913710000000004</v>
          </cell>
          <cell r="BN782">
            <v>71</v>
          </cell>
          <cell r="BP782">
            <v>-1.771307</v>
          </cell>
          <cell r="BQ782">
            <v>98</v>
          </cell>
        </row>
        <row r="783">
          <cell r="A783" t="str">
            <v>FR0010706960</v>
          </cell>
          <cell r="B783" t="str">
            <v>ÙÙ</v>
          </cell>
          <cell r="C783" t="str">
            <v>DNCA Actions Global Emergents R</v>
          </cell>
          <cell r="D783" t="str">
            <v>FCP</v>
          </cell>
          <cell r="E783" t="str">
            <v>Natixis Investment Managers International</v>
          </cell>
          <cell r="F783" t="str">
            <v>Euro</v>
          </cell>
          <cell r="G783" t="str">
            <v>MSCI EM IMI NR USD</v>
          </cell>
          <cell r="H783" t="str">
            <v>Europe Fonds ouverts  - Actions Marchés Emergents</v>
          </cell>
          <cell r="I783" t="str">
            <v>Tous les jours</v>
          </cell>
          <cell r="J783" t="str">
            <v>France</v>
          </cell>
          <cell r="K783" t="str">
            <v>Non</v>
          </cell>
          <cell r="L783">
            <v>39895</v>
          </cell>
          <cell r="M783">
            <v>44589</v>
          </cell>
          <cell r="N783">
            <v>84295035</v>
          </cell>
          <cell r="O783">
            <v>219.01</v>
          </cell>
          <cell r="P783">
            <v>-157.41999999999999</v>
          </cell>
          <cell r="Q783" t="str">
            <v>Non</v>
          </cell>
          <cell r="R783">
            <v>6</v>
          </cell>
          <cell r="S783">
            <v>6</v>
          </cell>
          <cell r="T783">
            <v>11.23602</v>
          </cell>
          <cell r="U783">
            <v>15.887342</v>
          </cell>
          <cell r="V783">
            <v>-11.0547</v>
          </cell>
          <cell r="W783">
            <v>5.0572400000000002</v>
          </cell>
          <cell r="X783" t="str">
            <v>Cap</v>
          </cell>
          <cell r="Y783" t="str">
            <v>Global Emerging Mkts</v>
          </cell>
          <cell r="Z783">
            <v>1.3</v>
          </cell>
          <cell r="AA783" t="str">
            <v>Oui</v>
          </cell>
          <cell r="AB783">
            <v>3.36</v>
          </cell>
          <cell r="AC783" t="str">
            <v>Oui</v>
          </cell>
          <cell r="AE783" t="str">
            <v>FSUSA09UZ6</v>
          </cell>
          <cell r="AF783">
            <v>5844230</v>
          </cell>
          <cell r="AH783">
            <v>44578</v>
          </cell>
          <cell r="AJ783">
            <v>3</v>
          </cell>
          <cell r="AK783">
            <v>1</v>
          </cell>
          <cell r="AL783">
            <v>1</v>
          </cell>
          <cell r="AM783" t="str">
            <v>www.im.natixis.com</v>
          </cell>
          <cell r="AQ783" t="str">
            <v>Non</v>
          </cell>
          <cell r="AR783" t="str">
            <v>Non</v>
          </cell>
          <cell r="AS783" t="str">
            <v>Non</v>
          </cell>
          <cell r="AV783" t="str">
            <v>Actions internationales</v>
          </cell>
          <cell r="AW783" t="str">
            <v>Natixis</v>
          </cell>
          <cell r="AY783" t="str">
            <v>Article 8</v>
          </cell>
          <cell r="AZ783" t="str">
            <v>Prospectus</v>
          </cell>
          <cell r="BA783" t="str">
            <v>Non</v>
          </cell>
          <cell r="BB783">
            <v>3.9227759999999998</v>
          </cell>
          <cell r="BD783">
            <v>5.0572270000000001</v>
          </cell>
          <cell r="BF783">
            <v>-11.054724</v>
          </cell>
          <cell r="BJ783">
            <v>-6.7407599999999999</v>
          </cell>
          <cell r="BK783">
            <v>80</v>
          </cell>
          <cell r="BM783">
            <v>10.082981999999999</v>
          </cell>
          <cell r="BN783">
            <v>51</v>
          </cell>
          <cell r="BP783">
            <v>23.608253999999999</v>
          </cell>
          <cell r="BQ783">
            <v>35</v>
          </cell>
        </row>
        <row r="784">
          <cell r="A784" t="str">
            <v>FR0010707513</v>
          </cell>
          <cell r="B784" t="str">
            <v>ÙÙÙ</v>
          </cell>
          <cell r="C784" t="str">
            <v>Schelcher Flexible Short Duration ESG P</v>
          </cell>
          <cell r="D784" t="str">
            <v>SICAV</v>
          </cell>
          <cell r="E784" t="str">
            <v>Schelcher Prince Gestion</v>
          </cell>
          <cell r="F784" t="str">
            <v>Euro</v>
          </cell>
          <cell r="G784" t="str">
            <v>€STR capitalisé</v>
          </cell>
          <cell r="H784" t="str">
            <v>Europe Fonds ouverts  - Obligations EUR Flexibles</v>
          </cell>
          <cell r="I784" t="str">
            <v>Tous les jours</v>
          </cell>
          <cell r="J784" t="str">
            <v>France</v>
          </cell>
          <cell r="K784" t="str">
            <v>Non</v>
          </cell>
          <cell r="L784">
            <v>39843</v>
          </cell>
          <cell r="M784">
            <v>44595</v>
          </cell>
          <cell r="N784">
            <v>631713632</v>
          </cell>
          <cell r="O784">
            <v>164.28</v>
          </cell>
          <cell r="Q784" t="str">
            <v>Non</v>
          </cell>
          <cell r="R784">
            <v>3</v>
          </cell>
          <cell r="S784">
            <v>3</v>
          </cell>
          <cell r="T784">
            <v>1.375</v>
          </cell>
          <cell r="U784">
            <v>3.6720000000000002</v>
          </cell>
          <cell r="V784">
            <v>1.3691</v>
          </cell>
          <cell r="W784">
            <v>2.1694800000000001</v>
          </cell>
          <cell r="X784" t="str">
            <v>Cap</v>
          </cell>
          <cell r="Y784" t="str">
            <v>Global</v>
          </cell>
          <cell r="Z784">
            <v>0.8</v>
          </cell>
          <cell r="AA784" t="str">
            <v>Oui</v>
          </cell>
          <cell r="AB784">
            <v>0.87</v>
          </cell>
          <cell r="AC784" t="str">
            <v>Oui</v>
          </cell>
          <cell r="AE784" t="str">
            <v>FSUSA09SXP</v>
          </cell>
          <cell r="AF784">
            <v>305934997</v>
          </cell>
          <cell r="AH784">
            <v>44562</v>
          </cell>
          <cell r="AJ784">
            <v>2</v>
          </cell>
          <cell r="AK784">
            <v>1</v>
          </cell>
          <cell r="AL784">
            <v>1</v>
          </cell>
          <cell r="AM784" t="str">
            <v>www.spgestion.fr</v>
          </cell>
          <cell r="AQ784" t="str">
            <v>Non</v>
          </cell>
          <cell r="AR784" t="str">
            <v>Non</v>
          </cell>
          <cell r="AS784" t="str">
            <v>Non</v>
          </cell>
          <cell r="AV784" t="str">
            <v>Obligations en euro</v>
          </cell>
          <cell r="AW784" t="str">
            <v>Crédit Mutuel</v>
          </cell>
          <cell r="AY784" t="str">
            <v>Article 8</v>
          </cell>
          <cell r="AZ784" t="str">
            <v>Prospectus</v>
          </cell>
          <cell r="BA784" t="str">
            <v>Non</v>
          </cell>
          <cell r="BB784">
            <v>1.1390849999999999</v>
          </cell>
          <cell r="BD784">
            <v>2.169467</v>
          </cell>
          <cell r="BF784">
            <v>1.369081</v>
          </cell>
          <cell r="BH784">
            <v>-9.7299999999999998E-2</v>
          </cell>
          <cell r="BJ784">
            <v>-4.2569999999999997E-2</v>
          </cell>
          <cell r="BK784">
            <v>16</v>
          </cell>
          <cell r="BM784">
            <v>2.3858809999999999</v>
          </cell>
          <cell r="BN784">
            <v>85</v>
          </cell>
          <cell r="BP784">
            <v>2.1473770000000001</v>
          </cell>
          <cell r="BQ784">
            <v>92</v>
          </cell>
        </row>
        <row r="785">
          <cell r="A785" t="str">
            <v>FR0010713586</v>
          </cell>
          <cell r="B785" t="str">
            <v>ÙÙÙ</v>
          </cell>
          <cell r="C785" t="str">
            <v>Atout Clair Horizon C</v>
          </cell>
          <cell r="D785" t="str">
            <v>FCP</v>
          </cell>
          <cell r="E785" t="str">
            <v>Amundi Asset Management</v>
          </cell>
          <cell r="F785" t="str">
            <v>Euro</v>
          </cell>
          <cell r="G785" t="str">
            <v>€STR + 5%</v>
          </cell>
          <cell r="H785" t="str">
            <v>Europe Fonds ouverts  - Allocation EUR Flexible</v>
          </cell>
          <cell r="I785" t="str">
            <v>Tous les jours</v>
          </cell>
          <cell r="J785" t="str">
            <v>France</v>
          </cell>
          <cell r="K785" t="str">
            <v>Oui</v>
          </cell>
          <cell r="L785">
            <v>39870</v>
          </cell>
          <cell r="M785">
            <v>44595</v>
          </cell>
          <cell r="N785">
            <v>62678436</v>
          </cell>
          <cell r="O785">
            <v>20.93</v>
          </cell>
          <cell r="Q785" t="str">
            <v>Non</v>
          </cell>
          <cell r="R785">
            <v>5</v>
          </cell>
          <cell r="S785">
            <v>4</v>
          </cell>
          <cell r="T785">
            <v>4.4800000000000004</v>
          </cell>
          <cell r="U785">
            <v>7.633</v>
          </cell>
          <cell r="V785">
            <v>6.7710999999999997</v>
          </cell>
          <cell r="W785">
            <v>6.7087300000000001</v>
          </cell>
          <cell r="X785" t="str">
            <v>Cap</v>
          </cell>
          <cell r="Y785" t="str">
            <v>France</v>
          </cell>
          <cell r="Z785">
            <v>1.5</v>
          </cell>
          <cell r="AA785" t="str">
            <v>Oui</v>
          </cell>
          <cell r="AB785">
            <v>1.49</v>
          </cell>
          <cell r="AC785" t="str">
            <v>Non</v>
          </cell>
          <cell r="AE785" t="str">
            <v>FSUSA09TWC</v>
          </cell>
          <cell r="AF785">
            <v>62678436</v>
          </cell>
          <cell r="AH785">
            <v>44594</v>
          </cell>
          <cell r="AJ785">
            <v>2.5</v>
          </cell>
          <cell r="AK785">
            <v>1</v>
          </cell>
          <cell r="AL785">
            <v>1</v>
          </cell>
          <cell r="AM785" t="str">
            <v>www.amundi.com</v>
          </cell>
          <cell r="AQ785" t="str">
            <v>Non</v>
          </cell>
          <cell r="AR785" t="str">
            <v>Non</v>
          </cell>
          <cell r="AS785" t="str">
            <v>Non</v>
          </cell>
          <cell r="AV785" t="str">
            <v>Non Classifié</v>
          </cell>
          <cell r="AW785" t="str">
            <v>Amundi</v>
          </cell>
          <cell r="AY785" t="str">
            <v>Not Stated</v>
          </cell>
          <cell r="AZ785" t="str">
            <v>Prospectus</v>
          </cell>
          <cell r="BA785" t="str">
            <v>Non</v>
          </cell>
          <cell r="BB785">
            <v>4.2136820000000004</v>
          </cell>
          <cell r="BD785">
            <v>6.708742</v>
          </cell>
          <cell r="BF785">
            <v>6.7711069999999998</v>
          </cell>
          <cell r="BH785">
            <v>-2.87703</v>
          </cell>
          <cell r="BJ785">
            <v>-1.94896</v>
          </cell>
          <cell r="BK785">
            <v>41</v>
          </cell>
          <cell r="BM785">
            <v>8.5250339999999998</v>
          </cell>
          <cell r="BN785">
            <v>56</v>
          </cell>
          <cell r="BP785">
            <v>10.438919</v>
          </cell>
          <cell r="BQ785">
            <v>67</v>
          </cell>
        </row>
        <row r="786">
          <cell r="A786" t="str">
            <v>FR0010716332</v>
          </cell>
          <cell r="B786" t="str">
            <v>ÙÙÙ</v>
          </cell>
          <cell r="C786" t="str">
            <v>Amundi Actions Foncier P C</v>
          </cell>
          <cell r="D786" t="str">
            <v>FCP</v>
          </cell>
          <cell r="E786" t="str">
            <v>Amundi Asset Management</v>
          </cell>
          <cell r="F786" t="str">
            <v>Euro</v>
          </cell>
          <cell r="G786" t="str">
            <v>EPRA Europe Real Estate</v>
          </cell>
          <cell r="H786" t="str">
            <v>Europe Fonds ouverts  - Immobilier - Indirect Europe</v>
          </cell>
          <cell r="I786" t="str">
            <v>Tous les jours</v>
          </cell>
          <cell r="J786" t="str">
            <v>France</v>
          </cell>
          <cell r="K786" t="str">
            <v>Non</v>
          </cell>
          <cell r="L786">
            <v>39836</v>
          </cell>
          <cell r="M786">
            <v>44596</v>
          </cell>
          <cell r="N786">
            <v>200462539</v>
          </cell>
          <cell r="O786">
            <v>294.49</v>
          </cell>
          <cell r="P786">
            <v>26.15</v>
          </cell>
          <cell r="Q786" t="str">
            <v>Non</v>
          </cell>
          <cell r="R786">
            <v>6</v>
          </cell>
          <cell r="S786">
            <v>6</v>
          </cell>
          <cell r="T786">
            <v>14.673</v>
          </cell>
          <cell r="U786">
            <v>17.594999999999999</v>
          </cell>
          <cell r="V786">
            <v>16.24175</v>
          </cell>
          <cell r="W786">
            <v>5.3851399999999998</v>
          </cell>
          <cell r="X786" t="str">
            <v>Cap</v>
          </cell>
          <cell r="Y786" t="str">
            <v>Europe</v>
          </cell>
          <cell r="Z786">
            <v>1.5</v>
          </cell>
          <cell r="AA786" t="str">
            <v>Oui</v>
          </cell>
          <cell r="AB786">
            <v>1.58</v>
          </cell>
          <cell r="AC786" t="str">
            <v>Oui</v>
          </cell>
          <cell r="AD786">
            <v>294.49</v>
          </cell>
          <cell r="AE786" t="str">
            <v>FSGBR05GP7</v>
          </cell>
          <cell r="AF786">
            <v>27471100</v>
          </cell>
          <cell r="AH786">
            <v>44592</v>
          </cell>
          <cell r="AJ786">
            <v>2.5</v>
          </cell>
          <cell r="AK786">
            <v>1</v>
          </cell>
          <cell r="AL786">
            <v>1</v>
          </cell>
          <cell r="AM786" t="str">
            <v>www.amundi.com</v>
          </cell>
          <cell r="AQ786" t="str">
            <v>Non</v>
          </cell>
          <cell r="AR786" t="str">
            <v>Non</v>
          </cell>
          <cell r="AS786" t="str">
            <v>Non</v>
          </cell>
          <cell r="AV786" t="str">
            <v>Actions internationales</v>
          </cell>
          <cell r="AW786" t="str">
            <v>Amundi</v>
          </cell>
          <cell r="AY786" t="str">
            <v>Article 8</v>
          </cell>
          <cell r="AZ786" t="str">
            <v>Prospectus</v>
          </cell>
          <cell r="BA786" t="str">
            <v>Non</v>
          </cell>
          <cell r="BB786">
            <v>6.4465669999999999</v>
          </cell>
          <cell r="BD786">
            <v>5.385141</v>
          </cell>
          <cell r="BF786">
            <v>16.241755000000001</v>
          </cell>
          <cell r="BH786">
            <v>-3.8462749999999999</v>
          </cell>
          <cell r="BJ786">
            <v>-3.4049</v>
          </cell>
          <cell r="BK786">
            <v>55</v>
          </cell>
          <cell r="BM786">
            <v>10.115570999999999</v>
          </cell>
          <cell r="BN786">
            <v>51</v>
          </cell>
          <cell r="BP786">
            <v>27.466753000000001</v>
          </cell>
          <cell r="BQ786">
            <v>21</v>
          </cell>
        </row>
        <row r="787">
          <cell r="A787" t="str">
            <v>FR0010720631</v>
          </cell>
          <cell r="B787" t="str">
            <v>ÙÙÙ</v>
          </cell>
          <cell r="C787" t="str">
            <v>BFT Euro Futur ISR IC</v>
          </cell>
          <cell r="D787" t="str">
            <v>FCP</v>
          </cell>
          <cell r="E787" t="str">
            <v>BFT Investment Managers</v>
          </cell>
          <cell r="F787" t="str">
            <v>Euro</v>
          </cell>
          <cell r="G787" t="str">
            <v>MSCI EMU SMID NR EUR</v>
          </cell>
          <cell r="H787" t="str">
            <v>Europe Fonds ouverts  - Actions Zone Euro Flex Cap</v>
          </cell>
          <cell r="I787" t="str">
            <v>Tous les jours</v>
          </cell>
          <cell r="J787" t="str">
            <v>France</v>
          </cell>
          <cell r="K787" t="str">
            <v>Oui</v>
          </cell>
          <cell r="L787">
            <v>39902</v>
          </cell>
          <cell r="M787">
            <v>44596</v>
          </cell>
          <cell r="N787">
            <v>123216232</v>
          </cell>
          <cell r="O787">
            <v>2601.25</v>
          </cell>
          <cell r="P787">
            <v>3.63</v>
          </cell>
          <cell r="Q787" t="str">
            <v>Non</v>
          </cell>
          <cell r="R787">
            <v>6</v>
          </cell>
          <cell r="S787">
            <v>6</v>
          </cell>
          <cell r="T787">
            <v>11.186</v>
          </cell>
          <cell r="U787">
            <v>18.763999999999999</v>
          </cell>
          <cell r="V787">
            <v>12.23624</v>
          </cell>
          <cell r="W787">
            <v>8.5208200000000005</v>
          </cell>
          <cell r="X787" t="str">
            <v>Cap</v>
          </cell>
          <cell r="Y787" t="str">
            <v>Europe</v>
          </cell>
          <cell r="Z787">
            <v>0.8</v>
          </cell>
          <cell r="AA787" t="str">
            <v>Oui</v>
          </cell>
          <cell r="AB787">
            <v>0.97</v>
          </cell>
          <cell r="AC787" t="str">
            <v>Oui</v>
          </cell>
          <cell r="AD787">
            <v>2601.25</v>
          </cell>
          <cell r="AE787" t="str">
            <v>FSUSA09WN4</v>
          </cell>
          <cell r="AF787">
            <v>9299265</v>
          </cell>
          <cell r="AH787">
            <v>44558</v>
          </cell>
          <cell r="AJ787">
            <v>0</v>
          </cell>
          <cell r="AK787">
            <v>250000</v>
          </cell>
          <cell r="AL787">
            <v>1</v>
          </cell>
          <cell r="AM787" t="str">
            <v>www.bft-im.com</v>
          </cell>
          <cell r="AQ787" t="str">
            <v>Non</v>
          </cell>
          <cell r="AR787" t="str">
            <v>Non</v>
          </cell>
          <cell r="AS787" t="str">
            <v>Non</v>
          </cell>
          <cell r="AV787" t="str">
            <v>Actions de la zone euro</v>
          </cell>
          <cell r="AW787" t="str">
            <v>Amundi</v>
          </cell>
          <cell r="AY787" t="str">
            <v>Article 9</v>
          </cell>
          <cell r="AZ787" t="str">
            <v>Prospectus</v>
          </cell>
          <cell r="BA787" t="str">
            <v>Non</v>
          </cell>
          <cell r="BB787">
            <v>3.8266100000000001</v>
          </cell>
          <cell r="BD787">
            <v>8.5208189999999995</v>
          </cell>
          <cell r="BF787">
            <v>12.236224999999999</v>
          </cell>
          <cell r="BH787">
            <v>-3.543285</v>
          </cell>
          <cell r="BJ787">
            <v>-4.43194</v>
          </cell>
          <cell r="BK787">
            <v>65</v>
          </cell>
          <cell r="BM787">
            <v>12.081754</v>
          </cell>
          <cell r="BN787">
            <v>42</v>
          </cell>
          <cell r="BP787">
            <v>17.930102000000002</v>
          </cell>
          <cell r="BQ787">
            <v>50</v>
          </cell>
        </row>
        <row r="788">
          <cell r="A788" t="str">
            <v>FR0010721407</v>
          </cell>
          <cell r="B788" t="str">
            <v>ÙÙ</v>
          </cell>
          <cell r="C788" t="str">
            <v>Amundi Crédit 1-3 Euro PC</v>
          </cell>
          <cell r="D788" t="str">
            <v>FCP</v>
          </cell>
          <cell r="E788" t="str">
            <v>Amundi Asset Management</v>
          </cell>
          <cell r="F788" t="str">
            <v>Euro</v>
          </cell>
          <cell r="G788" t="str">
            <v>Bloomberg Euro Agg Corp 1-3 Yr TR EUR</v>
          </cell>
          <cell r="H788" t="str">
            <v>Europe Fonds ouverts  - Obligations EUR Emprunts Privés Court Terme</v>
          </cell>
          <cell r="I788" t="str">
            <v>Tous les jours</v>
          </cell>
          <cell r="J788" t="str">
            <v>Espagne;France;</v>
          </cell>
          <cell r="K788" t="str">
            <v>Non</v>
          </cell>
          <cell r="L788">
            <v>39882</v>
          </cell>
          <cell r="M788">
            <v>44596</v>
          </cell>
          <cell r="N788">
            <v>29680125</v>
          </cell>
          <cell r="O788">
            <v>130.65</v>
          </cell>
          <cell r="Q788" t="str">
            <v>Non</v>
          </cell>
          <cell r="R788">
            <v>3</v>
          </cell>
          <cell r="S788">
            <v>3</v>
          </cell>
          <cell r="T788">
            <v>0.78900000000000003</v>
          </cell>
          <cell r="U788">
            <v>3.379</v>
          </cell>
          <cell r="V788">
            <v>-0.64944999999999997</v>
          </cell>
          <cell r="W788">
            <v>5.0699999999999999E-3</v>
          </cell>
          <cell r="X788" t="str">
            <v>Cap</v>
          </cell>
          <cell r="Y788" t="str">
            <v>Euroland</v>
          </cell>
          <cell r="Z788">
            <v>0.89</v>
          </cell>
          <cell r="AA788" t="str">
            <v>Oui</v>
          </cell>
          <cell r="AB788">
            <v>0.91</v>
          </cell>
          <cell r="AC788" t="str">
            <v>Non</v>
          </cell>
          <cell r="AD788">
            <v>130.65</v>
          </cell>
          <cell r="AE788" t="str">
            <v>FSGBR0561D</v>
          </cell>
          <cell r="AF788">
            <v>7673909</v>
          </cell>
          <cell r="AH788">
            <v>44587</v>
          </cell>
          <cell r="AJ788">
            <v>1</v>
          </cell>
          <cell r="AK788">
            <v>1</v>
          </cell>
          <cell r="AL788">
            <v>1</v>
          </cell>
          <cell r="AM788" t="str">
            <v>www.amundi.com</v>
          </cell>
          <cell r="AQ788" t="str">
            <v>Non</v>
          </cell>
          <cell r="AR788" t="str">
            <v>Non</v>
          </cell>
          <cell r="AS788" t="str">
            <v>Non</v>
          </cell>
          <cell r="AV788" t="str">
            <v>Obligations en euro</v>
          </cell>
          <cell r="AW788" t="str">
            <v>Amundi</v>
          </cell>
          <cell r="AX788" t="str">
            <v>Amundi</v>
          </cell>
          <cell r="AY788" t="str">
            <v>Article 8</v>
          </cell>
          <cell r="AZ788" t="str">
            <v>Prospectus</v>
          </cell>
          <cell r="BA788" t="str">
            <v>Non</v>
          </cell>
          <cell r="BB788">
            <v>-0.12721299999999999</v>
          </cell>
          <cell r="BD788">
            <v>5.0660000000000002E-3</v>
          </cell>
          <cell r="BF788">
            <v>-0.64944199999999996</v>
          </cell>
          <cell r="BH788">
            <v>-0.74158199999999996</v>
          </cell>
          <cell r="BJ788">
            <v>-0.44646000000000002</v>
          </cell>
          <cell r="BK788">
            <v>22</v>
          </cell>
          <cell r="BM788">
            <v>0.26625900000000002</v>
          </cell>
          <cell r="BN788">
            <v>93</v>
          </cell>
          <cell r="BP788">
            <v>1.3424879999999999</v>
          </cell>
          <cell r="BQ788">
            <v>93</v>
          </cell>
        </row>
        <row r="789">
          <cell r="A789" t="str">
            <v>FR0010725200</v>
          </cell>
          <cell r="B789" t="str">
            <v>ÙÙÙÙÙ</v>
          </cell>
          <cell r="C789" t="str">
            <v>CPR Credixx Invest Grade S</v>
          </cell>
          <cell r="D789" t="str">
            <v>FCP</v>
          </cell>
          <cell r="E789" t="str">
            <v>CPR Asset Management</v>
          </cell>
          <cell r="F789" t="str">
            <v>Euro</v>
          </cell>
          <cell r="G789" t="str">
            <v>Markit iTraxx EU Main 2x Lvrg funded eur</v>
          </cell>
          <cell r="H789" t="str">
            <v>Europe Fonds ouverts  - Obligations Internationales Dominante EUR</v>
          </cell>
          <cell r="I789" t="str">
            <v>Tous les jours</v>
          </cell>
          <cell r="J789" t="str">
            <v>Espagne;France;</v>
          </cell>
          <cell r="K789" t="str">
            <v>Non</v>
          </cell>
          <cell r="L789">
            <v>39867</v>
          </cell>
          <cell r="M789">
            <v>44596</v>
          </cell>
          <cell r="N789">
            <v>73355514</v>
          </cell>
          <cell r="O789">
            <v>142.94</v>
          </cell>
          <cell r="Q789" t="str">
            <v>Non</v>
          </cell>
          <cell r="R789">
            <v>3</v>
          </cell>
          <cell r="S789">
            <v>3</v>
          </cell>
          <cell r="T789">
            <v>2.0960000000000001</v>
          </cell>
          <cell r="U789">
            <v>3.4209999999999998</v>
          </cell>
          <cell r="V789">
            <v>0.78464</v>
          </cell>
          <cell r="W789">
            <v>1.7286900000000001</v>
          </cell>
          <cell r="X789" t="str">
            <v>Cap</v>
          </cell>
          <cell r="Y789" t="str">
            <v>Global</v>
          </cell>
          <cell r="Z789">
            <v>0.8</v>
          </cell>
          <cell r="AA789" t="str">
            <v>Oui</v>
          </cell>
          <cell r="AB789">
            <v>0.52</v>
          </cell>
          <cell r="AC789" t="str">
            <v>Non</v>
          </cell>
          <cell r="AD789">
            <v>142.94</v>
          </cell>
          <cell r="AE789" t="str">
            <v>FSUSA08QUY</v>
          </cell>
          <cell r="AF789">
            <v>590987</v>
          </cell>
          <cell r="AH789">
            <v>44562</v>
          </cell>
          <cell r="AJ789">
            <v>2</v>
          </cell>
          <cell r="AK789">
            <v>1</v>
          </cell>
          <cell r="AL789">
            <v>1</v>
          </cell>
          <cell r="AM789" t="str">
            <v>www.cpr-am.fr</v>
          </cell>
          <cell r="AQ789" t="str">
            <v>Non</v>
          </cell>
          <cell r="AR789" t="str">
            <v>Non</v>
          </cell>
          <cell r="AS789" t="str">
            <v>Non</v>
          </cell>
          <cell r="AV789" t="str">
            <v>Obligations internationales</v>
          </cell>
          <cell r="AW789" t="str">
            <v>CPR Asset Management</v>
          </cell>
          <cell r="AY789" t="str">
            <v>Not Stated</v>
          </cell>
          <cell r="AZ789" t="str">
            <v>Prospectus</v>
          </cell>
          <cell r="BA789" t="str">
            <v>Non</v>
          </cell>
          <cell r="BB789">
            <v>1.9887999999999999</v>
          </cell>
          <cell r="BD789">
            <v>1.7286999999999999</v>
          </cell>
          <cell r="BF789">
            <v>0.78464599999999995</v>
          </cell>
          <cell r="BH789">
            <v>-1.5040180000000001</v>
          </cell>
          <cell r="BJ789">
            <v>-1.20184</v>
          </cell>
          <cell r="BK789">
            <v>31</v>
          </cell>
          <cell r="BM789">
            <v>2.7701210000000001</v>
          </cell>
          <cell r="BN789">
            <v>83</v>
          </cell>
          <cell r="BP789">
            <v>6.5300260000000003</v>
          </cell>
          <cell r="BQ789">
            <v>81</v>
          </cell>
        </row>
        <row r="790">
          <cell r="A790" t="str">
            <v>FR0010725499</v>
          </cell>
          <cell r="B790" t="str">
            <v>ÙÙÙ</v>
          </cell>
          <cell r="C790" t="str">
            <v>CPR Convex ESG PC</v>
          </cell>
          <cell r="D790" t="str">
            <v>FCP</v>
          </cell>
          <cell r="E790" t="str">
            <v>CPR Asset Management</v>
          </cell>
          <cell r="F790" t="str">
            <v>Euro</v>
          </cell>
          <cell r="G790" t="str">
            <v>Refinitiv Europe Focus Hgd CB TR EUR</v>
          </cell>
          <cell r="H790" t="str">
            <v>Europe Fonds ouverts  - Convertibles Europe</v>
          </cell>
          <cell r="I790" t="str">
            <v>Tous les jours</v>
          </cell>
          <cell r="J790" t="str">
            <v>France</v>
          </cell>
          <cell r="K790" t="str">
            <v>Non</v>
          </cell>
          <cell r="L790">
            <v>33022</v>
          </cell>
          <cell r="M790">
            <v>44596</v>
          </cell>
          <cell r="N790">
            <v>162827435</v>
          </cell>
          <cell r="O790">
            <v>423.14</v>
          </cell>
          <cell r="Q790" t="str">
            <v>Non</v>
          </cell>
          <cell r="R790">
            <v>4</v>
          </cell>
          <cell r="S790">
            <v>4</v>
          </cell>
          <cell r="T790">
            <v>4.4980000000000002</v>
          </cell>
          <cell r="U790">
            <v>6.3550000000000004</v>
          </cell>
          <cell r="V790">
            <v>-1.8094300000000001</v>
          </cell>
          <cell r="W790">
            <v>2.5661800000000001</v>
          </cell>
          <cell r="X790" t="str">
            <v>Cap</v>
          </cell>
          <cell r="Y790" t="str">
            <v>Euroland</v>
          </cell>
          <cell r="Z790">
            <v>1.196</v>
          </cell>
          <cell r="AA790" t="str">
            <v>Oui</v>
          </cell>
          <cell r="AB790">
            <v>1.19</v>
          </cell>
          <cell r="AC790" t="str">
            <v>Oui</v>
          </cell>
          <cell r="AD790">
            <v>423.14</v>
          </cell>
          <cell r="AE790" t="str">
            <v>FSGBR0507S</v>
          </cell>
          <cell r="AF790">
            <v>52563749</v>
          </cell>
          <cell r="AH790">
            <v>44562</v>
          </cell>
          <cell r="AJ790">
            <v>4</v>
          </cell>
          <cell r="AK790">
            <v>1</v>
          </cell>
          <cell r="AL790">
            <v>1</v>
          </cell>
          <cell r="AM790" t="str">
            <v>www.cpr-am.fr</v>
          </cell>
          <cell r="AQ790" t="str">
            <v>Non</v>
          </cell>
          <cell r="AR790" t="str">
            <v>Non</v>
          </cell>
          <cell r="AS790" t="str">
            <v>Non</v>
          </cell>
          <cell r="AV790" t="str">
            <v>Non Classifié</v>
          </cell>
          <cell r="AW790" t="str">
            <v>CPR Asset Management</v>
          </cell>
          <cell r="AY790" t="str">
            <v>Article 8</v>
          </cell>
          <cell r="AZ790" t="str">
            <v>Prospectus</v>
          </cell>
          <cell r="BA790" t="str">
            <v>Non</v>
          </cell>
          <cell r="BB790">
            <v>0.97123700000000002</v>
          </cell>
          <cell r="BD790">
            <v>2.5661700000000001</v>
          </cell>
          <cell r="BF790">
            <v>-1.809437</v>
          </cell>
          <cell r="BH790">
            <v>-3.222874</v>
          </cell>
          <cell r="BJ790">
            <v>-2.68649</v>
          </cell>
          <cell r="BK790">
            <v>49</v>
          </cell>
          <cell r="BM790">
            <v>4.1966590000000004</v>
          </cell>
          <cell r="BN790">
            <v>75</v>
          </cell>
          <cell r="BP790">
            <v>6.3044719999999996</v>
          </cell>
          <cell r="BQ790">
            <v>82</v>
          </cell>
        </row>
        <row r="791">
          <cell r="A791" t="str">
            <v>FR0010725507</v>
          </cell>
          <cell r="B791" t="str">
            <v>ÙÙÙ</v>
          </cell>
          <cell r="C791" t="str">
            <v>CPR Convex ESG PD</v>
          </cell>
          <cell r="D791" t="str">
            <v>FCP</v>
          </cell>
          <cell r="E791" t="str">
            <v>CPR Asset Management</v>
          </cell>
          <cell r="F791" t="str">
            <v>Euro</v>
          </cell>
          <cell r="G791" t="str">
            <v>Refinitiv Europe Focus Hgd CB TR EUR</v>
          </cell>
          <cell r="H791" t="str">
            <v>Europe Fonds ouverts  - Convertibles Europe</v>
          </cell>
          <cell r="I791" t="str">
            <v>Tous les jours</v>
          </cell>
          <cell r="J791" t="str">
            <v>France</v>
          </cell>
          <cell r="K791" t="str">
            <v>Non</v>
          </cell>
          <cell r="L791">
            <v>33022</v>
          </cell>
          <cell r="M791">
            <v>44596</v>
          </cell>
          <cell r="N791">
            <v>162827435</v>
          </cell>
          <cell r="O791">
            <v>288.73</v>
          </cell>
          <cell r="Q791" t="str">
            <v>Non</v>
          </cell>
          <cell r="R791">
            <v>4</v>
          </cell>
          <cell r="S791">
            <v>4</v>
          </cell>
          <cell r="T791">
            <v>4.4969999999999999</v>
          </cell>
          <cell r="U791">
            <v>6.3540000000000001</v>
          </cell>
          <cell r="V791">
            <v>-1.80816</v>
          </cell>
          <cell r="W791">
            <v>2.5667800000000001</v>
          </cell>
          <cell r="X791" t="str">
            <v>Dist</v>
          </cell>
          <cell r="Y791" t="str">
            <v>Euroland</v>
          </cell>
          <cell r="Z791">
            <v>1.196</v>
          </cell>
          <cell r="AA791" t="str">
            <v>Oui</v>
          </cell>
          <cell r="AB791">
            <v>1.19</v>
          </cell>
          <cell r="AC791" t="str">
            <v>Oui</v>
          </cell>
          <cell r="AD791">
            <v>288.73</v>
          </cell>
          <cell r="AE791" t="str">
            <v>FSGBR0507S</v>
          </cell>
          <cell r="AF791">
            <v>13577242</v>
          </cell>
          <cell r="AH791">
            <v>44562</v>
          </cell>
          <cell r="AJ791">
            <v>4</v>
          </cell>
          <cell r="AK791">
            <v>1</v>
          </cell>
          <cell r="AL791">
            <v>1</v>
          </cell>
          <cell r="AM791" t="str">
            <v>www.cpr-am.fr</v>
          </cell>
          <cell r="AQ791" t="str">
            <v>Non</v>
          </cell>
          <cell r="AR791" t="str">
            <v>Non</v>
          </cell>
          <cell r="AS791" t="str">
            <v>Non</v>
          </cell>
          <cell r="AV791" t="str">
            <v>Non Classifié</v>
          </cell>
          <cell r="AW791" t="str">
            <v>CPR Asset Management</v>
          </cell>
          <cell r="AY791" t="str">
            <v>Article 8</v>
          </cell>
          <cell r="AZ791" t="str">
            <v>Prospectus</v>
          </cell>
          <cell r="BA791" t="str">
            <v>Non</v>
          </cell>
          <cell r="BB791">
            <v>0.97095699999999996</v>
          </cell>
          <cell r="BD791">
            <v>2.5667870000000002</v>
          </cell>
          <cell r="BF791">
            <v>-1.808146</v>
          </cell>
          <cell r="BH791">
            <v>-3.220971</v>
          </cell>
          <cell r="BJ791">
            <v>-2.6846999999999999</v>
          </cell>
          <cell r="BK791">
            <v>49</v>
          </cell>
          <cell r="BM791">
            <v>4.1961599999999999</v>
          </cell>
          <cell r="BN791">
            <v>75</v>
          </cell>
          <cell r="BP791">
            <v>6.3039449999999997</v>
          </cell>
          <cell r="BQ791">
            <v>82</v>
          </cell>
        </row>
        <row r="792">
          <cell r="A792" t="str">
            <v>FR0010729632</v>
          </cell>
          <cell r="B792" t="str">
            <v>ÙÙÙÙÙ</v>
          </cell>
          <cell r="C792" t="str">
            <v>La Française Euro Souverains</v>
          </cell>
          <cell r="D792" t="str">
            <v>FCP</v>
          </cell>
          <cell r="E792" t="str">
            <v>La Française Asset Management</v>
          </cell>
          <cell r="F792" t="str">
            <v>Euro</v>
          </cell>
          <cell r="G792" t="str">
            <v>FTSE MTS Ex-CNO Etrix 1-3Y TR EUR</v>
          </cell>
          <cell r="H792" t="str">
            <v>Europe Fonds ouverts  - Obligations EUR Emprunts d'Etat Court Terme</v>
          </cell>
          <cell r="I792" t="str">
            <v>Tous les jours</v>
          </cell>
          <cell r="J792" t="str">
            <v>France</v>
          </cell>
          <cell r="K792" t="str">
            <v>Non</v>
          </cell>
          <cell r="L792">
            <v>39889</v>
          </cell>
          <cell r="M792">
            <v>44596</v>
          </cell>
          <cell r="N792">
            <v>22063712</v>
          </cell>
          <cell r="O792">
            <v>1332.2</v>
          </cell>
          <cell r="Q792" t="str">
            <v>Non</v>
          </cell>
          <cell r="R792">
            <v>3</v>
          </cell>
          <cell r="S792">
            <v>3</v>
          </cell>
          <cell r="T792">
            <v>1.9490000000000001</v>
          </cell>
          <cell r="U792">
            <v>1.863</v>
          </cell>
          <cell r="V792">
            <v>-1.8526199999999999</v>
          </cell>
          <cell r="W792">
            <v>0.47659000000000001</v>
          </cell>
          <cell r="X792" t="str">
            <v>Cap</v>
          </cell>
          <cell r="Y792" t="str">
            <v>Euroland</v>
          </cell>
          <cell r="Z792">
            <v>0.5</v>
          </cell>
          <cell r="AA792" t="str">
            <v>Oui</v>
          </cell>
          <cell r="AB792">
            <v>0.53</v>
          </cell>
          <cell r="AC792" t="str">
            <v>Non</v>
          </cell>
          <cell r="AD792">
            <v>1332.2</v>
          </cell>
          <cell r="AE792" t="str">
            <v>FSUSA09U2F</v>
          </cell>
          <cell r="AF792">
            <v>22063712</v>
          </cell>
          <cell r="AH792">
            <v>44561</v>
          </cell>
          <cell r="AJ792">
            <v>2</v>
          </cell>
          <cell r="AK792">
            <v>0</v>
          </cell>
          <cell r="AL792">
            <v>0</v>
          </cell>
          <cell r="AM792" t="str">
            <v>www.lafrancaise-am.com/</v>
          </cell>
          <cell r="AQ792" t="str">
            <v>Non</v>
          </cell>
          <cell r="AR792" t="str">
            <v>Non</v>
          </cell>
          <cell r="AS792" t="str">
            <v>Non</v>
          </cell>
          <cell r="AV792" t="str">
            <v>Obligations en euro</v>
          </cell>
          <cell r="AW792" t="str">
            <v>La Française</v>
          </cell>
          <cell r="AY792" t="str">
            <v>Article 8</v>
          </cell>
          <cell r="AZ792" t="str">
            <v>Prospectus</v>
          </cell>
          <cell r="BA792" t="str">
            <v>Non</v>
          </cell>
          <cell r="BB792">
            <v>1.17334</v>
          </cell>
          <cell r="BD792">
            <v>0.47658200000000001</v>
          </cell>
          <cell r="BF792">
            <v>-1.85263</v>
          </cell>
          <cell r="BH792">
            <v>-1.481079</v>
          </cell>
          <cell r="BJ792">
            <v>-0.55761000000000005</v>
          </cell>
          <cell r="BK792">
            <v>23</v>
          </cell>
          <cell r="BM792">
            <v>0.89238300000000004</v>
          </cell>
          <cell r="BN792">
            <v>91</v>
          </cell>
          <cell r="BP792">
            <v>2.4996670000000001</v>
          </cell>
          <cell r="BQ792">
            <v>92</v>
          </cell>
        </row>
        <row r="793">
          <cell r="A793" t="str">
            <v>FR0010734046</v>
          </cell>
          <cell r="B793" t="str">
            <v>ÙÙ</v>
          </cell>
          <cell r="C793" t="str">
            <v>ValEuro Select R</v>
          </cell>
          <cell r="D793" t="str">
            <v>FCP</v>
          </cell>
          <cell r="E793" t="str">
            <v>Swiss Life Gestion Privée</v>
          </cell>
          <cell r="F793" t="str">
            <v>Euro</v>
          </cell>
          <cell r="G793" t="str">
            <v>EURO STOXX 50 NR EUR</v>
          </cell>
          <cell r="H793" t="str">
            <v>Europe Fonds ouverts  - Actions Europe Gdes Cap. Mixte</v>
          </cell>
          <cell r="I793" t="str">
            <v>Tous les jours</v>
          </cell>
          <cell r="J793" t="str">
            <v>France</v>
          </cell>
          <cell r="K793" t="str">
            <v>Oui</v>
          </cell>
          <cell r="L793">
            <v>32598</v>
          </cell>
          <cell r="M793">
            <v>44596</v>
          </cell>
          <cell r="N793">
            <v>38094697</v>
          </cell>
          <cell r="O793">
            <v>36.729999999999997</v>
          </cell>
          <cell r="P793">
            <v>145.33000000000001</v>
          </cell>
          <cell r="Q793" t="str">
            <v>Non</v>
          </cell>
          <cell r="R793">
            <v>6</v>
          </cell>
          <cell r="S793">
            <v>6</v>
          </cell>
          <cell r="T793">
            <v>12.666</v>
          </cell>
          <cell r="U793">
            <v>18.378</v>
          </cell>
          <cell r="V793">
            <v>20.427630000000001</v>
          </cell>
          <cell r="W793">
            <v>7.9532100000000003</v>
          </cell>
          <cell r="X793" t="str">
            <v>Cap</v>
          </cell>
          <cell r="Y793" t="str">
            <v>Europe</v>
          </cell>
          <cell r="Z793">
            <v>1.794</v>
          </cell>
          <cell r="AA793" t="str">
            <v>Oui</v>
          </cell>
          <cell r="AB793">
            <v>2</v>
          </cell>
          <cell r="AC793" t="str">
            <v>Oui</v>
          </cell>
          <cell r="AE793" t="str">
            <v>FSGBR04J65</v>
          </cell>
          <cell r="AF793">
            <v>32159000</v>
          </cell>
          <cell r="AH793">
            <v>44299</v>
          </cell>
          <cell r="AJ793">
            <v>2</v>
          </cell>
          <cell r="AK793">
            <v>1</v>
          </cell>
          <cell r="AL793">
            <v>1</v>
          </cell>
          <cell r="AM793" t="str">
            <v>www.swisslifebanque.fr</v>
          </cell>
          <cell r="AQ793" t="str">
            <v>Non</v>
          </cell>
          <cell r="AR793" t="str">
            <v>Non</v>
          </cell>
          <cell r="AS793" t="str">
            <v>Non</v>
          </cell>
          <cell r="AV793" t="str">
            <v>Actions de la zone euro</v>
          </cell>
          <cell r="AW793" t="str">
            <v>Swiss Life</v>
          </cell>
          <cell r="AY793" t="str">
            <v>Not Stated</v>
          </cell>
          <cell r="AZ793" t="str">
            <v>Prospectus</v>
          </cell>
          <cell r="BA793" t="str">
            <v>Non</v>
          </cell>
          <cell r="BB793">
            <v>3.3293659999999998</v>
          </cell>
          <cell r="BD793">
            <v>7.9532150000000001</v>
          </cell>
          <cell r="BF793">
            <v>20.427638000000002</v>
          </cell>
          <cell r="BH793">
            <v>-3.873332</v>
          </cell>
          <cell r="BJ793">
            <v>-4.1873899999999997</v>
          </cell>
          <cell r="BK793">
            <v>63</v>
          </cell>
          <cell r="BM793">
            <v>11.982333000000001</v>
          </cell>
          <cell r="BN793">
            <v>43</v>
          </cell>
          <cell r="BP793">
            <v>27.673651</v>
          </cell>
          <cell r="BQ793">
            <v>20</v>
          </cell>
        </row>
        <row r="794">
          <cell r="A794" t="str">
            <v>FR0010734376</v>
          </cell>
          <cell r="C794" t="str">
            <v>Arc Actions Santé Innovante B Cvrt EU/US</v>
          </cell>
          <cell r="D794" t="str">
            <v>FCP</v>
          </cell>
          <cell r="E794" t="str">
            <v>Financière de l'Arc</v>
          </cell>
          <cell r="F794" t="str">
            <v>Euro</v>
          </cell>
          <cell r="G794" t="str">
            <v>MSCI World/Health Care NR EUR</v>
          </cell>
          <cell r="H794" t="str">
            <v>Europe Fonds ouverts  - Autres actions</v>
          </cell>
          <cell r="I794" t="str">
            <v>Tous les jours</v>
          </cell>
          <cell r="J794" t="str">
            <v>France</v>
          </cell>
          <cell r="K794" t="str">
            <v>Non</v>
          </cell>
          <cell r="L794">
            <v>38490</v>
          </cell>
          <cell r="M794">
            <v>44595</v>
          </cell>
          <cell r="N794">
            <v>19614214</v>
          </cell>
          <cell r="O794">
            <v>559.79</v>
          </cell>
          <cell r="P794">
            <v>201.82</v>
          </cell>
          <cell r="Q794" t="str">
            <v>Non</v>
          </cell>
          <cell r="R794">
            <v>5</v>
          </cell>
          <cell r="S794">
            <v>6</v>
          </cell>
          <cell r="T794">
            <v>12.571603</v>
          </cell>
          <cell r="U794">
            <v>14.491038</v>
          </cell>
          <cell r="V794">
            <v>7.5009600000000001</v>
          </cell>
          <cell r="W794">
            <v>7.2555800000000001</v>
          </cell>
          <cell r="X794" t="str">
            <v>Cap</v>
          </cell>
          <cell r="Y794" t="str">
            <v>Global</v>
          </cell>
          <cell r="Z794">
            <v>2</v>
          </cell>
          <cell r="AA794" t="str">
            <v>Oui</v>
          </cell>
          <cell r="AB794">
            <v>2.0499999999999998</v>
          </cell>
          <cell r="AC794" t="str">
            <v>Non</v>
          </cell>
          <cell r="AE794" t="str">
            <v>FSGBR055XV</v>
          </cell>
          <cell r="AF794">
            <v>4201155</v>
          </cell>
          <cell r="AG794" t="str">
            <v>Entièrement Couvert</v>
          </cell>
          <cell r="AH794">
            <v>44595</v>
          </cell>
          <cell r="AJ794">
            <v>1</v>
          </cell>
          <cell r="AK794">
            <v>1</v>
          </cell>
          <cell r="AL794">
            <v>1</v>
          </cell>
          <cell r="AM794" t="str">
            <v>www.financieredelarc.com</v>
          </cell>
          <cell r="AN794" t="str">
            <v>Entièrement Couvert</v>
          </cell>
          <cell r="AO794" t="str">
            <v>Euro</v>
          </cell>
          <cell r="AQ794" t="str">
            <v>Non</v>
          </cell>
          <cell r="AR794" t="str">
            <v>Non</v>
          </cell>
          <cell r="AS794" t="str">
            <v>Non</v>
          </cell>
          <cell r="AV794" t="str">
            <v>Actions internationales</v>
          </cell>
          <cell r="AW794" t="str">
            <v>Financiere de l'Arc</v>
          </cell>
          <cell r="AY794" t="str">
            <v>Not Stated</v>
          </cell>
          <cell r="AZ794" t="str">
            <v>Prospectus</v>
          </cell>
          <cell r="BA794" t="str">
            <v>Non</v>
          </cell>
          <cell r="BB794">
            <v>3.8892129999999998</v>
          </cell>
          <cell r="BD794">
            <v>7.2555800000000001</v>
          </cell>
          <cell r="BF794">
            <v>7.5009810000000003</v>
          </cell>
          <cell r="BH794">
            <v>-5.7893939999999997</v>
          </cell>
          <cell r="BJ794">
            <v>-5.6682199999999998</v>
          </cell>
          <cell r="BK794">
            <v>74</v>
          </cell>
          <cell r="BM794">
            <v>13.367646000000001</v>
          </cell>
          <cell r="BN794">
            <v>38</v>
          </cell>
          <cell r="BP794">
            <v>18.194724999999998</v>
          </cell>
          <cell r="BQ794">
            <v>50</v>
          </cell>
        </row>
        <row r="795">
          <cell r="A795" t="str">
            <v>FR0010734442</v>
          </cell>
          <cell r="C795" t="str">
            <v>Green Bonds Investments P</v>
          </cell>
          <cell r="D795" t="str">
            <v>FCP</v>
          </cell>
          <cell r="E795" t="str">
            <v>Swiss Life Gestion Privée</v>
          </cell>
          <cell r="F795" t="str">
            <v>Euro</v>
          </cell>
          <cell r="G795" t="str">
            <v>BBgBarc MSCI Euro Green Bond NR EUR</v>
          </cell>
          <cell r="H795" t="str">
            <v>Europe Fonds ouverts  - Obligations EUR Emprunts Privés</v>
          </cell>
          <cell r="I795" t="str">
            <v>Tous les jours</v>
          </cell>
          <cell r="J795" t="str">
            <v>France</v>
          </cell>
          <cell r="K795" t="str">
            <v>Non</v>
          </cell>
          <cell r="L795">
            <v>39890</v>
          </cell>
          <cell r="M795">
            <v>44596</v>
          </cell>
          <cell r="N795">
            <v>33254154</v>
          </cell>
          <cell r="O795">
            <v>46.89</v>
          </cell>
          <cell r="Q795" t="str">
            <v>Non</v>
          </cell>
          <cell r="R795">
            <v>3</v>
          </cell>
          <cell r="S795">
            <v>4</v>
          </cell>
          <cell r="T795">
            <v>2.9550000000000001</v>
          </cell>
          <cell r="U795">
            <v>8.6039999999999992</v>
          </cell>
          <cell r="V795">
            <v>1.10497</v>
          </cell>
          <cell r="W795">
            <v>1.47143</v>
          </cell>
          <cell r="X795" t="str">
            <v>Cap</v>
          </cell>
          <cell r="Y795" t="str">
            <v>Euroland</v>
          </cell>
          <cell r="Z795">
            <v>0.75</v>
          </cell>
          <cell r="AA795" t="str">
            <v>Oui</v>
          </cell>
          <cell r="AB795">
            <v>0.7</v>
          </cell>
          <cell r="AC795" t="str">
            <v>Oui</v>
          </cell>
          <cell r="AD795">
            <v>46.89</v>
          </cell>
          <cell r="AE795" t="str">
            <v>FSGBR04PWP</v>
          </cell>
          <cell r="AF795">
            <v>31473898</v>
          </cell>
          <cell r="AH795">
            <v>44532</v>
          </cell>
          <cell r="AJ795">
            <v>2</v>
          </cell>
          <cell r="AK795">
            <v>1</v>
          </cell>
          <cell r="AL795">
            <v>1</v>
          </cell>
          <cell r="AM795" t="str">
            <v>www.swisslifebanque.fr</v>
          </cell>
          <cell r="AQ795" t="str">
            <v>Non</v>
          </cell>
          <cell r="AR795" t="str">
            <v>Non</v>
          </cell>
          <cell r="AS795" t="str">
            <v>Non</v>
          </cell>
          <cell r="AV795" t="str">
            <v>Obligations en euro</v>
          </cell>
          <cell r="AW795" t="str">
            <v>Swiss Life</v>
          </cell>
          <cell r="AY795" t="str">
            <v>Article 8</v>
          </cell>
          <cell r="AZ795" t="str">
            <v>Prospectus</v>
          </cell>
          <cell r="BA795" t="str">
            <v>Non</v>
          </cell>
          <cell r="BB795">
            <v>1.489263</v>
          </cell>
          <cell r="BD795">
            <v>1.4714400000000001</v>
          </cell>
          <cell r="BF795">
            <v>1.1049800000000001</v>
          </cell>
          <cell r="BH795">
            <v>-2.0041319999999998</v>
          </cell>
          <cell r="BJ795">
            <v>-1.69421</v>
          </cell>
          <cell r="BK795">
            <v>38</v>
          </cell>
          <cell r="BM795">
            <v>2.7169750000000001</v>
          </cell>
          <cell r="BN795">
            <v>83</v>
          </cell>
          <cell r="BP795">
            <v>6.7622039999999997</v>
          </cell>
          <cell r="BQ795">
            <v>80</v>
          </cell>
        </row>
        <row r="796">
          <cell r="A796" t="str">
            <v>FR0010734467</v>
          </cell>
          <cell r="C796" t="str">
            <v>Green Bonds Investments R</v>
          </cell>
          <cell r="D796" t="str">
            <v>FCP</v>
          </cell>
          <cell r="E796" t="str">
            <v>Swiss Life Gestion Privée</v>
          </cell>
          <cell r="F796" t="str">
            <v>Euro</v>
          </cell>
          <cell r="G796" t="str">
            <v>BBgBarc MSCI Euro Green Bond NR EUR</v>
          </cell>
          <cell r="H796" t="str">
            <v>Europe Fonds ouverts  - Obligations EUR Emprunts Privés</v>
          </cell>
          <cell r="I796" t="str">
            <v>Tous les jours</v>
          </cell>
          <cell r="J796" t="str">
            <v>France</v>
          </cell>
          <cell r="K796" t="str">
            <v>Non</v>
          </cell>
          <cell r="L796">
            <v>32055</v>
          </cell>
          <cell r="M796">
            <v>44596</v>
          </cell>
          <cell r="N796">
            <v>33254154</v>
          </cell>
          <cell r="O796">
            <v>33.94</v>
          </cell>
          <cell r="Q796" t="str">
            <v>Non</v>
          </cell>
          <cell r="R796">
            <v>3</v>
          </cell>
          <cell r="S796">
            <v>4</v>
          </cell>
          <cell r="T796">
            <v>2.9769999999999999</v>
          </cell>
          <cell r="U796">
            <v>8.6210000000000004</v>
          </cell>
          <cell r="V796">
            <v>1.04274</v>
          </cell>
          <cell r="W796">
            <v>1.4525999999999999</v>
          </cell>
          <cell r="X796" t="str">
            <v>Dist</v>
          </cell>
          <cell r="Y796" t="str">
            <v>Euroland</v>
          </cell>
          <cell r="Z796">
            <v>1.5</v>
          </cell>
          <cell r="AA796" t="str">
            <v>Oui</v>
          </cell>
          <cell r="AB796">
            <v>2.65</v>
          </cell>
          <cell r="AC796" t="str">
            <v>Oui</v>
          </cell>
          <cell r="AE796" t="str">
            <v>FSGBR04PWP</v>
          </cell>
          <cell r="AF796">
            <v>1800000</v>
          </cell>
          <cell r="AH796">
            <v>44532</v>
          </cell>
          <cell r="AJ796">
            <v>2</v>
          </cell>
          <cell r="AK796">
            <v>1</v>
          </cell>
          <cell r="AL796">
            <v>1</v>
          </cell>
          <cell r="AM796" t="str">
            <v>www.swisslifebanque.fr</v>
          </cell>
          <cell r="AQ796" t="str">
            <v>Non</v>
          </cell>
          <cell r="AR796" t="str">
            <v>Non</v>
          </cell>
          <cell r="AS796" t="str">
            <v>Non</v>
          </cell>
          <cell r="AV796" t="str">
            <v>Obligations en euro</v>
          </cell>
          <cell r="AW796" t="str">
            <v>Swiss Life</v>
          </cell>
          <cell r="AY796" t="str">
            <v>Article 8</v>
          </cell>
          <cell r="AZ796" t="str">
            <v>Prospectus</v>
          </cell>
          <cell r="BA796" t="str">
            <v>Non</v>
          </cell>
          <cell r="BB796">
            <v>1.478145</v>
          </cell>
          <cell r="BD796">
            <v>1.4526030000000001</v>
          </cell>
          <cell r="BF796">
            <v>1.042745</v>
          </cell>
          <cell r="BH796">
            <v>-2.0490620000000002</v>
          </cell>
          <cell r="BJ796">
            <v>-1.7316</v>
          </cell>
          <cell r="BK796">
            <v>38</v>
          </cell>
          <cell r="BM796">
            <v>2.7106349999999999</v>
          </cell>
          <cell r="BN796">
            <v>83</v>
          </cell>
          <cell r="BP796">
            <v>6.7582089999999999</v>
          </cell>
          <cell r="BQ796">
            <v>80</v>
          </cell>
        </row>
        <row r="797">
          <cell r="A797" t="str">
            <v>FR0010734491</v>
          </cell>
          <cell r="B797" t="str">
            <v>Ù</v>
          </cell>
          <cell r="C797" t="str">
            <v>Lazard Japon R</v>
          </cell>
          <cell r="D797" t="str">
            <v>SICAV</v>
          </cell>
          <cell r="E797" t="str">
            <v>Lazard Frères Gestion</v>
          </cell>
          <cell r="F797" t="str">
            <v>Euro</v>
          </cell>
          <cell r="G797" t="str">
            <v>TOPIX NR JPY</v>
          </cell>
          <cell r="H797" t="str">
            <v>Europe Fonds ouverts  - Actions Japon Grandes Cap.</v>
          </cell>
          <cell r="I797" t="str">
            <v>Tous les jours</v>
          </cell>
          <cell r="J797" t="str">
            <v>France;Luxembourg;</v>
          </cell>
          <cell r="K797" t="str">
            <v>Non</v>
          </cell>
          <cell r="L797">
            <v>39994</v>
          </cell>
          <cell r="M797">
            <v>44596</v>
          </cell>
          <cell r="N797">
            <v>110766376</v>
          </cell>
          <cell r="O797">
            <v>388.32</v>
          </cell>
          <cell r="P797">
            <v>130.38</v>
          </cell>
          <cell r="Q797" t="str">
            <v>Non</v>
          </cell>
          <cell r="R797">
            <v>6</v>
          </cell>
          <cell r="S797">
            <v>6</v>
          </cell>
          <cell r="T797">
            <v>11.608563999999999</v>
          </cell>
          <cell r="U797">
            <v>16.937027</v>
          </cell>
          <cell r="V797">
            <v>7.1593900000000001</v>
          </cell>
          <cell r="W797">
            <v>4.8485199999999997</v>
          </cell>
          <cell r="X797" t="str">
            <v>Cap</v>
          </cell>
          <cell r="Y797" t="str">
            <v>Japon</v>
          </cell>
          <cell r="Z797">
            <v>2.2000000000000002</v>
          </cell>
          <cell r="AA797" t="str">
            <v>Oui</v>
          </cell>
          <cell r="AB797">
            <v>2.36</v>
          </cell>
          <cell r="AC797" t="str">
            <v>Non</v>
          </cell>
          <cell r="AD797">
            <v>388.32</v>
          </cell>
          <cell r="AE797" t="str">
            <v>FSGBR05D0H</v>
          </cell>
          <cell r="AF797">
            <v>14225132</v>
          </cell>
          <cell r="AH797">
            <v>44594</v>
          </cell>
          <cell r="AJ797">
            <v>4</v>
          </cell>
          <cell r="AK797">
            <v>1</v>
          </cell>
          <cell r="AL797">
            <v>0</v>
          </cell>
          <cell r="AM797" t="str">
            <v>www.lazardfreresgestion.fr</v>
          </cell>
          <cell r="AQ797" t="str">
            <v>Non</v>
          </cell>
          <cell r="AR797" t="str">
            <v>Non</v>
          </cell>
          <cell r="AS797" t="str">
            <v>Non</v>
          </cell>
          <cell r="AV797" t="str">
            <v>Actions internationales</v>
          </cell>
          <cell r="AW797" t="str">
            <v>Lazard</v>
          </cell>
          <cell r="AY797" t="str">
            <v>Article 8</v>
          </cell>
          <cell r="AZ797" t="str">
            <v>Prospectus</v>
          </cell>
          <cell r="BA797" t="str">
            <v>Non</v>
          </cell>
          <cell r="BB797">
            <v>2.4356100000000001</v>
          </cell>
          <cell r="BD797">
            <v>4.8485209999999999</v>
          </cell>
          <cell r="BF797">
            <v>7.1593679999999997</v>
          </cell>
          <cell r="BH797">
            <v>-3.2563810000000002</v>
          </cell>
          <cell r="BJ797">
            <v>-3.2265299999999999</v>
          </cell>
          <cell r="BK797">
            <v>54</v>
          </cell>
          <cell r="BM797">
            <v>8.7752829999999999</v>
          </cell>
          <cell r="BN797">
            <v>55</v>
          </cell>
          <cell r="BP797">
            <v>21.682189000000001</v>
          </cell>
          <cell r="BQ797">
            <v>40</v>
          </cell>
        </row>
        <row r="798">
          <cell r="A798" t="str">
            <v>FR0010738120</v>
          </cell>
          <cell r="B798" t="str">
            <v>ÙÙ</v>
          </cell>
          <cell r="C798" t="str">
            <v>Sycomore Partners P</v>
          </cell>
          <cell r="D798" t="str">
            <v>FCP</v>
          </cell>
          <cell r="E798" t="str">
            <v>Sycomore Asset Management</v>
          </cell>
          <cell r="F798" t="str">
            <v>Euro</v>
          </cell>
          <cell r="G798" t="str">
            <v>€STR capitalisé + 3%</v>
          </cell>
          <cell r="H798" t="str">
            <v>Europe Fonds ouverts  - Allocation EUR Flexible</v>
          </cell>
          <cell r="I798" t="str">
            <v>Tous les jours</v>
          </cell>
          <cell r="J798" t="str">
            <v>Autriche;Suisse;Allemagne;Espagne;France;Italie;Luxembourg;Pays-Bas;</v>
          </cell>
          <cell r="K798" t="str">
            <v>Oui</v>
          </cell>
          <cell r="L798">
            <v>39902</v>
          </cell>
          <cell r="M798">
            <v>44596</v>
          </cell>
          <cell r="N798">
            <v>241643055</v>
          </cell>
          <cell r="O798">
            <v>1461.68</v>
          </cell>
          <cell r="Q798" t="str">
            <v>Non</v>
          </cell>
          <cell r="R798">
            <v>4</v>
          </cell>
          <cell r="S798">
            <v>5</v>
          </cell>
          <cell r="T798">
            <v>7.4690000000000003</v>
          </cell>
          <cell r="U798">
            <v>15.098000000000001</v>
          </cell>
          <cell r="V798">
            <v>7.62948</v>
          </cell>
          <cell r="W798">
            <v>0.82491999999999999</v>
          </cell>
          <cell r="X798" t="str">
            <v>Cap</v>
          </cell>
          <cell r="Y798" t="str">
            <v>Europe</v>
          </cell>
          <cell r="Z798">
            <v>1.8</v>
          </cell>
          <cell r="AA798" t="str">
            <v>Oui</v>
          </cell>
          <cell r="AB798">
            <v>1.8</v>
          </cell>
          <cell r="AC798" t="str">
            <v>Oui</v>
          </cell>
          <cell r="AD798">
            <v>1461.68</v>
          </cell>
          <cell r="AE798" t="str">
            <v>FSUSA096PU</v>
          </cell>
          <cell r="AF798">
            <v>107885188</v>
          </cell>
          <cell r="AH798">
            <v>44427</v>
          </cell>
          <cell r="AJ798">
            <v>5</v>
          </cell>
          <cell r="AK798">
            <v>0</v>
          </cell>
          <cell r="AL798">
            <v>0</v>
          </cell>
          <cell r="AM798" t="str">
            <v>www.sycomore-am.com</v>
          </cell>
          <cell r="AQ798" t="str">
            <v>Non</v>
          </cell>
          <cell r="AR798" t="str">
            <v>Non</v>
          </cell>
          <cell r="AS798" t="str">
            <v>Non</v>
          </cell>
          <cell r="AV798" t="str">
            <v>Non Classifié</v>
          </cell>
          <cell r="AW798" t="str">
            <v>Sycomore Asset Management</v>
          </cell>
          <cell r="AY798" t="str">
            <v>Not Stated</v>
          </cell>
          <cell r="AZ798" t="str">
            <v>Prospectus</v>
          </cell>
          <cell r="BA798" t="str">
            <v>Non</v>
          </cell>
          <cell r="BB798">
            <v>-0.39556599999999997</v>
          </cell>
          <cell r="BD798">
            <v>0.82491400000000004</v>
          </cell>
          <cell r="BF798">
            <v>7.6294680000000001</v>
          </cell>
          <cell r="BH798">
            <v>-1.0117320000000001</v>
          </cell>
          <cell r="BJ798">
            <v>-1.1129100000000001</v>
          </cell>
          <cell r="BK798">
            <v>30</v>
          </cell>
          <cell r="BM798">
            <v>2.0412889999999999</v>
          </cell>
          <cell r="BN798">
            <v>87</v>
          </cell>
          <cell r="BP798">
            <v>2.5165449999999998</v>
          </cell>
          <cell r="BQ798">
            <v>91</v>
          </cell>
        </row>
        <row r="799">
          <cell r="A799" t="str">
            <v>FR0010738153</v>
          </cell>
          <cell r="B799" t="str">
            <v>ÙÙÙ</v>
          </cell>
          <cell r="C799" t="str">
            <v>Otea Actions Europe R</v>
          </cell>
          <cell r="D799" t="str">
            <v>FCP</v>
          </cell>
          <cell r="E799" t="str">
            <v>OTEA Capital</v>
          </cell>
          <cell r="F799" t="str">
            <v>Euro</v>
          </cell>
          <cell r="G799" t="str">
            <v>EURO STOXX NR EUR</v>
          </cell>
          <cell r="H799" t="str">
            <v>Europe Fonds ouverts  - Actions France Petites &amp; Moy. Cap.</v>
          </cell>
          <cell r="I799" t="str">
            <v>Tous les jours</v>
          </cell>
          <cell r="J799" t="str">
            <v>France</v>
          </cell>
          <cell r="K799" t="str">
            <v>Oui</v>
          </cell>
          <cell r="L799">
            <v>39969</v>
          </cell>
          <cell r="M799">
            <v>44596</v>
          </cell>
          <cell r="N799">
            <v>16098213</v>
          </cell>
          <cell r="O799">
            <v>236.34</v>
          </cell>
          <cell r="P799">
            <v>319.60000000000002</v>
          </cell>
          <cell r="Q799" t="str">
            <v>Non</v>
          </cell>
          <cell r="R799">
            <v>6</v>
          </cell>
          <cell r="S799">
            <v>6</v>
          </cell>
          <cell r="T799">
            <v>12.705</v>
          </cell>
          <cell r="U799">
            <v>22.166</v>
          </cell>
          <cell r="V799">
            <v>3.3083800000000001</v>
          </cell>
          <cell r="W799">
            <v>12.300789999999999</v>
          </cell>
          <cell r="X799" t="str">
            <v>Cap</v>
          </cell>
          <cell r="Y799" t="str">
            <v>France</v>
          </cell>
          <cell r="Z799">
            <v>2.5</v>
          </cell>
          <cell r="AA799" t="str">
            <v>Oui</v>
          </cell>
          <cell r="AB799">
            <v>2.5099999999999998</v>
          </cell>
          <cell r="AC799" t="str">
            <v>Non</v>
          </cell>
          <cell r="AD799">
            <v>236.34</v>
          </cell>
          <cell r="AE799" t="str">
            <v>FSUSA0A4PC</v>
          </cell>
          <cell r="AF799">
            <v>14650242</v>
          </cell>
          <cell r="AH799">
            <v>44375</v>
          </cell>
          <cell r="AJ799">
            <v>2</v>
          </cell>
          <cell r="AK799">
            <v>0</v>
          </cell>
          <cell r="AL799">
            <v>0</v>
          </cell>
          <cell r="AM799" t="str">
            <v>oteacapital.com/</v>
          </cell>
          <cell r="AQ799" t="str">
            <v>Non</v>
          </cell>
          <cell r="AR799" t="str">
            <v>Non</v>
          </cell>
          <cell r="AS799" t="str">
            <v>Non</v>
          </cell>
          <cell r="AV799" t="str">
            <v>Actions des pays de l'Union Européenne</v>
          </cell>
          <cell r="AW799" t="str">
            <v>OTEA</v>
          </cell>
          <cell r="AY799" t="str">
            <v>Not Stated</v>
          </cell>
          <cell r="AZ799" t="str">
            <v>Prospectus</v>
          </cell>
          <cell r="BA799" t="str">
            <v>Non</v>
          </cell>
          <cell r="BB799">
            <v>7.6490340000000003</v>
          </cell>
          <cell r="BD799">
            <v>12.300806</v>
          </cell>
          <cell r="BF799">
            <v>3.3083870000000002</v>
          </cell>
          <cell r="BH799">
            <v>-6.2126270000000003</v>
          </cell>
          <cell r="BJ799">
            <v>-6.7601100000000001</v>
          </cell>
          <cell r="BK799">
            <v>80</v>
          </cell>
          <cell r="BM799">
            <v>18.112328999999999</v>
          </cell>
          <cell r="BN799">
            <v>20</v>
          </cell>
          <cell r="BP799">
            <v>30.089576999999998</v>
          </cell>
          <cell r="BQ799">
            <v>15</v>
          </cell>
        </row>
        <row r="800">
          <cell r="A800" t="str">
            <v>FR0010738211</v>
          </cell>
          <cell r="B800" t="str">
            <v>ÙÙÙÙÙ</v>
          </cell>
          <cell r="C800" t="str">
            <v>Cogefi Flex Dynamic P</v>
          </cell>
          <cell r="D800" t="str">
            <v>FCP</v>
          </cell>
          <cell r="E800" t="str">
            <v>COGEFI Gestion</v>
          </cell>
          <cell r="F800" t="str">
            <v>Euro</v>
          </cell>
          <cell r="G800" t="str">
            <v>(FTSE MTS Ex-CNO Etrix 5-7Y TR EUR) 30.000% + ( STOXX Europe Large 200 NR EUR) 35.000% + (MSCI World NR EUR) 35.000%</v>
          </cell>
          <cell r="H800" t="str">
            <v>Europe Fonds ouverts  - Allocation EUR Aggressive</v>
          </cell>
          <cell r="I800" t="str">
            <v>Tous les jours</v>
          </cell>
          <cell r="J800" t="str">
            <v>France</v>
          </cell>
          <cell r="K800" t="str">
            <v>Non</v>
          </cell>
          <cell r="L800">
            <v>31411</v>
          </cell>
          <cell r="M800">
            <v>44596</v>
          </cell>
          <cell r="N800">
            <v>48672669</v>
          </cell>
          <cell r="O800">
            <v>110.02</v>
          </cell>
          <cell r="Q800" t="str">
            <v>Non</v>
          </cell>
          <cell r="R800">
            <v>5</v>
          </cell>
          <cell r="S800">
            <v>5</v>
          </cell>
          <cell r="T800">
            <v>12.348000000000001</v>
          </cell>
          <cell r="U800">
            <v>12.147</v>
          </cell>
          <cell r="V800">
            <v>6.2577400000000001</v>
          </cell>
          <cell r="W800">
            <v>12.149050000000001</v>
          </cell>
          <cell r="X800" t="str">
            <v>Cap</v>
          </cell>
          <cell r="Y800" t="str">
            <v>Global</v>
          </cell>
          <cell r="Z800">
            <v>1.95</v>
          </cell>
          <cell r="AA800" t="str">
            <v>Oui</v>
          </cell>
          <cell r="AB800">
            <v>3.35</v>
          </cell>
          <cell r="AC800" t="str">
            <v>Non</v>
          </cell>
          <cell r="AD800">
            <v>110.02</v>
          </cell>
          <cell r="AE800" t="str">
            <v>FSGBR056O8</v>
          </cell>
          <cell r="AF800">
            <v>42748516</v>
          </cell>
          <cell r="AH800">
            <v>44302</v>
          </cell>
          <cell r="AJ800">
            <v>2</v>
          </cell>
          <cell r="AK800">
            <v>1</v>
          </cell>
          <cell r="AL800">
            <v>1</v>
          </cell>
          <cell r="AM800" t="str">
            <v>www.cogefi.fr</v>
          </cell>
          <cell r="AQ800" t="str">
            <v>Non</v>
          </cell>
          <cell r="AR800" t="str">
            <v>Non</v>
          </cell>
          <cell r="AS800" t="str">
            <v>Non</v>
          </cell>
          <cell r="AV800" t="str">
            <v>Non Classifié</v>
          </cell>
          <cell r="AW800" t="str">
            <v>COGEFI</v>
          </cell>
          <cell r="AY800" t="str">
            <v>Not Stated</v>
          </cell>
          <cell r="AZ800" t="str">
            <v>Prospectus</v>
          </cell>
          <cell r="BA800" t="str">
            <v>Non</v>
          </cell>
          <cell r="BB800">
            <v>9.5111310000000007</v>
          </cell>
          <cell r="BD800">
            <v>12.149068</v>
          </cell>
          <cell r="BF800">
            <v>6.2577340000000001</v>
          </cell>
          <cell r="BH800">
            <v>-9.2106340000000007</v>
          </cell>
          <cell r="BJ800">
            <v>-8.7443799999999996</v>
          </cell>
          <cell r="BK800">
            <v>88</v>
          </cell>
          <cell r="BM800">
            <v>17.676742000000001</v>
          </cell>
          <cell r="BN800">
            <v>21</v>
          </cell>
          <cell r="BP800">
            <v>20.541194000000001</v>
          </cell>
          <cell r="BQ800">
            <v>43</v>
          </cell>
        </row>
        <row r="801">
          <cell r="A801" t="str">
            <v>FR0010739029</v>
          </cell>
          <cell r="B801" t="str">
            <v>ÙÙÙ</v>
          </cell>
          <cell r="C801" t="str">
            <v>Hottinguer Patrimoine Europe</v>
          </cell>
          <cell r="D801" t="str">
            <v>SICAV</v>
          </cell>
          <cell r="E801" t="str">
            <v>Messieurs Hottinguer &amp; Cie Gestion Privée</v>
          </cell>
          <cell r="F801" t="str">
            <v>Euro</v>
          </cell>
          <cell r="G801" t="str">
            <v>€STR capitalisé + 2.585%</v>
          </cell>
          <cell r="H801" t="str">
            <v>Europe Fonds ouverts  - Allocation EUR Prudente</v>
          </cell>
          <cell r="I801" t="str">
            <v>Tous les jours</v>
          </cell>
          <cell r="J801" t="str">
            <v>France</v>
          </cell>
          <cell r="K801" t="str">
            <v>Non</v>
          </cell>
          <cell r="L801">
            <v>39976</v>
          </cell>
          <cell r="M801">
            <v>44595</v>
          </cell>
          <cell r="N801">
            <v>20952000</v>
          </cell>
          <cell r="O801">
            <v>1164.73</v>
          </cell>
          <cell r="Q801" t="str">
            <v>Non</v>
          </cell>
          <cell r="R801">
            <v>4</v>
          </cell>
          <cell r="S801">
            <v>4</v>
          </cell>
          <cell r="T801">
            <v>5.7050000000000001</v>
          </cell>
          <cell r="U801">
            <v>8.2370000000000001</v>
          </cell>
          <cell r="V801">
            <v>2.2772899999999998</v>
          </cell>
          <cell r="W801">
            <v>2.5333399999999999</v>
          </cell>
          <cell r="X801" t="str">
            <v>Cap</v>
          </cell>
          <cell r="Y801" t="str">
            <v>Europe</v>
          </cell>
          <cell r="Z801">
            <v>2</v>
          </cell>
          <cell r="AA801" t="str">
            <v>Oui</v>
          </cell>
          <cell r="AB801">
            <v>1.93</v>
          </cell>
          <cell r="AC801" t="str">
            <v>Non</v>
          </cell>
          <cell r="AE801" t="str">
            <v>FSUSA0BBO2</v>
          </cell>
          <cell r="AF801">
            <v>20952000</v>
          </cell>
          <cell r="AH801">
            <v>44592</v>
          </cell>
          <cell r="AJ801">
            <v>2</v>
          </cell>
          <cell r="AK801">
            <v>1</v>
          </cell>
          <cell r="AL801">
            <v>1</v>
          </cell>
          <cell r="AM801" t="str">
            <v>www.banque-hottinguer.com</v>
          </cell>
          <cell r="AQ801" t="str">
            <v>Non</v>
          </cell>
          <cell r="AR801" t="str">
            <v>Non</v>
          </cell>
          <cell r="AS801" t="str">
            <v>Non</v>
          </cell>
          <cell r="AV801" t="str">
            <v>Non Classifié</v>
          </cell>
          <cell r="AW801" t="str">
            <v>Banque Jean-Philippe Hottinguer &amp; Cie</v>
          </cell>
          <cell r="AY801" t="str">
            <v>Not Stated</v>
          </cell>
          <cell r="AZ801" t="str">
            <v>Prospectus</v>
          </cell>
          <cell r="BA801" t="str">
            <v>Non</v>
          </cell>
          <cell r="BB801">
            <v>0.99809300000000001</v>
          </cell>
          <cell r="BD801">
            <v>2.5333510000000001</v>
          </cell>
          <cell r="BF801">
            <v>2.277285</v>
          </cell>
          <cell r="BH801">
            <v>-3.2093739999999999</v>
          </cell>
          <cell r="BJ801">
            <v>-3.1487099999999999</v>
          </cell>
          <cell r="BK801">
            <v>53</v>
          </cell>
          <cell r="BM801">
            <v>4.3363950000000004</v>
          </cell>
          <cell r="BN801">
            <v>74</v>
          </cell>
          <cell r="BP801">
            <v>8.5628600000000006</v>
          </cell>
          <cell r="BQ801">
            <v>74</v>
          </cell>
        </row>
        <row r="802">
          <cell r="A802" t="str">
            <v>FR0010744532</v>
          </cell>
          <cell r="B802" t="str">
            <v>ÙÙ</v>
          </cell>
          <cell r="C802" t="str">
            <v>CPR Euroland ESG P</v>
          </cell>
          <cell r="D802" t="str">
            <v>FCP</v>
          </cell>
          <cell r="E802" t="str">
            <v>CPR Asset Management</v>
          </cell>
          <cell r="F802" t="str">
            <v>Euro</v>
          </cell>
          <cell r="G802" t="str">
            <v>MSCI EMU NR EUR</v>
          </cell>
          <cell r="H802" t="str">
            <v>Europe Fonds ouverts  - Actions Zone Euro Grandes Cap.</v>
          </cell>
          <cell r="I802" t="str">
            <v>Tous les jours</v>
          </cell>
          <cell r="J802" t="str">
            <v>Autriche;Allemagne;France;</v>
          </cell>
          <cell r="K802" t="str">
            <v>Oui</v>
          </cell>
          <cell r="L802">
            <v>35986</v>
          </cell>
          <cell r="M802">
            <v>44596</v>
          </cell>
          <cell r="N802">
            <v>367243504</v>
          </cell>
          <cell r="O802">
            <v>348.55</v>
          </cell>
          <cell r="P802">
            <v>42.21</v>
          </cell>
          <cell r="Q802" t="str">
            <v>Non</v>
          </cell>
          <cell r="R802">
            <v>6</v>
          </cell>
          <cell r="S802">
            <v>6</v>
          </cell>
          <cell r="T802">
            <v>11.818</v>
          </cell>
          <cell r="U802">
            <v>19.166</v>
          </cell>
          <cell r="V802">
            <v>20.418150000000001</v>
          </cell>
          <cell r="W802">
            <v>9.1930899999999998</v>
          </cell>
          <cell r="X802" t="str">
            <v>Cap</v>
          </cell>
          <cell r="Y802" t="str">
            <v>Euroland</v>
          </cell>
          <cell r="Z802">
            <v>1.1000000000000001</v>
          </cell>
          <cell r="AA802" t="str">
            <v>Oui</v>
          </cell>
          <cell r="AB802">
            <v>1.29</v>
          </cell>
          <cell r="AC802" t="str">
            <v>Oui</v>
          </cell>
          <cell r="AD802">
            <v>348.55</v>
          </cell>
          <cell r="AE802" t="str">
            <v>FSGBR05636</v>
          </cell>
          <cell r="AF802">
            <v>15197263</v>
          </cell>
          <cell r="AH802">
            <v>44562</v>
          </cell>
          <cell r="AJ802">
            <v>3</v>
          </cell>
          <cell r="AK802">
            <v>1</v>
          </cell>
          <cell r="AL802">
            <v>1</v>
          </cell>
          <cell r="AM802" t="str">
            <v>www.cpr-am.fr</v>
          </cell>
          <cell r="AQ802" t="str">
            <v>Non</v>
          </cell>
          <cell r="AR802" t="str">
            <v>Non</v>
          </cell>
          <cell r="AS802" t="str">
            <v>Non</v>
          </cell>
          <cell r="AV802" t="str">
            <v>Actions de la zone euro</v>
          </cell>
          <cell r="AW802" t="str">
            <v>CPR Asset Management</v>
          </cell>
          <cell r="AY802" t="str">
            <v>Article 9</v>
          </cell>
          <cell r="AZ802" t="str">
            <v>Prospectus</v>
          </cell>
          <cell r="BA802" t="str">
            <v>Non</v>
          </cell>
          <cell r="BB802">
            <v>5.5320309999999999</v>
          </cell>
          <cell r="BD802">
            <v>9.1930949999999996</v>
          </cell>
          <cell r="BF802">
            <v>20.418133000000001</v>
          </cell>
          <cell r="BH802">
            <v>-2.8903650000000001</v>
          </cell>
          <cell r="BJ802">
            <v>-3.0364</v>
          </cell>
          <cell r="BK802">
            <v>52</v>
          </cell>
          <cell r="BM802">
            <v>12.41441</v>
          </cell>
          <cell r="BN802">
            <v>42</v>
          </cell>
          <cell r="BP802">
            <v>21.140612999999998</v>
          </cell>
          <cell r="BQ802">
            <v>42</v>
          </cell>
        </row>
        <row r="803">
          <cell r="A803" t="str">
            <v>FR0010745216</v>
          </cell>
          <cell r="C803" t="str">
            <v>CPR Monétaire ISR P</v>
          </cell>
          <cell r="D803" t="str">
            <v>FCP</v>
          </cell>
          <cell r="E803" t="str">
            <v>CPR Asset Management</v>
          </cell>
          <cell r="F803" t="str">
            <v>Euro</v>
          </cell>
          <cell r="G803" t="str">
            <v>€STR capitalisé</v>
          </cell>
          <cell r="H803" t="str">
            <v>Europe Fonds ouverts  - Monétaires EUR</v>
          </cell>
          <cell r="I803" t="str">
            <v>Tous les jours</v>
          </cell>
          <cell r="J803" t="str">
            <v>France</v>
          </cell>
          <cell r="K803" t="str">
            <v>Non</v>
          </cell>
          <cell r="L803">
            <v>39199</v>
          </cell>
          <cell r="M803">
            <v>44599</v>
          </cell>
          <cell r="N803">
            <v>9242562910</v>
          </cell>
          <cell r="O803">
            <v>394.05799999999999</v>
          </cell>
          <cell r="Q803" t="str">
            <v>Non</v>
          </cell>
          <cell r="R803">
            <v>1</v>
          </cell>
          <cell r="S803">
            <v>1</v>
          </cell>
          <cell r="T803">
            <v>1.2E-2</v>
          </cell>
          <cell r="U803">
            <v>6.7000000000000004E-2</v>
          </cell>
          <cell r="V803">
            <v>-0.74643999999999999</v>
          </cell>
          <cell r="W803">
            <v>-0.56652999999999998</v>
          </cell>
          <cell r="X803" t="str">
            <v>Cap</v>
          </cell>
          <cell r="Y803" t="str">
            <v>Euroland</v>
          </cell>
          <cell r="Z803">
            <v>0.3</v>
          </cell>
          <cell r="AA803" t="str">
            <v>Oui</v>
          </cell>
          <cell r="AB803">
            <v>0.26</v>
          </cell>
          <cell r="AC803" t="str">
            <v>Oui</v>
          </cell>
          <cell r="AD803">
            <v>394.084</v>
          </cell>
          <cell r="AE803" t="str">
            <v>FSUSA088YP</v>
          </cell>
          <cell r="AF803">
            <v>240373490</v>
          </cell>
          <cell r="AH803">
            <v>44562</v>
          </cell>
          <cell r="AJ803">
            <v>0</v>
          </cell>
          <cell r="AK803">
            <v>1</v>
          </cell>
          <cell r="AL803">
            <v>1</v>
          </cell>
          <cell r="AM803" t="str">
            <v>www.cpr-am.fr</v>
          </cell>
          <cell r="AQ803" t="str">
            <v>Non</v>
          </cell>
          <cell r="AR803" t="str">
            <v>Non</v>
          </cell>
          <cell r="AS803" t="str">
            <v>Non</v>
          </cell>
          <cell r="AV803" t="str">
            <v>Fonds monétaires à valeur liquidative variable (VNAV) standard</v>
          </cell>
          <cell r="AW803" t="str">
            <v>CPR Asset Management</v>
          </cell>
          <cell r="AY803" t="str">
            <v>Article 8</v>
          </cell>
          <cell r="AZ803" t="str">
            <v>Prospectus</v>
          </cell>
          <cell r="BA803" t="str">
            <v>Non</v>
          </cell>
          <cell r="BB803">
            <v>-0.48770200000000002</v>
          </cell>
          <cell r="BD803">
            <v>-0.56651600000000002</v>
          </cell>
          <cell r="BF803">
            <v>-0.74644500000000003</v>
          </cell>
          <cell r="BH803">
            <v>-7.2519E-2</v>
          </cell>
          <cell r="BJ803">
            <v>-6.5670000000000006E-2</v>
          </cell>
          <cell r="BK803">
            <v>17</v>
          </cell>
          <cell r="BM803">
            <v>-0.55639799999999995</v>
          </cell>
          <cell r="BN803">
            <v>96</v>
          </cell>
          <cell r="BP803">
            <v>-0.37875500000000001</v>
          </cell>
          <cell r="BQ803">
            <v>97</v>
          </cell>
        </row>
        <row r="804">
          <cell r="A804" t="str">
            <v>FR0010745638</v>
          </cell>
          <cell r="B804" t="str">
            <v>ÙÙ</v>
          </cell>
          <cell r="C804" t="str">
            <v>Ostrum Souverains Euro 3-5 RC</v>
          </cell>
          <cell r="D804" t="str">
            <v>FCP</v>
          </cell>
          <cell r="E804" t="str">
            <v>Natixis Investment Managers International</v>
          </cell>
          <cell r="F804" t="str">
            <v>Euro</v>
          </cell>
          <cell r="G804" t="str">
            <v>FTSE MTS Ex-CNO Etrix 3-5Y TR EUR</v>
          </cell>
          <cell r="H804" t="str">
            <v>Europe Fonds ouverts  - Obligations EUR Emprunts d'Etat</v>
          </cell>
          <cell r="I804" t="str">
            <v>Tous les jours</v>
          </cell>
          <cell r="J804" t="str">
            <v>France</v>
          </cell>
          <cell r="K804" t="str">
            <v>Non</v>
          </cell>
          <cell r="L804">
            <v>39955</v>
          </cell>
          <cell r="M804">
            <v>44572</v>
          </cell>
          <cell r="N804">
            <v>438418484</v>
          </cell>
          <cell r="O804">
            <v>121.93</v>
          </cell>
          <cell r="Q804" t="str">
            <v>Non</v>
          </cell>
          <cell r="R804">
            <v>2</v>
          </cell>
          <cell r="S804">
            <v>2</v>
          </cell>
          <cell r="T804">
            <v>1.7210000000000001</v>
          </cell>
          <cell r="U804">
            <v>1.585</v>
          </cell>
          <cell r="V804">
            <v>-1.8046199999999999</v>
          </cell>
          <cell r="W804">
            <v>1.362E-2</v>
          </cell>
          <cell r="X804" t="str">
            <v>Cap</v>
          </cell>
          <cell r="Y804" t="str">
            <v>Euroland</v>
          </cell>
          <cell r="Z804">
            <v>0.7</v>
          </cell>
          <cell r="AA804" t="str">
            <v>Oui</v>
          </cell>
          <cell r="AB804">
            <v>0.66</v>
          </cell>
          <cell r="AC804" t="str">
            <v>Non</v>
          </cell>
          <cell r="AE804" t="str">
            <v>FSGBR051BW</v>
          </cell>
          <cell r="AF804">
            <v>956690</v>
          </cell>
          <cell r="AH804">
            <v>44562</v>
          </cell>
          <cell r="AJ804">
            <v>3</v>
          </cell>
          <cell r="AK804">
            <v>1</v>
          </cell>
          <cell r="AL804">
            <v>1</v>
          </cell>
          <cell r="AM804" t="str">
            <v>www.im.natixis.com</v>
          </cell>
          <cell r="AQ804" t="str">
            <v>Non</v>
          </cell>
          <cell r="AR804" t="str">
            <v>Non</v>
          </cell>
          <cell r="AS804" t="str">
            <v>Non</v>
          </cell>
          <cell r="AV804" t="str">
            <v>Obligations en euro</v>
          </cell>
          <cell r="AW804" t="str">
            <v>Natixis</v>
          </cell>
          <cell r="AY804" t="str">
            <v>Not Stated</v>
          </cell>
          <cell r="AZ804" t="str">
            <v>Prospectus</v>
          </cell>
          <cell r="BA804" t="str">
            <v>Non</v>
          </cell>
          <cell r="BM804">
            <v>1.3618999999999999E-2</v>
          </cell>
          <cell r="BN804">
            <v>94</v>
          </cell>
          <cell r="BP804">
            <v>0.83347199999999999</v>
          </cell>
          <cell r="BQ804">
            <v>94</v>
          </cell>
        </row>
        <row r="805">
          <cell r="A805" t="str">
            <v>FR0010745778</v>
          </cell>
          <cell r="B805" t="str">
            <v>ÙÙ</v>
          </cell>
          <cell r="C805" t="str">
            <v>HSBC Euro Equity Volatility Focused A</v>
          </cell>
          <cell r="D805" t="str">
            <v>FCP</v>
          </cell>
          <cell r="E805" t="str">
            <v>HSBC Global Asset Management (France)</v>
          </cell>
          <cell r="F805" t="str">
            <v>Euro</v>
          </cell>
          <cell r="G805" t="str">
            <v>MSCI EMU NR EUR</v>
          </cell>
          <cell r="H805" t="str">
            <v>Europe Fonds ouverts  - Actions Zone Euro Grandes Cap.</v>
          </cell>
          <cell r="I805" t="str">
            <v>Tous les jours</v>
          </cell>
          <cell r="J805" t="str">
            <v>Suisse;France;</v>
          </cell>
          <cell r="K805" t="str">
            <v>Oui</v>
          </cell>
          <cell r="L805">
            <v>35943</v>
          </cell>
          <cell r="M805">
            <v>44596</v>
          </cell>
          <cell r="N805">
            <v>231083741</v>
          </cell>
          <cell r="O805">
            <v>262.47000000000003</v>
          </cell>
          <cell r="P805">
            <v>38.270000000000003</v>
          </cell>
          <cell r="Q805" t="str">
            <v>Non</v>
          </cell>
          <cell r="R805">
            <v>6</v>
          </cell>
          <cell r="S805">
            <v>6</v>
          </cell>
          <cell r="T805">
            <v>9.5139999999999993</v>
          </cell>
          <cell r="U805">
            <v>15.323</v>
          </cell>
          <cell r="V805">
            <v>18.500959999999999</v>
          </cell>
          <cell r="W805">
            <v>8.2578800000000001</v>
          </cell>
          <cell r="X805" t="str">
            <v>Cap</v>
          </cell>
          <cell r="Y805" t="str">
            <v>Euroland</v>
          </cell>
          <cell r="Z805">
            <v>1.8</v>
          </cell>
          <cell r="AA805" t="str">
            <v>Oui</v>
          </cell>
          <cell r="AB805">
            <v>1.55</v>
          </cell>
          <cell r="AC805" t="str">
            <v>Non</v>
          </cell>
          <cell r="AD805">
            <v>262.47000000000003</v>
          </cell>
          <cell r="AE805" t="str">
            <v>FSGBR067EZ</v>
          </cell>
          <cell r="AF805">
            <v>126528346</v>
          </cell>
          <cell r="AH805">
            <v>44561</v>
          </cell>
          <cell r="AJ805">
            <v>1.5</v>
          </cell>
          <cell r="AK805">
            <v>1</v>
          </cell>
          <cell r="AL805">
            <v>1</v>
          </cell>
          <cell r="AM805" t="str">
            <v>www.assetmanagement.hsbc.com/fr</v>
          </cell>
          <cell r="AQ805" t="str">
            <v>Non</v>
          </cell>
          <cell r="AR805" t="str">
            <v>Non</v>
          </cell>
          <cell r="AS805" t="str">
            <v>Non</v>
          </cell>
          <cell r="AV805" t="str">
            <v>Actions de la zone euro</v>
          </cell>
          <cell r="AW805" t="str">
            <v>HSBC</v>
          </cell>
          <cell r="AY805" t="str">
            <v>Not Stated</v>
          </cell>
          <cell r="AZ805" t="str">
            <v>Prospectus</v>
          </cell>
          <cell r="BA805" t="str">
            <v>Non</v>
          </cell>
          <cell r="BB805">
            <v>6.022335</v>
          </cell>
          <cell r="BD805">
            <v>8.2578849999999999</v>
          </cell>
          <cell r="BF805">
            <v>18.500968</v>
          </cell>
          <cell r="BH805">
            <v>-1.748472</v>
          </cell>
          <cell r="BJ805">
            <v>-1.84108</v>
          </cell>
          <cell r="BK805">
            <v>40</v>
          </cell>
          <cell r="BM805">
            <v>10.358002000000001</v>
          </cell>
          <cell r="BN805">
            <v>50</v>
          </cell>
          <cell r="BP805">
            <v>18.61589</v>
          </cell>
          <cell r="BQ805">
            <v>49</v>
          </cell>
        </row>
        <row r="806">
          <cell r="A806" t="str">
            <v>FR0010748368</v>
          </cell>
          <cell r="B806" t="str">
            <v>ÙÙ</v>
          </cell>
          <cell r="C806" t="str">
            <v>LBPAM ISR Actions Environnement C</v>
          </cell>
          <cell r="D806" t="str">
            <v>FCP</v>
          </cell>
          <cell r="E806" t="str">
            <v>La Banque Postale Asset Management</v>
          </cell>
          <cell r="F806" t="str">
            <v>Euro</v>
          </cell>
          <cell r="G806" t="str">
            <v>STOXX Europe 600 NR EUR</v>
          </cell>
          <cell r="H806" t="str">
            <v>Europe Fonds ouverts  - Actions Secteur Ecologie</v>
          </cell>
          <cell r="I806" t="str">
            <v>Tous les jours</v>
          </cell>
          <cell r="J806" t="str">
            <v>France</v>
          </cell>
          <cell r="K806" t="str">
            <v>Oui</v>
          </cell>
          <cell r="L806">
            <v>39944</v>
          </cell>
          <cell r="M806">
            <v>44596</v>
          </cell>
          <cell r="N806">
            <v>955012899</v>
          </cell>
          <cell r="O806">
            <v>258.32</v>
          </cell>
          <cell r="P806">
            <v>-28.61</v>
          </cell>
          <cell r="Q806" t="str">
            <v>Non</v>
          </cell>
          <cell r="R806">
            <v>6</v>
          </cell>
          <cell r="S806">
            <v>6</v>
          </cell>
          <cell r="T806">
            <v>15.188915</v>
          </cell>
          <cell r="U806">
            <v>20.597928</v>
          </cell>
          <cell r="V806">
            <v>6.0412299999999997</v>
          </cell>
          <cell r="W806">
            <v>18.03181</v>
          </cell>
          <cell r="X806" t="str">
            <v>Cap</v>
          </cell>
          <cell r="Y806" t="str">
            <v>Europe</v>
          </cell>
          <cell r="Z806">
            <v>1.8</v>
          </cell>
          <cell r="AA806" t="str">
            <v>Oui</v>
          </cell>
          <cell r="AB806">
            <v>1.79</v>
          </cell>
          <cell r="AC806" t="str">
            <v>Oui</v>
          </cell>
          <cell r="AD806">
            <v>258.32</v>
          </cell>
          <cell r="AE806" t="str">
            <v>FSUSA09Z65</v>
          </cell>
          <cell r="AF806">
            <v>37050000</v>
          </cell>
          <cell r="AH806">
            <v>44419</v>
          </cell>
          <cell r="AJ806">
            <v>3</v>
          </cell>
          <cell r="AK806">
            <v>0</v>
          </cell>
          <cell r="AL806">
            <v>0</v>
          </cell>
          <cell r="AM806" t="str">
            <v>www.labanquepostale-am.fr</v>
          </cell>
          <cell r="AQ806" t="str">
            <v>Non</v>
          </cell>
          <cell r="AR806" t="str">
            <v>Non</v>
          </cell>
          <cell r="AS806" t="str">
            <v>Non</v>
          </cell>
          <cell r="AV806" t="str">
            <v>Actions internationales</v>
          </cell>
          <cell r="AW806" t="str">
            <v>La Banque Postale</v>
          </cell>
          <cell r="AY806" t="str">
            <v>Not Stated</v>
          </cell>
          <cell r="AZ806" t="str">
            <v>Prospectus</v>
          </cell>
          <cell r="BA806" t="str">
            <v>Non</v>
          </cell>
          <cell r="BB806">
            <v>10.998882</v>
          </cell>
          <cell r="BD806">
            <v>18.031835000000001</v>
          </cell>
          <cell r="BF806">
            <v>6.0412270000000001</v>
          </cell>
          <cell r="BH806">
            <v>-8.3956459999999993</v>
          </cell>
          <cell r="BJ806">
            <v>-7.6965899999999996</v>
          </cell>
          <cell r="BK806">
            <v>84</v>
          </cell>
          <cell r="BM806">
            <v>23.957781000000001</v>
          </cell>
          <cell r="BN806">
            <v>8</v>
          </cell>
          <cell r="BP806">
            <v>32.538443000000001</v>
          </cell>
          <cell r="BQ806">
            <v>9</v>
          </cell>
        </row>
        <row r="807">
          <cell r="A807" t="str">
            <v>FR0010748723</v>
          </cell>
          <cell r="B807" t="str">
            <v>Ù</v>
          </cell>
          <cell r="C807" t="str">
            <v>LMdG Flex Court Terme (EUR) R</v>
          </cell>
          <cell r="D807" t="str">
            <v>SICAV</v>
          </cell>
          <cell r="E807" t="str">
            <v>UBS La Maison de Gestion</v>
          </cell>
          <cell r="F807" t="str">
            <v>Euro</v>
          </cell>
          <cell r="G807" t="str">
            <v>€STR capitalisé</v>
          </cell>
          <cell r="H807" t="str">
            <v>Europe Fonds ouverts  - Allocation EUR Prudente</v>
          </cell>
          <cell r="I807" t="str">
            <v>Tous les jours</v>
          </cell>
          <cell r="J807" t="str">
            <v>Suisse;France;Italie;</v>
          </cell>
          <cell r="K807" t="str">
            <v>Non</v>
          </cell>
          <cell r="L807">
            <v>32381</v>
          </cell>
          <cell r="M807">
            <v>44595</v>
          </cell>
          <cell r="N807">
            <v>285828103</v>
          </cell>
          <cell r="O807">
            <v>5924.06</v>
          </cell>
          <cell r="Q807" t="str">
            <v>Non</v>
          </cell>
          <cell r="R807">
            <v>2</v>
          </cell>
          <cell r="S807">
            <v>2</v>
          </cell>
          <cell r="T807">
            <v>0.81399999999999995</v>
          </cell>
          <cell r="U807">
            <v>2.8809999999999998</v>
          </cell>
          <cell r="V807">
            <v>-0.46061000000000002</v>
          </cell>
          <cell r="W807">
            <v>-1.0840000000000001E-2</v>
          </cell>
          <cell r="X807" t="str">
            <v>Cap</v>
          </cell>
          <cell r="Y807" t="str">
            <v>Euroland</v>
          </cell>
          <cell r="Z807">
            <v>0.5</v>
          </cell>
          <cell r="AA807" t="str">
            <v>Oui</v>
          </cell>
          <cell r="AB807">
            <v>0.5</v>
          </cell>
          <cell r="AC807" t="str">
            <v>Non</v>
          </cell>
          <cell r="AE807" t="str">
            <v>FSGBR055Y8</v>
          </cell>
          <cell r="AF807">
            <v>58042605</v>
          </cell>
          <cell r="AH807">
            <v>44515</v>
          </cell>
          <cell r="AJ807">
            <v>0.75</v>
          </cell>
          <cell r="AK807">
            <v>0</v>
          </cell>
          <cell r="AL807">
            <v>0</v>
          </cell>
          <cell r="AM807" t="str">
            <v>www.lamaisondegestion.com</v>
          </cell>
          <cell r="AQ807" t="str">
            <v>Non</v>
          </cell>
          <cell r="AR807" t="str">
            <v>Non</v>
          </cell>
          <cell r="AS807" t="str">
            <v>Non</v>
          </cell>
          <cell r="AV807" t="str">
            <v>Obligations en euro</v>
          </cell>
          <cell r="AW807" t="str">
            <v>UBS</v>
          </cell>
          <cell r="AY807" t="str">
            <v>Not Stated</v>
          </cell>
          <cell r="AZ807" t="str">
            <v>Prospectus</v>
          </cell>
          <cell r="BA807" t="str">
            <v>Non</v>
          </cell>
          <cell r="BB807">
            <v>-9.0180999999999997E-2</v>
          </cell>
          <cell r="BD807">
            <v>-1.0834999999999999E-2</v>
          </cell>
          <cell r="BF807">
            <v>-0.46061299999999999</v>
          </cell>
          <cell r="BH807">
            <v>-0.87113399999999996</v>
          </cell>
          <cell r="BJ807">
            <v>-0.66464999999999996</v>
          </cell>
          <cell r="BK807">
            <v>24</v>
          </cell>
          <cell r="BM807">
            <v>0.313023</v>
          </cell>
          <cell r="BN807">
            <v>93</v>
          </cell>
          <cell r="BP807">
            <v>1.281682</v>
          </cell>
          <cell r="BQ807">
            <v>94</v>
          </cell>
        </row>
        <row r="808">
          <cell r="A808" t="str">
            <v>FR0010749853</v>
          </cell>
          <cell r="B808" t="str">
            <v>ÙÙ</v>
          </cell>
          <cell r="C808" t="str">
            <v>Amundi Rspnb Invest Eurp Credit SRI PC</v>
          </cell>
          <cell r="D808" t="str">
            <v>SICAV</v>
          </cell>
          <cell r="E808" t="str">
            <v>Amundi Asset Management</v>
          </cell>
          <cell r="F808" t="str">
            <v>Euro</v>
          </cell>
          <cell r="G808" t="str">
            <v>Bloomberg Euro Corp TR EUR</v>
          </cell>
          <cell r="H808" t="str">
            <v>Europe Fonds ouverts  - Obligations EUR Emprunts Privés</v>
          </cell>
          <cell r="I808" t="str">
            <v>Tous les jours</v>
          </cell>
          <cell r="J808" t="str">
            <v>Espagne;France;</v>
          </cell>
          <cell r="K808" t="str">
            <v>Non</v>
          </cell>
          <cell r="L808">
            <v>40036</v>
          </cell>
          <cell r="M808">
            <v>44596</v>
          </cell>
          <cell r="N808">
            <v>696016821</v>
          </cell>
          <cell r="O808">
            <v>126.41</v>
          </cell>
          <cell r="Q808" t="str">
            <v>Non</v>
          </cell>
          <cell r="R808">
            <v>3</v>
          </cell>
          <cell r="S808">
            <v>3</v>
          </cell>
          <cell r="T808">
            <v>2.2130000000000001</v>
          </cell>
          <cell r="U808">
            <v>6.649</v>
          </cell>
          <cell r="V808">
            <v>-2.52732</v>
          </cell>
          <cell r="W808">
            <v>0.98187999999999998</v>
          </cell>
          <cell r="X808" t="str">
            <v>Cap</v>
          </cell>
          <cell r="Y808" t="str">
            <v>Euroland</v>
          </cell>
          <cell r="Z808">
            <v>1.2</v>
          </cell>
          <cell r="AA808" t="str">
            <v>Oui</v>
          </cell>
          <cell r="AB808">
            <v>1.42</v>
          </cell>
          <cell r="AC808" t="str">
            <v>Oui</v>
          </cell>
          <cell r="AD808">
            <v>126.41</v>
          </cell>
          <cell r="AE808" t="str">
            <v>FSGBR06ALM</v>
          </cell>
          <cell r="AF808">
            <v>179277336</v>
          </cell>
          <cell r="AH808">
            <v>44587</v>
          </cell>
          <cell r="AJ808">
            <v>1</v>
          </cell>
          <cell r="AK808">
            <v>1</v>
          </cell>
          <cell r="AL808">
            <v>1</v>
          </cell>
          <cell r="AM808" t="str">
            <v>www.amundi.com</v>
          </cell>
          <cell r="AQ808" t="str">
            <v>Non</v>
          </cell>
          <cell r="AR808" t="str">
            <v>Non</v>
          </cell>
          <cell r="AS808" t="str">
            <v>Non</v>
          </cell>
          <cell r="AV808" t="str">
            <v>Obligations en euro</v>
          </cell>
          <cell r="AW808" t="str">
            <v>Amundi</v>
          </cell>
          <cell r="AY808" t="str">
            <v>Article 8</v>
          </cell>
          <cell r="AZ808" t="str">
            <v>Prospectus</v>
          </cell>
          <cell r="BA808" t="str">
            <v>Non</v>
          </cell>
          <cell r="BB808">
            <v>1.015989</v>
          </cell>
          <cell r="BD808">
            <v>0.98187199999999997</v>
          </cell>
          <cell r="BF808">
            <v>-2.5273319999999999</v>
          </cell>
          <cell r="BH808">
            <v>-2.2012580000000002</v>
          </cell>
          <cell r="BJ808">
            <v>-1.49563</v>
          </cell>
          <cell r="BK808">
            <v>35</v>
          </cell>
          <cell r="BM808">
            <v>1.950223</v>
          </cell>
          <cell r="BN808">
            <v>88</v>
          </cell>
          <cell r="BP808">
            <v>6.5994770000000003</v>
          </cell>
          <cell r="BQ808">
            <v>81</v>
          </cell>
        </row>
        <row r="809">
          <cell r="A809" t="str">
            <v>FR0010750877</v>
          </cell>
          <cell r="B809" t="str">
            <v>ÙÙ</v>
          </cell>
          <cell r="C809" t="str">
            <v>Amundi Inflation Monde PC</v>
          </cell>
          <cell r="D809" t="str">
            <v>FCP</v>
          </cell>
          <cell r="E809" t="str">
            <v>Amundi Asset Management</v>
          </cell>
          <cell r="F809" t="str">
            <v>Euro</v>
          </cell>
          <cell r="G809" t="str">
            <v>Bloomberg WGILB All Markets TR Hdg EUR</v>
          </cell>
          <cell r="H809" t="str">
            <v>Europe Fonds ouverts  - Obligations Internationales Indexées sur l'Inflation Couvertes en EUR</v>
          </cell>
          <cell r="I809" t="str">
            <v>Tous les jours</v>
          </cell>
          <cell r="J809" t="str">
            <v>France</v>
          </cell>
          <cell r="K809" t="str">
            <v>Non</v>
          </cell>
          <cell r="L809">
            <v>39952</v>
          </cell>
          <cell r="M809">
            <v>44596</v>
          </cell>
          <cell r="N809">
            <v>32292937</v>
          </cell>
          <cell r="O809">
            <v>129.05000000000001</v>
          </cell>
          <cell r="Q809" t="str">
            <v>Non</v>
          </cell>
          <cell r="R809">
            <v>4</v>
          </cell>
          <cell r="S809">
            <v>4</v>
          </cell>
          <cell r="T809">
            <v>5.5979999999999999</v>
          </cell>
          <cell r="U809">
            <v>6.0330000000000004</v>
          </cell>
          <cell r="V809">
            <v>-0.20537</v>
          </cell>
          <cell r="W809">
            <v>1.8854900000000001</v>
          </cell>
          <cell r="X809" t="str">
            <v>Cap</v>
          </cell>
          <cell r="Y809" t="str">
            <v>Global</v>
          </cell>
          <cell r="Z809">
            <v>1.5</v>
          </cell>
          <cell r="AA809" t="str">
            <v>Oui</v>
          </cell>
          <cell r="AB809">
            <v>1.32</v>
          </cell>
          <cell r="AC809" t="str">
            <v>Non</v>
          </cell>
          <cell r="AD809">
            <v>129.05000000000001</v>
          </cell>
          <cell r="AE809" t="str">
            <v>FSGBR06HUB</v>
          </cell>
          <cell r="AF809">
            <v>23573958</v>
          </cell>
          <cell r="AH809">
            <v>44594</v>
          </cell>
          <cell r="AJ809">
            <v>1</v>
          </cell>
          <cell r="AK809">
            <v>1</v>
          </cell>
          <cell r="AL809">
            <v>1</v>
          </cell>
          <cell r="AM809" t="str">
            <v>www.amundi.com</v>
          </cell>
          <cell r="AQ809" t="str">
            <v>Non</v>
          </cell>
          <cell r="AR809" t="str">
            <v>Non</v>
          </cell>
          <cell r="AS809" t="str">
            <v>Non</v>
          </cell>
          <cell r="AV809" t="str">
            <v>Obligations internationales</v>
          </cell>
          <cell r="AW809" t="str">
            <v>Amundi</v>
          </cell>
          <cell r="AY809" t="str">
            <v>Not Stated</v>
          </cell>
          <cell r="AZ809" t="str">
            <v>Prospectus</v>
          </cell>
          <cell r="BA809" t="str">
            <v>Non</v>
          </cell>
          <cell r="BB809">
            <v>-0.40063500000000002</v>
          </cell>
          <cell r="BD809">
            <v>1.885486</v>
          </cell>
          <cell r="BF809">
            <v>-0.20538100000000001</v>
          </cell>
          <cell r="BH809">
            <v>-3.0673020000000002</v>
          </cell>
          <cell r="BJ809">
            <v>-2.32281</v>
          </cell>
          <cell r="BK809">
            <v>45</v>
          </cell>
          <cell r="BM809">
            <v>2.9112749999999998</v>
          </cell>
          <cell r="BN809">
            <v>82</v>
          </cell>
          <cell r="BP809">
            <v>3.270019</v>
          </cell>
          <cell r="BQ809">
            <v>90</v>
          </cell>
        </row>
        <row r="810">
          <cell r="A810" t="str">
            <v>FR0010751008</v>
          </cell>
          <cell r="B810" t="str">
            <v>ÙÙÙÙ</v>
          </cell>
          <cell r="C810" t="str">
            <v>Lazard Sustainable Euro Credit</v>
          </cell>
          <cell r="D810" t="str">
            <v>FCP</v>
          </cell>
          <cell r="E810" t="str">
            <v>Lazard Frères Gestion</v>
          </cell>
          <cell r="F810" t="str">
            <v>Euro</v>
          </cell>
          <cell r="G810" t="str">
            <v>ICE BofA Euro Corporate TR EUR</v>
          </cell>
          <cell r="H810" t="str">
            <v>Europe Fonds ouverts  - Obligations EUR Emprunts Privés</v>
          </cell>
          <cell r="I810" t="str">
            <v>Tous les jours</v>
          </cell>
          <cell r="J810" t="str">
            <v>France</v>
          </cell>
          <cell r="K810" t="str">
            <v>Non</v>
          </cell>
          <cell r="L810">
            <v>39946</v>
          </cell>
          <cell r="M810">
            <v>44596</v>
          </cell>
          <cell r="N810">
            <v>70754290</v>
          </cell>
          <cell r="O810">
            <v>1433.74</v>
          </cell>
          <cell r="Q810" t="str">
            <v>Non</v>
          </cell>
          <cell r="R810">
            <v>3</v>
          </cell>
          <cell r="S810">
            <v>3</v>
          </cell>
          <cell r="T810">
            <v>1.869</v>
          </cell>
          <cell r="U810">
            <v>5.468</v>
          </cell>
          <cell r="V810">
            <v>-0.56923999999999997</v>
          </cell>
          <cell r="W810">
            <v>2.67157</v>
          </cell>
          <cell r="X810" t="str">
            <v>Cap</v>
          </cell>
          <cell r="Y810" t="str">
            <v>Europe</v>
          </cell>
          <cell r="Z810">
            <v>0.7</v>
          </cell>
          <cell r="AA810" t="str">
            <v>Oui</v>
          </cell>
          <cell r="AB810">
            <v>0.5</v>
          </cell>
          <cell r="AC810" t="str">
            <v>Oui</v>
          </cell>
          <cell r="AD810">
            <v>1433.74</v>
          </cell>
          <cell r="AE810" t="str">
            <v>FSUSA0A1VR</v>
          </cell>
          <cell r="AF810">
            <v>70754290</v>
          </cell>
          <cell r="AH810">
            <v>44593</v>
          </cell>
          <cell r="AJ810">
            <v>4</v>
          </cell>
          <cell r="AK810">
            <v>1</v>
          </cell>
          <cell r="AL810">
            <v>0</v>
          </cell>
          <cell r="AM810" t="str">
            <v>www.lazardfreresgestion.fr</v>
          </cell>
          <cell r="AQ810" t="str">
            <v>Non</v>
          </cell>
          <cell r="AR810" t="str">
            <v>Non</v>
          </cell>
          <cell r="AS810" t="str">
            <v>Non</v>
          </cell>
          <cell r="AV810" t="str">
            <v>Obligations en euro</v>
          </cell>
          <cell r="AW810" t="str">
            <v>Lazard</v>
          </cell>
          <cell r="AY810" t="str">
            <v>Article 8</v>
          </cell>
          <cell r="AZ810" t="str">
            <v>Prospectus</v>
          </cell>
          <cell r="BA810" t="str">
            <v>Non</v>
          </cell>
          <cell r="BB810">
            <v>1.910185</v>
          </cell>
          <cell r="BD810">
            <v>2.67157</v>
          </cell>
          <cell r="BF810">
            <v>-0.56924699999999995</v>
          </cell>
          <cell r="BH810">
            <v>-1.8138570000000001</v>
          </cell>
          <cell r="BJ810">
            <v>-1.2341599999999999</v>
          </cell>
          <cell r="BK810">
            <v>32</v>
          </cell>
          <cell r="BM810">
            <v>3.3613900000000001</v>
          </cell>
          <cell r="BN810">
            <v>79</v>
          </cell>
          <cell r="BP810">
            <v>5.5196610000000002</v>
          </cell>
          <cell r="BQ810">
            <v>84</v>
          </cell>
        </row>
        <row r="811">
          <cell r="A811" t="str">
            <v>FR0010752543</v>
          </cell>
          <cell r="B811" t="str">
            <v>ÙÙÙ</v>
          </cell>
          <cell r="C811" t="str">
            <v>Lazard Credit Fi SRI RVC EUR</v>
          </cell>
          <cell r="D811" t="str">
            <v>FCP</v>
          </cell>
          <cell r="E811" t="str">
            <v>Lazard Frères Gestion</v>
          </cell>
          <cell r="F811" t="str">
            <v>Euro</v>
          </cell>
          <cell r="G811" t="str">
            <v>ICE BofA Euro Financial TR EUR</v>
          </cell>
          <cell r="H811" t="str">
            <v>Europe Fonds ouverts  - EUR Subordinated Bond</v>
          </cell>
          <cell r="I811" t="str">
            <v>Tous les jours</v>
          </cell>
          <cell r="J811" t="str">
            <v>Suisse;Espagne;France;Royaume-Uni;Italie;Luxembourg;Portugal;Suède;</v>
          </cell>
          <cell r="K811" t="str">
            <v>Non</v>
          </cell>
          <cell r="L811">
            <v>39997</v>
          </cell>
          <cell r="M811">
            <v>44596</v>
          </cell>
          <cell r="N811">
            <v>1736583545</v>
          </cell>
          <cell r="O811">
            <v>366.22</v>
          </cell>
          <cell r="Q811" t="str">
            <v>Non</v>
          </cell>
          <cell r="R811">
            <v>4</v>
          </cell>
          <cell r="S811">
            <v>4</v>
          </cell>
          <cell r="T811">
            <v>1.8120000000000001</v>
          </cell>
          <cell r="U811">
            <v>9.2880000000000003</v>
          </cell>
          <cell r="V811">
            <v>1.8481799999999999</v>
          </cell>
          <cell r="W811">
            <v>4.9831899999999996</v>
          </cell>
          <cell r="X811" t="str">
            <v>Cap</v>
          </cell>
          <cell r="Y811" t="str">
            <v>Europe</v>
          </cell>
          <cell r="Z811">
            <v>1</v>
          </cell>
          <cell r="AA811" t="str">
            <v>Oui</v>
          </cell>
          <cell r="AB811">
            <v>0.95</v>
          </cell>
          <cell r="AC811" t="str">
            <v>Oui</v>
          </cell>
          <cell r="AD811">
            <v>366.22</v>
          </cell>
          <cell r="AE811" t="str">
            <v>FSUSA08U5P</v>
          </cell>
          <cell r="AF811">
            <v>161855727</v>
          </cell>
          <cell r="AH811">
            <v>44593</v>
          </cell>
          <cell r="AJ811">
            <v>4</v>
          </cell>
          <cell r="AK811">
            <v>1</v>
          </cell>
          <cell r="AL811">
            <v>0</v>
          </cell>
          <cell r="AM811" t="str">
            <v>www.lazardfreresgestion.fr</v>
          </cell>
          <cell r="AQ811" t="str">
            <v>Non</v>
          </cell>
          <cell r="AR811" t="str">
            <v>Non</v>
          </cell>
          <cell r="AS811" t="str">
            <v>Non</v>
          </cell>
          <cell r="AV811" t="str">
            <v>Obligations internationales</v>
          </cell>
          <cell r="AW811" t="str">
            <v>Lazard</v>
          </cell>
          <cell r="AY811" t="str">
            <v>Article 8</v>
          </cell>
          <cell r="AZ811" t="str">
            <v>Prospectus</v>
          </cell>
          <cell r="BA811" t="str">
            <v>Non</v>
          </cell>
          <cell r="BB811">
            <v>3.4475899999999999</v>
          </cell>
          <cell r="BD811">
            <v>4.9831839999999996</v>
          </cell>
          <cell r="BF811">
            <v>1.848203</v>
          </cell>
          <cell r="BH811">
            <v>-1.186936</v>
          </cell>
          <cell r="BJ811">
            <v>-0.77968000000000004</v>
          </cell>
          <cell r="BK811">
            <v>26</v>
          </cell>
          <cell r="BM811">
            <v>5.8124830000000003</v>
          </cell>
          <cell r="BN811">
            <v>65</v>
          </cell>
          <cell r="BP811">
            <v>11.030317999999999</v>
          </cell>
          <cell r="BQ811">
            <v>65</v>
          </cell>
        </row>
        <row r="812">
          <cell r="A812" t="str">
            <v>FR0010752956</v>
          </cell>
          <cell r="B812" t="str">
            <v>Ù</v>
          </cell>
          <cell r="C812" t="str">
            <v>FDE Patrimoine AC</v>
          </cell>
          <cell r="D812" t="str">
            <v>FCP</v>
          </cell>
          <cell r="E812" t="str">
            <v>MW Gestion</v>
          </cell>
          <cell r="F812" t="str">
            <v>Euro</v>
          </cell>
          <cell r="G812" t="str">
            <v>(FTSE MTS Ex-CNO Etrix 3-5Y TR EUR) 80.000% + ( EURO STOXX 50 NR EUR) 20.000%</v>
          </cell>
          <cell r="H812" t="str">
            <v>Europe Fonds ouverts  - Allocation EUR Prudente</v>
          </cell>
          <cell r="I812" t="str">
            <v>Tous les jours</v>
          </cell>
          <cell r="J812" t="str">
            <v>France</v>
          </cell>
          <cell r="K812" t="str">
            <v>Non</v>
          </cell>
          <cell r="L812">
            <v>39990</v>
          </cell>
          <cell r="M812">
            <v>44596</v>
          </cell>
          <cell r="N812">
            <v>5231462</v>
          </cell>
          <cell r="O812">
            <v>129.63</v>
          </cell>
          <cell r="Q812" t="str">
            <v>Non</v>
          </cell>
          <cell r="R812">
            <v>4</v>
          </cell>
          <cell r="S812">
            <v>4</v>
          </cell>
          <cell r="T812">
            <v>2.7349999999999999</v>
          </cell>
          <cell r="U812">
            <v>9.8719999999999999</v>
          </cell>
          <cell r="V812">
            <v>0.2616</v>
          </cell>
          <cell r="W812">
            <v>-1.1179600000000001</v>
          </cell>
          <cell r="X812" t="str">
            <v>Cap</v>
          </cell>
          <cell r="Y812" t="str">
            <v>Euroland</v>
          </cell>
          <cell r="Z812">
            <v>1.8</v>
          </cell>
          <cell r="AA812" t="str">
            <v>Oui</v>
          </cell>
          <cell r="AB812">
            <v>1.8</v>
          </cell>
          <cell r="AC812" t="str">
            <v>Non</v>
          </cell>
          <cell r="AD812">
            <v>129.63</v>
          </cell>
          <cell r="AE812" t="str">
            <v>FSUSA0A2UJ</v>
          </cell>
          <cell r="AF812">
            <v>5231462</v>
          </cell>
          <cell r="AH812">
            <v>44558</v>
          </cell>
          <cell r="AJ812">
            <v>0</v>
          </cell>
          <cell r="AK812">
            <v>1</v>
          </cell>
          <cell r="AL812">
            <v>1</v>
          </cell>
          <cell r="AM812" t="str">
            <v>www.mwgestion.com</v>
          </cell>
          <cell r="AQ812" t="str">
            <v>Non</v>
          </cell>
          <cell r="AR812" t="str">
            <v>Non</v>
          </cell>
          <cell r="AS812" t="str">
            <v>Non</v>
          </cell>
          <cell r="AV812" t="str">
            <v>Non Classifié</v>
          </cell>
          <cell r="AW812" t="str">
            <v>MW Gestion</v>
          </cell>
          <cell r="AY812" t="str">
            <v>Not Stated</v>
          </cell>
          <cell r="AZ812" t="str">
            <v>Prospectus</v>
          </cell>
          <cell r="BA812" t="str">
            <v>Non</v>
          </cell>
          <cell r="BB812">
            <v>-1.493147</v>
          </cell>
          <cell r="BD812">
            <v>-1.117961</v>
          </cell>
          <cell r="BF812">
            <v>0.261596</v>
          </cell>
          <cell r="BH812">
            <v>-2.0671439999999999</v>
          </cell>
          <cell r="BJ812">
            <v>-1.6899299999999999</v>
          </cell>
          <cell r="BK812">
            <v>38</v>
          </cell>
          <cell r="BM812">
            <v>0.308695</v>
          </cell>
          <cell r="BN812">
            <v>93</v>
          </cell>
          <cell r="BP812">
            <v>3.1219049999999999</v>
          </cell>
          <cell r="BQ812">
            <v>91</v>
          </cell>
        </row>
        <row r="813">
          <cell r="A813" t="str">
            <v>FR0010752964</v>
          </cell>
          <cell r="B813" t="str">
            <v>ÙÙÙÙ</v>
          </cell>
          <cell r="C813" t="str">
            <v>FDE Multicaps Europe AC</v>
          </cell>
          <cell r="D813" t="str">
            <v>FCP</v>
          </cell>
          <cell r="E813" t="str">
            <v>MW Gestion</v>
          </cell>
          <cell r="F813" t="str">
            <v>Euro</v>
          </cell>
          <cell r="G813" t="str">
            <v>EURO STOXX 50 NR EUR</v>
          </cell>
          <cell r="H813" t="str">
            <v>Europe Fonds ouverts  - Actions Zone Euro Flex Cap</v>
          </cell>
          <cell r="I813" t="str">
            <v>Tous les jours</v>
          </cell>
          <cell r="J813" t="str">
            <v>France</v>
          </cell>
          <cell r="K813" t="str">
            <v>Oui</v>
          </cell>
          <cell r="L813">
            <v>39995</v>
          </cell>
          <cell r="M813">
            <v>44595</v>
          </cell>
          <cell r="N813">
            <v>4832000</v>
          </cell>
          <cell r="O813">
            <v>264.73</v>
          </cell>
          <cell r="P813">
            <v>254.63</v>
          </cell>
          <cell r="Q813" t="str">
            <v>Non</v>
          </cell>
          <cell r="R813">
            <v>6</v>
          </cell>
          <cell r="S813">
            <v>6</v>
          </cell>
          <cell r="T813">
            <v>19.443999999999999</v>
          </cell>
          <cell r="U813">
            <v>20.818999999999999</v>
          </cell>
          <cell r="V813">
            <v>17.95945</v>
          </cell>
          <cell r="W813">
            <v>9.0941899999999993</v>
          </cell>
          <cell r="X813" t="str">
            <v>Cap</v>
          </cell>
          <cell r="Y813" t="str">
            <v>Euroland</v>
          </cell>
          <cell r="Z813">
            <v>2.2000000000000002</v>
          </cell>
          <cell r="AA813" t="str">
            <v>Oui</v>
          </cell>
          <cell r="AB813">
            <v>2.2000000000000002</v>
          </cell>
          <cell r="AC813" t="str">
            <v>Non</v>
          </cell>
          <cell r="AE813" t="str">
            <v>FSUSA0A2UK</v>
          </cell>
          <cell r="AF813">
            <v>4832000</v>
          </cell>
          <cell r="AH813">
            <v>44558</v>
          </cell>
          <cell r="AJ813">
            <v>0</v>
          </cell>
          <cell r="AK813">
            <v>1</v>
          </cell>
          <cell r="AL813">
            <v>1</v>
          </cell>
          <cell r="AM813" t="str">
            <v>www.mwgestion.com</v>
          </cell>
          <cell r="AQ813" t="str">
            <v>Non</v>
          </cell>
          <cell r="AR813" t="str">
            <v>Non</v>
          </cell>
          <cell r="AS813" t="str">
            <v>Non</v>
          </cell>
          <cell r="AV813" t="str">
            <v>Actions de la zone euro</v>
          </cell>
          <cell r="AW813" t="str">
            <v>MW Gestion</v>
          </cell>
          <cell r="AY813" t="str">
            <v>Not Stated</v>
          </cell>
          <cell r="AZ813" t="str">
            <v>Prospectus</v>
          </cell>
          <cell r="BA813" t="str">
            <v>Non</v>
          </cell>
          <cell r="BB813">
            <v>5.149934</v>
          </cell>
          <cell r="BD813">
            <v>9.0942089999999993</v>
          </cell>
          <cell r="BF813">
            <v>17.959463</v>
          </cell>
          <cell r="BH813">
            <v>-14.126768</v>
          </cell>
          <cell r="BJ813">
            <v>-13.17958</v>
          </cell>
          <cell r="BK813">
            <v>97</v>
          </cell>
          <cell r="BM813">
            <v>16.695841999999999</v>
          </cell>
          <cell r="BN813">
            <v>24</v>
          </cell>
          <cell r="BP813">
            <v>15.428646000000001</v>
          </cell>
          <cell r="BQ813">
            <v>56</v>
          </cell>
        </row>
        <row r="814">
          <cell r="A814" t="str">
            <v>FR0010753616</v>
          </cell>
          <cell r="C814" t="str">
            <v>Lazard Stratégies Obligataires</v>
          </cell>
          <cell r="D814" t="str">
            <v>FCP</v>
          </cell>
          <cell r="E814" t="str">
            <v>Lazard Frères Gestion</v>
          </cell>
          <cell r="F814" t="str">
            <v>Euro</v>
          </cell>
          <cell r="G814" t="str">
            <v>€STR capitalisé + 2%</v>
          </cell>
          <cell r="H814" t="str">
            <v>Europe Fonds ouverts  - Obligations Autres</v>
          </cell>
          <cell r="I814" t="str">
            <v>Tous les jours</v>
          </cell>
          <cell r="J814" t="str">
            <v>France</v>
          </cell>
          <cell r="K814" t="str">
            <v>Non</v>
          </cell>
          <cell r="L814">
            <v>39962</v>
          </cell>
          <cell r="M814">
            <v>44596</v>
          </cell>
          <cell r="N814">
            <v>24759975</v>
          </cell>
          <cell r="O814">
            <v>177.12</v>
          </cell>
          <cell r="Q814" t="str">
            <v>Non</v>
          </cell>
          <cell r="R814">
            <v>3</v>
          </cell>
          <cell r="S814">
            <v>4</v>
          </cell>
          <cell r="T814">
            <v>4.434196</v>
          </cell>
          <cell r="U814">
            <v>4.1249609999999999</v>
          </cell>
          <cell r="V814">
            <v>0.36599999999999999</v>
          </cell>
          <cell r="W814">
            <v>0.89234999999999998</v>
          </cell>
          <cell r="X814" t="str">
            <v>Cap</v>
          </cell>
          <cell r="Y814" t="str">
            <v>Global</v>
          </cell>
          <cell r="Z814">
            <v>0.5</v>
          </cell>
          <cell r="AA814" t="str">
            <v>Oui</v>
          </cell>
          <cell r="AB814">
            <v>0.5</v>
          </cell>
          <cell r="AC814" t="str">
            <v>Oui</v>
          </cell>
          <cell r="AD814">
            <v>177.12</v>
          </cell>
          <cell r="AE814" t="str">
            <v>FSUSA09YZH</v>
          </cell>
          <cell r="AF814">
            <v>24759975</v>
          </cell>
          <cell r="AH814">
            <v>44593</v>
          </cell>
          <cell r="AJ814">
            <v>1</v>
          </cell>
          <cell r="AK814">
            <v>1</v>
          </cell>
          <cell r="AL814">
            <v>0</v>
          </cell>
          <cell r="AM814" t="str">
            <v>www.lazardfreresgestion.fr</v>
          </cell>
          <cell r="AQ814" t="str">
            <v>Non</v>
          </cell>
          <cell r="AR814" t="str">
            <v>Non</v>
          </cell>
          <cell r="AS814" t="str">
            <v>Non</v>
          </cell>
          <cell r="AV814" t="str">
            <v>Obligations internationales</v>
          </cell>
          <cell r="AW814" t="str">
            <v>Lazard</v>
          </cell>
          <cell r="AY814" t="str">
            <v>Not Stated</v>
          </cell>
          <cell r="AZ814" t="str">
            <v>Prospectus</v>
          </cell>
          <cell r="BA814" t="str">
            <v>Non</v>
          </cell>
          <cell r="BB814">
            <v>0.97371799999999997</v>
          </cell>
          <cell r="BD814">
            <v>0.89234800000000003</v>
          </cell>
          <cell r="BF814">
            <v>0.36598999999999998</v>
          </cell>
          <cell r="BH814">
            <v>-2.1677089999999999</v>
          </cell>
          <cell r="BJ814">
            <v>-0.67501</v>
          </cell>
          <cell r="BK814">
            <v>25</v>
          </cell>
          <cell r="BM814">
            <v>1.2757879999999999</v>
          </cell>
          <cell r="BN814">
            <v>90</v>
          </cell>
          <cell r="BP814">
            <v>3.5001679999999999</v>
          </cell>
          <cell r="BQ814">
            <v>90</v>
          </cell>
        </row>
        <row r="815">
          <cell r="A815" t="str">
            <v>FR0010754127</v>
          </cell>
          <cell r="B815" t="str">
            <v>ÙÙÙÙ</v>
          </cell>
          <cell r="C815" t="str">
            <v>Amundi ETF Euro Inflation DR</v>
          </cell>
          <cell r="D815" t="str">
            <v>FCP</v>
          </cell>
          <cell r="E815" t="str">
            <v>Amundi Asset Management</v>
          </cell>
          <cell r="F815" t="str">
            <v>Euro</v>
          </cell>
          <cell r="G815" t="str">
            <v>Markit iBoxx Euro Infl Linked TR EUR</v>
          </cell>
          <cell r="H815" t="str">
            <v>Europe ETF  - Obligations EUR Indexées sur l'Inflation</v>
          </cell>
          <cell r="I815" t="str">
            <v>Tous les jours</v>
          </cell>
          <cell r="J815" t="str">
            <v>Allemagne;France;Italie;</v>
          </cell>
          <cell r="K815" t="str">
            <v>Non</v>
          </cell>
          <cell r="L815">
            <v>39986</v>
          </cell>
          <cell r="M815">
            <v>44596</v>
          </cell>
          <cell r="N815">
            <v>233639180</v>
          </cell>
          <cell r="O815">
            <v>242.61</v>
          </cell>
          <cell r="Q815" t="str">
            <v>Non</v>
          </cell>
          <cell r="R815">
            <v>3</v>
          </cell>
          <cell r="S815">
            <v>3</v>
          </cell>
          <cell r="T815">
            <v>3.8439999999999999</v>
          </cell>
          <cell r="U815">
            <v>5.3460000000000001</v>
          </cell>
          <cell r="V815">
            <v>5.2008700000000001</v>
          </cell>
          <cell r="W815">
            <v>4.6660700000000004</v>
          </cell>
          <cell r="X815" t="str">
            <v>Cap</v>
          </cell>
          <cell r="Y815" t="str">
            <v>Euroland</v>
          </cell>
          <cell r="Z815">
            <v>0.16</v>
          </cell>
          <cell r="AA815" t="str">
            <v>Oui</v>
          </cell>
          <cell r="AB815">
            <v>0.16</v>
          </cell>
          <cell r="AC815" t="str">
            <v>Non</v>
          </cell>
          <cell r="AD815">
            <v>242.61</v>
          </cell>
          <cell r="AE815" t="str">
            <v>FSUSA0A1WF</v>
          </cell>
          <cell r="AF815">
            <v>233639180</v>
          </cell>
          <cell r="AH815">
            <v>44553</v>
          </cell>
          <cell r="AM815" t="str">
            <v>www.amundi.com</v>
          </cell>
          <cell r="AQ815" t="str">
            <v>Non</v>
          </cell>
          <cell r="AR815" t="str">
            <v>Non</v>
          </cell>
          <cell r="AS815" t="str">
            <v>Non</v>
          </cell>
          <cell r="AV815" t="str">
            <v>Obligations en euro</v>
          </cell>
          <cell r="AW815" t="str">
            <v>Amundi</v>
          </cell>
          <cell r="AX815" t="str">
            <v>Amundi</v>
          </cell>
          <cell r="AY815" t="str">
            <v>Not Stated</v>
          </cell>
          <cell r="AZ815" t="str">
            <v>Prospectus</v>
          </cell>
          <cell r="BA815" t="str">
            <v>Non</v>
          </cell>
          <cell r="BB815">
            <v>3.1711369999999999</v>
          </cell>
          <cell r="BD815">
            <v>4.6660779999999997</v>
          </cell>
          <cell r="BF815">
            <v>5.2008700000000001</v>
          </cell>
          <cell r="BH815">
            <v>-1.9772540000000001</v>
          </cell>
          <cell r="BJ815">
            <v>-0.33757999999999999</v>
          </cell>
          <cell r="BK815">
            <v>20</v>
          </cell>
          <cell r="BM815">
            <v>5.0813350000000002</v>
          </cell>
          <cell r="BN815">
            <v>70</v>
          </cell>
          <cell r="BP815">
            <v>6.5003539999999997</v>
          </cell>
          <cell r="BQ815">
            <v>81</v>
          </cell>
        </row>
        <row r="816">
          <cell r="A816" t="str">
            <v>FR0010755660</v>
          </cell>
          <cell r="B816" t="str">
            <v>ÙÙÙ</v>
          </cell>
          <cell r="C816" t="str">
            <v>Lyxor Planet M - EUR</v>
          </cell>
          <cell r="D816" t="str">
            <v>FCP</v>
          </cell>
          <cell r="E816" t="str">
            <v>Lyxor Asset Management</v>
          </cell>
          <cell r="F816" t="str">
            <v>Euro</v>
          </cell>
          <cell r="G816" t="str">
            <v>Not Benchmarked</v>
          </cell>
          <cell r="H816" t="str">
            <v>Europe Fonds ouverts  - Allocation EUR Flexible - International</v>
          </cell>
          <cell r="I816" t="str">
            <v>Tous les jours</v>
          </cell>
          <cell r="J816" t="str">
            <v>Allemagne;France;</v>
          </cell>
          <cell r="K816" t="str">
            <v>Non</v>
          </cell>
          <cell r="L816">
            <v>40228</v>
          </cell>
          <cell r="M816">
            <v>44596</v>
          </cell>
          <cell r="N816">
            <v>45350403</v>
          </cell>
          <cell r="O816">
            <v>155.79</v>
          </cell>
          <cell r="Q816" t="str">
            <v>Non</v>
          </cell>
          <cell r="R816">
            <v>4</v>
          </cell>
          <cell r="S816">
            <v>4</v>
          </cell>
          <cell r="T816">
            <v>5.8159999999999998</v>
          </cell>
          <cell r="U816">
            <v>7.125</v>
          </cell>
          <cell r="V816">
            <v>4.7702099999999996</v>
          </cell>
          <cell r="W816">
            <v>6.1526800000000001</v>
          </cell>
          <cell r="X816" t="str">
            <v>Cap</v>
          </cell>
          <cell r="Y816" t="str">
            <v>Global</v>
          </cell>
          <cell r="Z816">
            <v>1.6</v>
          </cell>
          <cell r="AA816" t="str">
            <v>Oui</v>
          </cell>
          <cell r="AB816">
            <v>1.84</v>
          </cell>
          <cell r="AC816" t="str">
            <v>Non</v>
          </cell>
          <cell r="AD816">
            <v>155.79</v>
          </cell>
          <cell r="AE816" t="str">
            <v>FSUSA0A6EE</v>
          </cell>
          <cell r="AF816">
            <v>7079893</v>
          </cell>
          <cell r="AH816">
            <v>44592</v>
          </cell>
          <cell r="AI816">
            <v>2</v>
          </cell>
          <cell r="AJ816">
            <v>2</v>
          </cell>
          <cell r="AK816">
            <v>1</v>
          </cell>
          <cell r="AL816">
            <v>0</v>
          </cell>
          <cell r="AM816" t="str">
            <v>https://www.lyxor.com/</v>
          </cell>
          <cell r="AQ816" t="str">
            <v>Non</v>
          </cell>
          <cell r="AR816" t="str">
            <v>Non</v>
          </cell>
          <cell r="AS816" t="str">
            <v>Non</v>
          </cell>
          <cell r="AV816" t="str">
            <v>Non Classifié</v>
          </cell>
          <cell r="AW816" t="str">
            <v>Lyxor</v>
          </cell>
          <cell r="AY816" t="str">
            <v>Not Stated</v>
          </cell>
          <cell r="AZ816" t="str">
            <v>Prospectus</v>
          </cell>
          <cell r="BA816" t="str">
            <v>Non</v>
          </cell>
          <cell r="BB816">
            <v>3.773339</v>
          </cell>
          <cell r="BD816">
            <v>6.1526800000000001</v>
          </cell>
          <cell r="BF816">
            <v>4.7702119999999999</v>
          </cell>
          <cell r="BH816">
            <v>-3.1949079999999999</v>
          </cell>
          <cell r="BJ816">
            <v>-3.4977100000000001</v>
          </cell>
          <cell r="BK816">
            <v>56</v>
          </cell>
          <cell r="BM816">
            <v>8.3151240000000008</v>
          </cell>
          <cell r="BN816">
            <v>56</v>
          </cell>
          <cell r="BP816">
            <v>9.6827249999999996</v>
          </cell>
          <cell r="BQ816">
            <v>69</v>
          </cell>
        </row>
        <row r="817">
          <cell r="A817" t="str">
            <v>FR0010757831</v>
          </cell>
          <cell r="C817" t="str">
            <v>Helium Opportunités A</v>
          </cell>
          <cell r="D817" t="str">
            <v>FCP</v>
          </cell>
          <cell r="E817" t="str">
            <v>Syquant Capital</v>
          </cell>
          <cell r="F817" t="str">
            <v>Euro</v>
          </cell>
          <cell r="G817" t="str">
            <v>€STR capitalisé</v>
          </cell>
          <cell r="H817" t="str">
            <v>Europe Fonds ouverts  - Alt - Event Driven</v>
          </cell>
          <cell r="I817" t="str">
            <v>Toutes les semaines</v>
          </cell>
          <cell r="J817" t="str">
            <v>Suisse;Allemagne;France;Pays-Bas;</v>
          </cell>
          <cell r="K817" t="str">
            <v>Non</v>
          </cell>
          <cell r="L817">
            <v>40088</v>
          </cell>
          <cell r="M817">
            <v>44596</v>
          </cell>
          <cell r="N817">
            <v>675329390</v>
          </cell>
          <cell r="O817">
            <v>1495.64</v>
          </cell>
          <cell r="Q817" t="str">
            <v>Non</v>
          </cell>
          <cell r="R817">
            <v>3</v>
          </cell>
          <cell r="S817">
            <v>3</v>
          </cell>
          <cell r="T817">
            <v>0.97172800000000004</v>
          </cell>
          <cell r="U817">
            <v>3.967911</v>
          </cell>
          <cell r="V817">
            <v>4.8574999999999999</v>
          </cell>
          <cell r="W817">
            <v>3.2503000000000002</v>
          </cell>
          <cell r="X817" t="str">
            <v>Cap</v>
          </cell>
          <cell r="Y817" t="str">
            <v>Global</v>
          </cell>
          <cell r="Z817">
            <v>1.25</v>
          </cell>
          <cell r="AA817" t="str">
            <v>Oui</v>
          </cell>
          <cell r="AB817">
            <v>1.26</v>
          </cell>
          <cell r="AC817" t="str">
            <v>Non</v>
          </cell>
          <cell r="AD817">
            <v>1495.64</v>
          </cell>
          <cell r="AE817" t="str">
            <v>FSUSA0BF2N</v>
          </cell>
          <cell r="AF817">
            <v>290109151</v>
          </cell>
          <cell r="AH817">
            <v>44552</v>
          </cell>
          <cell r="AJ817">
            <v>3</v>
          </cell>
          <cell r="AK817">
            <v>50000</v>
          </cell>
          <cell r="AL817">
            <v>0</v>
          </cell>
          <cell r="AM817" t="str">
            <v>www.syquant-capital.com</v>
          </cell>
          <cell r="AQ817" t="str">
            <v>Non</v>
          </cell>
          <cell r="AR817" t="str">
            <v>Non</v>
          </cell>
          <cell r="AS817" t="str">
            <v>Non</v>
          </cell>
          <cell r="AV817" t="str">
            <v>Non Classifié</v>
          </cell>
          <cell r="AW817" t="str">
            <v>Syquant Capital</v>
          </cell>
          <cell r="AY817" t="str">
            <v>Not Stated</v>
          </cell>
          <cell r="AZ817" t="str">
            <v>Prospectus</v>
          </cell>
          <cell r="BA817" t="str">
            <v>Non</v>
          </cell>
          <cell r="BB817">
            <v>2.3035950000000001</v>
          </cell>
          <cell r="BD817">
            <v>3.2503060000000001</v>
          </cell>
          <cell r="BF817">
            <v>4.8575049999999997</v>
          </cell>
          <cell r="BJ817">
            <v>-5.7549999999999997E-2</v>
          </cell>
          <cell r="BK817">
            <v>17</v>
          </cell>
          <cell r="BM817">
            <v>3.4813160000000001</v>
          </cell>
          <cell r="BN817">
            <v>79</v>
          </cell>
          <cell r="BP817">
            <v>2.8900009999999998</v>
          </cell>
          <cell r="BQ817">
            <v>91</v>
          </cell>
        </row>
        <row r="818">
          <cell r="A818" t="str">
            <v>FR0010760694</v>
          </cell>
          <cell r="B818" t="str">
            <v>ÙÙ</v>
          </cell>
          <cell r="C818" t="str">
            <v>Candriam Long Short Credit Classique</v>
          </cell>
          <cell r="D818" t="str">
            <v>FCP</v>
          </cell>
          <cell r="E818" t="str">
            <v>Candriam France</v>
          </cell>
          <cell r="F818" t="str">
            <v>Euro</v>
          </cell>
          <cell r="G818" t="str">
            <v>€STR capitalisé</v>
          </cell>
          <cell r="H818" t="str">
            <v>Europe Fonds ouverts  - Obligations Internationales Flexibles Couvertes en EUR</v>
          </cell>
          <cell r="I818" t="str">
            <v>Tous les jours</v>
          </cell>
          <cell r="J818" t="str">
            <v>Autriche;Suisse;Allemagne;Espagne;France;Italie;Luxembourg;Portugal;</v>
          </cell>
          <cell r="K818" t="str">
            <v>Non</v>
          </cell>
          <cell r="L818">
            <v>40113</v>
          </cell>
          <cell r="M818">
            <v>44595</v>
          </cell>
          <cell r="N818">
            <v>759212030</v>
          </cell>
          <cell r="O818">
            <v>1179.51</v>
          </cell>
          <cell r="Q818" t="str">
            <v>Non</v>
          </cell>
          <cell r="R818">
            <v>4</v>
          </cell>
          <cell r="S818">
            <v>2</v>
          </cell>
          <cell r="T818">
            <v>0.70399999999999996</v>
          </cell>
          <cell r="U818">
            <v>1.6140000000000001</v>
          </cell>
          <cell r="V818">
            <v>-0.50109000000000004</v>
          </cell>
          <cell r="W818">
            <v>0.64227999999999996</v>
          </cell>
          <cell r="X818" t="str">
            <v>Cap</v>
          </cell>
          <cell r="Y818" t="str">
            <v>Global</v>
          </cell>
          <cell r="Z818">
            <v>0.8</v>
          </cell>
          <cell r="AA818" t="str">
            <v>Oui</v>
          </cell>
          <cell r="AB818">
            <v>0.54</v>
          </cell>
          <cell r="AC818" t="str">
            <v>Non</v>
          </cell>
          <cell r="AE818" t="str">
            <v>FSUSA0B8AC</v>
          </cell>
          <cell r="AF818">
            <v>195833000</v>
          </cell>
          <cell r="AH818">
            <v>44562</v>
          </cell>
          <cell r="AJ818">
            <v>1</v>
          </cell>
          <cell r="AK818">
            <v>0</v>
          </cell>
          <cell r="AL818">
            <v>0</v>
          </cell>
          <cell r="AM818" t="str">
            <v>www.candriam.com</v>
          </cell>
          <cell r="AQ818" t="str">
            <v>Non</v>
          </cell>
          <cell r="AR818" t="str">
            <v>Non</v>
          </cell>
          <cell r="AS818" t="str">
            <v>Non</v>
          </cell>
          <cell r="AV818" t="str">
            <v>Non Classifié</v>
          </cell>
          <cell r="AW818" t="str">
            <v>Candriam</v>
          </cell>
          <cell r="AY818" t="str">
            <v>Not Stated</v>
          </cell>
          <cell r="AZ818" t="str">
            <v>Prospectus</v>
          </cell>
          <cell r="BA818" t="str">
            <v>Non</v>
          </cell>
          <cell r="BB818">
            <v>0.23933299999999999</v>
          </cell>
          <cell r="BD818">
            <v>0.64228399999999997</v>
          </cell>
          <cell r="BF818">
            <v>-0.50107900000000005</v>
          </cell>
          <cell r="BH818">
            <v>-0.16674</v>
          </cell>
          <cell r="BJ818">
            <v>-0.33771000000000001</v>
          </cell>
          <cell r="BK818">
            <v>20</v>
          </cell>
          <cell r="BM818">
            <v>0.804145</v>
          </cell>
          <cell r="BN818">
            <v>91</v>
          </cell>
          <cell r="BP818">
            <v>1.05772</v>
          </cell>
          <cell r="BQ818">
            <v>94</v>
          </cell>
        </row>
        <row r="819">
          <cell r="A819" t="str">
            <v>FR0010762302</v>
          </cell>
          <cell r="B819" t="str">
            <v>Ù</v>
          </cell>
          <cell r="C819" t="str">
            <v>LMdG Flex Court Terme (EUR) I</v>
          </cell>
          <cell r="D819" t="str">
            <v>SICAV</v>
          </cell>
          <cell r="E819" t="str">
            <v>UBS La Maison de Gestion</v>
          </cell>
          <cell r="F819" t="str">
            <v>Euro</v>
          </cell>
          <cell r="G819" t="str">
            <v>€STR capitalisé</v>
          </cell>
          <cell r="H819" t="str">
            <v>Europe Fonds ouverts  - Allocation EUR Prudente</v>
          </cell>
          <cell r="I819" t="str">
            <v>Tous les jours</v>
          </cell>
          <cell r="J819" t="str">
            <v>Suisse;France;</v>
          </cell>
          <cell r="K819" t="str">
            <v>Non</v>
          </cell>
          <cell r="L819">
            <v>39976</v>
          </cell>
          <cell r="M819">
            <v>44595</v>
          </cell>
          <cell r="N819">
            <v>285828103</v>
          </cell>
          <cell r="O819">
            <v>1157.3399999999999</v>
          </cell>
          <cell r="Q819" t="str">
            <v>Non</v>
          </cell>
          <cell r="R819">
            <v>2</v>
          </cell>
          <cell r="S819">
            <v>2</v>
          </cell>
          <cell r="T819">
            <v>0.80900000000000005</v>
          </cell>
          <cell r="U819">
            <v>2.879</v>
          </cell>
          <cell r="V819">
            <v>-0.29982999999999999</v>
          </cell>
          <cell r="W819">
            <v>0.15517</v>
          </cell>
          <cell r="X819" t="str">
            <v>Cap</v>
          </cell>
          <cell r="Y819" t="str">
            <v>Euroland</v>
          </cell>
          <cell r="Z819">
            <v>0.3</v>
          </cell>
          <cell r="AA819" t="str">
            <v>Oui</v>
          </cell>
          <cell r="AB819">
            <v>0.3</v>
          </cell>
          <cell r="AC819" t="str">
            <v>Non</v>
          </cell>
          <cell r="AE819" t="str">
            <v>FSGBR055Y8</v>
          </cell>
          <cell r="AF819">
            <v>228288538</v>
          </cell>
          <cell r="AH819">
            <v>44515</v>
          </cell>
          <cell r="AJ819">
            <v>0.75</v>
          </cell>
          <cell r="AK819">
            <v>1000000</v>
          </cell>
          <cell r="AL819">
            <v>0</v>
          </cell>
          <cell r="AM819" t="str">
            <v>www.lamaisondegestion.com</v>
          </cell>
          <cell r="AQ819" t="str">
            <v>Oui</v>
          </cell>
          <cell r="AR819" t="str">
            <v>Non</v>
          </cell>
          <cell r="AS819" t="str">
            <v>Non</v>
          </cell>
          <cell r="AV819" t="str">
            <v>Obligations en euro</v>
          </cell>
          <cell r="AW819" t="str">
            <v>UBS</v>
          </cell>
          <cell r="AY819" t="str">
            <v>Not Stated</v>
          </cell>
          <cell r="AZ819" t="str">
            <v>Prospectus</v>
          </cell>
          <cell r="BA819" t="str">
            <v>Non</v>
          </cell>
          <cell r="BB819">
            <v>8.9247000000000007E-2</v>
          </cell>
          <cell r="BD819">
            <v>0.155168</v>
          </cell>
          <cell r="BF819">
            <v>-0.29981200000000002</v>
          </cell>
          <cell r="BJ819">
            <v>-0.64820999999999995</v>
          </cell>
          <cell r="BK819">
            <v>24</v>
          </cell>
          <cell r="BM819">
            <v>0.47992800000000002</v>
          </cell>
          <cell r="BN819">
            <v>92</v>
          </cell>
          <cell r="BP819">
            <v>1.4406019999999999</v>
          </cell>
          <cell r="BQ819">
            <v>93</v>
          </cell>
        </row>
        <row r="820">
          <cell r="A820" t="str">
            <v>FR0010762518</v>
          </cell>
          <cell r="B820" t="str">
            <v>ÙÙÙ</v>
          </cell>
          <cell r="C820" t="str">
            <v>Cogefi Prospective P</v>
          </cell>
          <cell r="D820" t="str">
            <v>FCP</v>
          </cell>
          <cell r="E820" t="str">
            <v>COGEFI Gestion</v>
          </cell>
          <cell r="F820" t="str">
            <v>Euro</v>
          </cell>
          <cell r="G820" t="str">
            <v>STOXX Europe TMI Small NR EUR</v>
          </cell>
          <cell r="H820" t="str">
            <v>Europe Fonds ouverts  - Actions Europe Petites Cap.</v>
          </cell>
          <cell r="I820" t="str">
            <v>Tous les jours</v>
          </cell>
          <cell r="J820" t="str">
            <v>France</v>
          </cell>
          <cell r="K820" t="str">
            <v>Oui</v>
          </cell>
          <cell r="L820">
            <v>35720</v>
          </cell>
          <cell r="M820">
            <v>44596</v>
          </cell>
          <cell r="N820">
            <v>27197958</v>
          </cell>
          <cell r="O820">
            <v>150.11000000000001</v>
          </cell>
          <cell r="P820">
            <v>56.48</v>
          </cell>
          <cell r="Q820" t="str">
            <v>Non</v>
          </cell>
          <cell r="R820">
            <v>6</v>
          </cell>
          <cell r="S820">
            <v>6</v>
          </cell>
          <cell r="T820">
            <v>15.878</v>
          </cell>
          <cell r="U820">
            <v>21.989000000000001</v>
          </cell>
          <cell r="V820">
            <v>-3.2114199999999999</v>
          </cell>
          <cell r="W820">
            <v>15.599830000000001</v>
          </cell>
          <cell r="X820" t="str">
            <v>Cap</v>
          </cell>
          <cell r="Y820" t="str">
            <v>Europe</v>
          </cell>
          <cell r="Z820">
            <v>2.2000000000000002</v>
          </cell>
          <cell r="AA820" t="str">
            <v>Oui</v>
          </cell>
          <cell r="AB820">
            <v>4.4000000000000004</v>
          </cell>
          <cell r="AC820" t="str">
            <v>Non</v>
          </cell>
          <cell r="AD820">
            <v>150.11000000000001</v>
          </cell>
          <cell r="AE820" t="str">
            <v>FSGBR056O5</v>
          </cell>
          <cell r="AF820">
            <v>26257644</v>
          </cell>
          <cell r="AH820">
            <v>44306</v>
          </cell>
          <cell r="AJ820">
            <v>2</v>
          </cell>
          <cell r="AK820">
            <v>1</v>
          </cell>
          <cell r="AL820">
            <v>1</v>
          </cell>
          <cell r="AM820" t="str">
            <v>www.cogefi.fr</v>
          </cell>
          <cell r="AQ820" t="str">
            <v>Non</v>
          </cell>
          <cell r="AR820" t="str">
            <v>Non</v>
          </cell>
          <cell r="AS820" t="str">
            <v>Non</v>
          </cell>
          <cell r="AV820" t="str">
            <v>Actions internationales</v>
          </cell>
          <cell r="AW820" t="str">
            <v>COGEFI</v>
          </cell>
          <cell r="AY820" t="str">
            <v>Not Stated</v>
          </cell>
          <cell r="AZ820" t="str">
            <v>Prospectus</v>
          </cell>
          <cell r="BA820" t="str">
            <v>Non</v>
          </cell>
          <cell r="BB820">
            <v>3.0346679999999999</v>
          </cell>
          <cell r="BD820">
            <v>15.599845</v>
          </cell>
          <cell r="BF820">
            <v>-3.2114229999999999</v>
          </cell>
          <cell r="BH820">
            <v>-9.3006620000000009</v>
          </cell>
          <cell r="BJ820">
            <v>-9.4377899999999997</v>
          </cell>
          <cell r="BK820">
            <v>90</v>
          </cell>
          <cell r="BM820">
            <v>22.145667</v>
          </cell>
          <cell r="BN820">
            <v>11</v>
          </cell>
          <cell r="BP820">
            <v>20.817048</v>
          </cell>
          <cell r="BQ820">
            <v>43</v>
          </cell>
        </row>
        <row r="821">
          <cell r="A821" t="str">
            <v>FR0010766550</v>
          </cell>
          <cell r="C821" t="str">
            <v>Helium Opportunités B</v>
          </cell>
          <cell r="D821" t="str">
            <v>FCP</v>
          </cell>
          <cell r="E821" t="str">
            <v>Syquant Capital</v>
          </cell>
          <cell r="F821" t="str">
            <v>Euro</v>
          </cell>
          <cell r="G821" t="str">
            <v>€STR capitalisé</v>
          </cell>
          <cell r="H821" t="str">
            <v>Europe Fonds ouverts  - Alt - Event Driven</v>
          </cell>
          <cell r="I821" t="str">
            <v>Toutes les semaines</v>
          </cell>
          <cell r="J821" t="str">
            <v>Suisse;Allemagne;France;Pays-Bas;</v>
          </cell>
          <cell r="K821" t="str">
            <v>Non</v>
          </cell>
          <cell r="L821">
            <v>40088</v>
          </cell>
          <cell r="M821">
            <v>44596</v>
          </cell>
          <cell r="N821">
            <v>675329390</v>
          </cell>
          <cell r="O821">
            <v>1418.12</v>
          </cell>
          <cell r="Q821" t="str">
            <v>Non</v>
          </cell>
          <cell r="R821">
            <v>3</v>
          </cell>
          <cell r="S821">
            <v>3</v>
          </cell>
          <cell r="T821">
            <v>0.97493399999999997</v>
          </cell>
          <cell r="U821">
            <v>3.9798659999999999</v>
          </cell>
          <cell r="V821">
            <v>4.4086100000000004</v>
          </cell>
          <cell r="W821">
            <v>2.7736800000000001</v>
          </cell>
          <cell r="X821" t="str">
            <v>Cap</v>
          </cell>
          <cell r="Y821" t="str">
            <v>Global</v>
          </cell>
          <cell r="Z821">
            <v>1.75</v>
          </cell>
          <cell r="AA821" t="str">
            <v>Oui</v>
          </cell>
          <cell r="AB821">
            <v>1.76</v>
          </cell>
          <cell r="AC821" t="str">
            <v>Non</v>
          </cell>
          <cell r="AD821">
            <v>1418.12</v>
          </cell>
          <cell r="AE821" t="str">
            <v>FSUSA0BF2N</v>
          </cell>
          <cell r="AF821">
            <v>86705159</v>
          </cell>
          <cell r="AH821">
            <v>44552</v>
          </cell>
          <cell r="AJ821">
            <v>5</v>
          </cell>
          <cell r="AK821">
            <v>5000</v>
          </cell>
          <cell r="AL821">
            <v>0</v>
          </cell>
          <cell r="AM821" t="str">
            <v>www.syquant-capital.com</v>
          </cell>
          <cell r="AQ821" t="str">
            <v>Non</v>
          </cell>
          <cell r="AR821" t="str">
            <v>Non</v>
          </cell>
          <cell r="AS821" t="str">
            <v>Non</v>
          </cell>
          <cell r="AV821" t="str">
            <v>Non Classifié</v>
          </cell>
          <cell r="AW821" t="str">
            <v>Syquant Capital</v>
          </cell>
          <cell r="AY821" t="str">
            <v>Not Stated</v>
          </cell>
          <cell r="AZ821" t="str">
            <v>Prospectus</v>
          </cell>
          <cell r="BA821" t="str">
            <v>Non</v>
          </cell>
          <cell r="BB821">
            <v>1.8537349999999999</v>
          </cell>
          <cell r="BD821">
            <v>2.773685</v>
          </cell>
          <cell r="BF821">
            <v>4.4086109999999996</v>
          </cell>
          <cell r="BJ821">
            <v>-9.6659999999999996E-2</v>
          </cell>
          <cell r="BK821">
            <v>18</v>
          </cell>
          <cell r="BM821">
            <v>3.044092</v>
          </cell>
          <cell r="BN821">
            <v>81</v>
          </cell>
          <cell r="BP821">
            <v>2.4555560000000001</v>
          </cell>
          <cell r="BQ821">
            <v>92</v>
          </cell>
        </row>
        <row r="822">
          <cell r="A822" t="str">
            <v>FR0010767624</v>
          </cell>
          <cell r="B822" t="str">
            <v>ÙÙ</v>
          </cell>
          <cell r="C822" t="str">
            <v>Vega Grande Amérique R</v>
          </cell>
          <cell r="D822" t="str">
            <v>FCP</v>
          </cell>
          <cell r="E822" t="str">
            <v>Vega Investment Managers</v>
          </cell>
          <cell r="F822" t="str">
            <v>Euro</v>
          </cell>
          <cell r="G822" t="str">
            <v>MSCI USA NR EUR</v>
          </cell>
          <cell r="H822" t="str">
            <v>Europe Fonds ouverts  - Actions Etats-Unis Gdes Cap. Mixte</v>
          </cell>
          <cell r="I822" t="str">
            <v>Tous les jours</v>
          </cell>
          <cell r="J822" t="str">
            <v>France</v>
          </cell>
          <cell r="K822" t="str">
            <v>Non</v>
          </cell>
          <cell r="L822">
            <v>41528</v>
          </cell>
          <cell r="M822">
            <v>44596</v>
          </cell>
          <cell r="N822">
            <v>46932212</v>
          </cell>
          <cell r="O822">
            <v>258.97000000000003</v>
          </cell>
          <cell r="Q822" t="str">
            <v>Non</v>
          </cell>
          <cell r="R822">
            <v>6</v>
          </cell>
          <cell r="S822">
            <v>6</v>
          </cell>
          <cell r="T822">
            <v>12.767962000000001</v>
          </cell>
          <cell r="U822">
            <v>15.900523</v>
          </cell>
          <cell r="V822">
            <v>19.18318</v>
          </cell>
          <cell r="W822">
            <v>17.171749999999999</v>
          </cell>
          <cell r="X822" t="str">
            <v>Cap</v>
          </cell>
          <cell r="Y822" t="str">
            <v>États-Unis d'Amérique</v>
          </cell>
          <cell r="Z822">
            <v>2.34</v>
          </cell>
          <cell r="AA822" t="str">
            <v>Oui</v>
          </cell>
          <cell r="AB822">
            <v>3.2</v>
          </cell>
          <cell r="AC822" t="str">
            <v>Non</v>
          </cell>
          <cell r="AD822">
            <v>259.95999999999998</v>
          </cell>
          <cell r="AE822" t="str">
            <v>FSGBR06TDI</v>
          </cell>
          <cell r="AF822">
            <v>6752163</v>
          </cell>
          <cell r="AH822">
            <v>44562</v>
          </cell>
          <cell r="AJ822">
            <v>3</v>
          </cell>
          <cell r="AK822">
            <v>0</v>
          </cell>
          <cell r="AL822">
            <v>0</v>
          </cell>
          <cell r="AM822" t="str">
            <v>www.vega-im.com</v>
          </cell>
          <cell r="AQ822" t="str">
            <v>Non</v>
          </cell>
          <cell r="AR822" t="str">
            <v>Non</v>
          </cell>
          <cell r="AS822" t="str">
            <v>Non</v>
          </cell>
          <cell r="AV822" t="str">
            <v>Actions internationales</v>
          </cell>
          <cell r="AW822" t="str">
            <v>Natixis</v>
          </cell>
          <cell r="AY822" t="str">
            <v>Not Stated</v>
          </cell>
          <cell r="AZ822" t="str">
            <v>Prospectus</v>
          </cell>
          <cell r="BA822" t="str">
            <v>Non</v>
          </cell>
          <cell r="BB822">
            <v>11.858052000000001</v>
          </cell>
          <cell r="BD822">
            <v>17.171761</v>
          </cell>
          <cell r="BF822">
            <v>19.183153999999998</v>
          </cell>
          <cell r="BH822">
            <v>-8.552562</v>
          </cell>
          <cell r="BJ822">
            <v>-6.1231</v>
          </cell>
          <cell r="BK822">
            <v>77</v>
          </cell>
          <cell r="BM822">
            <v>23.073298000000001</v>
          </cell>
          <cell r="BN822">
            <v>9</v>
          </cell>
          <cell r="BP822">
            <v>30.379850999999999</v>
          </cell>
          <cell r="BQ822">
            <v>14</v>
          </cell>
        </row>
        <row r="823">
          <cell r="A823" t="str">
            <v>FR0010771055</v>
          </cell>
          <cell r="B823" t="str">
            <v>ÙÙÙ</v>
          </cell>
          <cell r="C823" t="str">
            <v>Schelcher Convertible ESG P</v>
          </cell>
          <cell r="D823" t="str">
            <v>SICAV</v>
          </cell>
          <cell r="E823" t="str">
            <v>Schelcher Prince Gestion</v>
          </cell>
          <cell r="F823" t="str">
            <v>Euro</v>
          </cell>
          <cell r="G823" t="str">
            <v>Refinitiv Europe Focus Hgd CB TR EUR</v>
          </cell>
          <cell r="H823" t="str">
            <v>Europe Fonds ouverts  - Convertibles Europe</v>
          </cell>
          <cell r="I823" t="str">
            <v>Tous les jours</v>
          </cell>
          <cell r="J823" t="str">
            <v>France</v>
          </cell>
          <cell r="K823" t="str">
            <v>Non</v>
          </cell>
          <cell r="L823">
            <v>39994</v>
          </cell>
          <cell r="M823">
            <v>44596</v>
          </cell>
          <cell r="N823">
            <v>153505178</v>
          </cell>
          <cell r="O823">
            <v>151.91</v>
          </cell>
          <cell r="Q823" t="str">
            <v>Non</v>
          </cell>
          <cell r="R823">
            <v>4</v>
          </cell>
          <cell r="S823">
            <v>4</v>
          </cell>
          <cell r="T823">
            <v>5.1189999999999998</v>
          </cell>
          <cell r="U823">
            <v>8.1039999999999992</v>
          </cell>
          <cell r="V823">
            <v>-5.7656799999999997</v>
          </cell>
          <cell r="W823">
            <v>1.3219399999999999</v>
          </cell>
          <cell r="X823" t="str">
            <v>Cap</v>
          </cell>
          <cell r="Y823" t="str">
            <v>Euroland</v>
          </cell>
          <cell r="Z823">
            <v>1.4</v>
          </cell>
          <cell r="AA823" t="str">
            <v>Oui</v>
          </cell>
          <cell r="AB823">
            <v>1.55</v>
          </cell>
          <cell r="AC823" t="str">
            <v>Oui</v>
          </cell>
          <cell r="AD823">
            <v>151.91</v>
          </cell>
          <cell r="AE823" t="str">
            <v>FSGBR05AGB</v>
          </cell>
          <cell r="AF823">
            <v>7550000</v>
          </cell>
          <cell r="AH823">
            <v>44562</v>
          </cell>
          <cell r="AJ823">
            <v>1.5</v>
          </cell>
          <cell r="AK823">
            <v>1</v>
          </cell>
          <cell r="AL823">
            <v>1</v>
          </cell>
          <cell r="AM823" t="str">
            <v>www.spgestion.fr</v>
          </cell>
          <cell r="AQ823" t="str">
            <v>Non</v>
          </cell>
          <cell r="AR823" t="str">
            <v>Non</v>
          </cell>
          <cell r="AS823" t="str">
            <v>Non</v>
          </cell>
          <cell r="AV823" t="str">
            <v>Non Classifié</v>
          </cell>
          <cell r="AW823" t="str">
            <v>Crédit Mutuel</v>
          </cell>
          <cell r="AY823" t="str">
            <v>Article 8</v>
          </cell>
          <cell r="AZ823" t="str">
            <v>Prospectus</v>
          </cell>
          <cell r="BA823" t="str">
            <v>Non</v>
          </cell>
          <cell r="BB823">
            <v>0.10491399999999999</v>
          </cell>
          <cell r="BD823">
            <v>1.3219449999999999</v>
          </cell>
          <cell r="BF823">
            <v>-5.7656960000000002</v>
          </cell>
          <cell r="BH823">
            <v>-3.601388</v>
          </cell>
          <cell r="BJ823">
            <v>-3.51309</v>
          </cell>
          <cell r="BK823">
            <v>56</v>
          </cell>
          <cell r="BM823">
            <v>3.4019979999999999</v>
          </cell>
          <cell r="BN823">
            <v>79</v>
          </cell>
          <cell r="BP823">
            <v>4.5882579999999997</v>
          </cell>
          <cell r="BQ823">
            <v>87</v>
          </cell>
        </row>
        <row r="824">
          <cell r="A824" t="str">
            <v>FR0010772129</v>
          </cell>
          <cell r="B824" t="str">
            <v>ÙÙÙÙ</v>
          </cell>
          <cell r="C824" t="str">
            <v>Athymis Patrimoine P</v>
          </cell>
          <cell r="D824" t="str">
            <v>FCP</v>
          </cell>
          <cell r="E824" t="str">
            <v>Athymis Gestion</v>
          </cell>
          <cell r="F824" t="str">
            <v>Euro</v>
          </cell>
          <cell r="G824" t="str">
            <v>€STR capitalisé</v>
          </cell>
          <cell r="H824" t="str">
            <v>Europe Fonds ouverts  - Allocation EUR Prudente - International</v>
          </cell>
          <cell r="I824" t="str">
            <v>Tous les jours</v>
          </cell>
          <cell r="J824" t="str">
            <v>France</v>
          </cell>
          <cell r="K824" t="str">
            <v>Non</v>
          </cell>
          <cell r="L824">
            <v>40057</v>
          </cell>
          <cell r="M824">
            <v>44596</v>
          </cell>
          <cell r="N824">
            <v>48257822</v>
          </cell>
          <cell r="O824">
            <v>143.86000000000001</v>
          </cell>
          <cell r="Q824" t="str">
            <v>Non</v>
          </cell>
          <cell r="R824">
            <v>4</v>
          </cell>
          <cell r="S824">
            <v>4</v>
          </cell>
          <cell r="T824">
            <v>5.2169999999999996</v>
          </cell>
          <cell r="U824">
            <v>6.1120000000000001</v>
          </cell>
          <cell r="V824">
            <v>1.47794</v>
          </cell>
          <cell r="W824">
            <v>3.6119500000000002</v>
          </cell>
          <cell r="X824" t="str">
            <v>Cap</v>
          </cell>
          <cell r="Y824" t="str">
            <v>Global</v>
          </cell>
          <cell r="Z824">
            <v>1.4</v>
          </cell>
          <cell r="AA824" t="str">
            <v>Oui</v>
          </cell>
          <cell r="AB824">
            <v>2.2599999999999998</v>
          </cell>
          <cell r="AC824" t="str">
            <v>Non</v>
          </cell>
          <cell r="AD824">
            <v>143.86000000000001</v>
          </cell>
          <cell r="AE824" t="str">
            <v>FSUSA0A754</v>
          </cell>
          <cell r="AF824">
            <v>44593464</v>
          </cell>
          <cell r="AH824">
            <v>44564</v>
          </cell>
          <cell r="AJ824">
            <v>3</v>
          </cell>
          <cell r="AK824">
            <v>0</v>
          </cell>
          <cell r="AL824">
            <v>0</v>
          </cell>
          <cell r="AM824" t="str">
            <v>www.athymis.fr</v>
          </cell>
          <cell r="AQ824" t="str">
            <v>Non</v>
          </cell>
          <cell r="AR824" t="str">
            <v>Non</v>
          </cell>
          <cell r="AS824" t="str">
            <v>Non</v>
          </cell>
          <cell r="AV824" t="str">
            <v>Non Classifié</v>
          </cell>
          <cell r="AW824" t="str">
            <v>Athymis</v>
          </cell>
          <cell r="AY824" t="str">
            <v>Not Stated</v>
          </cell>
          <cell r="AZ824" t="str">
            <v>Prospectus</v>
          </cell>
          <cell r="BA824" t="str">
            <v>Non</v>
          </cell>
          <cell r="BB824">
            <v>2.1880670000000002</v>
          </cell>
          <cell r="BD824">
            <v>3.6119569999999999</v>
          </cell>
          <cell r="BF824">
            <v>1.4779389999999999</v>
          </cell>
          <cell r="BH824">
            <v>-3.190143</v>
          </cell>
          <cell r="BJ824">
            <v>-3.96936</v>
          </cell>
          <cell r="BK824">
            <v>61</v>
          </cell>
          <cell r="BM824">
            <v>5.7347479999999997</v>
          </cell>
          <cell r="BN824">
            <v>66</v>
          </cell>
          <cell r="BP824">
            <v>8.4632249999999996</v>
          </cell>
          <cell r="BQ824">
            <v>74</v>
          </cell>
        </row>
        <row r="825">
          <cell r="A825" t="str">
            <v>FR0010776807</v>
          </cell>
          <cell r="B825" t="str">
            <v>ÙÙÙ</v>
          </cell>
          <cell r="C825" t="str">
            <v>Hottinguer Patrimoine Evolution</v>
          </cell>
          <cell r="D825" t="str">
            <v>SICAV</v>
          </cell>
          <cell r="E825" t="str">
            <v>Messieurs Hottinguer &amp; Cie Gestion Privée</v>
          </cell>
          <cell r="F825" t="str">
            <v>Euro</v>
          </cell>
          <cell r="G825" t="str">
            <v>€STR capitalisé + 3.585%</v>
          </cell>
          <cell r="H825" t="str">
            <v>Europe Fonds ouverts  - Allocation EUR Flexible - International</v>
          </cell>
          <cell r="I825" t="str">
            <v>Tous les jours</v>
          </cell>
          <cell r="J825" t="str">
            <v>France</v>
          </cell>
          <cell r="K825" t="str">
            <v>Non</v>
          </cell>
          <cell r="L825">
            <v>40074</v>
          </cell>
          <cell r="M825">
            <v>44595</v>
          </cell>
          <cell r="N825">
            <v>94617000</v>
          </cell>
          <cell r="O825">
            <v>1406.54</v>
          </cell>
          <cell r="Q825" t="str">
            <v>Non</v>
          </cell>
          <cell r="R825">
            <v>5</v>
          </cell>
          <cell r="S825">
            <v>5</v>
          </cell>
          <cell r="T825">
            <v>6.8330000000000002</v>
          </cell>
          <cell r="U825">
            <v>12.272</v>
          </cell>
          <cell r="V825">
            <v>0.93637000000000004</v>
          </cell>
          <cell r="W825">
            <v>5.0379699999999996</v>
          </cell>
          <cell r="X825" t="str">
            <v>Cap</v>
          </cell>
          <cell r="Y825" t="str">
            <v>Global</v>
          </cell>
          <cell r="Z825">
            <v>2</v>
          </cell>
          <cell r="AA825" t="str">
            <v>Oui</v>
          </cell>
          <cell r="AB825">
            <v>2.76</v>
          </cell>
          <cell r="AC825" t="str">
            <v>Non</v>
          </cell>
          <cell r="AE825" t="str">
            <v>FSUSA0BBO4</v>
          </cell>
          <cell r="AF825">
            <v>94617000</v>
          </cell>
          <cell r="AH825">
            <v>44592</v>
          </cell>
          <cell r="AJ825">
            <v>2</v>
          </cell>
          <cell r="AK825">
            <v>1</v>
          </cell>
          <cell r="AL825">
            <v>1</v>
          </cell>
          <cell r="AM825" t="str">
            <v>www.banque-hottinguer.com</v>
          </cell>
          <cell r="AQ825" t="str">
            <v>Non</v>
          </cell>
          <cell r="AR825" t="str">
            <v>Non</v>
          </cell>
          <cell r="AS825" t="str">
            <v>Non</v>
          </cell>
          <cell r="AV825" t="str">
            <v>Non Classifié</v>
          </cell>
          <cell r="AW825" t="str">
            <v>Banque Jean-Philippe Hottinguer &amp; Cie</v>
          </cell>
          <cell r="AY825" t="str">
            <v>Not Stated</v>
          </cell>
          <cell r="AZ825" t="str">
            <v>Prospectus</v>
          </cell>
          <cell r="BA825" t="str">
            <v>Non</v>
          </cell>
          <cell r="BB825">
            <v>2.6502690000000002</v>
          </cell>
          <cell r="BD825">
            <v>5.0379639999999997</v>
          </cell>
          <cell r="BF825">
            <v>0.93635100000000004</v>
          </cell>
          <cell r="BH825">
            <v>-5.6482020000000004</v>
          </cell>
          <cell r="BJ825">
            <v>-4.6232100000000003</v>
          </cell>
          <cell r="BK825">
            <v>66</v>
          </cell>
          <cell r="BM825">
            <v>8.4131280000000004</v>
          </cell>
          <cell r="BN825">
            <v>56</v>
          </cell>
          <cell r="BP825">
            <v>15.348912</v>
          </cell>
          <cell r="BQ825">
            <v>56</v>
          </cell>
        </row>
        <row r="826">
          <cell r="A826" t="str">
            <v>FR0010779959</v>
          </cell>
          <cell r="B826" t="str">
            <v>ÙÙÙÙ</v>
          </cell>
          <cell r="C826" t="str">
            <v>MAM Entreprises Familiales I</v>
          </cell>
          <cell r="D826" t="str">
            <v>FCP</v>
          </cell>
          <cell r="E826" t="str">
            <v>Meeschaert Asset Management</v>
          </cell>
          <cell r="F826" t="str">
            <v>Euro</v>
          </cell>
          <cell r="G826" t="str">
            <v>Euronext Paris CAC All Tradable NR EUR</v>
          </cell>
          <cell r="H826" t="str">
            <v>Europe Fonds ouverts  - Actions France Petites &amp; Moy. Cap.</v>
          </cell>
          <cell r="I826" t="str">
            <v>Tous les jours</v>
          </cell>
          <cell r="J826" t="str">
            <v>France</v>
          </cell>
          <cell r="K826" t="str">
            <v>Oui</v>
          </cell>
          <cell r="L826">
            <v>40014</v>
          </cell>
          <cell r="M826">
            <v>44596</v>
          </cell>
          <cell r="N826">
            <v>75594860</v>
          </cell>
          <cell r="O826">
            <v>90199.27</v>
          </cell>
          <cell r="P826">
            <v>99</v>
          </cell>
          <cell r="Q826" t="str">
            <v>Non</v>
          </cell>
          <cell r="R826">
            <v>6</v>
          </cell>
          <cell r="S826">
            <v>6</v>
          </cell>
          <cell r="T826">
            <v>12.76</v>
          </cell>
          <cell r="U826">
            <v>17.434000000000001</v>
          </cell>
          <cell r="V826">
            <v>14.74999</v>
          </cell>
          <cell r="W826">
            <v>10.704599999999999</v>
          </cell>
          <cell r="X826" t="str">
            <v>Cap</v>
          </cell>
          <cell r="Y826" t="str">
            <v>France</v>
          </cell>
          <cell r="Z826">
            <v>0.9</v>
          </cell>
          <cell r="AA826" t="str">
            <v>Oui</v>
          </cell>
          <cell r="AB826">
            <v>2.15</v>
          </cell>
          <cell r="AC826" t="str">
            <v>Oui</v>
          </cell>
          <cell r="AD826">
            <v>90199.27</v>
          </cell>
          <cell r="AE826" t="str">
            <v>FSGBR05D9V</v>
          </cell>
          <cell r="AF826">
            <v>4912342</v>
          </cell>
          <cell r="AH826">
            <v>44562</v>
          </cell>
          <cell r="AJ826">
            <v>2</v>
          </cell>
          <cell r="AK826">
            <v>1</v>
          </cell>
          <cell r="AL826">
            <v>0</v>
          </cell>
          <cell r="AM826" t="str">
            <v>www.meeschaert.com</v>
          </cell>
          <cell r="AQ826" t="str">
            <v>Oui</v>
          </cell>
          <cell r="AR826" t="str">
            <v>Non</v>
          </cell>
          <cell r="AS826" t="str">
            <v>Non</v>
          </cell>
          <cell r="AV826" t="str">
            <v>Actions des pays de l'Union Européenne</v>
          </cell>
          <cell r="AW826" t="str">
            <v>Meeschaert</v>
          </cell>
          <cell r="AY826" t="str">
            <v>Article 8</v>
          </cell>
          <cell r="AZ826" t="str">
            <v>Prospectus</v>
          </cell>
          <cell r="BA826" t="str">
            <v>Non</v>
          </cell>
          <cell r="BB826">
            <v>5.2934219999999996</v>
          </cell>
          <cell r="BD826">
            <v>10.704616</v>
          </cell>
          <cell r="BF826">
            <v>14.750009</v>
          </cell>
          <cell r="BH826">
            <v>-7.944642</v>
          </cell>
          <cell r="BJ826">
            <v>-8.0890799999999992</v>
          </cell>
          <cell r="BK826">
            <v>85</v>
          </cell>
          <cell r="BM826">
            <v>16.789114999999999</v>
          </cell>
          <cell r="BN826">
            <v>24</v>
          </cell>
          <cell r="BP826">
            <v>20.316571</v>
          </cell>
          <cell r="BQ826">
            <v>44</v>
          </cell>
        </row>
        <row r="827">
          <cell r="A827" t="str">
            <v>FR0010784330</v>
          </cell>
          <cell r="B827" t="str">
            <v>ÙÙ</v>
          </cell>
          <cell r="C827" t="str">
            <v>R-co 4Change Equity Euro C</v>
          </cell>
          <cell r="D827" t="str">
            <v>FCP</v>
          </cell>
          <cell r="E827" t="str">
            <v>Rothschild &amp; Co Asset Management Europe</v>
          </cell>
          <cell r="F827" t="str">
            <v>Euro</v>
          </cell>
          <cell r="G827" t="str">
            <v>EURO STOXX NR EUR</v>
          </cell>
          <cell r="H827" t="str">
            <v>Europe Fonds ouverts  - Actions Zone Euro Grandes Cap.</v>
          </cell>
          <cell r="I827" t="str">
            <v>Tous les jours</v>
          </cell>
          <cell r="J827" t="str">
            <v>France</v>
          </cell>
          <cell r="K827" t="str">
            <v>Oui</v>
          </cell>
          <cell r="L827">
            <v>35860</v>
          </cell>
          <cell r="M827">
            <v>44596</v>
          </cell>
          <cell r="N827">
            <v>32345831</v>
          </cell>
          <cell r="O827">
            <v>263.95999999999998</v>
          </cell>
          <cell r="P827">
            <v>-43.95</v>
          </cell>
          <cell r="Q827" t="str">
            <v>Non</v>
          </cell>
          <cell r="R827">
            <v>6</v>
          </cell>
          <cell r="S827">
            <v>6</v>
          </cell>
          <cell r="T827">
            <v>14.11</v>
          </cell>
          <cell r="U827">
            <v>23.803000000000001</v>
          </cell>
          <cell r="V827">
            <v>26.75996</v>
          </cell>
          <cell r="W827">
            <v>8.5577799999999993</v>
          </cell>
          <cell r="X827" t="str">
            <v>Cap</v>
          </cell>
          <cell r="Y827" t="str">
            <v>Euroland</v>
          </cell>
          <cell r="Z827">
            <v>1.4950000000000001</v>
          </cell>
          <cell r="AA827" t="str">
            <v>Oui</v>
          </cell>
          <cell r="AB827">
            <v>1.73</v>
          </cell>
          <cell r="AC827" t="str">
            <v>Oui</v>
          </cell>
          <cell r="AD827">
            <v>263.95999999999998</v>
          </cell>
          <cell r="AE827" t="str">
            <v>FSGBR056AZ</v>
          </cell>
          <cell r="AF827">
            <v>28132813</v>
          </cell>
          <cell r="AH827">
            <v>44562</v>
          </cell>
          <cell r="AJ827">
            <v>4.5</v>
          </cell>
          <cell r="AK827">
            <v>1</v>
          </cell>
          <cell r="AL827">
            <v>0</v>
          </cell>
          <cell r="AM827" t="str">
            <v>www.am.eu.rothschildandco.com</v>
          </cell>
          <cell r="AQ827" t="str">
            <v>Non</v>
          </cell>
          <cell r="AR827" t="str">
            <v>Non</v>
          </cell>
          <cell r="AS827" t="str">
            <v>Non</v>
          </cell>
          <cell r="AV827" t="str">
            <v>Actions de la zone euro</v>
          </cell>
          <cell r="AW827" t="str">
            <v>Rothschild &amp; Co</v>
          </cell>
          <cell r="AX827" t="str">
            <v>Rothschild &amp; Co Asset Management US Inc</v>
          </cell>
          <cell r="AY827" t="str">
            <v>Article 8</v>
          </cell>
          <cell r="AZ827" t="str">
            <v>Prospectus</v>
          </cell>
          <cell r="BA827" t="str">
            <v>Non</v>
          </cell>
          <cell r="BB827">
            <v>5.4900630000000001</v>
          </cell>
          <cell r="BD827">
            <v>8.5577900000000007</v>
          </cell>
          <cell r="BF827">
            <v>26.759965000000001</v>
          </cell>
          <cell r="BH827">
            <v>1.0054050000000001</v>
          </cell>
          <cell r="BJ827">
            <v>0.3175</v>
          </cell>
          <cell r="BK827">
            <v>13</v>
          </cell>
          <cell r="BM827">
            <v>10.605254</v>
          </cell>
          <cell r="BN827">
            <v>48</v>
          </cell>
          <cell r="BP827">
            <v>18.733708</v>
          </cell>
          <cell r="BQ827">
            <v>48</v>
          </cell>
        </row>
        <row r="828">
          <cell r="A828" t="str">
            <v>FR0010784348</v>
          </cell>
          <cell r="B828" t="str">
            <v>ÙÙ</v>
          </cell>
          <cell r="C828" t="str">
            <v>R-co Conviction France C</v>
          </cell>
          <cell r="D828" t="str">
            <v>FCP</v>
          </cell>
          <cell r="E828" t="str">
            <v>Rothschild &amp; Co Asset Management Europe</v>
          </cell>
          <cell r="F828" t="str">
            <v>Euro</v>
          </cell>
          <cell r="G828" t="str">
            <v>Euronext Paris SBF 120 NR EUR</v>
          </cell>
          <cell r="H828" t="str">
            <v>Europe Fonds ouverts  - Actions France Grandes Cap.</v>
          </cell>
          <cell r="I828" t="str">
            <v>Tous les jours</v>
          </cell>
          <cell r="J828" t="str">
            <v>France</v>
          </cell>
          <cell r="K828" t="str">
            <v>Oui</v>
          </cell>
          <cell r="L828">
            <v>37932</v>
          </cell>
          <cell r="M828">
            <v>44596</v>
          </cell>
          <cell r="N828">
            <v>43062522</v>
          </cell>
          <cell r="O828">
            <v>906.41</v>
          </cell>
          <cell r="P828">
            <v>-77</v>
          </cell>
          <cell r="Q828" t="str">
            <v>Non</v>
          </cell>
          <cell r="R828">
            <v>6</v>
          </cell>
          <cell r="S828">
            <v>6</v>
          </cell>
          <cell r="T828">
            <v>12.946</v>
          </cell>
          <cell r="U828">
            <v>23.97</v>
          </cell>
          <cell r="V828">
            <v>31.592770000000002</v>
          </cell>
          <cell r="W828">
            <v>9.2875499999999995</v>
          </cell>
          <cell r="X828" t="str">
            <v>Cap</v>
          </cell>
          <cell r="Y828" t="str">
            <v>France</v>
          </cell>
          <cell r="Z828">
            <v>1.4950000000000001</v>
          </cell>
          <cell r="AA828" t="str">
            <v>Oui</v>
          </cell>
          <cell r="AB828">
            <v>1.56</v>
          </cell>
          <cell r="AC828" t="str">
            <v>Non</v>
          </cell>
          <cell r="AD828">
            <v>906.41</v>
          </cell>
          <cell r="AE828" t="str">
            <v>FSGBR056AV</v>
          </cell>
          <cell r="AF828">
            <v>7679742</v>
          </cell>
          <cell r="AH828">
            <v>44562</v>
          </cell>
          <cell r="AJ828">
            <v>4.5</v>
          </cell>
          <cell r="AK828">
            <v>25</v>
          </cell>
          <cell r="AL828">
            <v>0</v>
          </cell>
          <cell r="AM828" t="str">
            <v>www.am.eu.rothschildandco.com</v>
          </cell>
          <cell r="AQ828" t="str">
            <v>Non</v>
          </cell>
          <cell r="AR828" t="str">
            <v>Non</v>
          </cell>
          <cell r="AS828" t="str">
            <v>Non</v>
          </cell>
          <cell r="AV828" t="str">
            <v>Non Classifié</v>
          </cell>
          <cell r="AW828" t="str">
            <v>Rothschild &amp; Co</v>
          </cell>
          <cell r="AX828" t="str">
            <v>Rothschild &amp; Co Asset Management US Inc</v>
          </cell>
          <cell r="AY828" t="str">
            <v>Article 8</v>
          </cell>
          <cell r="AZ828" t="str">
            <v>Prospectus</v>
          </cell>
          <cell r="BA828" t="str">
            <v>Non</v>
          </cell>
          <cell r="BB828">
            <v>6.8115920000000001</v>
          </cell>
          <cell r="BD828">
            <v>9.2875530000000008</v>
          </cell>
          <cell r="BF828">
            <v>31.592758</v>
          </cell>
          <cell r="BH828">
            <v>1.2527060000000001</v>
          </cell>
          <cell r="BJ828">
            <v>0.75007999999999997</v>
          </cell>
          <cell r="BK828">
            <v>10</v>
          </cell>
          <cell r="BM828">
            <v>10.9544</v>
          </cell>
          <cell r="BN828">
            <v>47</v>
          </cell>
          <cell r="BP828">
            <v>19.460702999999999</v>
          </cell>
          <cell r="BQ828">
            <v>46</v>
          </cell>
        </row>
        <row r="829">
          <cell r="A829" t="str">
            <v>FR0010784835</v>
          </cell>
          <cell r="C829" t="str">
            <v>R-co 4Change Net Zero Equity Euro C EUR</v>
          </cell>
          <cell r="D829" t="str">
            <v>SICAV</v>
          </cell>
          <cell r="E829" t="str">
            <v>Rothschild &amp; Co Asset Management Europe</v>
          </cell>
          <cell r="F829" t="str">
            <v>Euro</v>
          </cell>
          <cell r="G829" t="str">
            <v>EURO STOXX NR EUR</v>
          </cell>
          <cell r="H829" t="str">
            <v>Europe Fonds ouverts  - Actions Zone Euro Grandes Cap.</v>
          </cell>
          <cell r="I829" t="str">
            <v>Tous les jours</v>
          </cell>
          <cell r="J829" t="str">
            <v>Autriche;Belgique;Suisse;Allemagne;Espagne;France;Italie;Luxembourg;</v>
          </cell>
          <cell r="K829" t="str">
            <v>Oui</v>
          </cell>
          <cell r="L829">
            <v>35227</v>
          </cell>
          <cell r="M829">
            <v>44596</v>
          </cell>
          <cell r="N829">
            <v>97747891</v>
          </cell>
          <cell r="O829">
            <v>56.28</v>
          </cell>
          <cell r="P829">
            <v>14.04</v>
          </cell>
          <cell r="Q829" t="str">
            <v>Non</v>
          </cell>
          <cell r="R829">
            <v>6</v>
          </cell>
          <cell r="S829">
            <v>6</v>
          </cell>
          <cell r="T829">
            <v>13.444000000000001</v>
          </cell>
          <cell r="U829">
            <v>20.399000000000001</v>
          </cell>
          <cell r="V829">
            <v>23.05857</v>
          </cell>
          <cell r="W829">
            <v>6.8147000000000002</v>
          </cell>
          <cell r="X829" t="str">
            <v>Cap</v>
          </cell>
          <cell r="Y829" t="str">
            <v>Euroland</v>
          </cell>
          <cell r="Z829">
            <v>1.57</v>
          </cell>
          <cell r="AA829" t="str">
            <v>Oui</v>
          </cell>
          <cell r="AB829">
            <v>1.95</v>
          </cell>
          <cell r="AC829" t="str">
            <v>Oui</v>
          </cell>
          <cell r="AD829">
            <v>56.28</v>
          </cell>
          <cell r="AE829" t="str">
            <v>FSGBR056AW</v>
          </cell>
          <cell r="AF829">
            <v>80160493</v>
          </cell>
          <cell r="AH829">
            <v>44562</v>
          </cell>
          <cell r="AJ829">
            <v>3</v>
          </cell>
          <cell r="AK829">
            <v>1</v>
          </cell>
          <cell r="AL829">
            <v>1</v>
          </cell>
          <cell r="AM829" t="str">
            <v>www.am.eu.rothschildandco.com</v>
          </cell>
          <cell r="AQ829" t="str">
            <v>Non</v>
          </cell>
          <cell r="AR829" t="str">
            <v>Non</v>
          </cell>
          <cell r="AS829" t="str">
            <v>Non</v>
          </cell>
          <cell r="AV829" t="str">
            <v>Non Classifié</v>
          </cell>
          <cell r="AW829" t="str">
            <v>Rothschild &amp; Co</v>
          </cell>
          <cell r="AY829" t="str">
            <v>Article 9</v>
          </cell>
          <cell r="AZ829" t="str">
            <v>Prospectus</v>
          </cell>
          <cell r="BA829" t="str">
            <v>Non</v>
          </cell>
          <cell r="BB829">
            <v>4.483047</v>
          </cell>
          <cell r="BD829">
            <v>6.814705</v>
          </cell>
          <cell r="BF829">
            <v>23.058581</v>
          </cell>
          <cell r="BH829">
            <v>3.5105999999999998E-2</v>
          </cell>
          <cell r="BJ829">
            <v>-0.42126999999999998</v>
          </cell>
          <cell r="BK829">
            <v>21</v>
          </cell>
          <cell r="BM829">
            <v>9.0258599999999998</v>
          </cell>
          <cell r="BN829">
            <v>54</v>
          </cell>
          <cell r="BP829">
            <v>17.379442000000001</v>
          </cell>
          <cell r="BQ829">
            <v>52</v>
          </cell>
        </row>
        <row r="830">
          <cell r="A830" t="str">
            <v>FR0010785709</v>
          </cell>
          <cell r="B830" t="str">
            <v>ÙÙÙ</v>
          </cell>
          <cell r="C830" t="str">
            <v>Garwin Flex C EUR</v>
          </cell>
          <cell r="D830" t="str">
            <v>FCP</v>
          </cell>
          <cell r="E830" t="str">
            <v>Rothschild &amp; Co Asset Management Europe</v>
          </cell>
          <cell r="F830" t="str">
            <v>Euro</v>
          </cell>
          <cell r="G830" t="str">
            <v>(JPM GBI EMU TR EUR) 25.000% + ( €STR capitalisé) 25.000% + (MSCI World NR EUR) 50.000%</v>
          </cell>
          <cell r="H830" t="str">
            <v>Europe Fonds ouverts  - Allocation EUR Flexible - International</v>
          </cell>
          <cell r="I830" t="str">
            <v>Tous les jours</v>
          </cell>
          <cell r="J830" t="str">
            <v>France</v>
          </cell>
          <cell r="K830" t="str">
            <v>Non</v>
          </cell>
          <cell r="L830">
            <v>40057</v>
          </cell>
          <cell r="M830">
            <v>44596</v>
          </cell>
          <cell r="N830">
            <v>11987834</v>
          </cell>
          <cell r="O830">
            <v>117.14</v>
          </cell>
          <cell r="Q830" t="str">
            <v>Non</v>
          </cell>
          <cell r="R830">
            <v>4</v>
          </cell>
          <cell r="S830">
            <v>4</v>
          </cell>
          <cell r="T830">
            <v>5.0439999999999996</v>
          </cell>
          <cell r="U830">
            <v>7.2809999999999997</v>
          </cell>
          <cell r="V830">
            <v>3.7479300000000002</v>
          </cell>
          <cell r="W830">
            <v>5.2539899999999999</v>
          </cell>
          <cell r="X830" t="str">
            <v>Cap</v>
          </cell>
          <cell r="Y830" t="str">
            <v>Global</v>
          </cell>
          <cell r="Z830">
            <v>1.95</v>
          </cell>
          <cell r="AA830" t="str">
            <v>Oui</v>
          </cell>
          <cell r="AB830">
            <v>2.46</v>
          </cell>
          <cell r="AC830" t="str">
            <v>Non</v>
          </cell>
          <cell r="AD830">
            <v>117.14</v>
          </cell>
          <cell r="AE830" t="str">
            <v>FSUSA0A7LG</v>
          </cell>
          <cell r="AF830">
            <v>11987834</v>
          </cell>
          <cell r="AH830">
            <v>44562</v>
          </cell>
          <cell r="AJ830">
            <v>3</v>
          </cell>
          <cell r="AK830">
            <v>1</v>
          </cell>
          <cell r="AL830">
            <v>0</v>
          </cell>
          <cell r="AM830" t="str">
            <v>www.am.eu.rothschildandco.com</v>
          </cell>
          <cell r="AQ830" t="str">
            <v>Non</v>
          </cell>
          <cell r="AR830" t="str">
            <v>Non</v>
          </cell>
          <cell r="AS830" t="str">
            <v>Non</v>
          </cell>
          <cell r="AV830" t="str">
            <v>Non Classifié</v>
          </cell>
          <cell r="AW830" t="str">
            <v>Rothschild &amp; Co</v>
          </cell>
          <cell r="AY830" t="str">
            <v>Not Stated</v>
          </cell>
          <cell r="AZ830" t="str">
            <v>Prospectus</v>
          </cell>
          <cell r="BA830" t="str">
            <v>Non</v>
          </cell>
          <cell r="BB830">
            <v>2.949179</v>
          </cell>
          <cell r="BD830">
            <v>5.2539930000000004</v>
          </cell>
          <cell r="BF830">
            <v>3.7479230000000001</v>
          </cell>
          <cell r="BH830">
            <v>-2.3893879999999998</v>
          </cell>
          <cell r="BJ830">
            <v>-1.9279900000000001</v>
          </cell>
          <cell r="BK830">
            <v>40</v>
          </cell>
          <cell r="BM830">
            <v>6.6509549999999997</v>
          </cell>
          <cell r="BN830">
            <v>63</v>
          </cell>
          <cell r="BP830">
            <v>7.2363819999999999</v>
          </cell>
          <cell r="BQ830">
            <v>78</v>
          </cell>
        </row>
        <row r="831">
          <cell r="A831" t="str">
            <v>FR0010789214</v>
          </cell>
          <cell r="B831" t="str">
            <v>ÙÙ</v>
          </cell>
          <cell r="C831" t="str">
            <v>Oudart Midcap Europe P</v>
          </cell>
          <cell r="D831" t="str">
            <v>FCP</v>
          </cell>
          <cell r="E831" t="str">
            <v>Oudart Gestion</v>
          </cell>
          <cell r="F831" t="str">
            <v>Euro</v>
          </cell>
          <cell r="G831" t="str">
            <v>STOXX Europe Ex UK Mid NR EUR</v>
          </cell>
          <cell r="H831" t="str">
            <v>Europe Fonds ouverts  - Actions Europe hors UK Petites &amp; Moy. Cap.</v>
          </cell>
          <cell r="I831" t="str">
            <v>Tous les jours</v>
          </cell>
          <cell r="J831" t="str">
            <v>France</v>
          </cell>
          <cell r="K831" t="str">
            <v>Oui</v>
          </cell>
          <cell r="L831">
            <v>40066</v>
          </cell>
          <cell r="M831">
            <v>44596</v>
          </cell>
          <cell r="N831">
            <v>28189310</v>
          </cell>
          <cell r="O831">
            <v>209.1</v>
          </cell>
          <cell r="P831">
            <v>154.55000000000001</v>
          </cell>
          <cell r="Q831" t="str">
            <v>Non</v>
          </cell>
          <cell r="R831">
            <v>6</v>
          </cell>
          <cell r="S831">
            <v>6</v>
          </cell>
          <cell r="T831">
            <v>20.812999999999999</v>
          </cell>
          <cell r="U831">
            <v>17.131</v>
          </cell>
          <cell r="V831">
            <v>5.6652699999999996</v>
          </cell>
          <cell r="W831">
            <v>10.63758</v>
          </cell>
          <cell r="X831" t="str">
            <v>Cap</v>
          </cell>
          <cell r="Y831" t="str">
            <v>Europe ex UK</v>
          </cell>
          <cell r="Z831">
            <v>2.1528</v>
          </cell>
          <cell r="AA831" t="str">
            <v>Oui</v>
          </cell>
          <cell r="AB831">
            <v>2.15</v>
          </cell>
          <cell r="AC831" t="str">
            <v>Non</v>
          </cell>
          <cell r="AD831">
            <v>209.1</v>
          </cell>
          <cell r="AE831" t="str">
            <v>FSUSA0A7NA</v>
          </cell>
          <cell r="AF831">
            <v>27128856</v>
          </cell>
          <cell r="AH831">
            <v>44565</v>
          </cell>
          <cell r="AJ831">
            <v>2</v>
          </cell>
          <cell r="AK831">
            <v>1</v>
          </cell>
          <cell r="AL831">
            <v>1</v>
          </cell>
          <cell r="AM831" t="str">
            <v>www.oudart.com</v>
          </cell>
          <cell r="AQ831" t="str">
            <v>Non</v>
          </cell>
          <cell r="AR831" t="str">
            <v>Non</v>
          </cell>
          <cell r="AS831" t="str">
            <v>Non</v>
          </cell>
          <cell r="AV831" t="str">
            <v>Non Classifié</v>
          </cell>
          <cell r="AW831" t="str">
            <v>Oudart</v>
          </cell>
          <cell r="AY831" t="str">
            <v>Not Stated</v>
          </cell>
          <cell r="AZ831" t="str">
            <v>Prospectus</v>
          </cell>
          <cell r="BA831" t="str">
            <v>Non</v>
          </cell>
          <cell r="BB831">
            <v>6.0980239999999997</v>
          </cell>
          <cell r="BD831">
            <v>10.637594999999999</v>
          </cell>
          <cell r="BF831">
            <v>5.6652670000000001</v>
          </cell>
          <cell r="BH831">
            <v>-16.814540000000001</v>
          </cell>
          <cell r="BJ831">
            <v>-15.50909</v>
          </cell>
          <cell r="BK831">
            <v>98</v>
          </cell>
          <cell r="BM831">
            <v>19.870971000000001</v>
          </cell>
          <cell r="BN831">
            <v>15</v>
          </cell>
          <cell r="BP831">
            <v>23.327048000000001</v>
          </cell>
          <cell r="BQ831">
            <v>36</v>
          </cell>
        </row>
        <row r="832">
          <cell r="A832" t="str">
            <v>FR0010789321</v>
          </cell>
          <cell r="B832" t="str">
            <v>ÙÙÙÙ</v>
          </cell>
          <cell r="C832" t="str">
            <v>EdR SICAV Euro Sustainable Credit I EUR</v>
          </cell>
          <cell r="D832" t="str">
            <v>SICAV</v>
          </cell>
          <cell r="E832" t="str">
            <v>Edmond de Rothschild Asset Management (France)</v>
          </cell>
          <cell r="F832" t="str">
            <v>Euro</v>
          </cell>
          <cell r="G832" t="str">
            <v>Bloomberg Euro Corp TR EUR</v>
          </cell>
          <cell r="H832" t="str">
            <v>Europe Fonds ouverts  - Obligations EUR Emprunts Privés</v>
          </cell>
          <cell r="I832" t="str">
            <v>Tous les jours</v>
          </cell>
          <cell r="J832" t="str">
            <v>Autriche;Suisse;Allemagne;Espagne;France;Royaume-Uni;Italie;Luxembourg;Portugal;</v>
          </cell>
          <cell r="K832" t="str">
            <v>Non</v>
          </cell>
          <cell r="L832">
            <v>40116</v>
          </cell>
          <cell r="M832">
            <v>44596</v>
          </cell>
          <cell r="N832">
            <v>274048643</v>
          </cell>
          <cell r="O832">
            <v>14635.42</v>
          </cell>
          <cell r="Q832" t="str">
            <v>Non</v>
          </cell>
          <cell r="R832">
            <v>3</v>
          </cell>
          <cell r="S832">
            <v>3</v>
          </cell>
          <cell r="T832">
            <v>1.845</v>
          </cell>
          <cell r="U832">
            <v>5.69</v>
          </cell>
          <cell r="V832">
            <v>-1.1460900000000001</v>
          </cell>
          <cell r="W832">
            <v>2.1225999999999998</v>
          </cell>
          <cell r="X832" t="str">
            <v>Cap</v>
          </cell>
          <cell r="Y832" t="str">
            <v>Euroland</v>
          </cell>
          <cell r="Z832">
            <v>0.6</v>
          </cell>
          <cell r="AA832" t="str">
            <v>Oui</v>
          </cell>
          <cell r="AB832">
            <v>0.44</v>
          </cell>
          <cell r="AC832" t="str">
            <v>Oui</v>
          </cell>
          <cell r="AD832">
            <v>14635.42</v>
          </cell>
          <cell r="AE832" t="str">
            <v>FSGBR056IV</v>
          </cell>
          <cell r="AF832">
            <v>99174540</v>
          </cell>
          <cell r="AH832">
            <v>44596</v>
          </cell>
          <cell r="AJ832">
            <v>0</v>
          </cell>
          <cell r="AK832">
            <v>500000</v>
          </cell>
          <cell r="AL832">
            <v>1</v>
          </cell>
          <cell r="AM832" t="str">
            <v>https://www.edmond-de-rothschild.com/site/France/fr/asset-management</v>
          </cell>
          <cell r="AQ832" t="str">
            <v>Oui</v>
          </cell>
          <cell r="AR832" t="str">
            <v>Non</v>
          </cell>
          <cell r="AS832" t="str">
            <v>Non</v>
          </cell>
          <cell r="AV832" t="str">
            <v>Obligations en euro</v>
          </cell>
          <cell r="AW832" t="str">
            <v>Edmond De Rothschild</v>
          </cell>
          <cell r="AY832" t="str">
            <v>Article 8</v>
          </cell>
          <cell r="AZ832" t="str">
            <v>Prospectus</v>
          </cell>
          <cell r="BA832" t="str">
            <v>Non</v>
          </cell>
          <cell r="BB832">
            <v>1.9283410000000001</v>
          </cell>
          <cell r="BD832">
            <v>2.1226150000000001</v>
          </cell>
          <cell r="BF832">
            <v>-1.146069</v>
          </cell>
          <cell r="BH832">
            <v>-1.8617779999999999</v>
          </cell>
          <cell r="BJ832">
            <v>-1.29766</v>
          </cell>
          <cell r="BK832">
            <v>32</v>
          </cell>
          <cell r="BM832">
            <v>2.97207</v>
          </cell>
          <cell r="BN832">
            <v>81</v>
          </cell>
          <cell r="BP832">
            <v>6.9650449999999999</v>
          </cell>
          <cell r="BQ832">
            <v>79</v>
          </cell>
        </row>
        <row r="833">
          <cell r="A833" t="str">
            <v>FR0010790444</v>
          </cell>
          <cell r="B833" t="str">
            <v>ÙÙÙ</v>
          </cell>
          <cell r="C833" t="str">
            <v>Cogefi Flex Moderate P</v>
          </cell>
          <cell r="D833" t="str">
            <v>FCP</v>
          </cell>
          <cell r="E833" t="str">
            <v>COGEFI Gestion</v>
          </cell>
          <cell r="F833" t="str">
            <v>Euro</v>
          </cell>
          <cell r="G833" t="str">
            <v>(FTSE MTS Ex-CNO Etrix 3-5Y TR EUR) 60.000% + ( EURO STOXX 50 NR EUR) 40.000%</v>
          </cell>
          <cell r="H833" t="str">
            <v>Europe Fonds ouverts  - Allocation EUR Modérée</v>
          </cell>
          <cell r="I833" t="str">
            <v>Tous les jours</v>
          </cell>
          <cell r="J833" t="str">
            <v>France</v>
          </cell>
          <cell r="K833" t="str">
            <v>Non</v>
          </cell>
          <cell r="L833">
            <v>40086</v>
          </cell>
          <cell r="M833">
            <v>44596</v>
          </cell>
          <cell r="N833">
            <v>7261390</v>
          </cell>
          <cell r="O833">
            <v>30.52</v>
          </cell>
          <cell r="Q833" t="str">
            <v>Non</v>
          </cell>
          <cell r="R833">
            <v>4</v>
          </cell>
          <cell r="S833">
            <v>4</v>
          </cell>
          <cell r="T833">
            <v>6.2990000000000004</v>
          </cell>
          <cell r="U833">
            <v>10.207000000000001</v>
          </cell>
          <cell r="V833">
            <v>3.1355400000000002</v>
          </cell>
          <cell r="W833">
            <v>3.8403700000000001</v>
          </cell>
          <cell r="X833" t="str">
            <v>Cap</v>
          </cell>
          <cell r="Y833" t="str">
            <v>Euroland</v>
          </cell>
          <cell r="Z833">
            <v>1.196</v>
          </cell>
          <cell r="AA833" t="str">
            <v>Oui</v>
          </cell>
          <cell r="AB833">
            <v>1.55</v>
          </cell>
          <cell r="AC833" t="str">
            <v>Non</v>
          </cell>
          <cell r="AD833">
            <v>30.28</v>
          </cell>
          <cell r="AE833" t="str">
            <v>FSGBR051OE</v>
          </cell>
          <cell r="AF833">
            <v>7091638</v>
          </cell>
          <cell r="AH833">
            <v>44302</v>
          </cell>
          <cell r="AJ833">
            <v>2</v>
          </cell>
          <cell r="AK833">
            <v>1</v>
          </cell>
          <cell r="AL833">
            <v>1</v>
          </cell>
          <cell r="AM833" t="str">
            <v>www.cogefi.fr</v>
          </cell>
          <cell r="AQ833" t="str">
            <v>Non</v>
          </cell>
          <cell r="AR833" t="str">
            <v>Non</v>
          </cell>
          <cell r="AS833" t="str">
            <v>Non</v>
          </cell>
          <cell r="AV833" t="str">
            <v>Non Classifié</v>
          </cell>
          <cell r="AW833" t="str">
            <v>COGEFI</v>
          </cell>
          <cell r="AY833" t="str">
            <v>Not Stated</v>
          </cell>
          <cell r="AZ833" t="str">
            <v>Prospectus</v>
          </cell>
          <cell r="BA833" t="str">
            <v>Non</v>
          </cell>
          <cell r="BB833">
            <v>1.814228</v>
          </cell>
          <cell r="BD833">
            <v>3.840382</v>
          </cell>
          <cell r="BF833">
            <v>3.1355490000000001</v>
          </cell>
          <cell r="BH833">
            <v>-4.356001</v>
          </cell>
          <cell r="BJ833">
            <v>-4.1366300000000003</v>
          </cell>
          <cell r="BK833">
            <v>62</v>
          </cell>
          <cell r="BM833">
            <v>6.1484529999999999</v>
          </cell>
          <cell r="BN833">
            <v>64</v>
          </cell>
          <cell r="BP833">
            <v>8.9205269999999999</v>
          </cell>
          <cell r="BQ833">
            <v>72</v>
          </cell>
        </row>
        <row r="834">
          <cell r="A834" t="str">
            <v>FR0010791194</v>
          </cell>
          <cell r="C834" t="str">
            <v>Amundi ETF Short MSCI USA Daily</v>
          </cell>
          <cell r="D834" t="str">
            <v>FCP</v>
          </cell>
          <cell r="E834" t="str">
            <v>Amundi Asset Management</v>
          </cell>
          <cell r="F834" t="str">
            <v>Euro</v>
          </cell>
          <cell r="G834" t="str">
            <v>MSCI USA Short Daily GR EUR</v>
          </cell>
          <cell r="H834" t="str">
            <v>Europe ETF  - Trading - Leveraged/Inverse Actions</v>
          </cell>
          <cell r="I834" t="str">
            <v>Tous les jours</v>
          </cell>
          <cell r="J834" t="str">
            <v>Allemagne;France;Italie;</v>
          </cell>
          <cell r="K834" t="str">
            <v>Oui</v>
          </cell>
          <cell r="L834">
            <v>40078</v>
          </cell>
          <cell r="M834">
            <v>44596</v>
          </cell>
          <cell r="N834">
            <v>37843488</v>
          </cell>
          <cell r="O834">
            <v>6.6082000000000001</v>
          </cell>
          <cell r="Q834" t="str">
            <v>Non</v>
          </cell>
          <cell r="R834">
            <v>6</v>
          </cell>
          <cell r="S834">
            <v>6</v>
          </cell>
          <cell r="T834">
            <v>12.159478</v>
          </cell>
          <cell r="U834">
            <v>14.339964999999999</v>
          </cell>
          <cell r="V834">
            <v>-27.119029999999999</v>
          </cell>
          <cell r="W834">
            <v>-24.05594</v>
          </cell>
          <cell r="X834" t="str">
            <v>Dist</v>
          </cell>
          <cell r="Y834" t="str">
            <v>États-Unis d'Amérique</v>
          </cell>
          <cell r="Z834">
            <v>0.35</v>
          </cell>
          <cell r="AA834" t="str">
            <v>Oui</v>
          </cell>
          <cell r="AB834">
            <v>0.35</v>
          </cell>
          <cell r="AC834" t="str">
            <v>Non</v>
          </cell>
          <cell r="AD834">
            <v>6.6082000000000001</v>
          </cell>
          <cell r="AE834" t="str">
            <v>FSUSA0A8XI</v>
          </cell>
          <cell r="AF834">
            <v>37843488</v>
          </cell>
          <cell r="AH834">
            <v>44553</v>
          </cell>
          <cell r="AM834" t="str">
            <v>www.amundi.com</v>
          </cell>
          <cell r="AQ834" t="str">
            <v>Non</v>
          </cell>
          <cell r="AR834" t="str">
            <v>Non</v>
          </cell>
          <cell r="AS834" t="str">
            <v>Non</v>
          </cell>
          <cell r="AV834" t="str">
            <v>Non Classifié</v>
          </cell>
          <cell r="AW834" t="str">
            <v>Amundi</v>
          </cell>
          <cell r="AX834" t="str">
            <v>Amundi</v>
          </cell>
          <cell r="AY834" t="str">
            <v>Not Stated</v>
          </cell>
          <cell r="AZ834" t="str">
            <v>Prospectus</v>
          </cell>
          <cell r="BA834" t="str">
            <v>Non</v>
          </cell>
          <cell r="BB834">
            <v>-19.050621</v>
          </cell>
          <cell r="BD834">
            <v>-24.055948999999998</v>
          </cell>
          <cell r="BF834">
            <v>-27.119022000000001</v>
          </cell>
          <cell r="BH834">
            <v>6.8192789999999999</v>
          </cell>
          <cell r="BJ834">
            <v>3.94936</v>
          </cell>
          <cell r="BK834">
            <v>4</v>
          </cell>
          <cell r="BM834">
            <v>-27.011336</v>
          </cell>
          <cell r="BN834">
            <v>99</v>
          </cell>
          <cell r="BP834">
            <v>-28.426752</v>
          </cell>
          <cell r="BQ834">
            <v>99</v>
          </cell>
        </row>
        <row r="835">
          <cell r="A835" t="str">
            <v>FR0010796409</v>
          </cell>
          <cell r="C835" t="str">
            <v>Thematics Global Alpha Consumer H-I</v>
          </cell>
          <cell r="D835" t="str">
            <v>FCP</v>
          </cell>
          <cell r="E835" t="str">
            <v>Natixis Investment Managers International</v>
          </cell>
          <cell r="F835" t="str">
            <v>Euro</v>
          </cell>
          <cell r="G835" t="str">
            <v>MSCI ACWI NR EUR</v>
          </cell>
          <cell r="H835" t="str">
            <v>Europe Fonds ouverts  - Autres actions</v>
          </cell>
          <cell r="I835" t="str">
            <v>Tous les jours</v>
          </cell>
          <cell r="J835" t="str">
            <v>Suisse;Espagne;Finlande;France;Royaume-Uni;Pays-Bas;</v>
          </cell>
          <cell r="K835" t="str">
            <v>Non</v>
          </cell>
          <cell r="L835">
            <v>40071</v>
          </cell>
          <cell r="M835">
            <v>44589</v>
          </cell>
          <cell r="N835">
            <v>46977636</v>
          </cell>
          <cell r="O835">
            <v>258117.36</v>
          </cell>
          <cell r="P835">
            <v>-37.22</v>
          </cell>
          <cell r="Q835" t="str">
            <v>Non</v>
          </cell>
          <cell r="R835">
            <v>6</v>
          </cell>
          <cell r="S835">
            <v>5</v>
          </cell>
          <cell r="T835">
            <v>16.100321000000001</v>
          </cell>
          <cell r="U835">
            <v>15.873663000000001</v>
          </cell>
          <cell r="V835">
            <v>-4.1395200000000001</v>
          </cell>
          <cell r="W835">
            <v>5.6375500000000001</v>
          </cell>
          <cell r="X835" t="str">
            <v>Cap</v>
          </cell>
          <cell r="Y835" t="str">
            <v>Global</v>
          </cell>
          <cell r="Z835">
            <v>1</v>
          </cell>
          <cell r="AA835" t="str">
            <v>Oui</v>
          </cell>
          <cell r="AB835">
            <v>1</v>
          </cell>
          <cell r="AC835" t="str">
            <v>Oui</v>
          </cell>
          <cell r="AE835" t="str">
            <v>FSGBR070Y3</v>
          </cell>
          <cell r="AF835">
            <v>3252278</v>
          </cell>
          <cell r="AG835" t="str">
            <v>Entièrement Couvert</v>
          </cell>
          <cell r="AH835">
            <v>44562</v>
          </cell>
          <cell r="AJ835">
            <v>0</v>
          </cell>
          <cell r="AK835">
            <v>1</v>
          </cell>
          <cell r="AL835">
            <v>1</v>
          </cell>
          <cell r="AM835" t="str">
            <v>www.im.natixis.com</v>
          </cell>
          <cell r="AN835" t="str">
            <v>Entièrement Couvert</v>
          </cell>
          <cell r="AO835" t="str">
            <v>Euro</v>
          </cell>
          <cell r="AQ835" t="str">
            <v>Non</v>
          </cell>
          <cell r="AR835" t="str">
            <v>Non</v>
          </cell>
          <cell r="AS835" t="str">
            <v>Non</v>
          </cell>
          <cell r="AV835" t="str">
            <v>Actions internationales</v>
          </cell>
          <cell r="AW835" t="str">
            <v>Natixis</v>
          </cell>
          <cell r="AY835" t="str">
            <v>Not Stated</v>
          </cell>
          <cell r="AZ835" t="str">
            <v>Prospectus</v>
          </cell>
          <cell r="BA835" t="str">
            <v>Non</v>
          </cell>
          <cell r="BB835">
            <v>5.1532249999999999</v>
          </cell>
          <cell r="BD835">
            <v>5.637562</v>
          </cell>
          <cell r="BF835">
            <v>-4.1395229999999996</v>
          </cell>
          <cell r="BJ835">
            <v>-11.6319</v>
          </cell>
          <cell r="BK835">
            <v>95</v>
          </cell>
          <cell r="BM835">
            <v>12.731797</v>
          </cell>
          <cell r="BN835">
            <v>40</v>
          </cell>
          <cell r="BP835">
            <v>20.475811</v>
          </cell>
          <cell r="BQ835">
            <v>44</v>
          </cell>
        </row>
        <row r="836">
          <cell r="A836" t="str">
            <v>FR0010799296</v>
          </cell>
          <cell r="B836" t="str">
            <v>ÙÙÙ</v>
          </cell>
          <cell r="C836" t="str">
            <v>Pluvalca Evolution Europe A</v>
          </cell>
          <cell r="D836" t="str">
            <v>SICAV</v>
          </cell>
          <cell r="E836" t="str">
            <v>Financière Arbevel</v>
          </cell>
          <cell r="F836" t="str">
            <v>Euro</v>
          </cell>
          <cell r="G836" t="str">
            <v>(Euribor 3 M + 200 bps) 50.000% + ( €STR capitalisé) 25.000% + (EURO STOXX 50 NR EUR) 25.000%</v>
          </cell>
          <cell r="H836" t="str">
            <v>Europe Fonds ouverts  - Allocation EUR Modérée</v>
          </cell>
          <cell r="I836" t="str">
            <v>Tous les jours</v>
          </cell>
          <cell r="J836" t="str">
            <v>Suisse;France;</v>
          </cell>
          <cell r="K836" t="str">
            <v>Non</v>
          </cell>
          <cell r="L836">
            <v>40116</v>
          </cell>
          <cell r="M836">
            <v>44596</v>
          </cell>
          <cell r="N836">
            <v>86021446</v>
          </cell>
          <cell r="O836">
            <v>147.27000000000001</v>
          </cell>
          <cell r="Q836" t="str">
            <v>Non</v>
          </cell>
          <cell r="R836">
            <v>4</v>
          </cell>
          <cell r="S836">
            <v>4</v>
          </cell>
          <cell r="T836">
            <v>4.726</v>
          </cell>
          <cell r="U836">
            <v>7.6909999999999998</v>
          </cell>
          <cell r="V836">
            <v>2.0761699999999998</v>
          </cell>
          <cell r="W836">
            <v>3.5775100000000002</v>
          </cell>
          <cell r="X836" t="str">
            <v>Cap</v>
          </cell>
          <cell r="Y836" t="str">
            <v>Europe</v>
          </cell>
          <cell r="Z836">
            <v>1.5</v>
          </cell>
          <cell r="AA836" t="str">
            <v>Oui</v>
          </cell>
          <cell r="AB836">
            <v>1.77</v>
          </cell>
          <cell r="AC836" t="str">
            <v>Non</v>
          </cell>
          <cell r="AD836">
            <v>147.27000000000001</v>
          </cell>
          <cell r="AE836" t="str">
            <v>FSUSA0AG5W</v>
          </cell>
          <cell r="AF836">
            <v>60255581</v>
          </cell>
          <cell r="AH836">
            <v>44562</v>
          </cell>
          <cell r="AJ836">
            <v>3</v>
          </cell>
          <cell r="AK836">
            <v>1</v>
          </cell>
          <cell r="AL836">
            <v>1</v>
          </cell>
          <cell r="AM836" t="str">
            <v>www.arbevel.com</v>
          </cell>
          <cell r="AQ836" t="str">
            <v>Non</v>
          </cell>
          <cell r="AR836" t="str">
            <v>Non</v>
          </cell>
          <cell r="AS836" t="str">
            <v>Non</v>
          </cell>
          <cell r="AV836" t="str">
            <v>Non Classifié</v>
          </cell>
          <cell r="AW836" t="str">
            <v>Financière Arbevel</v>
          </cell>
          <cell r="AY836" t="str">
            <v>Not Stated</v>
          </cell>
          <cell r="AZ836" t="str">
            <v>Prospectus</v>
          </cell>
          <cell r="BA836" t="str">
            <v>Non</v>
          </cell>
          <cell r="BB836">
            <v>2.5351309999999998</v>
          </cell>
          <cell r="BD836">
            <v>3.5775139999999999</v>
          </cell>
          <cell r="BF836">
            <v>2.0761850000000002</v>
          </cell>
          <cell r="BH836">
            <v>-2.042564</v>
          </cell>
          <cell r="BJ836">
            <v>-2.1677499999999998</v>
          </cell>
          <cell r="BK836">
            <v>43</v>
          </cell>
          <cell r="BM836">
            <v>4.9345739999999996</v>
          </cell>
          <cell r="BN836">
            <v>71</v>
          </cell>
          <cell r="BP836">
            <v>6.5321660000000001</v>
          </cell>
          <cell r="BQ836">
            <v>81</v>
          </cell>
        </row>
        <row r="837">
          <cell r="A837" t="str">
            <v>FR0010804005</v>
          </cell>
          <cell r="C837" t="str">
            <v>Sanso Objectif Durable 2024 I</v>
          </cell>
          <cell r="D837" t="str">
            <v>FCP</v>
          </cell>
          <cell r="E837" t="str">
            <v>Sanso Investment Solutions</v>
          </cell>
          <cell r="F837" t="str">
            <v>Euro</v>
          </cell>
          <cell r="G837" t="str">
            <v>Not Benchmarked</v>
          </cell>
          <cell r="H837" t="str">
            <v>Europe Fonds ouverts  - Obligations à échéance</v>
          </cell>
          <cell r="I837" t="str">
            <v>Tous les jours</v>
          </cell>
          <cell r="J837" t="str">
            <v>Espagne;France;</v>
          </cell>
          <cell r="K837" t="str">
            <v>Non</v>
          </cell>
          <cell r="L837">
            <v>40112</v>
          </cell>
          <cell r="M837">
            <v>44596</v>
          </cell>
          <cell r="N837">
            <v>71575465</v>
          </cell>
          <cell r="O837">
            <v>118.77</v>
          </cell>
          <cell r="P837">
            <v>112.65</v>
          </cell>
          <cell r="Q837" t="str">
            <v>Non</v>
          </cell>
          <cell r="R837">
            <v>4</v>
          </cell>
          <cell r="S837">
            <v>3</v>
          </cell>
          <cell r="T837">
            <v>1.508</v>
          </cell>
          <cell r="U837">
            <v>9.3810000000000002</v>
          </cell>
          <cell r="V837">
            <v>3.5640000000000001</v>
          </cell>
          <cell r="W837">
            <v>2.4823300000000001</v>
          </cell>
          <cell r="X837" t="str">
            <v>Cap</v>
          </cell>
          <cell r="Y837" t="str">
            <v>Euroland</v>
          </cell>
          <cell r="Z837">
            <v>0.6</v>
          </cell>
          <cell r="AA837" t="str">
            <v>Oui</v>
          </cell>
          <cell r="AB837">
            <v>1.25</v>
          </cell>
          <cell r="AC837" t="str">
            <v>Oui</v>
          </cell>
          <cell r="AD837">
            <v>118.77</v>
          </cell>
          <cell r="AE837" t="str">
            <v>FSUSA0AF19</v>
          </cell>
          <cell r="AF837">
            <v>25441733</v>
          </cell>
          <cell r="AH837">
            <v>44265</v>
          </cell>
          <cell r="AJ837">
            <v>2</v>
          </cell>
          <cell r="AK837">
            <v>500000</v>
          </cell>
          <cell r="AL837">
            <v>0</v>
          </cell>
          <cell r="AM837" t="str">
            <v>www.sanso-is.com</v>
          </cell>
          <cell r="AQ837" t="str">
            <v>Non</v>
          </cell>
          <cell r="AR837" t="str">
            <v>Non</v>
          </cell>
          <cell r="AS837" t="str">
            <v>Non</v>
          </cell>
          <cell r="AV837" t="str">
            <v>Obligations internationales</v>
          </cell>
          <cell r="AW837" t="str">
            <v>Sanso</v>
          </cell>
          <cell r="AY837" t="str">
            <v>Not Stated</v>
          </cell>
          <cell r="AZ837" t="str">
            <v>Prospectus</v>
          </cell>
          <cell r="BA837" t="str">
            <v>Non</v>
          </cell>
          <cell r="BB837">
            <v>1.141659</v>
          </cell>
          <cell r="BD837">
            <v>2.4823300000000001</v>
          </cell>
          <cell r="BF837">
            <v>3.5639820000000002</v>
          </cell>
          <cell r="BH837">
            <v>-0.69080299999999994</v>
          </cell>
          <cell r="BJ837">
            <v>-0.59924999999999995</v>
          </cell>
          <cell r="BK837">
            <v>24</v>
          </cell>
          <cell r="BM837">
            <v>3.1799430000000002</v>
          </cell>
          <cell r="BN837">
            <v>80</v>
          </cell>
          <cell r="BP837">
            <v>7.5973689999999996</v>
          </cell>
          <cell r="BQ837">
            <v>77</v>
          </cell>
        </row>
        <row r="838">
          <cell r="A838" t="str">
            <v>FR0010807099</v>
          </cell>
          <cell r="B838" t="str">
            <v>Ù</v>
          </cell>
          <cell r="C838" t="str">
            <v>R-co Conviction Equity Value Euro F EUR</v>
          </cell>
          <cell r="D838" t="str">
            <v>SICAV</v>
          </cell>
          <cell r="E838" t="str">
            <v>Rothschild &amp; Co Asset Management Europe</v>
          </cell>
          <cell r="F838" t="str">
            <v>Euro</v>
          </cell>
          <cell r="G838" t="str">
            <v>EURO STOXX NR EUR</v>
          </cell>
          <cell r="H838" t="str">
            <v>Europe Fonds ouverts  - Actions Zone Euro Grandes Cap.</v>
          </cell>
          <cell r="I838" t="str">
            <v>Tous les jours</v>
          </cell>
          <cell r="J838" t="str">
            <v>Autriche;Belgique;Suisse;Allemagne;Espagne;France;Italie;Luxembourg;</v>
          </cell>
          <cell r="K838" t="str">
            <v>Oui</v>
          </cell>
          <cell r="L838">
            <v>40084</v>
          </cell>
          <cell r="M838">
            <v>44596</v>
          </cell>
          <cell r="N838">
            <v>940452357</v>
          </cell>
          <cell r="O838">
            <v>203.79</v>
          </cell>
          <cell r="P838">
            <v>150.72999999999999</v>
          </cell>
          <cell r="Q838" t="str">
            <v>Non</v>
          </cell>
          <cell r="R838">
            <v>6</v>
          </cell>
          <cell r="S838">
            <v>6</v>
          </cell>
          <cell r="T838">
            <v>14.678000000000001</v>
          </cell>
          <cell r="U838">
            <v>25.588000000000001</v>
          </cell>
          <cell r="V838">
            <v>27.52609</v>
          </cell>
          <cell r="W838">
            <v>7.6523199999999996</v>
          </cell>
          <cell r="X838" t="str">
            <v>Cap</v>
          </cell>
          <cell r="Y838" t="str">
            <v>Euroland</v>
          </cell>
          <cell r="Z838">
            <v>1.9</v>
          </cell>
          <cell r="AA838" t="str">
            <v>Oui</v>
          </cell>
          <cell r="AB838">
            <v>2.16</v>
          </cell>
          <cell r="AC838" t="str">
            <v>Oui</v>
          </cell>
          <cell r="AD838">
            <v>203.79</v>
          </cell>
          <cell r="AE838" t="str">
            <v>FSGBR06DUG</v>
          </cell>
          <cell r="AF838">
            <v>90928971</v>
          </cell>
          <cell r="AH838">
            <v>44562</v>
          </cell>
          <cell r="AJ838">
            <v>4.5</v>
          </cell>
          <cell r="AK838">
            <v>1</v>
          </cell>
          <cell r="AL838">
            <v>1</v>
          </cell>
          <cell r="AM838" t="str">
            <v>www.am.eu.rothschildandco.com</v>
          </cell>
          <cell r="AQ838" t="str">
            <v>Non</v>
          </cell>
          <cell r="AR838" t="str">
            <v>Non</v>
          </cell>
          <cell r="AS838" t="str">
            <v>Non</v>
          </cell>
          <cell r="AV838" t="str">
            <v>Actions de la zone euro</v>
          </cell>
          <cell r="AW838" t="str">
            <v>Rothschild &amp; Co</v>
          </cell>
          <cell r="AX838" t="str">
            <v>Rothschild &amp; Co Asset Management US Inc</v>
          </cell>
          <cell r="AY838" t="str">
            <v>Article 8</v>
          </cell>
          <cell r="AZ838" t="str">
            <v>Prospectus</v>
          </cell>
          <cell r="BA838" t="str">
            <v>Non</v>
          </cell>
          <cell r="BB838">
            <v>4.4482869999999997</v>
          </cell>
          <cell r="BD838">
            <v>7.6523190000000003</v>
          </cell>
          <cell r="BF838">
            <v>27.526084999999998</v>
          </cell>
          <cell r="BH838">
            <v>1.8110040000000001</v>
          </cell>
          <cell r="BJ838">
            <v>0.70565</v>
          </cell>
          <cell r="BK838">
            <v>11</v>
          </cell>
          <cell r="BM838">
            <v>9.6682079999999999</v>
          </cell>
          <cell r="BN838">
            <v>52</v>
          </cell>
          <cell r="BP838">
            <v>17.169998</v>
          </cell>
          <cell r="BQ838">
            <v>52</v>
          </cell>
        </row>
        <row r="839">
          <cell r="A839" t="str">
            <v>FR0010807107</v>
          </cell>
          <cell r="B839" t="str">
            <v>ÙÙÙÙÙ</v>
          </cell>
          <cell r="C839" t="str">
            <v>R-co Conviction Credit Euro F EUR</v>
          </cell>
          <cell r="D839" t="str">
            <v>SICAV</v>
          </cell>
          <cell r="E839" t="str">
            <v>Rothschild &amp; Co Asset Management Europe</v>
          </cell>
          <cell r="F839" t="str">
            <v>Euro</v>
          </cell>
          <cell r="G839" t="str">
            <v>Markit iBoxx EUR Corp TR</v>
          </cell>
          <cell r="H839" t="str">
            <v>Europe Fonds ouverts  - Obligations EUR Emprunts Privés</v>
          </cell>
          <cell r="I839" t="str">
            <v>Tous les jours</v>
          </cell>
          <cell r="J839" t="str">
            <v>Autriche;Belgique;Suisse;Allemagne;France;Italie;Luxembourg;</v>
          </cell>
          <cell r="K839" t="str">
            <v>Non</v>
          </cell>
          <cell r="L839">
            <v>40084</v>
          </cell>
          <cell r="M839">
            <v>44596</v>
          </cell>
          <cell r="N839">
            <v>1088053922</v>
          </cell>
          <cell r="O839">
            <v>153.75</v>
          </cell>
          <cell r="Q839" t="str">
            <v>Non</v>
          </cell>
          <cell r="R839">
            <v>3</v>
          </cell>
          <cell r="S839">
            <v>3</v>
          </cell>
          <cell r="T839">
            <v>1.921</v>
          </cell>
          <cell r="U839">
            <v>5.6120000000000001</v>
          </cell>
          <cell r="V839">
            <v>-0.70072999999999996</v>
          </cell>
          <cell r="W839">
            <v>2.0391900000000001</v>
          </cell>
          <cell r="X839" t="str">
            <v>Cap</v>
          </cell>
          <cell r="Y839" t="str">
            <v>Euroland</v>
          </cell>
          <cell r="Z839">
            <v>0.9</v>
          </cell>
          <cell r="AA839" t="str">
            <v>Oui</v>
          </cell>
          <cell r="AB839">
            <v>0.91</v>
          </cell>
          <cell r="AC839" t="str">
            <v>Oui</v>
          </cell>
          <cell r="AD839">
            <v>153.75</v>
          </cell>
          <cell r="AE839" t="str">
            <v>FSGBR05CPI</v>
          </cell>
          <cell r="AF839">
            <v>23556502</v>
          </cell>
          <cell r="AH839">
            <v>44562</v>
          </cell>
          <cell r="AJ839">
            <v>2</v>
          </cell>
          <cell r="AK839">
            <v>1</v>
          </cell>
          <cell r="AL839">
            <v>1</v>
          </cell>
          <cell r="AM839" t="str">
            <v>www.am.eu.rothschildandco.com</v>
          </cell>
          <cell r="AQ839" t="str">
            <v>Non</v>
          </cell>
          <cell r="AR839" t="str">
            <v>Non</v>
          </cell>
          <cell r="AS839" t="str">
            <v>Non</v>
          </cell>
          <cell r="AV839" t="str">
            <v>Obligations en euro</v>
          </cell>
          <cell r="AW839" t="str">
            <v>Rothschild &amp; Co</v>
          </cell>
          <cell r="AX839" t="str">
            <v>Rothschild &amp; Co Asset Management US Inc</v>
          </cell>
          <cell r="AY839" t="str">
            <v>Article 8</v>
          </cell>
          <cell r="AZ839" t="str">
            <v>Prospectus</v>
          </cell>
          <cell r="BA839" t="str">
            <v>Non</v>
          </cell>
          <cell r="BB839">
            <v>1.282165</v>
          </cell>
          <cell r="BD839">
            <v>2.0391970000000001</v>
          </cell>
          <cell r="BF839">
            <v>-0.70073700000000005</v>
          </cell>
          <cell r="BH839">
            <v>-1.9045810000000001</v>
          </cell>
          <cell r="BJ839">
            <v>-1.3667400000000001</v>
          </cell>
          <cell r="BK839">
            <v>33</v>
          </cell>
          <cell r="BM839">
            <v>2.756405</v>
          </cell>
          <cell r="BN839">
            <v>83</v>
          </cell>
          <cell r="BP839">
            <v>4.9773519999999998</v>
          </cell>
          <cell r="BQ839">
            <v>86</v>
          </cell>
        </row>
        <row r="840">
          <cell r="A840" t="str">
            <v>FR0010813329</v>
          </cell>
          <cell r="C840" t="str">
            <v>Sanso Objectif Durable 2024 A</v>
          </cell>
          <cell r="D840" t="str">
            <v>FCP</v>
          </cell>
          <cell r="E840" t="str">
            <v>Sanso Investment Solutions</v>
          </cell>
          <cell r="F840" t="str">
            <v>Euro</v>
          </cell>
          <cell r="G840" t="str">
            <v>Not Benchmarked</v>
          </cell>
          <cell r="H840" t="str">
            <v>Europe Fonds ouverts  - Obligations à échéance</v>
          </cell>
          <cell r="I840" t="str">
            <v>Tous les jours</v>
          </cell>
          <cell r="J840" t="str">
            <v>Espagne;France;</v>
          </cell>
          <cell r="K840" t="str">
            <v>Non</v>
          </cell>
          <cell r="L840">
            <v>40088</v>
          </cell>
          <cell r="M840">
            <v>44596</v>
          </cell>
          <cell r="N840">
            <v>71575465</v>
          </cell>
          <cell r="O840">
            <v>111.25</v>
          </cell>
          <cell r="P840">
            <v>112.65</v>
          </cell>
          <cell r="Q840" t="str">
            <v>Non</v>
          </cell>
          <cell r="R840">
            <v>4</v>
          </cell>
          <cell r="S840">
            <v>3</v>
          </cell>
          <cell r="T840">
            <v>1.51</v>
          </cell>
          <cell r="U840">
            <v>9.3789999999999996</v>
          </cell>
          <cell r="V840">
            <v>2.94442</v>
          </cell>
          <cell r="W840">
            <v>1.8703700000000001</v>
          </cell>
          <cell r="X840" t="str">
            <v>Cap</v>
          </cell>
          <cell r="Y840" t="str">
            <v>Euroland</v>
          </cell>
          <cell r="Z840">
            <v>1.2</v>
          </cell>
          <cell r="AA840" t="str">
            <v>Oui</v>
          </cell>
          <cell r="AB840">
            <v>1.25</v>
          </cell>
          <cell r="AC840" t="str">
            <v>Oui</v>
          </cell>
          <cell r="AD840">
            <v>111.25</v>
          </cell>
          <cell r="AE840" t="str">
            <v>FSUSA0AF19</v>
          </cell>
          <cell r="AF840">
            <v>41140125</v>
          </cell>
          <cell r="AH840">
            <v>44265</v>
          </cell>
          <cell r="AJ840">
            <v>2</v>
          </cell>
          <cell r="AK840">
            <v>1</v>
          </cell>
          <cell r="AL840">
            <v>0</v>
          </cell>
          <cell r="AM840" t="str">
            <v>www.sanso-is.com</v>
          </cell>
          <cell r="AQ840" t="str">
            <v>Non</v>
          </cell>
          <cell r="AR840" t="str">
            <v>Non</v>
          </cell>
          <cell r="AS840" t="str">
            <v>Non</v>
          </cell>
          <cell r="AV840" t="str">
            <v>Obligations internationales</v>
          </cell>
          <cell r="AW840" t="str">
            <v>Sanso</v>
          </cell>
          <cell r="AY840" t="str">
            <v>Not Stated</v>
          </cell>
          <cell r="AZ840" t="str">
            <v>Prospectus</v>
          </cell>
          <cell r="BA840" t="str">
            <v>Non</v>
          </cell>
          <cell r="BB840">
            <v>0.63026300000000002</v>
          </cell>
          <cell r="BD840">
            <v>1.870366</v>
          </cell>
          <cell r="BF840">
            <v>2.9444129999999999</v>
          </cell>
          <cell r="BH840">
            <v>-0.75481799999999999</v>
          </cell>
          <cell r="BJ840">
            <v>-0.64825999999999995</v>
          </cell>
          <cell r="BK840">
            <v>24</v>
          </cell>
          <cell r="BM840">
            <v>2.5620159999999998</v>
          </cell>
          <cell r="BN840">
            <v>84</v>
          </cell>
          <cell r="BP840">
            <v>6.9553580000000004</v>
          </cell>
          <cell r="BQ840">
            <v>79</v>
          </cell>
        </row>
        <row r="841">
          <cell r="A841" t="str">
            <v>FR0010815589</v>
          </cell>
          <cell r="C841" t="str">
            <v>Aviva Monétaire ISR I</v>
          </cell>
          <cell r="D841" t="str">
            <v>FCP</v>
          </cell>
          <cell r="E841" t="str">
            <v>Abeille Asset Management</v>
          </cell>
          <cell r="F841" t="str">
            <v>Euro</v>
          </cell>
          <cell r="G841" t="str">
            <v>€STR capitalisé</v>
          </cell>
          <cell r="H841" t="str">
            <v>Europe Fonds ouverts  - Monétaires EUR</v>
          </cell>
          <cell r="I841" t="str">
            <v>Tous les jours</v>
          </cell>
          <cell r="J841" t="str">
            <v>France</v>
          </cell>
          <cell r="K841" t="str">
            <v>Non</v>
          </cell>
          <cell r="L841">
            <v>40177</v>
          </cell>
          <cell r="M841">
            <v>44599</v>
          </cell>
          <cell r="N841">
            <v>1353089695</v>
          </cell>
          <cell r="P841">
            <v>38.11</v>
          </cell>
          <cell r="Q841" t="str">
            <v>Non</v>
          </cell>
          <cell r="R841">
            <v>1</v>
          </cell>
          <cell r="S841">
            <v>1</v>
          </cell>
          <cell r="T841">
            <v>2.7E-2</v>
          </cell>
          <cell r="U841">
            <v>9.0999999999999998E-2</v>
          </cell>
          <cell r="V841">
            <v>-0.53095999999999999</v>
          </cell>
          <cell r="W841">
            <v>-0.42444999999999999</v>
          </cell>
          <cell r="X841" t="str">
            <v>Cap</v>
          </cell>
          <cell r="Y841" t="str">
            <v>Euroland</v>
          </cell>
          <cell r="Z841">
            <v>0.1</v>
          </cell>
          <cell r="AA841" t="str">
            <v>Oui</v>
          </cell>
          <cell r="AB841">
            <v>0.09</v>
          </cell>
          <cell r="AC841" t="str">
            <v>Oui</v>
          </cell>
          <cell r="AE841" t="str">
            <v>FSGBR051NH</v>
          </cell>
          <cell r="AF841">
            <v>1285741051</v>
          </cell>
          <cell r="AH841">
            <v>44562</v>
          </cell>
          <cell r="AJ841">
            <v>4</v>
          </cell>
          <cell r="AK841">
            <v>1</v>
          </cell>
          <cell r="AL841">
            <v>0</v>
          </cell>
          <cell r="AM841" t="str">
            <v>www.avivainvestors.fr</v>
          </cell>
          <cell r="AQ841" t="str">
            <v>Non</v>
          </cell>
          <cell r="AR841" t="str">
            <v>Non</v>
          </cell>
          <cell r="AS841" t="str">
            <v>Non</v>
          </cell>
          <cell r="AV841" t="str">
            <v>Fonds monétaires à valeur liquidative variable (VNAV) standard</v>
          </cell>
          <cell r="AW841" t="str">
            <v>Aviva</v>
          </cell>
          <cell r="AY841" t="str">
            <v>Article 8</v>
          </cell>
          <cell r="AZ841" t="str">
            <v>Prospectus</v>
          </cell>
          <cell r="BA841" t="str">
            <v>Non</v>
          </cell>
          <cell r="BB841">
            <v>-0.38030999999999998</v>
          </cell>
          <cell r="BD841">
            <v>-0.42446200000000001</v>
          </cell>
          <cell r="BF841">
            <v>-0.53097700000000003</v>
          </cell>
          <cell r="BH841">
            <v>-5.1187000000000003E-2</v>
          </cell>
          <cell r="BJ841">
            <v>-4.922E-2</v>
          </cell>
          <cell r="BK841">
            <v>16</v>
          </cell>
          <cell r="BM841">
            <v>-0.415543</v>
          </cell>
          <cell r="BN841">
            <v>95</v>
          </cell>
          <cell r="BP841">
            <v>-0.32859699999999997</v>
          </cell>
          <cell r="BQ841">
            <v>97</v>
          </cell>
        </row>
        <row r="842">
          <cell r="A842" t="str">
            <v>FR0010816801</v>
          </cell>
          <cell r="C842" t="str">
            <v>Lutetia Patrimoine P EUR</v>
          </cell>
          <cell r="D842" t="str">
            <v>FCP</v>
          </cell>
          <cell r="E842" t="str">
            <v>Lutetia Capital</v>
          </cell>
          <cell r="F842" t="str">
            <v>Euro</v>
          </cell>
          <cell r="G842" t="str">
            <v>EONIA Capitalisé Jour TR EUR</v>
          </cell>
          <cell r="H842" t="str">
            <v>Europe Fonds ouverts  - Alt - Event Driven</v>
          </cell>
          <cell r="I842" t="str">
            <v>Tous les jours</v>
          </cell>
          <cell r="J842" t="str">
            <v>France</v>
          </cell>
          <cell r="K842" t="str">
            <v>Non</v>
          </cell>
          <cell r="L842">
            <v>40144</v>
          </cell>
          <cell r="M842">
            <v>44595</v>
          </cell>
          <cell r="N842">
            <v>12131740</v>
          </cell>
          <cell r="O842">
            <v>100.48</v>
          </cell>
          <cell r="Q842" t="str">
            <v>Non</v>
          </cell>
          <cell r="R842">
            <v>4</v>
          </cell>
          <cell r="S842">
            <v>5</v>
          </cell>
          <cell r="T842">
            <v>7.4383530000000002</v>
          </cell>
          <cell r="U842">
            <v>13.720993999999999</v>
          </cell>
          <cell r="V842">
            <v>-2.4827900000000001</v>
          </cell>
          <cell r="W842">
            <v>-3.8758699999999999</v>
          </cell>
          <cell r="X842" t="str">
            <v>Cap</v>
          </cell>
          <cell r="Y842" t="str">
            <v>Global</v>
          </cell>
          <cell r="Z842">
            <v>2</v>
          </cell>
          <cell r="AA842" t="str">
            <v>Oui</v>
          </cell>
          <cell r="AB842">
            <v>2.0299999999999998</v>
          </cell>
          <cell r="AC842" t="str">
            <v>Non</v>
          </cell>
          <cell r="AE842" t="str">
            <v>FSUSA0AP11</v>
          </cell>
          <cell r="AF842">
            <v>90467</v>
          </cell>
          <cell r="AG842" t="str">
            <v>Entièrement Couvert</v>
          </cell>
          <cell r="AH842">
            <v>44266</v>
          </cell>
          <cell r="AJ842">
            <v>2</v>
          </cell>
          <cell r="AK842">
            <v>0</v>
          </cell>
          <cell r="AL842">
            <v>0</v>
          </cell>
          <cell r="AM842" t="str">
            <v>www.lutetiacapital.com</v>
          </cell>
          <cell r="AN842" t="str">
            <v>Entièrement Couvert</v>
          </cell>
          <cell r="AO842" t="str">
            <v>Euro</v>
          </cell>
          <cell r="AQ842" t="str">
            <v>Non</v>
          </cell>
          <cell r="AR842" t="str">
            <v>Non</v>
          </cell>
          <cell r="AS842" t="str">
            <v>Non</v>
          </cell>
          <cell r="AV842" t="str">
            <v>Non Classifié</v>
          </cell>
          <cell r="AW842" t="str">
            <v>Lutetia Capital</v>
          </cell>
          <cell r="AY842" t="str">
            <v>Not Stated</v>
          </cell>
          <cell r="AZ842" t="str">
            <v>Prospectus</v>
          </cell>
          <cell r="BA842" t="str">
            <v>Non</v>
          </cell>
          <cell r="BB842">
            <v>-2.4847450000000002</v>
          </cell>
          <cell r="BD842">
            <v>-3.87588</v>
          </cell>
          <cell r="BF842">
            <v>-2.4828079999999999</v>
          </cell>
          <cell r="BH842">
            <v>-2.8615620000000002</v>
          </cell>
          <cell r="BJ842">
            <v>-2.7938900000000002</v>
          </cell>
          <cell r="BK842">
            <v>50</v>
          </cell>
          <cell r="BM842">
            <v>-2.9092889999999998</v>
          </cell>
          <cell r="BN842">
            <v>98</v>
          </cell>
          <cell r="BP842">
            <v>-0.43355900000000003</v>
          </cell>
          <cell r="BQ842">
            <v>97</v>
          </cell>
        </row>
        <row r="843">
          <cell r="A843" t="str">
            <v>FR0010816819</v>
          </cell>
          <cell r="C843" t="str">
            <v>Lutetia Patrimoine I EUR</v>
          </cell>
          <cell r="D843" t="str">
            <v>FCP</v>
          </cell>
          <cell r="E843" t="str">
            <v>Lutetia Capital</v>
          </cell>
          <cell r="F843" t="str">
            <v>Euro</v>
          </cell>
          <cell r="G843" t="str">
            <v>EONIA Capitalisé Jour TR EUR</v>
          </cell>
          <cell r="H843" t="str">
            <v>Europe Fonds ouverts  - Alt - Event Driven</v>
          </cell>
          <cell r="I843" t="str">
            <v>Tous les jours</v>
          </cell>
          <cell r="J843" t="str">
            <v>Allemagne;France;</v>
          </cell>
          <cell r="K843" t="str">
            <v>Non</v>
          </cell>
          <cell r="L843">
            <v>40144</v>
          </cell>
          <cell r="M843">
            <v>44595</v>
          </cell>
          <cell r="N843">
            <v>12131740</v>
          </cell>
          <cell r="O843">
            <v>106.9</v>
          </cell>
          <cell r="Q843" t="str">
            <v>Non</v>
          </cell>
          <cell r="R843">
            <v>4</v>
          </cell>
          <cell r="S843">
            <v>5</v>
          </cell>
          <cell r="T843">
            <v>7.2945279999999997</v>
          </cell>
          <cell r="U843">
            <v>13.429002000000001</v>
          </cell>
          <cell r="V843">
            <v>-1.8620399999999999</v>
          </cell>
          <cell r="W843">
            <v>-3.1383100000000002</v>
          </cell>
          <cell r="X843" t="str">
            <v>Cap</v>
          </cell>
          <cell r="Y843" t="str">
            <v>Global</v>
          </cell>
          <cell r="Z843">
            <v>1.5</v>
          </cell>
          <cell r="AA843" t="str">
            <v>Oui</v>
          </cell>
          <cell r="AB843">
            <v>1.5</v>
          </cell>
          <cell r="AC843" t="str">
            <v>Non</v>
          </cell>
          <cell r="AE843" t="str">
            <v>FSUSA0AP11</v>
          </cell>
          <cell r="AF843">
            <v>4501141</v>
          </cell>
          <cell r="AG843" t="str">
            <v>Entièrement Couvert</v>
          </cell>
          <cell r="AH843">
            <v>44266</v>
          </cell>
          <cell r="AJ843">
            <v>2</v>
          </cell>
          <cell r="AK843">
            <v>100000</v>
          </cell>
          <cell r="AL843">
            <v>0</v>
          </cell>
          <cell r="AM843" t="str">
            <v>www.lutetiacapital.com</v>
          </cell>
          <cell r="AN843" t="str">
            <v>Entièrement Couvert</v>
          </cell>
          <cell r="AO843" t="str">
            <v>Euro</v>
          </cell>
          <cell r="AQ843" t="str">
            <v>Non</v>
          </cell>
          <cell r="AR843" t="str">
            <v>Non</v>
          </cell>
          <cell r="AS843" t="str">
            <v>Non</v>
          </cell>
          <cell r="AV843" t="str">
            <v>Non Classifié</v>
          </cell>
          <cell r="AW843" t="str">
            <v>Lutetia Capital</v>
          </cell>
          <cell r="AY843" t="str">
            <v>Not Stated</v>
          </cell>
          <cell r="AZ843" t="str">
            <v>Prospectus</v>
          </cell>
          <cell r="BA843" t="str">
            <v>Non</v>
          </cell>
          <cell r="BB843">
            <v>-1.8449089999999999</v>
          </cell>
          <cell r="BD843">
            <v>-3.138315</v>
          </cell>
          <cell r="BF843">
            <v>-1.8620369999999999</v>
          </cell>
          <cell r="BH843">
            <v>-2.827016</v>
          </cell>
          <cell r="BJ843">
            <v>-2.7452000000000001</v>
          </cell>
          <cell r="BK843">
            <v>49</v>
          </cell>
          <cell r="BM843">
            <v>-2.1688679999999998</v>
          </cell>
          <cell r="BN843">
            <v>97</v>
          </cell>
          <cell r="BP843">
            <v>3.4044999999999999E-2</v>
          </cell>
          <cell r="BQ843">
            <v>96</v>
          </cell>
        </row>
        <row r="844">
          <cell r="A844" t="str">
            <v>FR0010819490</v>
          </cell>
          <cell r="B844" t="str">
            <v>Ù</v>
          </cell>
          <cell r="C844" t="str">
            <v>Equi-Convictions A</v>
          </cell>
          <cell r="D844" t="str">
            <v>SICAV</v>
          </cell>
          <cell r="E844" t="str">
            <v>Equigest</v>
          </cell>
          <cell r="F844" t="str">
            <v>Euro</v>
          </cell>
          <cell r="G844" t="str">
            <v>Euronext Paris CAC All Tradable NR EUR</v>
          </cell>
          <cell r="H844" t="str">
            <v>Europe Fonds ouverts  - Actions France Petites &amp; Moy. Cap.</v>
          </cell>
          <cell r="I844" t="str">
            <v>Tous les jours</v>
          </cell>
          <cell r="J844" t="str">
            <v>France</v>
          </cell>
          <cell r="K844" t="str">
            <v>Oui</v>
          </cell>
          <cell r="L844">
            <v>40184</v>
          </cell>
          <cell r="M844">
            <v>44596</v>
          </cell>
          <cell r="N844">
            <v>62583315</v>
          </cell>
          <cell r="O844">
            <v>2020.74</v>
          </cell>
          <cell r="P844">
            <v>41.99</v>
          </cell>
          <cell r="Q844" t="str">
            <v>Non</v>
          </cell>
          <cell r="R844">
            <v>6</v>
          </cell>
          <cell r="S844">
            <v>6</v>
          </cell>
          <cell r="T844">
            <v>10.414</v>
          </cell>
          <cell r="U844">
            <v>20.972999999999999</v>
          </cell>
          <cell r="V844">
            <v>14.17873</v>
          </cell>
          <cell r="W844">
            <v>3.97749</v>
          </cell>
          <cell r="X844" t="str">
            <v>Cap</v>
          </cell>
          <cell r="Y844" t="str">
            <v>France</v>
          </cell>
          <cell r="Z844">
            <v>2.3919999999999999</v>
          </cell>
          <cell r="AA844" t="str">
            <v>Oui</v>
          </cell>
          <cell r="AB844">
            <v>2</v>
          </cell>
          <cell r="AC844" t="str">
            <v>Non</v>
          </cell>
          <cell r="AD844">
            <v>2020.74</v>
          </cell>
          <cell r="AE844" t="str">
            <v>FSUSA0ANKX</v>
          </cell>
          <cell r="AF844">
            <v>6409798</v>
          </cell>
          <cell r="AH844">
            <v>44351</v>
          </cell>
          <cell r="AJ844">
            <v>2</v>
          </cell>
          <cell r="AK844">
            <v>1</v>
          </cell>
          <cell r="AL844">
            <v>1</v>
          </cell>
          <cell r="AM844" t="str">
            <v>www.equigest.fr</v>
          </cell>
          <cell r="AQ844" t="str">
            <v>Non</v>
          </cell>
          <cell r="AR844" t="str">
            <v>Non</v>
          </cell>
          <cell r="AS844" t="str">
            <v>Non</v>
          </cell>
          <cell r="AV844" t="str">
            <v>Actions françaises</v>
          </cell>
          <cell r="AW844" t="str">
            <v>Equigest</v>
          </cell>
          <cell r="AY844" t="str">
            <v>Not Stated</v>
          </cell>
          <cell r="AZ844" t="str">
            <v>Prospectus</v>
          </cell>
          <cell r="BA844" t="str">
            <v>Non</v>
          </cell>
          <cell r="BB844">
            <v>2.1520790000000001</v>
          </cell>
          <cell r="BD844">
            <v>3.9774919999999998</v>
          </cell>
          <cell r="BF844">
            <v>14.178729000000001</v>
          </cell>
          <cell r="BH844">
            <v>-4.3731340000000003</v>
          </cell>
          <cell r="BJ844">
            <v>-4.7917699999999996</v>
          </cell>
          <cell r="BK844">
            <v>68</v>
          </cell>
          <cell r="BM844">
            <v>8.4239519999999999</v>
          </cell>
          <cell r="BN844">
            <v>56</v>
          </cell>
          <cell r="BP844">
            <v>15.883960999999999</v>
          </cell>
          <cell r="BQ844">
            <v>55</v>
          </cell>
        </row>
        <row r="845">
          <cell r="A845" t="str">
            <v>FR0010820365</v>
          </cell>
          <cell r="B845" t="str">
            <v>ÙÙÙÙ</v>
          </cell>
          <cell r="C845" t="str">
            <v>Oudart Multigestion</v>
          </cell>
          <cell r="D845" t="str">
            <v>FCP</v>
          </cell>
          <cell r="E845" t="str">
            <v>Oudart Gestion</v>
          </cell>
          <cell r="F845" t="str">
            <v>Euro</v>
          </cell>
          <cell r="G845" t="str">
            <v>MSCI World NR EUR</v>
          </cell>
          <cell r="H845" t="str">
            <v>Europe Fonds ouverts  - Allocation EUR Agressive - International</v>
          </cell>
          <cell r="I845" t="str">
            <v>Tous les jours</v>
          </cell>
          <cell r="J845" t="str">
            <v>France</v>
          </cell>
          <cell r="K845" t="str">
            <v>Non</v>
          </cell>
          <cell r="L845">
            <v>40144</v>
          </cell>
          <cell r="M845">
            <v>44596</v>
          </cell>
          <cell r="N845">
            <v>35955929</v>
          </cell>
          <cell r="O845">
            <v>214.18</v>
          </cell>
          <cell r="Q845" t="str">
            <v>Non</v>
          </cell>
          <cell r="R845">
            <v>5</v>
          </cell>
          <cell r="S845">
            <v>5</v>
          </cell>
          <cell r="T845">
            <v>12.868</v>
          </cell>
          <cell r="U845">
            <v>13.503</v>
          </cell>
          <cell r="V845">
            <v>9.2219599999999993</v>
          </cell>
          <cell r="W845">
            <v>10.21921</v>
          </cell>
          <cell r="X845" t="str">
            <v>Cap</v>
          </cell>
          <cell r="Y845" t="str">
            <v>Global</v>
          </cell>
          <cell r="Z845">
            <v>1.794</v>
          </cell>
          <cell r="AA845" t="str">
            <v>Oui</v>
          </cell>
          <cell r="AB845">
            <v>2.62</v>
          </cell>
          <cell r="AC845" t="str">
            <v>Non</v>
          </cell>
          <cell r="AD845">
            <v>214.18</v>
          </cell>
          <cell r="AE845" t="str">
            <v>FSUSA0AIYV</v>
          </cell>
          <cell r="AF845">
            <v>35955929</v>
          </cell>
          <cell r="AH845">
            <v>44568</v>
          </cell>
          <cell r="AJ845">
            <v>2</v>
          </cell>
          <cell r="AK845">
            <v>1</v>
          </cell>
          <cell r="AL845">
            <v>1</v>
          </cell>
          <cell r="AM845" t="str">
            <v>www.oudart.com</v>
          </cell>
          <cell r="AQ845" t="str">
            <v>Non</v>
          </cell>
          <cell r="AR845" t="str">
            <v>Non</v>
          </cell>
          <cell r="AS845" t="str">
            <v>Non</v>
          </cell>
          <cell r="AV845" t="str">
            <v>Actions internationales</v>
          </cell>
          <cell r="AW845" t="str">
            <v>Oudart</v>
          </cell>
          <cell r="AY845" t="str">
            <v>Not Stated</v>
          </cell>
          <cell r="AZ845" t="str">
            <v>Prospectus</v>
          </cell>
          <cell r="BA845" t="str">
            <v>Non</v>
          </cell>
          <cell r="BB845">
            <v>6.1251429999999996</v>
          </cell>
          <cell r="BD845">
            <v>10.219208999999999</v>
          </cell>
          <cell r="BF845">
            <v>9.2219549999999995</v>
          </cell>
          <cell r="BH845">
            <v>-6.981414</v>
          </cell>
          <cell r="BJ845">
            <v>-8.7118099999999998</v>
          </cell>
          <cell r="BK845">
            <v>87</v>
          </cell>
          <cell r="BM845">
            <v>15.821558</v>
          </cell>
          <cell r="BN845">
            <v>27</v>
          </cell>
          <cell r="BP845">
            <v>22.032641000000002</v>
          </cell>
          <cell r="BQ845">
            <v>39</v>
          </cell>
        </row>
        <row r="846">
          <cell r="A846" t="str">
            <v>FR0010824482</v>
          </cell>
          <cell r="B846" t="str">
            <v>Ù</v>
          </cell>
          <cell r="C846" t="str">
            <v>Equi-Convictions B</v>
          </cell>
          <cell r="D846" t="str">
            <v>SICAV</v>
          </cell>
          <cell r="E846" t="str">
            <v>Equigest</v>
          </cell>
          <cell r="F846" t="str">
            <v>Euro</v>
          </cell>
          <cell r="G846" t="str">
            <v>Euronext Paris CAC All Tradable NR EUR</v>
          </cell>
          <cell r="H846" t="str">
            <v>Europe Fonds ouverts  - Actions France Petites &amp; Moy. Cap.</v>
          </cell>
          <cell r="I846" t="str">
            <v>Tous les jours</v>
          </cell>
          <cell r="J846" t="str">
            <v>France</v>
          </cell>
          <cell r="K846" t="str">
            <v>Oui</v>
          </cell>
          <cell r="L846">
            <v>40184</v>
          </cell>
          <cell r="M846">
            <v>44596</v>
          </cell>
          <cell r="N846">
            <v>62583315</v>
          </cell>
          <cell r="O846">
            <v>106793.75</v>
          </cell>
          <cell r="P846">
            <v>41.99</v>
          </cell>
          <cell r="Q846" t="str">
            <v>Non</v>
          </cell>
          <cell r="R846">
            <v>6</v>
          </cell>
          <cell r="S846">
            <v>6</v>
          </cell>
          <cell r="T846">
            <v>10.375</v>
          </cell>
          <cell r="U846">
            <v>20.971</v>
          </cell>
          <cell r="V846">
            <v>14.697329999999999</v>
          </cell>
          <cell r="W846">
            <v>4.4657400000000003</v>
          </cell>
          <cell r="X846" t="str">
            <v>Cap</v>
          </cell>
          <cell r="Y846" t="str">
            <v>France</v>
          </cell>
          <cell r="Z846">
            <v>1.794</v>
          </cell>
          <cell r="AA846" t="str">
            <v>Oui</v>
          </cell>
          <cell r="AB846">
            <v>1.5</v>
          </cell>
          <cell r="AC846" t="str">
            <v>Non</v>
          </cell>
          <cell r="AD846">
            <v>106793.75</v>
          </cell>
          <cell r="AE846" t="str">
            <v>FSUSA0ANKX</v>
          </cell>
          <cell r="AF846">
            <v>56173517</v>
          </cell>
          <cell r="AH846">
            <v>44351</v>
          </cell>
          <cell r="AJ846">
            <v>1</v>
          </cell>
          <cell r="AK846">
            <v>500000</v>
          </cell>
          <cell r="AL846">
            <v>1</v>
          </cell>
          <cell r="AM846" t="str">
            <v>www.equigest.fr</v>
          </cell>
          <cell r="AQ846" t="str">
            <v>Non</v>
          </cell>
          <cell r="AR846" t="str">
            <v>Non</v>
          </cell>
          <cell r="AS846" t="str">
            <v>Non</v>
          </cell>
          <cell r="AV846" t="str">
            <v>Actions françaises</v>
          </cell>
          <cell r="AW846" t="str">
            <v>Equigest</v>
          </cell>
          <cell r="AY846" t="str">
            <v>Not Stated</v>
          </cell>
          <cell r="AZ846" t="str">
            <v>Prospectus</v>
          </cell>
          <cell r="BA846" t="str">
            <v>Non</v>
          </cell>
          <cell r="BB846">
            <v>2.6322700000000001</v>
          </cell>
          <cell r="BD846">
            <v>4.4657489999999997</v>
          </cell>
          <cell r="BF846">
            <v>14.697333</v>
          </cell>
          <cell r="BH846">
            <v>-4.3275639999999997</v>
          </cell>
          <cell r="BJ846">
            <v>-4.7501300000000004</v>
          </cell>
          <cell r="BK846">
            <v>67</v>
          </cell>
          <cell r="BM846">
            <v>8.9310299999999998</v>
          </cell>
          <cell r="BN846">
            <v>55</v>
          </cell>
          <cell r="BP846">
            <v>16.406748</v>
          </cell>
          <cell r="BQ846">
            <v>54</v>
          </cell>
        </row>
        <row r="847">
          <cell r="A847" t="str">
            <v>FR0010828913</v>
          </cell>
          <cell r="B847" t="str">
            <v>ÙÙÙ</v>
          </cell>
          <cell r="C847" t="str">
            <v>Lazard Alpha Euro SRI I</v>
          </cell>
          <cell r="D847" t="str">
            <v>SICAV</v>
          </cell>
          <cell r="E847" t="str">
            <v>Lazard Frères Gestion</v>
          </cell>
          <cell r="F847" t="str">
            <v>Euro</v>
          </cell>
          <cell r="G847" t="str">
            <v>EURO STOXX NR EUR</v>
          </cell>
          <cell r="H847" t="str">
            <v>Europe Fonds ouverts  - Actions Zone Euro Grandes Cap.</v>
          </cell>
          <cell r="I847" t="str">
            <v>Tous les jours</v>
          </cell>
          <cell r="J847" t="str">
            <v>Autriche;Belgique;Suisse;Allemagne;Espagne;France;Italie;Luxembourg;</v>
          </cell>
          <cell r="K847" t="str">
            <v>Oui</v>
          </cell>
          <cell r="L847">
            <v>38484</v>
          </cell>
          <cell r="M847">
            <v>44596</v>
          </cell>
          <cell r="N847">
            <v>868811578</v>
          </cell>
          <cell r="O847">
            <v>559.70000000000005</v>
          </cell>
          <cell r="P847">
            <v>152.15</v>
          </cell>
          <cell r="Q847" t="str">
            <v>Non</v>
          </cell>
          <cell r="R847">
            <v>6</v>
          </cell>
          <cell r="S847">
            <v>6</v>
          </cell>
          <cell r="T847">
            <v>12.122999999999999</v>
          </cell>
          <cell r="U847">
            <v>22.844000000000001</v>
          </cell>
          <cell r="V847">
            <v>25.55029</v>
          </cell>
          <cell r="W847">
            <v>10.92764</v>
          </cell>
          <cell r="X847" t="str">
            <v>Dist</v>
          </cell>
          <cell r="Y847" t="str">
            <v>Euroland</v>
          </cell>
          <cell r="Z847">
            <v>1</v>
          </cell>
          <cell r="AA847" t="str">
            <v>Oui</v>
          </cell>
          <cell r="AB847">
            <v>1.22</v>
          </cell>
          <cell r="AC847" t="str">
            <v>Oui</v>
          </cell>
          <cell r="AD847">
            <v>559.70000000000005</v>
          </cell>
          <cell r="AE847" t="str">
            <v>FSGBR06DUQ</v>
          </cell>
          <cell r="AF847">
            <v>680985335</v>
          </cell>
          <cell r="AH847">
            <v>44594</v>
          </cell>
          <cell r="AJ847">
            <v>4</v>
          </cell>
          <cell r="AK847">
            <v>500000</v>
          </cell>
          <cell r="AL847">
            <v>0</v>
          </cell>
          <cell r="AM847" t="str">
            <v>www.lazardfreresgestion.fr</v>
          </cell>
          <cell r="AQ847" t="str">
            <v>Non</v>
          </cell>
          <cell r="AR847" t="str">
            <v>Non</v>
          </cell>
          <cell r="AS847" t="str">
            <v>Non</v>
          </cell>
          <cell r="AV847" t="str">
            <v>Actions de la zone euro</v>
          </cell>
          <cell r="AW847" t="str">
            <v>Lazard</v>
          </cell>
          <cell r="AX847" t="str">
            <v>Lazard Asset Management LLC</v>
          </cell>
          <cell r="AY847" t="str">
            <v>Article 8</v>
          </cell>
          <cell r="AZ847" t="str">
            <v>Prospectus</v>
          </cell>
          <cell r="BA847" t="str">
            <v>Non</v>
          </cell>
          <cell r="BB847">
            <v>6.732926</v>
          </cell>
          <cell r="BD847">
            <v>10.927650999999999</v>
          </cell>
          <cell r="BF847">
            <v>25.550283</v>
          </cell>
          <cell r="BH847">
            <v>1.55548</v>
          </cell>
          <cell r="BJ847">
            <v>0.97374000000000005</v>
          </cell>
          <cell r="BK847">
            <v>9</v>
          </cell>
          <cell r="BM847">
            <v>12.964646</v>
          </cell>
          <cell r="BN847">
            <v>40</v>
          </cell>
          <cell r="BP847">
            <v>23.351832000000002</v>
          </cell>
          <cell r="BQ847">
            <v>36</v>
          </cell>
        </row>
        <row r="848">
          <cell r="A848" t="str">
            <v>FR0010830240</v>
          </cell>
          <cell r="B848" t="str">
            <v>ÙÙ</v>
          </cell>
          <cell r="C848" t="str">
            <v>Lazard Alpha Euro SRI R</v>
          </cell>
          <cell r="D848" t="str">
            <v>SICAV</v>
          </cell>
          <cell r="E848" t="str">
            <v>Lazard Frères Gestion</v>
          </cell>
          <cell r="F848" t="str">
            <v>Euro</v>
          </cell>
          <cell r="G848" t="str">
            <v>EURO STOXX NR EUR</v>
          </cell>
          <cell r="H848" t="str">
            <v>Europe Fonds ouverts  - Actions Zone Euro Grandes Cap.</v>
          </cell>
          <cell r="I848" t="str">
            <v>Tous les jours</v>
          </cell>
          <cell r="J848" t="str">
            <v>Autriche;Belgique;Suisse;Allemagne;Espagne;France;Italie;Luxembourg;</v>
          </cell>
          <cell r="K848" t="str">
            <v>Oui</v>
          </cell>
          <cell r="L848">
            <v>39994</v>
          </cell>
          <cell r="M848">
            <v>44596</v>
          </cell>
          <cell r="N848">
            <v>868811578</v>
          </cell>
          <cell r="O848">
            <v>493.76</v>
          </cell>
          <cell r="P848">
            <v>152.15</v>
          </cell>
          <cell r="Q848" t="str">
            <v>Non</v>
          </cell>
          <cell r="R848">
            <v>6</v>
          </cell>
          <cell r="S848">
            <v>6</v>
          </cell>
          <cell r="T848">
            <v>12.124000000000001</v>
          </cell>
          <cell r="U848">
            <v>22.824999999999999</v>
          </cell>
          <cell r="V848">
            <v>24.16733</v>
          </cell>
          <cell r="W848">
            <v>9.7862200000000001</v>
          </cell>
          <cell r="X848" t="str">
            <v>Dist</v>
          </cell>
          <cell r="Y848" t="str">
            <v>Euroland</v>
          </cell>
          <cell r="Z848">
            <v>2</v>
          </cell>
          <cell r="AA848" t="str">
            <v>Oui</v>
          </cell>
          <cell r="AB848">
            <v>2.2200000000000002</v>
          </cell>
          <cell r="AC848" t="str">
            <v>Oui</v>
          </cell>
          <cell r="AD848">
            <v>493.76</v>
          </cell>
          <cell r="AE848" t="str">
            <v>FSGBR06DUQ</v>
          </cell>
          <cell r="AF848">
            <v>131283121</v>
          </cell>
          <cell r="AH848">
            <v>44594</v>
          </cell>
          <cell r="AJ848">
            <v>4</v>
          </cell>
          <cell r="AK848">
            <v>1</v>
          </cell>
          <cell r="AL848">
            <v>0</v>
          </cell>
          <cell r="AM848" t="str">
            <v>www.lazardfreresgestion.fr</v>
          </cell>
          <cell r="AQ848" t="str">
            <v>Non</v>
          </cell>
          <cell r="AR848" t="str">
            <v>Non</v>
          </cell>
          <cell r="AS848" t="str">
            <v>Non</v>
          </cell>
          <cell r="AV848" t="str">
            <v>Actions de la zone euro</v>
          </cell>
          <cell r="AW848" t="str">
            <v>Lazard</v>
          </cell>
          <cell r="AX848" t="str">
            <v>Lazard Asset Management LLC</v>
          </cell>
          <cell r="AY848" t="str">
            <v>Article 8</v>
          </cell>
          <cell r="AZ848" t="str">
            <v>Prospectus</v>
          </cell>
          <cell r="BA848" t="str">
            <v>Non</v>
          </cell>
          <cell r="BB848">
            <v>5.6491759999999998</v>
          </cell>
          <cell r="BD848">
            <v>9.7862290000000005</v>
          </cell>
          <cell r="BF848">
            <v>24.167328000000001</v>
          </cell>
          <cell r="BH848">
            <v>1.2788600000000001</v>
          </cell>
          <cell r="BJ848">
            <v>0.78310000000000002</v>
          </cell>
          <cell r="BK848">
            <v>10</v>
          </cell>
          <cell r="BM848">
            <v>11.840691</v>
          </cell>
          <cell r="BN848">
            <v>43</v>
          </cell>
          <cell r="BP848">
            <v>22.122539</v>
          </cell>
          <cell r="BQ848">
            <v>39</v>
          </cell>
        </row>
        <row r="849">
          <cell r="A849" t="str">
            <v>FR0010832469</v>
          </cell>
          <cell r="B849" t="str">
            <v>Ù</v>
          </cell>
          <cell r="C849" t="str">
            <v>CPR Focus Inflation P</v>
          </cell>
          <cell r="D849" t="str">
            <v>FCP</v>
          </cell>
          <cell r="E849" t="str">
            <v>CPR Asset Management</v>
          </cell>
          <cell r="F849" t="str">
            <v>Euro</v>
          </cell>
          <cell r="G849" t="str">
            <v>(Markit iBoxx USD Breakeven 10Y Infl HEUR) 50.000% + ( iBoxx EUR Breakeven 10Y Infl Fr &amp; Ge) 50.000%</v>
          </cell>
          <cell r="H849" t="str">
            <v>Europe Fonds ouverts  - Obligations Internationales Indexées sur l'Inflation Couvertes en EUR</v>
          </cell>
          <cell r="I849" t="str">
            <v>Tous les jours</v>
          </cell>
          <cell r="J849" t="str">
            <v>Autriche;Belgique;Allemagne;Espagne;France;Royaume-Uni;Luxembourg;Pays-Bas;</v>
          </cell>
          <cell r="K849" t="str">
            <v>Non</v>
          </cell>
          <cell r="L849">
            <v>40170</v>
          </cell>
          <cell r="M849">
            <v>44596</v>
          </cell>
          <cell r="N849">
            <v>408507384</v>
          </cell>
          <cell r="O849">
            <v>70.19</v>
          </cell>
          <cell r="Q849" t="str">
            <v>Non</v>
          </cell>
          <cell r="R849">
            <v>4</v>
          </cell>
          <cell r="S849">
            <v>3</v>
          </cell>
          <cell r="T849">
            <v>2.875</v>
          </cell>
          <cell r="U849">
            <v>5.3520000000000003</v>
          </cell>
          <cell r="V849">
            <v>8.8357700000000001</v>
          </cell>
          <cell r="W849">
            <v>1.2242299999999999</v>
          </cell>
          <cell r="X849" t="str">
            <v>Cap</v>
          </cell>
          <cell r="Y849" t="str">
            <v>Global</v>
          </cell>
          <cell r="Z849">
            <v>1.2</v>
          </cell>
          <cell r="AA849" t="str">
            <v>Oui</v>
          </cell>
          <cell r="AB849">
            <v>1.1000000000000001</v>
          </cell>
          <cell r="AC849" t="str">
            <v>Non</v>
          </cell>
          <cell r="AD849">
            <v>70.19</v>
          </cell>
          <cell r="AE849" t="str">
            <v>FSUSA0AL5U</v>
          </cell>
          <cell r="AF849">
            <v>25036082</v>
          </cell>
          <cell r="AH849">
            <v>44562</v>
          </cell>
          <cell r="AJ849">
            <v>1</v>
          </cell>
          <cell r="AK849">
            <v>1</v>
          </cell>
          <cell r="AL849">
            <v>1</v>
          </cell>
          <cell r="AM849" t="str">
            <v>www.cpr-am.fr</v>
          </cell>
          <cell r="AQ849" t="str">
            <v>Non</v>
          </cell>
          <cell r="AR849" t="str">
            <v>Non</v>
          </cell>
          <cell r="AS849" t="str">
            <v>Non</v>
          </cell>
          <cell r="AV849" t="str">
            <v>Obligations internationales</v>
          </cell>
          <cell r="AW849" t="str">
            <v>CPR Asset Management</v>
          </cell>
          <cell r="AY849" t="str">
            <v>Not Stated</v>
          </cell>
          <cell r="AZ849" t="str">
            <v>Prospectus</v>
          </cell>
          <cell r="BA849" t="str">
            <v>Non</v>
          </cell>
          <cell r="BB849">
            <v>-1.0513140000000001</v>
          </cell>
          <cell r="BD849">
            <v>1.2242200000000001</v>
          </cell>
          <cell r="BF849">
            <v>8.8357659999999996</v>
          </cell>
          <cell r="BH849">
            <v>-0.142207</v>
          </cell>
          <cell r="BJ849">
            <v>0.36974000000000001</v>
          </cell>
          <cell r="BK849">
            <v>12</v>
          </cell>
          <cell r="BM849">
            <v>1.1741630000000001</v>
          </cell>
          <cell r="BN849">
            <v>90</v>
          </cell>
          <cell r="BP849">
            <v>-3.0780829999999999</v>
          </cell>
          <cell r="BQ849">
            <v>99</v>
          </cell>
        </row>
        <row r="850">
          <cell r="A850" t="str">
            <v>FR0010833806</v>
          </cell>
          <cell r="B850" t="str">
            <v>ÙÙ</v>
          </cell>
          <cell r="C850" t="str">
            <v>RPS Montaigne Patrimoine</v>
          </cell>
          <cell r="D850" t="str">
            <v>FCP</v>
          </cell>
          <cell r="E850" t="str">
            <v>Kiplink Finance</v>
          </cell>
          <cell r="F850" t="str">
            <v>Euro</v>
          </cell>
          <cell r="G850" t="str">
            <v>(€STR capitalisé) 70.000% + ( MSCI World NR EUR) 30.000%</v>
          </cell>
          <cell r="H850" t="str">
            <v>Europe Fonds ouverts  - Allocation EUR Modérée - International</v>
          </cell>
          <cell r="I850" t="str">
            <v>Toutes les semaines</v>
          </cell>
          <cell r="J850" t="str">
            <v>France</v>
          </cell>
          <cell r="K850" t="str">
            <v>Non</v>
          </cell>
          <cell r="L850">
            <v>40182</v>
          </cell>
          <cell r="M850">
            <v>44589</v>
          </cell>
          <cell r="N850">
            <v>30642000</v>
          </cell>
          <cell r="O850">
            <v>132.56</v>
          </cell>
          <cell r="Q850" t="str">
            <v>Non</v>
          </cell>
          <cell r="R850">
            <v>4</v>
          </cell>
          <cell r="S850">
            <v>4</v>
          </cell>
          <cell r="T850">
            <v>2.6070000000000002</v>
          </cell>
          <cell r="U850">
            <v>9.4090000000000007</v>
          </cell>
          <cell r="V850">
            <v>2.9512299999999998</v>
          </cell>
          <cell r="W850">
            <v>3.0853799999999998</v>
          </cell>
          <cell r="X850" t="str">
            <v>Cap</v>
          </cell>
          <cell r="Y850" t="str">
            <v>Global</v>
          </cell>
          <cell r="Z850">
            <v>1</v>
          </cell>
          <cell r="AA850" t="str">
            <v>Oui</v>
          </cell>
          <cell r="AB850">
            <v>1.32</v>
          </cell>
          <cell r="AC850" t="str">
            <v>Non</v>
          </cell>
          <cell r="AE850" t="str">
            <v>FSUSA0ALJX</v>
          </cell>
          <cell r="AF850">
            <v>30642000</v>
          </cell>
          <cell r="AH850">
            <v>44562</v>
          </cell>
          <cell r="AJ850">
            <v>3</v>
          </cell>
          <cell r="AK850">
            <v>1</v>
          </cell>
          <cell r="AL850">
            <v>1</v>
          </cell>
          <cell r="AM850" t="str">
            <v>www.kiplink-finance.fr</v>
          </cell>
          <cell r="AQ850" t="str">
            <v>Non</v>
          </cell>
          <cell r="AR850" t="str">
            <v>Non</v>
          </cell>
          <cell r="AS850" t="str">
            <v>Non</v>
          </cell>
          <cell r="AV850" t="str">
            <v>Non Classifié</v>
          </cell>
          <cell r="AW850" t="str">
            <v>Reyl</v>
          </cell>
          <cell r="AY850" t="str">
            <v>Not Stated</v>
          </cell>
          <cell r="AZ850" t="str">
            <v>Prospectus</v>
          </cell>
          <cell r="BA850" t="str">
            <v>Non</v>
          </cell>
          <cell r="BB850">
            <v>1.4522520000000001</v>
          </cell>
          <cell r="BD850">
            <v>3.0853730000000001</v>
          </cell>
          <cell r="BF850">
            <v>2.9512200000000002</v>
          </cell>
          <cell r="BJ850">
            <v>-1.6033299999999999</v>
          </cell>
          <cell r="BK850">
            <v>37</v>
          </cell>
          <cell r="BM850">
            <v>4.266375</v>
          </cell>
          <cell r="BN850">
            <v>74</v>
          </cell>
          <cell r="BP850">
            <v>5.9823360000000001</v>
          </cell>
          <cell r="BQ850">
            <v>83</v>
          </cell>
        </row>
        <row r="851">
          <cell r="A851" t="str">
            <v>FR0010834390</v>
          </cell>
          <cell r="B851" t="str">
            <v>Ù</v>
          </cell>
          <cell r="C851" t="str">
            <v>La Française Actions €CO2 Responsable R</v>
          </cell>
          <cell r="D851" t="str">
            <v>FCP</v>
          </cell>
          <cell r="E851" t="str">
            <v>La Française Asset Management</v>
          </cell>
          <cell r="F851" t="str">
            <v>Euro</v>
          </cell>
          <cell r="G851" t="str">
            <v>Not Benchmarked</v>
          </cell>
          <cell r="H851" t="str">
            <v>Europe Fonds ouverts  - Actions Europe Gdes Cap. Mixte</v>
          </cell>
          <cell r="I851" t="str">
            <v>Tous les jours</v>
          </cell>
          <cell r="J851" t="str">
            <v>France</v>
          </cell>
          <cell r="K851" t="str">
            <v>Oui</v>
          </cell>
          <cell r="L851">
            <v>40207</v>
          </cell>
          <cell r="M851">
            <v>44596</v>
          </cell>
          <cell r="N851">
            <v>17014240</v>
          </cell>
          <cell r="O851">
            <v>147.25</v>
          </cell>
          <cell r="P851">
            <v>-462.65</v>
          </cell>
          <cell r="Q851" t="str">
            <v>Non</v>
          </cell>
          <cell r="R851">
            <v>6</v>
          </cell>
          <cell r="S851">
            <v>6</v>
          </cell>
          <cell r="T851">
            <v>12.6</v>
          </cell>
          <cell r="U851">
            <v>18.454999999999998</v>
          </cell>
          <cell r="V851">
            <v>17.223870000000002</v>
          </cell>
          <cell r="W851">
            <v>7.8074000000000003</v>
          </cell>
          <cell r="X851" t="str">
            <v>Cap</v>
          </cell>
          <cell r="Y851" t="str">
            <v>Europe</v>
          </cell>
          <cell r="Z851">
            <v>1.68</v>
          </cell>
          <cell r="AA851" t="str">
            <v>Oui</v>
          </cell>
          <cell r="AB851">
            <v>2.1</v>
          </cell>
          <cell r="AC851" t="str">
            <v>Oui</v>
          </cell>
          <cell r="AD851">
            <v>147.25</v>
          </cell>
          <cell r="AE851" t="str">
            <v>FSUSA0ANKO</v>
          </cell>
          <cell r="AF851">
            <v>17014240</v>
          </cell>
          <cell r="AH851">
            <v>44561</v>
          </cell>
          <cell r="AJ851">
            <v>4</v>
          </cell>
          <cell r="AK851">
            <v>0</v>
          </cell>
          <cell r="AL851">
            <v>0</v>
          </cell>
          <cell r="AM851" t="str">
            <v>www.lafrancaise-am.com/</v>
          </cell>
          <cell r="AQ851" t="str">
            <v>Non</v>
          </cell>
          <cell r="AR851" t="str">
            <v>Non</v>
          </cell>
          <cell r="AS851" t="str">
            <v>Non</v>
          </cell>
          <cell r="AV851" t="str">
            <v>Actions internationales</v>
          </cell>
          <cell r="AW851" t="str">
            <v>La Française</v>
          </cell>
          <cell r="AY851" t="str">
            <v>Article 9</v>
          </cell>
          <cell r="AZ851" t="str">
            <v>Prospectus</v>
          </cell>
          <cell r="BA851" t="str">
            <v>Non</v>
          </cell>
          <cell r="BB851">
            <v>2.6958540000000002</v>
          </cell>
          <cell r="BD851">
            <v>7.807404</v>
          </cell>
          <cell r="BF851">
            <v>17.223866999999998</v>
          </cell>
          <cell r="BH851">
            <v>-5.0308070000000003</v>
          </cell>
          <cell r="BJ851">
            <v>-4.67509</v>
          </cell>
          <cell r="BK851">
            <v>67</v>
          </cell>
          <cell r="BM851">
            <v>11.945263000000001</v>
          </cell>
          <cell r="BN851">
            <v>43</v>
          </cell>
          <cell r="BP851">
            <v>19.586534</v>
          </cell>
          <cell r="BQ851">
            <v>46</v>
          </cell>
        </row>
        <row r="852">
          <cell r="A852" t="str">
            <v>FR0010836163</v>
          </cell>
          <cell r="B852" t="str">
            <v>ÙÙ</v>
          </cell>
          <cell r="C852" t="str">
            <v>CPR Silver Age P</v>
          </cell>
          <cell r="D852" t="str">
            <v>FCP</v>
          </cell>
          <cell r="E852" t="str">
            <v>CPR Asset Management</v>
          </cell>
          <cell r="F852" t="str">
            <v>Euro</v>
          </cell>
          <cell r="G852" t="str">
            <v>MSCI Europe NR EUR</v>
          </cell>
          <cell r="H852" t="str">
            <v>Europe Fonds ouverts  - Actions Europe Gdes Cap. Croissance</v>
          </cell>
          <cell r="I852" t="str">
            <v>Tous les jours</v>
          </cell>
          <cell r="J852" t="str">
            <v>Autriche;Belgique;Suisse;Allemagne;Espagne;France;Suède;</v>
          </cell>
          <cell r="K852" t="str">
            <v>Oui</v>
          </cell>
          <cell r="L852">
            <v>40169</v>
          </cell>
          <cell r="M852">
            <v>44596</v>
          </cell>
          <cell r="N852">
            <v>1862395924</v>
          </cell>
          <cell r="O852">
            <v>2546.84</v>
          </cell>
          <cell r="Q852" t="str">
            <v>Non</v>
          </cell>
          <cell r="R852">
            <v>6</v>
          </cell>
          <cell r="S852">
            <v>6</v>
          </cell>
          <cell r="T852">
            <v>11.68</v>
          </cell>
          <cell r="U852">
            <v>14.473000000000001</v>
          </cell>
          <cell r="V852">
            <v>16.661950000000001</v>
          </cell>
          <cell r="W852">
            <v>8.8219399999999997</v>
          </cell>
          <cell r="X852" t="str">
            <v>Dist</v>
          </cell>
          <cell r="Y852" t="str">
            <v>Europe</v>
          </cell>
          <cell r="Z852">
            <v>1.5</v>
          </cell>
          <cell r="AA852" t="str">
            <v>Oui</v>
          </cell>
          <cell r="AB852">
            <v>1.72</v>
          </cell>
          <cell r="AC852" t="str">
            <v>Non</v>
          </cell>
          <cell r="AD852">
            <v>2546.84</v>
          </cell>
          <cell r="AE852" t="str">
            <v>FSUSA0AOSN</v>
          </cell>
          <cell r="AF852">
            <v>1003459167</v>
          </cell>
          <cell r="AH852">
            <v>44562</v>
          </cell>
          <cell r="AJ852">
            <v>5</v>
          </cell>
          <cell r="AK852">
            <v>1</v>
          </cell>
          <cell r="AL852">
            <v>1</v>
          </cell>
          <cell r="AM852" t="str">
            <v>www.cpr-am.fr</v>
          </cell>
          <cell r="AQ852" t="str">
            <v>Non</v>
          </cell>
          <cell r="AR852" t="str">
            <v>Non</v>
          </cell>
          <cell r="AS852" t="str">
            <v>Non</v>
          </cell>
          <cell r="AV852" t="str">
            <v>Actions internationales</v>
          </cell>
          <cell r="AW852" t="str">
            <v>CPR Asset Management</v>
          </cell>
          <cell r="AY852" t="str">
            <v>Article 8</v>
          </cell>
          <cell r="AZ852" t="str">
            <v>Prospectus</v>
          </cell>
          <cell r="BA852" t="str">
            <v>Non</v>
          </cell>
          <cell r="BB852">
            <v>6.2083810000000001</v>
          </cell>
          <cell r="BD852">
            <v>8.8219580000000004</v>
          </cell>
          <cell r="BF852">
            <v>16.661951999999999</v>
          </cell>
          <cell r="BH852">
            <v>-5.2050210000000003</v>
          </cell>
          <cell r="BJ852">
            <v>-5.0754999999999999</v>
          </cell>
          <cell r="BK852">
            <v>70</v>
          </cell>
          <cell r="BM852">
            <v>12.595984</v>
          </cell>
          <cell r="BN852">
            <v>41</v>
          </cell>
          <cell r="BP852">
            <v>23.428187000000001</v>
          </cell>
          <cell r="BQ852">
            <v>35</v>
          </cell>
        </row>
        <row r="853">
          <cell r="A853" t="str">
            <v>FR0010838284</v>
          </cell>
          <cell r="B853" t="str">
            <v>ÙÙ</v>
          </cell>
          <cell r="C853" t="str">
            <v>CPR Silver Age I</v>
          </cell>
          <cell r="D853" t="str">
            <v>FCP</v>
          </cell>
          <cell r="E853" t="str">
            <v>CPR Asset Management</v>
          </cell>
          <cell r="F853" t="str">
            <v>Euro</v>
          </cell>
          <cell r="G853" t="str">
            <v>MSCI Europe NR EUR</v>
          </cell>
          <cell r="H853" t="str">
            <v>Europe Fonds ouverts  - Actions Europe Gdes Cap. Croissance</v>
          </cell>
          <cell r="I853" t="str">
            <v>Tous les jours</v>
          </cell>
          <cell r="J853" t="str">
            <v>Autriche;Belgique;Suisse;Allemagne;France;Italie;Suède;</v>
          </cell>
          <cell r="K853" t="str">
            <v>Oui</v>
          </cell>
          <cell r="L853">
            <v>40169</v>
          </cell>
          <cell r="M853">
            <v>44596</v>
          </cell>
          <cell r="N853">
            <v>1862395924</v>
          </cell>
          <cell r="O853">
            <v>278.73</v>
          </cell>
          <cell r="Q853" t="str">
            <v>Non</v>
          </cell>
          <cell r="R853">
            <v>6</v>
          </cell>
          <cell r="S853">
            <v>6</v>
          </cell>
          <cell r="T853">
            <v>11.686</v>
          </cell>
          <cell r="U853">
            <v>14.504</v>
          </cell>
          <cell r="V853">
            <v>17.541609999999999</v>
          </cell>
          <cell r="W853">
            <v>9.6389499999999995</v>
          </cell>
          <cell r="X853" t="str">
            <v>Dist</v>
          </cell>
          <cell r="Y853" t="str">
            <v>Europe</v>
          </cell>
          <cell r="Z853">
            <v>0.75</v>
          </cell>
          <cell r="AA853" t="str">
            <v>Oui</v>
          </cell>
          <cell r="AB853">
            <v>0.97</v>
          </cell>
          <cell r="AC853" t="str">
            <v>Non</v>
          </cell>
          <cell r="AD853">
            <v>278.73</v>
          </cell>
          <cell r="AE853" t="str">
            <v>FSUSA0AOSN</v>
          </cell>
          <cell r="AF853">
            <v>403147263</v>
          </cell>
          <cell r="AH853">
            <v>44562</v>
          </cell>
          <cell r="AJ853">
            <v>3</v>
          </cell>
          <cell r="AK853">
            <v>500000</v>
          </cell>
          <cell r="AL853">
            <v>1</v>
          </cell>
          <cell r="AM853" t="str">
            <v>www.cpr-am.fr</v>
          </cell>
          <cell r="AQ853" t="str">
            <v>Non</v>
          </cell>
          <cell r="AR853" t="str">
            <v>Non</v>
          </cell>
          <cell r="AS853" t="str">
            <v>Non</v>
          </cell>
          <cell r="AV853" t="str">
            <v>Actions internationales</v>
          </cell>
          <cell r="AW853" t="str">
            <v>CPR Asset Management</v>
          </cell>
          <cell r="AY853" t="str">
            <v>Article 8</v>
          </cell>
          <cell r="AZ853" t="str">
            <v>Prospectus</v>
          </cell>
          <cell r="BA853" t="str">
            <v>Non</v>
          </cell>
          <cell r="BB853">
            <v>6.9993540000000003</v>
          </cell>
          <cell r="BD853">
            <v>9.6389589999999998</v>
          </cell>
          <cell r="BF853">
            <v>17.541595000000001</v>
          </cell>
          <cell r="BH853">
            <v>-5.1388420000000004</v>
          </cell>
          <cell r="BJ853">
            <v>-5.0150600000000001</v>
          </cell>
          <cell r="BK853">
            <v>70</v>
          </cell>
          <cell r="BM853">
            <v>13.442143</v>
          </cell>
          <cell r="BN853">
            <v>38</v>
          </cell>
          <cell r="BP853">
            <v>24.357721999999999</v>
          </cell>
          <cell r="BQ853">
            <v>32</v>
          </cell>
        </row>
        <row r="854">
          <cell r="A854" t="str">
            <v>FR0010839282</v>
          </cell>
          <cell r="B854" t="str">
            <v>ÙÙ</v>
          </cell>
          <cell r="C854" t="str">
            <v>Echiquier Short Term Credit A</v>
          </cell>
          <cell r="D854" t="str">
            <v>SICAV</v>
          </cell>
          <cell r="E854" t="str">
            <v>La Financière de l'Echiquier</v>
          </cell>
          <cell r="F854" t="str">
            <v>Euro</v>
          </cell>
          <cell r="G854" t="str">
            <v>(€STR capitalisé) 65.000% + ( Markit iBoxx EUR Corp 1-3 TR) 35.000%</v>
          </cell>
          <cell r="H854" t="str">
            <v>Europe Fonds ouverts  - Obligations EUR Très Court Terme</v>
          </cell>
          <cell r="I854" t="str">
            <v>Tous les jours</v>
          </cell>
          <cell r="J854" t="str">
            <v>Espagne;France;Italie;</v>
          </cell>
          <cell r="K854" t="str">
            <v>Non</v>
          </cell>
          <cell r="L854">
            <v>40178</v>
          </cell>
          <cell r="M854">
            <v>44596</v>
          </cell>
          <cell r="N854">
            <v>89782811</v>
          </cell>
          <cell r="O854">
            <v>100.23363000000001</v>
          </cell>
          <cell r="Q854" t="str">
            <v>Non</v>
          </cell>
          <cell r="R854">
            <v>2</v>
          </cell>
          <cell r="S854">
            <v>2</v>
          </cell>
          <cell r="T854">
            <v>0.32200000000000001</v>
          </cell>
          <cell r="U854">
            <v>0.92600000000000005</v>
          </cell>
          <cell r="V854">
            <v>-0.70294999999999996</v>
          </cell>
          <cell r="W854">
            <v>-0.39904000000000001</v>
          </cell>
          <cell r="X854" t="str">
            <v>Cap</v>
          </cell>
          <cell r="Y854" t="str">
            <v>Euroland</v>
          </cell>
          <cell r="Z854">
            <v>0.4</v>
          </cell>
          <cell r="AA854" t="str">
            <v>Oui</v>
          </cell>
          <cell r="AB854">
            <v>0.3</v>
          </cell>
          <cell r="AC854" t="str">
            <v>Oui</v>
          </cell>
          <cell r="AD854">
            <v>100.23363000000001</v>
          </cell>
          <cell r="AE854" t="str">
            <v>FSUSA0ALKF</v>
          </cell>
          <cell r="AF854">
            <v>29172320</v>
          </cell>
          <cell r="AH854">
            <v>44565</v>
          </cell>
          <cell r="AJ854">
            <v>0</v>
          </cell>
          <cell r="AK854">
            <v>0</v>
          </cell>
          <cell r="AL854">
            <v>0</v>
          </cell>
          <cell r="AM854" t="str">
            <v>www.lfde.com</v>
          </cell>
          <cell r="AQ854" t="str">
            <v>Non</v>
          </cell>
          <cell r="AR854" t="str">
            <v>Non</v>
          </cell>
          <cell r="AS854" t="str">
            <v>Non</v>
          </cell>
          <cell r="AV854" t="str">
            <v>Non Classifié</v>
          </cell>
          <cell r="AW854" t="str">
            <v>La Financière de l'Echiquier</v>
          </cell>
          <cell r="AY854" t="str">
            <v>Article 8</v>
          </cell>
          <cell r="AZ854" t="str">
            <v>Prospectus</v>
          </cell>
          <cell r="BA854" t="str">
            <v>Non</v>
          </cell>
          <cell r="BB854">
            <v>-0.28620000000000001</v>
          </cell>
          <cell r="BD854">
            <v>-0.39904200000000001</v>
          </cell>
          <cell r="BF854">
            <v>-0.70296000000000003</v>
          </cell>
          <cell r="BH854">
            <v>-0.45324900000000001</v>
          </cell>
          <cell r="BJ854">
            <v>-0.29701</v>
          </cell>
          <cell r="BK854">
            <v>20</v>
          </cell>
          <cell r="BM854">
            <v>-0.30921599999999999</v>
          </cell>
          <cell r="BN854">
            <v>95</v>
          </cell>
          <cell r="BP854">
            <v>-0.20703299999999999</v>
          </cell>
          <cell r="BQ854">
            <v>96</v>
          </cell>
        </row>
        <row r="855">
          <cell r="A855" t="str">
            <v>FR0010841940</v>
          </cell>
          <cell r="B855" t="str">
            <v>Ù</v>
          </cell>
          <cell r="C855" t="str">
            <v>RMM Corporate Variable P</v>
          </cell>
          <cell r="D855" t="str">
            <v>FCP</v>
          </cell>
          <cell r="E855" t="str">
            <v>Rothschild &amp; Co Asset Management Europe</v>
          </cell>
          <cell r="F855" t="str">
            <v>Euro</v>
          </cell>
          <cell r="G855" t="str">
            <v>€STR Capitalisé + 0.085%</v>
          </cell>
          <cell r="H855" t="str">
            <v>Europe Fonds ouverts  - Obligations EUR Emprunts Privés Court Terme</v>
          </cell>
          <cell r="I855" t="str">
            <v>Tous les jours</v>
          </cell>
          <cell r="J855" t="str">
            <v>France;Italie;</v>
          </cell>
          <cell r="K855" t="str">
            <v>Non</v>
          </cell>
          <cell r="L855">
            <v>40214</v>
          </cell>
          <cell r="M855">
            <v>44596</v>
          </cell>
          <cell r="N855">
            <v>38167192</v>
          </cell>
          <cell r="O855">
            <v>1008.5</v>
          </cell>
          <cell r="Q855" t="str">
            <v>Non</v>
          </cell>
          <cell r="R855">
            <v>2</v>
          </cell>
          <cell r="S855">
            <v>2</v>
          </cell>
          <cell r="T855">
            <v>0.43</v>
          </cell>
          <cell r="U855">
            <v>1.8879999999999999</v>
          </cell>
          <cell r="V855">
            <v>-0.96055000000000001</v>
          </cell>
          <cell r="W855">
            <v>4.9099999999999998E-2</v>
          </cell>
          <cell r="X855" t="str">
            <v>Cap</v>
          </cell>
          <cell r="Y855" t="str">
            <v>Euroland</v>
          </cell>
          <cell r="Z855">
            <v>0.75</v>
          </cell>
          <cell r="AA855" t="str">
            <v>Oui</v>
          </cell>
          <cell r="AB855">
            <v>0.7</v>
          </cell>
          <cell r="AC855" t="str">
            <v>Non</v>
          </cell>
          <cell r="AD855">
            <v>1008.5</v>
          </cell>
          <cell r="AE855" t="str">
            <v>FSUSA0ANI8</v>
          </cell>
          <cell r="AF855">
            <v>9392148</v>
          </cell>
          <cell r="AH855">
            <v>44562</v>
          </cell>
          <cell r="AJ855">
            <v>0</v>
          </cell>
          <cell r="AK855">
            <v>1</v>
          </cell>
          <cell r="AL855">
            <v>1</v>
          </cell>
          <cell r="AM855" t="str">
            <v>www.am.eu.rothschildandco.com</v>
          </cell>
          <cell r="AQ855" t="str">
            <v>Non</v>
          </cell>
          <cell r="AR855" t="str">
            <v>Non</v>
          </cell>
          <cell r="AS855" t="str">
            <v>Non</v>
          </cell>
          <cell r="AV855" t="str">
            <v>Obligations en euro</v>
          </cell>
          <cell r="AW855" t="str">
            <v>Rothschild &amp; Co</v>
          </cell>
          <cell r="AY855" t="str">
            <v>Article 8</v>
          </cell>
          <cell r="AZ855" t="str">
            <v>Prospectus</v>
          </cell>
          <cell r="BA855" t="str">
            <v>Non</v>
          </cell>
          <cell r="BB855">
            <v>-0.39989200000000003</v>
          </cell>
          <cell r="BD855">
            <v>4.9100999999999999E-2</v>
          </cell>
          <cell r="BF855">
            <v>-0.960565</v>
          </cell>
          <cell r="BH855">
            <v>-0.53642299999999998</v>
          </cell>
          <cell r="BJ855">
            <v>-0.34251999999999999</v>
          </cell>
          <cell r="BK855">
            <v>20</v>
          </cell>
          <cell r="BM855">
            <v>0.30566599999999999</v>
          </cell>
          <cell r="BN855">
            <v>93</v>
          </cell>
          <cell r="BP855">
            <v>1.402566</v>
          </cell>
          <cell r="BQ855">
            <v>93</v>
          </cell>
        </row>
        <row r="856">
          <cell r="A856" t="str">
            <v>FR0010844365</v>
          </cell>
          <cell r="B856" t="str">
            <v>ÙÙÙÙ</v>
          </cell>
          <cell r="C856" t="str">
            <v>Amundi Actions France ISR PC</v>
          </cell>
          <cell r="D856" t="str">
            <v>FCP</v>
          </cell>
          <cell r="E856" t="str">
            <v>Amundi Asset Management</v>
          </cell>
          <cell r="F856" t="str">
            <v>Euro</v>
          </cell>
          <cell r="G856" t="str">
            <v>Euronext Paris SBF 120 NR EUR</v>
          </cell>
          <cell r="H856" t="str">
            <v>Europe Fonds ouverts  - Actions France Grandes Cap.</v>
          </cell>
          <cell r="I856" t="str">
            <v>Tous les jours</v>
          </cell>
          <cell r="J856" t="str">
            <v>France</v>
          </cell>
          <cell r="K856" t="str">
            <v>Oui</v>
          </cell>
          <cell r="L856">
            <v>40206</v>
          </cell>
          <cell r="M856">
            <v>44596</v>
          </cell>
          <cell r="N856">
            <v>138187265</v>
          </cell>
          <cell r="P856">
            <v>-53.51</v>
          </cell>
          <cell r="Q856" t="str">
            <v>Non</v>
          </cell>
          <cell r="R856">
            <v>6</v>
          </cell>
          <cell r="S856">
            <v>6</v>
          </cell>
          <cell r="T856">
            <v>10.632</v>
          </cell>
          <cell r="U856">
            <v>20.474</v>
          </cell>
          <cell r="V856">
            <v>29.99316</v>
          </cell>
          <cell r="W856">
            <v>13.308260000000001</v>
          </cell>
          <cell r="X856" t="str">
            <v>Cap</v>
          </cell>
          <cell r="Y856" t="str">
            <v>France</v>
          </cell>
          <cell r="Z856">
            <v>1</v>
          </cell>
          <cell r="AA856" t="str">
            <v>Oui</v>
          </cell>
          <cell r="AB856">
            <v>1.1399999999999999</v>
          </cell>
          <cell r="AC856" t="str">
            <v>Oui</v>
          </cell>
          <cell r="AD856">
            <v>244.98</v>
          </cell>
          <cell r="AE856" t="str">
            <v>FSGBR070DC</v>
          </cell>
          <cell r="AF856">
            <v>110556619</v>
          </cell>
          <cell r="AH856">
            <v>44592</v>
          </cell>
          <cell r="AJ856">
            <v>2.5</v>
          </cell>
          <cell r="AK856">
            <v>1</v>
          </cell>
          <cell r="AL856">
            <v>1</v>
          </cell>
          <cell r="AM856" t="str">
            <v>www.amundi.com</v>
          </cell>
          <cell r="AQ856" t="str">
            <v>Non</v>
          </cell>
          <cell r="AR856" t="str">
            <v>Non</v>
          </cell>
          <cell r="AS856" t="str">
            <v>Non</v>
          </cell>
          <cell r="AV856" t="str">
            <v>Actions de la zone euro</v>
          </cell>
          <cell r="AW856" t="str">
            <v>Amundi</v>
          </cell>
          <cell r="AY856" t="str">
            <v>Article 8</v>
          </cell>
          <cell r="AZ856" t="str">
            <v>Prospectus</v>
          </cell>
          <cell r="BA856" t="str">
            <v>Non</v>
          </cell>
          <cell r="BB856">
            <v>9.3902269999999994</v>
          </cell>
          <cell r="BD856">
            <v>13.308263999999999</v>
          </cell>
          <cell r="BF856">
            <v>29.993144999999998</v>
          </cell>
          <cell r="BH856">
            <v>-2.4651909999999999</v>
          </cell>
          <cell r="BJ856">
            <v>-2.5756299999999999</v>
          </cell>
          <cell r="BK856">
            <v>48</v>
          </cell>
          <cell r="BM856">
            <v>16.252459000000002</v>
          </cell>
          <cell r="BN856">
            <v>25</v>
          </cell>
          <cell r="BP856">
            <v>28.995456000000001</v>
          </cell>
          <cell r="BQ856">
            <v>17</v>
          </cell>
        </row>
        <row r="857">
          <cell r="A857" t="str">
            <v>FR0010850222</v>
          </cell>
          <cell r="B857" t="str">
            <v>ÙÙÙÙ</v>
          </cell>
          <cell r="C857" t="str">
            <v>EdR India R</v>
          </cell>
          <cell r="D857" t="str">
            <v>FCP</v>
          </cell>
          <cell r="E857" t="str">
            <v>Edmond de Rothschild Asset Management (France)</v>
          </cell>
          <cell r="F857" t="str">
            <v>Euro</v>
          </cell>
          <cell r="G857" t="str">
            <v>MSCI India 10/40 NR EUR</v>
          </cell>
          <cell r="H857" t="str">
            <v>Europe Fonds ouverts  - Actions Inde</v>
          </cell>
          <cell r="I857" t="str">
            <v>Tous les jours</v>
          </cell>
          <cell r="J857" t="str">
            <v>Autriche;Suisse;Allemagne;Espagne;France;Italie;Luxembourg;Pays-Bas;</v>
          </cell>
          <cell r="K857" t="str">
            <v>Non</v>
          </cell>
          <cell r="L857">
            <v>40206</v>
          </cell>
          <cell r="M857">
            <v>44596</v>
          </cell>
          <cell r="N857">
            <v>83786163</v>
          </cell>
          <cell r="O857">
            <v>307.14</v>
          </cell>
          <cell r="P857">
            <v>96.2</v>
          </cell>
          <cell r="Q857" t="str">
            <v>Non</v>
          </cell>
          <cell r="R857">
            <v>6</v>
          </cell>
          <cell r="S857">
            <v>6</v>
          </cell>
          <cell r="T857">
            <v>13.905704999999999</v>
          </cell>
          <cell r="U857">
            <v>22.093921000000002</v>
          </cell>
          <cell r="V857">
            <v>30.959990000000001</v>
          </cell>
          <cell r="W857">
            <v>16.376729999999998</v>
          </cell>
          <cell r="X857" t="str">
            <v>Cap</v>
          </cell>
          <cell r="Y857" t="str">
            <v>Inde</v>
          </cell>
          <cell r="Z857">
            <v>1.1499999999999999</v>
          </cell>
          <cell r="AA857" t="str">
            <v>Oui</v>
          </cell>
          <cell r="AB857">
            <v>1.59</v>
          </cell>
          <cell r="AC857" t="str">
            <v>Oui</v>
          </cell>
          <cell r="AE857" t="str">
            <v>FSGBR0696L</v>
          </cell>
          <cell r="AF857">
            <v>3438000</v>
          </cell>
          <cell r="AH857">
            <v>44596</v>
          </cell>
          <cell r="AJ857">
            <v>0</v>
          </cell>
          <cell r="AK857">
            <v>500000</v>
          </cell>
          <cell r="AL857">
            <v>1</v>
          </cell>
          <cell r="AM857" t="str">
            <v>https://www.edmond-de-rothschild.com/site/France/fr/asset-management</v>
          </cell>
          <cell r="AQ857" t="str">
            <v>Oui</v>
          </cell>
          <cell r="AR857" t="str">
            <v>Non</v>
          </cell>
          <cell r="AS857" t="str">
            <v>Non</v>
          </cell>
          <cell r="AV857" t="str">
            <v>Actions internationales</v>
          </cell>
          <cell r="AW857" t="str">
            <v>Edmond De Rothschild</v>
          </cell>
          <cell r="AY857" t="str">
            <v>Article 8</v>
          </cell>
          <cell r="AZ857" t="str">
            <v>Prospectus</v>
          </cell>
          <cell r="BA857" t="str">
            <v>Non</v>
          </cell>
          <cell r="BM857">
            <v>16.376726000000001</v>
          </cell>
          <cell r="BN857">
            <v>25</v>
          </cell>
          <cell r="BP857">
            <v>11.810226</v>
          </cell>
          <cell r="BQ857">
            <v>63</v>
          </cell>
        </row>
        <row r="858">
          <cell r="A858" t="str">
            <v>FR0010858498</v>
          </cell>
          <cell r="B858" t="str">
            <v>ÙÙÙÙÙ</v>
          </cell>
          <cell r="C858" t="str">
            <v>Lazard Convertible Global RC EUR</v>
          </cell>
          <cell r="D858" t="str">
            <v>SICAV</v>
          </cell>
          <cell r="E858" t="str">
            <v>Lazard Frères Gestion</v>
          </cell>
          <cell r="F858" t="str">
            <v>Euro</v>
          </cell>
          <cell r="G858" t="str">
            <v>Refinitiv Global Focus CB TR EUR</v>
          </cell>
          <cell r="H858" t="str">
            <v>Europe Fonds ouverts  - Convertibles Internationales</v>
          </cell>
          <cell r="I858" t="str">
            <v>Tous les jours</v>
          </cell>
          <cell r="J858" t="str">
            <v>Autriche;Belgique;Suisse;Allemagne;Espagne;France;Royaume-Uni;Italie;Luxembourg;Portugal;Suède;</v>
          </cell>
          <cell r="K858" t="str">
            <v>Non</v>
          </cell>
          <cell r="L858">
            <v>40238</v>
          </cell>
          <cell r="M858">
            <v>44596</v>
          </cell>
          <cell r="N858">
            <v>5361399632</v>
          </cell>
          <cell r="O858">
            <v>510.88</v>
          </cell>
          <cell r="Q858" t="str">
            <v>Non</v>
          </cell>
          <cell r="R858">
            <v>5</v>
          </cell>
          <cell r="S858">
            <v>5</v>
          </cell>
          <cell r="T858">
            <v>8.6966479999999997</v>
          </cell>
          <cell r="U858">
            <v>10.734330999999999</v>
          </cell>
          <cell r="V858">
            <v>-1.19526</v>
          </cell>
          <cell r="W858">
            <v>10.94561</v>
          </cell>
          <cell r="X858" t="str">
            <v>Cap</v>
          </cell>
          <cell r="Y858" t="str">
            <v>Global</v>
          </cell>
          <cell r="Z858">
            <v>1.5</v>
          </cell>
          <cell r="AA858" t="str">
            <v>Oui</v>
          </cell>
          <cell r="AB858">
            <v>1.77</v>
          </cell>
          <cell r="AC858" t="str">
            <v>Non</v>
          </cell>
          <cell r="AD858">
            <v>510.88</v>
          </cell>
          <cell r="AE858" t="str">
            <v>FSGBR0565P</v>
          </cell>
          <cell r="AF858">
            <v>743796700</v>
          </cell>
          <cell r="AH858">
            <v>44593</v>
          </cell>
          <cell r="AJ858">
            <v>4</v>
          </cell>
          <cell r="AK858">
            <v>1</v>
          </cell>
          <cell r="AL858">
            <v>0</v>
          </cell>
          <cell r="AM858" t="str">
            <v>www.lazardfreresgestion.fr</v>
          </cell>
          <cell r="AQ858" t="str">
            <v>Non</v>
          </cell>
          <cell r="AR858" t="str">
            <v>Non</v>
          </cell>
          <cell r="AS858" t="str">
            <v>Non</v>
          </cell>
          <cell r="AV858" t="str">
            <v>Non Classifié</v>
          </cell>
          <cell r="AW858" t="str">
            <v>Lazard</v>
          </cell>
          <cell r="AY858" t="str">
            <v>Article 8</v>
          </cell>
          <cell r="AZ858" t="str">
            <v>Prospectus</v>
          </cell>
          <cell r="BA858" t="str">
            <v>Non</v>
          </cell>
          <cell r="BB858">
            <v>9.0400609999999997</v>
          </cell>
          <cell r="BD858">
            <v>10.945618</v>
          </cell>
          <cell r="BF858">
            <v>-1.1952780000000001</v>
          </cell>
          <cell r="BH858">
            <v>-6.8825690000000002</v>
          </cell>
          <cell r="BJ858">
            <v>-4.4440400000000002</v>
          </cell>
          <cell r="BK858">
            <v>65</v>
          </cell>
          <cell r="BM858">
            <v>14.118985</v>
          </cell>
          <cell r="BN858">
            <v>35</v>
          </cell>
          <cell r="BP858">
            <v>14.932796</v>
          </cell>
          <cell r="BQ858">
            <v>57</v>
          </cell>
        </row>
        <row r="859">
          <cell r="A859" t="str">
            <v>FR0010859769</v>
          </cell>
          <cell r="B859" t="str">
            <v>ÙÙ</v>
          </cell>
          <cell r="C859" t="str">
            <v>Echiquier World Equity Growth A</v>
          </cell>
          <cell r="D859" t="str">
            <v>SICAV</v>
          </cell>
          <cell r="E859" t="str">
            <v>La Financière de l'Echiquier</v>
          </cell>
          <cell r="F859" t="str">
            <v>Euro</v>
          </cell>
          <cell r="G859" t="str">
            <v>MSCI ACWI NR EUR</v>
          </cell>
          <cell r="H859" t="str">
            <v>Europe Fonds ouverts  - Actions Internationales Gdes Cap. Croissance</v>
          </cell>
          <cell r="I859" t="str">
            <v>Tous les jours</v>
          </cell>
          <cell r="J859" t="str">
            <v>Autriche;Belgique;Suisse;Allemagne;Espagne;France;Italie;Luxembourg;Pays-Bas;Portugal;</v>
          </cell>
          <cell r="K859" t="str">
            <v>Non</v>
          </cell>
          <cell r="L859">
            <v>40284</v>
          </cell>
          <cell r="M859">
            <v>44596</v>
          </cell>
          <cell r="N859">
            <v>944512134</v>
          </cell>
          <cell r="O859">
            <v>353.04</v>
          </cell>
          <cell r="P859">
            <v>-51.22</v>
          </cell>
          <cell r="Q859" t="str">
            <v>Non</v>
          </cell>
          <cell r="R859">
            <v>6</v>
          </cell>
          <cell r="S859">
            <v>6</v>
          </cell>
          <cell r="T859">
            <v>6.9501239999999997</v>
          </cell>
          <cell r="U859">
            <v>15.158592000000001</v>
          </cell>
          <cell r="V859">
            <v>12.164400000000001</v>
          </cell>
          <cell r="W859">
            <v>14.884539999999999</v>
          </cell>
          <cell r="X859" t="str">
            <v>Cap</v>
          </cell>
          <cell r="Y859" t="str">
            <v>Global</v>
          </cell>
          <cell r="Z859">
            <v>2.25</v>
          </cell>
          <cell r="AA859" t="str">
            <v>Oui</v>
          </cell>
          <cell r="AB859">
            <v>2.73</v>
          </cell>
          <cell r="AC859" t="str">
            <v>Oui</v>
          </cell>
          <cell r="AD859">
            <v>353.04</v>
          </cell>
          <cell r="AE859" t="str">
            <v>FSUSA0ASUQ</v>
          </cell>
          <cell r="AF859">
            <v>544722424</v>
          </cell>
          <cell r="AH859">
            <v>44565</v>
          </cell>
          <cell r="AJ859">
            <v>3</v>
          </cell>
          <cell r="AK859">
            <v>0</v>
          </cell>
          <cell r="AL859">
            <v>0</v>
          </cell>
          <cell r="AM859" t="str">
            <v>www.lfde.com</v>
          </cell>
          <cell r="AQ859" t="str">
            <v>Non</v>
          </cell>
          <cell r="AR859" t="str">
            <v>Non</v>
          </cell>
          <cell r="AS859" t="str">
            <v>Non</v>
          </cell>
          <cell r="AV859" t="str">
            <v>Actions internationales</v>
          </cell>
          <cell r="AW859" t="str">
            <v>La Financière de l'Echiquier</v>
          </cell>
          <cell r="AY859" t="str">
            <v>Article 8</v>
          </cell>
          <cell r="AZ859" t="str">
            <v>Prospectus</v>
          </cell>
          <cell r="BA859" t="str">
            <v>Non</v>
          </cell>
          <cell r="BB859">
            <v>13.620562</v>
          </cell>
          <cell r="BD859">
            <v>14.884542</v>
          </cell>
          <cell r="BF859">
            <v>12.164408</v>
          </cell>
          <cell r="BH859">
            <v>-5.146541</v>
          </cell>
          <cell r="BJ859">
            <v>-1.09432</v>
          </cell>
          <cell r="BK859">
            <v>30</v>
          </cell>
          <cell r="BM859">
            <v>18.559176999999998</v>
          </cell>
          <cell r="BN859">
            <v>18</v>
          </cell>
          <cell r="BP859">
            <v>29.314302000000001</v>
          </cell>
          <cell r="BQ859">
            <v>17</v>
          </cell>
        </row>
        <row r="860">
          <cell r="A860" t="str">
            <v>FR0010863688</v>
          </cell>
          <cell r="B860" t="str">
            <v>ÙÙÙÙ</v>
          </cell>
          <cell r="C860" t="str">
            <v>Echiquier Positive Impact Europe A</v>
          </cell>
          <cell r="D860" t="str">
            <v>SICAV</v>
          </cell>
          <cell r="E860" t="str">
            <v>La Financière de l'Echiquier</v>
          </cell>
          <cell r="F860" t="str">
            <v>Euro</v>
          </cell>
          <cell r="G860" t="str">
            <v>MSCI Europe NR EUR</v>
          </cell>
          <cell r="H860" t="str">
            <v>Europe Fonds ouverts  - Actions Europe Flex Cap</v>
          </cell>
          <cell r="I860" t="str">
            <v>Tous les jours</v>
          </cell>
          <cell r="J860" t="str">
            <v>Autriche;Belgique;Suisse;Allemagne;Espagne;France;Italie;Luxembourg;Portugal;</v>
          </cell>
          <cell r="K860" t="str">
            <v>Oui</v>
          </cell>
          <cell r="L860">
            <v>40256</v>
          </cell>
          <cell r="M860">
            <v>44596</v>
          </cell>
          <cell r="N860">
            <v>413413715</v>
          </cell>
          <cell r="O860">
            <v>265.18</v>
          </cell>
          <cell r="P860">
            <v>-323.73</v>
          </cell>
          <cell r="Q860" t="str">
            <v>Non</v>
          </cell>
          <cell r="R860">
            <v>6</v>
          </cell>
          <cell r="S860">
            <v>6</v>
          </cell>
          <cell r="T860">
            <v>15.356</v>
          </cell>
          <cell r="U860">
            <v>14.747</v>
          </cell>
          <cell r="V860">
            <v>5.61951</v>
          </cell>
          <cell r="W860">
            <v>14.967000000000001</v>
          </cell>
          <cell r="X860" t="str">
            <v>Cap</v>
          </cell>
          <cell r="Y860" t="str">
            <v>Europe</v>
          </cell>
          <cell r="Z860">
            <v>1.8</v>
          </cell>
          <cell r="AA860" t="str">
            <v>Oui</v>
          </cell>
          <cell r="AB860">
            <v>1.8</v>
          </cell>
          <cell r="AC860" t="str">
            <v>Oui</v>
          </cell>
          <cell r="AD860">
            <v>265.18</v>
          </cell>
          <cell r="AE860" t="str">
            <v>FSUSA0AUZ5</v>
          </cell>
          <cell r="AF860">
            <v>254532593</v>
          </cell>
          <cell r="AH860">
            <v>44378</v>
          </cell>
          <cell r="AJ860">
            <v>3</v>
          </cell>
          <cell r="AK860">
            <v>0</v>
          </cell>
          <cell r="AL860">
            <v>0</v>
          </cell>
          <cell r="AM860" t="str">
            <v>www.lfde.com</v>
          </cell>
          <cell r="AQ860" t="str">
            <v>Non</v>
          </cell>
          <cell r="AR860" t="str">
            <v>Non</v>
          </cell>
          <cell r="AS860" t="str">
            <v>Non</v>
          </cell>
          <cell r="AV860" t="str">
            <v>Non Classifié</v>
          </cell>
          <cell r="AW860" t="str">
            <v>La Financière de l'Echiquier</v>
          </cell>
          <cell r="AY860" t="str">
            <v>Article 9</v>
          </cell>
          <cell r="AZ860" t="str">
            <v>Prospectus</v>
          </cell>
          <cell r="BA860" t="str">
            <v>Non</v>
          </cell>
          <cell r="BB860">
            <v>10.274646000000001</v>
          </cell>
          <cell r="BD860">
            <v>14.967007000000001</v>
          </cell>
          <cell r="BF860">
            <v>5.6195120000000003</v>
          </cell>
          <cell r="BH860">
            <v>-10.283358</v>
          </cell>
          <cell r="BJ860">
            <v>-9.9873600000000007</v>
          </cell>
          <cell r="BK860">
            <v>91</v>
          </cell>
          <cell r="BM860">
            <v>21.560272000000001</v>
          </cell>
          <cell r="BN860">
            <v>12</v>
          </cell>
          <cell r="BP860">
            <v>32.887264999999999</v>
          </cell>
          <cell r="BQ860">
            <v>8</v>
          </cell>
        </row>
        <row r="861">
          <cell r="A861" t="str">
            <v>FR0010868174</v>
          </cell>
          <cell r="B861" t="str">
            <v>ÙÙÙ</v>
          </cell>
          <cell r="C861" t="str">
            <v>Echiquier World Equity Growth G</v>
          </cell>
          <cell r="D861" t="str">
            <v>SICAV</v>
          </cell>
          <cell r="E861" t="str">
            <v>La Financière de l'Echiquier</v>
          </cell>
          <cell r="F861" t="str">
            <v>Euro</v>
          </cell>
          <cell r="G861" t="str">
            <v>MSCI ACWI NR EUR</v>
          </cell>
          <cell r="H861" t="str">
            <v>Europe Fonds ouverts  - Actions Internationales Gdes Cap. Croissance</v>
          </cell>
          <cell r="I861" t="str">
            <v>Tous les jours</v>
          </cell>
          <cell r="J861" t="str">
            <v>Autriche;Suisse;Allemagne;Espagne;France;Italie;Portugal;</v>
          </cell>
          <cell r="K861" t="str">
            <v>Non</v>
          </cell>
          <cell r="L861">
            <v>40284</v>
          </cell>
          <cell r="M861">
            <v>44596</v>
          </cell>
          <cell r="N861">
            <v>944512134</v>
          </cell>
          <cell r="O861">
            <v>398.94</v>
          </cell>
          <cell r="P861">
            <v>-51.22</v>
          </cell>
          <cell r="Q861" t="str">
            <v>Non</v>
          </cell>
          <cell r="R861">
            <v>6</v>
          </cell>
          <cell r="S861">
            <v>6</v>
          </cell>
          <cell r="T861">
            <v>6.9564969999999997</v>
          </cell>
          <cell r="U861">
            <v>15.367926000000001</v>
          </cell>
          <cell r="V861">
            <v>13.446999999999999</v>
          </cell>
          <cell r="W861">
            <v>16.99757</v>
          </cell>
          <cell r="X861" t="str">
            <v>Cap</v>
          </cell>
          <cell r="Y861" t="str">
            <v>Global</v>
          </cell>
          <cell r="Z861">
            <v>1.35</v>
          </cell>
          <cell r="AA861" t="str">
            <v>Oui</v>
          </cell>
          <cell r="AB861">
            <v>1.6</v>
          </cell>
          <cell r="AC861" t="str">
            <v>Oui</v>
          </cell>
          <cell r="AD861">
            <v>398.94</v>
          </cell>
          <cell r="AE861" t="str">
            <v>FSUSA0ASUQ</v>
          </cell>
          <cell r="AF861">
            <v>21515622</v>
          </cell>
          <cell r="AH861">
            <v>44565</v>
          </cell>
          <cell r="AJ861">
            <v>3</v>
          </cell>
          <cell r="AK861">
            <v>0</v>
          </cell>
          <cell r="AL861">
            <v>0</v>
          </cell>
          <cell r="AM861" t="str">
            <v>www.lfde.com</v>
          </cell>
          <cell r="AQ861" t="str">
            <v>Non</v>
          </cell>
          <cell r="AR861" t="str">
            <v>Non</v>
          </cell>
          <cell r="AS861" t="str">
            <v>Non</v>
          </cell>
          <cell r="AV861" t="str">
            <v>Actions internationales</v>
          </cell>
          <cell r="AW861" t="str">
            <v>La Financière de l'Echiquier</v>
          </cell>
          <cell r="AY861" t="str">
            <v>Article 8</v>
          </cell>
          <cell r="AZ861" t="str">
            <v>Prospectus</v>
          </cell>
          <cell r="BA861" t="str">
            <v>Non</v>
          </cell>
          <cell r="BB861">
            <v>15.350842</v>
          </cell>
          <cell r="BD861">
            <v>16.997595</v>
          </cell>
          <cell r="BF861">
            <v>13.447015</v>
          </cell>
          <cell r="BH861">
            <v>-5.0306009999999999</v>
          </cell>
          <cell r="BJ861">
            <v>-0.98404000000000003</v>
          </cell>
          <cell r="BK861">
            <v>28</v>
          </cell>
          <cell r="BM861">
            <v>20.729925000000001</v>
          </cell>
          <cell r="BN861">
            <v>13</v>
          </cell>
          <cell r="BP861">
            <v>31.401782000000001</v>
          </cell>
          <cell r="BQ861">
            <v>11</v>
          </cell>
        </row>
        <row r="862">
          <cell r="A862" t="str">
            <v>FR0010868901</v>
          </cell>
          <cell r="B862" t="str">
            <v>ÙÙÙ</v>
          </cell>
          <cell r="C862" t="str">
            <v>Ellipsis European Convertible Fund P EUR</v>
          </cell>
          <cell r="D862" t="str">
            <v>FCP</v>
          </cell>
          <cell r="E862" t="str">
            <v>Ellipsis Asset Management</v>
          </cell>
          <cell r="F862" t="str">
            <v>Euro</v>
          </cell>
          <cell r="G862" t="str">
            <v>Exane ECI Europe Hedged TR EUR</v>
          </cell>
          <cell r="H862" t="str">
            <v>Europe Fonds ouverts  - Convertibles Europe</v>
          </cell>
          <cell r="I862" t="str">
            <v>Tous les jours</v>
          </cell>
          <cell r="J862" t="str">
            <v>Suisse;Espagne;France;Italie;Luxembourg;</v>
          </cell>
          <cell r="K862" t="str">
            <v>Non</v>
          </cell>
          <cell r="L862">
            <v>40260</v>
          </cell>
          <cell r="M862">
            <v>44596</v>
          </cell>
          <cell r="N862">
            <v>311677596</v>
          </cell>
          <cell r="O862">
            <v>1297.27</v>
          </cell>
          <cell r="P862">
            <v>301.41000000000003</v>
          </cell>
          <cell r="Q862" t="str">
            <v>Non</v>
          </cell>
          <cell r="R862">
            <v>4</v>
          </cell>
          <cell r="S862">
            <v>4</v>
          </cell>
          <cell r="T862">
            <v>5.6120000000000001</v>
          </cell>
          <cell r="U862">
            <v>6.8630000000000004</v>
          </cell>
          <cell r="V862">
            <v>-6.1482200000000002</v>
          </cell>
          <cell r="W862">
            <v>2.2443900000000001</v>
          </cell>
          <cell r="X862" t="str">
            <v>Cap</v>
          </cell>
          <cell r="Y862" t="str">
            <v>Europe</v>
          </cell>
          <cell r="Z862">
            <v>1.7</v>
          </cell>
          <cell r="AA862" t="str">
            <v>Oui</v>
          </cell>
          <cell r="AB862">
            <v>1.73</v>
          </cell>
          <cell r="AC862" t="str">
            <v>Oui</v>
          </cell>
          <cell r="AD862">
            <v>1282.98</v>
          </cell>
          <cell r="AE862" t="str">
            <v>FSUSA0BB2S</v>
          </cell>
          <cell r="AF862">
            <v>6767267</v>
          </cell>
          <cell r="AH862">
            <v>44502</v>
          </cell>
          <cell r="AJ862">
            <v>2</v>
          </cell>
          <cell r="AK862">
            <v>0</v>
          </cell>
          <cell r="AL862">
            <v>1</v>
          </cell>
          <cell r="AM862" t="str">
            <v>www.ellipsis-am.com</v>
          </cell>
          <cell r="AQ862" t="str">
            <v>Non</v>
          </cell>
          <cell r="AR862" t="str">
            <v>Non</v>
          </cell>
          <cell r="AS862" t="str">
            <v>Non</v>
          </cell>
          <cell r="AV862" t="str">
            <v>Non Classifié</v>
          </cell>
          <cell r="AW862" t="str">
            <v>Ellipsis AM</v>
          </cell>
          <cell r="AY862" t="str">
            <v>Article 8</v>
          </cell>
          <cell r="AZ862" t="str">
            <v>Prospectus</v>
          </cell>
          <cell r="BA862" t="str">
            <v>Non</v>
          </cell>
          <cell r="BB862">
            <v>1.58091</v>
          </cell>
          <cell r="BD862">
            <v>2.2443949999999999</v>
          </cell>
          <cell r="BF862">
            <v>-6.1482219999999996</v>
          </cell>
          <cell r="BH862">
            <v>-4.9361370000000004</v>
          </cell>
          <cell r="BJ862">
            <v>-4.6386200000000004</v>
          </cell>
          <cell r="BK862">
            <v>66</v>
          </cell>
          <cell r="BM862">
            <v>4.6862370000000002</v>
          </cell>
          <cell r="BN862">
            <v>72</v>
          </cell>
          <cell r="BP862">
            <v>8.9116879999999998</v>
          </cell>
          <cell r="BQ862">
            <v>73</v>
          </cell>
        </row>
        <row r="863">
          <cell r="A863" t="str">
            <v>FR0010869495</v>
          </cell>
          <cell r="C863" t="str">
            <v>Lyxor Daily ShortDAX x2 ETF Acc</v>
          </cell>
          <cell r="D863" t="str">
            <v>SICAV</v>
          </cell>
          <cell r="E863" t="str">
            <v>Lyxor International Asset Management S.A.S.</v>
          </cell>
          <cell r="F863" t="str">
            <v>Euro</v>
          </cell>
          <cell r="G863" t="str">
            <v>FSE Short DAX X2 TR EUR</v>
          </cell>
          <cell r="H863" t="str">
            <v>Europe ETF  - Trading - Leveraged/Inverse Actions</v>
          </cell>
          <cell r="I863" t="str">
            <v>Tous les jours</v>
          </cell>
          <cell r="J863" t="str">
            <v>Suisse;Allemagne;France;Royaume-Uni;Italie;</v>
          </cell>
          <cell r="K863" t="str">
            <v>Non</v>
          </cell>
          <cell r="L863">
            <v>40277</v>
          </cell>
          <cell r="M863">
            <v>44596</v>
          </cell>
          <cell r="N863">
            <v>64040591</v>
          </cell>
          <cell r="O863">
            <v>1.4978</v>
          </cell>
          <cell r="P863">
            <v>1299.74</v>
          </cell>
          <cell r="Q863" t="str">
            <v>Non</v>
          </cell>
          <cell r="R863">
            <v>7</v>
          </cell>
          <cell r="S863">
            <v>7</v>
          </cell>
          <cell r="T863">
            <v>23.767251000000002</v>
          </cell>
          <cell r="U863">
            <v>36.616850999999997</v>
          </cell>
          <cell r="V863">
            <v>-30.950890000000001</v>
          </cell>
          <cell r="W863">
            <v>-32.342210000000001</v>
          </cell>
          <cell r="X863" t="str">
            <v>Cap</v>
          </cell>
          <cell r="Y863" t="str">
            <v>Allemagne</v>
          </cell>
          <cell r="Z863">
            <v>0.6</v>
          </cell>
          <cell r="AA863" t="str">
            <v>Oui</v>
          </cell>
          <cell r="AB863">
            <v>0.6</v>
          </cell>
          <cell r="AC863" t="str">
            <v>Oui</v>
          </cell>
          <cell r="AD863">
            <v>1.4978</v>
          </cell>
          <cell r="AE863" t="str">
            <v>FSUSA0AUQX</v>
          </cell>
          <cell r="AF863">
            <v>64040591</v>
          </cell>
          <cell r="AH863">
            <v>44581</v>
          </cell>
          <cell r="AM863" t="str">
            <v>www.lyxor.com</v>
          </cell>
          <cell r="AQ863" t="str">
            <v>Non</v>
          </cell>
          <cell r="AR863" t="str">
            <v>Non</v>
          </cell>
          <cell r="AS863" t="str">
            <v>Non</v>
          </cell>
          <cell r="AV863" t="str">
            <v>Non Classifié</v>
          </cell>
          <cell r="AW863" t="str">
            <v>Lyxor</v>
          </cell>
          <cell r="AX863" t="str">
            <v>Lyxor International Asset Management</v>
          </cell>
          <cell r="AY863" t="str">
            <v>Not Stated</v>
          </cell>
          <cell r="AZ863" t="str">
            <v>Prospectus</v>
          </cell>
          <cell r="BA863" t="str">
            <v>Non</v>
          </cell>
          <cell r="BB863">
            <v>-22.330766000000001</v>
          </cell>
          <cell r="BD863">
            <v>-32.342224000000002</v>
          </cell>
          <cell r="BF863">
            <v>-30.950880999999999</v>
          </cell>
          <cell r="BH863">
            <v>5.373526</v>
          </cell>
          <cell r="BJ863">
            <v>4.1066000000000003</v>
          </cell>
          <cell r="BK863">
            <v>3</v>
          </cell>
          <cell r="BM863">
            <v>-35.928556</v>
          </cell>
          <cell r="BN863">
            <v>99</v>
          </cell>
          <cell r="BP863">
            <v>-41.563876999999998</v>
          </cell>
          <cell r="BQ863">
            <v>99</v>
          </cell>
        </row>
        <row r="864">
          <cell r="A864" t="str">
            <v>FR0010869578</v>
          </cell>
          <cell r="C864" t="str">
            <v>Lyxor Bund Daily (-2x) Inverse ETF Acc</v>
          </cell>
          <cell r="D864" t="str">
            <v>SICAV</v>
          </cell>
          <cell r="E864" t="str">
            <v>Lyxor International Asset Management S.A.S.</v>
          </cell>
          <cell r="F864" t="str">
            <v>Euro</v>
          </cell>
          <cell r="G864" t="str">
            <v>Solactive Bund Daily -2x Inverse GR EUR</v>
          </cell>
          <cell r="H864" t="str">
            <v>Europe ETF  - Trading - Leveraged/Inverse Obligations</v>
          </cell>
          <cell r="I864" t="str">
            <v>Tous les jours</v>
          </cell>
          <cell r="J864" t="str">
            <v>Allemagne;France;Italie;</v>
          </cell>
          <cell r="K864" t="str">
            <v>Non</v>
          </cell>
          <cell r="L864">
            <v>40277</v>
          </cell>
          <cell r="M864">
            <v>44596</v>
          </cell>
          <cell r="N864">
            <v>316358562</v>
          </cell>
          <cell r="O864">
            <v>29.002600000000001</v>
          </cell>
          <cell r="Q864" t="str">
            <v>Non</v>
          </cell>
          <cell r="R864">
            <v>4</v>
          </cell>
          <cell r="S864">
            <v>4</v>
          </cell>
          <cell r="T864">
            <v>10.352766000000001</v>
          </cell>
          <cell r="U864">
            <v>9.3391409999999997</v>
          </cell>
          <cell r="V864">
            <v>5.2968799999999998</v>
          </cell>
          <cell r="W864">
            <v>-4.2231100000000001</v>
          </cell>
          <cell r="X864" t="str">
            <v>Cap</v>
          </cell>
          <cell r="Y864" t="str">
            <v>Allemagne</v>
          </cell>
          <cell r="Z864">
            <v>0.2</v>
          </cell>
          <cell r="AA864" t="str">
            <v>Oui</v>
          </cell>
          <cell r="AB864">
            <v>0.2</v>
          </cell>
          <cell r="AC864" t="str">
            <v>Oui</v>
          </cell>
          <cell r="AD864">
            <v>29.002600000000001</v>
          </cell>
          <cell r="AE864" t="str">
            <v>FSUSA0AUQY</v>
          </cell>
          <cell r="AF864">
            <v>316358562</v>
          </cell>
          <cell r="AH864">
            <v>44581</v>
          </cell>
          <cell r="AM864" t="str">
            <v>www.lyxor.com</v>
          </cell>
          <cell r="AQ864" t="str">
            <v>Non</v>
          </cell>
          <cell r="AR864" t="str">
            <v>Non</v>
          </cell>
          <cell r="AS864" t="str">
            <v>Non</v>
          </cell>
          <cell r="AV864" t="str">
            <v>Non Classifié</v>
          </cell>
          <cell r="AW864" t="str">
            <v>Lyxor</v>
          </cell>
          <cell r="AX864" t="str">
            <v>Lyxor International Asset Management</v>
          </cell>
          <cell r="AY864" t="str">
            <v>Not Stated</v>
          </cell>
          <cell r="AZ864" t="str">
            <v>Prospectus</v>
          </cell>
          <cell r="BA864" t="str">
            <v>Non</v>
          </cell>
          <cell r="BB864">
            <v>-5.9293639999999996</v>
          </cell>
          <cell r="BD864">
            <v>-4.2231100000000001</v>
          </cell>
          <cell r="BF864">
            <v>5.2968960000000003</v>
          </cell>
          <cell r="BH864">
            <v>5.2634090000000002</v>
          </cell>
          <cell r="BJ864">
            <v>2.5754100000000002</v>
          </cell>
          <cell r="BK864">
            <v>5</v>
          </cell>
          <cell r="BM864">
            <v>-5.8808350000000003</v>
          </cell>
          <cell r="BN864">
            <v>98</v>
          </cell>
          <cell r="BP864">
            <v>-10.29279</v>
          </cell>
          <cell r="BQ864">
            <v>99</v>
          </cell>
        </row>
        <row r="865">
          <cell r="A865" t="str">
            <v>FR0010871830</v>
          </cell>
          <cell r="B865" t="str">
            <v>ÙÙÙ</v>
          </cell>
          <cell r="C865" t="str">
            <v>Moneta Long Short R</v>
          </cell>
          <cell r="D865" t="str">
            <v>FCP</v>
          </cell>
          <cell r="E865" t="str">
            <v>Moneta Asset Management</v>
          </cell>
          <cell r="F865" t="str">
            <v>Euro</v>
          </cell>
          <cell r="G865" t="str">
            <v>(€STR capitalisé) 60.000% + ( STOXX Europe 600 NR EUR) 40.000%</v>
          </cell>
          <cell r="H865" t="str">
            <v>Europe Fonds ouverts  - Alt - Long/Short Actions - Europe</v>
          </cell>
          <cell r="I865" t="str">
            <v>Tous les jours</v>
          </cell>
          <cell r="J865" t="str">
            <v>Suisse;France;Luxembourg;</v>
          </cell>
          <cell r="K865" t="str">
            <v>Non</v>
          </cell>
          <cell r="L865">
            <v>40259</v>
          </cell>
          <cell r="M865">
            <v>44596</v>
          </cell>
          <cell r="N865">
            <v>433258937</v>
          </cell>
          <cell r="O865">
            <v>154.26</v>
          </cell>
          <cell r="Q865" t="str">
            <v>Non</v>
          </cell>
          <cell r="R865">
            <v>4</v>
          </cell>
          <cell r="S865">
            <v>4</v>
          </cell>
          <cell r="T865">
            <v>6.5430000000000001</v>
          </cell>
          <cell r="U865">
            <v>10.285</v>
          </cell>
          <cell r="V865">
            <v>5.9984900000000003</v>
          </cell>
          <cell r="W865">
            <v>4.5573800000000002</v>
          </cell>
          <cell r="X865" t="str">
            <v>Cap</v>
          </cell>
          <cell r="Y865" t="str">
            <v>Europe</v>
          </cell>
          <cell r="Z865">
            <v>2</v>
          </cell>
          <cell r="AA865" t="str">
            <v>Oui</v>
          </cell>
          <cell r="AB865">
            <v>2</v>
          </cell>
          <cell r="AC865" t="str">
            <v>Non</v>
          </cell>
          <cell r="AD865">
            <v>154.26</v>
          </cell>
          <cell r="AE865" t="str">
            <v>FSUSA0A2I8</v>
          </cell>
          <cell r="AF865">
            <v>46641474</v>
          </cell>
          <cell r="AH865">
            <v>44585</v>
          </cell>
          <cell r="AJ865">
            <v>4</v>
          </cell>
          <cell r="AK865">
            <v>1</v>
          </cell>
          <cell r="AL865">
            <v>1</v>
          </cell>
          <cell r="AM865" t="str">
            <v>www.moneta.fr</v>
          </cell>
          <cell r="AQ865" t="str">
            <v>Non</v>
          </cell>
          <cell r="AR865" t="str">
            <v>Non</v>
          </cell>
          <cell r="AS865" t="str">
            <v>Non</v>
          </cell>
          <cell r="AV865" t="str">
            <v>Non Classifié</v>
          </cell>
          <cell r="AW865" t="str">
            <v>Moneta</v>
          </cell>
          <cell r="AX865" t="str">
            <v>Moneta Asset Management</v>
          </cell>
          <cell r="AY865" t="str">
            <v>Article 8</v>
          </cell>
          <cell r="AZ865" t="str">
            <v>Prospectus</v>
          </cell>
          <cell r="BA865" t="str">
            <v>Non</v>
          </cell>
          <cell r="BB865">
            <v>2.5197440000000002</v>
          </cell>
          <cell r="BD865">
            <v>4.5573860000000002</v>
          </cell>
          <cell r="BF865">
            <v>5.9984859999999998</v>
          </cell>
          <cell r="BH865">
            <v>-0.116054</v>
          </cell>
          <cell r="BJ865">
            <v>-0.30947999999999998</v>
          </cell>
          <cell r="BK865">
            <v>20</v>
          </cell>
          <cell r="BM865">
            <v>5.6964899999999998</v>
          </cell>
          <cell r="BN865">
            <v>66</v>
          </cell>
          <cell r="BP865">
            <v>9.6079170000000005</v>
          </cell>
          <cell r="BQ865">
            <v>70</v>
          </cell>
        </row>
        <row r="866">
          <cell r="A866" t="str">
            <v>FR0010878124</v>
          </cell>
          <cell r="B866" t="str">
            <v>ÙÙÙÙ</v>
          </cell>
          <cell r="C866" t="str">
            <v>FCP Mon PEA R</v>
          </cell>
          <cell r="D866" t="str">
            <v>FCP</v>
          </cell>
          <cell r="E866" t="str">
            <v>Erasmus Gestion</v>
          </cell>
          <cell r="F866" t="str">
            <v>Euro</v>
          </cell>
          <cell r="G866" t="str">
            <v>Euronext Paris CAC 40 NR EUR</v>
          </cell>
          <cell r="H866" t="str">
            <v>Europe Fonds ouverts  - Actions France Grandes Cap.</v>
          </cell>
          <cell r="I866" t="str">
            <v>Tous les jours</v>
          </cell>
          <cell r="J866" t="str">
            <v>France</v>
          </cell>
          <cell r="K866" t="str">
            <v>Oui</v>
          </cell>
          <cell r="L866">
            <v>40284</v>
          </cell>
          <cell r="M866">
            <v>44596</v>
          </cell>
          <cell r="N866">
            <v>139935463</v>
          </cell>
          <cell r="O866">
            <v>245.49</v>
          </cell>
          <cell r="Q866" t="str">
            <v>Non</v>
          </cell>
          <cell r="R866">
            <v>6</v>
          </cell>
          <cell r="S866">
            <v>6</v>
          </cell>
          <cell r="T866">
            <v>13.709</v>
          </cell>
          <cell r="U866">
            <v>18.035</v>
          </cell>
          <cell r="V866">
            <v>19.158200000000001</v>
          </cell>
          <cell r="W866">
            <v>11.21292</v>
          </cell>
          <cell r="X866" t="str">
            <v>Cap</v>
          </cell>
          <cell r="Y866" t="str">
            <v>France</v>
          </cell>
          <cell r="Z866">
            <v>2</v>
          </cell>
          <cell r="AA866" t="str">
            <v>Oui</v>
          </cell>
          <cell r="AB866">
            <v>3.4</v>
          </cell>
          <cell r="AC866" t="str">
            <v>Oui</v>
          </cell>
          <cell r="AD866">
            <v>245.49</v>
          </cell>
          <cell r="AE866" t="str">
            <v>FSUSA0AW3K</v>
          </cell>
          <cell r="AF866">
            <v>133085122</v>
          </cell>
          <cell r="AH866">
            <v>44573</v>
          </cell>
          <cell r="AJ866">
            <v>4</v>
          </cell>
          <cell r="AK866">
            <v>0</v>
          </cell>
          <cell r="AL866">
            <v>0</v>
          </cell>
          <cell r="AM866" t="str">
            <v>www.erasmusgestion.com</v>
          </cell>
          <cell r="AQ866" t="str">
            <v>Non</v>
          </cell>
          <cell r="AR866" t="str">
            <v>Non</v>
          </cell>
          <cell r="AS866" t="str">
            <v>Non</v>
          </cell>
          <cell r="AV866" t="str">
            <v>Actions de la zone euro</v>
          </cell>
          <cell r="AW866" t="str">
            <v>Erasmus</v>
          </cell>
          <cell r="AY866" t="str">
            <v>Article 8</v>
          </cell>
          <cell r="AZ866" t="str">
            <v>Prospectus</v>
          </cell>
          <cell r="BA866" t="str">
            <v>Non</v>
          </cell>
          <cell r="BB866">
            <v>6.8505609999999999</v>
          </cell>
          <cell r="BD866">
            <v>11.212939</v>
          </cell>
          <cell r="BF866">
            <v>19.158214999999998</v>
          </cell>
          <cell r="BH866">
            <v>-7.2454020000000003</v>
          </cell>
          <cell r="BJ866">
            <v>-7.9183500000000002</v>
          </cell>
          <cell r="BK866">
            <v>85</v>
          </cell>
          <cell r="BM866">
            <v>15.789379</v>
          </cell>
          <cell r="BN866">
            <v>28</v>
          </cell>
          <cell r="BP866">
            <v>20.49333</v>
          </cell>
          <cell r="BQ866">
            <v>43</v>
          </cell>
        </row>
        <row r="867">
          <cell r="A867" t="str">
            <v>FR0010878306</v>
          </cell>
          <cell r="B867" t="str">
            <v>ÙÙ</v>
          </cell>
          <cell r="C867" t="str">
            <v>Ciflex Allocation R</v>
          </cell>
          <cell r="D867" t="str">
            <v>FCP</v>
          </cell>
          <cell r="E867" t="str">
            <v>Sycomore Asset Management</v>
          </cell>
          <cell r="F867" t="str">
            <v>Euro</v>
          </cell>
          <cell r="G867" t="str">
            <v>Not Benchmarked</v>
          </cell>
          <cell r="H867" t="str">
            <v>Europe Fonds ouverts  - Allocation EUR Modérée - International</v>
          </cell>
          <cell r="I867" t="str">
            <v>Tous les jours</v>
          </cell>
          <cell r="J867" t="str">
            <v>France</v>
          </cell>
          <cell r="K867" t="str">
            <v>Non</v>
          </cell>
          <cell r="L867">
            <v>40347</v>
          </cell>
          <cell r="M867">
            <v>44595</v>
          </cell>
          <cell r="N867">
            <v>12375000</v>
          </cell>
          <cell r="O867">
            <v>91.29</v>
          </cell>
          <cell r="Q867" t="str">
            <v>Non</v>
          </cell>
          <cell r="R867">
            <v>3</v>
          </cell>
          <cell r="S867">
            <v>4</v>
          </cell>
          <cell r="T867">
            <v>5.915</v>
          </cell>
          <cell r="U867">
            <v>8.77</v>
          </cell>
          <cell r="V867">
            <v>-4.3533099999999996</v>
          </cell>
          <cell r="W867">
            <v>2.2085599999999999</v>
          </cell>
          <cell r="X867" t="str">
            <v>Cap</v>
          </cell>
          <cell r="Y867" t="str">
            <v>Global</v>
          </cell>
          <cell r="Z867">
            <v>2</v>
          </cell>
          <cell r="AA867" t="str">
            <v>Oui</v>
          </cell>
          <cell r="AB867">
            <v>2.65</v>
          </cell>
          <cell r="AC867" t="str">
            <v>Non</v>
          </cell>
          <cell r="AE867" t="str">
            <v>FSUSA0AZ02</v>
          </cell>
          <cell r="AF867">
            <v>12375000</v>
          </cell>
          <cell r="AH867">
            <v>44239</v>
          </cell>
          <cell r="AJ867">
            <v>3</v>
          </cell>
          <cell r="AK867">
            <v>0</v>
          </cell>
          <cell r="AL867">
            <v>0</v>
          </cell>
          <cell r="AM867" t="str">
            <v>www.sycomore-am.com</v>
          </cell>
          <cell r="AQ867" t="str">
            <v>Non</v>
          </cell>
          <cell r="AR867" t="str">
            <v>Non</v>
          </cell>
          <cell r="AS867" t="str">
            <v>Non</v>
          </cell>
          <cell r="AV867" t="str">
            <v>Non Classifié</v>
          </cell>
          <cell r="AW867" t="str">
            <v>Sycomore Asset Management</v>
          </cell>
          <cell r="BA867" t="str">
            <v>Non</v>
          </cell>
          <cell r="BB867">
            <v>1.0643849999999999</v>
          </cell>
          <cell r="BD867">
            <v>2.2085569999999999</v>
          </cell>
          <cell r="BF867">
            <v>-4.3533249999999999</v>
          </cell>
          <cell r="BH867">
            <v>-3.965916</v>
          </cell>
          <cell r="BJ867">
            <v>-4.3130699999999997</v>
          </cell>
          <cell r="BK867">
            <v>64</v>
          </cell>
          <cell r="BM867">
            <v>4.3377350000000003</v>
          </cell>
          <cell r="BN867">
            <v>74</v>
          </cell>
          <cell r="BP867">
            <v>6.9781250000000004</v>
          </cell>
          <cell r="BQ867">
            <v>79</v>
          </cell>
        </row>
        <row r="868">
          <cell r="A868" t="str">
            <v>FR0010883017</v>
          </cell>
          <cell r="B868" t="str">
            <v>ÙÙÙ</v>
          </cell>
          <cell r="C868" t="str">
            <v>Gay-Lussac Heritage A</v>
          </cell>
          <cell r="D868" t="str">
            <v>FCP</v>
          </cell>
          <cell r="E868" t="str">
            <v>Gay-Lussac Gestion</v>
          </cell>
          <cell r="F868" t="str">
            <v>Euro</v>
          </cell>
          <cell r="G868" t="str">
            <v>EONIA Capitalisé Jour TR EUR</v>
          </cell>
          <cell r="H868" t="str">
            <v>Europe Fonds ouverts  - Allocation EUR Prudente</v>
          </cell>
          <cell r="I868" t="str">
            <v>Tous les jours</v>
          </cell>
          <cell r="J868" t="str">
            <v>France</v>
          </cell>
          <cell r="K868" t="str">
            <v>Non</v>
          </cell>
          <cell r="L868">
            <v>40338</v>
          </cell>
          <cell r="M868">
            <v>44596</v>
          </cell>
          <cell r="N868">
            <v>29009496</v>
          </cell>
          <cell r="O868">
            <v>185.32</v>
          </cell>
          <cell r="Q868" t="str">
            <v>Non</v>
          </cell>
          <cell r="R868">
            <v>3</v>
          </cell>
          <cell r="S868">
            <v>3</v>
          </cell>
          <cell r="T868">
            <v>4.1210000000000004</v>
          </cell>
          <cell r="U868">
            <v>4.4539999999999997</v>
          </cell>
          <cell r="V868">
            <v>-1.86605</v>
          </cell>
          <cell r="W868">
            <v>2.5387200000000001</v>
          </cell>
          <cell r="X868" t="str">
            <v>Cap</v>
          </cell>
          <cell r="Y868" t="str">
            <v>Europe</v>
          </cell>
          <cell r="Z868">
            <v>1</v>
          </cell>
          <cell r="AA868" t="str">
            <v>Oui</v>
          </cell>
          <cell r="AB868">
            <v>1.26</v>
          </cell>
          <cell r="AC868" t="str">
            <v>Non</v>
          </cell>
          <cell r="AD868">
            <v>184.05</v>
          </cell>
          <cell r="AE868" t="str">
            <v>FSUSA0AWYO</v>
          </cell>
          <cell r="AF868">
            <v>19072910</v>
          </cell>
          <cell r="AH868">
            <v>44592</v>
          </cell>
          <cell r="AJ868">
            <v>2</v>
          </cell>
          <cell r="AK868">
            <v>1</v>
          </cell>
          <cell r="AL868">
            <v>0</v>
          </cell>
          <cell r="AM868" t="str">
            <v>www.gaylussacgestion.com</v>
          </cell>
          <cell r="AQ868" t="str">
            <v>Non</v>
          </cell>
          <cell r="AR868" t="str">
            <v>Non</v>
          </cell>
          <cell r="AS868" t="str">
            <v>Non</v>
          </cell>
          <cell r="AV868" t="str">
            <v>Non Classifié</v>
          </cell>
          <cell r="AW868" t="str">
            <v>Gay-Lussac</v>
          </cell>
          <cell r="AY868" t="str">
            <v>Not Stated</v>
          </cell>
          <cell r="AZ868" t="str">
            <v>Prospectus</v>
          </cell>
          <cell r="BA868" t="str">
            <v>Non</v>
          </cell>
          <cell r="BB868">
            <v>1.507334</v>
          </cell>
          <cell r="BD868">
            <v>2.5387110000000002</v>
          </cell>
          <cell r="BF868">
            <v>-1.86605</v>
          </cell>
          <cell r="BH868">
            <v>-3.2069359999999998</v>
          </cell>
          <cell r="BJ868">
            <v>-3.0398000000000001</v>
          </cell>
          <cell r="BK868">
            <v>52</v>
          </cell>
          <cell r="BM868">
            <v>4.0565230000000003</v>
          </cell>
          <cell r="BN868">
            <v>76</v>
          </cell>
          <cell r="BP868">
            <v>4.3311950000000001</v>
          </cell>
          <cell r="BQ868">
            <v>88</v>
          </cell>
        </row>
        <row r="869">
          <cell r="A869" t="str">
            <v>FR0010889857</v>
          </cell>
          <cell r="B869" t="str">
            <v>ÙÙÙÙÙ</v>
          </cell>
          <cell r="C869" t="str">
            <v>Amplegest Pricing Power IC</v>
          </cell>
          <cell r="D869" t="str">
            <v>SICAV</v>
          </cell>
          <cell r="E869" t="str">
            <v>Amplegest</v>
          </cell>
          <cell r="F869" t="str">
            <v>Euro</v>
          </cell>
          <cell r="G869" t="str">
            <v>STOXX Europe 600 NR EUR</v>
          </cell>
          <cell r="H869" t="str">
            <v>Europe Fonds ouverts  - Actions Zone Euro Grandes Cap.</v>
          </cell>
          <cell r="I869" t="str">
            <v>Tous les jours</v>
          </cell>
          <cell r="J869" t="str">
            <v>Suisse;France;</v>
          </cell>
          <cell r="K869" t="str">
            <v>Oui</v>
          </cell>
          <cell r="L869">
            <v>40319</v>
          </cell>
          <cell r="M869">
            <v>44596</v>
          </cell>
          <cell r="N869">
            <v>421841341</v>
          </cell>
          <cell r="O869">
            <v>296.54000000000002</v>
          </cell>
          <cell r="P869">
            <v>-8.2899999999999991</v>
          </cell>
          <cell r="Q869" t="str">
            <v>Non</v>
          </cell>
          <cell r="R869">
            <v>6</v>
          </cell>
          <cell r="S869">
            <v>6</v>
          </cell>
          <cell r="T869">
            <v>15.494999999999999</v>
          </cell>
          <cell r="U869">
            <v>17.111000000000001</v>
          </cell>
          <cell r="V869">
            <v>4.31928</v>
          </cell>
          <cell r="W869">
            <v>10.269970000000001</v>
          </cell>
          <cell r="X869" t="str">
            <v>Cap</v>
          </cell>
          <cell r="Y869" t="str">
            <v>Euroland</v>
          </cell>
          <cell r="Z869">
            <v>1</v>
          </cell>
          <cell r="AA869" t="str">
            <v>Oui</v>
          </cell>
          <cell r="AB869">
            <v>1</v>
          </cell>
          <cell r="AC869" t="str">
            <v>Oui</v>
          </cell>
          <cell r="AD869">
            <v>296.54000000000002</v>
          </cell>
          <cell r="AE869" t="str">
            <v>FSUSA07L2Q</v>
          </cell>
          <cell r="AF869">
            <v>211514206</v>
          </cell>
          <cell r="AH869">
            <v>44589</v>
          </cell>
          <cell r="AJ869">
            <v>3</v>
          </cell>
          <cell r="AK869">
            <v>250000</v>
          </cell>
          <cell r="AL869">
            <v>250000</v>
          </cell>
          <cell r="AM869" t="str">
            <v>www.amplegest.com</v>
          </cell>
          <cell r="AQ869" t="str">
            <v>Non</v>
          </cell>
          <cell r="AR869" t="str">
            <v>Non</v>
          </cell>
          <cell r="AS869" t="str">
            <v>Non</v>
          </cell>
          <cell r="AV869" t="str">
            <v>Actions de la zone euro</v>
          </cell>
          <cell r="AW869" t="str">
            <v>Amplegest</v>
          </cell>
          <cell r="AY869" t="str">
            <v>Article 8</v>
          </cell>
          <cell r="AZ869" t="str">
            <v>Prospectus</v>
          </cell>
          <cell r="BA869" t="str">
            <v>Non</v>
          </cell>
          <cell r="BB869">
            <v>8.5018550000000008</v>
          </cell>
          <cell r="BD869">
            <v>10.269973</v>
          </cell>
          <cell r="BF869">
            <v>4.3192769999999996</v>
          </cell>
          <cell r="BH869">
            <v>-12.335070999999999</v>
          </cell>
          <cell r="BJ869">
            <v>-12.06711</v>
          </cell>
          <cell r="BK869">
            <v>96</v>
          </cell>
          <cell r="BM869">
            <v>17.670786</v>
          </cell>
          <cell r="BN869">
            <v>21</v>
          </cell>
          <cell r="BP869">
            <v>30.90831</v>
          </cell>
          <cell r="BQ869">
            <v>13</v>
          </cell>
        </row>
        <row r="870">
          <cell r="A870" t="str">
            <v>FR0010899161</v>
          </cell>
          <cell r="B870" t="str">
            <v>ÙÙ</v>
          </cell>
          <cell r="C870" t="str">
            <v>Lazard Convertible Euro Moderato A</v>
          </cell>
          <cell r="D870" t="str">
            <v>FCP</v>
          </cell>
          <cell r="E870" t="str">
            <v>Lazard Frères Gestion</v>
          </cell>
          <cell r="F870" t="str">
            <v>Euro</v>
          </cell>
          <cell r="G870" t="str">
            <v>€STR capitalisé + 2.5%</v>
          </cell>
          <cell r="H870" t="str">
            <v>Europe Fonds ouverts  - Convertibles Europe</v>
          </cell>
          <cell r="I870" t="str">
            <v>Tous les jours</v>
          </cell>
          <cell r="J870" t="str">
            <v>France</v>
          </cell>
          <cell r="K870" t="str">
            <v>Non</v>
          </cell>
          <cell r="L870">
            <v>40359</v>
          </cell>
          <cell r="M870">
            <v>44596</v>
          </cell>
          <cell r="N870">
            <v>25479356</v>
          </cell>
          <cell r="O870">
            <v>12820.41</v>
          </cell>
          <cell r="Q870" t="str">
            <v>Non</v>
          </cell>
          <cell r="R870">
            <v>3</v>
          </cell>
          <cell r="S870">
            <v>3</v>
          </cell>
          <cell r="T870">
            <v>3.9449999999999998</v>
          </cell>
          <cell r="U870">
            <v>5.2640000000000002</v>
          </cell>
          <cell r="V870">
            <v>-1.6120099999999999</v>
          </cell>
          <cell r="W870">
            <v>1.9914799999999999</v>
          </cell>
          <cell r="X870" t="str">
            <v>Cap</v>
          </cell>
          <cell r="Y870" t="str">
            <v>Europe</v>
          </cell>
          <cell r="Z870">
            <v>0.6</v>
          </cell>
          <cell r="AA870" t="str">
            <v>Oui</v>
          </cell>
          <cell r="AB870">
            <v>0.96</v>
          </cell>
          <cell r="AC870" t="str">
            <v>Oui</v>
          </cell>
          <cell r="AD870">
            <v>12820.41</v>
          </cell>
          <cell r="AE870" t="str">
            <v>FSUSA0AY0M</v>
          </cell>
          <cell r="AF870">
            <v>23871612</v>
          </cell>
          <cell r="AH870">
            <v>44593</v>
          </cell>
          <cell r="AJ870">
            <v>4</v>
          </cell>
          <cell r="AK870">
            <v>1</v>
          </cell>
          <cell r="AL870">
            <v>0</v>
          </cell>
          <cell r="AM870" t="str">
            <v>www.lazardfreresgestion.fr</v>
          </cell>
          <cell r="AQ870" t="str">
            <v>Non</v>
          </cell>
          <cell r="AR870" t="str">
            <v>Non</v>
          </cell>
          <cell r="AS870" t="str">
            <v>Non</v>
          </cell>
          <cell r="AV870" t="str">
            <v>Non Classifié</v>
          </cell>
          <cell r="AW870" t="str">
            <v>Lazard</v>
          </cell>
          <cell r="AY870" t="str">
            <v>Not Stated</v>
          </cell>
          <cell r="AZ870" t="str">
            <v>Prospectus</v>
          </cell>
          <cell r="BA870" t="str">
            <v>Non</v>
          </cell>
          <cell r="BB870">
            <v>1.497201</v>
          </cell>
          <cell r="BD870">
            <v>1.9914829999999999</v>
          </cell>
          <cell r="BF870">
            <v>-1.612001</v>
          </cell>
          <cell r="BH870">
            <v>-2.9000710000000001</v>
          </cell>
          <cell r="BJ870">
            <v>-2.66581</v>
          </cell>
          <cell r="BK870">
            <v>48</v>
          </cell>
          <cell r="BM870">
            <v>3.508705</v>
          </cell>
          <cell r="BN870">
            <v>78</v>
          </cell>
          <cell r="BP870">
            <v>5.967079</v>
          </cell>
          <cell r="BQ870">
            <v>83</v>
          </cell>
        </row>
        <row r="871">
          <cell r="A871" t="str">
            <v>FR0010905661</v>
          </cell>
          <cell r="B871" t="str">
            <v>ÙÙ</v>
          </cell>
          <cell r="C871" t="str">
            <v>Fourpoints Mondrian R</v>
          </cell>
          <cell r="D871" t="str">
            <v>FCP</v>
          </cell>
          <cell r="E871" t="str">
            <v>Fourpoints Investment Managers</v>
          </cell>
          <cell r="F871" t="str">
            <v>Euro</v>
          </cell>
          <cell r="G871" t="str">
            <v>Not Benchmarked</v>
          </cell>
          <cell r="H871" t="str">
            <v>Europe Fonds ouverts  - Allocation EUR Flexible - International</v>
          </cell>
          <cell r="I871" t="str">
            <v>Tous les jours</v>
          </cell>
          <cell r="J871" t="str">
            <v>Belgique;France;Luxembourg;</v>
          </cell>
          <cell r="K871" t="str">
            <v>Non</v>
          </cell>
          <cell r="L871">
            <v>40347</v>
          </cell>
          <cell r="M871">
            <v>44595</v>
          </cell>
          <cell r="N871">
            <v>37663340</v>
          </cell>
          <cell r="O871">
            <v>112.92</v>
          </cell>
          <cell r="Q871" t="str">
            <v>Non</v>
          </cell>
          <cell r="R871">
            <v>4</v>
          </cell>
          <cell r="S871">
            <v>4</v>
          </cell>
          <cell r="T871">
            <v>3.2010000000000001</v>
          </cell>
          <cell r="U871">
            <v>7.3140000000000001</v>
          </cell>
          <cell r="V871">
            <v>3.7580200000000001</v>
          </cell>
          <cell r="W871">
            <v>3.5236299999999998</v>
          </cell>
          <cell r="X871" t="str">
            <v>Cap</v>
          </cell>
          <cell r="Y871" t="str">
            <v>Global</v>
          </cell>
          <cell r="Z871">
            <v>1.6</v>
          </cell>
          <cell r="AA871" t="str">
            <v>Oui</v>
          </cell>
          <cell r="AB871">
            <v>2.4700000000000002</v>
          </cell>
          <cell r="AC871" t="str">
            <v>Non</v>
          </cell>
          <cell r="AE871" t="str">
            <v>FSUSA0AZQI</v>
          </cell>
          <cell r="AF871">
            <v>34896890</v>
          </cell>
          <cell r="AH871">
            <v>44531</v>
          </cell>
          <cell r="AJ871">
            <v>2.5</v>
          </cell>
          <cell r="AK871">
            <v>1</v>
          </cell>
          <cell r="AL871">
            <v>1</v>
          </cell>
          <cell r="AM871" t="str">
            <v>www.fourpointsim.com</v>
          </cell>
          <cell r="AQ871" t="str">
            <v>Non</v>
          </cell>
          <cell r="AR871" t="str">
            <v>Non</v>
          </cell>
          <cell r="AS871" t="str">
            <v>Non</v>
          </cell>
          <cell r="AV871" t="str">
            <v>Non Classifié</v>
          </cell>
          <cell r="AW871" t="str">
            <v>Fourpoints</v>
          </cell>
          <cell r="AY871" t="str">
            <v>Not Stated</v>
          </cell>
          <cell r="AZ871" t="str">
            <v>Prospectus</v>
          </cell>
          <cell r="BA871" t="str">
            <v>Non</v>
          </cell>
          <cell r="BB871">
            <v>1.445808</v>
          </cell>
          <cell r="BD871">
            <v>3.5236399999999999</v>
          </cell>
          <cell r="BF871">
            <v>3.7580279999999999</v>
          </cell>
          <cell r="BH871">
            <v>-1.9195690000000001</v>
          </cell>
          <cell r="BJ871">
            <v>-1.6763699999999999</v>
          </cell>
          <cell r="BK871">
            <v>37</v>
          </cell>
          <cell r="BM871">
            <v>5.0400229999999997</v>
          </cell>
          <cell r="BN871">
            <v>70</v>
          </cell>
          <cell r="BP871">
            <v>7.9826889999999997</v>
          </cell>
          <cell r="BQ871">
            <v>76</v>
          </cell>
        </row>
        <row r="872">
          <cell r="A872" t="str">
            <v>FR0010906461</v>
          </cell>
          <cell r="B872" t="str">
            <v>ÙÙ</v>
          </cell>
          <cell r="C872" t="str">
            <v>Lazard Convertible Euro Moderato R</v>
          </cell>
          <cell r="D872" t="str">
            <v>FCP</v>
          </cell>
          <cell r="E872" t="str">
            <v>Lazard Frères Gestion</v>
          </cell>
          <cell r="F872" t="str">
            <v>Euro</v>
          </cell>
          <cell r="G872" t="str">
            <v>€STR capitalisé + 2.5%</v>
          </cell>
          <cell r="H872" t="str">
            <v>Europe Fonds ouverts  - Convertibles Europe</v>
          </cell>
          <cell r="I872" t="str">
            <v>Tous les jours</v>
          </cell>
          <cell r="J872" t="str">
            <v>France</v>
          </cell>
          <cell r="K872" t="str">
            <v>Non</v>
          </cell>
          <cell r="L872">
            <v>40359</v>
          </cell>
          <cell r="M872">
            <v>44596</v>
          </cell>
          <cell r="N872">
            <v>25479356</v>
          </cell>
          <cell r="O872">
            <v>230.66</v>
          </cell>
          <cell r="Q872" t="str">
            <v>Non</v>
          </cell>
          <cell r="R872">
            <v>3</v>
          </cell>
          <cell r="S872">
            <v>3</v>
          </cell>
          <cell r="T872">
            <v>3.972</v>
          </cell>
          <cell r="U872">
            <v>5.2779999999999996</v>
          </cell>
          <cell r="V872">
            <v>-2.52963</v>
          </cell>
          <cell r="W872">
            <v>1.0709599999999999</v>
          </cell>
          <cell r="X872" t="str">
            <v>Cap</v>
          </cell>
          <cell r="Y872" t="str">
            <v>Europe</v>
          </cell>
          <cell r="Z872">
            <v>1.5</v>
          </cell>
          <cell r="AA872" t="str">
            <v>Oui</v>
          </cell>
          <cell r="AB872">
            <v>1.87</v>
          </cell>
          <cell r="AC872" t="str">
            <v>Oui</v>
          </cell>
          <cell r="AD872">
            <v>230.66</v>
          </cell>
          <cell r="AE872" t="str">
            <v>FSUSA0AY0M</v>
          </cell>
          <cell r="AF872">
            <v>1607744</v>
          </cell>
          <cell r="AH872">
            <v>44593</v>
          </cell>
          <cell r="AJ872">
            <v>4</v>
          </cell>
          <cell r="AK872">
            <v>1</v>
          </cell>
          <cell r="AL872">
            <v>0</v>
          </cell>
          <cell r="AM872" t="str">
            <v>www.lazardfreresgestion.fr</v>
          </cell>
          <cell r="AQ872" t="str">
            <v>Non</v>
          </cell>
          <cell r="AR872" t="str">
            <v>Non</v>
          </cell>
          <cell r="AS872" t="str">
            <v>Non</v>
          </cell>
          <cell r="AV872" t="str">
            <v>Non Classifié</v>
          </cell>
          <cell r="AW872" t="str">
            <v>Lazard</v>
          </cell>
          <cell r="AY872" t="str">
            <v>Not Stated</v>
          </cell>
          <cell r="AZ872" t="str">
            <v>Prospectus</v>
          </cell>
          <cell r="BA872" t="str">
            <v>Non</v>
          </cell>
          <cell r="BB872">
            <v>0.54593100000000006</v>
          </cell>
          <cell r="BD872">
            <v>1.0709679999999999</v>
          </cell>
          <cell r="BF872">
            <v>-2.529623</v>
          </cell>
          <cell r="BH872">
            <v>-2.9796480000000001</v>
          </cell>
          <cell r="BJ872">
            <v>-2.7414399999999999</v>
          </cell>
          <cell r="BK872">
            <v>49</v>
          </cell>
          <cell r="BM872">
            <v>2.5761630000000002</v>
          </cell>
          <cell r="BN872">
            <v>84</v>
          </cell>
          <cell r="BP872">
            <v>5.0155620000000001</v>
          </cell>
          <cell r="BQ872">
            <v>85</v>
          </cell>
        </row>
        <row r="873">
          <cell r="A873" t="str">
            <v>FR0010909515</v>
          </cell>
          <cell r="B873" t="str">
            <v>ÙÙ</v>
          </cell>
          <cell r="C873" t="str">
            <v>FDE Profil 0-100 AC</v>
          </cell>
          <cell r="D873" t="str">
            <v>FCP</v>
          </cell>
          <cell r="E873" t="str">
            <v>MW Gestion</v>
          </cell>
          <cell r="F873" t="str">
            <v>Euro</v>
          </cell>
          <cell r="G873" t="str">
            <v>(FTSE MTS Ex-CNO Etrix 3-5Y TR EUR) 20.000% + ( €STR capitalisé) 30.000% + (EURO STOXX 50 NR EUR) 50.000%</v>
          </cell>
          <cell r="H873" t="str">
            <v>Europe Fonds ouverts  - Allocation EUR Flexible</v>
          </cell>
          <cell r="I873" t="str">
            <v>Tous les jours</v>
          </cell>
          <cell r="J873" t="str">
            <v>France</v>
          </cell>
          <cell r="K873" t="str">
            <v>Oui</v>
          </cell>
          <cell r="L873">
            <v>40380</v>
          </cell>
          <cell r="M873">
            <v>44595</v>
          </cell>
          <cell r="N873">
            <v>8003000</v>
          </cell>
          <cell r="O873">
            <v>124.25</v>
          </cell>
          <cell r="Q873" t="str">
            <v>Non</v>
          </cell>
          <cell r="R873">
            <v>4</v>
          </cell>
          <cell r="S873">
            <v>5</v>
          </cell>
          <cell r="T873">
            <v>13.87</v>
          </cell>
          <cell r="U873">
            <v>13.89</v>
          </cell>
          <cell r="V873">
            <v>0.42803000000000002</v>
          </cell>
          <cell r="W873">
            <v>0.75582000000000005</v>
          </cell>
          <cell r="X873" t="str">
            <v>Cap</v>
          </cell>
          <cell r="Y873" t="str">
            <v>Europe</v>
          </cell>
          <cell r="Z873">
            <v>2.2000000000000002</v>
          </cell>
          <cell r="AA873" t="str">
            <v>Oui</v>
          </cell>
          <cell r="AB873">
            <v>2.3199999999999998</v>
          </cell>
          <cell r="AC873" t="str">
            <v>Non</v>
          </cell>
          <cell r="AE873" t="str">
            <v>FSUSA0AY2U</v>
          </cell>
          <cell r="AF873">
            <v>8003000</v>
          </cell>
          <cell r="AH873">
            <v>44572</v>
          </cell>
          <cell r="AJ873">
            <v>0</v>
          </cell>
          <cell r="AK873">
            <v>1</v>
          </cell>
          <cell r="AL873">
            <v>1</v>
          </cell>
          <cell r="AM873" t="str">
            <v>www.mwgestion.com</v>
          </cell>
          <cell r="AQ873" t="str">
            <v>Non</v>
          </cell>
          <cell r="AR873" t="str">
            <v>Non</v>
          </cell>
          <cell r="AS873" t="str">
            <v>Non</v>
          </cell>
          <cell r="AV873" t="str">
            <v>Non Classifié</v>
          </cell>
          <cell r="AW873" t="str">
            <v>MW Gestion</v>
          </cell>
          <cell r="AY873" t="str">
            <v>Not Stated</v>
          </cell>
          <cell r="AZ873" t="str">
            <v>Prospectus</v>
          </cell>
          <cell r="BA873" t="str">
            <v>Non</v>
          </cell>
          <cell r="BB873">
            <v>-2.0087839999999999</v>
          </cell>
          <cell r="BD873">
            <v>0.75583299999999998</v>
          </cell>
          <cell r="BF873">
            <v>0.42803600000000003</v>
          </cell>
          <cell r="BH873">
            <v>-11.040309000000001</v>
          </cell>
          <cell r="BJ873">
            <v>-9.2861700000000003</v>
          </cell>
          <cell r="BK873">
            <v>89</v>
          </cell>
          <cell r="BM873">
            <v>5.1023750000000003</v>
          </cell>
          <cell r="BN873">
            <v>69</v>
          </cell>
          <cell r="BP873">
            <v>0.85619199999999995</v>
          </cell>
          <cell r="BQ873">
            <v>94</v>
          </cell>
        </row>
        <row r="874">
          <cell r="A874" t="str">
            <v>FR0010909523</v>
          </cell>
          <cell r="B874" t="str">
            <v>ÙÙ</v>
          </cell>
          <cell r="C874" t="str">
            <v>FDE Midcaps AC</v>
          </cell>
          <cell r="D874" t="str">
            <v>FCP</v>
          </cell>
          <cell r="E874" t="str">
            <v>MW Gestion</v>
          </cell>
          <cell r="F874" t="str">
            <v>Euro</v>
          </cell>
          <cell r="G874" t="str">
            <v>Euronext Paris CAC All Tradable NR EUR</v>
          </cell>
          <cell r="H874" t="str">
            <v>Europe Fonds ouverts  - Actions France Petites &amp; Moy. Cap.</v>
          </cell>
          <cell r="I874" t="str">
            <v>Tous les jours</v>
          </cell>
          <cell r="J874" t="str">
            <v>France</v>
          </cell>
          <cell r="K874" t="str">
            <v>Oui</v>
          </cell>
          <cell r="L874">
            <v>40380</v>
          </cell>
          <cell r="M874">
            <v>44595</v>
          </cell>
          <cell r="N874">
            <v>1983000</v>
          </cell>
          <cell r="O874">
            <v>156.61000000000001</v>
          </cell>
          <cell r="Q874" t="str">
            <v>Non</v>
          </cell>
          <cell r="R874">
            <v>5</v>
          </cell>
          <cell r="S874">
            <v>6</v>
          </cell>
          <cell r="T874">
            <v>20.055</v>
          </cell>
          <cell r="U874">
            <v>25.347999999999999</v>
          </cell>
          <cell r="V874">
            <v>10.626340000000001</v>
          </cell>
          <cell r="W874">
            <v>3.2995199999999998</v>
          </cell>
          <cell r="X874" t="str">
            <v>Cap</v>
          </cell>
          <cell r="Y874" t="str">
            <v>France</v>
          </cell>
          <cell r="Z874">
            <v>2.2000000000000002</v>
          </cell>
          <cell r="AA874" t="str">
            <v>Oui</v>
          </cell>
          <cell r="AB874">
            <v>2.2000000000000002</v>
          </cell>
          <cell r="AC874" t="str">
            <v>Non</v>
          </cell>
          <cell r="AE874" t="str">
            <v>FSUSA0AY2V</v>
          </cell>
          <cell r="AF874">
            <v>1983000</v>
          </cell>
          <cell r="AH874">
            <v>44558</v>
          </cell>
          <cell r="AJ874">
            <v>0</v>
          </cell>
          <cell r="AK874">
            <v>1</v>
          </cell>
          <cell r="AL874">
            <v>1</v>
          </cell>
          <cell r="AM874" t="str">
            <v>www.mwgestion.com</v>
          </cell>
          <cell r="AQ874" t="str">
            <v>Non</v>
          </cell>
          <cell r="AR874" t="str">
            <v>Non</v>
          </cell>
          <cell r="AS874" t="str">
            <v>Non</v>
          </cell>
          <cell r="AV874" t="str">
            <v>Actions de la zone euro</v>
          </cell>
          <cell r="AW874" t="str">
            <v>MW Gestion</v>
          </cell>
          <cell r="AY874" t="str">
            <v>Not Stated</v>
          </cell>
          <cell r="AZ874" t="str">
            <v>Prospectus</v>
          </cell>
          <cell r="BA874" t="str">
            <v>Non</v>
          </cell>
          <cell r="BB874">
            <v>1.0545640000000001</v>
          </cell>
          <cell r="BD874">
            <v>3.2995230000000002</v>
          </cell>
          <cell r="BF874">
            <v>10.626348</v>
          </cell>
          <cell r="BH874">
            <v>-16.789756000000001</v>
          </cell>
          <cell r="BJ874">
            <v>-15.259550000000001</v>
          </cell>
          <cell r="BK874">
            <v>98</v>
          </cell>
          <cell r="BM874">
            <v>11.534091999999999</v>
          </cell>
          <cell r="BN874">
            <v>44</v>
          </cell>
          <cell r="BP874">
            <v>15.510503999999999</v>
          </cell>
          <cell r="BQ874">
            <v>56</v>
          </cell>
        </row>
        <row r="875">
          <cell r="A875" t="str">
            <v>FR0010909531</v>
          </cell>
          <cell r="B875" t="str">
            <v>ÙÙÙ</v>
          </cell>
          <cell r="C875" t="str">
            <v>R-co Thematic Silver Plus C</v>
          </cell>
          <cell r="D875" t="str">
            <v>SICAV</v>
          </cell>
          <cell r="E875" t="str">
            <v>Rothschild &amp; Co Asset Management Europe</v>
          </cell>
          <cell r="F875" t="str">
            <v>Euro</v>
          </cell>
          <cell r="G875" t="str">
            <v>EURO STOXX NR EUR</v>
          </cell>
          <cell r="H875" t="str">
            <v>Europe Fonds ouverts  - Actions Secteur Santé</v>
          </cell>
          <cell r="I875" t="str">
            <v>Tous les jours</v>
          </cell>
          <cell r="J875" t="str">
            <v>Autriche;Belgique;Suisse;Allemagne;Espagne;France;Italie;Luxembourg;</v>
          </cell>
          <cell r="K875" t="str">
            <v>Oui</v>
          </cell>
          <cell r="L875">
            <v>40332</v>
          </cell>
          <cell r="M875">
            <v>44596</v>
          </cell>
          <cell r="N875">
            <v>251574323</v>
          </cell>
          <cell r="O875">
            <v>290.87</v>
          </cell>
          <cell r="Q875" t="str">
            <v>Non</v>
          </cell>
          <cell r="R875">
            <v>6</v>
          </cell>
          <cell r="S875">
            <v>6</v>
          </cell>
          <cell r="T875">
            <v>14.126030999999999</v>
          </cell>
          <cell r="U875">
            <v>13.307522000000001</v>
          </cell>
          <cell r="V875">
            <v>8.3986499999999999</v>
          </cell>
          <cell r="W875">
            <v>12.68918</v>
          </cell>
          <cell r="X875" t="str">
            <v>Cap</v>
          </cell>
          <cell r="Y875" t="str">
            <v>Europe</v>
          </cell>
          <cell r="Z875">
            <v>1.5</v>
          </cell>
          <cell r="AA875" t="str">
            <v>Oui</v>
          </cell>
          <cell r="AB875">
            <v>1.89</v>
          </cell>
          <cell r="AC875" t="str">
            <v>Oui</v>
          </cell>
          <cell r="AD875">
            <v>290.87</v>
          </cell>
          <cell r="AE875" t="str">
            <v>FSUSA0B07M</v>
          </cell>
          <cell r="AF875">
            <v>97435765</v>
          </cell>
          <cell r="AH875">
            <v>44562</v>
          </cell>
          <cell r="AJ875">
            <v>4</v>
          </cell>
          <cell r="AK875">
            <v>1</v>
          </cell>
          <cell r="AL875">
            <v>1</v>
          </cell>
          <cell r="AM875" t="str">
            <v>www.am.eu.rothschildandco.com</v>
          </cell>
          <cell r="AQ875" t="str">
            <v>Non</v>
          </cell>
          <cell r="AR875" t="str">
            <v>Non</v>
          </cell>
          <cell r="AS875" t="str">
            <v>Non</v>
          </cell>
          <cell r="AV875" t="str">
            <v>Actions des pays de l'Union Européenne</v>
          </cell>
          <cell r="AW875" t="str">
            <v>Rothschild &amp; Co</v>
          </cell>
          <cell r="AY875" t="str">
            <v>Article 8</v>
          </cell>
          <cell r="AZ875" t="str">
            <v>Prospectus</v>
          </cell>
          <cell r="BA875" t="str">
            <v>Non</v>
          </cell>
          <cell r="BB875">
            <v>9.5134709999999991</v>
          </cell>
          <cell r="BD875">
            <v>12.689185</v>
          </cell>
          <cell r="BF875">
            <v>8.3986400000000003</v>
          </cell>
          <cell r="BH875">
            <v>-9.6796930000000003</v>
          </cell>
          <cell r="BJ875">
            <v>-9.2873599999999996</v>
          </cell>
          <cell r="BK875">
            <v>89</v>
          </cell>
          <cell r="BM875">
            <v>18.381952999999999</v>
          </cell>
          <cell r="BN875">
            <v>19</v>
          </cell>
          <cell r="BP875">
            <v>24.759713000000001</v>
          </cell>
          <cell r="BQ875">
            <v>31</v>
          </cell>
        </row>
        <row r="876">
          <cell r="A876" t="str">
            <v>FR0010909754</v>
          </cell>
          <cell r="B876" t="str">
            <v>Ù</v>
          </cell>
          <cell r="C876" t="str">
            <v>Talence Optimal AC</v>
          </cell>
          <cell r="D876" t="str">
            <v>FCP</v>
          </cell>
          <cell r="E876" t="str">
            <v>Talence Gestion</v>
          </cell>
          <cell r="F876" t="str">
            <v>Euro</v>
          </cell>
          <cell r="G876" t="str">
            <v>(€STR capitalisé) 50.000% + ( Euronext Paris CAC 40 NR EUR) 50.000%</v>
          </cell>
          <cell r="H876" t="str">
            <v>Europe Fonds ouverts  - Allocation EUR Flexible</v>
          </cell>
          <cell r="I876" t="str">
            <v>Tous les jours</v>
          </cell>
          <cell r="J876" t="str">
            <v>France</v>
          </cell>
          <cell r="K876" t="str">
            <v>Oui</v>
          </cell>
          <cell r="L876">
            <v>40359</v>
          </cell>
          <cell r="M876">
            <v>44596</v>
          </cell>
          <cell r="N876">
            <v>22792653</v>
          </cell>
          <cell r="O876">
            <v>111.09</v>
          </cell>
          <cell r="Q876" t="str">
            <v>Non</v>
          </cell>
          <cell r="R876">
            <v>5</v>
          </cell>
          <cell r="S876">
            <v>5</v>
          </cell>
          <cell r="T876">
            <v>5.5330000000000004</v>
          </cell>
          <cell r="U876">
            <v>11.8</v>
          </cell>
          <cell r="V876">
            <v>6.0686799999999996</v>
          </cell>
          <cell r="W876">
            <v>-1.5190300000000001</v>
          </cell>
          <cell r="X876" t="str">
            <v>Cap</v>
          </cell>
          <cell r="Y876" t="str">
            <v>Euroland</v>
          </cell>
          <cell r="Z876">
            <v>2.35</v>
          </cell>
          <cell r="AA876" t="str">
            <v>Oui</v>
          </cell>
          <cell r="AB876">
            <v>2.35</v>
          </cell>
          <cell r="AC876" t="str">
            <v>Non</v>
          </cell>
          <cell r="AD876">
            <v>111.09</v>
          </cell>
          <cell r="AE876" t="str">
            <v>FSUSA0AY2S</v>
          </cell>
          <cell r="AF876">
            <v>5933788</v>
          </cell>
          <cell r="AH876">
            <v>44587</v>
          </cell>
          <cell r="AJ876">
            <v>2</v>
          </cell>
          <cell r="AK876">
            <v>1</v>
          </cell>
          <cell r="AL876">
            <v>0</v>
          </cell>
          <cell r="AM876" t="str">
            <v>www.talencegestion.fr</v>
          </cell>
          <cell r="AQ876" t="str">
            <v>Non</v>
          </cell>
          <cell r="AR876" t="str">
            <v>Non</v>
          </cell>
          <cell r="AS876" t="str">
            <v>Non</v>
          </cell>
          <cell r="AV876" t="str">
            <v>Non Classifié</v>
          </cell>
          <cell r="AW876" t="str">
            <v>Talence Gestion</v>
          </cell>
          <cell r="AY876" t="str">
            <v>Not Stated</v>
          </cell>
          <cell r="AZ876" t="str">
            <v>Prospectus</v>
          </cell>
          <cell r="BA876" t="str">
            <v>Non</v>
          </cell>
          <cell r="BB876">
            <v>-3.9986549999999998</v>
          </cell>
          <cell r="BD876">
            <v>-1.5190239999999999</v>
          </cell>
          <cell r="BF876">
            <v>6.0687049999999996</v>
          </cell>
          <cell r="BH876">
            <v>-1.687022</v>
          </cell>
          <cell r="BJ876">
            <v>-2.0209100000000002</v>
          </cell>
          <cell r="BK876">
            <v>42</v>
          </cell>
          <cell r="BM876">
            <v>0.28869400000000001</v>
          </cell>
          <cell r="BN876">
            <v>93</v>
          </cell>
          <cell r="BP876">
            <v>6.1863000000000001</v>
          </cell>
          <cell r="BQ876">
            <v>82</v>
          </cell>
        </row>
        <row r="877">
          <cell r="A877" t="str">
            <v>FR0010913624</v>
          </cell>
          <cell r="B877" t="str">
            <v>ÙÙÙÙÙ</v>
          </cell>
          <cell r="C877" t="str">
            <v>Comgest Renaissance Europe I</v>
          </cell>
          <cell r="D877" t="str">
            <v>SICAV</v>
          </cell>
          <cell r="E877" t="str">
            <v>Comgest SA</v>
          </cell>
          <cell r="F877" t="str">
            <v>Euro</v>
          </cell>
          <cell r="G877" t="str">
            <v>MSCI Europe NR EUR</v>
          </cell>
          <cell r="H877" t="str">
            <v>Europe Fonds ouverts  - Actions Europe Gdes Cap. Croissance</v>
          </cell>
          <cell r="I877" t="str">
            <v>Tous les jours</v>
          </cell>
          <cell r="J877" t="str">
            <v>France</v>
          </cell>
          <cell r="K877" t="str">
            <v>Oui</v>
          </cell>
          <cell r="L877">
            <v>40372</v>
          </cell>
          <cell r="M877">
            <v>44596</v>
          </cell>
          <cell r="N877">
            <v>3703886562</v>
          </cell>
          <cell r="O877">
            <v>246.08</v>
          </cell>
          <cell r="P877">
            <v>-61.86</v>
          </cell>
          <cell r="Q877" t="str">
            <v>Non</v>
          </cell>
          <cell r="R877">
            <v>6</v>
          </cell>
          <cell r="S877">
            <v>6</v>
          </cell>
          <cell r="T877">
            <v>18.170999999999999</v>
          </cell>
          <cell r="U877">
            <v>15.629</v>
          </cell>
          <cell r="V877">
            <v>22.888750000000002</v>
          </cell>
          <cell r="W877">
            <v>19.023209999999999</v>
          </cell>
          <cell r="X877" t="str">
            <v>Cap</v>
          </cell>
          <cell r="Y877" t="str">
            <v>Europe</v>
          </cell>
          <cell r="Z877">
            <v>1.25</v>
          </cell>
          <cell r="AA877" t="str">
            <v>Oui</v>
          </cell>
          <cell r="AB877">
            <v>1.37</v>
          </cell>
          <cell r="AC877" t="str">
            <v>Oui</v>
          </cell>
          <cell r="AD877">
            <v>246.08</v>
          </cell>
          <cell r="AE877" t="str">
            <v>FSGBR055UP</v>
          </cell>
          <cell r="AF877">
            <v>767807124</v>
          </cell>
          <cell r="AH877">
            <v>44561</v>
          </cell>
          <cell r="AJ877">
            <v>0</v>
          </cell>
          <cell r="AK877">
            <v>1500000</v>
          </cell>
          <cell r="AL877">
            <v>0</v>
          </cell>
          <cell r="AM877" t="str">
            <v>www.comgest.com</v>
          </cell>
          <cell r="AQ877" t="str">
            <v>Non</v>
          </cell>
          <cell r="AR877" t="str">
            <v>Non</v>
          </cell>
          <cell r="AS877" t="str">
            <v>Non</v>
          </cell>
          <cell r="AV877" t="str">
            <v>Actions internationales</v>
          </cell>
          <cell r="AW877" t="str">
            <v>Comgest</v>
          </cell>
          <cell r="AX877" t="str">
            <v>Comgest SA</v>
          </cell>
          <cell r="AY877" t="str">
            <v>Article 8</v>
          </cell>
          <cell r="AZ877" t="str">
            <v>Prospectus</v>
          </cell>
          <cell r="BA877" t="str">
            <v>Non</v>
          </cell>
          <cell r="BB877">
            <v>13.824021</v>
          </cell>
          <cell r="BD877">
            <v>19.023222000000001</v>
          </cell>
          <cell r="BF877">
            <v>22.888749000000001</v>
          </cell>
          <cell r="BH877">
            <v>-12.745234999999999</v>
          </cell>
          <cell r="BJ877">
            <v>-11.652189999999999</v>
          </cell>
          <cell r="BK877">
            <v>95</v>
          </cell>
          <cell r="BM877">
            <v>26.255089999999999</v>
          </cell>
          <cell r="BN877">
            <v>5</v>
          </cell>
          <cell r="BP877">
            <v>34.202911</v>
          </cell>
          <cell r="BQ877">
            <v>7</v>
          </cell>
        </row>
        <row r="878">
          <cell r="A878" t="str">
            <v>FR0010914358</v>
          </cell>
          <cell r="B878" t="str">
            <v>ÙÙÙ</v>
          </cell>
          <cell r="C878" t="str">
            <v>SLF (F) Bond 6M P</v>
          </cell>
          <cell r="D878" t="str">
            <v>FCP</v>
          </cell>
          <cell r="E878" t="str">
            <v>Swiss Life Asset Managers France</v>
          </cell>
          <cell r="F878" t="str">
            <v>Euro</v>
          </cell>
          <cell r="G878" t="str">
            <v>(€STR capitalisé) 70.000% + ( Bloomberg EURFRN TR EUR) 30.000%</v>
          </cell>
          <cell r="H878" t="str">
            <v>Europe Fonds ouverts  - Obligations EUR Très Court Terme</v>
          </cell>
          <cell r="I878" t="str">
            <v>Tous les jours</v>
          </cell>
          <cell r="J878" t="str">
            <v>Suisse;Allemagne;France;</v>
          </cell>
          <cell r="K878" t="str">
            <v>Non</v>
          </cell>
          <cell r="L878">
            <v>40359</v>
          </cell>
          <cell r="M878">
            <v>44596</v>
          </cell>
          <cell r="N878">
            <v>1890670291</v>
          </cell>
          <cell r="O878">
            <v>103.13</v>
          </cell>
          <cell r="Q878" t="str">
            <v>Non</v>
          </cell>
          <cell r="R878">
            <v>1</v>
          </cell>
          <cell r="S878">
            <v>1</v>
          </cell>
          <cell r="T878">
            <v>8.1000000000000003E-2</v>
          </cell>
          <cell r="U878">
            <v>0.312</v>
          </cell>
          <cell r="V878">
            <v>-0.59753000000000001</v>
          </cell>
          <cell r="W878">
            <v>-0.42618</v>
          </cell>
          <cell r="X878" t="str">
            <v>Cap</v>
          </cell>
          <cell r="Y878" t="str">
            <v>Europe</v>
          </cell>
          <cell r="Z878">
            <v>0.4</v>
          </cell>
          <cell r="AA878" t="str">
            <v>Oui</v>
          </cell>
          <cell r="AB878">
            <v>0.4</v>
          </cell>
          <cell r="AC878" t="str">
            <v>Non</v>
          </cell>
          <cell r="AD878">
            <v>103.12</v>
          </cell>
          <cell r="AE878" t="str">
            <v>FSUSA0AZZ0</v>
          </cell>
          <cell r="AF878">
            <v>1118017</v>
          </cell>
          <cell r="AH878">
            <v>44552</v>
          </cell>
          <cell r="AJ878">
            <v>2</v>
          </cell>
          <cell r="AK878">
            <v>10</v>
          </cell>
          <cell r="AL878">
            <v>1</v>
          </cell>
          <cell r="AM878" t="str">
            <v>www.swisslife-am.com</v>
          </cell>
          <cell r="AQ878" t="str">
            <v>Non</v>
          </cell>
          <cell r="AR878" t="str">
            <v>Non</v>
          </cell>
          <cell r="AS878" t="str">
            <v>Non</v>
          </cell>
          <cell r="AV878" t="str">
            <v>Obligations en euro</v>
          </cell>
          <cell r="AW878" t="str">
            <v>Swiss Life</v>
          </cell>
          <cell r="AY878" t="str">
            <v>Not Stated</v>
          </cell>
          <cell r="AZ878" t="str">
            <v>Prospectus</v>
          </cell>
          <cell r="BA878" t="str">
            <v>Non</v>
          </cell>
          <cell r="BB878">
            <v>-0.400426</v>
          </cell>
          <cell r="BD878">
            <v>-0.42618200000000001</v>
          </cell>
          <cell r="BF878">
            <v>-0.59752700000000003</v>
          </cell>
          <cell r="BH878">
            <v>-5.8145000000000002E-2</v>
          </cell>
          <cell r="BJ878">
            <v>-4.845E-2</v>
          </cell>
          <cell r="BK878">
            <v>16</v>
          </cell>
          <cell r="BM878">
            <v>-0.40691899999999998</v>
          </cell>
          <cell r="BN878">
            <v>95</v>
          </cell>
          <cell r="BP878">
            <v>-0.26804499999999998</v>
          </cell>
          <cell r="BQ878">
            <v>96</v>
          </cell>
        </row>
        <row r="879">
          <cell r="A879" t="str">
            <v>FR0010914572</v>
          </cell>
          <cell r="B879" t="str">
            <v>ÙÙÙ</v>
          </cell>
          <cell r="C879" t="str">
            <v>Allianz Euro Oblig Court Terme ISR I C/D</v>
          </cell>
          <cell r="D879" t="str">
            <v>FCP</v>
          </cell>
          <cell r="E879" t="str">
            <v>Allianz Global Investors GmbH</v>
          </cell>
          <cell r="F879" t="str">
            <v>Euro</v>
          </cell>
          <cell r="G879" t="str">
            <v>€STR capitalisé</v>
          </cell>
          <cell r="H879" t="str">
            <v>Europe Fonds ouverts  - Obligations EUR Très Court Terme</v>
          </cell>
          <cell r="I879" t="str">
            <v>Tous les jours</v>
          </cell>
          <cell r="J879" t="str">
            <v>Suisse;Allemagne;Espagne;Finlande;France;Italie;Luxembourg;Pays-Bas;Suède;</v>
          </cell>
          <cell r="K879" t="str">
            <v>Non</v>
          </cell>
          <cell r="L879">
            <v>40386</v>
          </cell>
          <cell r="M879">
            <v>44599</v>
          </cell>
          <cell r="N879">
            <v>1653228555</v>
          </cell>
          <cell r="O879">
            <v>10435.700000000001</v>
          </cell>
          <cell r="Q879" t="str">
            <v>Non</v>
          </cell>
          <cell r="R879">
            <v>1</v>
          </cell>
          <cell r="S879">
            <v>1</v>
          </cell>
          <cell r="T879">
            <v>4.9000000000000002E-2</v>
          </cell>
          <cell r="U879">
            <v>0.876</v>
          </cell>
          <cell r="V879">
            <v>-0.48708000000000001</v>
          </cell>
          <cell r="W879">
            <v>-0.21920999999999999</v>
          </cell>
          <cell r="X879" t="str">
            <v>Cap</v>
          </cell>
          <cell r="Y879" t="str">
            <v>Euroland</v>
          </cell>
          <cell r="Z879">
            <v>0.4</v>
          </cell>
          <cell r="AA879" t="str">
            <v>Oui</v>
          </cell>
          <cell r="AB879">
            <v>0.2</v>
          </cell>
          <cell r="AC879" t="str">
            <v>Oui</v>
          </cell>
          <cell r="AD879">
            <v>10437.91</v>
          </cell>
          <cell r="AE879" t="str">
            <v>FS00008ZNW</v>
          </cell>
          <cell r="AF879">
            <v>361925522</v>
          </cell>
          <cell r="AH879">
            <v>44561</v>
          </cell>
          <cell r="AJ879">
            <v>0</v>
          </cell>
          <cell r="AK879">
            <v>160000</v>
          </cell>
          <cell r="AL879">
            <v>0</v>
          </cell>
          <cell r="AM879" t="str">
            <v>www.allianzglobalinvestors.de</v>
          </cell>
          <cell r="AQ879" t="str">
            <v>Oui</v>
          </cell>
          <cell r="AR879" t="str">
            <v>Non</v>
          </cell>
          <cell r="AS879" t="str">
            <v>Non</v>
          </cell>
          <cell r="AV879" t="str">
            <v>Obligations en euro</v>
          </cell>
          <cell r="AW879" t="str">
            <v>Allianz Global Investors</v>
          </cell>
          <cell r="AX879" t="str">
            <v>Allianz Global Investors</v>
          </cell>
          <cell r="AY879" t="str">
            <v>Not Stated</v>
          </cell>
          <cell r="AZ879" t="str">
            <v>Prospectus</v>
          </cell>
          <cell r="BA879" t="str">
            <v>Non</v>
          </cell>
          <cell r="BB879">
            <v>-0.27016400000000002</v>
          </cell>
          <cell r="BD879">
            <v>-0.21920700000000001</v>
          </cell>
          <cell r="BF879">
            <v>-0.48709000000000002</v>
          </cell>
          <cell r="BH879">
            <v>-6.2024000000000003E-2</v>
          </cell>
          <cell r="BJ879">
            <v>-5.3220000000000003E-2</v>
          </cell>
          <cell r="BK879">
            <v>16</v>
          </cell>
          <cell r="BM879">
            <v>-0.17797299999999999</v>
          </cell>
          <cell r="BN879">
            <v>94</v>
          </cell>
          <cell r="BP879">
            <v>0.107013</v>
          </cell>
          <cell r="BQ879">
            <v>96</v>
          </cell>
        </row>
        <row r="880">
          <cell r="A880" t="str">
            <v>FR0010916189</v>
          </cell>
          <cell r="B880" t="str">
            <v>ÙÙÙ</v>
          </cell>
          <cell r="C880" t="str">
            <v>SPPI Patrimoine C</v>
          </cell>
          <cell r="D880" t="str">
            <v>FCP</v>
          </cell>
          <cell r="E880" t="str">
            <v>SPPI Finance</v>
          </cell>
          <cell r="F880" t="str">
            <v>Euro</v>
          </cell>
          <cell r="G880" t="str">
            <v>(FTSE MTS Ex-CNO Etrix 3-5Y TR EUR) 75.000% + ( EURO STOXX NR EUR) 25.000%</v>
          </cell>
          <cell r="H880" t="str">
            <v>Europe Fonds ouverts  - Allocation EUR Modérée</v>
          </cell>
          <cell r="I880" t="str">
            <v>Tous les jours</v>
          </cell>
          <cell r="J880" t="str">
            <v>France</v>
          </cell>
          <cell r="K880" t="str">
            <v>Non</v>
          </cell>
          <cell r="L880">
            <v>40386</v>
          </cell>
          <cell r="M880">
            <v>44595</v>
          </cell>
          <cell r="N880">
            <v>51147000</v>
          </cell>
          <cell r="O880">
            <v>151.25</v>
          </cell>
          <cell r="Q880" t="str">
            <v>Non</v>
          </cell>
          <cell r="R880">
            <v>4</v>
          </cell>
          <cell r="S880">
            <v>4</v>
          </cell>
          <cell r="T880">
            <v>3.9460000000000002</v>
          </cell>
          <cell r="U880">
            <v>9.43</v>
          </cell>
          <cell r="V880">
            <v>6.2170300000000003</v>
          </cell>
          <cell r="W880">
            <v>2.8473899999999999</v>
          </cell>
          <cell r="X880" t="str">
            <v>Cap</v>
          </cell>
          <cell r="Y880" t="str">
            <v>Global</v>
          </cell>
          <cell r="Z880">
            <v>1.5</v>
          </cell>
          <cell r="AA880" t="str">
            <v>Oui</v>
          </cell>
          <cell r="AB880">
            <v>1.64</v>
          </cell>
          <cell r="AC880" t="str">
            <v>Non</v>
          </cell>
          <cell r="AE880" t="str">
            <v>FSUSA0B187</v>
          </cell>
          <cell r="AF880">
            <v>43857000</v>
          </cell>
          <cell r="AH880">
            <v>44504</v>
          </cell>
          <cell r="AJ880">
            <v>3</v>
          </cell>
          <cell r="AK880">
            <v>1000</v>
          </cell>
          <cell r="AL880">
            <v>1</v>
          </cell>
          <cell r="AM880" t="str">
            <v>www.sppifinance.fr</v>
          </cell>
          <cell r="AQ880" t="str">
            <v>Non</v>
          </cell>
          <cell r="AR880" t="str">
            <v>Non</v>
          </cell>
          <cell r="AS880" t="str">
            <v>Non</v>
          </cell>
          <cell r="AV880" t="str">
            <v>Non Classifié</v>
          </cell>
          <cell r="AW880" t="str">
            <v>SPPI Finance</v>
          </cell>
          <cell r="AY880" t="str">
            <v>Not Stated</v>
          </cell>
          <cell r="AZ880" t="str">
            <v>Prospectus</v>
          </cell>
          <cell r="BA880" t="str">
            <v>Non</v>
          </cell>
          <cell r="BB880">
            <v>0.77656099999999995</v>
          </cell>
          <cell r="BD880">
            <v>2.8474029999999999</v>
          </cell>
          <cell r="BF880">
            <v>6.2170199999999998</v>
          </cell>
          <cell r="BH880">
            <v>7.9402E-2</v>
          </cell>
          <cell r="BJ880">
            <v>-6.6170000000000007E-2</v>
          </cell>
          <cell r="BK880">
            <v>17</v>
          </cell>
          <cell r="BM880">
            <v>3.5457589999999999</v>
          </cell>
          <cell r="BN880">
            <v>78</v>
          </cell>
          <cell r="BP880">
            <v>7.5956960000000002</v>
          </cell>
          <cell r="BQ880">
            <v>77</v>
          </cell>
        </row>
        <row r="881">
          <cell r="A881" t="str">
            <v>FR0010917658</v>
          </cell>
          <cell r="B881" t="str">
            <v>ÙÙ</v>
          </cell>
          <cell r="C881" t="str">
            <v>CPR Silver Age E</v>
          </cell>
          <cell r="D881" t="str">
            <v>FCP</v>
          </cell>
          <cell r="E881" t="str">
            <v>CPR Asset Management</v>
          </cell>
          <cell r="F881" t="str">
            <v>Euro</v>
          </cell>
          <cell r="G881" t="str">
            <v>MSCI Europe NR EUR</v>
          </cell>
          <cell r="H881" t="str">
            <v>Europe Fonds ouverts  - Actions Europe Gdes Cap. Croissance</v>
          </cell>
          <cell r="I881" t="str">
            <v>Tous les jours</v>
          </cell>
          <cell r="J881" t="str">
            <v>Autriche;Suisse;Allemagne;Espagne;France;Suède;</v>
          </cell>
          <cell r="K881" t="str">
            <v>Oui</v>
          </cell>
          <cell r="L881">
            <v>40371</v>
          </cell>
          <cell r="M881">
            <v>44596</v>
          </cell>
          <cell r="N881">
            <v>1862395924</v>
          </cell>
          <cell r="O881">
            <v>228.45</v>
          </cell>
          <cell r="Q881" t="str">
            <v>Non</v>
          </cell>
          <cell r="R881">
            <v>6</v>
          </cell>
          <cell r="S881">
            <v>6</v>
          </cell>
          <cell r="T881">
            <v>11.673999999999999</v>
          </cell>
          <cell r="U881">
            <v>14.443</v>
          </cell>
          <cell r="V881">
            <v>16.074809999999999</v>
          </cell>
          <cell r="W881">
            <v>8.2680000000000007</v>
          </cell>
          <cell r="X881" t="str">
            <v>Cap</v>
          </cell>
          <cell r="Y881" t="str">
            <v>Europe</v>
          </cell>
          <cell r="Z881">
            <v>2.2000000000000002</v>
          </cell>
          <cell r="AA881" t="str">
            <v>Oui</v>
          </cell>
          <cell r="AB881">
            <v>2.2200000000000002</v>
          </cell>
          <cell r="AC881" t="str">
            <v>Non</v>
          </cell>
          <cell r="AD881">
            <v>228.45</v>
          </cell>
          <cell r="AE881" t="str">
            <v>FSUSA0AOSN</v>
          </cell>
          <cell r="AF881">
            <v>148057688</v>
          </cell>
          <cell r="AH881">
            <v>44562</v>
          </cell>
          <cell r="AJ881">
            <v>3</v>
          </cell>
          <cell r="AK881">
            <v>1</v>
          </cell>
          <cell r="AL881">
            <v>1</v>
          </cell>
          <cell r="AM881" t="str">
            <v>www.cpr-am.fr</v>
          </cell>
          <cell r="AQ881" t="str">
            <v>Non</v>
          </cell>
          <cell r="AR881" t="str">
            <v>Non</v>
          </cell>
          <cell r="AS881" t="str">
            <v>Non</v>
          </cell>
          <cell r="AV881" t="str">
            <v>Actions internationales</v>
          </cell>
          <cell r="AW881" t="str">
            <v>CPR Asset Management</v>
          </cell>
          <cell r="AY881" t="str">
            <v>Article 8</v>
          </cell>
          <cell r="AZ881" t="str">
            <v>Prospectus</v>
          </cell>
          <cell r="BA881" t="str">
            <v>Non</v>
          </cell>
          <cell r="BB881">
            <v>5.6642520000000003</v>
          </cell>
          <cell r="BD881">
            <v>8.268008</v>
          </cell>
          <cell r="BF881">
            <v>16.074804</v>
          </cell>
          <cell r="BH881">
            <v>-5.2511419999999998</v>
          </cell>
          <cell r="BJ881">
            <v>-5.1166</v>
          </cell>
          <cell r="BK881">
            <v>70</v>
          </cell>
          <cell r="BM881">
            <v>12.024705000000001</v>
          </cell>
          <cell r="BN881">
            <v>43</v>
          </cell>
          <cell r="BP881">
            <v>22.817685999999998</v>
          </cell>
          <cell r="BQ881">
            <v>37</v>
          </cell>
        </row>
        <row r="882">
          <cell r="A882" t="str">
            <v>FR0010921502</v>
          </cell>
          <cell r="B882" t="str">
            <v>ÙÙÙ</v>
          </cell>
          <cell r="C882" t="str">
            <v>Betamax Global Smart for Climate P</v>
          </cell>
          <cell r="D882" t="str">
            <v>FCP</v>
          </cell>
          <cell r="E882" t="str">
            <v>Fideas Capital</v>
          </cell>
          <cell r="F882" t="str">
            <v>Euro</v>
          </cell>
          <cell r="G882" t="str">
            <v>Not Benchmarked</v>
          </cell>
          <cell r="H882" t="str">
            <v>Europe Fonds ouverts  - Allocation EUR Flexible - International</v>
          </cell>
          <cell r="I882" t="str">
            <v>Tous les jours</v>
          </cell>
          <cell r="J882" t="str">
            <v>France</v>
          </cell>
          <cell r="K882" t="str">
            <v>Non</v>
          </cell>
          <cell r="L882">
            <v>40389</v>
          </cell>
          <cell r="M882">
            <v>44596</v>
          </cell>
          <cell r="N882">
            <v>63909375</v>
          </cell>
          <cell r="O882">
            <v>1478.09</v>
          </cell>
          <cell r="Q882" t="str">
            <v>Non</v>
          </cell>
          <cell r="R882">
            <v>4</v>
          </cell>
          <cell r="S882">
            <v>4</v>
          </cell>
          <cell r="T882">
            <v>4.7560000000000002</v>
          </cell>
          <cell r="U882">
            <v>7.798</v>
          </cell>
          <cell r="V882">
            <v>5.2414100000000001</v>
          </cell>
          <cell r="W882">
            <v>4.3246399999999996</v>
          </cell>
          <cell r="X882" t="str">
            <v>Dist</v>
          </cell>
          <cell r="Y882" t="str">
            <v>Global</v>
          </cell>
          <cell r="Z882">
            <v>1.5</v>
          </cell>
          <cell r="AA882" t="str">
            <v>Oui</v>
          </cell>
          <cell r="AB882">
            <v>1.53</v>
          </cell>
          <cell r="AC882" t="str">
            <v>Non</v>
          </cell>
          <cell r="AD882">
            <v>1478.09</v>
          </cell>
          <cell r="AE882" t="str">
            <v>FSUSA0A4PJ</v>
          </cell>
          <cell r="AF882">
            <v>6132631</v>
          </cell>
          <cell r="AH882">
            <v>44562</v>
          </cell>
          <cell r="AJ882">
            <v>3</v>
          </cell>
          <cell r="AK882">
            <v>0</v>
          </cell>
          <cell r="AL882">
            <v>1</v>
          </cell>
          <cell r="AQ882" t="str">
            <v>Non</v>
          </cell>
          <cell r="AR882" t="str">
            <v>Non</v>
          </cell>
          <cell r="AS882" t="str">
            <v>Non</v>
          </cell>
          <cell r="AV882" t="str">
            <v>Non Classifié</v>
          </cell>
          <cell r="AW882" t="str">
            <v>Fideas Capital</v>
          </cell>
          <cell r="AY882" t="str">
            <v>Article 8</v>
          </cell>
          <cell r="AZ882" t="str">
            <v>Prospectus</v>
          </cell>
          <cell r="BA882" t="str">
            <v>Non</v>
          </cell>
          <cell r="BB882">
            <v>3.2761399999999998</v>
          </cell>
          <cell r="BD882">
            <v>4.3246390000000003</v>
          </cell>
          <cell r="BF882">
            <v>5.2414129999999997</v>
          </cell>
          <cell r="BH882">
            <v>-1.7517879999999999</v>
          </cell>
          <cell r="BJ882">
            <v>-1.3273900000000001</v>
          </cell>
          <cell r="BK882">
            <v>33</v>
          </cell>
          <cell r="BM882">
            <v>6.4004149999999997</v>
          </cell>
          <cell r="BN882">
            <v>63</v>
          </cell>
          <cell r="BP882">
            <v>12.986537999999999</v>
          </cell>
          <cell r="BQ882">
            <v>61</v>
          </cell>
        </row>
        <row r="883">
          <cell r="A883" t="str">
            <v>FR0010922963</v>
          </cell>
          <cell r="B883" t="str">
            <v>ÙÙÙÙ</v>
          </cell>
          <cell r="C883" t="str">
            <v>Sunny Managers F</v>
          </cell>
          <cell r="D883" t="str">
            <v>FCP</v>
          </cell>
          <cell r="E883" t="str">
            <v>Sunny Asset Management</v>
          </cell>
          <cell r="F883" t="str">
            <v>Euro</v>
          </cell>
          <cell r="G883" t="str">
            <v>Euronext Paris CAC Mid&amp;Small NR EUR</v>
          </cell>
          <cell r="H883" t="str">
            <v>Europe Fonds ouverts  - Actions France Petites &amp; Moy. Cap.</v>
          </cell>
          <cell r="I883" t="str">
            <v>Tous les jours</v>
          </cell>
          <cell r="J883" t="str">
            <v>Belgique;France;Luxembourg;</v>
          </cell>
          <cell r="K883" t="str">
            <v>Oui</v>
          </cell>
          <cell r="L883">
            <v>40378</v>
          </cell>
          <cell r="M883">
            <v>44596</v>
          </cell>
          <cell r="N883">
            <v>38645490</v>
          </cell>
          <cell r="O883">
            <v>359.32</v>
          </cell>
          <cell r="Q883" t="str">
            <v>Non</v>
          </cell>
          <cell r="R883">
            <v>6</v>
          </cell>
          <cell r="S883">
            <v>6</v>
          </cell>
          <cell r="T883">
            <v>10.798</v>
          </cell>
          <cell r="U883">
            <v>22.140999999999998</v>
          </cell>
          <cell r="V883">
            <v>21.774570000000001</v>
          </cell>
          <cell r="W883">
            <v>16.868950000000002</v>
          </cell>
          <cell r="X883" t="str">
            <v>Cap</v>
          </cell>
          <cell r="Y883" t="str">
            <v>France</v>
          </cell>
          <cell r="Z883">
            <v>2.39</v>
          </cell>
          <cell r="AA883" t="str">
            <v>Oui</v>
          </cell>
          <cell r="AB883">
            <v>3.19</v>
          </cell>
          <cell r="AC883" t="str">
            <v>Non</v>
          </cell>
          <cell r="AD883">
            <v>359.32</v>
          </cell>
          <cell r="AE883" t="str">
            <v>FSUSA08V36</v>
          </cell>
          <cell r="AF883">
            <v>16312781</v>
          </cell>
          <cell r="AH883">
            <v>44574</v>
          </cell>
          <cell r="AJ883">
            <v>2</v>
          </cell>
          <cell r="AK883">
            <v>1</v>
          </cell>
          <cell r="AL883">
            <v>1</v>
          </cell>
          <cell r="AM883" t="str">
            <v>www.sunny-am.com</v>
          </cell>
          <cell r="AQ883" t="str">
            <v>Non</v>
          </cell>
          <cell r="AR883" t="str">
            <v>Non</v>
          </cell>
          <cell r="AS883" t="str">
            <v>Non</v>
          </cell>
          <cell r="AV883" t="str">
            <v>Actions françaises</v>
          </cell>
          <cell r="AW883" t="str">
            <v>Sunny</v>
          </cell>
          <cell r="AY883" t="str">
            <v>Not Stated</v>
          </cell>
          <cell r="AZ883" t="str">
            <v>Prospectus</v>
          </cell>
          <cell r="BA883" t="str">
            <v>Oui</v>
          </cell>
          <cell r="BB883">
            <v>4.9152990000000001</v>
          </cell>
          <cell r="BD883">
            <v>16.868967999999999</v>
          </cell>
          <cell r="BF883">
            <v>21.774564000000002</v>
          </cell>
          <cell r="BH883">
            <v>-2.5053030000000001</v>
          </cell>
          <cell r="BJ883">
            <v>-2.92957</v>
          </cell>
          <cell r="BK883">
            <v>51</v>
          </cell>
          <cell r="BM883">
            <v>21.095267</v>
          </cell>
          <cell r="BN883">
            <v>12</v>
          </cell>
          <cell r="BP883">
            <v>11.687021</v>
          </cell>
          <cell r="BQ883">
            <v>63</v>
          </cell>
        </row>
        <row r="884">
          <cell r="A884" t="str">
            <v>FR0010923359</v>
          </cell>
          <cell r="C884" t="str">
            <v>H2O Adagio FCP EUR RC</v>
          </cell>
          <cell r="D884" t="str">
            <v>FCP</v>
          </cell>
          <cell r="E884" t="str">
            <v>H2O AM Europe</v>
          </cell>
          <cell r="F884" t="str">
            <v>Euro</v>
          </cell>
          <cell r="G884" t="str">
            <v>€STR capitalisé + 0.6%</v>
          </cell>
          <cell r="H884" t="str">
            <v>Europe Fonds ouverts  - Alt - Global Macro</v>
          </cell>
          <cell r="I884" t="str">
            <v>Tous les jours</v>
          </cell>
          <cell r="J884" t="str">
            <v>Emirats Arabes Unis;Autriche;Belgique;Suisse;Allemagne;Espagne;France;Royaume-Uni;Italie;Luxembourg;Pays-Bas;</v>
          </cell>
          <cell r="K884" t="str">
            <v>Non</v>
          </cell>
          <cell r="L884">
            <v>44105</v>
          </cell>
          <cell r="M884">
            <v>44596</v>
          </cell>
          <cell r="N884">
            <v>806805132</v>
          </cell>
          <cell r="O884">
            <v>138.99</v>
          </cell>
          <cell r="Q884" t="str">
            <v>Non</v>
          </cell>
          <cell r="R884">
            <v>4</v>
          </cell>
          <cell r="S884">
            <v>4</v>
          </cell>
          <cell r="T884">
            <v>3.5350000000000001</v>
          </cell>
          <cell r="V884">
            <v>3.0811700000000002</v>
          </cell>
          <cell r="W884">
            <v>-0.16830999999999999</v>
          </cell>
          <cell r="X884" t="str">
            <v>Cap</v>
          </cell>
          <cell r="Y884" t="str">
            <v>Global</v>
          </cell>
          <cell r="Z884">
            <v>0.8</v>
          </cell>
          <cell r="AA884" t="str">
            <v>Oui</v>
          </cell>
          <cell r="AB884">
            <v>0.85</v>
          </cell>
          <cell r="AC884" t="str">
            <v>Non</v>
          </cell>
          <cell r="AD884">
            <v>138.99</v>
          </cell>
          <cell r="AE884" t="str">
            <v>FS0000GB72</v>
          </cell>
          <cell r="AF884">
            <v>286442537</v>
          </cell>
          <cell r="AH884">
            <v>44562</v>
          </cell>
          <cell r="AJ884">
            <v>2</v>
          </cell>
          <cell r="AK884">
            <v>1</v>
          </cell>
          <cell r="AL884">
            <v>1</v>
          </cell>
          <cell r="AQ884" t="str">
            <v>Non</v>
          </cell>
          <cell r="AR884" t="str">
            <v>Non</v>
          </cell>
          <cell r="AS884" t="str">
            <v>Non</v>
          </cell>
          <cell r="AV884" t="str">
            <v>Obligations internationales</v>
          </cell>
          <cell r="AW884" t="str">
            <v>Natixis</v>
          </cell>
          <cell r="AX884" t="str">
            <v>H2O Asset Management L.L.P.</v>
          </cell>
          <cell r="AY884" t="str">
            <v>Not Stated</v>
          </cell>
          <cell r="AZ884" t="str">
            <v>Prospectus</v>
          </cell>
          <cell r="BA884" t="str">
            <v>Non</v>
          </cell>
          <cell r="BF884">
            <v>3.0811579999999998</v>
          </cell>
          <cell r="BH884">
            <v>1.921948</v>
          </cell>
          <cell r="BJ884">
            <v>1.3571</v>
          </cell>
          <cell r="BK884">
            <v>8</v>
          </cell>
          <cell r="BP884">
            <v>6.9177350000000004</v>
          </cell>
          <cell r="BQ884">
            <v>79</v>
          </cell>
        </row>
        <row r="885">
          <cell r="A885" t="str">
            <v>FR0010923367</v>
          </cell>
          <cell r="C885" t="str">
            <v>H2O Moderato FCP EUR RC</v>
          </cell>
          <cell r="D885" t="str">
            <v>FCP</v>
          </cell>
          <cell r="E885" t="str">
            <v>H2O AM Europe</v>
          </cell>
          <cell r="F885" t="str">
            <v>Euro</v>
          </cell>
          <cell r="G885" t="str">
            <v>€STR capitalisé</v>
          </cell>
          <cell r="H885" t="str">
            <v>Europe Fonds ouverts  - Alt - Global Macro</v>
          </cell>
          <cell r="I885" t="str">
            <v>Tous les jours</v>
          </cell>
          <cell r="J885" t="str">
            <v>Autriche;Suisse;Allemagne;France;Italie;Luxembourg;</v>
          </cell>
          <cell r="K885" t="str">
            <v>Non</v>
          </cell>
          <cell r="L885">
            <v>44105</v>
          </cell>
          <cell r="M885">
            <v>44596</v>
          </cell>
          <cell r="N885">
            <v>815697047</v>
          </cell>
          <cell r="O885">
            <v>181.69</v>
          </cell>
          <cell r="Q885" t="str">
            <v>Non</v>
          </cell>
          <cell r="R885">
            <v>6</v>
          </cell>
          <cell r="S885">
            <v>6</v>
          </cell>
          <cell r="T885">
            <v>12.901</v>
          </cell>
          <cell r="V885">
            <v>21.259519999999998</v>
          </cell>
          <cell r="W885">
            <v>1.8660000000000001</v>
          </cell>
          <cell r="X885" t="str">
            <v>Cap</v>
          </cell>
          <cell r="Y885" t="str">
            <v>Global</v>
          </cell>
          <cell r="Z885">
            <v>1.2</v>
          </cell>
          <cell r="AA885" t="str">
            <v>Oui</v>
          </cell>
          <cell r="AB885">
            <v>1.27</v>
          </cell>
          <cell r="AC885" t="str">
            <v>Non</v>
          </cell>
          <cell r="AD885">
            <v>181.69</v>
          </cell>
          <cell r="AE885" t="str">
            <v>FS0000GB7N</v>
          </cell>
          <cell r="AF885">
            <v>509598217</v>
          </cell>
          <cell r="AH885">
            <v>44562</v>
          </cell>
          <cell r="AJ885">
            <v>2</v>
          </cell>
          <cell r="AK885">
            <v>1</v>
          </cell>
          <cell r="AL885">
            <v>1</v>
          </cell>
          <cell r="AQ885" t="str">
            <v>Non</v>
          </cell>
          <cell r="AR885" t="str">
            <v>Non</v>
          </cell>
          <cell r="AS885" t="str">
            <v>Non</v>
          </cell>
          <cell r="AV885" t="str">
            <v>Non Classifié</v>
          </cell>
          <cell r="AW885" t="str">
            <v>Natixis</v>
          </cell>
          <cell r="AX885" t="str">
            <v>H2O Asset Management L.L.P.</v>
          </cell>
          <cell r="AY885" t="str">
            <v>Not Stated</v>
          </cell>
          <cell r="AZ885" t="str">
            <v>Prospectus</v>
          </cell>
          <cell r="BA885" t="str">
            <v>Non</v>
          </cell>
          <cell r="BF885">
            <v>21.259530000000002</v>
          </cell>
          <cell r="BH885">
            <v>9.5894549999999992</v>
          </cell>
          <cell r="BJ885">
            <v>7.80579</v>
          </cell>
          <cell r="BK885">
            <v>2</v>
          </cell>
          <cell r="BP885">
            <v>12.623203999999999</v>
          </cell>
          <cell r="BQ885">
            <v>62</v>
          </cell>
        </row>
        <row r="886">
          <cell r="A886" t="str">
            <v>FR0010923375</v>
          </cell>
          <cell r="C886" t="str">
            <v>H2O Multibonds FCP REUR C</v>
          </cell>
          <cell r="D886" t="str">
            <v>FCP</v>
          </cell>
          <cell r="E886" t="str">
            <v>H2O AM Europe</v>
          </cell>
          <cell r="F886" t="str">
            <v>Euro</v>
          </cell>
          <cell r="G886" t="str">
            <v>€STR capitalisé</v>
          </cell>
          <cell r="H886" t="str">
            <v>Europe Fonds ouverts  - Alt - Global Macro</v>
          </cell>
          <cell r="I886" t="str">
            <v>Tous les jours</v>
          </cell>
          <cell r="J886" t="str">
            <v>Autriche;Belgique;Suisse;Allemagne;France;Royaume-Uni;Italie;Pays-Bas;</v>
          </cell>
          <cell r="K886" t="str">
            <v>Non</v>
          </cell>
          <cell r="L886">
            <v>44109</v>
          </cell>
          <cell r="M886">
            <v>44596</v>
          </cell>
          <cell r="N886">
            <v>1877312116</v>
          </cell>
          <cell r="O886">
            <v>371.72</v>
          </cell>
          <cell r="Q886" t="str">
            <v>Non</v>
          </cell>
          <cell r="R886">
            <v>7</v>
          </cell>
          <cell r="S886">
            <v>7</v>
          </cell>
          <cell r="T886">
            <v>18.768999999999998</v>
          </cell>
          <cell r="V886">
            <v>11.94195</v>
          </cell>
          <cell r="W886">
            <v>-2.8707400000000001</v>
          </cell>
          <cell r="X886" t="str">
            <v>Cap</v>
          </cell>
          <cell r="Y886" t="str">
            <v>Global</v>
          </cell>
          <cell r="Z886">
            <v>1.1000000000000001</v>
          </cell>
          <cell r="AA886" t="str">
            <v>Oui</v>
          </cell>
          <cell r="AB886">
            <v>1.1299999999999999</v>
          </cell>
          <cell r="AC886" t="str">
            <v>Non</v>
          </cell>
          <cell r="AD886">
            <v>371.72</v>
          </cell>
          <cell r="AE886" t="str">
            <v>FS0000GB9V</v>
          </cell>
          <cell r="AF886">
            <v>694584249</v>
          </cell>
          <cell r="AH886">
            <v>44562</v>
          </cell>
          <cell r="AJ886">
            <v>1</v>
          </cell>
          <cell r="AK886">
            <v>1</v>
          </cell>
          <cell r="AL886">
            <v>1</v>
          </cell>
          <cell r="AQ886" t="str">
            <v>Non</v>
          </cell>
          <cell r="AR886" t="str">
            <v>Non</v>
          </cell>
          <cell r="AS886" t="str">
            <v>Non</v>
          </cell>
          <cell r="AV886" t="str">
            <v>Obligations internationales</v>
          </cell>
          <cell r="AW886" t="str">
            <v>Natixis</v>
          </cell>
          <cell r="AX886" t="str">
            <v>H2O Asset Management L.L.P.</v>
          </cell>
          <cell r="AY886" t="str">
            <v>Not Stated</v>
          </cell>
          <cell r="AZ886" t="str">
            <v>Prospectus</v>
          </cell>
          <cell r="BA886" t="str">
            <v>Non</v>
          </cell>
          <cell r="BF886">
            <v>11.941948</v>
          </cell>
          <cell r="BH886">
            <v>7.3890630000000002</v>
          </cell>
          <cell r="BJ886">
            <v>7.9448299999999996</v>
          </cell>
          <cell r="BK886">
            <v>2</v>
          </cell>
          <cell r="BP886">
            <v>32.911439999999999</v>
          </cell>
          <cell r="BQ886">
            <v>8</v>
          </cell>
        </row>
        <row r="887">
          <cell r="A887" t="str">
            <v>FR0010923383</v>
          </cell>
          <cell r="C887" t="str">
            <v>H2O Multistrategies FCP RC</v>
          </cell>
          <cell r="D887" t="str">
            <v>FCP</v>
          </cell>
          <cell r="E887" t="str">
            <v>H2O AM Europe</v>
          </cell>
          <cell r="F887" t="str">
            <v>Euro</v>
          </cell>
          <cell r="G887" t="str">
            <v>€STR capitalisé</v>
          </cell>
          <cell r="H887" t="str">
            <v>Europe Fonds ouverts  - Alt - Global Macro</v>
          </cell>
          <cell r="I887" t="str">
            <v>Tous les jours</v>
          </cell>
          <cell r="J887" t="str">
            <v>Belgique;Suisse;France;Italie;</v>
          </cell>
          <cell r="K887" t="str">
            <v>Non</v>
          </cell>
          <cell r="L887">
            <v>44112</v>
          </cell>
          <cell r="M887">
            <v>44596</v>
          </cell>
          <cell r="N887">
            <v>365822716</v>
          </cell>
          <cell r="O887">
            <v>226.6</v>
          </cell>
          <cell r="Q887" t="str">
            <v>Non</v>
          </cell>
          <cell r="R887">
            <v>7</v>
          </cell>
          <cell r="S887">
            <v>7</v>
          </cell>
          <cell r="T887">
            <v>29.251000000000001</v>
          </cell>
          <cell r="V887">
            <v>54.199289999999998</v>
          </cell>
          <cell r="W887">
            <v>-10.98855</v>
          </cell>
          <cell r="X887" t="str">
            <v>Cap</v>
          </cell>
          <cell r="Y887" t="str">
            <v>Global</v>
          </cell>
          <cell r="Z887">
            <v>1.3</v>
          </cell>
          <cell r="AA887" t="str">
            <v>Oui</v>
          </cell>
          <cell r="AB887">
            <v>1.36</v>
          </cell>
          <cell r="AC887" t="str">
            <v>Non</v>
          </cell>
          <cell r="AD887">
            <v>226.6</v>
          </cell>
          <cell r="AE887" t="str">
            <v>FS0000GB9H</v>
          </cell>
          <cell r="AF887">
            <v>314643960</v>
          </cell>
          <cell r="AH887">
            <v>44562</v>
          </cell>
          <cell r="AJ887">
            <v>8</v>
          </cell>
          <cell r="AK887">
            <v>1</v>
          </cell>
          <cell r="AL887">
            <v>1</v>
          </cell>
          <cell r="AQ887" t="str">
            <v>Non</v>
          </cell>
          <cell r="AR887" t="str">
            <v>Non</v>
          </cell>
          <cell r="AS887" t="str">
            <v>Non</v>
          </cell>
          <cell r="AV887" t="str">
            <v>Non Classifié</v>
          </cell>
          <cell r="AW887" t="str">
            <v>Natixis</v>
          </cell>
          <cell r="AX887" t="str">
            <v>H2O Asset Management L.L.P.</v>
          </cell>
          <cell r="AY887" t="str">
            <v>Not Stated</v>
          </cell>
          <cell r="AZ887" t="str">
            <v>Prospectus</v>
          </cell>
          <cell r="BA887" t="str">
            <v>Non</v>
          </cell>
          <cell r="BF887">
            <v>54.199274000000003</v>
          </cell>
          <cell r="BH887">
            <v>24.322527000000001</v>
          </cell>
          <cell r="BJ887">
            <v>20.060960000000001</v>
          </cell>
          <cell r="BK887">
            <v>1</v>
          </cell>
          <cell r="BP887">
            <v>29.636427999999999</v>
          </cell>
          <cell r="BQ887">
            <v>16</v>
          </cell>
        </row>
        <row r="888">
          <cell r="A888" t="str">
            <v>FR0010925933</v>
          </cell>
          <cell r="B888" t="str">
            <v>ÙÙÙ</v>
          </cell>
          <cell r="C888" t="str">
            <v>Sélection Action Rendement Interntl C</v>
          </cell>
          <cell r="D888" t="str">
            <v>FCP</v>
          </cell>
          <cell r="E888" t="str">
            <v>Dôm Finance</v>
          </cell>
          <cell r="F888" t="str">
            <v>Euro</v>
          </cell>
          <cell r="G888" t="str">
            <v>Not Benchmarked</v>
          </cell>
          <cell r="H888" t="str">
            <v>Europe Fonds ouverts  - Actions Internationales Gdes Cap. Mixte</v>
          </cell>
          <cell r="I888" t="str">
            <v>Tous les jours</v>
          </cell>
          <cell r="J888" t="str">
            <v>Belgique;Suisse;France;Luxembourg;</v>
          </cell>
          <cell r="K888" t="str">
            <v>Non</v>
          </cell>
          <cell r="L888">
            <v>40424</v>
          </cell>
          <cell r="M888">
            <v>44596</v>
          </cell>
          <cell r="N888">
            <v>85988235</v>
          </cell>
          <cell r="O888">
            <v>2527.5700000000002</v>
          </cell>
          <cell r="Q888" t="str">
            <v>Non</v>
          </cell>
          <cell r="R888">
            <v>6</v>
          </cell>
          <cell r="S888">
            <v>6</v>
          </cell>
          <cell r="T888">
            <v>14.166148</v>
          </cell>
          <cell r="U888">
            <v>14.259823000000001</v>
          </cell>
          <cell r="V888">
            <v>13.71468</v>
          </cell>
          <cell r="W888">
            <v>10.30625</v>
          </cell>
          <cell r="X888" t="str">
            <v>Cap</v>
          </cell>
          <cell r="Y888" t="str">
            <v>Global</v>
          </cell>
          <cell r="Z888">
            <v>2.4</v>
          </cell>
          <cell r="AA888" t="str">
            <v>Oui</v>
          </cell>
          <cell r="AB888">
            <v>3.19</v>
          </cell>
          <cell r="AC888" t="str">
            <v>Oui</v>
          </cell>
          <cell r="AD888">
            <v>2499.0100000000002</v>
          </cell>
          <cell r="AE888" t="str">
            <v>FSUSA0B1BR</v>
          </cell>
          <cell r="AF888">
            <v>37471769</v>
          </cell>
          <cell r="AH888">
            <v>44592</v>
          </cell>
          <cell r="AJ888">
            <v>1</v>
          </cell>
          <cell r="AK888">
            <v>1</v>
          </cell>
          <cell r="AL888">
            <v>1</v>
          </cell>
          <cell r="AM888" t="str">
            <v>www.dom-finance.fr</v>
          </cell>
          <cell r="AQ888" t="str">
            <v>Non</v>
          </cell>
          <cell r="AR888" t="str">
            <v>Non</v>
          </cell>
          <cell r="AS888" t="str">
            <v>Non</v>
          </cell>
          <cell r="AV888" t="str">
            <v>Actions internationales</v>
          </cell>
          <cell r="AW888" t="str">
            <v>Dôm Finance</v>
          </cell>
          <cell r="AY888" t="str">
            <v>Article 8</v>
          </cell>
          <cell r="AZ888" t="str">
            <v>Prospectus</v>
          </cell>
          <cell r="BA888" t="str">
            <v>Non</v>
          </cell>
          <cell r="BB888">
            <v>9.6339170000000003</v>
          </cell>
          <cell r="BD888">
            <v>10.30627</v>
          </cell>
          <cell r="BF888">
            <v>13.714675</v>
          </cell>
          <cell r="BH888">
            <v>-10.884327000000001</v>
          </cell>
          <cell r="BJ888">
            <v>-8.2943200000000008</v>
          </cell>
          <cell r="BK888">
            <v>86</v>
          </cell>
          <cell r="BM888">
            <v>16.284078999999998</v>
          </cell>
          <cell r="BN888">
            <v>25</v>
          </cell>
          <cell r="BP888">
            <v>22.623919000000001</v>
          </cell>
          <cell r="BQ888">
            <v>38</v>
          </cell>
        </row>
        <row r="889">
          <cell r="A889" t="str">
            <v>FR0010929794</v>
          </cell>
          <cell r="C889" t="str">
            <v>H2O Adagio FCP EUR IC</v>
          </cell>
          <cell r="D889" t="str">
            <v>FCP</v>
          </cell>
          <cell r="E889" t="str">
            <v>H2O AM Europe</v>
          </cell>
          <cell r="F889" t="str">
            <v>Euro</v>
          </cell>
          <cell r="G889" t="str">
            <v>€STR capitalisé + 0.6%</v>
          </cell>
          <cell r="H889" t="str">
            <v>Europe Fonds ouverts  - Alt - Global Macro</v>
          </cell>
          <cell r="I889" t="str">
            <v>Tous les jours</v>
          </cell>
          <cell r="J889" t="str">
            <v>Emirats Arabes Unis;Autriche;Belgique;Suisse;Allemagne;Espagne;France;Royaume-Uni;Irlande;Italie;Luxembourg;Pays-Bas;</v>
          </cell>
          <cell r="K889" t="str">
            <v>Non</v>
          </cell>
          <cell r="L889">
            <v>44105</v>
          </cell>
          <cell r="M889">
            <v>44596</v>
          </cell>
          <cell r="N889">
            <v>806805132</v>
          </cell>
          <cell r="O889">
            <v>73924.37</v>
          </cell>
          <cell r="Q889" t="str">
            <v>Non</v>
          </cell>
          <cell r="R889">
            <v>4</v>
          </cell>
          <cell r="S889">
            <v>4</v>
          </cell>
          <cell r="T889">
            <v>3.47</v>
          </cell>
          <cell r="V889">
            <v>4.1332700000000004</v>
          </cell>
          <cell r="W889">
            <v>0.62244999999999995</v>
          </cell>
          <cell r="X889" t="str">
            <v>Cap</v>
          </cell>
          <cell r="Y889" t="str">
            <v>Global</v>
          </cell>
          <cell r="Z889">
            <v>0.35</v>
          </cell>
          <cell r="AA889" t="str">
            <v>Oui</v>
          </cell>
          <cell r="AB889">
            <v>0.41</v>
          </cell>
          <cell r="AC889" t="str">
            <v>Non</v>
          </cell>
          <cell r="AD889">
            <v>73924.37</v>
          </cell>
          <cell r="AE889" t="str">
            <v>FS0000GB72</v>
          </cell>
          <cell r="AF889">
            <v>81037018</v>
          </cell>
          <cell r="AH889">
            <v>44562</v>
          </cell>
          <cell r="AJ889">
            <v>1</v>
          </cell>
          <cell r="AK889">
            <v>100000</v>
          </cell>
          <cell r="AL889">
            <v>1</v>
          </cell>
          <cell r="AQ889" t="str">
            <v>Non</v>
          </cell>
          <cell r="AR889" t="str">
            <v>Non</v>
          </cell>
          <cell r="AS889" t="str">
            <v>Non</v>
          </cell>
          <cell r="AV889" t="str">
            <v>Obligations internationales</v>
          </cell>
          <cell r="AW889" t="str">
            <v>Natixis</v>
          </cell>
          <cell r="AX889" t="str">
            <v>H2O Asset Management L.L.P.</v>
          </cell>
          <cell r="AY889" t="str">
            <v>Not Stated</v>
          </cell>
          <cell r="AZ889" t="str">
            <v>Prospectus</v>
          </cell>
          <cell r="BA889" t="str">
            <v>Non</v>
          </cell>
          <cell r="BF889">
            <v>4.1332610000000001</v>
          </cell>
          <cell r="BH889">
            <v>1.953063</v>
          </cell>
          <cell r="BJ889">
            <v>1.3795999999999999</v>
          </cell>
          <cell r="BK889">
            <v>8</v>
          </cell>
          <cell r="BP889">
            <v>7.6411860000000003</v>
          </cell>
          <cell r="BQ889">
            <v>77</v>
          </cell>
        </row>
        <row r="890">
          <cell r="A890" t="str">
            <v>FR0010930446</v>
          </cell>
          <cell r="C890" t="str">
            <v>H2O Multistrategies FCP IC</v>
          </cell>
          <cell r="D890" t="str">
            <v>FCP</v>
          </cell>
          <cell r="E890" t="str">
            <v>H2O AM Europe</v>
          </cell>
          <cell r="F890" t="str">
            <v>Euro</v>
          </cell>
          <cell r="G890" t="str">
            <v>€STR capitalisé</v>
          </cell>
          <cell r="H890" t="str">
            <v>Europe Fonds ouverts  - Alt - Global Macro</v>
          </cell>
          <cell r="I890" t="str">
            <v>Tous les jours</v>
          </cell>
          <cell r="J890" t="str">
            <v>Belgique;Suisse;France;</v>
          </cell>
          <cell r="K890" t="str">
            <v>Non</v>
          </cell>
          <cell r="L890">
            <v>44112</v>
          </cell>
          <cell r="M890">
            <v>44596</v>
          </cell>
          <cell r="N890">
            <v>365822716</v>
          </cell>
          <cell r="O890">
            <v>240148.99</v>
          </cell>
          <cell r="Q890" t="str">
            <v>Non</v>
          </cell>
          <cell r="R890">
            <v>7</v>
          </cell>
          <cell r="S890">
            <v>7</v>
          </cell>
          <cell r="T890">
            <v>29.276</v>
          </cell>
          <cell r="V890">
            <v>55.88035</v>
          </cell>
          <cell r="W890">
            <v>-10.32269</v>
          </cell>
          <cell r="X890" t="str">
            <v>Cap</v>
          </cell>
          <cell r="Y890" t="str">
            <v>Global</v>
          </cell>
          <cell r="Z890">
            <v>0.85</v>
          </cell>
          <cell r="AA890" t="str">
            <v>Oui</v>
          </cell>
          <cell r="AB890">
            <v>0.97</v>
          </cell>
          <cell r="AC890" t="str">
            <v>Non</v>
          </cell>
          <cell r="AD890">
            <v>240148.99</v>
          </cell>
          <cell r="AE890" t="str">
            <v>FS0000GB9H</v>
          </cell>
          <cell r="AF890">
            <v>30630955</v>
          </cell>
          <cell r="AH890">
            <v>44562</v>
          </cell>
          <cell r="AJ890">
            <v>6</v>
          </cell>
          <cell r="AK890">
            <v>100000</v>
          </cell>
          <cell r="AL890">
            <v>1</v>
          </cell>
          <cell r="AQ890" t="str">
            <v>Non</v>
          </cell>
          <cell r="AR890" t="str">
            <v>Non</v>
          </cell>
          <cell r="AS890" t="str">
            <v>Non</v>
          </cell>
          <cell r="AV890" t="str">
            <v>Non Classifié</v>
          </cell>
          <cell r="AW890" t="str">
            <v>Natixis</v>
          </cell>
          <cell r="AX890" t="str">
            <v>H2O Asset Management L.L.P.</v>
          </cell>
          <cell r="AY890" t="str">
            <v>Not Stated</v>
          </cell>
          <cell r="AZ890" t="str">
            <v>Prospectus</v>
          </cell>
          <cell r="BA890" t="str">
            <v>Non</v>
          </cell>
          <cell r="BF890">
            <v>55.880363000000003</v>
          </cell>
          <cell r="BH890">
            <v>24.431666</v>
          </cell>
          <cell r="BJ890">
            <v>20.154389999999999</v>
          </cell>
          <cell r="BK890">
            <v>1</v>
          </cell>
          <cell r="BP890">
            <v>30.388753999999999</v>
          </cell>
          <cell r="BQ890">
            <v>14</v>
          </cell>
        </row>
        <row r="891">
          <cell r="A891" t="str">
            <v>FR0010930735</v>
          </cell>
          <cell r="C891" t="str">
            <v>H2O Multibonds FCP IUSD C</v>
          </cell>
          <cell r="D891" t="str">
            <v>FCP</v>
          </cell>
          <cell r="E891" t="str">
            <v>H2O AM Europe</v>
          </cell>
          <cell r="F891" t="str">
            <v>Dollar américain</v>
          </cell>
          <cell r="G891" t="str">
            <v>€STR capitalisé</v>
          </cell>
          <cell r="H891" t="str">
            <v>Europe Fonds ouverts  - Alt - Global Macro</v>
          </cell>
          <cell r="I891" t="str">
            <v>Tous les jours</v>
          </cell>
          <cell r="J891" t="str">
            <v>Autriche;Suisse;France;Royaume-Uni;Pays-Bas;</v>
          </cell>
          <cell r="K891" t="str">
            <v>Non</v>
          </cell>
          <cell r="L891">
            <v>44109</v>
          </cell>
          <cell r="M891">
            <v>44596</v>
          </cell>
          <cell r="N891">
            <v>1877312116.3283999</v>
          </cell>
          <cell r="O891">
            <v>153922.85591400001</v>
          </cell>
          <cell r="Q891" t="str">
            <v>Non</v>
          </cell>
          <cell r="R891">
            <v>7</v>
          </cell>
          <cell r="S891">
            <v>7</v>
          </cell>
          <cell r="T891">
            <v>18.785</v>
          </cell>
          <cell r="V891">
            <v>12.782292999999999</v>
          </cell>
          <cell r="W891">
            <v>-1.9692480000000001</v>
          </cell>
          <cell r="X891" t="str">
            <v>Cap</v>
          </cell>
          <cell r="Y891" t="str">
            <v>Global</v>
          </cell>
          <cell r="Z891">
            <v>0.7</v>
          </cell>
          <cell r="AA891" t="str">
            <v>Oui</v>
          </cell>
          <cell r="AB891">
            <v>0.73</v>
          </cell>
          <cell r="AC891" t="str">
            <v>Non</v>
          </cell>
          <cell r="AD891">
            <v>176133.26</v>
          </cell>
          <cell r="AE891" t="str">
            <v>FS0000GB9V</v>
          </cell>
          <cell r="AF891">
            <v>9283964.9138999991</v>
          </cell>
          <cell r="AH891">
            <v>44562</v>
          </cell>
          <cell r="AJ891">
            <v>1</v>
          </cell>
          <cell r="AK891">
            <v>100000</v>
          </cell>
          <cell r="AL891">
            <v>1</v>
          </cell>
          <cell r="AQ891" t="str">
            <v>Non</v>
          </cell>
          <cell r="AR891" t="str">
            <v>Non</v>
          </cell>
          <cell r="AS891" t="str">
            <v>Non</v>
          </cell>
          <cell r="AV891" t="str">
            <v>Obligations internationales</v>
          </cell>
          <cell r="AW891" t="str">
            <v>Natixis</v>
          </cell>
          <cell r="AX891" t="str">
            <v>H2O Asset Management L.L.P.</v>
          </cell>
          <cell r="AY891" t="str">
            <v>Not Stated</v>
          </cell>
          <cell r="AZ891" t="str">
            <v>Prospectus</v>
          </cell>
          <cell r="BA891" t="str">
            <v>Non</v>
          </cell>
          <cell r="BF891">
            <v>12.782287</v>
          </cell>
          <cell r="BH891">
            <v>7.4597090000000001</v>
          </cell>
          <cell r="BJ891">
            <v>8.0081209999999992</v>
          </cell>
          <cell r="BK891">
            <v>2</v>
          </cell>
          <cell r="BP891">
            <v>34.951611999999997</v>
          </cell>
          <cell r="BQ891">
            <v>6</v>
          </cell>
        </row>
        <row r="892">
          <cell r="A892" t="str">
            <v>FR0010934042</v>
          </cell>
          <cell r="B892" t="str">
            <v>ÙÙÙÙ</v>
          </cell>
          <cell r="C892" t="str">
            <v>CPR Oblig 12 Mois I</v>
          </cell>
          <cell r="D892" t="str">
            <v>FCP</v>
          </cell>
          <cell r="E892" t="str">
            <v>CPR Asset Management</v>
          </cell>
          <cell r="F892" t="str">
            <v>Euro</v>
          </cell>
          <cell r="G892" t="str">
            <v>€STR capitalisé</v>
          </cell>
          <cell r="H892" t="str">
            <v>Europe Fonds ouverts  - Obligations EUR Très Court Terme</v>
          </cell>
          <cell r="I892" t="str">
            <v>Tous les jours</v>
          </cell>
          <cell r="J892" t="str">
            <v>France</v>
          </cell>
          <cell r="K892" t="str">
            <v>Non</v>
          </cell>
          <cell r="L892">
            <v>40452</v>
          </cell>
          <cell r="M892">
            <v>44598</v>
          </cell>
          <cell r="N892">
            <v>1738736521</v>
          </cell>
          <cell r="O892">
            <v>105431.44</v>
          </cell>
          <cell r="Q892" t="str">
            <v>Non</v>
          </cell>
          <cell r="R892">
            <v>2</v>
          </cell>
          <cell r="S892">
            <v>2</v>
          </cell>
          <cell r="T892">
            <v>0.32700000000000001</v>
          </cell>
          <cell r="U892">
            <v>1.865</v>
          </cell>
          <cell r="V892">
            <v>-0.30155999999999999</v>
          </cell>
          <cell r="W892">
            <v>4.4589999999999998E-2</v>
          </cell>
          <cell r="X892" t="str">
            <v>Cap</v>
          </cell>
          <cell r="Y892" t="str">
            <v>Global</v>
          </cell>
          <cell r="Z892">
            <v>0.4</v>
          </cell>
          <cell r="AA892" t="str">
            <v>Oui</v>
          </cell>
          <cell r="AB892">
            <v>0.2</v>
          </cell>
          <cell r="AC892" t="str">
            <v>Non</v>
          </cell>
          <cell r="AE892" t="str">
            <v>FSGBR056QO</v>
          </cell>
          <cell r="AF892">
            <v>1649984152</v>
          </cell>
          <cell r="AH892">
            <v>44562</v>
          </cell>
          <cell r="AJ892">
            <v>1</v>
          </cell>
          <cell r="AK892">
            <v>1</v>
          </cell>
          <cell r="AL892">
            <v>1</v>
          </cell>
          <cell r="AM892" t="str">
            <v>www.cpr-am.fr</v>
          </cell>
          <cell r="AQ892" t="str">
            <v>Non</v>
          </cell>
          <cell r="AR892" t="str">
            <v>Non</v>
          </cell>
          <cell r="AS892" t="str">
            <v>Non</v>
          </cell>
          <cell r="AV892" t="str">
            <v>Obligations internationales</v>
          </cell>
          <cell r="AW892" t="str">
            <v>CPR Asset Management</v>
          </cell>
          <cell r="AY892" t="str">
            <v>Article 8</v>
          </cell>
          <cell r="AZ892" t="str">
            <v>Prospectus</v>
          </cell>
          <cell r="BA892" t="str">
            <v>Non</v>
          </cell>
          <cell r="BB892">
            <v>-0.163381</v>
          </cell>
          <cell r="BD892">
            <v>4.4581999999999997E-2</v>
          </cell>
          <cell r="BF892">
            <v>-0.301562</v>
          </cell>
          <cell r="BH892">
            <v>-0.221418</v>
          </cell>
          <cell r="BJ892">
            <v>-0.11304</v>
          </cell>
          <cell r="BK892">
            <v>18</v>
          </cell>
          <cell r="BM892">
            <v>0.163552</v>
          </cell>
          <cell r="BN892">
            <v>93</v>
          </cell>
          <cell r="BP892">
            <v>1.0061439999999999</v>
          </cell>
          <cell r="BQ892">
            <v>94</v>
          </cell>
        </row>
        <row r="893">
          <cell r="A893" t="str">
            <v>FR0010941328</v>
          </cell>
          <cell r="B893" t="str">
            <v>ÙÙÙ</v>
          </cell>
          <cell r="C893" t="str">
            <v>CM-AM Obli ISR C</v>
          </cell>
          <cell r="D893" t="str">
            <v>FCP</v>
          </cell>
          <cell r="E893" t="str">
            <v>Crédit Mutuel Asset Management</v>
          </cell>
          <cell r="F893" t="str">
            <v>Euro</v>
          </cell>
          <cell r="G893" t="str">
            <v>FTSE MTS Ex-CNO Etrix 1-3Y TR EUR</v>
          </cell>
          <cell r="H893" t="str">
            <v>Europe Fonds ouverts  - Obligations EUR Diversifiées Court Terme</v>
          </cell>
          <cell r="I893" t="str">
            <v>Toutes les semaines</v>
          </cell>
          <cell r="J893" t="str">
            <v>France</v>
          </cell>
          <cell r="K893" t="str">
            <v>Non</v>
          </cell>
          <cell r="L893">
            <v>40452</v>
          </cell>
          <cell r="M893">
            <v>44596</v>
          </cell>
          <cell r="N893">
            <v>58090000</v>
          </cell>
          <cell r="O893">
            <v>1592.04</v>
          </cell>
          <cell r="Q893" t="str">
            <v>Non</v>
          </cell>
          <cell r="R893">
            <v>2</v>
          </cell>
          <cell r="S893">
            <v>2</v>
          </cell>
          <cell r="T893">
            <v>0.64</v>
          </cell>
          <cell r="U893">
            <v>0.93200000000000005</v>
          </cell>
          <cell r="V893">
            <v>-1.0442100000000001</v>
          </cell>
          <cell r="W893">
            <v>-0.22742000000000001</v>
          </cell>
          <cell r="X893" t="str">
            <v>Cap</v>
          </cell>
          <cell r="Y893" t="str">
            <v>Euroland</v>
          </cell>
          <cell r="Z893">
            <v>0.7</v>
          </cell>
          <cell r="AA893" t="str">
            <v>Oui</v>
          </cell>
          <cell r="AB893">
            <v>0.4</v>
          </cell>
          <cell r="AC893" t="str">
            <v>Oui</v>
          </cell>
          <cell r="AD893">
            <v>1592.04</v>
          </cell>
          <cell r="AE893" t="str">
            <v>FSUSA0B36Y</v>
          </cell>
          <cell r="AF893">
            <v>56503000</v>
          </cell>
          <cell r="AH893">
            <v>44580</v>
          </cell>
          <cell r="AJ893">
            <v>1</v>
          </cell>
          <cell r="AK893">
            <v>1</v>
          </cell>
          <cell r="AL893">
            <v>1</v>
          </cell>
          <cell r="AM893" t="str">
            <v>www.creditmutuel-am.eu</v>
          </cell>
          <cell r="AQ893" t="str">
            <v>Non</v>
          </cell>
          <cell r="AR893" t="str">
            <v>Non</v>
          </cell>
          <cell r="AS893" t="str">
            <v>Non</v>
          </cell>
          <cell r="AV893" t="str">
            <v>Non Classifié</v>
          </cell>
          <cell r="AW893" t="str">
            <v>Crédit Mutuel Alliance Fédérale</v>
          </cell>
          <cell r="AY893" t="str">
            <v>Not Stated</v>
          </cell>
          <cell r="AZ893" t="str">
            <v>Prospectus</v>
          </cell>
          <cell r="BA893" t="str">
            <v>Non</v>
          </cell>
          <cell r="BB893">
            <v>-0.22920699999999999</v>
          </cell>
          <cell r="BD893">
            <v>-0.22742000000000001</v>
          </cell>
          <cell r="BF893">
            <v>-1.044214</v>
          </cell>
          <cell r="BH893">
            <v>-0.18334400000000001</v>
          </cell>
          <cell r="BJ893">
            <v>-0.18334</v>
          </cell>
          <cell r="BK893">
            <v>19</v>
          </cell>
          <cell r="BM893">
            <v>-0.12503700000000001</v>
          </cell>
          <cell r="BN893">
            <v>94</v>
          </cell>
          <cell r="BP893">
            <v>0.389544</v>
          </cell>
          <cell r="BQ893">
            <v>95</v>
          </cell>
        </row>
        <row r="894">
          <cell r="A894" t="str">
            <v>FR0010946632</v>
          </cell>
          <cell r="B894" t="str">
            <v>ÙÙ</v>
          </cell>
          <cell r="C894" t="str">
            <v>MC Convictions France C</v>
          </cell>
          <cell r="D894" t="str">
            <v>SICAV</v>
          </cell>
          <cell r="E894" t="str">
            <v>Montaigne Capital</v>
          </cell>
          <cell r="F894" t="str">
            <v>Euro</v>
          </cell>
          <cell r="G894" t="str">
            <v>Euronext Paris CAC All Tradable NR EUR</v>
          </cell>
          <cell r="H894" t="str">
            <v>Europe Fonds ouverts  - Actions France Petites &amp; Moy. Cap.</v>
          </cell>
          <cell r="I894" t="str">
            <v>Tous les jours</v>
          </cell>
          <cell r="J894" t="str">
            <v>France</v>
          </cell>
          <cell r="K894" t="str">
            <v>Oui</v>
          </cell>
          <cell r="L894">
            <v>40473</v>
          </cell>
          <cell r="M894">
            <v>44595</v>
          </cell>
          <cell r="N894">
            <v>15086377</v>
          </cell>
          <cell r="O894">
            <v>296.44</v>
          </cell>
          <cell r="Q894" t="str">
            <v>Non</v>
          </cell>
          <cell r="R894">
            <v>6</v>
          </cell>
          <cell r="S894">
            <v>6</v>
          </cell>
          <cell r="T894">
            <v>13.423999999999999</v>
          </cell>
          <cell r="U894">
            <v>19.664999999999999</v>
          </cell>
          <cell r="V894">
            <v>17.29684</v>
          </cell>
          <cell r="W894">
            <v>10.00756</v>
          </cell>
          <cell r="X894" t="str">
            <v>Cap</v>
          </cell>
          <cell r="Y894" t="str">
            <v>France</v>
          </cell>
          <cell r="Z894">
            <v>1.98</v>
          </cell>
          <cell r="AA894" t="str">
            <v>Oui</v>
          </cell>
          <cell r="AB894">
            <v>2.0299999999999998</v>
          </cell>
          <cell r="AC894" t="str">
            <v>Non</v>
          </cell>
          <cell r="AE894" t="str">
            <v>FSUSA0B3V6</v>
          </cell>
          <cell r="AF894">
            <v>15086377</v>
          </cell>
          <cell r="AH894">
            <v>44562</v>
          </cell>
          <cell r="AJ894">
            <v>2</v>
          </cell>
          <cell r="AK894">
            <v>1</v>
          </cell>
          <cell r="AL894">
            <v>1</v>
          </cell>
          <cell r="AM894" t="str">
            <v>www.montaigne-capital.com</v>
          </cell>
          <cell r="AQ894" t="str">
            <v>Non</v>
          </cell>
          <cell r="AR894" t="str">
            <v>Non</v>
          </cell>
          <cell r="AS894" t="str">
            <v>Non</v>
          </cell>
          <cell r="AV894" t="str">
            <v>Actions des pays de l'Union Européenne</v>
          </cell>
          <cell r="AW894" t="str">
            <v>Montaigne Capital</v>
          </cell>
          <cell r="AY894" t="str">
            <v>Not Stated</v>
          </cell>
          <cell r="AZ894" t="str">
            <v>Prospectus</v>
          </cell>
          <cell r="BA894" t="str">
            <v>Non</v>
          </cell>
          <cell r="BB894">
            <v>4.6066349999999998</v>
          </cell>
          <cell r="BD894">
            <v>10.007577</v>
          </cell>
          <cell r="BF894">
            <v>17.296855000000001</v>
          </cell>
          <cell r="BH894">
            <v>-3.414571</v>
          </cell>
          <cell r="BJ894">
            <v>-4.48325</v>
          </cell>
          <cell r="BK894">
            <v>65</v>
          </cell>
          <cell r="BM894">
            <v>13.482379999999999</v>
          </cell>
          <cell r="BN894">
            <v>38</v>
          </cell>
          <cell r="BP894">
            <v>12.413697000000001</v>
          </cell>
          <cell r="BQ894">
            <v>62</v>
          </cell>
        </row>
        <row r="895">
          <cell r="A895" t="str">
            <v>FR0010950055</v>
          </cell>
          <cell r="B895" t="str">
            <v>ÙÙ</v>
          </cell>
          <cell r="C895" t="str">
            <v>AXA IM Euro 6M E</v>
          </cell>
          <cell r="D895" t="str">
            <v>FCP</v>
          </cell>
          <cell r="E895" t="str">
            <v>AXA Investment Managers Paris</v>
          </cell>
          <cell r="F895" t="str">
            <v>Euro</v>
          </cell>
          <cell r="G895" t="str">
            <v>€STR capitalisé</v>
          </cell>
          <cell r="H895" t="str">
            <v>Europe Fonds ouverts  - Obligations EUR Très Court Terme</v>
          </cell>
          <cell r="I895" t="str">
            <v>Tous les jours</v>
          </cell>
          <cell r="J895" t="str">
            <v>Autriche;Allemagne;France;Pays-Bas;</v>
          </cell>
          <cell r="K895" t="str">
            <v>Non</v>
          </cell>
          <cell r="L895">
            <v>40519</v>
          </cell>
          <cell r="M895">
            <v>44596</v>
          </cell>
          <cell r="N895">
            <v>188742974</v>
          </cell>
          <cell r="O895">
            <v>10049.120000000001</v>
          </cell>
          <cell r="Q895" t="str">
            <v>Non</v>
          </cell>
          <cell r="R895">
            <v>1</v>
          </cell>
          <cell r="S895">
            <v>1</v>
          </cell>
          <cell r="T895">
            <v>0.29399999999999998</v>
          </cell>
          <cell r="U895">
            <v>0.70599999999999996</v>
          </cell>
          <cell r="V895">
            <v>-0.63522000000000001</v>
          </cell>
          <cell r="W895">
            <v>-0.40673999999999999</v>
          </cell>
          <cell r="X895" t="str">
            <v>Cap</v>
          </cell>
          <cell r="Y895" t="str">
            <v>Euroland</v>
          </cell>
          <cell r="Z895">
            <v>0.4</v>
          </cell>
          <cell r="AA895" t="str">
            <v>Oui</v>
          </cell>
          <cell r="AB895">
            <v>0.4</v>
          </cell>
          <cell r="AC895" t="str">
            <v>Oui</v>
          </cell>
          <cell r="AD895">
            <v>10049.120000000001</v>
          </cell>
          <cell r="AE895" t="str">
            <v>FSUSA0B72M</v>
          </cell>
          <cell r="AF895">
            <v>1030079</v>
          </cell>
          <cell r="AH895">
            <v>44498</v>
          </cell>
          <cell r="AJ895">
            <v>1</v>
          </cell>
          <cell r="AK895">
            <v>0</v>
          </cell>
          <cell r="AL895">
            <v>0</v>
          </cell>
          <cell r="AM895" t="str">
            <v>www.axa-im.fr</v>
          </cell>
          <cell r="AQ895" t="str">
            <v>Non</v>
          </cell>
          <cell r="AR895" t="str">
            <v>Non</v>
          </cell>
          <cell r="AS895" t="str">
            <v>Non</v>
          </cell>
          <cell r="AV895" t="str">
            <v>Obligations en euro</v>
          </cell>
          <cell r="AW895" t="str">
            <v>AXA</v>
          </cell>
          <cell r="AY895" t="str">
            <v>Article 8</v>
          </cell>
          <cell r="AZ895" t="str">
            <v>Prospectus</v>
          </cell>
          <cell r="BA895" t="str">
            <v>Non</v>
          </cell>
          <cell r="BB895">
            <v>-0.47645900000000002</v>
          </cell>
          <cell r="BD895">
            <v>-0.40672999999999998</v>
          </cell>
          <cell r="BF895">
            <v>-0.63519999999999999</v>
          </cell>
          <cell r="BH895">
            <v>-1.9390000000000001E-2</v>
          </cell>
          <cell r="BJ895">
            <v>-4.743E-2</v>
          </cell>
          <cell r="BK895">
            <v>16</v>
          </cell>
          <cell r="BM895">
            <v>-0.38781500000000002</v>
          </cell>
          <cell r="BN895">
            <v>95</v>
          </cell>
          <cell r="BP895">
            <v>-0.22084500000000001</v>
          </cell>
          <cell r="BQ895">
            <v>96</v>
          </cell>
        </row>
        <row r="896">
          <cell r="A896" t="str">
            <v>FR0010952432</v>
          </cell>
          <cell r="B896" t="str">
            <v>ÙÙÙÙÙ</v>
          </cell>
          <cell r="C896" t="str">
            <v>Tailor Crédit Rendement Cible C</v>
          </cell>
          <cell r="D896" t="str">
            <v>FCP</v>
          </cell>
          <cell r="E896" t="str">
            <v>Tailor AM</v>
          </cell>
          <cell r="F896" t="str">
            <v>Euro</v>
          </cell>
          <cell r="G896" t="str">
            <v>Not Benchmarked</v>
          </cell>
          <cell r="H896" t="str">
            <v>Europe Fonds ouverts  - Obligations Internationales Flexibles Couvertes en EUR</v>
          </cell>
          <cell r="I896" t="str">
            <v>Tous les jours</v>
          </cell>
          <cell r="J896" t="str">
            <v>Suisse;Espagne;France;</v>
          </cell>
          <cell r="K896" t="str">
            <v>Non</v>
          </cell>
          <cell r="L896">
            <v>40508</v>
          </cell>
          <cell r="M896">
            <v>44596</v>
          </cell>
          <cell r="N896">
            <v>252937000</v>
          </cell>
          <cell r="O896">
            <v>155.38999999999999</v>
          </cell>
          <cell r="Q896" t="str">
            <v>Non</v>
          </cell>
          <cell r="R896">
            <v>3</v>
          </cell>
          <cell r="S896">
            <v>3</v>
          </cell>
          <cell r="T896">
            <v>3.137</v>
          </cell>
          <cell r="U896">
            <v>6.9489999999999998</v>
          </cell>
          <cell r="V896">
            <v>-3.4541900000000001</v>
          </cell>
          <cell r="W896">
            <v>2.6602399999999999</v>
          </cell>
          <cell r="X896" t="str">
            <v>Cap</v>
          </cell>
          <cell r="Y896" t="str">
            <v>Global</v>
          </cell>
          <cell r="Z896">
            <v>1.36</v>
          </cell>
          <cell r="AA896" t="str">
            <v>Oui</v>
          </cell>
          <cell r="AB896">
            <v>1.32</v>
          </cell>
          <cell r="AC896" t="str">
            <v>Oui</v>
          </cell>
          <cell r="AD896">
            <v>155.38999999999999</v>
          </cell>
          <cell r="AE896" t="str">
            <v>FSUSA0B6HU</v>
          </cell>
          <cell r="AF896">
            <v>133525000</v>
          </cell>
          <cell r="AH896">
            <v>44589</v>
          </cell>
          <cell r="AJ896">
            <v>4</v>
          </cell>
          <cell r="AK896">
            <v>1</v>
          </cell>
          <cell r="AL896">
            <v>1</v>
          </cell>
          <cell r="AM896" t="str">
            <v>www.tailor-capital.com</v>
          </cell>
          <cell r="AQ896" t="str">
            <v>Non</v>
          </cell>
          <cell r="AR896" t="str">
            <v>Non</v>
          </cell>
          <cell r="AS896" t="str">
            <v>Non</v>
          </cell>
          <cell r="AV896" t="str">
            <v>Obligations internationales</v>
          </cell>
          <cell r="AW896" t="str">
            <v>Tailor AM</v>
          </cell>
          <cell r="AY896" t="str">
            <v>Article 8</v>
          </cell>
          <cell r="AZ896" t="str">
            <v>Prospectus</v>
          </cell>
          <cell r="BA896" t="str">
            <v>Non</v>
          </cell>
          <cell r="BB896">
            <v>1.9685170000000001</v>
          </cell>
          <cell r="BD896">
            <v>2.6602489999999999</v>
          </cell>
          <cell r="BF896">
            <v>-3.454189</v>
          </cell>
          <cell r="BH896">
            <v>-2.863518</v>
          </cell>
          <cell r="BJ896">
            <v>-2.2932899999999998</v>
          </cell>
          <cell r="BK896">
            <v>45</v>
          </cell>
          <cell r="BM896">
            <v>3.8651659999999999</v>
          </cell>
          <cell r="BN896">
            <v>77</v>
          </cell>
          <cell r="BP896">
            <v>7.6185960000000001</v>
          </cell>
          <cell r="BQ896">
            <v>77</v>
          </cell>
        </row>
        <row r="897">
          <cell r="A897" t="str">
            <v>FR0010952796</v>
          </cell>
          <cell r="B897" t="str">
            <v>ÙÙÙÙÙ</v>
          </cell>
          <cell r="C897" t="str">
            <v>Lazard Capital Fi SRI RVD EUR</v>
          </cell>
          <cell r="D897" t="str">
            <v>FCP</v>
          </cell>
          <cell r="E897" t="str">
            <v>Lazard Frères Gestion</v>
          </cell>
          <cell r="F897" t="str">
            <v>Euro</v>
          </cell>
          <cell r="G897" t="str">
            <v>BBgBarc Glb Contingent Cap Hdg EUR</v>
          </cell>
          <cell r="H897" t="str">
            <v>Europe Fonds ouverts  - EUR Subordinated Bond</v>
          </cell>
          <cell r="I897" t="str">
            <v>Tous les jours</v>
          </cell>
          <cell r="J897" t="str">
            <v>Suisse;Espagne;France;Royaume-Uni;Italie;Luxembourg;Suède;</v>
          </cell>
          <cell r="K897" t="str">
            <v>Non</v>
          </cell>
          <cell r="L897">
            <v>40512</v>
          </cell>
          <cell r="M897">
            <v>44596</v>
          </cell>
          <cell r="N897">
            <v>1294550905</v>
          </cell>
          <cell r="O897">
            <v>140.44999999999999</v>
          </cell>
          <cell r="Q897" t="str">
            <v>Non</v>
          </cell>
          <cell r="R897">
            <v>5</v>
          </cell>
          <cell r="S897">
            <v>5</v>
          </cell>
          <cell r="T897">
            <v>3.19</v>
          </cell>
          <cell r="U897">
            <v>13.167</v>
          </cell>
          <cell r="V897">
            <v>4.5812799999999996</v>
          </cell>
          <cell r="W897">
            <v>8.6119699999999995</v>
          </cell>
          <cell r="X897" t="str">
            <v>Dist</v>
          </cell>
          <cell r="Y897" t="str">
            <v>Global</v>
          </cell>
          <cell r="Z897">
            <v>1.75</v>
          </cell>
          <cell r="AA897" t="str">
            <v>Oui</v>
          </cell>
          <cell r="AB897">
            <v>1.75</v>
          </cell>
          <cell r="AC897" t="str">
            <v>Oui</v>
          </cell>
          <cell r="AD897">
            <v>140.44999999999999</v>
          </cell>
          <cell r="AE897" t="str">
            <v>FSUSA0B6H4</v>
          </cell>
          <cell r="AF897">
            <v>14648867</v>
          </cell>
          <cell r="AH897">
            <v>44594</v>
          </cell>
          <cell r="AJ897">
            <v>4</v>
          </cell>
          <cell r="AK897">
            <v>1</v>
          </cell>
          <cell r="AL897">
            <v>0</v>
          </cell>
          <cell r="AM897" t="str">
            <v>www.lazardfreresgestion.fr</v>
          </cell>
          <cell r="AQ897" t="str">
            <v>Non</v>
          </cell>
          <cell r="AR897" t="str">
            <v>Non</v>
          </cell>
          <cell r="AS897" t="str">
            <v>Non</v>
          </cell>
          <cell r="AV897" t="str">
            <v>Obligations internationales</v>
          </cell>
          <cell r="AW897" t="str">
            <v>Lazard</v>
          </cell>
          <cell r="AY897" t="str">
            <v>Article 8</v>
          </cell>
          <cell r="AZ897" t="str">
            <v>Prospectus</v>
          </cell>
          <cell r="BA897" t="str">
            <v>Non</v>
          </cell>
          <cell r="BB897">
            <v>5.8469059999999997</v>
          </cell>
          <cell r="BD897">
            <v>8.6119769999999995</v>
          </cell>
          <cell r="BF897">
            <v>4.5812920000000004</v>
          </cell>
          <cell r="BH897">
            <v>-1.3707210000000001</v>
          </cell>
          <cell r="BJ897">
            <v>-1.1689400000000001</v>
          </cell>
          <cell r="BK897">
            <v>31</v>
          </cell>
          <cell r="BM897">
            <v>9.7084089999999996</v>
          </cell>
          <cell r="BN897">
            <v>52</v>
          </cell>
          <cell r="BP897">
            <v>15.506008</v>
          </cell>
          <cell r="BQ897">
            <v>56</v>
          </cell>
        </row>
        <row r="898">
          <cell r="A898" t="str">
            <v>FR0010953794</v>
          </cell>
          <cell r="B898" t="str">
            <v>ÙÙÙ</v>
          </cell>
          <cell r="C898" t="str">
            <v>CBT Action Eurovol 20 R</v>
          </cell>
          <cell r="D898" t="str">
            <v>FCP</v>
          </cell>
          <cell r="E898" t="str">
            <v>Swiss Life Gestion Privée</v>
          </cell>
          <cell r="F898" t="str">
            <v>Euro</v>
          </cell>
          <cell r="G898" t="str">
            <v>EURO STOXX 50 NR EUR</v>
          </cell>
          <cell r="H898" t="str">
            <v>Europe Fonds ouverts  - Actions Zone Euro Flex Cap</v>
          </cell>
          <cell r="I898" t="str">
            <v>Tous les jours</v>
          </cell>
          <cell r="J898" t="str">
            <v>France</v>
          </cell>
          <cell r="K898" t="str">
            <v>Oui</v>
          </cell>
          <cell r="L898">
            <v>40487</v>
          </cell>
          <cell r="M898">
            <v>44595</v>
          </cell>
          <cell r="N898">
            <v>5988058</v>
          </cell>
          <cell r="O898">
            <v>172.68</v>
          </cell>
          <cell r="P898">
            <v>-231.72</v>
          </cell>
          <cell r="Q898" t="str">
            <v>Non</v>
          </cell>
          <cell r="R898">
            <v>6</v>
          </cell>
          <cell r="S898">
            <v>6</v>
          </cell>
          <cell r="T898">
            <v>11.348000000000001</v>
          </cell>
          <cell r="U898">
            <v>17.469000000000001</v>
          </cell>
          <cell r="V898">
            <v>14.72758</v>
          </cell>
          <cell r="W898">
            <v>7.3269299999999999</v>
          </cell>
          <cell r="X898" t="str">
            <v>Cap</v>
          </cell>
          <cell r="Y898" t="str">
            <v>Euroland</v>
          </cell>
          <cell r="Z898">
            <v>1.85</v>
          </cell>
          <cell r="AA898" t="str">
            <v>Oui</v>
          </cell>
          <cell r="AB898">
            <v>3.04</v>
          </cell>
          <cell r="AC898" t="str">
            <v>Non</v>
          </cell>
          <cell r="AE898" t="str">
            <v>FSUSA0B50E</v>
          </cell>
          <cell r="AF898">
            <v>2067000</v>
          </cell>
          <cell r="AH898">
            <v>44299</v>
          </cell>
          <cell r="AJ898">
            <v>4.5</v>
          </cell>
          <cell r="AK898">
            <v>1</v>
          </cell>
          <cell r="AL898">
            <v>1</v>
          </cell>
          <cell r="AM898" t="str">
            <v>www.swisslifebanque.fr</v>
          </cell>
          <cell r="AQ898" t="str">
            <v>Non</v>
          </cell>
          <cell r="AR898" t="str">
            <v>Non</v>
          </cell>
          <cell r="AS898" t="str">
            <v>Non</v>
          </cell>
          <cell r="AV898" t="str">
            <v>Actions de la zone euro</v>
          </cell>
          <cell r="AW898" t="str">
            <v>Swiss Life</v>
          </cell>
          <cell r="AY898" t="str">
            <v>Not Stated</v>
          </cell>
          <cell r="AZ898" t="str">
            <v>Prospectus</v>
          </cell>
          <cell r="BA898" t="str">
            <v>Non</v>
          </cell>
          <cell r="BB898">
            <v>3.6431460000000002</v>
          </cell>
          <cell r="BD898">
            <v>7.3269330000000004</v>
          </cell>
          <cell r="BF898">
            <v>14.727582</v>
          </cell>
          <cell r="BJ898">
            <v>-4.7910599999999999</v>
          </cell>
          <cell r="BK898">
            <v>68</v>
          </cell>
          <cell r="BM898">
            <v>11.151419000000001</v>
          </cell>
          <cell r="BN898">
            <v>46</v>
          </cell>
          <cell r="BP898">
            <v>18.765913999999999</v>
          </cell>
          <cell r="BQ898">
            <v>48</v>
          </cell>
        </row>
        <row r="899">
          <cell r="A899" t="str">
            <v>FR0010956912</v>
          </cell>
          <cell r="C899" t="str">
            <v>SwissLife Dynapierre C</v>
          </cell>
          <cell r="D899" t="str">
            <v>Open End Real Estate funds (OPCI)</v>
          </cell>
          <cell r="E899" t="str">
            <v>Swiss Life Asset Managers France</v>
          </cell>
          <cell r="F899" t="str">
            <v>Euro</v>
          </cell>
          <cell r="G899" t="str">
            <v>Not Benchmarked</v>
          </cell>
          <cell r="H899" t="str">
            <v>Europe Fonds ouverts  - Immobilier - Direct Europe</v>
          </cell>
          <cell r="I899" t="str">
            <v>Bimensuel</v>
          </cell>
          <cell r="J899" t="str">
            <v>France</v>
          </cell>
          <cell r="K899" t="str">
            <v>Non</v>
          </cell>
          <cell r="L899">
            <v>40724</v>
          </cell>
          <cell r="M899">
            <v>44575</v>
          </cell>
          <cell r="N899">
            <v>1151207000</v>
          </cell>
          <cell r="O899">
            <v>1092.73</v>
          </cell>
          <cell r="Q899" t="str">
            <v>Non</v>
          </cell>
          <cell r="R899">
            <v>4</v>
          </cell>
          <cell r="S899">
            <v>3</v>
          </cell>
          <cell r="T899">
            <v>1.407</v>
          </cell>
          <cell r="U899">
            <v>1.944</v>
          </cell>
          <cell r="V899">
            <v>3.07559</v>
          </cell>
          <cell r="W899">
            <v>2.6465100000000001</v>
          </cell>
          <cell r="X899" t="str">
            <v>Dist</v>
          </cell>
          <cell r="Y899" t="str">
            <v>Europe</v>
          </cell>
          <cell r="Z899">
            <v>2</v>
          </cell>
          <cell r="AA899" t="str">
            <v>Non</v>
          </cell>
          <cell r="AB899">
            <v>1.6</v>
          </cell>
          <cell r="AC899" t="str">
            <v>Oui</v>
          </cell>
          <cell r="AE899" t="str">
            <v>FS0000D1TS</v>
          </cell>
          <cell r="AF899">
            <v>630520000</v>
          </cell>
          <cell r="AH899">
            <v>44545</v>
          </cell>
          <cell r="AJ899">
            <v>6</v>
          </cell>
          <cell r="AK899">
            <v>75</v>
          </cell>
          <cell r="AL899">
            <v>1</v>
          </cell>
          <cell r="AM899" t="str">
            <v>www.swisslife-am.com</v>
          </cell>
          <cell r="AQ899" t="str">
            <v>Non</v>
          </cell>
          <cell r="AR899" t="str">
            <v>Non</v>
          </cell>
          <cell r="AS899" t="str">
            <v>Non</v>
          </cell>
          <cell r="AV899" t="str">
            <v>Fonds Immobilier</v>
          </cell>
          <cell r="AW899" t="str">
            <v>Swiss Life</v>
          </cell>
          <cell r="AY899" t="str">
            <v>Article 8</v>
          </cell>
          <cell r="AZ899" t="str">
            <v>Prospectus</v>
          </cell>
          <cell r="BA899" t="str">
            <v>Non</v>
          </cell>
          <cell r="BM899">
            <v>2.6465000000000001</v>
          </cell>
          <cell r="BN899">
            <v>83</v>
          </cell>
          <cell r="BP899">
            <v>5.5202960000000001</v>
          </cell>
          <cell r="BQ899">
            <v>84</v>
          </cell>
        </row>
        <row r="900">
          <cell r="A900" t="str">
            <v>FR0010960930</v>
          </cell>
          <cell r="B900" t="str">
            <v>ÙÙÙÙ</v>
          </cell>
          <cell r="C900" t="str">
            <v>Echiquier Luxury A</v>
          </cell>
          <cell r="D900" t="str">
            <v>FCP</v>
          </cell>
          <cell r="E900" t="str">
            <v>La Financière de l'Echiquier</v>
          </cell>
          <cell r="F900" t="str">
            <v>Euro</v>
          </cell>
          <cell r="G900" t="str">
            <v>MSCI World NR EUR</v>
          </cell>
          <cell r="H900" t="str">
            <v>Europe Fonds ouverts  - Actions Secteur Biens Conso. &amp; Services</v>
          </cell>
          <cell r="I900" t="str">
            <v>Tous les jours</v>
          </cell>
          <cell r="J900" t="str">
            <v>France</v>
          </cell>
          <cell r="K900" t="str">
            <v>Non</v>
          </cell>
          <cell r="L900">
            <v>41598</v>
          </cell>
          <cell r="M900">
            <v>44596</v>
          </cell>
          <cell r="N900">
            <v>20743407</v>
          </cell>
          <cell r="O900">
            <v>182.1</v>
          </cell>
          <cell r="P900">
            <v>14.37</v>
          </cell>
          <cell r="Q900" t="str">
            <v>Non</v>
          </cell>
          <cell r="R900">
            <v>6</v>
          </cell>
          <cell r="S900">
            <v>6</v>
          </cell>
          <cell r="T900">
            <v>17.870574999999999</v>
          </cell>
          <cell r="U900">
            <v>17.465398</v>
          </cell>
          <cell r="V900">
            <v>19.75534</v>
          </cell>
          <cell r="W900">
            <v>16.98273</v>
          </cell>
          <cell r="X900" t="str">
            <v>Cap</v>
          </cell>
          <cell r="Y900" t="str">
            <v>Global</v>
          </cell>
          <cell r="Z900">
            <v>1.65</v>
          </cell>
          <cell r="AA900" t="str">
            <v>Oui</v>
          </cell>
          <cell r="AB900">
            <v>1.65</v>
          </cell>
          <cell r="AC900" t="str">
            <v>Non</v>
          </cell>
          <cell r="AE900" t="str">
            <v>FSUSA09PZE</v>
          </cell>
          <cell r="AF900">
            <v>9781000</v>
          </cell>
          <cell r="AH900">
            <v>44558</v>
          </cell>
          <cell r="AJ900">
            <v>3</v>
          </cell>
          <cell r="AK900">
            <v>0</v>
          </cell>
          <cell r="AL900">
            <v>0</v>
          </cell>
          <cell r="AM900" t="str">
            <v>www.lfde.com</v>
          </cell>
          <cell r="AQ900" t="str">
            <v>Non</v>
          </cell>
          <cell r="AR900" t="str">
            <v>Non</v>
          </cell>
          <cell r="AS900" t="str">
            <v>Non</v>
          </cell>
          <cell r="AV900" t="str">
            <v>Actions internationales</v>
          </cell>
          <cell r="AW900" t="str">
            <v>La Financière de l'Echiquier</v>
          </cell>
          <cell r="AY900" t="str">
            <v>Article 8</v>
          </cell>
          <cell r="AZ900" t="str">
            <v>Prospectus</v>
          </cell>
          <cell r="BA900" t="str">
            <v>Non</v>
          </cell>
          <cell r="BB900">
            <v>13.227515</v>
          </cell>
          <cell r="BD900">
            <v>16.982751</v>
          </cell>
          <cell r="BF900">
            <v>19.755322</v>
          </cell>
          <cell r="BH900">
            <v>-11.088326</v>
          </cell>
          <cell r="BJ900">
            <v>-10.141109999999999</v>
          </cell>
          <cell r="BK900">
            <v>91</v>
          </cell>
          <cell r="BM900">
            <v>24.030892999999999</v>
          </cell>
          <cell r="BN900">
            <v>8</v>
          </cell>
          <cell r="BP900">
            <v>30.231062000000001</v>
          </cell>
          <cell r="BQ900">
            <v>14</v>
          </cell>
        </row>
        <row r="901">
          <cell r="A901" t="str">
            <v>FR0010965665</v>
          </cell>
          <cell r="B901" t="str">
            <v>ÙÙ</v>
          </cell>
          <cell r="C901" t="str">
            <v>CPR Croissance Défensive I</v>
          </cell>
          <cell r="D901" t="str">
            <v>FCP</v>
          </cell>
          <cell r="E901" t="str">
            <v>CPR Asset Management</v>
          </cell>
          <cell r="F901" t="str">
            <v>Euro</v>
          </cell>
          <cell r="G901" t="str">
            <v>€STR capitalisé</v>
          </cell>
          <cell r="H901" t="str">
            <v>Europe Fonds ouverts  - Allocation EUR Prudente - International</v>
          </cell>
          <cell r="I901" t="str">
            <v>Tous les jours</v>
          </cell>
          <cell r="J901" t="str">
            <v>France</v>
          </cell>
          <cell r="K901" t="str">
            <v>Non</v>
          </cell>
          <cell r="L901">
            <v>40482</v>
          </cell>
          <cell r="M901">
            <v>44596</v>
          </cell>
          <cell r="N901">
            <v>221570166</v>
          </cell>
          <cell r="O901">
            <v>131877.06</v>
          </cell>
          <cell r="Q901" t="str">
            <v>Non</v>
          </cell>
          <cell r="R901">
            <v>3</v>
          </cell>
          <cell r="S901">
            <v>3</v>
          </cell>
          <cell r="T901">
            <v>1.431</v>
          </cell>
          <cell r="U901">
            <v>4.4569999999999999</v>
          </cell>
          <cell r="V901">
            <v>3.38137</v>
          </cell>
          <cell r="W901">
            <v>1.9390099999999999</v>
          </cell>
          <cell r="X901" t="str">
            <v>Cap</v>
          </cell>
          <cell r="Y901" t="str">
            <v>Global</v>
          </cell>
          <cell r="Z901">
            <v>0.5</v>
          </cell>
          <cell r="AA901" t="str">
            <v>Oui</v>
          </cell>
          <cell r="AB901">
            <v>0.73</v>
          </cell>
          <cell r="AC901" t="str">
            <v>Non</v>
          </cell>
          <cell r="AD901">
            <v>131877.06</v>
          </cell>
          <cell r="AE901" t="str">
            <v>FSGBR0507W</v>
          </cell>
          <cell r="AF901">
            <v>29978295</v>
          </cell>
          <cell r="AH901">
            <v>44562</v>
          </cell>
          <cell r="AJ901">
            <v>5</v>
          </cell>
          <cell r="AK901">
            <v>1</v>
          </cell>
          <cell r="AL901">
            <v>1</v>
          </cell>
          <cell r="AM901" t="str">
            <v>www.cpr-am.fr</v>
          </cell>
          <cell r="AQ901" t="str">
            <v>Non</v>
          </cell>
          <cell r="AR901" t="str">
            <v>Non</v>
          </cell>
          <cell r="AS901" t="str">
            <v>Non</v>
          </cell>
          <cell r="AV901" t="str">
            <v>Non Classifié</v>
          </cell>
          <cell r="AW901" t="str">
            <v>CPR Asset Management</v>
          </cell>
          <cell r="AY901" t="str">
            <v>Article 8</v>
          </cell>
          <cell r="AZ901" t="str">
            <v>Prospectus</v>
          </cell>
          <cell r="BA901" t="str">
            <v>Non</v>
          </cell>
          <cell r="BB901">
            <v>0.78430500000000003</v>
          </cell>
          <cell r="BD901">
            <v>1.939011</v>
          </cell>
          <cell r="BF901">
            <v>3.38137</v>
          </cell>
          <cell r="BH901">
            <v>-1.7887E-2</v>
          </cell>
          <cell r="BJ901">
            <v>0.16108</v>
          </cell>
          <cell r="BK901">
            <v>14</v>
          </cell>
          <cell r="BM901">
            <v>2.5188199999999998</v>
          </cell>
          <cell r="BN901">
            <v>84</v>
          </cell>
          <cell r="BP901">
            <v>4.8855079999999997</v>
          </cell>
          <cell r="BQ901">
            <v>86</v>
          </cell>
        </row>
        <row r="902">
          <cell r="A902" t="str">
            <v>FR0010968693</v>
          </cell>
          <cell r="C902" t="str">
            <v>RMM Court Terme F</v>
          </cell>
          <cell r="D902" t="str">
            <v>FCP</v>
          </cell>
          <cell r="E902" t="str">
            <v>Rothschild &amp; Co Asset Management Europe</v>
          </cell>
          <cell r="F902" t="str">
            <v>Euro</v>
          </cell>
          <cell r="G902" t="str">
            <v>€STR capitalisé</v>
          </cell>
          <cell r="H902" t="str">
            <v>Europe Fonds ouverts  - Monétaires EUR Court Terme</v>
          </cell>
          <cell r="I902" t="str">
            <v>Tous les jours</v>
          </cell>
          <cell r="J902" t="str">
            <v>France</v>
          </cell>
          <cell r="K902" t="str">
            <v>Non</v>
          </cell>
          <cell r="L902">
            <v>40522</v>
          </cell>
          <cell r="M902">
            <v>44599</v>
          </cell>
          <cell r="N902">
            <v>779241472</v>
          </cell>
          <cell r="O902">
            <v>1545.32</v>
          </cell>
          <cell r="Q902" t="str">
            <v>Non</v>
          </cell>
          <cell r="R902">
            <v>1</v>
          </cell>
          <cell r="S902">
            <v>1</v>
          </cell>
          <cell r="T902">
            <v>8.0000000000000002E-3</v>
          </cell>
          <cell r="U902">
            <v>3.3000000000000002E-2</v>
          </cell>
          <cell r="V902">
            <v>-0.61922999999999995</v>
          </cell>
          <cell r="W902">
            <v>-0.50197999999999998</v>
          </cell>
          <cell r="X902" t="str">
            <v>Cap</v>
          </cell>
          <cell r="Y902" t="str">
            <v>Euroland</v>
          </cell>
          <cell r="Z902">
            <v>1</v>
          </cell>
          <cell r="AA902" t="str">
            <v>Oui</v>
          </cell>
          <cell r="AB902">
            <v>0.1</v>
          </cell>
          <cell r="AC902" t="str">
            <v>Oui</v>
          </cell>
          <cell r="AE902" t="str">
            <v>FSGBR05GC1</v>
          </cell>
          <cell r="AF902">
            <v>5728246</v>
          </cell>
          <cell r="AH902">
            <v>44562</v>
          </cell>
          <cell r="AJ902">
            <v>4.5</v>
          </cell>
          <cell r="AK902">
            <v>1</v>
          </cell>
          <cell r="AL902">
            <v>0</v>
          </cell>
          <cell r="AM902" t="str">
            <v>www.am.eu.rothschildandco.com</v>
          </cell>
          <cell r="AQ902" t="str">
            <v>Non</v>
          </cell>
          <cell r="AR902" t="str">
            <v>Non</v>
          </cell>
          <cell r="AS902" t="str">
            <v>Non</v>
          </cell>
          <cell r="AV902" t="str">
            <v>Fonds monétaires à valeur liquidative variable (VNAV) court terme</v>
          </cell>
          <cell r="AW902" t="str">
            <v>Rothschild &amp; Co</v>
          </cell>
          <cell r="AX902" t="str">
            <v>Rothschild &amp; Co Asset Management US Inc</v>
          </cell>
          <cell r="AY902" t="str">
            <v>Article 8</v>
          </cell>
          <cell r="AZ902" t="str">
            <v>Prospectus</v>
          </cell>
          <cell r="BA902" t="str">
            <v>Non</v>
          </cell>
          <cell r="BB902">
            <v>-0.44712400000000002</v>
          </cell>
          <cell r="BD902">
            <v>-0.50197999999999998</v>
          </cell>
          <cell r="BF902">
            <v>-0.61924599999999996</v>
          </cell>
          <cell r="BH902">
            <v>-6.0141E-2</v>
          </cell>
          <cell r="BJ902">
            <v>-5.432E-2</v>
          </cell>
          <cell r="BK902">
            <v>16</v>
          </cell>
          <cell r="BM902">
            <v>-0.49621599999999999</v>
          </cell>
          <cell r="BN902">
            <v>96</v>
          </cell>
          <cell r="BP902">
            <v>-0.42685400000000001</v>
          </cell>
          <cell r="BQ902">
            <v>97</v>
          </cell>
        </row>
        <row r="903">
          <cell r="A903" t="str">
            <v>FR0010971085</v>
          </cell>
          <cell r="B903" t="str">
            <v>ÙÙÙÙ</v>
          </cell>
          <cell r="C903" t="str">
            <v>Fauvettes</v>
          </cell>
          <cell r="D903" t="str">
            <v>FCP</v>
          </cell>
          <cell r="E903" t="str">
            <v>Meeschaert Asset Management</v>
          </cell>
          <cell r="F903" t="str">
            <v>Euro</v>
          </cell>
          <cell r="G903" t="str">
            <v>ICE BofA EUR Brd Mkt TR EUR</v>
          </cell>
          <cell r="H903" t="str">
            <v>Europe Fonds ouverts  - Obligations EUR Flexibles</v>
          </cell>
          <cell r="I903" t="str">
            <v>Toutes les semaines</v>
          </cell>
          <cell r="J903" t="str">
            <v>France</v>
          </cell>
          <cell r="K903" t="str">
            <v>Non</v>
          </cell>
          <cell r="L903">
            <v>40529</v>
          </cell>
          <cell r="M903">
            <v>44596</v>
          </cell>
          <cell r="N903">
            <v>7048052</v>
          </cell>
          <cell r="O903">
            <v>208.92</v>
          </cell>
          <cell r="Q903" t="str">
            <v>Non</v>
          </cell>
          <cell r="R903">
            <v>4</v>
          </cell>
          <cell r="S903">
            <v>4</v>
          </cell>
          <cell r="T903">
            <v>2.0640000000000001</v>
          </cell>
          <cell r="U903">
            <v>8.516</v>
          </cell>
          <cell r="V903">
            <v>0.48380000000000001</v>
          </cell>
          <cell r="W903">
            <v>2.9774699999999998</v>
          </cell>
          <cell r="X903" t="str">
            <v>Cap</v>
          </cell>
          <cell r="Y903" t="str">
            <v>Euroland</v>
          </cell>
          <cell r="Z903">
            <v>0.7</v>
          </cell>
          <cell r="AA903" t="str">
            <v>Oui</v>
          </cell>
          <cell r="AB903">
            <v>0.87</v>
          </cell>
          <cell r="AC903" t="str">
            <v>Non</v>
          </cell>
          <cell r="AD903">
            <v>208.92</v>
          </cell>
          <cell r="AE903" t="str">
            <v>FSUSA0BCXU</v>
          </cell>
          <cell r="AF903">
            <v>7048052</v>
          </cell>
          <cell r="AH903">
            <v>44469</v>
          </cell>
          <cell r="AJ903">
            <v>5</v>
          </cell>
          <cell r="AK903">
            <v>1</v>
          </cell>
          <cell r="AL903">
            <v>0</v>
          </cell>
          <cell r="AM903" t="str">
            <v>www.meeschaert.com</v>
          </cell>
          <cell r="AQ903" t="str">
            <v>Non</v>
          </cell>
          <cell r="AR903" t="str">
            <v>Non</v>
          </cell>
          <cell r="AS903" t="str">
            <v>Non</v>
          </cell>
          <cell r="AV903" t="str">
            <v>Obligations en euro</v>
          </cell>
          <cell r="AW903" t="str">
            <v>Meeschaert</v>
          </cell>
          <cell r="AY903" t="str">
            <v>Not Stated</v>
          </cell>
          <cell r="AZ903" t="str">
            <v>Prospectus</v>
          </cell>
          <cell r="BA903" t="str">
            <v>Non</v>
          </cell>
          <cell r="BB903">
            <v>2.4808020000000002</v>
          </cell>
          <cell r="BD903">
            <v>2.9774780000000001</v>
          </cell>
          <cell r="BF903">
            <v>0.48380000000000001</v>
          </cell>
          <cell r="BJ903">
            <v>-1.355</v>
          </cell>
          <cell r="BK903">
            <v>33</v>
          </cell>
          <cell r="BM903">
            <v>3.8787820000000002</v>
          </cell>
          <cell r="BN903">
            <v>77</v>
          </cell>
          <cell r="BP903">
            <v>8.0954010000000007</v>
          </cell>
          <cell r="BQ903">
            <v>75</v>
          </cell>
        </row>
        <row r="904">
          <cell r="A904" t="str">
            <v>FR0010971705</v>
          </cell>
          <cell r="B904" t="str">
            <v>ÙÙÙÙ</v>
          </cell>
          <cell r="C904" t="str">
            <v>Sycomore Sélection Responsable I</v>
          </cell>
          <cell r="D904" t="str">
            <v>FCP</v>
          </cell>
          <cell r="E904" t="str">
            <v>Sycomore Asset Management</v>
          </cell>
          <cell r="F904" t="str">
            <v>Euro</v>
          </cell>
          <cell r="G904" t="str">
            <v>EURO STOXX NR EUR</v>
          </cell>
          <cell r="H904" t="str">
            <v>Europe Fonds ouverts  - Actions Zone Euro Flex Cap</v>
          </cell>
          <cell r="I904" t="str">
            <v>Tous les jours</v>
          </cell>
          <cell r="J904" t="str">
            <v>Autriche;Suisse;Allemagne;Espagne;France;Royaume-Uni;Italie;Pays-Bas;Portugal;</v>
          </cell>
          <cell r="K904" t="str">
            <v>Oui</v>
          </cell>
          <cell r="L904">
            <v>40567</v>
          </cell>
          <cell r="M904">
            <v>44596</v>
          </cell>
          <cell r="N904">
            <v>690358706</v>
          </cell>
          <cell r="O904">
            <v>462.3</v>
          </cell>
          <cell r="Q904" t="str">
            <v>Non</v>
          </cell>
          <cell r="R904">
            <v>6</v>
          </cell>
          <cell r="S904">
            <v>6</v>
          </cell>
          <cell r="T904">
            <v>13.971</v>
          </cell>
          <cell r="U904">
            <v>16.934000000000001</v>
          </cell>
          <cell r="V904">
            <v>9.0295199999999998</v>
          </cell>
          <cell r="W904">
            <v>10.966150000000001</v>
          </cell>
          <cell r="X904" t="str">
            <v>Cap</v>
          </cell>
          <cell r="Y904" t="str">
            <v>Euroland</v>
          </cell>
          <cell r="Z904">
            <v>1</v>
          </cell>
          <cell r="AA904" t="str">
            <v>Oui</v>
          </cell>
          <cell r="AB904">
            <v>1.07</v>
          </cell>
          <cell r="AC904" t="str">
            <v>Oui</v>
          </cell>
          <cell r="AD904">
            <v>462.3</v>
          </cell>
          <cell r="AE904" t="str">
            <v>FSUSA0BAZZ</v>
          </cell>
          <cell r="AF904">
            <v>360253207</v>
          </cell>
          <cell r="AH904">
            <v>44333</v>
          </cell>
          <cell r="AJ904">
            <v>7</v>
          </cell>
          <cell r="AK904">
            <v>0</v>
          </cell>
          <cell r="AL904">
            <v>0</v>
          </cell>
          <cell r="AM904" t="str">
            <v>www.sycomore-am.com</v>
          </cell>
          <cell r="AQ904" t="str">
            <v>Non</v>
          </cell>
          <cell r="AR904" t="str">
            <v>Non</v>
          </cell>
          <cell r="AS904" t="str">
            <v>Non</v>
          </cell>
          <cell r="AV904" t="str">
            <v>Actions de la zone euro</v>
          </cell>
          <cell r="AW904" t="str">
            <v>Sycomore Asset Management</v>
          </cell>
          <cell r="AY904" t="str">
            <v>Not Stated</v>
          </cell>
          <cell r="AZ904" t="str">
            <v>Prospectus</v>
          </cell>
          <cell r="BA904" t="str">
            <v>Non</v>
          </cell>
          <cell r="BB904">
            <v>5.133089</v>
          </cell>
          <cell r="BD904">
            <v>10.966174000000001</v>
          </cell>
          <cell r="BF904">
            <v>9.0295360000000002</v>
          </cell>
          <cell r="BH904">
            <v>-7.931705</v>
          </cell>
          <cell r="BJ904">
            <v>-7.6900399999999998</v>
          </cell>
          <cell r="BK904">
            <v>84</v>
          </cell>
          <cell r="BM904">
            <v>15.76211</v>
          </cell>
          <cell r="BN904">
            <v>28</v>
          </cell>
          <cell r="BP904">
            <v>20.131671000000001</v>
          </cell>
          <cell r="BQ904">
            <v>44</v>
          </cell>
        </row>
        <row r="905">
          <cell r="A905" t="str">
            <v>FR0010971721</v>
          </cell>
          <cell r="B905" t="str">
            <v>ÙÙÙÙ</v>
          </cell>
          <cell r="C905" t="str">
            <v>Sycomore Sélection Responsable RP</v>
          </cell>
          <cell r="D905" t="str">
            <v>FCP</v>
          </cell>
          <cell r="E905" t="str">
            <v>Sycomore Asset Management</v>
          </cell>
          <cell r="F905" t="str">
            <v>Euro</v>
          </cell>
          <cell r="G905" t="str">
            <v>EURO STOXX NR EUR</v>
          </cell>
          <cell r="H905" t="str">
            <v>Europe Fonds ouverts  - Actions Zone Euro Flex Cap</v>
          </cell>
          <cell r="I905" t="str">
            <v>Tous les jours</v>
          </cell>
          <cell r="J905" t="str">
            <v>Autriche;Suisse;Allemagne;Espagne;France;Italie;</v>
          </cell>
          <cell r="K905" t="str">
            <v>Oui</v>
          </cell>
          <cell r="L905">
            <v>40567</v>
          </cell>
          <cell r="M905">
            <v>44596</v>
          </cell>
          <cell r="N905">
            <v>690358706</v>
          </cell>
          <cell r="O905">
            <v>414.23</v>
          </cell>
          <cell r="Q905" t="str">
            <v>Non</v>
          </cell>
          <cell r="R905">
            <v>6</v>
          </cell>
          <cell r="S905">
            <v>6</v>
          </cell>
          <cell r="T905">
            <v>13.993</v>
          </cell>
          <cell r="U905">
            <v>16.968</v>
          </cell>
          <cell r="V905">
            <v>7.8430400000000002</v>
          </cell>
          <cell r="W905">
            <v>9.8850200000000008</v>
          </cell>
          <cell r="X905" t="str">
            <v>Cap</v>
          </cell>
          <cell r="Y905" t="str">
            <v>Euroland</v>
          </cell>
          <cell r="Z905">
            <v>2</v>
          </cell>
          <cell r="AA905" t="str">
            <v>Oui</v>
          </cell>
          <cell r="AB905">
            <v>2.06</v>
          </cell>
          <cell r="AC905" t="str">
            <v>Oui</v>
          </cell>
          <cell r="AD905">
            <v>414.23</v>
          </cell>
          <cell r="AE905" t="str">
            <v>FSUSA0BAZZ</v>
          </cell>
          <cell r="AF905">
            <v>17570896</v>
          </cell>
          <cell r="AH905">
            <v>44333</v>
          </cell>
          <cell r="AJ905">
            <v>3</v>
          </cell>
          <cell r="AK905">
            <v>100</v>
          </cell>
          <cell r="AL905">
            <v>100</v>
          </cell>
          <cell r="AM905" t="str">
            <v>www.sycomore-am.com</v>
          </cell>
          <cell r="AQ905" t="str">
            <v>Non</v>
          </cell>
          <cell r="AR905" t="str">
            <v>Non</v>
          </cell>
          <cell r="AS905" t="str">
            <v>Non</v>
          </cell>
          <cell r="AV905" t="str">
            <v>Actions de la zone euro</v>
          </cell>
          <cell r="AW905" t="str">
            <v>Sycomore Asset Management</v>
          </cell>
          <cell r="AY905" t="str">
            <v>Not Stated</v>
          </cell>
          <cell r="AZ905" t="str">
            <v>Prospectus</v>
          </cell>
          <cell r="BA905" t="str">
            <v>Non</v>
          </cell>
          <cell r="BB905">
            <v>4.0961949999999998</v>
          </cell>
          <cell r="BD905">
            <v>9.8850300000000004</v>
          </cell>
          <cell r="BF905">
            <v>7.8430390000000001</v>
          </cell>
          <cell r="BH905">
            <v>-8.0178759999999993</v>
          </cell>
          <cell r="BJ905">
            <v>-7.7659500000000001</v>
          </cell>
          <cell r="BK905">
            <v>84</v>
          </cell>
          <cell r="BM905">
            <v>14.633628</v>
          </cell>
          <cell r="BN905">
            <v>32</v>
          </cell>
          <cell r="BP905">
            <v>18.932116000000001</v>
          </cell>
          <cell r="BQ905">
            <v>48</v>
          </cell>
        </row>
        <row r="906">
          <cell r="A906" t="str">
            <v>FR0010981175</v>
          </cell>
          <cell r="B906" t="str">
            <v>ÙÙ</v>
          </cell>
          <cell r="C906" t="str">
            <v>Trusteam ROC A</v>
          </cell>
          <cell r="D906" t="str">
            <v>FCP</v>
          </cell>
          <cell r="E906" t="str">
            <v>TrusTeam Finance</v>
          </cell>
          <cell r="F906" t="str">
            <v>Euro</v>
          </cell>
          <cell r="G906" t="str">
            <v>Morningstar DM NR EUR</v>
          </cell>
          <cell r="H906" t="str">
            <v>Europe Fonds ouverts  - Actions Internationales Gdes Cap. Croissance</v>
          </cell>
          <cell r="I906" t="str">
            <v>Tous les jours</v>
          </cell>
          <cell r="J906" t="str">
            <v>Suisse;France;Italie;</v>
          </cell>
          <cell r="K906" t="str">
            <v>Non</v>
          </cell>
          <cell r="L906">
            <v>40543</v>
          </cell>
          <cell r="M906">
            <v>44595</v>
          </cell>
          <cell r="N906">
            <v>86637166</v>
          </cell>
          <cell r="O906">
            <v>474.2</v>
          </cell>
          <cell r="Q906" t="str">
            <v>Non</v>
          </cell>
          <cell r="R906">
            <v>5</v>
          </cell>
          <cell r="S906">
            <v>5</v>
          </cell>
          <cell r="T906">
            <v>15.536476</v>
          </cell>
          <cell r="U906">
            <v>15.828514999999999</v>
          </cell>
          <cell r="V906">
            <v>10.45885</v>
          </cell>
          <cell r="W906">
            <v>7.9819199999999997</v>
          </cell>
          <cell r="X906" t="str">
            <v>Cap</v>
          </cell>
          <cell r="Y906" t="str">
            <v>Global</v>
          </cell>
          <cell r="Z906">
            <v>2</v>
          </cell>
          <cell r="AA906" t="str">
            <v>Oui</v>
          </cell>
          <cell r="AB906">
            <v>4.43</v>
          </cell>
          <cell r="AC906" t="str">
            <v>Oui</v>
          </cell>
          <cell r="AE906" t="str">
            <v>FSUSA0B9I8</v>
          </cell>
          <cell r="AF906">
            <v>41217000</v>
          </cell>
          <cell r="AH906">
            <v>44580</v>
          </cell>
          <cell r="AJ906">
            <v>2</v>
          </cell>
          <cell r="AK906">
            <v>1</v>
          </cell>
          <cell r="AL906">
            <v>1</v>
          </cell>
          <cell r="AM906" t="str">
            <v>www.trusteamfinance.com</v>
          </cell>
          <cell r="AQ906" t="str">
            <v>Non</v>
          </cell>
          <cell r="AR906" t="str">
            <v>Non</v>
          </cell>
          <cell r="AS906" t="str">
            <v>Non</v>
          </cell>
          <cell r="AV906" t="str">
            <v>Actions internationales</v>
          </cell>
          <cell r="AW906" t="str">
            <v>TrusTeam Finance</v>
          </cell>
          <cell r="AY906" t="str">
            <v>Article 9</v>
          </cell>
          <cell r="AZ906" t="str">
            <v>Prospectus</v>
          </cell>
          <cell r="BA906" t="str">
            <v>Non</v>
          </cell>
          <cell r="BB906">
            <v>4.7024059999999999</v>
          </cell>
          <cell r="BD906">
            <v>7.9819279999999999</v>
          </cell>
          <cell r="BF906">
            <v>10.458838</v>
          </cell>
          <cell r="BH906">
            <v>-11.953656000000001</v>
          </cell>
          <cell r="BJ906">
            <v>-9.7571399999999997</v>
          </cell>
          <cell r="BK906">
            <v>90</v>
          </cell>
          <cell r="BM906">
            <v>13.918177999999999</v>
          </cell>
          <cell r="BN906">
            <v>36</v>
          </cell>
          <cell r="BP906">
            <v>13.472039000000001</v>
          </cell>
          <cell r="BQ906">
            <v>60</v>
          </cell>
        </row>
        <row r="907">
          <cell r="A907" t="str">
            <v>FR0010983924</v>
          </cell>
          <cell r="B907" t="str">
            <v>ÙÙÙ</v>
          </cell>
          <cell r="C907" t="str">
            <v>EdR Japan C</v>
          </cell>
          <cell r="D907" t="str">
            <v>FCP</v>
          </cell>
          <cell r="E907" t="str">
            <v>Edmond de Rothschild Asset Management (France)</v>
          </cell>
          <cell r="F907" t="str">
            <v>Euro</v>
          </cell>
          <cell r="G907" t="str">
            <v>TOPIX NR JPY</v>
          </cell>
          <cell r="H907" t="str">
            <v>Europe Fonds ouverts  - Japan Flex-Cap Equity</v>
          </cell>
          <cell r="I907" t="str">
            <v>Tous les jours</v>
          </cell>
          <cell r="J907" t="str">
            <v>Belgique;Suisse;Allemagne;Espagne;France;Italie;Pays-Bas;</v>
          </cell>
          <cell r="K907" t="str">
            <v>Non</v>
          </cell>
          <cell r="L907">
            <v>40542</v>
          </cell>
          <cell r="M907">
            <v>44596</v>
          </cell>
          <cell r="N907">
            <v>17799619</v>
          </cell>
          <cell r="O907">
            <v>180.17</v>
          </cell>
          <cell r="Q907" t="str">
            <v>Non</v>
          </cell>
          <cell r="R907">
            <v>6</v>
          </cell>
          <cell r="S907">
            <v>6</v>
          </cell>
          <cell r="T907">
            <v>13.787915999999999</v>
          </cell>
          <cell r="U907">
            <v>13.379289</v>
          </cell>
          <cell r="V907">
            <v>-1.53871</v>
          </cell>
          <cell r="W907">
            <v>6.9453699999999996</v>
          </cell>
          <cell r="X907" t="str">
            <v>Cap</v>
          </cell>
          <cell r="Y907" t="str">
            <v>Japon</v>
          </cell>
          <cell r="Z907">
            <v>2</v>
          </cell>
          <cell r="AA907" t="str">
            <v>Oui</v>
          </cell>
          <cell r="AB907">
            <v>3.02</v>
          </cell>
          <cell r="AC907" t="str">
            <v>Non</v>
          </cell>
          <cell r="AD907">
            <v>180.17</v>
          </cell>
          <cell r="AE907" t="str">
            <v>FSUSA0B84C</v>
          </cell>
          <cell r="AF907">
            <v>9321373</v>
          </cell>
          <cell r="AH907">
            <v>44596</v>
          </cell>
          <cell r="AJ907">
            <v>3</v>
          </cell>
          <cell r="AK907">
            <v>1</v>
          </cell>
          <cell r="AL907">
            <v>1</v>
          </cell>
          <cell r="AM907" t="str">
            <v>https://www.edmond-de-rothschild.com/site/France/fr/asset-management</v>
          </cell>
          <cell r="AQ907" t="str">
            <v>Non</v>
          </cell>
          <cell r="AR907" t="str">
            <v>Non</v>
          </cell>
          <cell r="AS907" t="str">
            <v>Non</v>
          </cell>
          <cell r="AV907" t="str">
            <v>Actions internationales</v>
          </cell>
          <cell r="AW907" t="str">
            <v>Edmond De Rothschild</v>
          </cell>
          <cell r="AY907" t="str">
            <v>Not Stated</v>
          </cell>
          <cell r="AZ907" t="str">
            <v>Prospectus</v>
          </cell>
          <cell r="BA907" t="str">
            <v>Non</v>
          </cell>
          <cell r="BB907">
            <v>3.7492730000000001</v>
          </cell>
          <cell r="BD907">
            <v>6.9453750000000003</v>
          </cell>
          <cell r="BF907">
            <v>-1.538718</v>
          </cell>
          <cell r="BH907">
            <v>-8.180199</v>
          </cell>
          <cell r="BJ907">
            <v>-7.8187800000000003</v>
          </cell>
          <cell r="BK907">
            <v>84</v>
          </cell>
          <cell r="BM907">
            <v>10.731494</v>
          </cell>
          <cell r="BN907">
            <v>48</v>
          </cell>
          <cell r="BP907">
            <v>19.303342000000001</v>
          </cell>
          <cell r="BQ907">
            <v>47</v>
          </cell>
        </row>
        <row r="908">
          <cell r="A908" t="str">
            <v>FR0010985945</v>
          </cell>
          <cell r="B908" t="str">
            <v>ÙÙÙ</v>
          </cell>
          <cell r="C908" t="str">
            <v>Ouessant A</v>
          </cell>
          <cell r="D908" t="str">
            <v>FCP</v>
          </cell>
          <cell r="E908" t="str">
            <v>Vivienne Investissement</v>
          </cell>
          <cell r="F908" t="str">
            <v>Euro</v>
          </cell>
          <cell r="G908" t="str">
            <v>€STR Capitalisé + 0.085%</v>
          </cell>
          <cell r="H908" t="str">
            <v>Europe Fonds ouverts  - Allocation EUR Flexible - International</v>
          </cell>
          <cell r="I908" t="str">
            <v>Tous les jours</v>
          </cell>
          <cell r="J908" t="str">
            <v>Allemagne;France;Royaume-Uni;</v>
          </cell>
          <cell r="K908" t="str">
            <v>Non</v>
          </cell>
          <cell r="L908">
            <v>40554</v>
          </cell>
          <cell r="M908">
            <v>44596</v>
          </cell>
          <cell r="N908">
            <v>151855554</v>
          </cell>
          <cell r="O908">
            <v>1121.23</v>
          </cell>
          <cell r="Q908" t="str">
            <v>Non</v>
          </cell>
          <cell r="R908">
            <v>4</v>
          </cell>
          <cell r="S908">
            <v>4</v>
          </cell>
          <cell r="T908">
            <v>5.6619999999999999</v>
          </cell>
          <cell r="U908">
            <v>6.2450000000000001</v>
          </cell>
          <cell r="V908">
            <v>-5.9908299999999999</v>
          </cell>
          <cell r="W908">
            <v>1.5361499999999999</v>
          </cell>
          <cell r="X908" t="str">
            <v>Cap</v>
          </cell>
          <cell r="Y908" t="str">
            <v>Global</v>
          </cell>
          <cell r="Z908">
            <v>1.5</v>
          </cell>
          <cell r="AA908" t="str">
            <v>Oui</v>
          </cell>
          <cell r="AB908">
            <v>1.54</v>
          </cell>
          <cell r="AC908" t="str">
            <v>Oui</v>
          </cell>
          <cell r="AD908">
            <v>1121.23</v>
          </cell>
          <cell r="AE908" t="str">
            <v>FS000096ZG</v>
          </cell>
          <cell r="AF908">
            <v>63415053</v>
          </cell>
          <cell r="AH908">
            <v>44585</v>
          </cell>
          <cell r="AJ908">
            <v>0</v>
          </cell>
          <cell r="AK908">
            <v>100000</v>
          </cell>
          <cell r="AL908">
            <v>100000</v>
          </cell>
          <cell r="AM908" t="str">
            <v>www.vivienne-investissement.com</v>
          </cell>
          <cell r="AQ908" t="str">
            <v>Non</v>
          </cell>
          <cell r="AR908" t="str">
            <v>Non</v>
          </cell>
          <cell r="AS908" t="str">
            <v>Non</v>
          </cell>
          <cell r="AV908" t="str">
            <v>Non Classifié</v>
          </cell>
          <cell r="AW908" t="str">
            <v>Vivienne Investissement</v>
          </cell>
          <cell r="AY908" t="str">
            <v>Article 8</v>
          </cell>
          <cell r="AZ908" t="str">
            <v>Prospectus</v>
          </cell>
          <cell r="BA908" t="str">
            <v>Non</v>
          </cell>
          <cell r="BB908">
            <v>2.4745159999999999</v>
          </cell>
          <cell r="BD908">
            <v>1.5361530000000001</v>
          </cell>
          <cell r="BF908">
            <v>-5.9908260000000002</v>
          </cell>
          <cell r="BH908">
            <v>-3.9504839999999999</v>
          </cell>
          <cell r="BJ908">
            <v>-3.7324899999999999</v>
          </cell>
          <cell r="BK908">
            <v>58</v>
          </cell>
          <cell r="BM908">
            <v>3.4911560000000001</v>
          </cell>
          <cell r="BN908">
            <v>79</v>
          </cell>
          <cell r="BP908">
            <v>11.530360999999999</v>
          </cell>
          <cell r="BQ908">
            <v>64</v>
          </cell>
        </row>
        <row r="909">
          <cell r="A909" t="str">
            <v>FR0010986315</v>
          </cell>
          <cell r="B909" t="str">
            <v>ÙÙ</v>
          </cell>
          <cell r="C909" t="str">
            <v>DNCA Sérénité Plus C</v>
          </cell>
          <cell r="D909" t="str">
            <v>FCP</v>
          </cell>
          <cell r="E909" t="str">
            <v>DNCA Finance</v>
          </cell>
          <cell r="F909" t="str">
            <v>Euro</v>
          </cell>
          <cell r="G909" t="str">
            <v>FTSE MTS Ex-CNO Etrix 1-3Y TR EUR</v>
          </cell>
          <cell r="H909" t="str">
            <v>Europe Fonds ouverts  - Obligations EUR Flexibles</v>
          </cell>
          <cell r="I909" t="str">
            <v>Tous les jours</v>
          </cell>
          <cell r="J909" t="str">
            <v>France</v>
          </cell>
          <cell r="K909" t="str">
            <v>Non</v>
          </cell>
          <cell r="L909">
            <v>40561</v>
          </cell>
          <cell r="M909">
            <v>44596</v>
          </cell>
          <cell r="N909">
            <v>444584096</v>
          </cell>
          <cell r="O909">
            <v>114.51</v>
          </cell>
          <cell r="Q909" t="str">
            <v>Non</v>
          </cell>
          <cell r="R909">
            <v>2</v>
          </cell>
          <cell r="S909">
            <v>2</v>
          </cell>
          <cell r="T909">
            <v>0.38200000000000001</v>
          </cell>
          <cell r="U909">
            <v>2.23</v>
          </cell>
          <cell r="V909">
            <v>0.38338</v>
          </cell>
          <cell r="W909">
            <v>0.78764000000000001</v>
          </cell>
          <cell r="X909" t="str">
            <v>Cap</v>
          </cell>
          <cell r="Y909" t="str">
            <v>Euroland</v>
          </cell>
          <cell r="Z909">
            <v>0.7</v>
          </cell>
          <cell r="AA909" t="str">
            <v>Oui</v>
          </cell>
          <cell r="AB909">
            <v>0.71</v>
          </cell>
          <cell r="AC909" t="str">
            <v>Non</v>
          </cell>
          <cell r="AD909">
            <v>114.51</v>
          </cell>
          <cell r="AE909" t="str">
            <v>FSUSA0BCC2</v>
          </cell>
          <cell r="AF909">
            <v>61517865</v>
          </cell>
          <cell r="AH909">
            <v>44580</v>
          </cell>
          <cell r="AI909">
            <v>1</v>
          </cell>
          <cell r="AJ909">
            <v>1</v>
          </cell>
          <cell r="AK909">
            <v>1</v>
          </cell>
          <cell r="AL909">
            <v>1</v>
          </cell>
          <cell r="AM909" t="str">
            <v>www.dnca-investments.com</v>
          </cell>
          <cell r="AQ909" t="str">
            <v>Non</v>
          </cell>
          <cell r="AR909" t="str">
            <v>Non</v>
          </cell>
          <cell r="AS909" t="str">
            <v>Non</v>
          </cell>
          <cell r="AV909" t="str">
            <v>Obligations en euro</v>
          </cell>
          <cell r="AW909" t="str">
            <v>Natixis</v>
          </cell>
          <cell r="AY909" t="str">
            <v>Not Stated</v>
          </cell>
          <cell r="AZ909" t="str">
            <v>Prospectus</v>
          </cell>
          <cell r="BA909" t="str">
            <v>Non</v>
          </cell>
          <cell r="BB909">
            <v>0.42191499999999998</v>
          </cell>
          <cell r="BD909">
            <v>0.78763899999999998</v>
          </cell>
          <cell r="BF909">
            <v>0.38336199999999998</v>
          </cell>
          <cell r="BH909">
            <v>-0.47647899999999999</v>
          </cell>
          <cell r="BJ909">
            <v>-0.19059000000000001</v>
          </cell>
          <cell r="BK909">
            <v>19</v>
          </cell>
          <cell r="BM909">
            <v>0.92954199999999998</v>
          </cell>
          <cell r="BN909">
            <v>91</v>
          </cell>
          <cell r="BP909">
            <v>1.7636050000000001</v>
          </cell>
          <cell r="BQ909">
            <v>93</v>
          </cell>
        </row>
        <row r="910">
          <cell r="A910" t="str">
            <v>FR0010986497</v>
          </cell>
          <cell r="B910" t="str">
            <v>ÙÙÙ</v>
          </cell>
          <cell r="C910" t="str">
            <v>Fundquest Patrimoine Classic</v>
          </cell>
          <cell r="D910" t="str">
            <v>FCP</v>
          </cell>
          <cell r="E910" t="str">
            <v>BNP Paribas Asset Management France</v>
          </cell>
          <cell r="F910" t="str">
            <v>Euro</v>
          </cell>
          <cell r="G910" t="str">
            <v>Not Benchmarked</v>
          </cell>
          <cell r="H910" t="str">
            <v>Europe Fonds ouverts  - Allocation EUR Prudente - International</v>
          </cell>
          <cell r="I910" t="str">
            <v>Tous les jours</v>
          </cell>
          <cell r="J910" t="str">
            <v>France;Luxembourg;</v>
          </cell>
          <cell r="K910" t="str">
            <v>Non</v>
          </cell>
          <cell r="L910">
            <v>40575</v>
          </cell>
          <cell r="M910">
            <v>44595</v>
          </cell>
          <cell r="N910">
            <v>460241334</v>
          </cell>
          <cell r="O910">
            <v>1222.1199999999999</v>
          </cell>
          <cell r="Q910" t="str">
            <v>Non</v>
          </cell>
          <cell r="R910">
            <v>4</v>
          </cell>
          <cell r="S910">
            <v>4</v>
          </cell>
          <cell r="T910">
            <v>4.0890000000000004</v>
          </cell>
          <cell r="U910">
            <v>5.7039999999999997</v>
          </cell>
          <cell r="V910">
            <v>2.93032</v>
          </cell>
          <cell r="W910">
            <v>2.4185400000000001</v>
          </cell>
          <cell r="X910" t="str">
            <v>Cap</v>
          </cell>
          <cell r="Y910" t="str">
            <v>Global</v>
          </cell>
          <cell r="Z910">
            <v>1.2</v>
          </cell>
          <cell r="AA910" t="str">
            <v>Oui</v>
          </cell>
          <cell r="AB910">
            <v>1.56</v>
          </cell>
          <cell r="AC910" t="str">
            <v>Non</v>
          </cell>
          <cell r="AE910" t="str">
            <v>FSUSA0BB2Q</v>
          </cell>
          <cell r="AF910">
            <v>182843626</v>
          </cell>
          <cell r="AH910">
            <v>44603</v>
          </cell>
          <cell r="AJ910">
            <v>2</v>
          </cell>
          <cell r="AK910">
            <v>1000</v>
          </cell>
          <cell r="AL910">
            <v>100</v>
          </cell>
          <cell r="AM910" t="str">
            <v>www.bnpparibas-am.fr</v>
          </cell>
          <cell r="AQ910" t="str">
            <v>Non</v>
          </cell>
          <cell r="AR910" t="str">
            <v>Non</v>
          </cell>
          <cell r="AS910" t="str">
            <v>Non</v>
          </cell>
          <cell r="AV910" t="str">
            <v>Non Classifié</v>
          </cell>
          <cell r="AW910" t="str">
            <v>BNP Paribas</v>
          </cell>
          <cell r="AY910" t="str">
            <v>Not Stated</v>
          </cell>
          <cell r="AZ910" t="str">
            <v>Prospectus</v>
          </cell>
          <cell r="BA910" t="str">
            <v>Non</v>
          </cell>
          <cell r="BB910">
            <v>1.1371770000000001</v>
          </cell>
          <cell r="BD910">
            <v>2.4185490000000001</v>
          </cell>
          <cell r="BF910">
            <v>2.9303210000000002</v>
          </cell>
          <cell r="BH910">
            <v>-2.6098319999999999</v>
          </cell>
          <cell r="BJ910">
            <v>-2.4488599999999998</v>
          </cell>
          <cell r="BK910">
            <v>47</v>
          </cell>
          <cell r="BM910">
            <v>4.0555289999999999</v>
          </cell>
          <cell r="BN910">
            <v>76</v>
          </cell>
          <cell r="BP910">
            <v>7.7519309999999999</v>
          </cell>
          <cell r="BQ910">
            <v>76</v>
          </cell>
        </row>
        <row r="911">
          <cell r="A911" t="str">
            <v>FR0010986919</v>
          </cell>
          <cell r="B911" t="str">
            <v>ÙÙÙ</v>
          </cell>
          <cell r="C911" t="str">
            <v>Ecofi High Yield</v>
          </cell>
          <cell r="D911" t="str">
            <v>FCP</v>
          </cell>
          <cell r="E911" t="str">
            <v>Ecofi Investissements</v>
          </cell>
          <cell r="F911" t="str">
            <v>Euro</v>
          </cell>
          <cell r="G911" t="str">
            <v>ICE BofA BB-B EUR NFincl HY Ctd TR EUR</v>
          </cell>
          <cell r="H911" t="str">
            <v>Europe Fonds ouverts  - Obligations EUR Haut Rendement</v>
          </cell>
          <cell r="I911" t="str">
            <v>Tous les jours</v>
          </cell>
          <cell r="J911" t="str">
            <v>France</v>
          </cell>
          <cell r="K911" t="str">
            <v>Non</v>
          </cell>
          <cell r="L911">
            <v>40604</v>
          </cell>
          <cell r="M911">
            <v>44596</v>
          </cell>
          <cell r="N911">
            <v>15861593</v>
          </cell>
          <cell r="O911">
            <v>15680.88</v>
          </cell>
          <cell r="Q911" t="str">
            <v>Non</v>
          </cell>
          <cell r="R911">
            <v>4</v>
          </cell>
          <cell r="S911">
            <v>4</v>
          </cell>
          <cell r="T911">
            <v>2.8889999999999998</v>
          </cell>
          <cell r="U911">
            <v>7.94</v>
          </cell>
          <cell r="V911">
            <v>0.22597999999999999</v>
          </cell>
          <cell r="W911">
            <v>3.2749100000000002</v>
          </cell>
          <cell r="X911" t="str">
            <v>Cap</v>
          </cell>
          <cell r="Y911" t="str">
            <v>Europe</v>
          </cell>
          <cell r="Z911">
            <v>1</v>
          </cell>
          <cell r="AA911" t="str">
            <v>Oui</v>
          </cell>
          <cell r="AB911">
            <v>1</v>
          </cell>
          <cell r="AC911" t="str">
            <v>Oui</v>
          </cell>
          <cell r="AD911">
            <v>15680.88</v>
          </cell>
          <cell r="AE911" t="str">
            <v>FSUSA0BF8P</v>
          </cell>
          <cell r="AF911">
            <v>15861593</v>
          </cell>
          <cell r="AH911">
            <v>44358</v>
          </cell>
          <cell r="AJ911">
            <v>0.5</v>
          </cell>
          <cell r="AK911">
            <v>1</v>
          </cell>
          <cell r="AL911">
            <v>0</v>
          </cell>
          <cell r="AM911" t="str">
            <v>www.ecofi.fr</v>
          </cell>
          <cell r="AQ911" t="str">
            <v>Non</v>
          </cell>
          <cell r="AR911" t="str">
            <v>Non</v>
          </cell>
          <cell r="AS911" t="str">
            <v>Non</v>
          </cell>
          <cell r="AV911" t="str">
            <v>Obligations en euro</v>
          </cell>
          <cell r="AW911" t="str">
            <v>Ecofi</v>
          </cell>
          <cell r="AY911" t="str">
            <v>Not Stated</v>
          </cell>
          <cell r="AZ911" t="str">
            <v>Prospectus</v>
          </cell>
          <cell r="BA911" t="str">
            <v>Non</v>
          </cell>
          <cell r="BB911">
            <v>2.2892260000000002</v>
          </cell>
          <cell r="BD911">
            <v>3.2749109999999999</v>
          </cell>
          <cell r="BF911">
            <v>0.22597500000000001</v>
          </cell>
          <cell r="BH911">
            <v>-2.762683</v>
          </cell>
          <cell r="BJ911">
            <v>-2.2712500000000002</v>
          </cell>
          <cell r="BK911">
            <v>45</v>
          </cell>
          <cell r="BM911">
            <v>4.7026750000000002</v>
          </cell>
          <cell r="BN911">
            <v>72</v>
          </cell>
          <cell r="BP911">
            <v>10.549777000000001</v>
          </cell>
          <cell r="BQ911">
            <v>67</v>
          </cell>
        </row>
        <row r="912">
          <cell r="A912" t="str">
            <v>FR0010988147</v>
          </cell>
          <cell r="B912" t="str">
            <v>ÙÙÙÙ</v>
          </cell>
          <cell r="C912" t="str">
            <v>Pluvalca Multimanagers A</v>
          </cell>
          <cell r="D912" t="str">
            <v>SICAV</v>
          </cell>
          <cell r="E912" t="str">
            <v>Financière Arbevel</v>
          </cell>
          <cell r="F912" t="str">
            <v>Euro</v>
          </cell>
          <cell r="G912" t="str">
            <v>€STR capitalisé + 3%</v>
          </cell>
          <cell r="H912" t="str">
            <v>Europe Fonds ouverts  - Allocation EUR Flexible - International</v>
          </cell>
          <cell r="I912" t="str">
            <v>Tous les jours</v>
          </cell>
          <cell r="J912" t="str">
            <v>France</v>
          </cell>
          <cell r="K912" t="str">
            <v>Non</v>
          </cell>
          <cell r="L912">
            <v>40606</v>
          </cell>
          <cell r="M912">
            <v>44595</v>
          </cell>
          <cell r="N912">
            <v>83450565</v>
          </cell>
          <cell r="O912">
            <v>143.72</v>
          </cell>
          <cell r="Q912" t="str">
            <v>Non</v>
          </cell>
          <cell r="R912">
            <v>4</v>
          </cell>
          <cell r="S912">
            <v>4</v>
          </cell>
          <cell r="T912">
            <v>7.9249999999999998</v>
          </cell>
          <cell r="U912">
            <v>9.5429999999999993</v>
          </cell>
          <cell r="V912">
            <v>-0.52815999999999996</v>
          </cell>
          <cell r="W912">
            <v>6.9306400000000004</v>
          </cell>
          <cell r="X912" t="str">
            <v>Cap</v>
          </cell>
          <cell r="Y912" t="str">
            <v>Global</v>
          </cell>
          <cell r="Z912">
            <v>1.7</v>
          </cell>
          <cell r="AA912" t="str">
            <v>Oui</v>
          </cell>
          <cell r="AB912">
            <v>2.73</v>
          </cell>
          <cell r="AC912" t="str">
            <v>Non</v>
          </cell>
          <cell r="AE912" t="str">
            <v>FSUSA0BCZZ</v>
          </cell>
          <cell r="AF912">
            <v>53310920</v>
          </cell>
          <cell r="AH912">
            <v>44562</v>
          </cell>
          <cell r="AJ912">
            <v>2</v>
          </cell>
          <cell r="AK912">
            <v>1</v>
          </cell>
          <cell r="AL912">
            <v>1</v>
          </cell>
          <cell r="AM912" t="str">
            <v>www.arbevel.com</v>
          </cell>
          <cell r="AQ912" t="str">
            <v>Non</v>
          </cell>
          <cell r="AR912" t="str">
            <v>Non</v>
          </cell>
          <cell r="AS912" t="str">
            <v>Non</v>
          </cell>
          <cell r="AV912" t="str">
            <v>Non Classifié</v>
          </cell>
          <cell r="AW912" t="str">
            <v>Financière Arbevel</v>
          </cell>
          <cell r="AY912" t="str">
            <v>Not Stated</v>
          </cell>
          <cell r="AZ912" t="str">
            <v>Prospectus</v>
          </cell>
          <cell r="BA912" t="str">
            <v>Non</v>
          </cell>
          <cell r="BB912">
            <v>4.0272220000000001</v>
          </cell>
          <cell r="BD912">
            <v>6.9306479999999997</v>
          </cell>
          <cell r="BF912">
            <v>-0.52815900000000005</v>
          </cell>
          <cell r="BH912">
            <v>-7.2175599999999998</v>
          </cell>
          <cell r="BJ912">
            <v>-6.3783099999999999</v>
          </cell>
          <cell r="BK912">
            <v>78</v>
          </cell>
          <cell r="BM912">
            <v>10.357918</v>
          </cell>
          <cell r="BN912">
            <v>50</v>
          </cell>
          <cell r="BP912">
            <v>11.305857</v>
          </cell>
          <cell r="BQ912">
            <v>65</v>
          </cell>
        </row>
        <row r="913">
          <cell r="A913" t="str">
            <v>FR0010988758</v>
          </cell>
          <cell r="B913" t="str">
            <v>ÙÙ</v>
          </cell>
          <cell r="C913" t="str">
            <v>Metropole Selection P</v>
          </cell>
          <cell r="D913" t="str">
            <v>SICAV</v>
          </cell>
          <cell r="E913" t="str">
            <v>Métropole Gestion</v>
          </cell>
          <cell r="F913" t="str">
            <v>Euro</v>
          </cell>
          <cell r="G913" t="str">
            <v>STOXX Europe Large 200 NR EUR</v>
          </cell>
          <cell r="H913" t="str">
            <v>Europe Fonds ouverts  - Actions Europe Gdes Cap. Value</v>
          </cell>
          <cell r="I913" t="str">
            <v>Tous les jours</v>
          </cell>
          <cell r="J913" t="str">
            <v>Suisse;Espagne;France;Royaume-Uni;Italie;Luxembourg;Suède;</v>
          </cell>
          <cell r="K913" t="str">
            <v>Non</v>
          </cell>
          <cell r="L913">
            <v>40553</v>
          </cell>
          <cell r="M913">
            <v>44571</v>
          </cell>
          <cell r="N913">
            <v>549385810</v>
          </cell>
          <cell r="O913">
            <v>297.92</v>
          </cell>
          <cell r="P913">
            <v>9.17</v>
          </cell>
          <cell r="Q913" t="str">
            <v>Non</v>
          </cell>
          <cell r="R913">
            <v>6</v>
          </cell>
          <cell r="S913">
            <v>6</v>
          </cell>
          <cell r="T913">
            <v>13.891999999999999</v>
          </cell>
          <cell r="U913">
            <v>24.814</v>
          </cell>
          <cell r="V913">
            <v>25.440190000000001</v>
          </cell>
          <cell r="W913">
            <v>7.6378500000000003</v>
          </cell>
          <cell r="X913" t="str">
            <v>Cap</v>
          </cell>
          <cell r="Y913" t="str">
            <v>Europe</v>
          </cell>
          <cell r="Z913">
            <v>2.2999999999999998</v>
          </cell>
          <cell r="AA913" t="str">
            <v>Oui</v>
          </cell>
          <cell r="AB913">
            <v>2.1800000000000002</v>
          </cell>
          <cell r="AC913" t="str">
            <v>Oui</v>
          </cell>
          <cell r="AD913">
            <v>297.92</v>
          </cell>
          <cell r="AE913" t="str">
            <v>FSGBR05CEF</v>
          </cell>
          <cell r="AF913">
            <v>7680989</v>
          </cell>
          <cell r="AH913">
            <v>44592</v>
          </cell>
          <cell r="AJ913">
            <v>4</v>
          </cell>
          <cell r="AK913">
            <v>1</v>
          </cell>
          <cell r="AL913">
            <v>1</v>
          </cell>
          <cell r="AM913" t="str">
            <v>www.metropolegestion.com</v>
          </cell>
          <cell r="AQ913" t="str">
            <v>Non</v>
          </cell>
          <cell r="AR913" t="str">
            <v>Non</v>
          </cell>
          <cell r="AS913" t="str">
            <v>Non</v>
          </cell>
          <cell r="AV913" t="str">
            <v>Actions des pays de l'Union Européenne</v>
          </cell>
          <cell r="AW913" t="str">
            <v>Métropole</v>
          </cell>
          <cell r="AX913" t="str">
            <v>Métropole Gestion</v>
          </cell>
          <cell r="AY913" t="str">
            <v>Article 8</v>
          </cell>
          <cell r="AZ913" t="str">
            <v>Prospectus</v>
          </cell>
          <cell r="BA913" t="str">
            <v>Non</v>
          </cell>
          <cell r="BB913">
            <v>3.0011130000000001</v>
          </cell>
          <cell r="BD913">
            <v>7.637867</v>
          </cell>
          <cell r="BF913">
            <v>25.440183999999999</v>
          </cell>
          <cell r="BH913">
            <v>4.438669</v>
          </cell>
          <cell r="BJ913">
            <v>2.93832</v>
          </cell>
          <cell r="BK913">
            <v>4</v>
          </cell>
          <cell r="BM913">
            <v>8.1607599999999998</v>
          </cell>
          <cell r="BN913">
            <v>57</v>
          </cell>
          <cell r="BP913">
            <v>14.451088</v>
          </cell>
          <cell r="BQ913">
            <v>58</v>
          </cell>
        </row>
        <row r="914">
          <cell r="A914" t="str">
            <v>FR0010996629</v>
          </cell>
          <cell r="B914" t="str">
            <v>ÙÙÙ</v>
          </cell>
          <cell r="C914" t="str">
            <v>Sunny Euro Stratégic R</v>
          </cell>
          <cell r="D914" t="str">
            <v>FCP</v>
          </cell>
          <cell r="E914" t="str">
            <v>Sunny Asset Management</v>
          </cell>
          <cell r="F914" t="str">
            <v>Euro</v>
          </cell>
          <cell r="G914" t="str">
            <v>BBgBarc Series-E Euro Govt 1-3Y TR EUR</v>
          </cell>
          <cell r="H914" t="str">
            <v>Europe Fonds ouverts  - Allocation EUR Prudente</v>
          </cell>
          <cell r="I914" t="str">
            <v>Tous les jours</v>
          </cell>
          <cell r="J914" t="str">
            <v>Belgique;France;Luxembourg;</v>
          </cell>
          <cell r="K914" t="str">
            <v>Non</v>
          </cell>
          <cell r="L914">
            <v>40612</v>
          </cell>
          <cell r="M914">
            <v>44596</v>
          </cell>
          <cell r="N914">
            <v>175630297</v>
          </cell>
          <cell r="O914">
            <v>133.54</v>
          </cell>
          <cell r="Q914" t="str">
            <v>Non</v>
          </cell>
          <cell r="R914">
            <v>4</v>
          </cell>
          <cell r="S914">
            <v>4</v>
          </cell>
          <cell r="T914">
            <v>1.5289999999999999</v>
          </cell>
          <cell r="U914">
            <v>8.6359999999999992</v>
          </cell>
          <cell r="V914">
            <v>1.48868</v>
          </cell>
          <cell r="W914">
            <v>1.31351</v>
          </cell>
          <cell r="X914" t="str">
            <v>Cap</v>
          </cell>
          <cell r="Y914" t="str">
            <v>Global</v>
          </cell>
          <cell r="Z914">
            <v>1.5</v>
          </cell>
          <cell r="AA914" t="str">
            <v>Oui</v>
          </cell>
          <cell r="AB914">
            <v>1.53</v>
          </cell>
          <cell r="AC914" t="str">
            <v>Non</v>
          </cell>
          <cell r="AD914">
            <v>132.68</v>
          </cell>
          <cell r="AE914" t="str">
            <v>FSUSA0BE95</v>
          </cell>
          <cell r="AF914">
            <v>145192193</v>
          </cell>
          <cell r="AH914">
            <v>44574</v>
          </cell>
          <cell r="AJ914">
            <v>2</v>
          </cell>
          <cell r="AK914">
            <v>1000</v>
          </cell>
          <cell r="AL914">
            <v>0</v>
          </cell>
          <cell r="AM914" t="str">
            <v>www.sunny-am.com</v>
          </cell>
          <cell r="AQ914" t="str">
            <v>Non</v>
          </cell>
          <cell r="AR914" t="str">
            <v>Non</v>
          </cell>
          <cell r="AS914" t="str">
            <v>Non</v>
          </cell>
          <cell r="AV914" t="str">
            <v>Obligations en euro</v>
          </cell>
          <cell r="AW914" t="str">
            <v>Sunny</v>
          </cell>
          <cell r="AY914" t="str">
            <v>Not Stated</v>
          </cell>
          <cell r="AZ914" t="str">
            <v>Prospectus</v>
          </cell>
          <cell r="BA914" t="str">
            <v>Non</v>
          </cell>
          <cell r="BB914">
            <v>0.83318599999999998</v>
          </cell>
          <cell r="BD914">
            <v>1.3135209999999999</v>
          </cell>
          <cell r="BF914">
            <v>1.4886969999999999</v>
          </cell>
          <cell r="BH914">
            <v>-0.83908799999999995</v>
          </cell>
          <cell r="BJ914">
            <v>-0.77968000000000004</v>
          </cell>
          <cell r="BK914">
            <v>26</v>
          </cell>
          <cell r="BM914">
            <v>2.0435940000000001</v>
          </cell>
          <cell r="BN914">
            <v>87</v>
          </cell>
          <cell r="BP914">
            <v>3.9372039999999999</v>
          </cell>
          <cell r="BQ914">
            <v>89</v>
          </cell>
        </row>
        <row r="915">
          <cell r="A915" t="str">
            <v>FR0011007418</v>
          </cell>
          <cell r="B915" t="str">
            <v>ÙÙÙÙ</v>
          </cell>
          <cell r="C915" t="str">
            <v>H2O EuroAggregate R</v>
          </cell>
          <cell r="D915" t="str">
            <v>SICAV</v>
          </cell>
          <cell r="E915" t="str">
            <v>H2O AM Europe</v>
          </cell>
          <cell r="F915" t="str">
            <v>Euro</v>
          </cell>
          <cell r="G915" t="str">
            <v>€STR capitalisé + 0,15%</v>
          </cell>
          <cell r="H915" t="str">
            <v>Europe Fonds ouverts  - Obligations EUR Flexibles</v>
          </cell>
          <cell r="I915" t="str">
            <v>Tous les jours</v>
          </cell>
          <cell r="J915" t="str">
            <v>France;Italie;</v>
          </cell>
          <cell r="K915" t="str">
            <v>Non</v>
          </cell>
          <cell r="L915">
            <v>40648</v>
          </cell>
          <cell r="M915">
            <v>44596</v>
          </cell>
          <cell r="N915">
            <v>337310294</v>
          </cell>
          <cell r="O915">
            <v>137.99</v>
          </cell>
          <cell r="Q915" t="str">
            <v>Non</v>
          </cell>
          <cell r="R915">
            <v>4</v>
          </cell>
          <cell r="S915">
            <v>4</v>
          </cell>
          <cell r="T915">
            <v>3.121</v>
          </cell>
          <cell r="U915">
            <v>7.6890000000000001</v>
          </cell>
          <cell r="V915">
            <v>0.73802999999999996</v>
          </cell>
          <cell r="W915">
            <v>1.9920100000000001</v>
          </cell>
          <cell r="X915" t="str">
            <v>Cap</v>
          </cell>
          <cell r="Y915" t="str">
            <v>Global</v>
          </cell>
          <cell r="Z915">
            <v>1.1000000000000001</v>
          </cell>
          <cell r="AA915" t="str">
            <v>Oui</v>
          </cell>
          <cell r="AB915">
            <v>1.1299999999999999</v>
          </cell>
          <cell r="AC915" t="str">
            <v>Non</v>
          </cell>
          <cell r="AD915">
            <v>137.99</v>
          </cell>
          <cell r="AE915" t="str">
            <v>FSUSA0BEHL</v>
          </cell>
          <cell r="AF915">
            <v>28350252</v>
          </cell>
          <cell r="AH915">
            <v>44589</v>
          </cell>
          <cell r="AJ915">
            <v>1</v>
          </cell>
          <cell r="AK915">
            <v>1</v>
          </cell>
          <cell r="AL915">
            <v>1</v>
          </cell>
          <cell r="AQ915" t="str">
            <v>Non</v>
          </cell>
          <cell r="AR915" t="str">
            <v>Non</v>
          </cell>
          <cell r="AS915" t="str">
            <v>Non</v>
          </cell>
          <cell r="AV915" t="str">
            <v>Obligations internationales</v>
          </cell>
          <cell r="AW915" t="str">
            <v>Natixis</v>
          </cell>
          <cell r="AX915" t="str">
            <v>H2O Asset Management L.L.P.</v>
          </cell>
          <cell r="AY915" t="str">
            <v>Not Stated</v>
          </cell>
          <cell r="AZ915" t="str">
            <v>Prospectus</v>
          </cell>
          <cell r="BA915" t="str">
            <v>Non</v>
          </cell>
          <cell r="BB915">
            <v>3.4492729999999998</v>
          </cell>
          <cell r="BD915">
            <v>1.992011</v>
          </cell>
          <cell r="BF915">
            <v>0.738035</v>
          </cell>
          <cell r="BH915">
            <v>0.81620800000000004</v>
          </cell>
          <cell r="BJ915">
            <v>0.46639999999999998</v>
          </cell>
          <cell r="BK915">
            <v>12</v>
          </cell>
          <cell r="BM915">
            <v>2.037731</v>
          </cell>
          <cell r="BN915">
            <v>87</v>
          </cell>
          <cell r="BP915">
            <v>7.9277939999999996</v>
          </cell>
          <cell r="BQ915">
            <v>76</v>
          </cell>
        </row>
        <row r="916">
          <cell r="A916" t="str">
            <v>FR0011008762</v>
          </cell>
          <cell r="C916" t="str">
            <v>H2O Multiequities FCP RC</v>
          </cell>
          <cell r="D916" t="str">
            <v>FCP</v>
          </cell>
          <cell r="E916" t="str">
            <v>H2O AM Europe</v>
          </cell>
          <cell r="F916" t="str">
            <v>Euro</v>
          </cell>
          <cell r="G916" t="str">
            <v>MSCI World Developed Markets</v>
          </cell>
          <cell r="H916" t="str">
            <v>Europe Fonds ouverts  - Alt - Autres</v>
          </cell>
          <cell r="I916" t="str">
            <v>Tous les jours</v>
          </cell>
          <cell r="J916" t="str">
            <v>Autriche;Belgique;Suisse;Allemagne;France;Italie;</v>
          </cell>
          <cell r="K916" t="str">
            <v>Non</v>
          </cell>
          <cell r="L916">
            <v>44112</v>
          </cell>
          <cell r="M916">
            <v>44596</v>
          </cell>
          <cell r="N916">
            <v>137856847</v>
          </cell>
          <cell r="O916">
            <v>262.35000000000002</v>
          </cell>
          <cell r="Q916" t="str">
            <v>Non</v>
          </cell>
          <cell r="R916">
            <v>7</v>
          </cell>
          <cell r="S916">
            <v>7</v>
          </cell>
          <cell r="T916">
            <v>24.174208</v>
          </cell>
          <cell r="V916">
            <v>84.643950000000004</v>
          </cell>
          <cell r="W916">
            <v>1.6148100000000001</v>
          </cell>
          <cell r="X916" t="str">
            <v>Cap</v>
          </cell>
          <cell r="Y916" t="str">
            <v>Global</v>
          </cell>
          <cell r="Z916">
            <v>1.5</v>
          </cell>
          <cell r="AA916" t="str">
            <v>Oui</v>
          </cell>
          <cell r="AB916">
            <v>1.8</v>
          </cell>
          <cell r="AC916" t="str">
            <v>Non</v>
          </cell>
          <cell r="AD916">
            <v>262.35000000000002</v>
          </cell>
          <cell r="AE916" t="str">
            <v>FS0000GB9P</v>
          </cell>
          <cell r="AF916">
            <v>115532352</v>
          </cell>
          <cell r="AH916">
            <v>44562</v>
          </cell>
          <cell r="AJ916">
            <v>3</v>
          </cell>
          <cell r="AK916">
            <v>1</v>
          </cell>
          <cell r="AL916">
            <v>1</v>
          </cell>
          <cell r="AQ916" t="str">
            <v>Non</v>
          </cell>
          <cell r="AR916" t="str">
            <v>Non</v>
          </cell>
          <cell r="AS916" t="str">
            <v>Non</v>
          </cell>
          <cell r="AV916" t="str">
            <v>Actions internationales</v>
          </cell>
          <cell r="AW916" t="str">
            <v>Natixis</v>
          </cell>
          <cell r="AX916" t="str">
            <v>H2O Asset Management L.L.P.</v>
          </cell>
          <cell r="AY916" t="str">
            <v>Not Stated</v>
          </cell>
          <cell r="AZ916" t="str">
            <v>Prospectus</v>
          </cell>
          <cell r="BA916" t="str">
            <v>Non</v>
          </cell>
          <cell r="BF916">
            <v>84.643929999999997</v>
          </cell>
          <cell r="BH916">
            <v>16.866461000000001</v>
          </cell>
          <cell r="BJ916">
            <v>13.935650000000001</v>
          </cell>
          <cell r="BK916">
            <v>1</v>
          </cell>
          <cell r="BP916">
            <v>41.841127</v>
          </cell>
          <cell r="BQ916">
            <v>2</v>
          </cell>
        </row>
        <row r="917">
          <cell r="A917" t="str">
            <v>FR0011010016</v>
          </cell>
          <cell r="B917" t="str">
            <v>ÙÙÙ</v>
          </cell>
          <cell r="C917" t="str">
            <v>Multi Thematic Explorer R</v>
          </cell>
          <cell r="D917" t="str">
            <v>FCP</v>
          </cell>
          <cell r="E917" t="str">
            <v>Swiss Life Gestion Privée</v>
          </cell>
          <cell r="F917" t="str">
            <v>Euro</v>
          </cell>
          <cell r="G917" t="str">
            <v>MSCI ACWI NR EUR</v>
          </cell>
          <cell r="H917" t="str">
            <v>Europe Fonds ouverts  - Allocation EUR Flexible - International</v>
          </cell>
          <cell r="I917" t="str">
            <v>Tous les jours</v>
          </cell>
          <cell r="J917" t="str">
            <v>France</v>
          </cell>
          <cell r="K917" t="str">
            <v>Non</v>
          </cell>
          <cell r="L917">
            <v>40634</v>
          </cell>
          <cell r="M917">
            <v>44596</v>
          </cell>
          <cell r="N917">
            <v>2047873</v>
          </cell>
          <cell r="O917">
            <v>138.9</v>
          </cell>
          <cell r="Q917" t="str">
            <v>Non</v>
          </cell>
          <cell r="R917">
            <v>6</v>
          </cell>
          <cell r="S917">
            <v>5</v>
          </cell>
          <cell r="T917">
            <v>13.811999999999999</v>
          </cell>
          <cell r="U917">
            <v>13.722</v>
          </cell>
          <cell r="V917">
            <v>-2.1371099999999998</v>
          </cell>
          <cell r="W917">
            <v>2.95567</v>
          </cell>
          <cell r="X917" t="str">
            <v>Cap</v>
          </cell>
          <cell r="Y917" t="str">
            <v>Global</v>
          </cell>
          <cell r="Z917">
            <v>2</v>
          </cell>
          <cell r="AA917" t="str">
            <v>Oui</v>
          </cell>
          <cell r="AB917">
            <v>3.33</v>
          </cell>
          <cell r="AC917" t="str">
            <v>Non</v>
          </cell>
          <cell r="AE917" t="str">
            <v>FSUSA0BE1V</v>
          </cell>
          <cell r="AF917">
            <v>1238000</v>
          </cell>
          <cell r="AH917">
            <v>44510</v>
          </cell>
          <cell r="AJ917">
            <v>4.5</v>
          </cell>
          <cell r="AK917">
            <v>1</v>
          </cell>
          <cell r="AL917">
            <v>1</v>
          </cell>
          <cell r="AM917" t="str">
            <v>www.swisslifebanque.fr</v>
          </cell>
          <cell r="AQ917" t="str">
            <v>Non</v>
          </cell>
          <cell r="AR917" t="str">
            <v>Non</v>
          </cell>
          <cell r="AS917" t="str">
            <v>Non</v>
          </cell>
          <cell r="AV917" t="str">
            <v>Actions internationales</v>
          </cell>
          <cell r="AW917" t="str">
            <v>Swiss Life</v>
          </cell>
          <cell r="AY917" t="str">
            <v>Not Stated</v>
          </cell>
          <cell r="AZ917" t="str">
            <v>Prospectus</v>
          </cell>
          <cell r="BA917" t="str">
            <v>Non</v>
          </cell>
          <cell r="BB917">
            <v>0.88499899999999998</v>
          </cell>
          <cell r="BD917">
            <v>2.955667</v>
          </cell>
          <cell r="BF917">
            <v>-2.1371099999999998</v>
          </cell>
          <cell r="BH917">
            <v>-11.308346</v>
          </cell>
          <cell r="BJ917">
            <v>-11.404120000000001</v>
          </cell>
          <cell r="BK917">
            <v>94</v>
          </cell>
          <cell r="BM917">
            <v>8.8417200000000005</v>
          </cell>
          <cell r="BN917">
            <v>55</v>
          </cell>
          <cell r="BP917">
            <v>16.136984999999999</v>
          </cell>
          <cell r="BQ917">
            <v>54</v>
          </cell>
        </row>
        <row r="918">
          <cell r="A918" t="str">
            <v>FR0011010057</v>
          </cell>
          <cell r="B918" t="str">
            <v>ÙÙ</v>
          </cell>
          <cell r="C918" t="str">
            <v>CBT Vol 7.5 C</v>
          </cell>
          <cell r="D918" t="str">
            <v>FCP</v>
          </cell>
          <cell r="E918" t="str">
            <v>Swiss Life Gestion Privée</v>
          </cell>
          <cell r="F918" t="str">
            <v>Euro</v>
          </cell>
          <cell r="G918" t="str">
            <v>(MSCI ACWI IMI NR EUR) 30.000% + ( EONIA Capitalisé Jour TR EUR) 70.000%</v>
          </cell>
          <cell r="H918" t="str">
            <v>Europe Fonds ouverts  - Allocation EUR Flexible - International</v>
          </cell>
          <cell r="I918" t="str">
            <v>Tous les jours</v>
          </cell>
          <cell r="J918" t="str">
            <v>France</v>
          </cell>
          <cell r="K918" t="str">
            <v>Non</v>
          </cell>
          <cell r="L918">
            <v>40634</v>
          </cell>
          <cell r="M918">
            <v>44595</v>
          </cell>
          <cell r="N918">
            <v>4164804</v>
          </cell>
          <cell r="O918">
            <v>133.22999999999999</v>
          </cell>
          <cell r="Q918" t="str">
            <v>Non</v>
          </cell>
          <cell r="R918">
            <v>4</v>
          </cell>
          <cell r="S918">
            <v>5</v>
          </cell>
          <cell r="T918">
            <v>7.4690000000000003</v>
          </cell>
          <cell r="U918">
            <v>11.597</v>
          </cell>
          <cell r="V918">
            <v>10.21021</v>
          </cell>
          <cell r="W918">
            <v>5.37378</v>
          </cell>
          <cell r="X918" t="str">
            <v>Cap</v>
          </cell>
          <cell r="Y918" t="str">
            <v>Global</v>
          </cell>
          <cell r="Z918">
            <v>1.7</v>
          </cell>
          <cell r="AA918" t="str">
            <v>Oui</v>
          </cell>
          <cell r="AB918">
            <v>2.86</v>
          </cell>
          <cell r="AC918" t="str">
            <v>Non</v>
          </cell>
          <cell r="AE918" t="str">
            <v>FSUSA0BE1W</v>
          </cell>
          <cell r="AF918">
            <v>2888000</v>
          </cell>
          <cell r="AH918">
            <v>44299</v>
          </cell>
          <cell r="AJ918">
            <v>4.5</v>
          </cell>
          <cell r="AK918">
            <v>1</v>
          </cell>
          <cell r="AL918">
            <v>1</v>
          </cell>
          <cell r="AM918" t="str">
            <v>www.swisslifebanque.fr</v>
          </cell>
          <cell r="AQ918" t="str">
            <v>Non</v>
          </cell>
          <cell r="AR918" t="str">
            <v>Non</v>
          </cell>
          <cell r="AS918" t="str">
            <v>Non</v>
          </cell>
          <cell r="AV918" t="str">
            <v>Non Classifié</v>
          </cell>
          <cell r="AW918" t="str">
            <v>Swiss Life</v>
          </cell>
          <cell r="AY918" t="str">
            <v>Not Stated</v>
          </cell>
          <cell r="AZ918" t="str">
            <v>Prospectus</v>
          </cell>
          <cell r="BA918" t="str">
            <v>Non</v>
          </cell>
          <cell r="BB918">
            <v>2.101763</v>
          </cell>
          <cell r="BD918">
            <v>5.3737890000000004</v>
          </cell>
          <cell r="BF918">
            <v>10.210224</v>
          </cell>
          <cell r="BJ918">
            <v>-3.3927999999999998</v>
          </cell>
          <cell r="BK918">
            <v>55</v>
          </cell>
          <cell r="BM918">
            <v>7.5216289999999999</v>
          </cell>
          <cell r="BN918">
            <v>60</v>
          </cell>
          <cell r="BP918">
            <v>10.034532</v>
          </cell>
          <cell r="BQ918">
            <v>68</v>
          </cell>
        </row>
        <row r="919">
          <cell r="A919" t="str">
            <v>FR0011010149</v>
          </cell>
          <cell r="C919" t="str">
            <v>Natixis Actions US Growth H-R</v>
          </cell>
          <cell r="D919" t="str">
            <v>FCP</v>
          </cell>
          <cell r="E919" t="str">
            <v>Natixis Investment Managers International</v>
          </cell>
          <cell r="F919" t="str">
            <v>Euro</v>
          </cell>
          <cell r="G919" t="str">
            <v>S&amp;P 500 TR USD</v>
          </cell>
          <cell r="H919" t="str">
            <v>Europe Fonds ouverts  - Autres actions</v>
          </cell>
          <cell r="I919" t="str">
            <v>Tous les jours</v>
          </cell>
          <cell r="J919" t="str">
            <v>Suisse;Allemagne;France;Royaume-Uni;Pays-Bas;</v>
          </cell>
          <cell r="K919" t="str">
            <v>Non</v>
          </cell>
          <cell r="L919">
            <v>40627</v>
          </cell>
          <cell r="M919">
            <v>44596</v>
          </cell>
          <cell r="N919">
            <v>435698906</v>
          </cell>
          <cell r="O919">
            <v>379.2</v>
          </cell>
          <cell r="P919">
            <v>176.81</v>
          </cell>
          <cell r="Q919" t="str">
            <v>Non</v>
          </cell>
          <cell r="R919">
            <v>6</v>
          </cell>
          <cell r="S919">
            <v>6</v>
          </cell>
          <cell r="T919">
            <v>13.667161999999999</v>
          </cell>
          <cell r="U919">
            <v>17.068169999999999</v>
          </cell>
          <cell r="V919">
            <v>12.17037</v>
          </cell>
          <cell r="W919">
            <v>17.385960000000001</v>
          </cell>
          <cell r="X919" t="str">
            <v>Cap</v>
          </cell>
          <cell r="Y919" t="str">
            <v>États-Unis d'Amérique</v>
          </cell>
          <cell r="Z919">
            <v>1.8</v>
          </cell>
          <cell r="AA919" t="str">
            <v>Oui</v>
          </cell>
          <cell r="AB919">
            <v>2.25</v>
          </cell>
          <cell r="AC919" t="str">
            <v>Non</v>
          </cell>
          <cell r="AD919">
            <v>379.2</v>
          </cell>
          <cell r="AE919" t="str">
            <v>FSGBR070XW</v>
          </cell>
          <cell r="AF919">
            <v>163785887</v>
          </cell>
          <cell r="AG919" t="str">
            <v>Entièrement Couvert</v>
          </cell>
          <cell r="AH919">
            <v>44562</v>
          </cell>
          <cell r="AJ919">
            <v>3</v>
          </cell>
          <cell r="AK919">
            <v>1</v>
          </cell>
          <cell r="AL919">
            <v>1</v>
          </cell>
          <cell r="AM919" t="str">
            <v>www.im.natixis.com</v>
          </cell>
          <cell r="AN919" t="str">
            <v>Entièrement Couvert</v>
          </cell>
          <cell r="AO919" t="str">
            <v>Euro</v>
          </cell>
          <cell r="AQ919" t="str">
            <v>Non</v>
          </cell>
          <cell r="AR919" t="str">
            <v>Non</v>
          </cell>
          <cell r="AS919" t="str">
            <v>Non</v>
          </cell>
          <cell r="AV919" t="str">
            <v>Actions internationales</v>
          </cell>
          <cell r="AW919" t="str">
            <v>Natixis</v>
          </cell>
          <cell r="AX919" t="str">
            <v>Loomis, Sayles &amp; Company LP</v>
          </cell>
          <cell r="AY919" t="str">
            <v>Not Stated</v>
          </cell>
          <cell r="AZ919" t="str">
            <v>Prospectus</v>
          </cell>
          <cell r="BA919" t="str">
            <v>Non</v>
          </cell>
          <cell r="BB919">
            <v>15.059538999999999</v>
          </cell>
          <cell r="BD919">
            <v>17.385981000000001</v>
          </cell>
          <cell r="BF919">
            <v>12.17037</v>
          </cell>
          <cell r="BH919">
            <v>-8.4907039999999991</v>
          </cell>
          <cell r="BJ919">
            <v>-6.1106800000000003</v>
          </cell>
          <cell r="BK919">
            <v>76</v>
          </cell>
          <cell r="BM919">
            <v>22.842918999999998</v>
          </cell>
          <cell r="BN919">
            <v>9</v>
          </cell>
          <cell r="BP919">
            <v>25.885342999999999</v>
          </cell>
          <cell r="BQ919">
            <v>27</v>
          </cell>
        </row>
        <row r="920">
          <cell r="A920" t="str">
            <v>FR0011010206</v>
          </cell>
          <cell r="B920" t="str">
            <v>ÙÙÙÙ</v>
          </cell>
          <cell r="C920" t="str">
            <v>Invest Latitude Equilibre I</v>
          </cell>
          <cell r="D920" t="str">
            <v>FCP</v>
          </cell>
          <cell r="E920" t="str">
            <v>Invest AM</v>
          </cell>
          <cell r="F920" t="str">
            <v>Euro</v>
          </cell>
          <cell r="G920" t="str">
            <v>Not Benchmarked</v>
          </cell>
          <cell r="H920" t="str">
            <v>Europe Fonds ouverts  - Allocation EUR Flexible - International</v>
          </cell>
          <cell r="I920" t="str">
            <v>Tous les jours</v>
          </cell>
          <cell r="J920" t="str">
            <v>France</v>
          </cell>
          <cell r="K920" t="str">
            <v>Non</v>
          </cell>
          <cell r="L920">
            <v>42002</v>
          </cell>
          <cell r="M920">
            <v>44595</v>
          </cell>
          <cell r="N920">
            <v>215136000</v>
          </cell>
          <cell r="O920">
            <v>78378.69</v>
          </cell>
          <cell r="Q920" t="str">
            <v>Non</v>
          </cell>
          <cell r="R920">
            <v>4</v>
          </cell>
          <cell r="S920">
            <v>4</v>
          </cell>
          <cell r="T920">
            <v>5.782</v>
          </cell>
          <cell r="U920">
            <v>7.0209999999999999</v>
          </cell>
          <cell r="V920">
            <v>10.86129</v>
          </cell>
          <cell r="W920">
            <v>7.2247599999999998</v>
          </cell>
          <cell r="X920" t="str">
            <v>Cap</v>
          </cell>
          <cell r="Y920" t="str">
            <v>Global</v>
          </cell>
          <cell r="Z920">
            <v>0.75</v>
          </cell>
          <cell r="AA920" t="str">
            <v>Oui</v>
          </cell>
          <cell r="AB920">
            <v>1.45</v>
          </cell>
          <cell r="AC920" t="str">
            <v>Non</v>
          </cell>
          <cell r="AE920" t="str">
            <v>FSUSA08USJ</v>
          </cell>
          <cell r="AF920">
            <v>16303000</v>
          </cell>
          <cell r="AH920">
            <v>44571</v>
          </cell>
          <cell r="AJ920">
            <v>0</v>
          </cell>
          <cell r="AK920">
            <v>1</v>
          </cell>
          <cell r="AL920">
            <v>1</v>
          </cell>
          <cell r="AM920" t="str">
            <v>www.investam.fr</v>
          </cell>
          <cell r="AQ920" t="str">
            <v>Non</v>
          </cell>
          <cell r="AR920" t="str">
            <v>Non</v>
          </cell>
          <cell r="AS920" t="str">
            <v>Non</v>
          </cell>
          <cell r="AV920" t="str">
            <v>Non Classifié</v>
          </cell>
          <cell r="AW920" t="str">
            <v>Invest AM</v>
          </cell>
          <cell r="AY920" t="str">
            <v>Not Stated</v>
          </cell>
          <cell r="AZ920" t="str">
            <v>Prospectus</v>
          </cell>
          <cell r="BA920" t="str">
            <v>Non</v>
          </cell>
          <cell r="BB920">
            <v>6.2614979999999996</v>
          </cell>
          <cell r="BD920">
            <v>7.224761</v>
          </cell>
          <cell r="BF920">
            <v>10.861293999999999</v>
          </cell>
          <cell r="BH920">
            <v>-2.442841</v>
          </cell>
          <cell r="BJ920">
            <v>-1.4221699999999999</v>
          </cell>
          <cell r="BK920">
            <v>34</v>
          </cell>
          <cell r="BM920">
            <v>9.3762430000000005</v>
          </cell>
          <cell r="BN920">
            <v>53</v>
          </cell>
          <cell r="BP920">
            <v>16.966761999999999</v>
          </cell>
          <cell r="BQ920">
            <v>53</v>
          </cell>
        </row>
        <row r="921">
          <cell r="A921" t="str">
            <v>FR0011015460</v>
          </cell>
          <cell r="C921" t="str">
            <v>H2O Allegro FCP EUR RC</v>
          </cell>
          <cell r="D921" t="str">
            <v>FCP</v>
          </cell>
          <cell r="E921" t="str">
            <v>H2O AM Europe</v>
          </cell>
          <cell r="F921" t="str">
            <v>Euro</v>
          </cell>
          <cell r="G921" t="str">
            <v>€STR capitalisé</v>
          </cell>
          <cell r="H921" t="str">
            <v>Europe Fonds ouverts  - Alt - Global Macro</v>
          </cell>
          <cell r="I921" t="str">
            <v>Tous les jours</v>
          </cell>
          <cell r="J921" t="str">
            <v>Autriche;Belgique;Suisse;Allemagne;France;Royaume-Uni;Italie;</v>
          </cell>
          <cell r="K921" t="str">
            <v>Non</v>
          </cell>
          <cell r="L921">
            <v>44112</v>
          </cell>
          <cell r="M921">
            <v>44596</v>
          </cell>
          <cell r="N921">
            <v>316930557</v>
          </cell>
          <cell r="O921">
            <v>27723.01</v>
          </cell>
          <cell r="Q921" t="str">
            <v>Non</v>
          </cell>
          <cell r="R921">
            <v>7</v>
          </cell>
          <cell r="S921">
            <v>7</v>
          </cell>
          <cell r="T921">
            <v>13.962</v>
          </cell>
          <cell r="V921">
            <v>11.32307</v>
          </cell>
          <cell r="W921">
            <v>-6.0548799999999998</v>
          </cell>
          <cell r="X921" t="str">
            <v>Cap</v>
          </cell>
          <cell r="Y921" t="str">
            <v>Global</v>
          </cell>
          <cell r="Z921">
            <v>1.2</v>
          </cell>
          <cell r="AA921" t="str">
            <v>Oui</v>
          </cell>
          <cell r="AB921">
            <v>1.24</v>
          </cell>
          <cell r="AC921" t="str">
            <v>Non</v>
          </cell>
          <cell r="AD921">
            <v>27723.01</v>
          </cell>
          <cell r="AE921" t="str">
            <v>FS0000GB8A</v>
          </cell>
          <cell r="AF921">
            <v>69009455</v>
          </cell>
          <cell r="AH921">
            <v>44562</v>
          </cell>
          <cell r="AJ921">
            <v>2</v>
          </cell>
          <cell r="AK921">
            <v>10000</v>
          </cell>
          <cell r="AL921">
            <v>1</v>
          </cell>
          <cell r="AQ921" t="str">
            <v>Non</v>
          </cell>
          <cell r="AR921" t="str">
            <v>Non</v>
          </cell>
          <cell r="AS921" t="str">
            <v>Non</v>
          </cell>
          <cell r="AV921" t="str">
            <v>Obligations internationales</v>
          </cell>
          <cell r="AW921" t="str">
            <v>Natixis</v>
          </cell>
          <cell r="AX921" t="str">
            <v>H2O Asset Management L.L.P.</v>
          </cell>
          <cell r="AY921" t="str">
            <v>Not Stated</v>
          </cell>
          <cell r="AZ921" t="str">
            <v>Prospectus</v>
          </cell>
          <cell r="BA921" t="str">
            <v>Non</v>
          </cell>
          <cell r="BF921">
            <v>11.323077</v>
          </cell>
          <cell r="BH921">
            <v>7.6563939999999997</v>
          </cell>
          <cell r="BJ921">
            <v>4.8130499999999996</v>
          </cell>
          <cell r="BK921">
            <v>3</v>
          </cell>
          <cell r="BP921">
            <v>39.019123</v>
          </cell>
          <cell r="BQ921">
            <v>3</v>
          </cell>
        </row>
        <row r="922">
          <cell r="A922" t="str">
            <v>FR0011024298</v>
          </cell>
          <cell r="B922" t="str">
            <v>ÙÙÙ</v>
          </cell>
          <cell r="C922" t="str">
            <v>Phileas L/S Europe R EUR</v>
          </cell>
          <cell r="D922" t="str">
            <v>FCP</v>
          </cell>
          <cell r="E922" t="str">
            <v>Phileas Asset Management</v>
          </cell>
          <cell r="F922" t="str">
            <v>Euro</v>
          </cell>
          <cell r="G922" t="str">
            <v>EONIA Capitalisé Jour TR EUR</v>
          </cell>
          <cell r="H922" t="str">
            <v>Europe Fonds ouverts  - Alt - Market Neutral - Actions</v>
          </cell>
          <cell r="I922" t="str">
            <v>Tous les jours</v>
          </cell>
          <cell r="J922" t="str">
            <v>Suisse;Allemagne;Espagne;France;</v>
          </cell>
          <cell r="K922" t="str">
            <v>Non</v>
          </cell>
          <cell r="L922">
            <v>40648</v>
          </cell>
          <cell r="M922">
            <v>44596</v>
          </cell>
          <cell r="N922">
            <v>97566526</v>
          </cell>
          <cell r="O922">
            <v>112.82</v>
          </cell>
          <cell r="Q922" t="str">
            <v>Non</v>
          </cell>
          <cell r="R922">
            <v>3</v>
          </cell>
          <cell r="S922">
            <v>3</v>
          </cell>
          <cell r="T922">
            <v>4.069</v>
          </cell>
          <cell r="U922">
            <v>3.9569999999999999</v>
          </cell>
          <cell r="V922">
            <v>1.9778800000000001</v>
          </cell>
          <cell r="W922">
            <v>0.45968999999999999</v>
          </cell>
          <cell r="X922" t="str">
            <v>Cap</v>
          </cell>
          <cell r="Y922" t="str">
            <v>Europe</v>
          </cell>
          <cell r="Z922">
            <v>2</v>
          </cell>
          <cell r="AA922" t="str">
            <v>Oui</v>
          </cell>
          <cell r="AB922">
            <v>2</v>
          </cell>
          <cell r="AC922" t="str">
            <v>Non</v>
          </cell>
          <cell r="AD922">
            <v>112.82</v>
          </cell>
          <cell r="AE922" t="str">
            <v>FSUSA0BDNK</v>
          </cell>
          <cell r="AF922">
            <v>6526270</v>
          </cell>
          <cell r="AH922">
            <v>44286</v>
          </cell>
          <cell r="AJ922">
            <v>5</v>
          </cell>
          <cell r="AK922">
            <v>1000</v>
          </cell>
          <cell r="AL922">
            <v>0</v>
          </cell>
          <cell r="AM922" t="str">
            <v>www.phileas-am.fr</v>
          </cell>
          <cell r="AQ922" t="str">
            <v>Non</v>
          </cell>
          <cell r="AR922" t="str">
            <v>Non</v>
          </cell>
          <cell r="AS922" t="str">
            <v>Non</v>
          </cell>
          <cell r="AV922" t="str">
            <v>Non Classifié</v>
          </cell>
          <cell r="AW922" t="str">
            <v>Phileas Asset Management</v>
          </cell>
          <cell r="AY922" t="str">
            <v>Article 8</v>
          </cell>
          <cell r="AZ922" t="str">
            <v>Prospectus</v>
          </cell>
          <cell r="BA922" t="str">
            <v>Non</v>
          </cell>
          <cell r="BB922">
            <v>0.28273100000000001</v>
          </cell>
          <cell r="BD922">
            <v>0.45968500000000001</v>
          </cell>
          <cell r="BF922">
            <v>1.977886</v>
          </cell>
          <cell r="BH922">
            <v>-2.209514</v>
          </cell>
          <cell r="BJ922">
            <v>-1.7156199999999999</v>
          </cell>
          <cell r="BK922">
            <v>38</v>
          </cell>
          <cell r="BM922">
            <v>0.31096200000000002</v>
          </cell>
          <cell r="BN922">
            <v>93</v>
          </cell>
          <cell r="BP922">
            <v>-2.8424040000000002</v>
          </cell>
          <cell r="BQ922">
            <v>99</v>
          </cell>
        </row>
        <row r="923">
          <cell r="A923" t="str">
            <v>FR0011026707</v>
          </cell>
          <cell r="B923" t="str">
            <v>ÙÙÙÙÙ</v>
          </cell>
          <cell r="C923" t="str">
            <v>Schelcher Optimal Income ESG C</v>
          </cell>
          <cell r="D923" t="str">
            <v>SICAV</v>
          </cell>
          <cell r="E923" t="str">
            <v>Schelcher Prince Gestion</v>
          </cell>
          <cell r="F923" t="str">
            <v>Euro</v>
          </cell>
          <cell r="G923" t="str">
            <v>€STR capitalisé + 2.5%</v>
          </cell>
          <cell r="H923" t="str">
            <v>Europe Fonds ouverts  - Obligations EUR Diversifiées</v>
          </cell>
          <cell r="I923" t="str">
            <v>Tous les jours</v>
          </cell>
          <cell r="J923" t="str">
            <v>Suisse;France;</v>
          </cell>
          <cell r="K923" t="str">
            <v>Non</v>
          </cell>
          <cell r="L923">
            <v>40648</v>
          </cell>
          <cell r="M923">
            <v>44596</v>
          </cell>
          <cell r="N923">
            <v>165821009</v>
          </cell>
          <cell r="O923">
            <v>1629.54</v>
          </cell>
          <cell r="Q923" t="str">
            <v>Non</v>
          </cell>
          <cell r="R923">
            <v>3</v>
          </cell>
          <cell r="S923">
            <v>3</v>
          </cell>
          <cell r="T923">
            <v>1.9019999999999999</v>
          </cell>
          <cell r="U923">
            <v>4.6100000000000003</v>
          </cell>
          <cell r="V923">
            <v>3.6193399999999998</v>
          </cell>
          <cell r="W923">
            <v>4.1092899999999997</v>
          </cell>
          <cell r="X923" t="str">
            <v>Cap</v>
          </cell>
          <cell r="Y923" t="str">
            <v>Euroland</v>
          </cell>
          <cell r="Z923">
            <v>0.7</v>
          </cell>
          <cell r="AA923" t="str">
            <v>Oui</v>
          </cell>
          <cell r="AB923">
            <v>0.84</v>
          </cell>
          <cell r="AC923" t="str">
            <v>Oui</v>
          </cell>
          <cell r="AD923">
            <v>1629.54</v>
          </cell>
          <cell r="AE923" t="str">
            <v>FSUSA0BF2L</v>
          </cell>
          <cell r="AF923">
            <v>91182992</v>
          </cell>
          <cell r="AH923">
            <v>44562</v>
          </cell>
          <cell r="AJ923">
            <v>0</v>
          </cell>
          <cell r="AK923">
            <v>500000</v>
          </cell>
          <cell r="AL923">
            <v>1</v>
          </cell>
          <cell r="AM923" t="str">
            <v>www.spgestion.fr</v>
          </cell>
          <cell r="AQ923" t="str">
            <v>Oui</v>
          </cell>
          <cell r="AR923" t="str">
            <v>Non</v>
          </cell>
          <cell r="AS923" t="str">
            <v>Non</v>
          </cell>
          <cell r="AV923" t="str">
            <v>Obligations internationales</v>
          </cell>
          <cell r="AW923" t="str">
            <v>Crédit Mutuel</v>
          </cell>
          <cell r="AY923" t="str">
            <v>Article 8</v>
          </cell>
          <cell r="AZ923" t="str">
            <v>Prospectus</v>
          </cell>
          <cell r="BA923" t="str">
            <v>Non</v>
          </cell>
          <cell r="BB923">
            <v>2.9091140000000002</v>
          </cell>
          <cell r="BD923">
            <v>4.109305</v>
          </cell>
          <cell r="BF923">
            <v>3.6193580000000001</v>
          </cell>
          <cell r="BH923">
            <v>0.23138900000000001</v>
          </cell>
          <cell r="BJ923">
            <v>3.56E-2</v>
          </cell>
          <cell r="BK923">
            <v>15</v>
          </cell>
          <cell r="BM923">
            <v>4.3919430000000004</v>
          </cell>
          <cell r="BN923">
            <v>74</v>
          </cell>
          <cell r="BP923">
            <v>3.0198770000000001</v>
          </cell>
          <cell r="BQ923">
            <v>91</v>
          </cell>
        </row>
        <row r="924">
          <cell r="A924" t="str">
            <v>FR0011032754</v>
          </cell>
          <cell r="B924" t="str">
            <v>ÙÙÙÙ</v>
          </cell>
          <cell r="C924" t="str">
            <v>Invest Latitude Patrimoine A</v>
          </cell>
          <cell r="D924" t="str">
            <v>FCP</v>
          </cell>
          <cell r="E924" t="str">
            <v>Invest AM</v>
          </cell>
          <cell r="F924" t="str">
            <v>Euro</v>
          </cell>
          <cell r="G924" t="str">
            <v>Not Benchmarked</v>
          </cell>
          <cell r="H924" t="str">
            <v>Europe Fonds ouverts  - Allocation EUR Prudente - International</v>
          </cell>
          <cell r="I924" t="str">
            <v>Tous les jours</v>
          </cell>
          <cell r="J924" t="str">
            <v>France</v>
          </cell>
          <cell r="K924" t="str">
            <v>Non</v>
          </cell>
          <cell r="L924">
            <v>40694</v>
          </cell>
          <cell r="M924">
            <v>44595</v>
          </cell>
          <cell r="N924">
            <v>94496932</v>
          </cell>
          <cell r="O924">
            <v>1397.78</v>
          </cell>
          <cell r="Q924" t="str">
            <v>Non</v>
          </cell>
          <cell r="R924">
            <v>3</v>
          </cell>
          <cell r="S924">
            <v>3</v>
          </cell>
          <cell r="T924">
            <v>3.2719999999999998</v>
          </cell>
          <cell r="U924">
            <v>4.4210000000000003</v>
          </cell>
          <cell r="V924">
            <v>5.1665900000000002</v>
          </cell>
          <cell r="W924">
            <v>4.6870599999999998</v>
          </cell>
          <cell r="X924" t="str">
            <v>Cap</v>
          </cell>
          <cell r="Y924" t="str">
            <v>Global</v>
          </cell>
          <cell r="Z924">
            <v>1.2</v>
          </cell>
          <cell r="AA924" t="str">
            <v>Oui</v>
          </cell>
          <cell r="AB924">
            <v>1.82</v>
          </cell>
          <cell r="AC924" t="str">
            <v>Non</v>
          </cell>
          <cell r="AE924" t="str">
            <v>FS00008MJO</v>
          </cell>
          <cell r="AF924">
            <v>91506000</v>
          </cell>
          <cell r="AH924">
            <v>44571</v>
          </cell>
          <cell r="AJ924">
            <v>2</v>
          </cell>
          <cell r="AK924">
            <v>1</v>
          </cell>
          <cell r="AL924">
            <v>1</v>
          </cell>
          <cell r="AM924" t="str">
            <v>www.investam.fr</v>
          </cell>
          <cell r="AQ924" t="str">
            <v>Non</v>
          </cell>
          <cell r="AR924" t="str">
            <v>Non</v>
          </cell>
          <cell r="AS924" t="str">
            <v>Non</v>
          </cell>
          <cell r="AV924" t="str">
            <v>Non Classifié</v>
          </cell>
          <cell r="AW924" t="str">
            <v>Invest AM</v>
          </cell>
          <cell r="AY924" t="str">
            <v>Not Stated</v>
          </cell>
          <cell r="AZ924" t="str">
            <v>Prospectus</v>
          </cell>
          <cell r="BA924" t="str">
            <v>Non</v>
          </cell>
          <cell r="BB924">
            <v>3.0984950000000002</v>
          </cell>
          <cell r="BD924">
            <v>4.6870719999999997</v>
          </cell>
          <cell r="BF924">
            <v>5.1665989999999997</v>
          </cell>
          <cell r="BH924">
            <v>-0.81320400000000004</v>
          </cell>
          <cell r="BJ924">
            <v>-0.30725999999999998</v>
          </cell>
          <cell r="BK924">
            <v>20</v>
          </cell>
          <cell r="BM924">
            <v>5.7088229999999998</v>
          </cell>
          <cell r="BN924">
            <v>66</v>
          </cell>
          <cell r="BP924">
            <v>11.730651999999999</v>
          </cell>
          <cell r="BQ924">
            <v>63</v>
          </cell>
        </row>
        <row r="925">
          <cell r="A925" t="str">
            <v>FR0011034131</v>
          </cell>
          <cell r="B925" t="str">
            <v>Ù</v>
          </cell>
          <cell r="C925" t="str">
            <v>Lazard Alpha Europe R</v>
          </cell>
          <cell r="D925" t="str">
            <v>SICAV</v>
          </cell>
          <cell r="E925" t="str">
            <v>Lazard Frères Gestion</v>
          </cell>
          <cell r="F925" t="str">
            <v>Euro</v>
          </cell>
          <cell r="G925" t="str">
            <v>STOXX Europe 600 NR EUR</v>
          </cell>
          <cell r="H925" t="str">
            <v>Europe Fonds ouverts  - Actions Europe Gdes Cap. Mixte</v>
          </cell>
          <cell r="I925" t="str">
            <v>Tous les jours</v>
          </cell>
          <cell r="J925" t="str">
            <v>Autriche;Belgique;Suisse;Allemagne;Espagne;France;Italie;Luxembourg;</v>
          </cell>
          <cell r="K925" t="str">
            <v>Oui</v>
          </cell>
          <cell r="L925">
            <v>40997</v>
          </cell>
          <cell r="M925">
            <v>44596</v>
          </cell>
          <cell r="N925">
            <v>74648117</v>
          </cell>
          <cell r="O925">
            <v>367.85</v>
          </cell>
          <cell r="P925">
            <v>1.37</v>
          </cell>
          <cell r="Q925" t="str">
            <v>Non</v>
          </cell>
          <cell r="R925">
            <v>6</v>
          </cell>
          <cell r="S925">
            <v>6</v>
          </cell>
          <cell r="T925">
            <v>11.589</v>
          </cell>
          <cell r="U925">
            <v>21.795000000000002</v>
          </cell>
          <cell r="V925">
            <v>19.585439999999998</v>
          </cell>
          <cell r="W925">
            <v>10.324170000000001</v>
          </cell>
          <cell r="X925" t="str">
            <v>Dist</v>
          </cell>
          <cell r="Y925" t="str">
            <v>Europe</v>
          </cell>
          <cell r="Z925">
            <v>2.1</v>
          </cell>
          <cell r="AA925" t="str">
            <v>Oui</v>
          </cell>
          <cell r="AB925">
            <v>2.39</v>
          </cell>
          <cell r="AC925" t="str">
            <v>Non</v>
          </cell>
          <cell r="AD925">
            <v>367.85</v>
          </cell>
          <cell r="AE925" t="str">
            <v>FSGBR05658</v>
          </cell>
          <cell r="AF925">
            <v>24913074</v>
          </cell>
          <cell r="AH925">
            <v>44593</v>
          </cell>
          <cell r="AJ925">
            <v>4</v>
          </cell>
          <cell r="AK925">
            <v>1</v>
          </cell>
          <cell r="AL925">
            <v>0</v>
          </cell>
          <cell r="AM925" t="str">
            <v>www.lazardfreresgestion.fr</v>
          </cell>
          <cell r="AQ925" t="str">
            <v>Non</v>
          </cell>
          <cell r="AR925" t="str">
            <v>Non</v>
          </cell>
          <cell r="AS925" t="str">
            <v>Non</v>
          </cell>
          <cell r="AV925" t="str">
            <v>Actions internationales</v>
          </cell>
          <cell r="AW925" t="str">
            <v>Lazard</v>
          </cell>
          <cell r="AY925" t="str">
            <v>Not Stated</v>
          </cell>
          <cell r="AZ925" t="str">
            <v>Prospectus</v>
          </cell>
          <cell r="BA925" t="str">
            <v>Non</v>
          </cell>
          <cell r="BB925">
            <v>4.256545</v>
          </cell>
          <cell r="BD925">
            <v>10.32418</v>
          </cell>
          <cell r="BF925">
            <v>19.585431</v>
          </cell>
          <cell r="BH925">
            <v>0.95893399999999995</v>
          </cell>
          <cell r="BJ925">
            <v>0.64471000000000001</v>
          </cell>
          <cell r="BK925">
            <v>11</v>
          </cell>
          <cell r="BM925">
            <v>12.48451</v>
          </cell>
          <cell r="BN925">
            <v>41</v>
          </cell>
          <cell r="BP925">
            <v>21.501268</v>
          </cell>
          <cell r="BQ925">
            <v>41</v>
          </cell>
        </row>
        <row r="926">
          <cell r="A926" t="str">
            <v>FR0011034198</v>
          </cell>
          <cell r="B926" t="str">
            <v>ÙÙÙÙÙ</v>
          </cell>
          <cell r="C926" t="str">
            <v>Invest Latitude Patrimoine I</v>
          </cell>
          <cell r="D926" t="str">
            <v>FCP</v>
          </cell>
          <cell r="E926" t="str">
            <v>Invest AM</v>
          </cell>
          <cell r="F926" t="str">
            <v>Euro</v>
          </cell>
          <cell r="G926" t="str">
            <v>Not Benchmarked</v>
          </cell>
          <cell r="H926" t="str">
            <v>Europe Fonds ouverts  - Allocation EUR Prudente - International</v>
          </cell>
          <cell r="I926" t="str">
            <v>Tous les jours</v>
          </cell>
          <cell r="J926" t="str">
            <v>France</v>
          </cell>
          <cell r="K926" t="str">
            <v>Non</v>
          </cell>
          <cell r="L926">
            <v>41631</v>
          </cell>
          <cell r="M926">
            <v>44595</v>
          </cell>
          <cell r="N926">
            <v>94496932</v>
          </cell>
          <cell r="O926">
            <v>66097.95</v>
          </cell>
          <cell r="Q926" t="str">
            <v>Non</v>
          </cell>
          <cell r="R926">
            <v>4</v>
          </cell>
          <cell r="S926">
            <v>4</v>
          </cell>
          <cell r="T926">
            <v>3.6720000000000002</v>
          </cell>
          <cell r="U926">
            <v>5.0039999999999996</v>
          </cell>
          <cell r="V926">
            <v>6.1516900000000003</v>
          </cell>
          <cell r="W926">
            <v>5.4779299999999997</v>
          </cell>
          <cell r="X926" t="str">
            <v>Cap</v>
          </cell>
          <cell r="Y926" t="str">
            <v>Global</v>
          </cell>
          <cell r="Z926">
            <v>0.6</v>
          </cell>
          <cell r="AA926" t="str">
            <v>Oui</v>
          </cell>
          <cell r="AB926">
            <v>1.22</v>
          </cell>
          <cell r="AC926" t="str">
            <v>Non</v>
          </cell>
          <cell r="AE926" t="str">
            <v>FS00008MJO</v>
          </cell>
          <cell r="AF926">
            <v>2990932</v>
          </cell>
          <cell r="AH926">
            <v>44571</v>
          </cell>
          <cell r="AJ926">
            <v>0</v>
          </cell>
          <cell r="AK926">
            <v>1</v>
          </cell>
          <cell r="AL926">
            <v>1</v>
          </cell>
          <cell r="AM926" t="str">
            <v>www.investam.fr</v>
          </cell>
          <cell r="AQ926" t="str">
            <v>Non</v>
          </cell>
          <cell r="AR926" t="str">
            <v>Non</v>
          </cell>
          <cell r="AS926" t="str">
            <v>Non</v>
          </cell>
          <cell r="AV926" t="str">
            <v>Non Classifié</v>
          </cell>
          <cell r="AW926" t="str">
            <v>Invest AM</v>
          </cell>
          <cell r="AY926" t="str">
            <v>Not Stated</v>
          </cell>
          <cell r="AZ926" t="str">
            <v>Prospectus</v>
          </cell>
          <cell r="BA926" t="str">
            <v>Non</v>
          </cell>
          <cell r="BB926">
            <v>3.9328509999999999</v>
          </cell>
          <cell r="BD926">
            <v>5.4779460000000002</v>
          </cell>
          <cell r="BF926">
            <v>6.1517030000000004</v>
          </cell>
          <cell r="BH926">
            <v>-0.89501600000000003</v>
          </cell>
          <cell r="BJ926">
            <v>-0.32762999999999998</v>
          </cell>
          <cell r="BK926">
            <v>20</v>
          </cell>
          <cell r="BM926">
            <v>6.5326870000000001</v>
          </cell>
          <cell r="BN926">
            <v>63</v>
          </cell>
          <cell r="BP926">
            <v>12.402374999999999</v>
          </cell>
          <cell r="BQ926">
            <v>62</v>
          </cell>
        </row>
        <row r="927">
          <cell r="A927" t="str">
            <v>FR0011034495</v>
          </cell>
          <cell r="B927" t="str">
            <v>ÙÙÙ</v>
          </cell>
          <cell r="C927" t="str">
            <v>EdR SICAV Financial Bonds A EUR</v>
          </cell>
          <cell r="D927" t="str">
            <v>SICAV</v>
          </cell>
          <cell r="E927" t="str">
            <v>Edmond de Rothschild Asset Management (France)</v>
          </cell>
          <cell r="F927" t="str">
            <v>Euro</v>
          </cell>
          <cell r="G927" t="str">
            <v>(ICE BofA Contingent Captl TR HEUR) 20.000% + ( ICE BofA Euro Financial TR EUR) 80.000%</v>
          </cell>
          <cell r="H927" t="str">
            <v>Europe Fonds ouverts  - EUR Subordinated Bond</v>
          </cell>
          <cell r="I927" t="str">
            <v>Tous les jours</v>
          </cell>
          <cell r="J927" t="str">
            <v>Autriche;Belgique;Suisse;Allemagne;Espagne;France;Royaume-Uni;Italie;Luxembourg;Portugal;</v>
          </cell>
          <cell r="K927" t="str">
            <v>Non</v>
          </cell>
          <cell r="L927">
            <v>40641</v>
          </cell>
          <cell r="M927">
            <v>44596</v>
          </cell>
          <cell r="N927">
            <v>1907311409</v>
          </cell>
          <cell r="O927">
            <v>150.26</v>
          </cell>
          <cell r="Q927" t="str">
            <v>Non</v>
          </cell>
          <cell r="R927">
            <v>4</v>
          </cell>
          <cell r="S927">
            <v>4</v>
          </cell>
          <cell r="T927">
            <v>2.621</v>
          </cell>
          <cell r="U927">
            <v>8.9090000000000007</v>
          </cell>
          <cell r="V927">
            <v>0.46899000000000002</v>
          </cell>
          <cell r="W927">
            <v>3.5089199999999998</v>
          </cell>
          <cell r="X927" t="str">
            <v>Cap</v>
          </cell>
          <cell r="Y927" t="str">
            <v>Euroland</v>
          </cell>
          <cell r="Z927">
            <v>1.25</v>
          </cell>
          <cell r="AA927" t="str">
            <v>Oui</v>
          </cell>
          <cell r="AB927">
            <v>1.26</v>
          </cell>
          <cell r="AC927" t="str">
            <v>Non</v>
          </cell>
          <cell r="AD927">
            <v>150.26</v>
          </cell>
          <cell r="AE927" t="str">
            <v>FSUSA0AQS1</v>
          </cell>
          <cell r="AF927">
            <v>246054417</v>
          </cell>
          <cell r="AH927">
            <v>44596</v>
          </cell>
          <cell r="AI927">
            <v>3</v>
          </cell>
          <cell r="AJ927">
            <v>1</v>
          </cell>
          <cell r="AK927">
            <v>1</v>
          </cell>
          <cell r="AL927">
            <v>1</v>
          </cell>
          <cell r="AM927" t="str">
            <v>https://www.edmond-de-rothschild.com/site/France/fr/asset-management</v>
          </cell>
          <cell r="AQ927" t="str">
            <v>Non</v>
          </cell>
          <cell r="AR927" t="str">
            <v>Non</v>
          </cell>
          <cell r="AS927" t="str">
            <v>Non</v>
          </cell>
          <cell r="AV927" t="str">
            <v>Obligations internationales</v>
          </cell>
          <cell r="AW927" t="str">
            <v>Edmond De Rothschild</v>
          </cell>
          <cell r="AY927" t="str">
            <v>Article 8</v>
          </cell>
          <cell r="AZ927" t="str">
            <v>Prospectus</v>
          </cell>
          <cell r="BA927" t="str">
            <v>Non</v>
          </cell>
          <cell r="BB927">
            <v>3.159754</v>
          </cell>
          <cell r="BD927">
            <v>3.5089190000000001</v>
          </cell>
          <cell r="BF927">
            <v>0.46897299999999997</v>
          </cell>
          <cell r="BH927">
            <v>-1.921584</v>
          </cell>
          <cell r="BJ927">
            <v>-1.59161</v>
          </cell>
          <cell r="BK927">
            <v>37</v>
          </cell>
          <cell r="BM927">
            <v>5.0327109999999999</v>
          </cell>
          <cell r="BN927">
            <v>70</v>
          </cell>
          <cell r="BP927">
            <v>11.027812000000001</v>
          </cell>
          <cell r="BQ927">
            <v>65</v>
          </cell>
        </row>
        <row r="928">
          <cell r="A928" t="str">
            <v>FR0011034735</v>
          </cell>
          <cell r="C928" t="str">
            <v>Ostrum SRI Cash A1P1 Soprane</v>
          </cell>
          <cell r="D928" t="str">
            <v>FCP</v>
          </cell>
          <cell r="E928" t="str">
            <v>Natixis Investment Managers International</v>
          </cell>
          <cell r="F928" t="str">
            <v>Euro</v>
          </cell>
          <cell r="G928" t="str">
            <v>EONIA Capitalisé Jour TR EUR</v>
          </cell>
          <cell r="H928" t="str">
            <v>Europe Fonds ouverts  - Monétaires EUR Court Terme</v>
          </cell>
          <cell r="I928" t="str">
            <v>Tous les jours</v>
          </cell>
          <cell r="J928" t="str">
            <v>France</v>
          </cell>
          <cell r="K928" t="str">
            <v>Non</v>
          </cell>
          <cell r="L928">
            <v>40689</v>
          </cell>
          <cell r="M928">
            <v>44598</v>
          </cell>
          <cell r="N928">
            <v>1633055550</v>
          </cell>
          <cell r="O928">
            <v>10188.39</v>
          </cell>
          <cell r="Q928" t="str">
            <v>Non</v>
          </cell>
          <cell r="R928">
            <v>1</v>
          </cell>
          <cell r="S928">
            <v>1</v>
          </cell>
          <cell r="T928">
            <v>1.7999999999999999E-2</v>
          </cell>
          <cell r="U928">
            <v>3.5999999999999997E-2</v>
          </cell>
          <cell r="V928">
            <v>-0.60292999999999997</v>
          </cell>
          <cell r="W928">
            <v>-0.49632999999999999</v>
          </cell>
          <cell r="X928" t="str">
            <v>Cap</v>
          </cell>
          <cell r="Y928" t="str">
            <v>Euroland</v>
          </cell>
          <cell r="Z928">
            <v>0.41860000000000003</v>
          </cell>
          <cell r="AA928" t="str">
            <v>Oui</v>
          </cell>
          <cell r="AB928">
            <v>0.04</v>
          </cell>
          <cell r="AC928" t="str">
            <v>Oui</v>
          </cell>
          <cell r="AE928" t="str">
            <v>FSGBR072X8</v>
          </cell>
          <cell r="AF928">
            <v>19124723</v>
          </cell>
          <cell r="AH928">
            <v>44562</v>
          </cell>
          <cell r="AJ928">
            <v>0</v>
          </cell>
          <cell r="AK928">
            <v>0</v>
          </cell>
          <cell r="AL928">
            <v>0</v>
          </cell>
          <cell r="AM928" t="str">
            <v>www.im.natixis.com</v>
          </cell>
          <cell r="AQ928" t="str">
            <v>Non</v>
          </cell>
          <cell r="AR928" t="str">
            <v>Non</v>
          </cell>
          <cell r="AS928" t="str">
            <v>Non</v>
          </cell>
          <cell r="AV928" t="str">
            <v>Fonds monétaires à valeur liquidative variable (VNAV) court terme</v>
          </cell>
          <cell r="AW928" t="str">
            <v>Natixis</v>
          </cell>
          <cell r="AY928" t="str">
            <v>Article 8</v>
          </cell>
          <cell r="AZ928" t="str">
            <v>Prospectus</v>
          </cell>
          <cell r="BA928" t="str">
            <v>Non</v>
          </cell>
          <cell r="BB928">
            <v>-0.446691</v>
          </cell>
          <cell r="BD928">
            <v>-0.49633300000000002</v>
          </cell>
          <cell r="BF928">
            <v>-0.602939</v>
          </cell>
          <cell r="BH928">
            <v>-5.8464000000000002E-2</v>
          </cell>
          <cell r="BJ928">
            <v>-5.2970000000000003E-2</v>
          </cell>
          <cell r="BK928">
            <v>16</v>
          </cell>
          <cell r="BM928">
            <v>-0.48893700000000001</v>
          </cell>
          <cell r="BN928">
            <v>96</v>
          </cell>
          <cell r="BP928">
            <v>-0.38030700000000001</v>
          </cell>
          <cell r="BQ928">
            <v>97</v>
          </cell>
        </row>
        <row r="929">
          <cell r="A929" t="str">
            <v>FR0011034818</v>
          </cell>
          <cell r="B929" t="str">
            <v>ÙÙÙÙÙ</v>
          </cell>
          <cell r="C929" t="str">
            <v>Schelcher Optimal Income ESG P</v>
          </cell>
          <cell r="D929" t="str">
            <v>SICAV</v>
          </cell>
          <cell r="E929" t="str">
            <v>Schelcher Prince Gestion</v>
          </cell>
          <cell r="F929" t="str">
            <v>Euro</v>
          </cell>
          <cell r="G929" t="str">
            <v>€STR capitalisé + 2.5%</v>
          </cell>
          <cell r="H929" t="str">
            <v>Europe Fonds ouverts  - Obligations EUR Diversifiées</v>
          </cell>
          <cell r="I929" t="str">
            <v>Tous les jours</v>
          </cell>
          <cell r="J929" t="str">
            <v>Suisse;France;</v>
          </cell>
          <cell r="K929" t="str">
            <v>Non</v>
          </cell>
          <cell r="L929">
            <v>40648</v>
          </cell>
          <cell r="M929">
            <v>44596</v>
          </cell>
          <cell r="N929">
            <v>165821009</v>
          </cell>
          <cell r="O929">
            <v>154.38999999999999</v>
          </cell>
          <cell r="Q929" t="str">
            <v>Non</v>
          </cell>
          <cell r="R929">
            <v>3</v>
          </cell>
          <cell r="S929">
            <v>3</v>
          </cell>
          <cell r="T929">
            <v>1.901</v>
          </cell>
          <cell r="U929">
            <v>4.5999999999999996</v>
          </cell>
          <cell r="V929">
            <v>3.0976699999999999</v>
          </cell>
          <cell r="W929">
            <v>3.57864</v>
          </cell>
          <cell r="X929" t="str">
            <v>Cap</v>
          </cell>
          <cell r="Y929" t="str">
            <v>Euroland</v>
          </cell>
          <cell r="Z929">
            <v>1.2</v>
          </cell>
          <cell r="AA929" t="str">
            <v>Oui</v>
          </cell>
          <cell r="AB929">
            <v>1.34</v>
          </cell>
          <cell r="AC929" t="str">
            <v>Oui</v>
          </cell>
          <cell r="AD929">
            <v>154.38999999999999</v>
          </cell>
          <cell r="AE929" t="str">
            <v>FSUSA0BF2L</v>
          </cell>
          <cell r="AF929">
            <v>67235101</v>
          </cell>
          <cell r="AH929">
            <v>44562</v>
          </cell>
          <cell r="AJ929">
            <v>2</v>
          </cell>
          <cell r="AK929">
            <v>1</v>
          </cell>
          <cell r="AL929">
            <v>1</v>
          </cell>
          <cell r="AM929" t="str">
            <v>www.spgestion.fr</v>
          </cell>
          <cell r="AQ929" t="str">
            <v>Non</v>
          </cell>
          <cell r="AR929" t="str">
            <v>Non</v>
          </cell>
          <cell r="AS929" t="str">
            <v>Non</v>
          </cell>
          <cell r="AV929" t="str">
            <v>Obligations internationales</v>
          </cell>
          <cell r="AW929" t="str">
            <v>Crédit Mutuel</v>
          </cell>
          <cell r="AY929" t="str">
            <v>Article 8</v>
          </cell>
          <cell r="AZ929" t="str">
            <v>Prospectus</v>
          </cell>
          <cell r="BA929" t="str">
            <v>Non</v>
          </cell>
          <cell r="BB929">
            <v>2.3852859999999998</v>
          </cell>
          <cell r="BD929">
            <v>3.5786440000000002</v>
          </cell>
          <cell r="BF929">
            <v>3.0976699999999999</v>
          </cell>
          <cell r="BH929">
            <v>0.187775</v>
          </cell>
          <cell r="BJ929">
            <v>-6.4799999999999996E-3</v>
          </cell>
          <cell r="BK929">
            <v>15</v>
          </cell>
          <cell r="BM929">
            <v>3.8606500000000001</v>
          </cell>
          <cell r="BN929">
            <v>77</v>
          </cell>
          <cell r="BP929">
            <v>2.5099930000000001</v>
          </cell>
          <cell r="BQ929">
            <v>92</v>
          </cell>
        </row>
        <row r="930">
          <cell r="A930" t="str">
            <v>FR0011034826</v>
          </cell>
          <cell r="B930" t="str">
            <v>ÙÙÙ</v>
          </cell>
          <cell r="C930" t="str">
            <v>DNCA Convertibles Euro Soprane</v>
          </cell>
          <cell r="D930" t="str">
            <v>FCP</v>
          </cell>
          <cell r="E930" t="str">
            <v>Natixis Investment Managers International</v>
          </cell>
          <cell r="F930" t="str">
            <v>Euro</v>
          </cell>
          <cell r="G930" t="str">
            <v>Exane ECI Euro TR</v>
          </cell>
          <cell r="H930" t="str">
            <v>Europe Fonds ouverts  - Convertibles Europe</v>
          </cell>
          <cell r="I930" t="str">
            <v>Tous les jours</v>
          </cell>
          <cell r="J930" t="str">
            <v>France</v>
          </cell>
          <cell r="K930" t="str">
            <v>Non</v>
          </cell>
          <cell r="L930">
            <v>40689</v>
          </cell>
          <cell r="M930">
            <v>44596</v>
          </cell>
          <cell r="N930">
            <v>275646729</v>
          </cell>
          <cell r="O930">
            <v>556.16999999999996</v>
          </cell>
          <cell r="Q930" t="str">
            <v>Non</v>
          </cell>
          <cell r="R930">
            <v>4</v>
          </cell>
          <cell r="S930">
            <v>4</v>
          </cell>
          <cell r="T930">
            <v>6.2679999999999998</v>
          </cell>
          <cell r="U930">
            <v>7.8280000000000003</v>
          </cell>
          <cell r="V930">
            <v>-5.3700799999999997</v>
          </cell>
          <cell r="W930">
            <v>0.33571000000000001</v>
          </cell>
          <cell r="X930" t="str">
            <v>Cap</v>
          </cell>
          <cell r="Y930" t="str">
            <v>Euroland</v>
          </cell>
          <cell r="Z930">
            <v>1.5</v>
          </cell>
          <cell r="AA930" t="str">
            <v>Oui</v>
          </cell>
          <cell r="AB930">
            <v>1.51</v>
          </cell>
          <cell r="AC930" t="str">
            <v>Non</v>
          </cell>
          <cell r="AD930">
            <v>556.16999999999996</v>
          </cell>
          <cell r="AE930" t="str">
            <v>FSGBR06SWG</v>
          </cell>
          <cell r="AF930">
            <v>6523320</v>
          </cell>
          <cell r="AH930">
            <v>44562</v>
          </cell>
          <cell r="AJ930">
            <v>1</v>
          </cell>
          <cell r="AK930">
            <v>1</v>
          </cell>
          <cell r="AL930">
            <v>1</v>
          </cell>
          <cell r="AM930" t="str">
            <v>www.im.natixis.com</v>
          </cell>
          <cell r="AQ930" t="str">
            <v>Non</v>
          </cell>
          <cell r="AR930" t="str">
            <v>Non</v>
          </cell>
          <cell r="AS930" t="str">
            <v>Non</v>
          </cell>
          <cell r="AV930" t="str">
            <v>Non Classifié</v>
          </cell>
          <cell r="AW930" t="str">
            <v>Natixis</v>
          </cell>
          <cell r="AY930" t="str">
            <v>Not Stated</v>
          </cell>
          <cell r="AZ930" t="str">
            <v>Prospectus</v>
          </cell>
          <cell r="BA930" t="str">
            <v>Non</v>
          </cell>
          <cell r="BB930">
            <v>0.23446800000000001</v>
          </cell>
          <cell r="BD930">
            <v>0.335698</v>
          </cell>
          <cell r="BF930">
            <v>-5.3700900000000003</v>
          </cell>
          <cell r="BH930">
            <v>-5.1572009999999997</v>
          </cell>
          <cell r="BJ930">
            <v>-5.0405699999999998</v>
          </cell>
          <cell r="BK930">
            <v>70</v>
          </cell>
          <cell r="BM930">
            <v>2.8682850000000002</v>
          </cell>
          <cell r="BN930">
            <v>82</v>
          </cell>
          <cell r="BP930">
            <v>6.1897200000000003</v>
          </cell>
          <cell r="BQ930">
            <v>82</v>
          </cell>
        </row>
        <row r="931">
          <cell r="A931" t="str">
            <v>FR0011035864</v>
          </cell>
          <cell r="B931" t="str">
            <v>ÙÙÙÙ</v>
          </cell>
          <cell r="C931" t="str">
            <v>Aviva Flexible Emergents A</v>
          </cell>
          <cell r="D931" t="str">
            <v>FCP</v>
          </cell>
          <cell r="E931" t="str">
            <v>Abeille Asset Management</v>
          </cell>
          <cell r="F931" t="str">
            <v>Euro</v>
          </cell>
          <cell r="G931" t="str">
            <v>(STOXX Europe 600 NR EUR) 34.000% + ( JPM EMBI Global TR USD) 33.000% + (MSCI EM NR EUR) 33.000%</v>
          </cell>
          <cell r="H931" t="str">
            <v>Europe Fonds ouverts  - Allocation Marchés Emergents</v>
          </cell>
          <cell r="I931" t="str">
            <v>Tous les jours</v>
          </cell>
          <cell r="J931" t="str">
            <v>France</v>
          </cell>
          <cell r="K931" t="str">
            <v>Non</v>
          </cell>
          <cell r="L931">
            <v>40721</v>
          </cell>
          <cell r="M931">
            <v>44596</v>
          </cell>
          <cell r="N931">
            <v>39532403</v>
          </cell>
          <cell r="O931">
            <v>156.29</v>
          </cell>
          <cell r="Q931" t="str">
            <v>Non</v>
          </cell>
          <cell r="R931">
            <v>5</v>
          </cell>
          <cell r="S931">
            <v>5</v>
          </cell>
          <cell r="T931">
            <v>6.9366469999999998</v>
          </cell>
          <cell r="U931">
            <v>13.402668</v>
          </cell>
          <cell r="V931">
            <v>6.8729199999999997</v>
          </cell>
          <cell r="W931">
            <v>6.6783000000000001</v>
          </cell>
          <cell r="X931" t="str">
            <v>Cap</v>
          </cell>
          <cell r="Y931" t="str">
            <v>Global Emerging Mkts</v>
          </cell>
          <cell r="Z931">
            <v>1.9</v>
          </cell>
          <cell r="AA931" t="str">
            <v>Oui</v>
          </cell>
          <cell r="AB931">
            <v>2.4</v>
          </cell>
          <cell r="AC931" t="str">
            <v>Non</v>
          </cell>
          <cell r="AD931">
            <v>155.28</v>
          </cell>
          <cell r="AE931" t="str">
            <v>FS00008KOU</v>
          </cell>
          <cell r="AF931">
            <v>39532224</v>
          </cell>
          <cell r="AH931">
            <v>44562</v>
          </cell>
          <cell r="AJ931">
            <v>4</v>
          </cell>
          <cell r="AK931">
            <v>1</v>
          </cell>
          <cell r="AL931">
            <v>0</v>
          </cell>
          <cell r="AM931" t="str">
            <v>www.avivainvestors.fr</v>
          </cell>
          <cell r="AQ931" t="str">
            <v>Non</v>
          </cell>
          <cell r="AR931" t="str">
            <v>Non</v>
          </cell>
          <cell r="AS931" t="str">
            <v>Non</v>
          </cell>
          <cell r="AV931" t="str">
            <v>Non Classifié</v>
          </cell>
          <cell r="AW931" t="str">
            <v>Aviva</v>
          </cell>
          <cell r="AY931" t="str">
            <v>Not Stated</v>
          </cell>
          <cell r="AZ931" t="str">
            <v>Prospectus</v>
          </cell>
          <cell r="BA931" t="str">
            <v>Non</v>
          </cell>
          <cell r="BB931">
            <v>3.6501169999999998</v>
          </cell>
          <cell r="BD931">
            <v>6.6783190000000001</v>
          </cell>
          <cell r="BF931">
            <v>6.8729300000000002</v>
          </cell>
          <cell r="BH931">
            <v>-2.3736649999999999</v>
          </cell>
          <cell r="BJ931">
            <v>-1.6053500000000001</v>
          </cell>
          <cell r="BK931">
            <v>37</v>
          </cell>
          <cell r="BM931">
            <v>9.8383070000000004</v>
          </cell>
          <cell r="BN931">
            <v>51</v>
          </cell>
          <cell r="BP931">
            <v>22.175325999999998</v>
          </cell>
          <cell r="BQ931">
            <v>39</v>
          </cell>
        </row>
        <row r="932">
          <cell r="A932" t="str">
            <v>FR0011036920</v>
          </cell>
          <cell r="B932" t="str">
            <v>ÙÙÙÙ</v>
          </cell>
          <cell r="C932" t="str">
            <v>Oddo BHF Avenir Europe CN-EUR</v>
          </cell>
          <cell r="D932" t="str">
            <v>FCP</v>
          </cell>
          <cell r="E932" t="str">
            <v>ODDO BHF Asset Management SAS</v>
          </cell>
          <cell r="F932" t="str">
            <v>Euro</v>
          </cell>
          <cell r="G932" t="str">
            <v>MSCI Europe SMID NR EUR</v>
          </cell>
          <cell r="H932" t="str">
            <v>Europe Fonds ouverts  - Actions Europe Moyennes Cap.</v>
          </cell>
          <cell r="I932" t="str">
            <v>Tous les jours</v>
          </cell>
          <cell r="J932" t="str">
            <v>Autriche;Belgique;Suisse;Chili;Allemagne;Espagne;France;Italie;Pays-Bas;Portugal;Singapour;Suède;</v>
          </cell>
          <cell r="K932" t="str">
            <v>Non</v>
          </cell>
          <cell r="L932">
            <v>40708</v>
          </cell>
          <cell r="M932">
            <v>44596</v>
          </cell>
          <cell r="N932">
            <v>2718722011</v>
          </cell>
          <cell r="O932">
            <v>2645.12</v>
          </cell>
          <cell r="P932">
            <v>38.130000000000003</v>
          </cell>
          <cell r="Q932" t="str">
            <v>Non</v>
          </cell>
          <cell r="R932">
            <v>6</v>
          </cell>
          <cell r="S932">
            <v>6</v>
          </cell>
          <cell r="T932">
            <v>12.101000000000001</v>
          </cell>
          <cell r="U932">
            <v>17.027999999999999</v>
          </cell>
          <cell r="V932">
            <v>3.1150799999999998</v>
          </cell>
          <cell r="W932">
            <v>11.19448</v>
          </cell>
          <cell r="X932" t="str">
            <v>Cap</v>
          </cell>
          <cell r="Y932" t="str">
            <v>Europe</v>
          </cell>
          <cell r="Z932">
            <v>1</v>
          </cell>
          <cell r="AA932" t="str">
            <v>Oui</v>
          </cell>
          <cell r="AB932">
            <v>1.22</v>
          </cell>
          <cell r="AC932" t="str">
            <v>Non</v>
          </cell>
          <cell r="AD932">
            <v>2645.12</v>
          </cell>
          <cell r="AE932" t="str">
            <v>FSGBR056NX</v>
          </cell>
          <cell r="AF932">
            <v>192531620</v>
          </cell>
          <cell r="AH932">
            <v>44554</v>
          </cell>
          <cell r="AJ932">
            <v>4</v>
          </cell>
          <cell r="AK932">
            <v>1</v>
          </cell>
          <cell r="AL932">
            <v>1</v>
          </cell>
          <cell r="AM932" t="str">
            <v>www.oddoam.com</v>
          </cell>
          <cell r="AQ932" t="str">
            <v>Non</v>
          </cell>
          <cell r="AR932" t="str">
            <v>Non</v>
          </cell>
          <cell r="AS932" t="str">
            <v>Non</v>
          </cell>
          <cell r="AV932" t="str">
            <v>Actions internationales</v>
          </cell>
          <cell r="AW932" t="str">
            <v>ODDO BHF</v>
          </cell>
          <cell r="AX932" t="str">
            <v>ODDO BHF Asset Management SAS</v>
          </cell>
          <cell r="AY932" t="str">
            <v>Article 8</v>
          </cell>
          <cell r="AZ932" t="str">
            <v>Prospectus</v>
          </cell>
          <cell r="BA932" t="str">
            <v>Non</v>
          </cell>
          <cell r="BB932">
            <v>9.1972450000000006</v>
          </cell>
          <cell r="BD932">
            <v>11.194506000000001</v>
          </cell>
          <cell r="BF932">
            <v>3.1150920000000002</v>
          </cell>
          <cell r="BH932">
            <v>-8.599062</v>
          </cell>
          <cell r="BJ932">
            <v>-7.8284000000000002</v>
          </cell>
          <cell r="BK932">
            <v>84</v>
          </cell>
          <cell r="BM932">
            <v>17.093201000000001</v>
          </cell>
          <cell r="BN932">
            <v>23</v>
          </cell>
          <cell r="BP932">
            <v>30.639396999999999</v>
          </cell>
          <cell r="BQ932">
            <v>13</v>
          </cell>
        </row>
        <row r="933">
          <cell r="A933" t="str">
            <v>FR0011037894</v>
          </cell>
          <cell r="B933" t="str">
            <v>ÙÙÙÙÙ</v>
          </cell>
          <cell r="C933" t="str">
            <v>Vega Euro Rendement ISR RC</v>
          </cell>
          <cell r="D933" t="str">
            <v>FCP</v>
          </cell>
          <cell r="E933" t="str">
            <v>Vega Investment Managers</v>
          </cell>
          <cell r="F933" t="str">
            <v>Euro</v>
          </cell>
          <cell r="G933" t="str">
            <v>(EURO STOXX 50 NR EUR) 15.000% + ( Bloomberg Euro Agg Treasury 3-5Y TR EUR) 42.500% + (Bloomberg Euro Agg Treasury 5-7Y TR EUR) 42.500%</v>
          </cell>
          <cell r="H933" t="str">
            <v>Europe Fonds ouverts  - Allocation EUR Prudente</v>
          </cell>
          <cell r="I933" t="str">
            <v>Tous les jours</v>
          </cell>
          <cell r="J933" t="str">
            <v>France</v>
          </cell>
          <cell r="K933" t="str">
            <v>Non</v>
          </cell>
          <cell r="L933">
            <v>40701</v>
          </cell>
          <cell r="M933">
            <v>44596</v>
          </cell>
          <cell r="N933">
            <v>1357405122</v>
          </cell>
          <cell r="O933">
            <v>148.62</v>
          </cell>
          <cell r="Q933" t="str">
            <v>Non</v>
          </cell>
          <cell r="R933">
            <v>4</v>
          </cell>
          <cell r="S933">
            <v>4</v>
          </cell>
          <cell r="T933">
            <v>4.7279999999999998</v>
          </cell>
          <cell r="U933">
            <v>5.9720000000000004</v>
          </cell>
          <cell r="V933">
            <v>2.2509399999999999</v>
          </cell>
          <cell r="W933">
            <v>3.8163800000000001</v>
          </cell>
          <cell r="X933" t="str">
            <v>Cap</v>
          </cell>
          <cell r="Y933" t="str">
            <v>Global</v>
          </cell>
          <cell r="Z933">
            <v>1.2</v>
          </cell>
          <cell r="AA933" t="str">
            <v>Oui</v>
          </cell>
          <cell r="AB933">
            <v>1.67</v>
          </cell>
          <cell r="AC933" t="str">
            <v>Oui</v>
          </cell>
          <cell r="AD933">
            <v>148.62</v>
          </cell>
          <cell r="AE933" t="str">
            <v>FS00009ZFZ</v>
          </cell>
          <cell r="AF933">
            <v>938759897</v>
          </cell>
          <cell r="AH933">
            <v>44562</v>
          </cell>
          <cell r="AJ933">
            <v>1</v>
          </cell>
          <cell r="AK933">
            <v>1</v>
          </cell>
          <cell r="AL933">
            <v>1</v>
          </cell>
          <cell r="AM933" t="str">
            <v>www.vega-im.com</v>
          </cell>
          <cell r="AQ933" t="str">
            <v>Non</v>
          </cell>
          <cell r="AR933" t="str">
            <v>Non</v>
          </cell>
          <cell r="AS933" t="str">
            <v>Non</v>
          </cell>
          <cell r="AV933" t="str">
            <v>Non Classifié</v>
          </cell>
          <cell r="AW933" t="str">
            <v>Natixis</v>
          </cell>
          <cell r="AY933" t="str">
            <v>Article 8</v>
          </cell>
          <cell r="AZ933" t="str">
            <v>Prospectus</v>
          </cell>
          <cell r="BA933" t="str">
            <v>Non</v>
          </cell>
          <cell r="BB933">
            <v>2.3382390000000002</v>
          </cell>
          <cell r="BD933">
            <v>3.8163819999999999</v>
          </cell>
          <cell r="BF933">
            <v>2.250947</v>
          </cell>
          <cell r="BH933">
            <v>-3.6416179999999998</v>
          </cell>
          <cell r="BJ933">
            <v>-3.4296700000000002</v>
          </cell>
          <cell r="BK933">
            <v>56</v>
          </cell>
          <cell r="BM933">
            <v>5.6319419999999996</v>
          </cell>
          <cell r="BN933">
            <v>67</v>
          </cell>
          <cell r="BP933">
            <v>8.9780510000000007</v>
          </cell>
          <cell r="BQ933">
            <v>72</v>
          </cell>
        </row>
        <row r="934">
          <cell r="A934" t="str">
            <v>FR0011038785</v>
          </cell>
          <cell r="B934" t="str">
            <v>Ù</v>
          </cell>
          <cell r="C934" t="str">
            <v>Dorval Manageurs Europe R C</v>
          </cell>
          <cell r="D934" t="str">
            <v>FCP</v>
          </cell>
          <cell r="E934" t="str">
            <v>Dorval Asset Management</v>
          </cell>
          <cell r="F934" t="str">
            <v>Euro</v>
          </cell>
          <cell r="G934" t="str">
            <v>MSCI PanEuro NR EUR</v>
          </cell>
          <cell r="H934" t="str">
            <v>Europe Fonds ouverts  - Actions Europe Flex Cap</v>
          </cell>
          <cell r="I934" t="str">
            <v>Tous les jours</v>
          </cell>
          <cell r="J934" t="str">
            <v>Suisse;France;</v>
          </cell>
          <cell r="K934" t="str">
            <v>Oui</v>
          </cell>
          <cell r="L934">
            <v>40724</v>
          </cell>
          <cell r="M934">
            <v>44596</v>
          </cell>
          <cell r="N934">
            <v>182634724</v>
          </cell>
          <cell r="O934">
            <v>175.27</v>
          </cell>
          <cell r="Q934" t="str">
            <v>Non</v>
          </cell>
          <cell r="R934">
            <v>6</v>
          </cell>
          <cell r="S934">
            <v>6</v>
          </cell>
          <cell r="T934">
            <v>11.095000000000001</v>
          </cell>
          <cell r="U934">
            <v>24.774999999999999</v>
          </cell>
          <cell r="V934">
            <v>10.08267</v>
          </cell>
          <cell r="W934">
            <v>-0.44542999999999999</v>
          </cell>
          <cell r="X934" t="str">
            <v>Cap</v>
          </cell>
          <cell r="Y934" t="str">
            <v>Euroland</v>
          </cell>
          <cell r="Z934">
            <v>1.8</v>
          </cell>
          <cell r="AA934" t="str">
            <v>Oui</v>
          </cell>
          <cell r="AB934">
            <v>2.4</v>
          </cell>
          <cell r="AC934" t="str">
            <v>Oui</v>
          </cell>
          <cell r="AD934">
            <v>175.27</v>
          </cell>
          <cell r="AE934" t="str">
            <v>FS00008R5D</v>
          </cell>
          <cell r="AF934">
            <v>80627733</v>
          </cell>
          <cell r="AH934">
            <v>44561</v>
          </cell>
          <cell r="AJ934">
            <v>2</v>
          </cell>
          <cell r="AK934">
            <v>1</v>
          </cell>
          <cell r="AL934">
            <v>1</v>
          </cell>
          <cell r="AM934" t="str">
            <v>www.dorval-am.com</v>
          </cell>
          <cell r="AQ934" t="str">
            <v>Non</v>
          </cell>
          <cell r="AR934" t="str">
            <v>Non</v>
          </cell>
          <cell r="AS934" t="str">
            <v>Non</v>
          </cell>
          <cell r="AV934" t="str">
            <v>Actions des pays de l'Union Européenne</v>
          </cell>
          <cell r="AW934" t="str">
            <v>Natixis</v>
          </cell>
          <cell r="AY934" t="str">
            <v>Article 8</v>
          </cell>
          <cell r="AZ934" t="str">
            <v>Prospectus</v>
          </cell>
          <cell r="BA934" t="str">
            <v>Non</v>
          </cell>
          <cell r="BB934">
            <v>-1.667673</v>
          </cell>
          <cell r="BD934">
            <v>-0.44542700000000002</v>
          </cell>
          <cell r="BF934">
            <v>10.082670999999999</v>
          </cell>
          <cell r="BH934">
            <v>-1.382463</v>
          </cell>
          <cell r="BJ934">
            <v>-2.0123799999999998</v>
          </cell>
          <cell r="BK934">
            <v>42</v>
          </cell>
          <cell r="BM934">
            <v>3.1714910000000001</v>
          </cell>
          <cell r="BN934">
            <v>80</v>
          </cell>
          <cell r="BP934">
            <v>9.6479909999999993</v>
          </cell>
          <cell r="BQ934">
            <v>70</v>
          </cell>
        </row>
        <row r="935">
          <cell r="A935" t="str">
            <v>FR0011041334</v>
          </cell>
          <cell r="B935" t="str">
            <v>ÙÙÙ</v>
          </cell>
          <cell r="C935" t="str">
            <v>Lyxor CAC Mid 60 (DR) ETF Dist</v>
          </cell>
          <cell r="D935" t="str">
            <v>SICAV</v>
          </cell>
          <cell r="E935" t="str">
            <v>Lyxor International Asset Management S.A.S.</v>
          </cell>
          <cell r="F935" t="str">
            <v>Euro</v>
          </cell>
          <cell r="G935" t="str">
            <v>Euronext Paris CAC MID 60 GR EUR</v>
          </cell>
          <cell r="H935" t="str">
            <v>Europe ETF  - Actions France Petites &amp; Moy. Cap.</v>
          </cell>
          <cell r="I935" t="str">
            <v>Tous les jours</v>
          </cell>
          <cell r="J935" t="str">
            <v>France</v>
          </cell>
          <cell r="K935" t="str">
            <v>Oui</v>
          </cell>
          <cell r="L935">
            <v>40676</v>
          </cell>
          <cell r="M935">
            <v>44596</v>
          </cell>
          <cell r="N935">
            <v>12425295</v>
          </cell>
          <cell r="O935">
            <v>207.87819999999999</v>
          </cell>
          <cell r="Q935" t="str">
            <v>Non</v>
          </cell>
          <cell r="R935">
            <v>6</v>
          </cell>
          <cell r="S935">
            <v>6</v>
          </cell>
          <cell r="T935">
            <v>11.016</v>
          </cell>
          <cell r="U935">
            <v>21.771999999999998</v>
          </cell>
          <cell r="V935">
            <v>15.457129999999999</v>
          </cell>
          <cell r="W935">
            <v>8.7808799999999998</v>
          </cell>
          <cell r="X935" t="str">
            <v>Dist</v>
          </cell>
          <cell r="Y935" t="str">
            <v>France</v>
          </cell>
          <cell r="Z935">
            <v>0.5</v>
          </cell>
          <cell r="AA935" t="str">
            <v>Oui</v>
          </cell>
          <cell r="AB935">
            <v>0.5</v>
          </cell>
          <cell r="AC935" t="str">
            <v>Oui</v>
          </cell>
          <cell r="AD935">
            <v>207.87819999999999</v>
          </cell>
          <cell r="AE935" t="str">
            <v>FSUSA0BHK1</v>
          </cell>
          <cell r="AF935">
            <v>12425295</v>
          </cell>
          <cell r="AH935">
            <v>44581</v>
          </cell>
          <cell r="AM935" t="str">
            <v>www.lyxor.com</v>
          </cell>
          <cell r="AQ935" t="str">
            <v>Non</v>
          </cell>
          <cell r="AR935" t="str">
            <v>Non</v>
          </cell>
          <cell r="AS935" t="str">
            <v>Non</v>
          </cell>
          <cell r="AV935" t="str">
            <v>Actions des pays de l'Union Européenne</v>
          </cell>
          <cell r="AW935" t="str">
            <v>Lyxor</v>
          </cell>
          <cell r="AX935" t="str">
            <v>Lyxor International Asset Management</v>
          </cell>
          <cell r="AY935" t="str">
            <v>Not Stated</v>
          </cell>
          <cell r="AZ935" t="str">
            <v>Prospectus</v>
          </cell>
          <cell r="BA935" t="str">
            <v>Non</v>
          </cell>
          <cell r="BB935">
            <v>6.796163</v>
          </cell>
          <cell r="BD935">
            <v>8.7808849999999996</v>
          </cell>
          <cell r="BF935">
            <v>15.457121000000001</v>
          </cell>
          <cell r="BH935">
            <v>-2.76234</v>
          </cell>
          <cell r="BJ935">
            <v>-3.3401800000000001</v>
          </cell>
          <cell r="BK935">
            <v>55</v>
          </cell>
          <cell r="BM935">
            <v>12.164895</v>
          </cell>
          <cell r="BN935">
            <v>42</v>
          </cell>
          <cell r="BP935">
            <v>22.348006999999999</v>
          </cell>
          <cell r="BQ935">
            <v>38</v>
          </cell>
        </row>
        <row r="936">
          <cell r="A936" t="str">
            <v>FR0011042811</v>
          </cell>
          <cell r="B936" t="str">
            <v>ÙÙÙ</v>
          </cell>
          <cell r="C936" t="str">
            <v>Lazard Investissement Microcaps</v>
          </cell>
          <cell r="D936" t="str">
            <v>FCP</v>
          </cell>
          <cell r="E936" t="str">
            <v>Lazard Frères Gestion</v>
          </cell>
          <cell r="F936" t="str">
            <v>Euro</v>
          </cell>
          <cell r="G936" t="str">
            <v>Not Benchmarked</v>
          </cell>
          <cell r="H936" t="str">
            <v>Europe Fonds ouverts  - Actions Europe Petites Cap.</v>
          </cell>
          <cell r="I936" t="str">
            <v>Toutes les semaines</v>
          </cell>
          <cell r="J936" t="str">
            <v>France</v>
          </cell>
          <cell r="K936" t="str">
            <v>Oui</v>
          </cell>
          <cell r="L936">
            <v>40694</v>
          </cell>
          <cell r="M936">
            <v>44596</v>
          </cell>
          <cell r="N936">
            <v>262211796</v>
          </cell>
          <cell r="O936">
            <v>272.41000000000003</v>
          </cell>
          <cell r="Q936" t="str">
            <v>Non</v>
          </cell>
          <cell r="R936">
            <v>5</v>
          </cell>
          <cell r="S936">
            <v>6</v>
          </cell>
          <cell r="T936">
            <v>11.68</v>
          </cell>
          <cell r="U936">
            <v>20.701000000000001</v>
          </cell>
          <cell r="V936">
            <v>28.293620000000001</v>
          </cell>
          <cell r="W936">
            <v>15.25217</v>
          </cell>
          <cell r="X936" t="str">
            <v>Cap</v>
          </cell>
          <cell r="Y936" t="str">
            <v>Europe</v>
          </cell>
          <cell r="Z936">
            <v>1.5</v>
          </cell>
          <cell r="AA936" t="str">
            <v>Oui</v>
          </cell>
          <cell r="AB936">
            <v>1.54</v>
          </cell>
          <cell r="AC936" t="str">
            <v>Non</v>
          </cell>
          <cell r="AD936">
            <v>272.41000000000003</v>
          </cell>
          <cell r="AE936" t="str">
            <v>FSUSA0BGF2</v>
          </cell>
          <cell r="AF936">
            <v>262211796</v>
          </cell>
          <cell r="AH936">
            <v>44593</v>
          </cell>
          <cell r="AJ936">
            <v>4</v>
          </cell>
          <cell r="AK936">
            <v>1</v>
          </cell>
          <cell r="AL936">
            <v>0</v>
          </cell>
          <cell r="AM936" t="str">
            <v>www.lazardfreresgestion.fr</v>
          </cell>
          <cell r="AQ936" t="str">
            <v>Non</v>
          </cell>
          <cell r="AR936" t="str">
            <v>Non</v>
          </cell>
          <cell r="AS936" t="str">
            <v>Non</v>
          </cell>
          <cell r="AV936" t="str">
            <v>Actions des pays de l'Union Européenne</v>
          </cell>
          <cell r="AW936" t="str">
            <v>Lazard</v>
          </cell>
          <cell r="AX936" t="str">
            <v>Lazard Asset Management LLC</v>
          </cell>
          <cell r="AY936" t="str">
            <v>Not Stated</v>
          </cell>
          <cell r="AZ936" t="str">
            <v>Prospectus</v>
          </cell>
          <cell r="BA936" t="str">
            <v>Oui</v>
          </cell>
          <cell r="BB936">
            <v>9.9691310000000009</v>
          </cell>
          <cell r="BD936">
            <v>15.252188</v>
          </cell>
          <cell r="BF936">
            <v>28.293634999999998</v>
          </cell>
          <cell r="BH936">
            <v>-6.4512809999999998</v>
          </cell>
          <cell r="BJ936">
            <v>-6.4512799999999997</v>
          </cell>
          <cell r="BK936">
            <v>78</v>
          </cell>
          <cell r="BM936">
            <v>20.855287000000001</v>
          </cell>
          <cell r="BN936">
            <v>13</v>
          </cell>
          <cell r="BP936">
            <v>22.169708</v>
          </cell>
          <cell r="BQ936">
            <v>39</v>
          </cell>
        </row>
        <row r="937">
          <cell r="A937" t="str">
            <v>FR0011043009</v>
          </cell>
          <cell r="B937" t="str">
            <v>ÙÙÙ</v>
          </cell>
          <cell r="C937" t="str">
            <v>BFT Capital Convictions EC</v>
          </cell>
          <cell r="D937" t="str">
            <v>FCP</v>
          </cell>
          <cell r="E937" t="str">
            <v>BFT Investment Managers</v>
          </cell>
          <cell r="F937" t="str">
            <v>Euro</v>
          </cell>
          <cell r="G937" t="str">
            <v>€STR capitalisé</v>
          </cell>
          <cell r="H937" t="str">
            <v>Europe Fonds ouverts  - Allocation EUR Flexible - International</v>
          </cell>
          <cell r="I937" t="str">
            <v>Tous les jours</v>
          </cell>
          <cell r="J937" t="str">
            <v>France</v>
          </cell>
          <cell r="K937" t="str">
            <v>Non</v>
          </cell>
          <cell r="L937">
            <v>40710</v>
          </cell>
          <cell r="M937">
            <v>44596</v>
          </cell>
          <cell r="N937">
            <v>7566474</v>
          </cell>
          <cell r="O937">
            <v>11763.19</v>
          </cell>
          <cell r="Q937" t="str">
            <v>Non</v>
          </cell>
          <cell r="R937">
            <v>4</v>
          </cell>
          <cell r="S937">
            <v>4</v>
          </cell>
          <cell r="T937">
            <v>3.2</v>
          </cell>
          <cell r="U937">
            <v>8.452</v>
          </cell>
          <cell r="V937">
            <v>6.9460600000000001</v>
          </cell>
          <cell r="W937">
            <v>5.3614300000000004</v>
          </cell>
          <cell r="X937" t="str">
            <v>Cap</v>
          </cell>
          <cell r="Y937" t="str">
            <v>Global</v>
          </cell>
          <cell r="Z937">
            <v>1</v>
          </cell>
          <cell r="AA937" t="str">
            <v>Oui</v>
          </cell>
          <cell r="AB937">
            <v>1.03</v>
          </cell>
          <cell r="AC937" t="str">
            <v>Oui</v>
          </cell>
          <cell r="AD937">
            <v>11763.19</v>
          </cell>
          <cell r="AE937" t="str">
            <v>FSUSA0BGQM</v>
          </cell>
          <cell r="AF937">
            <v>4176281</v>
          </cell>
          <cell r="AH937">
            <v>44592</v>
          </cell>
          <cell r="AJ937">
            <v>0</v>
          </cell>
          <cell r="AK937">
            <v>1</v>
          </cell>
          <cell r="AL937">
            <v>1</v>
          </cell>
          <cell r="AM937" t="str">
            <v>www.bft-im.com</v>
          </cell>
          <cell r="AQ937" t="str">
            <v>Non</v>
          </cell>
          <cell r="AR937" t="str">
            <v>Non</v>
          </cell>
          <cell r="AS937" t="str">
            <v>Non</v>
          </cell>
          <cell r="AV937" t="str">
            <v>Non Classifié</v>
          </cell>
          <cell r="AW937" t="str">
            <v>Amundi</v>
          </cell>
          <cell r="AY937" t="str">
            <v>Article 8</v>
          </cell>
          <cell r="AZ937" t="str">
            <v>Prospectus</v>
          </cell>
          <cell r="BA937" t="str">
            <v>Non</v>
          </cell>
          <cell r="BB937">
            <v>2.8169249999999999</v>
          </cell>
          <cell r="BD937">
            <v>5.3614410000000001</v>
          </cell>
          <cell r="BF937">
            <v>6.9460550000000003</v>
          </cell>
          <cell r="BH937">
            <v>-0.468254</v>
          </cell>
          <cell r="BJ937">
            <v>-0.24035999999999999</v>
          </cell>
          <cell r="BK937">
            <v>19</v>
          </cell>
          <cell r="BM937">
            <v>6.3502869999999998</v>
          </cell>
          <cell r="BN937">
            <v>63</v>
          </cell>
          <cell r="BP937">
            <v>6.7580210000000003</v>
          </cell>
          <cell r="BQ937">
            <v>80</v>
          </cell>
        </row>
        <row r="938">
          <cell r="A938" t="str">
            <v>FR0011043025</v>
          </cell>
          <cell r="B938" t="str">
            <v>ÙÙÙ</v>
          </cell>
          <cell r="C938" t="str">
            <v>BFT Capital Convictions IC</v>
          </cell>
          <cell r="D938" t="str">
            <v>FCP</v>
          </cell>
          <cell r="E938" t="str">
            <v>BFT Investment Managers</v>
          </cell>
          <cell r="F938" t="str">
            <v>Euro</v>
          </cell>
          <cell r="G938" t="str">
            <v>€STR capitalisé</v>
          </cell>
          <cell r="H938" t="str">
            <v>Europe Fonds ouverts  - Allocation EUR Flexible - International</v>
          </cell>
          <cell r="I938" t="str">
            <v>Tous les jours</v>
          </cell>
          <cell r="J938" t="str">
            <v>France</v>
          </cell>
          <cell r="K938" t="str">
            <v>Non</v>
          </cell>
          <cell r="L938">
            <v>40710</v>
          </cell>
          <cell r="M938">
            <v>44596</v>
          </cell>
          <cell r="N938">
            <v>7566474</v>
          </cell>
          <cell r="O938">
            <v>1218.8599999999999</v>
          </cell>
          <cell r="Q938" t="str">
            <v>Non</v>
          </cell>
          <cell r="R938">
            <v>4</v>
          </cell>
          <cell r="S938">
            <v>4</v>
          </cell>
          <cell r="T938">
            <v>3.2010000000000001</v>
          </cell>
          <cell r="U938">
            <v>8.4220000000000006</v>
          </cell>
          <cell r="V938">
            <v>7.3733399999999998</v>
          </cell>
          <cell r="W938">
            <v>5.8188899999999997</v>
          </cell>
          <cell r="X938" t="str">
            <v>Cap</v>
          </cell>
          <cell r="Y938" t="str">
            <v>Global</v>
          </cell>
          <cell r="Z938">
            <v>0.6</v>
          </cell>
          <cell r="AA938" t="str">
            <v>Oui</v>
          </cell>
          <cell r="AB938">
            <v>0.63</v>
          </cell>
          <cell r="AC938" t="str">
            <v>Oui</v>
          </cell>
          <cell r="AD938">
            <v>1218.8599999999999</v>
          </cell>
          <cell r="AE938" t="str">
            <v>FSUSA0BGQM</v>
          </cell>
          <cell r="AF938">
            <v>3390193</v>
          </cell>
          <cell r="AH938">
            <v>44592</v>
          </cell>
          <cell r="AJ938">
            <v>0</v>
          </cell>
          <cell r="AK938">
            <v>1</v>
          </cell>
          <cell r="AL938">
            <v>1</v>
          </cell>
          <cell r="AM938" t="str">
            <v>www.bft-im.com</v>
          </cell>
          <cell r="AQ938" t="str">
            <v>Non</v>
          </cell>
          <cell r="AR938" t="str">
            <v>Non</v>
          </cell>
          <cell r="AS938" t="str">
            <v>Non</v>
          </cell>
          <cell r="AV938" t="str">
            <v>Non Classifié</v>
          </cell>
          <cell r="AW938" t="str">
            <v>Amundi</v>
          </cell>
          <cell r="AY938" t="str">
            <v>Article 8</v>
          </cell>
          <cell r="AZ938" t="str">
            <v>Prospectus</v>
          </cell>
          <cell r="BA938" t="str">
            <v>Non</v>
          </cell>
          <cell r="BB938">
            <v>3.237692</v>
          </cell>
          <cell r="BD938">
            <v>5.818899</v>
          </cell>
          <cell r="BF938">
            <v>7.3733300000000002</v>
          </cell>
          <cell r="BH938">
            <v>-0.43109799999999998</v>
          </cell>
          <cell r="BJ938">
            <v>-0.20660000000000001</v>
          </cell>
          <cell r="BK938">
            <v>19</v>
          </cell>
          <cell r="BM938">
            <v>6.8120500000000002</v>
          </cell>
          <cell r="BN938">
            <v>62</v>
          </cell>
          <cell r="BP938">
            <v>7.1852</v>
          </cell>
          <cell r="BQ938">
            <v>78</v>
          </cell>
        </row>
        <row r="939">
          <cell r="A939" t="str">
            <v>FR0011045145</v>
          </cell>
          <cell r="B939" t="str">
            <v>ÙÙÙ</v>
          </cell>
          <cell r="C939" t="str">
            <v>Epargne Ethique Obligations C</v>
          </cell>
          <cell r="D939" t="str">
            <v>SICAV</v>
          </cell>
          <cell r="E939" t="str">
            <v>Ecofi Investissements</v>
          </cell>
          <cell r="F939" t="str">
            <v>Euro</v>
          </cell>
          <cell r="G939" t="str">
            <v>Bloomberg Euro Agg 3-5 Yr TR EUR</v>
          </cell>
          <cell r="H939" t="str">
            <v>Europe Fonds ouverts  - Obligations EUR Emprunts Privés</v>
          </cell>
          <cell r="I939" t="str">
            <v>Tous les jours</v>
          </cell>
          <cell r="J939" t="str">
            <v>France</v>
          </cell>
          <cell r="K939" t="str">
            <v>Non</v>
          </cell>
          <cell r="L939">
            <v>40674</v>
          </cell>
          <cell r="M939">
            <v>44596</v>
          </cell>
          <cell r="N939">
            <v>69968240</v>
          </cell>
          <cell r="O939">
            <v>192.29</v>
          </cell>
          <cell r="Q939" t="str">
            <v>Non</v>
          </cell>
          <cell r="R939">
            <v>3</v>
          </cell>
          <cell r="S939">
            <v>3</v>
          </cell>
          <cell r="T939">
            <v>1.8140000000000001</v>
          </cell>
          <cell r="U939">
            <v>3.605</v>
          </cell>
          <cell r="V939">
            <v>-1.5582499999999999</v>
          </cell>
          <cell r="W939">
            <v>1.1262799999999999</v>
          </cell>
          <cell r="X939" t="str">
            <v>Cap</v>
          </cell>
          <cell r="Y939" t="str">
            <v>Euroland</v>
          </cell>
          <cell r="Z939">
            <v>0.83</v>
          </cell>
          <cell r="AA939" t="str">
            <v>Oui</v>
          </cell>
          <cell r="AB939">
            <v>0.4</v>
          </cell>
          <cell r="AC939" t="str">
            <v>Oui</v>
          </cell>
          <cell r="AD939">
            <v>192.29</v>
          </cell>
          <cell r="AE939" t="str">
            <v>FSGBR0566T</v>
          </cell>
          <cell r="AF939">
            <v>69968240</v>
          </cell>
          <cell r="AH939">
            <v>44550</v>
          </cell>
          <cell r="AJ939">
            <v>0.35</v>
          </cell>
          <cell r="AK939">
            <v>1</v>
          </cell>
          <cell r="AL939">
            <v>0</v>
          </cell>
          <cell r="AM939" t="str">
            <v>www.ecofi.fr</v>
          </cell>
          <cell r="AQ939" t="str">
            <v>Non</v>
          </cell>
          <cell r="AR939" t="str">
            <v>Non</v>
          </cell>
          <cell r="AS939" t="str">
            <v>Non</v>
          </cell>
          <cell r="AV939" t="str">
            <v>Obligations en euro</v>
          </cell>
          <cell r="AW939" t="str">
            <v>Ecofi</v>
          </cell>
          <cell r="AY939" t="str">
            <v>Not Stated</v>
          </cell>
          <cell r="AZ939" t="str">
            <v>Prospectus</v>
          </cell>
          <cell r="BA939" t="str">
            <v>Non</v>
          </cell>
          <cell r="BB939">
            <v>0.95825199999999999</v>
          </cell>
          <cell r="BD939">
            <v>1.126285</v>
          </cell>
          <cell r="BF939">
            <v>-1.5582389999999999</v>
          </cell>
          <cell r="BH939">
            <v>-2.1827000000000001</v>
          </cell>
          <cell r="BJ939">
            <v>-1.36924</v>
          </cell>
          <cell r="BK939">
            <v>34</v>
          </cell>
          <cell r="BM939">
            <v>1.779366</v>
          </cell>
          <cell r="BN939">
            <v>89</v>
          </cell>
          <cell r="BP939">
            <v>3.4359860000000002</v>
          </cell>
          <cell r="BQ939">
            <v>90</v>
          </cell>
        </row>
        <row r="940">
          <cell r="A940" t="str">
            <v>FR0011048537</v>
          </cell>
          <cell r="C940" t="str">
            <v>Epargne Ethique Monétaire I</v>
          </cell>
          <cell r="D940" t="str">
            <v>SICAV</v>
          </cell>
          <cell r="E940" t="str">
            <v>Ecofi Investissements</v>
          </cell>
          <cell r="F940" t="str">
            <v>Euro</v>
          </cell>
          <cell r="G940" t="str">
            <v>€STR capitalisé</v>
          </cell>
          <cell r="H940" t="str">
            <v>Europe Fonds ouverts  - Monétaires EUR</v>
          </cell>
          <cell r="I940" t="str">
            <v>Tous les jours</v>
          </cell>
          <cell r="J940" t="str">
            <v>France</v>
          </cell>
          <cell r="K940" t="str">
            <v>Non</v>
          </cell>
          <cell r="L940">
            <v>40721</v>
          </cell>
          <cell r="M940">
            <v>44599</v>
          </cell>
          <cell r="N940">
            <v>131518864</v>
          </cell>
          <cell r="O940">
            <v>1000.56</v>
          </cell>
          <cell r="Q940" t="str">
            <v>Non</v>
          </cell>
          <cell r="R940">
            <v>1</v>
          </cell>
          <cell r="S940">
            <v>1</v>
          </cell>
          <cell r="T940">
            <v>1.0999999999999999E-2</v>
          </cell>
          <cell r="U940">
            <v>0.126</v>
          </cell>
          <cell r="V940">
            <v>-0.48924000000000001</v>
          </cell>
          <cell r="W940">
            <v>-0.29964000000000002</v>
          </cell>
          <cell r="X940" t="str">
            <v>Cap</v>
          </cell>
          <cell r="Y940" t="str">
            <v>Euroland</v>
          </cell>
          <cell r="Z940">
            <v>0.35</v>
          </cell>
          <cell r="AA940" t="str">
            <v>Oui</v>
          </cell>
          <cell r="AB940">
            <v>0.15</v>
          </cell>
          <cell r="AC940" t="str">
            <v>Oui</v>
          </cell>
          <cell r="AE940" t="str">
            <v>FSGBR051KE</v>
          </cell>
          <cell r="AF940">
            <v>105638440</v>
          </cell>
          <cell r="AH940">
            <v>44550</v>
          </cell>
          <cell r="AJ940">
            <v>0</v>
          </cell>
          <cell r="AK940">
            <v>1</v>
          </cell>
          <cell r="AL940">
            <v>0</v>
          </cell>
          <cell r="AM940" t="str">
            <v>www.ecofi.fr</v>
          </cell>
          <cell r="AQ940" t="str">
            <v>Non</v>
          </cell>
          <cell r="AR940" t="str">
            <v>Non</v>
          </cell>
          <cell r="AS940" t="str">
            <v>Non</v>
          </cell>
          <cell r="AV940" t="str">
            <v>Fonds monétaires à valeur liquidative variable (VNAV) standard</v>
          </cell>
          <cell r="AW940" t="str">
            <v>Ecofi</v>
          </cell>
          <cell r="AY940" t="str">
            <v>Not Stated</v>
          </cell>
          <cell r="AZ940" t="str">
            <v>Prospectus</v>
          </cell>
          <cell r="BA940" t="str">
            <v>Non</v>
          </cell>
          <cell r="BB940">
            <v>-0.27039400000000002</v>
          </cell>
          <cell r="BD940">
            <v>-0.29964800000000003</v>
          </cell>
          <cell r="BF940">
            <v>-0.48924000000000001</v>
          </cell>
          <cell r="BH940">
            <v>-4.6945000000000001E-2</v>
          </cell>
          <cell r="BJ940">
            <v>-4.3950000000000003E-2</v>
          </cell>
          <cell r="BK940">
            <v>16</v>
          </cell>
          <cell r="BM940">
            <v>-0.29161900000000002</v>
          </cell>
          <cell r="BN940">
            <v>95</v>
          </cell>
          <cell r="BP940">
            <v>-0.24555399999999999</v>
          </cell>
          <cell r="BQ940">
            <v>96</v>
          </cell>
        </row>
        <row r="941">
          <cell r="A941" t="str">
            <v>FR0011050863</v>
          </cell>
          <cell r="B941" t="str">
            <v>ÙÙÙ</v>
          </cell>
          <cell r="C941" t="str">
            <v>Sextant Europe A</v>
          </cell>
          <cell r="D941" t="str">
            <v>FCP</v>
          </cell>
          <cell r="E941" t="str">
            <v>Amiral Gestion</v>
          </cell>
          <cell r="F941" t="str">
            <v>Euro</v>
          </cell>
          <cell r="G941" t="str">
            <v>STOXX Europe 600 NR EUR</v>
          </cell>
          <cell r="H941" t="str">
            <v>Europe Fonds ouverts  - Actions Europe Flex Cap</v>
          </cell>
          <cell r="I941" t="str">
            <v>Tous les jours</v>
          </cell>
          <cell r="J941" t="str">
            <v>Suisse;Espagne;France;Italie;Luxembourg;</v>
          </cell>
          <cell r="K941" t="str">
            <v>Oui</v>
          </cell>
          <cell r="L941">
            <v>40723</v>
          </cell>
          <cell r="M941">
            <v>44596</v>
          </cell>
          <cell r="N941">
            <v>20200601</v>
          </cell>
          <cell r="O941">
            <v>187.61</v>
          </cell>
          <cell r="P941">
            <v>361.01</v>
          </cell>
          <cell r="Q941" t="str">
            <v>Non</v>
          </cell>
          <cell r="R941">
            <v>6</v>
          </cell>
          <cell r="S941">
            <v>6</v>
          </cell>
          <cell r="T941">
            <v>12.375</v>
          </cell>
          <cell r="U941">
            <v>21.677</v>
          </cell>
          <cell r="V941">
            <v>7.44191</v>
          </cell>
          <cell r="W941">
            <v>8.2334399999999999</v>
          </cell>
          <cell r="X941" t="str">
            <v>Cap</v>
          </cell>
          <cell r="Y941" t="str">
            <v>Europe</v>
          </cell>
          <cell r="Z941">
            <v>2</v>
          </cell>
          <cell r="AA941" t="str">
            <v>Oui</v>
          </cell>
          <cell r="AB941">
            <v>1.03</v>
          </cell>
          <cell r="AC941" t="str">
            <v>Oui</v>
          </cell>
          <cell r="AD941">
            <v>187.61</v>
          </cell>
          <cell r="AE941" t="str">
            <v>FS00008LRJ</v>
          </cell>
          <cell r="AF941">
            <v>7639562</v>
          </cell>
          <cell r="AH941">
            <v>44592</v>
          </cell>
          <cell r="AJ941">
            <v>2</v>
          </cell>
          <cell r="AK941">
            <v>0</v>
          </cell>
          <cell r="AL941">
            <v>0</v>
          </cell>
          <cell r="AM941" t="str">
            <v>www.amiralgestion.com</v>
          </cell>
          <cell r="AQ941" t="str">
            <v>Non</v>
          </cell>
          <cell r="AR941" t="str">
            <v>Non</v>
          </cell>
          <cell r="AS941" t="str">
            <v>Non</v>
          </cell>
          <cell r="AV941" t="str">
            <v>Actions des pays de l'Union Européenne</v>
          </cell>
          <cell r="AW941" t="str">
            <v>Amiral Gestion</v>
          </cell>
          <cell r="AY941" t="str">
            <v>Article 8</v>
          </cell>
          <cell r="AZ941" t="str">
            <v>Prospectus</v>
          </cell>
          <cell r="BA941" t="str">
            <v>Non</v>
          </cell>
          <cell r="BB941">
            <v>2.2922769999999999</v>
          </cell>
          <cell r="BD941">
            <v>8.2334440000000004</v>
          </cell>
          <cell r="BF941">
            <v>7.4418939999999996</v>
          </cell>
          <cell r="BH941">
            <v>-4.6692410000000004</v>
          </cell>
          <cell r="BJ941">
            <v>-3.9871599999999998</v>
          </cell>
          <cell r="BK941">
            <v>61</v>
          </cell>
          <cell r="BM941">
            <v>11.572361000000001</v>
          </cell>
          <cell r="BN941">
            <v>44</v>
          </cell>
          <cell r="BP941">
            <v>23.22373</v>
          </cell>
          <cell r="BQ941">
            <v>36</v>
          </cell>
        </row>
        <row r="942">
          <cell r="A942" t="str">
            <v>FR0011056092</v>
          </cell>
          <cell r="B942" t="str">
            <v>ÙÙ</v>
          </cell>
          <cell r="C942" t="str">
            <v>R-co Conviction France FC</v>
          </cell>
          <cell r="D942" t="str">
            <v>FCP</v>
          </cell>
          <cell r="E942" t="str">
            <v>Rothschild &amp; Co Asset Management Europe</v>
          </cell>
          <cell r="F942" t="str">
            <v>Euro</v>
          </cell>
          <cell r="G942" t="str">
            <v>Euronext Paris SBF 120 NR EUR</v>
          </cell>
          <cell r="H942" t="str">
            <v>Europe Fonds ouverts  - Actions France Grandes Cap.</v>
          </cell>
          <cell r="I942" t="str">
            <v>Tous les jours</v>
          </cell>
          <cell r="J942" t="str">
            <v>France</v>
          </cell>
          <cell r="K942" t="str">
            <v>Oui</v>
          </cell>
          <cell r="L942">
            <v>40715</v>
          </cell>
          <cell r="M942">
            <v>44596</v>
          </cell>
          <cell r="N942">
            <v>43062522</v>
          </cell>
          <cell r="O942">
            <v>75.069999999999993</v>
          </cell>
          <cell r="P942">
            <v>-77</v>
          </cell>
          <cell r="Q942" t="str">
            <v>Non</v>
          </cell>
          <cell r="R942">
            <v>6</v>
          </cell>
          <cell r="S942">
            <v>6</v>
          </cell>
          <cell r="T942">
            <v>12.952</v>
          </cell>
          <cell r="U942">
            <v>23.96</v>
          </cell>
          <cell r="V942">
            <v>31.105709999999998</v>
          </cell>
          <cell r="W942">
            <v>8.8589500000000001</v>
          </cell>
          <cell r="X942" t="str">
            <v>Cap</v>
          </cell>
          <cell r="Y942" t="str">
            <v>France</v>
          </cell>
          <cell r="Z942">
            <v>1.9</v>
          </cell>
          <cell r="AA942" t="str">
            <v>Oui</v>
          </cell>
          <cell r="AB942">
            <v>1.96</v>
          </cell>
          <cell r="AC942" t="str">
            <v>Non</v>
          </cell>
          <cell r="AD942">
            <v>75.069999999999993</v>
          </cell>
          <cell r="AE942" t="str">
            <v>FSGBR056AV</v>
          </cell>
          <cell r="AF942">
            <v>2882453</v>
          </cell>
          <cell r="AH942">
            <v>44562</v>
          </cell>
          <cell r="AJ942">
            <v>4.5</v>
          </cell>
          <cell r="AK942">
            <v>1</v>
          </cell>
          <cell r="AL942">
            <v>0</v>
          </cell>
          <cell r="AM942" t="str">
            <v>www.am.eu.rothschildandco.com</v>
          </cell>
          <cell r="AQ942" t="str">
            <v>Non</v>
          </cell>
          <cell r="AR942" t="str">
            <v>Non</v>
          </cell>
          <cell r="AS942" t="str">
            <v>Non</v>
          </cell>
          <cell r="AV942" t="str">
            <v>Non Classifié</v>
          </cell>
          <cell r="AW942" t="str">
            <v>Rothschild &amp; Co</v>
          </cell>
          <cell r="AX942" t="str">
            <v>Rothschild &amp; Co Asset Management US Inc</v>
          </cell>
          <cell r="AY942" t="str">
            <v>Article 8</v>
          </cell>
          <cell r="AZ942" t="str">
            <v>Prospectus</v>
          </cell>
          <cell r="BA942" t="str">
            <v>Non</v>
          </cell>
          <cell r="BB942">
            <v>6.3875010000000003</v>
          </cell>
          <cell r="BD942">
            <v>8.8589669999999998</v>
          </cell>
          <cell r="BF942">
            <v>31.105712</v>
          </cell>
          <cell r="BH942">
            <v>1.2268300000000001</v>
          </cell>
          <cell r="BJ942">
            <v>0.72009999999999996</v>
          </cell>
          <cell r="BK942">
            <v>11</v>
          </cell>
          <cell r="BM942">
            <v>10.519719</v>
          </cell>
          <cell r="BN942">
            <v>49</v>
          </cell>
          <cell r="BP942">
            <v>18.973901000000001</v>
          </cell>
          <cell r="BQ942">
            <v>48</v>
          </cell>
        </row>
        <row r="943">
          <cell r="A943" t="str">
            <v>FR0011057371</v>
          </cell>
          <cell r="B943" t="str">
            <v>ÙÙÙÙ</v>
          </cell>
          <cell r="C943" t="str">
            <v>Aguarena Investissement</v>
          </cell>
          <cell r="D943" t="str">
            <v>FCP</v>
          </cell>
          <cell r="E943" t="str">
            <v>Lazard Frères Gestion</v>
          </cell>
          <cell r="F943" t="str">
            <v>Euro</v>
          </cell>
          <cell r="G943" t="str">
            <v>(MSCI ACWI NR EUR) 50.000% + ( ICE BofAML Euro 1-10) 50.000%</v>
          </cell>
          <cell r="H943" t="str">
            <v>Europe Fonds ouverts  - Allocation EUR Flexible - International</v>
          </cell>
          <cell r="I943" t="str">
            <v>Tous les jours</v>
          </cell>
          <cell r="J943" t="str">
            <v>France</v>
          </cell>
          <cell r="K943" t="str">
            <v>Non</v>
          </cell>
          <cell r="L943">
            <v>40722</v>
          </cell>
          <cell r="M943">
            <v>44596</v>
          </cell>
          <cell r="N943">
            <v>5903250</v>
          </cell>
          <cell r="O943">
            <v>1561.64</v>
          </cell>
          <cell r="Q943" t="str">
            <v>Non</v>
          </cell>
          <cell r="R943">
            <v>4</v>
          </cell>
          <cell r="S943">
            <v>4</v>
          </cell>
          <cell r="T943">
            <v>7.2169999999999996</v>
          </cell>
          <cell r="U943">
            <v>9.2560000000000002</v>
          </cell>
          <cell r="V943">
            <v>13.31819</v>
          </cell>
          <cell r="W943">
            <v>7.4904299999999999</v>
          </cell>
          <cell r="X943" t="str">
            <v>Cap</v>
          </cell>
          <cell r="Y943" t="str">
            <v>Global</v>
          </cell>
          <cell r="Z943">
            <v>0.75</v>
          </cell>
          <cell r="AA943" t="str">
            <v>Oui</v>
          </cell>
          <cell r="AB943">
            <v>1.27</v>
          </cell>
          <cell r="AC943" t="str">
            <v>Oui</v>
          </cell>
          <cell r="AD943">
            <v>1561.64</v>
          </cell>
          <cell r="AE943" t="str">
            <v>FS00008N2R</v>
          </cell>
          <cell r="AF943">
            <v>5903250</v>
          </cell>
          <cell r="AH943">
            <v>44593</v>
          </cell>
          <cell r="AJ943">
            <v>4</v>
          </cell>
          <cell r="AK943">
            <v>1</v>
          </cell>
          <cell r="AL943">
            <v>0</v>
          </cell>
          <cell r="AM943" t="str">
            <v>www.lazardfreresgestion.fr</v>
          </cell>
          <cell r="AQ943" t="str">
            <v>Non</v>
          </cell>
          <cell r="AR943" t="str">
            <v>Non</v>
          </cell>
          <cell r="AS943" t="str">
            <v>Non</v>
          </cell>
          <cell r="AV943" t="str">
            <v>Non Classifié</v>
          </cell>
          <cell r="AW943" t="str">
            <v>Lazard</v>
          </cell>
          <cell r="AY943" t="str">
            <v>Not Stated</v>
          </cell>
          <cell r="AZ943" t="str">
            <v>Prospectus</v>
          </cell>
          <cell r="BA943" t="str">
            <v>Non</v>
          </cell>
          <cell r="BB943">
            <v>5.1071819999999999</v>
          </cell>
          <cell r="BD943">
            <v>7.4904349999999997</v>
          </cell>
          <cell r="BF943">
            <v>13.318194999999999</v>
          </cell>
          <cell r="BH943">
            <v>-4.0684079999999998</v>
          </cell>
          <cell r="BJ943">
            <v>-3.5495299999999999</v>
          </cell>
          <cell r="BK943">
            <v>57</v>
          </cell>
          <cell r="BM943">
            <v>9.6620699999999999</v>
          </cell>
          <cell r="BN943">
            <v>52</v>
          </cell>
          <cell r="BP943">
            <v>10.807257</v>
          </cell>
          <cell r="BQ943">
            <v>66</v>
          </cell>
        </row>
        <row r="944">
          <cell r="A944" t="str">
            <v>FR0011060870</v>
          </cell>
          <cell r="C944" t="str">
            <v>SLF (F) ESG Short Term Euro I</v>
          </cell>
          <cell r="D944" t="str">
            <v>FCP</v>
          </cell>
          <cell r="E944" t="str">
            <v>Swiss Life Asset Managers France</v>
          </cell>
          <cell r="F944" t="str">
            <v>Euro</v>
          </cell>
          <cell r="G944" t="str">
            <v>€STR capitalisé</v>
          </cell>
          <cell r="H944" t="str">
            <v>Europe Fonds ouverts  - Monétaires EUR Court Terme</v>
          </cell>
          <cell r="I944" t="str">
            <v>Tous les jours</v>
          </cell>
          <cell r="J944" t="str">
            <v>France</v>
          </cell>
          <cell r="K944" t="str">
            <v>Non</v>
          </cell>
          <cell r="L944">
            <v>40723</v>
          </cell>
          <cell r="M944">
            <v>44598</v>
          </cell>
          <cell r="N944">
            <v>877653510</v>
          </cell>
          <cell r="O944">
            <v>20080.32</v>
          </cell>
          <cell r="Q944" t="str">
            <v>Non</v>
          </cell>
          <cell r="R944">
            <v>1</v>
          </cell>
          <cell r="S944">
            <v>1</v>
          </cell>
          <cell r="T944">
            <v>1.2E-2</v>
          </cell>
          <cell r="U944">
            <v>0.04</v>
          </cell>
          <cell r="V944">
            <v>-0.56216999999999995</v>
          </cell>
          <cell r="W944">
            <v>-0.44391999999999998</v>
          </cell>
          <cell r="X944" t="str">
            <v>Cap</v>
          </cell>
          <cell r="Y944" t="str">
            <v>Euroland</v>
          </cell>
          <cell r="Z944">
            <v>0.4</v>
          </cell>
          <cell r="AA944" t="str">
            <v>Oui</v>
          </cell>
          <cell r="AB944">
            <v>0.12</v>
          </cell>
          <cell r="AC944" t="str">
            <v>Oui</v>
          </cell>
          <cell r="AE944" t="str">
            <v>FS00008MJN</v>
          </cell>
          <cell r="AF944">
            <v>583901101</v>
          </cell>
          <cell r="AH944">
            <v>44552</v>
          </cell>
          <cell r="AJ944">
            <v>2</v>
          </cell>
          <cell r="AK944">
            <v>200000</v>
          </cell>
          <cell r="AL944">
            <v>1</v>
          </cell>
          <cell r="AM944" t="str">
            <v>www.swisslife-am.com</v>
          </cell>
          <cell r="AQ944" t="str">
            <v>Non</v>
          </cell>
          <cell r="AR944" t="str">
            <v>Non</v>
          </cell>
          <cell r="AS944" t="str">
            <v>Non</v>
          </cell>
          <cell r="AV944" t="str">
            <v>Fonds monétaires à valeur liquidative variable (VNAV) court terme</v>
          </cell>
          <cell r="AW944" t="str">
            <v>Swiss Life</v>
          </cell>
          <cell r="AY944" t="str">
            <v>Article 8</v>
          </cell>
          <cell r="AZ944" t="str">
            <v>Prospectus</v>
          </cell>
          <cell r="BA944" t="str">
            <v>Non</v>
          </cell>
          <cell r="BB944">
            <v>-0.39562999999999998</v>
          </cell>
          <cell r="BD944">
            <v>-0.44392500000000001</v>
          </cell>
          <cell r="BF944">
            <v>-0.56217700000000004</v>
          </cell>
          <cell r="BH944">
            <v>-5.8179000000000002E-2</v>
          </cell>
          <cell r="BJ944">
            <v>-5.0659999999999997E-2</v>
          </cell>
          <cell r="BK944">
            <v>16</v>
          </cell>
          <cell r="BM944">
            <v>-0.43801600000000002</v>
          </cell>
          <cell r="BN944">
            <v>95</v>
          </cell>
          <cell r="BP944">
            <v>-0.37696800000000003</v>
          </cell>
          <cell r="BQ944">
            <v>97</v>
          </cell>
        </row>
        <row r="945">
          <cell r="A945" t="str">
            <v>FR0011062686</v>
          </cell>
          <cell r="B945" t="str">
            <v>ÙÙ</v>
          </cell>
          <cell r="C945" t="str">
            <v>Vital Flex Dynamique</v>
          </cell>
          <cell r="D945" t="str">
            <v>FCP</v>
          </cell>
          <cell r="E945" t="str">
            <v>Rothschild &amp; Co Asset Management Europe</v>
          </cell>
          <cell r="F945" t="str">
            <v>Euro</v>
          </cell>
          <cell r="G945" t="str">
            <v>(€STR Capitalisé + 0.085%) 25.000% + ( MSCI World NR EUR) 75.000%</v>
          </cell>
          <cell r="H945" t="str">
            <v>Europe Fonds ouverts  - Allocation EUR Flexible - International</v>
          </cell>
          <cell r="I945" t="str">
            <v>Tous les jours</v>
          </cell>
          <cell r="J945" t="str">
            <v>France</v>
          </cell>
          <cell r="K945" t="str">
            <v>Non</v>
          </cell>
          <cell r="L945">
            <v>40833</v>
          </cell>
          <cell r="M945">
            <v>44596</v>
          </cell>
          <cell r="N945">
            <v>34126989</v>
          </cell>
          <cell r="O945">
            <v>170.24</v>
          </cell>
          <cell r="Q945" t="str">
            <v>Non</v>
          </cell>
          <cell r="R945">
            <v>5</v>
          </cell>
          <cell r="S945">
            <v>5</v>
          </cell>
          <cell r="T945">
            <v>5.468</v>
          </cell>
          <cell r="U945">
            <v>16.507000000000001</v>
          </cell>
          <cell r="V945">
            <v>8.25746</v>
          </cell>
          <cell r="W945">
            <v>4.8922600000000003</v>
          </cell>
          <cell r="X945" t="str">
            <v>Cap</v>
          </cell>
          <cell r="Y945" t="str">
            <v>Global</v>
          </cell>
          <cell r="Z945">
            <v>2</v>
          </cell>
          <cell r="AA945" t="str">
            <v>Oui</v>
          </cell>
          <cell r="AB945">
            <v>2.34</v>
          </cell>
          <cell r="AC945" t="str">
            <v>Oui</v>
          </cell>
          <cell r="AD945">
            <v>170.24</v>
          </cell>
          <cell r="AE945" t="str">
            <v>FS00008N5V</v>
          </cell>
          <cell r="AF945">
            <v>34126989</v>
          </cell>
          <cell r="AH945">
            <v>44562</v>
          </cell>
          <cell r="AJ945">
            <v>3.75</v>
          </cell>
          <cell r="AK945">
            <v>1</v>
          </cell>
          <cell r="AL945">
            <v>0</v>
          </cell>
          <cell r="AM945" t="str">
            <v>www.am.eu.rothschildandco.com</v>
          </cell>
          <cell r="AQ945" t="str">
            <v>Non</v>
          </cell>
          <cell r="AR945" t="str">
            <v>Non</v>
          </cell>
          <cell r="AS945" t="str">
            <v>Non</v>
          </cell>
          <cell r="AV945" t="str">
            <v>Non Classifié</v>
          </cell>
          <cell r="AW945" t="str">
            <v>Rothschild &amp; Co</v>
          </cell>
          <cell r="AY945" t="str">
            <v>Not Stated</v>
          </cell>
          <cell r="AZ945" t="str">
            <v>Prospectus</v>
          </cell>
          <cell r="BA945" t="str">
            <v>Non</v>
          </cell>
          <cell r="BB945">
            <v>0.99091799999999997</v>
          </cell>
          <cell r="BD945">
            <v>4.8922720000000002</v>
          </cell>
          <cell r="BF945">
            <v>8.2574719999999999</v>
          </cell>
          <cell r="BH945">
            <v>-0.26202399999999998</v>
          </cell>
          <cell r="BJ945">
            <v>-0.98987000000000003</v>
          </cell>
          <cell r="BK945">
            <v>28</v>
          </cell>
          <cell r="BM945">
            <v>7.9506040000000002</v>
          </cell>
          <cell r="BN945">
            <v>58</v>
          </cell>
          <cell r="BP945">
            <v>13.858765999999999</v>
          </cell>
          <cell r="BQ945">
            <v>59</v>
          </cell>
        </row>
        <row r="946">
          <cell r="A946" t="str">
            <v>FR0011069137</v>
          </cell>
          <cell r="C946" t="str">
            <v>RMM Actions USA H EUR</v>
          </cell>
          <cell r="D946" t="str">
            <v>SICAV</v>
          </cell>
          <cell r="E946" t="str">
            <v>Rothschild &amp; Co Asset Management Europe</v>
          </cell>
          <cell r="F946" t="str">
            <v>Euro</v>
          </cell>
          <cell r="G946" t="str">
            <v>S&amp;P 500 NR EUR</v>
          </cell>
          <cell r="H946" t="str">
            <v>Europe Fonds ouverts  - Autres actions</v>
          </cell>
          <cell r="I946" t="str">
            <v>Tous les jours</v>
          </cell>
          <cell r="J946" t="str">
            <v>Belgique;France;</v>
          </cell>
          <cell r="K946" t="str">
            <v>Non</v>
          </cell>
          <cell r="L946">
            <v>40745</v>
          </cell>
          <cell r="M946">
            <v>44596</v>
          </cell>
          <cell r="N946">
            <v>160836394</v>
          </cell>
          <cell r="O946">
            <v>201.92</v>
          </cell>
          <cell r="P946">
            <v>30.53</v>
          </cell>
          <cell r="Q946" t="str">
            <v>Non</v>
          </cell>
          <cell r="R946">
            <v>6</v>
          </cell>
          <cell r="S946">
            <v>6</v>
          </cell>
          <cell r="T946">
            <v>12.157629</v>
          </cell>
          <cell r="U946">
            <v>16.594864000000001</v>
          </cell>
          <cell r="V946">
            <v>18.405909999999999</v>
          </cell>
          <cell r="W946">
            <v>14.796419999999999</v>
          </cell>
          <cell r="X946" t="str">
            <v>Cap</v>
          </cell>
          <cell r="Y946" t="str">
            <v>États-Unis d'Amérique</v>
          </cell>
          <cell r="Z946">
            <v>1.4950000000000001</v>
          </cell>
          <cell r="AA946" t="str">
            <v>Oui</v>
          </cell>
          <cell r="AB946">
            <v>1.73</v>
          </cell>
          <cell r="AC946" t="str">
            <v>Oui</v>
          </cell>
          <cell r="AD946">
            <v>201.92</v>
          </cell>
          <cell r="AE946" t="str">
            <v>FSGBR056AT</v>
          </cell>
          <cell r="AF946">
            <v>56651212</v>
          </cell>
          <cell r="AG946" t="str">
            <v>Entièrement Couvert</v>
          </cell>
          <cell r="AH946">
            <v>44562</v>
          </cell>
          <cell r="AJ946">
            <v>4.5</v>
          </cell>
          <cell r="AK946">
            <v>1</v>
          </cell>
          <cell r="AL946">
            <v>1</v>
          </cell>
          <cell r="AM946" t="str">
            <v>www.am.eu.rothschildandco.com</v>
          </cell>
          <cell r="AN946" t="str">
            <v>Entièrement Couvert</v>
          </cell>
          <cell r="AO946" t="str">
            <v>Euro</v>
          </cell>
          <cell r="AQ946" t="str">
            <v>Non</v>
          </cell>
          <cell r="AR946" t="str">
            <v>Non</v>
          </cell>
          <cell r="AS946" t="str">
            <v>Non</v>
          </cell>
          <cell r="AV946" t="str">
            <v>Actions internationales</v>
          </cell>
          <cell r="AW946" t="str">
            <v>Rothschild &amp; Co</v>
          </cell>
          <cell r="AX946" t="str">
            <v>Rothschild &amp; Co Asset Management US Inc</v>
          </cell>
          <cell r="AY946" t="str">
            <v>Article 8</v>
          </cell>
          <cell r="AZ946" t="str">
            <v>Prospectus</v>
          </cell>
          <cell r="BA946" t="str">
            <v>Non</v>
          </cell>
          <cell r="BB946">
            <v>9.0051900000000007</v>
          </cell>
          <cell r="BD946">
            <v>14.796436</v>
          </cell>
          <cell r="BF946">
            <v>18.405909999999999</v>
          </cell>
          <cell r="BH946">
            <v>-6.3970070000000003</v>
          </cell>
          <cell r="BJ946">
            <v>-4.7603499999999999</v>
          </cell>
          <cell r="BK946">
            <v>68</v>
          </cell>
          <cell r="BM946">
            <v>19.866416000000001</v>
          </cell>
          <cell r="BN946">
            <v>15</v>
          </cell>
          <cell r="BP946">
            <v>24.997979999999998</v>
          </cell>
          <cell r="BQ946">
            <v>30</v>
          </cell>
        </row>
        <row r="947">
          <cell r="A947" t="str">
            <v>FR0011070358</v>
          </cell>
          <cell r="B947" t="str">
            <v>Ù</v>
          </cell>
          <cell r="C947" t="str">
            <v>Federal Multi Patrimoine P</v>
          </cell>
          <cell r="D947" t="str">
            <v>FCP</v>
          </cell>
          <cell r="E947" t="str">
            <v>Federal Finance Gestion</v>
          </cell>
          <cell r="F947" t="str">
            <v>Euro</v>
          </cell>
          <cell r="G947" t="str">
            <v>Not Benchmarked</v>
          </cell>
          <cell r="H947" t="str">
            <v>Europe Fonds ouverts  - Allocation EUR Flexible - International</v>
          </cell>
          <cell r="I947" t="str">
            <v>Tous les jours</v>
          </cell>
          <cell r="J947" t="str">
            <v>France</v>
          </cell>
          <cell r="K947" t="str">
            <v>Non</v>
          </cell>
          <cell r="L947">
            <v>40773</v>
          </cell>
          <cell r="M947">
            <v>44596</v>
          </cell>
          <cell r="N947">
            <v>80338208</v>
          </cell>
          <cell r="O947">
            <v>102.48</v>
          </cell>
          <cell r="Q947" t="str">
            <v>Non</v>
          </cell>
          <cell r="R947">
            <v>3</v>
          </cell>
          <cell r="S947">
            <v>3</v>
          </cell>
          <cell r="T947">
            <v>2.2709999999999999</v>
          </cell>
          <cell r="U947">
            <v>3.9820000000000002</v>
          </cell>
          <cell r="V947">
            <v>0.17809</v>
          </cell>
          <cell r="W947">
            <v>-1.0728599999999999</v>
          </cell>
          <cell r="X947" t="str">
            <v>Cap</v>
          </cell>
          <cell r="Y947" t="str">
            <v>Global</v>
          </cell>
          <cell r="Z947">
            <v>2</v>
          </cell>
          <cell r="AA947" t="str">
            <v>Non</v>
          </cell>
          <cell r="AB947">
            <v>2.0299999999999998</v>
          </cell>
          <cell r="AC947" t="str">
            <v>Non</v>
          </cell>
          <cell r="AD947">
            <v>102.48</v>
          </cell>
          <cell r="AE947" t="str">
            <v>FS00008S2G</v>
          </cell>
          <cell r="AF947">
            <v>80338109</v>
          </cell>
          <cell r="AH947">
            <v>44593</v>
          </cell>
          <cell r="AJ947">
            <v>3</v>
          </cell>
          <cell r="AK947">
            <v>1</v>
          </cell>
          <cell r="AL947">
            <v>0</v>
          </cell>
          <cell r="AM947" t="str">
            <v>www.federal-finance.fr</v>
          </cell>
          <cell r="AQ947" t="str">
            <v>Non</v>
          </cell>
          <cell r="AR947" t="str">
            <v>Non</v>
          </cell>
          <cell r="AS947" t="str">
            <v>Non</v>
          </cell>
          <cell r="AV947" t="str">
            <v>Non Classifié</v>
          </cell>
          <cell r="AW947" t="str">
            <v>Crédit Mutuel</v>
          </cell>
          <cell r="AY947" t="str">
            <v>Not Stated</v>
          </cell>
          <cell r="AZ947" t="str">
            <v>Prospectus</v>
          </cell>
          <cell r="BA947" t="str">
            <v>Non</v>
          </cell>
          <cell r="BB947">
            <v>-0.99851000000000001</v>
          </cell>
          <cell r="BD947">
            <v>-1.0728530000000001</v>
          </cell>
          <cell r="BF947">
            <v>0.178094</v>
          </cell>
          <cell r="BH947">
            <v>-0.55004399999999998</v>
          </cell>
          <cell r="BJ947">
            <v>-0.55003999999999997</v>
          </cell>
          <cell r="BK947">
            <v>23</v>
          </cell>
          <cell r="BM947">
            <v>-0.80536700000000006</v>
          </cell>
          <cell r="BN947">
            <v>97</v>
          </cell>
          <cell r="BP947">
            <v>1.39967</v>
          </cell>
          <cell r="BQ947">
            <v>93</v>
          </cell>
        </row>
        <row r="948">
          <cell r="A948" t="str">
            <v>FR0011073774</v>
          </cell>
          <cell r="B948" t="str">
            <v>ÙÙÙ</v>
          </cell>
          <cell r="C948" t="str">
            <v>Cyril Systematic P</v>
          </cell>
          <cell r="D948" t="str">
            <v>FCP</v>
          </cell>
          <cell r="E948" t="str">
            <v>John Locke Investments</v>
          </cell>
          <cell r="F948" t="str">
            <v>Euro</v>
          </cell>
          <cell r="G948" t="str">
            <v>EONIA Capitalisé Jour TR EUR</v>
          </cell>
          <cell r="H948" t="str">
            <v>Europe Fonds ouverts  - Alt - Systematic Futures</v>
          </cell>
          <cell r="I948" t="str">
            <v>Tous les jours</v>
          </cell>
          <cell r="J948" t="str">
            <v>France</v>
          </cell>
          <cell r="K948" t="str">
            <v>Non</v>
          </cell>
          <cell r="L948">
            <v>41106</v>
          </cell>
          <cell r="M948">
            <v>44595</v>
          </cell>
          <cell r="N948">
            <v>30527727</v>
          </cell>
          <cell r="O948">
            <v>903.08</v>
          </cell>
          <cell r="Q948" t="str">
            <v>Non</v>
          </cell>
          <cell r="R948">
            <v>5</v>
          </cell>
          <cell r="S948">
            <v>5</v>
          </cell>
          <cell r="T948">
            <v>10.962999999999999</v>
          </cell>
          <cell r="U948">
            <v>12.465</v>
          </cell>
          <cell r="V948">
            <v>-4.3301299999999996</v>
          </cell>
          <cell r="W948">
            <v>1.8988</v>
          </cell>
          <cell r="X948" t="str">
            <v>Cap</v>
          </cell>
          <cell r="Y948" t="str">
            <v>Global</v>
          </cell>
          <cell r="Z948">
            <v>3.4</v>
          </cell>
          <cell r="AA948" t="str">
            <v>Oui</v>
          </cell>
          <cell r="AB948">
            <v>2.4</v>
          </cell>
          <cell r="AC948" t="str">
            <v>Non</v>
          </cell>
          <cell r="AE948" t="str">
            <v>FS00008MSL</v>
          </cell>
          <cell r="AF948">
            <v>1854256</v>
          </cell>
          <cell r="AH948">
            <v>44103</v>
          </cell>
          <cell r="AJ948">
            <v>2</v>
          </cell>
          <cell r="AK948">
            <v>100</v>
          </cell>
          <cell r="AL948">
            <v>0</v>
          </cell>
          <cell r="AM948" t="str">
            <v>www.jl-investments.com</v>
          </cell>
          <cell r="AQ948" t="str">
            <v>Non</v>
          </cell>
          <cell r="AR948" t="str">
            <v>Non</v>
          </cell>
          <cell r="AS948" t="str">
            <v>Non</v>
          </cell>
          <cell r="AV948" t="str">
            <v>Non Classifié</v>
          </cell>
          <cell r="AW948" t="str">
            <v>John Locke Investments</v>
          </cell>
          <cell r="BA948" t="str">
            <v>Non</v>
          </cell>
          <cell r="BB948">
            <v>2.7854410000000001</v>
          </cell>
          <cell r="BD948">
            <v>1.898806</v>
          </cell>
          <cell r="BF948">
            <v>-4.3301220000000002</v>
          </cell>
          <cell r="BH948">
            <v>-3.74539</v>
          </cell>
          <cell r="BJ948">
            <v>-3.8029500000000001</v>
          </cell>
          <cell r="BK948">
            <v>59</v>
          </cell>
          <cell r="BM948">
            <v>2.0533489999999999</v>
          </cell>
          <cell r="BN948">
            <v>87</v>
          </cell>
          <cell r="BP948">
            <v>14.083723000000001</v>
          </cell>
          <cell r="BQ948">
            <v>59</v>
          </cell>
        </row>
        <row r="949">
          <cell r="A949" t="str">
            <v>FR0011074160</v>
          </cell>
          <cell r="B949" t="str">
            <v>ÙÙ</v>
          </cell>
          <cell r="C949" t="str">
            <v>Taurus Stratégie R</v>
          </cell>
          <cell r="D949" t="str">
            <v>FCP</v>
          </cell>
          <cell r="E949" t="str">
            <v>Taurus Gestion Privée</v>
          </cell>
          <cell r="F949" t="str">
            <v>Euro</v>
          </cell>
          <cell r="G949" t="str">
            <v>IPCH tabac exclu</v>
          </cell>
          <cell r="H949" t="str">
            <v>Europe Fonds ouverts  - Allocation EUR Flexible</v>
          </cell>
          <cell r="I949" t="str">
            <v>Tous les jours</v>
          </cell>
          <cell r="J949" t="str">
            <v>France</v>
          </cell>
          <cell r="K949" t="str">
            <v>Non</v>
          </cell>
          <cell r="L949">
            <v>40795</v>
          </cell>
          <cell r="M949">
            <v>44595</v>
          </cell>
          <cell r="N949">
            <v>55510000</v>
          </cell>
          <cell r="O949">
            <v>129.63999999999999</v>
          </cell>
          <cell r="Q949" t="str">
            <v>Non</v>
          </cell>
          <cell r="R949">
            <v>3</v>
          </cell>
          <cell r="S949">
            <v>4</v>
          </cell>
          <cell r="T949">
            <v>4.641</v>
          </cell>
          <cell r="U949">
            <v>9.4019999999999992</v>
          </cell>
          <cell r="V949">
            <v>7.9752000000000001</v>
          </cell>
          <cell r="W949">
            <v>2.9455100000000001</v>
          </cell>
          <cell r="X949" t="str">
            <v>Cap</v>
          </cell>
          <cell r="Y949" t="str">
            <v>Global</v>
          </cell>
          <cell r="Z949">
            <v>1.5</v>
          </cell>
          <cell r="AA949" t="str">
            <v>Oui</v>
          </cell>
          <cell r="AB949">
            <v>1.88</v>
          </cell>
          <cell r="AC949" t="str">
            <v>Non</v>
          </cell>
          <cell r="AE949" t="str">
            <v>FS0000905W</v>
          </cell>
          <cell r="AF949">
            <v>4890000</v>
          </cell>
          <cell r="AH949">
            <v>44562</v>
          </cell>
          <cell r="AJ949">
            <v>3</v>
          </cell>
          <cell r="AK949">
            <v>1</v>
          </cell>
          <cell r="AL949">
            <v>1</v>
          </cell>
          <cell r="AM949" t="str">
            <v>www.taurusgp.fr</v>
          </cell>
          <cell r="AQ949" t="str">
            <v>Non</v>
          </cell>
          <cell r="AR949" t="str">
            <v>Non</v>
          </cell>
          <cell r="AS949" t="str">
            <v>Non</v>
          </cell>
          <cell r="AV949" t="str">
            <v>Non Classifié</v>
          </cell>
          <cell r="AW949" t="str">
            <v>Taurus</v>
          </cell>
          <cell r="AY949" t="str">
            <v>Not Stated</v>
          </cell>
          <cell r="AZ949" t="str">
            <v>Prospectus</v>
          </cell>
          <cell r="BA949" t="str">
            <v>Non</v>
          </cell>
          <cell r="BB949">
            <v>0.78956800000000005</v>
          </cell>
          <cell r="BD949">
            <v>2.9455110000000002</v>
          </cell>
          <cell r="BF949">
            <v>7.975193</v>
          </cell>
          <cell r="BH949">
            <v>-3.8552999999999997E-2</v>
          </cell>
          <cell r="BJ949">
            <v>-0.61685999999999996</v>
          </cell>
          <cell r="BK949">
            <v>24</v>
          </cell>
          <cell r="BM949">
            <v>3.5274299999999998</v>
          </cell>
          <cell r="BN949">
            <v>78</v>
          </cell>
          <cell r="BP949">
            <v>3.7132200000000002</v>
          </cell>
          <cell r="BQ949">
            <v>89</v>
          </cell>
        </row>
        <row r="950">
          <cell r="A950" t="str">
            <v>FR0011088657</v>
          </cell>
          <cell r="B950" t="str">
            <v>ÙÙÙ</v>
          </cell>
          <cell r="C950" t="str">
            <v>Amundi Ultra Short Term Bond SRI I C</v>
          </cell>
          <cell r="D950" t="str">
            <v>FCP</v>
          </cell>
          <cell r="E950" t="str">
            <v>Amundi Asset Management</v>
          </cell>
          <cell r="F950" t="str">
            <v>Euro</v>
          </cell>
          <cell r="G950" t="str">
            <v>(€STR capitalisé) 80.000% + ( ICE BofA 1-3Y EUR Corp TR EUR) 20.000%</v>
          </cell>
          <cell r="H950" t="str">
            <v>Europe Fonds ouverts  - Obligations EUR Très Court Terme</v>
          </cell>
          <cell r="I950" t="str">
            <v>Tous les jours</v>
          </cell>
          <cell r="J950" t="str">
            <v>Autriche;Allemagne;Danemark;Espagne;Finlande;France;Royaume-Uni;Irlande;Italie;Luxembourg;Pays-Bas;Suède;</v>
          </cell>
          <cell r="K950" t="str">
            <v>Non</v>
          </cell>
          <cell r="L950">
            <v>40819</v>
          </cell>
          <cell r="M950">
            <v>44596</v>
          </cell>
          <cell r="N950">
            <v>8179456199</v>
          </cell>
          <cell r="O950">
            <v>100914.77650000001</v>
          </cell>
          <cell r="Q950" t="str">
            <v>Non</v>
          </cell>
          <cell r="R950">
            <v>1</v>
          </cell>
          <cell r="S950">
            <v>1</v>
          </cell>
          <cell r="T950">
            <v>0.13900000000000001</v>
          </cell>
          <cell r="U950">
            <v>0.17699999999999999</v>
          </cell>
          <cell r="V950">
            <v>-0.38632</v>
          </cell>
          <cell r="W950">
            <v>-0.31609999999999999</v>
          </cell>
          <cell r="X950" t="str">
            <v>Cap</v>
          </cell>
          <cell r="Y950" t="str">
            <v>Euroland</v>
          </cell>
          <cell r="Z950">
            <v>0.3</v>
          </cell>
          <cell r="AA950" t="str">
            <v>Oui</v>
          </cell>
          <cell r="AB950">
            <v>0.08</v>
          </cell>
          <cell r="AC950" t="str">
            <v>Oui</v>
          </cell>
          <cell r="AD950">
            <v>100914.77650000001</v>
          </cell>
          <cell r="AE950" t="str">
            <v>FS00008YHD</v>
          </cell>
          <cell r="AF950">
            <v>7443824598</v>
          </cell>
          <cell r="AH950">
            <v>44531</v>
          </cell>
          <cell r="AJ950">
            <v>0</v>
          </cell>
          <cell r="AK950">
            <v>10</v>
          </cell>
          <cell r="AL950">
            <v>1</v>
          </cell>
          <cell r="AM950" t="str">
            <v>www.amundi.com</v>
          </cell>
          <cell r="AQ950" t="str">
            <v>Non</v>
          </cell>
          <cell r="AR950" t="str">
            <v>Non</v>
          </cell>
          <cell r="AS950" t="str">
            <v>Non</v>
          </cell>
          <cell r="AV950" t="str">
            <v>Obligations internationales</v>
          </cell>
          <cell r="AW950" t="str">
            <v>Amundi</v>
          </cell>
          <cell r="AY950" t="str">
            <v>Article 8</v>
          </cell>
          <cell r="AZ950" t="str">
            <v>Prospectus</v>
          </cell>
          <cell r="BA950" t="str">
            <v>Non</v>
          </cell>
          <cell r="BB950">
            <v>-0.27746500000000002</v>
          </cell>
          <cell r="BD950">
            <v>-0.31609599999999999</v>
          </cell>
          <cell r="BF950">
            <v>-0.38632300000000003</v>
          </cell>
          <cell r="BH950">
            <v>-8.9897000000000005E-2</v>
          </cell>
          <cell r="BJ950">
            <v>-6.2039999999999998E-2</v>
          </cell>
          <cell r="BK950">
            <v>17</v>
          </cell>
          <cell r="BM950">
            <v>-0.300479</v>
          </cell>
          <cell r="BN950">
            <v>95</v>
          </cell>
          <cell r="BP950">
            <v>-0.174925</v>
          </cell>
          <cell r="BQ950">
            <v>96</v>
          </cell>
        </row>
        <row r="951">
          <cell r="A951" t="str">
            <v>FR0011090893</v>
          </cell>
          <cell r="B951" t="str">
            <v>ÙÙÙÙ</v>
          </cell>
          <cell r="C951" t="str">
            <v>ERES Multigestion Long Terme A</v>
          </cell>
          <cell r="D951" t="str">
            <v>FCP</v>
          </cell>
          <cell r="E951" t="str">
            <v>ERES Gestion</v>
          </cell>
          <cell r="F951" t="str">
            <v>Euro</v>
          </cell>
          <cell r="G951" t="str">
            <v>(JPM EMU Govt Investment Grade 5-7 Yrs) 20.000% + ( MSCI EMU NR EUR) 80.000%</v>
          </cell>
          <cell r="H951" t="str">
            <v>Europe Fonds ouverts  - Allocation EUR Flexible - International</v>
          </cell>
          <cell r="I951" t="str">
            <v>Tous les jours</v>
          </cell>
          <cell r="J951" t="str">
            <v>France</v>
          </cell>
          <cell r="K951" t="str">
            <v>Non</v>
          </cell>
          <cell r="L951">
            <v>40802</v>
          </cell>
          <cell r="M951">
            <v>44595</v>
          </cell>
          <cell r="N951">
            <v>309678083</v>
          </cell>
          <cell r="O951">
            <v>220.1</v>
          </cell>
          <cell r="Q951" t="str">
            <v>Non</v>
          </cell>
          <cell r="R951">
            <v>6</v>
          </cell>
          <cell r="S951">
            <v>6</v>
          </cell>
          <cell r="T951">
            <v>10.744</v>
          </cell>
          <cell r="U951">
            <v>17.347000000000001</v>
          </cell>
          <cell r="V951">
            <v>12.87477</v>
          </cell>
          <cell r="W951">
            <v>8.9062599999999996</v>
          </cell>
          <cell r="X951" t="str">
            <v>Cap</v>
          </cell>
          <cell r="Y951" t="str">
            <v>Global</v>
          </cell>
          <cell r="Z951">
            <v>2</v>
          </cell>
          <cell r="AA951" t="str">
            <v>Oui</v>
          </cell>
          <cell r="AB951">
            <v>2.87</v>
          </cell>
          <cell r="AC951" t="str">
            <v>Non</v>
          </cell>
          <cell r="AE951" t="str">
            <v>FS00008S27</v>
          </cell>
          <cell r="AF951">
            <v>139309914</v>
          </cell>
          <cell r="AH951">
            <v>44550</v>
          </cell>
          <cell r="AJ951">
            <v>3</v>
          </cell>
          <cell r="AK951">
            <v>0</v>
          </cell>
          <cell r="AL951">
            <v>0</v>
          </cell>
          <cell r="AM951" t="str">
            <v>www.eres-gestion.com</v>
          </cell>
          <cell r="AQ951" t="str">
            <v>Non</v>
          </cell>
          <cell r="AR951" t="str">
            <v>Non</v>
          </cell>
          <cell r="AS951" t="str">
            <v>Non</v>
          </cell>
          <cell r="AV951" t="str">
            <v>Non Classifié</v>
          </cell>
          <cell r="AW951" t="str">
            <v>ERES</v>
          </cell>
          <cell r="AY951" t="str">
            <v>Not Stated</v>
          </cell>
          <cell r="AZ951" t="str">
            <v>Prospectus</v>
          </cell>
          <cell r="BA951" t="str">
            <v>Non</v>
          </cell>
          <cell r="BB951">
            <v>5.3422289999999997</v>
          </cell>
          <cell r="BD951">
            <v>8.9062699999999992</v>
          </cell>
          <cell r="BF951">
            <v>12.874776000000001</v>
          </cell>
          <cell r="BH951">
            <v>-5.7468310000000002</v>
          </cell>
          <cell r="BJ951">
            <v>-5.2029800000000002</v>
          </cell>
          <cell r="BK951">
            <v>71</v>
          </cell>
          <cell r="BM951">
            <v>12.800800000000001</v>
          </cell>
          <cell r="BN951">
            <v>40</v>
          </cell>
          <cell r="BP951">
            <v>19.981560000000002</v>
          </cell>
          <cell r="BQ951">
            <v>45</v>
          </cell>
        </row>
        <row r="952">
          <cell r="A952" t="str">
            <v>FR0011091719</v>
          </cell>
          <cell r="B952" t="str">
            <v>ÙÙ</v>
          </cell>
          <cell r="C952" t="str">
            <v>ERES Multigestion Modéré A</v>
          </cell>
          <cell r="D952" t="str">
            <v>FCP</v>
          </cell>
          <cell r="E952" t="str">
            <v>ERES Gestion</v>
          </cell>
          <cell r="F952" t="str">
            <v>Euro</v>
          </cell>
          <cell r="G952" t="str">
            <v>(MSCI ACWI NR EUR) 5.000% + ( MSCI EMU NR EUR) 10.000% + (JPM EMU 1-3 Yr TR EUR) 85.000%</v>
          </cell>
          <cell r="H952" t="str">
            <v>Europe Fonds ouverts  - Allocation EUR Prudente - International</v>
          </cell>
          <cell r="I952" t="str">
            <v>Tous les jours</v>
          </cell>
          <cell r="J952" t="str">
            <v>France</v>
          </cell>
          <cell r="K952" t="str">
            <v>Non</v>
          </cell>
          <cell r="L952">
            <v>40809</v>
          </cell>
          <cell r="M952">
            <v>44595</v>
          </cell>
          <cell r="N952">
            <v>366760581</v>
          </cell>
          <cell r="O952">
            <v>115.4</v>
          </cell>
          <cell r="Q952" t="str">
            <v>Non</v>
          </cell>
          <cell r="R952">
            <v>3</v>
          </cell>
          <cell r="S952">
            <v>3</v>
          </cell>
          <cell r="T952">
            <v>2.0579999999999998</v>
          </cell>
          <cell r="U952">
            <v>5.9669999999999996</v>
          </cell>
          <cell r="V952">
            <v>2.0104000000000002</v>
          </cell>
          <cell r="W952">
            <v>1.69842</v>
          </cell>
          <cell r="X952" t="str">
            <v>Cap</v>
          </cell>
          <cell r="Y952" t="str">
            <v>Global</v>
          </cell>
          <cell r="Z952">
            <v>1</v>
          </cell>
          <cell r="AA952" t="str">
            <v>Oui</v>
          </cell>
          <cell r="AB952">
            <v>1.66</v>
          </cell>
          <cell r="AC952" t="str">
            <v>Non</v>
          </cell>
          <cell r="AE952" t="str">
            <v>FS00008S25</v>
          </cell>
          <cell r="AF952">
            <v>55804681</v>
          </cell>
          <cell r="AH952">
            <v>44562</v>
          </cell>
          <cell r="AJ952">
            <v>3</v>
          </cell>
          <cell r="AK952">
            <v>0</v>
          </cell>
          <cell r="AL952">
            <v>0</v>
          </cell>
          <cell r="AM952" t="str">
            <v>www.eres-gestion.com</v>
          </cell>
          <cell r="AQ952" t="str">
            <v>Non</v>
          </cell>
          <cell r="AR952" t="str">
            <v>Non</v>
          </cell>
          <cell r="AS952" t="str">
            <v>Non</v>
          </cell>
          <cell r="AV952" t="str">
            <v>Non Classifié</v>
          </cell>
          <cell r="AW952" t="str">
            <v>ERES</v>
          </cell>
          <cell r="AY952" t="str">
            <v>Not Stated</v>
          </cell>
          <cell r="AZ952" t="str">
            <v>Prospectus</v>
          </cell>
          <cell r="BA952" t="str">
            <v>Non</v>
          </cell>
          <cell r="BB952">
            <v>0.17726700000000001</v>
          </cell>
          <cell r="BD952">
            <v>1.6984189999999999</v>
          </cell>
          <cell r="BF952">
            <v>2.0104030000000002</v>
          </cell>
          <cell r="BH952">
            <v>-1.19017</v>
          </cell>
          <cell r="BJ952">
            <v>-0.94186000000000003</v>
          </cell>
          <cell r="BK952">
            <v>27</v>
          </cell>
          <cell r="BM952">
            <v>2.4185699999999999</v>
          </cell>
          <cell r="BN952">
            <v>85</v>
          </cell>
          <cell r="BP952">
            <v>4.3326229999999999</v>
          </cell>
          <cell r="BQ952">
            <v>87</v>
          </cell>
        </row>
        <row r="953">
          <cell r="A953" t="str">
            <v>FR0011091784</v>
          </cell>
          <cell r="B953" t="str">
            <v>ÙÙÙÙ</v>
          </cell>
          <cell r="C953" t="str">
            <v>ERES Multigestion Moyen Terme A</v>
          </cell>
          <cell r="D953" t="str">
            <v>FCP</v>
          </cell>
          <cell r="E953" t="str">
            <v>ERES Gestion</v>
          </cell>
          <cell r="F953" t="str">
            <v>Euro</v>
          </cell>
          <cell r="G953" t="str">
            <v>(JPM EMU Govt Investment Grade 3-5 Yrs) 50.000% + ( MSCI EMU NR EUR) 50.000%</v>
          </cell>
          <cell r="H953" t="str">
            <v>Europe Fonds ouverts  - Allocation EUR Flexible</v>
          </cell>
          <cell r="I953" t="str">
            <v>Tous les jours</v>
          </cell>
          <cell r="J953" t="str">
            <v>France</v>
          </cell>
          <cell r="K953" t="str">
            <v>Non</v>
          </cell>
          <cell r="L953">
            <v>40802</v>
          </cell>
          <cell r="M953">
            <v>44595</v>
          </cell>
          <cell r="N953">
            <v>186106368</v>
          </cell>
          <cell r="O953">
            <v>177.59</v>
          </cell>
          <cell r="Q953" t="str">
            <v>Non</v>
          </cell>
          <cell r="R953">
            <v>4</v>
          </cell>
          <cell r="S953">
            <v>4</v>
          </cell>
          <cell r="T953">
            <v>6.8689999999999998</v>
          </cell>
          <cell r="U953">
            <v>9.9420000000000002</v>
          </cell>
          <cell r="V953">
            <v>6.6730499999999999</v>
          </cell>
          <cell r="W953">
            <v>6.0386800000000003</v>
          </cell>
          <cell r="X953" t="str">
            <v>Cap</v>
          </cell>
          <cell r="Y953" t="str">
            <v>Global</v>
          </cell>
          <cell r="Z953">
            <v>2</v>
          </cell>
          <cell r="AA953" t="str">
            <v>Oui</v>
          </cell>
          <cell r="AB953">
            <v>2.74</v>
          </cell>
          <cell r="AC953" t="str">
            <v>Non</v>
          </cell>
          <cell r="AE953" t="str">
            <v>FS00008S2C</v>
          </cell>
          <cell r="AF953">
            <v>44853156</v>
          </cell>
          <cell r="AH953">
            <v>44550</v>
          </cell>
          <cell r="AJ953">
            <v>3</v>
          </cell>
          <cell r="AK953">
            <v>0</v>
          </cell>
          <cell r="AL953">
            <v>0</v>
          </cell>
          <cell r="AM953" t="str">
            <v>www.eres-gestion.com</v>
          </cell>
          <cell r="AQ953" t="str">
            <v>Non</v>
          </cell>
          <cell r="AR953" t="str">
            <v>Non</v>
          </cell>
          <cell r="AS953" t="str">
            <v>Non</v>
          </cell>
          <cell r="AV953" t="str">
            <v>Non Classifié</v>
          </cell>
          <cell r="AW953" t="str">
            <v>ERES</v>
          </cell>
          <cell r="AY953" t="str">
            <v>Not Stated</v>
          </cell>
          <cell r="AZ953" t="str">
            <v>Prospectus</v>
          </cell>
          <cell r="BA953" t="str">
            <v>Non</v>
          </cell>
          <cell r="BB953">
            <v>3.7925719999999998</v>
          </cell>
          <cell r="BD953">
            <v>6.0386839999999999</v>
          </cell>
          <cell r="BF953">
            <v>6.6730530000000003</v>
          </cell>
          <cell r="BH953">
            <v>-4.351807</v>
          </cell>
          <cell r="BJ953">
            <v>-4.0017199999999997</v>
          </cell>
          <cell r="BK953">
            <v>61</v>
          </cell>
          <cell r="BM953">
            <v>8.7405419999999996</v>
          </cell>
          <cell r="BN953">
            <v>55</v>
          </cell>
          <cell r="BP953">
            <v>14.743758</v>
          </cell>
          <cell r="BQ953">
            <v>57</v>
          </cell>
        </row>
        <row r="954">
          <cell r="A954" t="str">
            <v>FR0011092386</v>
          </cell>
          <cell r="B954" t="str">
            <v>ÙÙ</v>
          </cell>
          <cell r="C954" t="str">
            <v>Aviva Investors Valeurs Europe ISR A</v>
          </cell>
          <cell r="D954" t="str">
            <v>FCP</v>
          </cell>
          <cell r="E954" t="str">
            <v>Abeille Asset Management</v>
          </cell>
          <cell r="F954" t="str">
            <v>Euro</v>
          </cell>
          <cell r="G954" t="str">
            <v>STOXX Europe 600 NR EUR</v>
          </cell>
          <cell r="H954" t="str">
            <v>Europe Fonds ouverts  - Actions Europe Gdes Cap. Mixte</v>
          </cell>
          <cell r="I954" t="str">
            <v>Tous les jours</v>
          </cell>
          <cell r="J954" t="str">
            <v>France</v>
          </cell>
          <cell r="K954" t="str">
            <v>Oui</v>
          </cell>
          <cell r="L954">
            <v>43396</v>
          </cell>
          <cell r="M954">
            <v>44596</v>
          </cell>
          <cell r="N954">
            <v>87734120</v>
          </cell>
          <cell r="O954">
            <v>1297.6400000000001</v>
          </cell>
          <cell r="P954">
            <v>87.12</v>
          </cell>
          <cell r="Q954" t="str">
            <v>Non</v>
          </cell>
          <cell r="R954">
            <v>6</v>
          </cell>
          <cell r="S954">
            <v>6</v>
          </cell>
          <cell r="T954">
            <v>10.576000000000001</v>
          </cell>
          <cell r="U954">
            <v>18.303999999999998</v>
          </cell>
          <cell r="V954">
            <v>15.280279999999999</v>
          </cell>
          <cell r="W954">
            <v>9.6195299999999992</v>
          </cell>
          <cell r="X954" t="str">
            <v>Cap</v>
          </cell>
          <cell r="Y954" t="str">
            <v>Europe</v>
          </cell>
          <cell r="Z954">
            <v>1</v>
          </cell>
          <cell r="AA954" t="str">
            <v>Oui</v>
          </cell>
          <cell r="AB954">
            <v>1.01</v>
          </cell>
          <cell r="AC954" t="str">
            <v>Oui</v>
          </cell>
          <cell r="AD954">
            <v>1282.95</v>
          </cell>
          <cell r="AE954" t="str">
            <v>FSGBR06KYE</v>
          </cell>
          <cell r="AF954">
            <v>101505</v>
          </cell>
          <cell r="AH954">
            <v>44562</v>
          </cell>
          <cell r="AJ954">
            <v>4</v>
          </cell>
          <cell r="AK954">
            <v>0</v>
          </cell>
          <cell r="AL954">
            <v>0</v>
          </cell>
          <cell r="AM954" t="str">
            <v>www.avivainvestors.fr</v>
          </cell>
          <cell r="AQ954" t="str">
            <v>Non</v>
          </cell>
          <cell r="AR954" t="str">
            <v>Non</v>
          </cell>
          <cell r="AS954" t="str">
            <v>Non</v>
          </cell>
          <cell r="AV954" t="str">
            <v>Non Classifié</v>
          </cell>
          <cell r="AW954" t="str">
            <v>Aviva</v>
          </cell>
          <cell r="AY954" t="str">
            <v>Article 8</v>
          </cell>
          <cell r="AZ954" t="str">
            <v>Prospectus</v>
          </cell>
          <cell r="BA954" t="str">
            <v>Non</v>
          </cell>
          <cell r="BD954">
            <v>9.6195360000000001</v>
          </cell>
          <cell r="BF954">
            <v>15.280272</v>
          </cell>
          <cell r="BH954">
            <v>-3.4529969999999999</v>
          </cell>
          <cell r="BJ954">
            <v>-3.2513700000000001</v>
          </cell>
          <cell r="BK954">
            <v>54</v>
          </cell>
          <cell r="BM954">
            <v>12.82963</v>
          </cell>
          <cell r="BN954">
            <v>40</v>
          </cell>
          <cell r="BP954">
            <v>25.141074</v>
          </cell>
          <cell r="BQ954">
            <v>30</v>
          </cell>
        </row>
        <row r="955">
          <cell r="A955" t="str">
            <v>FR0011092436</v>
          </cell>
          <cell r="B955" t="str">
            <v>Ù</v>
          </cell>
          <cell r="C955" t="str">
            <v>Arc Actions Rendement</v>
          </cell>
          <cell r="D955" t="str">
            <v>FCP</v>
          </cell>
          <cell r="E955" t="str">
            <v>Financière de l'Arc</v>
          </cell>
          <cell r="F955" t="str">
            <v>Euro</v>
          </cell>
          <cell r="G955" t="str">
            <v>STOXX Europe 600 NR EUR</v>
          </cell>
          <cell r="H955" t="str">
            <v>Europe Fonds ouverts  - Actions Europe Rendement</v>
          </cell>
          <cell r="I955" t="str">
            <v>Tous les jours</v>
          </cell>
          <cell r="J955" t="str">
            <v>France</v>
          </cell>
          <cell r="K955" t="str">
            <v>Oui</v>
          </cell>
          <cell r="L955">
            <v>40806</v>
          </cell>
          <cell r="M955">
            <v>44596</v>
          </cell>
          <cell r="N955">
            <v>14126216</v>
          </cell>
          <cell r="O955">
            <v>147.52000000000001</v>
          </cell>
          <cell r="Q955" t="str">
            <v>Non</v>
          </cell>
          <cell r="R955">
            <v>6</v>
          </cell>
          <cell r="S955">
            <v>6</v>
          </cell>
          <cell r="T955">
            <v>11.432</v>
          </cell>
          <cell r="U955">
            <v>19.315000000000001</v>
          </cell>
          <cell r="V955">
            <v>22.929410000000001</v>
          </cell>
          <cell r="W955">
            <v>7.6000699999999997</v>
          </cell>
          <cell r="X955" t="str">
            <v>Cap</v>
          </cell>
          <cell r="Y955" t="str">
            <v>Europe</v>
          </cell>
          <cell r="Z955">
            <v>2.4</v>
          </cell>
          <cell r="AA955" t="str">
            <v>Oui</v>
          </cell>
          <cell r="AB955">
            <v>3.08</v>
          </cell>
          <cell r="AC955" t="str">
            <v>Non</v>
          </cell>
          <cell r="AD955">
            <v>147.52000000000001</v>
          </cell>
          <cell r="AE955" t="str">
            <v>FS00008R14</v>
          </cell>
          <cell r="AF955">
            <v>14126216</v>
          </cell>
          <cell r="AH955">
            <v>44361</v>
          </cell>
          <cell r="AJ955">
            <v>4.5</v>
          </cell>
          <cell r="AK955">
            <v>1</v>
          </cell>
          <cell r="AL955">
            <v>1</v>
          </cell>
          <cell r="AM955" t="str">
            <v>www.financieredelarc.com</v>
          </cell>
          <cell r="AQ955" t="str">
            <v>Non</v>
          </cell>
          <cell r="AR955" t="str">
            <v>Non</v>
          </cell>
          <cell r="AS955" t="str">
            <v>Non</v>
          </cell>
          <cell r="AV955" t="str">
            <v>Actions internationales</v>
          </cell>
          <cell r="AW955" t="str">
            <v>Financiere de l'Arc</v>
          </cell>
          <cell r="AY955" t="str">
            <v>Not Stated</v>
          </cell>
          <cell r="AZ955" t="str">
            <v>Prospectus</v>
          </cell>
          <cell r="BA955" t="str">
            <v>Non</v>
          </cell>
          <cell r="BB955">
            <v>-0.59181799999999996</v>
          </cell>
          <cell r="BD955">
            <v>7.6000839999999998</v>
          </cell>
          <cell r="BF955">
            <v>22.929416</v>
          </cell>
          <cell r="BH955">
            <v>-1.2233019999999999</v>
          </cell>
          <cell r="BJ955">
            <v>-1.6597200000000001</v>
          </cell>
          <cell r="BK955">
            <v>37</v>
          </cell>
          <cell r="BM955">
            <v>9.1395300000000006</v>
          </cell>
          <cell r="BN955">
            <v>54</v>
          </cell>
          <cell r="BP955">
            <v>20.364481000000001</v>
          </cell>
          <cell r="BQ955">
            <v>44</v>
          </cell>
        </row>
        <row r="956">
          <cell r="A956" t="str">
            <v>FR0011093707</v>
          </cell>
          <cell r="B956" t="str">
            <v>ÙÙ</v>
          </cell>
          <cell r="C956" t="str">
            <v>Ofi France Equity R</v>
          </cell>
          <cell r="D956" t="str">
            <v>FCP</v>
          </cell>
          <cell r="E956" t="str">
            <v>OFI Asset Management</v>
          </cell>
          <cell r="F956" t="str">
            <v>Euro</v>
          </cell>
          <cell r="G956" t="str">
            <v>Euronext Paris SBF 120 NR EUR</v>
          </cell>
          <cell r="H956" t="str">
            <v>Europe Fonds ouverts  - Actions France Grandes Cap.</v>
          </cell>
          <cell r="I956" t="str">
            <v>Tous les jours</v>
          </cell>
          <cell r="J956" t="str">
            <v>France</v>
          </cell>
          <cell r="K956" t="str">
            <v>Oui</v>
          </cell>
          <cell r="L956">
            <v>40826</v>
          </cell>
          <cell r="M956">
            <v>44596</v>
          </cell>
          <cell r="N956">
            <v>40745646</v>
          </cell>
          <cell r="O956">
            <v>248.02</v>
          </cell>
          <cell r="Q956" t="str">
            <v>Non</v>
          </cell>
          <cell r="R956">
            <v>6</v>
          </cell>
          <cell r="S956">
            <v>6</v>
          </cell>
          <cell r="T956">
            <v>12.145</v>
          </cell>
          <cell r="U956">
            <v>22.655000000000001</v>
          </cell>
          <cell r="V956">
            <v>31.095669999999998</v>
          </cell>
          <cell r="W956">
            <v>11.90035</v>
          </cell>
          <cell r="X956" t="str">
            <v>Cap</v>
          </cell>
          <cell r="Y956" t="str">
            <v>France</v>
          </cell>
          <cell r="Z956">
            <v>1.8</v>
          </cell>
          <cell r="AA956" t="str">
            <v>Oui</v>
          </cell>
          <cell r="AB956">
            <v>1.8</v>
          </cell>
          <cell r="AC956" t="str">
            <v>Oui</v>
          </cell>
          <cell r="AD956">
            <v>248.02</v>
          </cell>
          <cell r="AE956" t="str">
            <v>FS0000905L</v>
          </cell>
          <cell r="AF956">
            <v>32266000</v>
          </cell>
          <cell r="AH956">
            <v>44550</v>
          </cell>
          <cell r="AJ956">
            <v>3</v>
          </cell>
          <cell r="AK956">
            <v>1</v>
          </cell>
          <cell r="AL956">
            <v>0</v>
          </cell>
          <cell r="AM956" t="str">
            <v>www.ofi-am.fr</v>
          </cell>
          <cell r="AQ956" t="str">
            <v>Non</v>
          </cell>
          <cell r="AR956" t="str">
            <v>Non</v>
          </cell>
          <cell r="AS956" t="str">
            <v>Non</v>
          </cell>
          <cell r="AV956" t="str">
            <v>Actions de la zone euro</v>
          </cell>
          <cell r="AW956" t="str">
            <v>OFI</v>
          </cell>
          <cell r="AY956" t="str">
            <v>Article 8</v>
          </cell>
          <cell r="AZ956" t="str">
            <v>Prospectus</v>
          </cell>
          <cell r="BA956" t="str">
            <v>Non</v>
          </cell>
          <cell r="BB956">
            <v>6.7173389999999999</v>
          </cell>
          <cell r="BD956">
            <v>11.900369</v>
          </cell>
          <cell r="BF956">
            <v>31.095683000000001</v>
          </cell>
          <cell r="BH956">
            <v>-0.805396</v>
          </cell>
          <cell r="BJ956">
            <v>-1.21404</v>
          </cell>
          <cell r="BK956">
            <v>31</v>
          </cell>
          <cell r="BM956">
            <v>14.739117</v>
          </cell>
          <cell r="BN956">
            <v>32</v>
          </cell>
          <cell r="BP956">
            <v>27.831719</v>
          </cell>
          <cell r="BQ956">
            <v>20</v>
          </cell>
        </row>
        <row r="957">
          <cell r="A957" t="str">
            <v>FR0011101088</v>
          </cell>
          <cell r="B957" t="str">
            <v>Ù</v>
          </cell>
          <cell r="C957" t="str">
            <v>PHCG European Macro Picks R</v>
          </cell>
          <cell r="D957" t="str">
            <v>FCP</v>
          </cell>
          <cell r="E957" t="str">
            <v>Philippe Hottinguer et Cie Gestion</v>
          </cell>
          <cell r="F957" t="str">
            <v>Euro</v>
          </cell>
          <cell r="G957" t="str">
            <v>EURO STOXX NR EUR</v>
          </cell>
          <cell r="H957" t="str">
            <v>Europe Fonds ouverts  - Actions Zone Euro Grandes Cap.</v>
          </cell>
          <cell r="I957" t="str">
            <v>Tous les jours</v>
          </cell>
          <cell r="J957" t="str">
            <v>France</v>
          </cell>
          <cell r="K957" t="str">
            <v>Oui</v>
          </cell>
          <cell r="L957">
            <v>40844</v>
          </cell>
          <cell r="M957">
            <v>44595</v>
          </cell>
          <cell r="N957">
            <v>13665000</v>
          </cell>
          <cell r="O957">
            <v>163.1</v>
          </cell>
          <cell r="Q957" t="str">
            <v>Non</v>
          </cell>
          <cell r="R957">
            <v>6</v>
          </cell>
          <cell r="S957">
            <v>6</v>
          </cell>
          <cell r="T957">
            <v>14.308999999999999</v>
          </cell>
          <cell r="U957">
            <v>18.824999999999999</v>
          </cell>
          <cell r="V957">
            <v>4.8995100000000003</v>
          </cell>
          <cell r="W957">
            <v>3.6623899999999998</v>
          </cell>
          <cell r="X957" t="str">
            <v>Cap</v>
          </cell>
          <cell r="Y957" t="str">
            <v>Euroland</v>
          </cell>
          <cell r="Z957">
            <v>2.5</v>
          </cell>
          <cell r="AA957" t="str">
            <v>Oui</v>
          </cell>
          <cell r="AB957">
            <v>3.41</v>
          </cell>
          <cell r="AC957" t="str">
            <v>Non</v>
          </cell>
          <cell r="AE957" t="str">
            <v>FS0000914T</v>
          </cell>
          <cell r="AF957">
            <v>5535000</v>
          </cell>
          <cell r="AH957">
            <v>44562</v>
          </cell>
          <cell r="AJ957">
            <v>2</v>
          </cell>
          <cell r="AK957">
            <v>1</v>
          </cell>
          <cell r="AL957">
            <v>1</v>
          </cell>
          <cell r="AM957" t="str">
            <v>www.phhgestion.com</v>
          </cell>
          <cell r="AQ957" t="str">
            <v>Non</v>
          </cell>
          <cell r="AR957" t="str">
            <v>Non</v>
          </cell>
          <cell r="AS957" t="str">
            <v>Non</v>
          </cell>
          <cell r="AV957" t="str">
            <v>Actions de la zone euro</v>
          </cell>
          <cell r="AW957" t="str">
            <v>Philippe Hottinguer &amp; Cie Gestion</v>
          </cell>
          <cell r="AY957" t="str">
            <v>Not Stated</v>
          </cell>
          <cell r="AZ957" t="str">
            <v>Prospectus</v>
          </cell>
          <cell r="BA957" t="str">
            <v>Non</v>
          </cell>
          <cell r="BB957">
            <v>0.66691299999999998</v>
          </cell>
          <cell r="BD957">
            <v>3.662398</v>
          </cell>
          <cell r="BF957">
            <v>4.8995040000000003</v>
          </cell>
          <cell r="BH957">
            <v>-9.7349049999999995</v>
          </cell>
          <cell r="BJ957">
            <v>-9.5910100000000007</v>
          </cell>
          <cell r="BK957">
            <v>90</v>
          </cell>
          <cell r="BM957">
            <v>9.5459890000000005</v>
          </cell>
          <cell r="BN957">
            <v>52</v>
          </cell>
          <cell r="BP957">
            <v>18.763196000000001</v>
          </cell>
          <cell r="BQ957">
            <v>48</v>
          </cell>
        </row>
        <row r="958">
          <cell r="A958" t="str">
            <v>FR0011101914</v>
          </cell>
          <cell r="B958" t="str">
            <v>ÙÙ</v>
          </cell>
          <cell r="C958" t="str">
            <v>Résilience A</v>
          </cell>
          <cell r="D958" t="str">
            <v>FCP</v>
          </cell>
          <cell r="E958" t="str">
            <v>Lombard Odier Funds (Europe) SA</v>
          </cell>
          <cell r="F958" t="str">
            <v>Euro</v>
          </cell>
          <cell r="G958" t="str">
            <v>(MSCI World NR EUR) 50.000% + ( FTSE WGBI EUR) 50.000%</v>
          </cell>
          <cell r="H958" t="str">
            <v>Europe Fonds ouverts  - Allocation EUR Flexible - International</v>
          </cell>
          <cell r="I958" t="str">
            <v>Tous les jours</v>
          </cell>
          <cell r="J958" t="str">
            <v>France</v>
          </cell>
          <cell r="K958" t="str">
            <v>Non</v>
          </cell>
          <cell r="L958">
            <v>40850</v>
          </cell>
          <cell r="M958">
            <v>44594</v>
          </cell>
          <cell r="N958">
            <v>7722058</v>
          </cell>
          <cell r="O958">
            <v>136.37</v>
          </cell>
          <cell r="Q958" t="str">
            <v>Non</v>
          </cell>
          <cell r="R958">
            <v>4</v>
          </cell>
          <cell r="S958">
            <v>4</v>
          </cell>
          <cell r="T958">
            <v>6.1849999999999996</v>
          </cell>
          <cell r="U958">
            <v>10.242000000000001</v>
          </cell>
          <cell r="V958">
            <v>6.3539399999999997</v>
          </cell>
          <cell r="W958">
            <v>4.4555499999999997</v>
          </cell>
          <cell r="X958" t="str">
            <v>Cap</v>
          </cell>
          <cell r="Y958" t="str">
            <v>Global</v>
          </cell>
          <cell r="Z958">
            <v>2.1</v>
          </cell>
          <cell r="AA958" t="str">
            <v>Oui</v>
          </cell>
          <cell r="AB958">
            <v>2.54</v>
          </cell>
          <cell r="AC958" t="str">
            <v>Non</v>
          </cell>
          <cell r="AE958" t="str">
            <v>FS000092XV</v>
          </cell>
          <cell r="AF958">
            <v>7419910</v>
          </cell>
          <cell r="AH958">
            <v>44562</v>
          </cell>
          <cell r="AJ958">
            <v>2</v>
          </cell>
          <cell r="AK958">
            <v>1</v>
          </cell>
          <cell r="AL958">
            <v>0</v>
          </cell>
          <cell r="AM958" t="str">
            <v>www.loim.com</v>
          </cell>
          <cell r="AQ958" t="str">
            <v>Non</v>
          </cell>
          <cell r="AR958" t="str">
            <v>Non</v>
          </cell>
          <cell r="AS958" t="str">
            <v>Non</v>
          </cell>
          <cell r="AV958" t="str">
            <v>Non Classifié</v>
          </cell>
          <cell r="AW958" t="str">
            <v>Lombard Odier</v>
          </cell>
          <cell r="AY958" t="str">
            <v>Not Stated</v>
          </cell>
          <cell r="AZ958" t="str">
            <v>Prospectus</v>
          </cell>
          <cell r="BA958" t="str">
            <v>Non</v>
          </cell>
          <cell r="BB958">
            <v>1.8312219999999999</v>
          </cell>
          <cell r="BD958">
            <v>4.455559</v>
          </cell>
          <cell r="BF958">
            <v>6.3539260000000004</v>
          </cell>
          <cell r="BJ958">
            <v>-2.9005200000000002</v>
          </cell>
          <cell r="BK958">
            <v>50</v>
          </cell>
          <cell r="BM958">
            <v>5.6872199999999999</v>
          </cell>
          <cell r="BN958">
            <v>66</v>
          </cell>
          <cell r="BP958">
            <v>4.4386349999999997</v>
          </cell>
          <cell r="BQ958">
            <v>87</v>
          </cell>
        </row>
        <row r="959">
          <cell r="A959" t="str">
            <v>FR0011131812</v>
          </cell>
          <cell r="C959" t="str">
            <v>Tikehau 2022 R Acc EUR</v>
          </cell>
          <cell r="D959" t="str">
            <v>FCP</v>
          </cell>
          <cell r="E959" t="str">
            <v>Tikehau Investment Management</v>
          </cell>
          <cell r="F959" t="str">
            <v>Euro</v>
          </cell>
          <cell r="G959" t="str">
            <v>Not Benchmarked</v>
          </cell>
          <cell r="H959" t="str">
            <v>Europe Fonds ouverts  - Obligations à échéance</v>
          </cell>
          <cell r="I959" t="str">
            <v>Tous les jours</v>
          </cell>
          <cell r="J959" t="str">
            <v>Suisse;Espagne;France;Luxembourg;</v>
          </cell>
          <cell r="K959" t="str">
            <v>Non</v>
          </cell>
          <cell r="L959">
            <v>40884</v>
          </cell>
          <cell r="M959">
            <v>44596</v>
          </cell>
          <cell r="N959">
            <v>181258445</v>
          </cell>
          <cell r="O959">
            <v>152.46</v>
          </cell>
          <cell r="Q959" t="str">
            <v>Non</v>
          </cell>
          <cell r="R959">
            <v>4</v>
          </cell>
          <cell r="S959">
            <v>4</v>
          </cell>
          <cell r="T959">
            <v>2.669</v>
          </cell>
          <cell r="U959">
            <v>10.214</v>
          </cell>
          <cell r="V959">
            <v>-0.98521999999999998</v>
          </cell>
          <cell r="W959">
            <v>2.4405399999999999</v>
          </cell>
          <cell r="X959" t="str">
            <v>Cap</v>
          </cell>
          <cell r="Y959" t="str">
            <v>Euroland</v>
          </cell>
          <cell r="Z959">
            <v>1.3</v>
          </cell>
          <cell r="AA959" t="str">
            <v>Oui</v>
          </cell>
          <cell r="AB959">
            <v>1.3</v>
          </cell>
          <cell r="AC959" t="str">
            <v>Oui</v>
          </cell>
          <cell r="AD959">
            <v>152.46</v>
          </cell>
          <cell r="AE959" t="str">
            <v>FS0000929T</v>
          </cell>
          <cell r="AF959">
            <v>100301641</v>
          </cell>
          <cell r="AH959">
            <v>44562</v>
          </cell>
          <cell r="AJ959">
            <v>3</v>
          </cell>
          <cell r="AK959">
            <v>100</v>
          </cell>
          <cell r="AL959">
            <v>0</v>
          </cell>
          <cell r="AM959" t="str">
            <v>www.tikehauim.com</v>
          </cell>
          <cell r="AQ959" t="str">
            <v>Non</v>
          </cell>
          <cell r="AR959" t="str">
            <v>Non</v>
          </cell>
          <cell r="AS959" t="str">
            <v>Non</v>
          </cell>
          <cell r="AV959" t="str">
            <v>Obligations internationales</v>
          </cell>
          <cell r="AW959" t="str">
            <v>Tikehau Investment Management</v>
          </cell>
          <cell r="AY959" t="str">
            <v>Not Stated</v>
          </cell>
          <cell r="AZ959" t="str">
            <v>Prospectus</v>
          </cell>
          <cell r="BA959" t="str">
            <v>Non</v>
          </cell>
          <cell r="BB959">
            <v>2.7720389999999999</v>
          </cell>
          <cell r="BD959">
            <v>2.4405269999999999</v>
          </cell>
          <cell r="BF959">
            <v>-0.98524299999999998</v>
          </cell>
          <cell r="BH959">
            <v>-0.20249500000000001</v>
          </cell>
          <cell r="BJ959">
            <v>-0.21556</v>
          </cell>
          <cell r="BK959">
            <v>19</v>
          </cell>
          <cell r="BM959">
            <v>3.5270869999999999</v>
          </cell>
          <cell r="BN959">
            <v>78</v>
          </cell>
          <cell r="BP959">
            <v>11.314037000000001</v>
          </cell>
          <cell r="BQ959">
            <v>65</v>
          </cell>
        </row>
        <row r="960">
          <cell r="A960" t="str">
            <v>FR0011136563</v>
          </cell>
          <cell r="B960" t="str">
            <v>ÙÙÙÙÙ</v>
          </cell>
          <cell r="C960" t="str">
            <v>Proclero C</v>
          </cell>
          <cell r="D960" t="str">
            <v>SICAV</v>
          </cell>
          <cell r="E960" t="str">
            <v>Meeschaert Asset Management</v>
          </cell>
          <cell r="F960" t="str">
            <v>Euro</v>
          </cell>
          <cell r="G960" t="str">
            <v>(MSCI EMU NR EUR) 20.000% + ( ICE BofA 1-3Y EUR Govt TR EUR) 80.000%</v>
          </cell>
          <cell r="H960" t="str">
            <v>Europe Fonds ouverts  - Allocation EUR Prudente</v>
          </cell>
          <cell r="I960" t="str">
            <v>Tous les jours</v>
          </cell>
          <cell r="J960" t="str">
            <v>France</v>
          </cell>
          <cell r="K960" t="str">
            <v>Non</v>
          </cell>
          <cell r="L960">
            <v>41103</v>
          </cell>
          <cell r="M960">
            <v>44596</v>
          </cell>
          <cell r="N960">
            <v>70110926</v>
          </cell>
          <cell r="O960">
            <v>196.45</v>
          </cell>
          <cell r="Q960" t="str">
            <v>Non</v>
          </cell>
          <cell r="R960">
            <v>4</v>
          </cell>
          <cell r="S960">
            <v>4</v>
          </cell>
          <cell r="T960">
            <v>4.4139999999999997</v>
          </cell>
          <cell r="U960">
            <v>8.2059999999999995</v>
          </cell>
          <cell r="V960">
            <v>1.3789899999999999</v>
          </cell>
          <cell r="W960">
            <v>4.1442100000000002</v>
          </cell>
          <cell r="X960" t="str">
            <v>Cap</v>
          </cell>
          <cell r="Y960" t="str">
            <v>Global</v>
          </cell>
          <cell r="Z960">
            <v>1</v>
          </cell>
          <cell r="AA960" t="str">
            <v>Oui</v>
          </cell>
          <cell r="AB960">
            <v>1.1000000000000001</v>
          </cell>
          <cell r="AC960" t="str">
            <v>Oui</v>
          </cell>
          <cell r="AD960">
            <v>196.45</v>
          </cell>
          <cell r="AE960" t="str">
            <v>FS00009P5F</v>
          </cell>
          <cell r="AF960">
            <v>57638386</v>
          </cell>
          <cell r="AH960">
            <v>44562</v>
          </cell>
          <cell r="AJ960">
            <v>0</v>
          </cell>
          <cell r="AK960">
            <v>1</v>
          </cell>
          <cell r="AL960">
            <v>0</v>
          </cell>
          <cell r="AM960" t="str">
            <v>www.meeschaert.com</v>
          </cell>
          <cell r="AQ960" t="str">
            <v>Non</v>
          </cell>
          <cell r="AR960" t="str">
            <v>Non</v>
          </cell>
          <cell r="AS960" t="str">
            <v>Non</v>
          </cell>
          <cell r="AV960" t="str">
            <v>Non Classifié</v>
          </cell>
          <cell r="AW960" t="str">
            <v>Meeschaert</v>
          </cell>
          <cell r="AY960" t="str">
            <v>Article 8</v>
          </cell>
          <cell r="AZ960" t="str">
            <v>Prospectus</v>
          </cell>
          <cell r="BA960" t="str">
            <v>Non</v>
          </cell>
          <cell r="BB960">
            <v>3.1780349999999999</v>
          </cell>
          <cell r="BD960">
            <v>4.1442189999999997</v>
          </cell>
          <cell r="BF960">
            <v>1.3790009999999999</v>
          </cell>
          <cell r="BH960">
            <v>-3.2784490000000002</v>
          </cell>
          <cell r="BJ960">
            <v>-2.94719</v>
          </cell>
          <cell r="BK960">
            <v>51</v>
          </cell>
          <cell r="BM960">
            <v>5.999403</v>
          </cell>
          <cell r="BN960">
            <v>65</v>
          </cell>
          <cell r="BP960">
            <v>10.953823999999999</v>
          </cell>
          <cell r="BQ960">
            <v>66</v>
          </cell>
        </row>
        <row r="961">
          <cell r="A961" t="str">
            <v>FR0011138171</v>
          </cell>
          <cell r="B961" t="str">
            <v>ÙÙ</v>
          </cell>
          <cell r="C961" t="str">
            <v>International Balance AC</v>
          </cell>
          <cell r="D961" t="str">
            <v>FCP</v>
          </cell>
          <cell r="E961" t="str">
            <v>Montpensier Finance</v>
          </cell>
          <cell r="F961" t="str">
            <v>Euro</v>
          </cell>
          <cell r="G961" t="str">
            <v>Not Benchmarked</v>
          </cell>
          <cell r="H961" t="str">
            <v>Europe Fonds ouverts  - Allocation EUR Flexible - International</v>
          </cell>
          <cell r="I961" t="str">
            <v>Toutes les semaines</v>
          </cell>
          <cell r="J961" t="str">
            <v>Belgique;France;</v>
          </cell>
          <cell r="K961" t="str">
            <v>Non</v>
          </cell>
          <cell r="L961">
            <v>40886</v>
          </cell>
          <cell r="M961">
            <v>44589</v>
          </cell>
          <cell r="N961">
            <v>8964000</v>
          </cell>
          <cell r="O961">
            <v>316.39</v>
          </cell>
          <cell r="Q961" t="str">
            <v>Non</v>
          </cell>
          <cell r="R961">
            <v>3</v>
          </cell>
          <cell r="S961">
            <v>3</v>
          </cell>
          <cell r="T961">
            <v>2.4359999999999999</v>
          </cell>
          <cell r="U961">
            <v>3.54</v>
          </cell>
          <cell r="V961">
            <v>0.35843000000000003</v>
          </cell>
          <cell r="W961">
            <v>2.6071599999999999</v>
          </cell>
          <cell r="X961" t="str">
            <v>Cap</v>
          </cell>
          <cell r="Y961" t="str">
            <v>Global</v>
          </cell>
          <cell r="Z961">
            <v>1.35</v>
          </cell>
          <cell r="AA961" t="str">
            <v>Oui</v>
          </cell>
          <cell r="AB961">
            <v>1.38</v>
          </cell>
          <cell r="AC961" t="str">
            <v>Non</v>
          </cell>
          <cell r="AE961" t="str">
            <v>FS0000947T</v>
          </cell>
          <cell r="AF961">
            <v>8648000</v>
          </cell>
          <cell r="AH961">
            <v>44562</v>
          </cell>
          <cell r="AJ961">
            <v>2</v>
          </cell>
          <cell r="AK961">
            <v>1</v>
          </cell>
          <cell r="AL961">
            <v>1</v>
          </cell>
          <cell r="AM961" t="str">
            <v>www.montpensier.com</v>
          </cell>
          <cell r="AQ961" t="str">
            <v>Non</v>
          </cell>
          <cell r="AR961" t="str">
            <v>Non</v>
          </cell>
          <cell r="AS961" t="str">
            <v>Non</v>
          </cell>
          <cell r="AV961" t="str">
            <v>Non Classifié</v>
          </cell>
          <cell r="AW961" t="str">
            <v>Montpensier Finance</v>
          </cell>
          <cell r="AY961" t="str">
            <v>Not Stated</v>
          </cell>
          <cell r="AZ961" t="str">
            <v>Prospectus</v>
          </cell>
          <cell r="BA961" t="str">
            <v>Non</v>
          </cell>
          <cell r="BB961">
            <v>0.93731799999999998</v>
          </cell>
          <cell r="BD961">
            <v>2.607154</v>
          </cell>
          <cell r="BF961">
            <v>0.35843599999999998</v>
          </cell>
          <cell r="BJ961">
            <v>-1.8824000000000001</v>
          </cell>
          <cell r="BK961">
            <v>40</v>
          </cell>
          <cell r="BM961">
            <v>3.6415899999999999</v>
          </cell>
          <cell r="BN961">
            <v>78</v>
          </cell>
          <cell r="BP961">
            <v>4.2775639999999999</v>
          </cell>
          <cell r="BQ961">
            <v>88</v>
          </cell>
        </row>
        <row r="962">
          <cell r="A962" t="str">
            <v>FR0011138197</v>
          </cell>
          <cell r="B962" t="str">
            <v>ÙÙÙ</v>
          </cell>
          <cell r="C962" t="str">
            <v>Mondial Valor AC</v>
          </cell>
          <cell r="D962" t="str">
            <v>FCP</v>
          </cell>
          <cell r="E962" t="str">
            <v>Montpensier Finance</v>
          </cell>
          <cell r="F962" t="str">
            <v>Euro</v>
          </cell>
          <cell r="G962" t="str">
            <v>Not Benchmarked</v>
          </cell>
          <cell r="H962" t="str">
            <v>Europe Fonds ouverts  - Allocation EUR Flexible - International</v>
          </cell>
          <cell r="I962" t="str">
            <v>Toutes les semaines</v>
          </cell>
          <cell r="J962" t="str">
            <v>Belgique;France;</v>
          </cell>
          <cell r="K962" t="str">
            <v>Non</v>
          </cell>
          <cell r="L962">
            <v>40886</v>
          </cell>
          <cell r="M962">
            <v>44589</v>
          </cell>
          <cell r="N962">
            <v>3891000</v>
          </cell>
          <cell r="O962">
            <v>408.62</v>
          </cell>
          <cell r="Q962" t="str">
            <v>Non</v>
          </cell>
          <cell r="R962">
            <v>5</v>
          </cell>
          <cell r="S962">
            <v>4</v>
          </cell>
          <cell r="T962">
            <v>5.1319999999999997</v>
          </cell>
          <cell r="U962">
            <v>9.6020000000000003</v>
          </cell>
          <cell r="V962">
            <v>1.10853</v>
          </cell>
          <cell r="W962">
            <v>6.35825</v>
          </cell>
          <cell r="X962" t="str">
            <v>Cap</v>
          </cell>
          <cell r="Y962" t="str">
            <v>Global</v>
          </cell>
          <cell r="Z962">
            <v>1.5</v>
          </cell>
          <cell r="AA962" t="str">
            <v>Oui</v>
          </cell>
          <cell r="AB962">
            <v>1.68</v>
          </cell>
          <cell r="AC962" t="str">
            <v>Non</v>
          </cell>
          <cell r="AE962" t="str">
            <v>FS0000946S</v>
          </cell>
          <cell r="AF962">
            <v>3809000</v>
          </cell>
          <cell r="AH962">
            <v>44562</v>
          </cell>
          <cell r="AJ962">
            <v>2</v>
          </cell>
          <cell r="AK962">
            <v>1</v>
          </cell>
          <cell r="AL962">
            <v>1</v>
          </cell>
          <cell r="AM962" t="str">
            <v>www.montpensier.com</v>
          </cell>
          <cell r="AQ962" t="str">
            <v>Non</v>
          </cell>
          <cell r="AR962" t="str">
            <v>Non</v>
          </cell>
          <cell r="AS962" t="str">
            <v>Non</v>
          </cell>
          <cell r="AV962" t="str">
            <v>Non Classifié</v>
          </cell>
          <cell r="AW962" t="str">
            <v>Montpensier Finance</v>
          </cell>
          <cell r="AY962" t="str">
            <v>Not Stated</v>
          </cell>
          <cell r="AZ962" t="str">
            <v>Prospectus</v>
          </cell>
          <cell r="BA962" t="str">
            <v>Non</v>
          </cell>
          <cell r="BB962">
            <v>3.316694</v>
          </cell>
          <cell r="BD962">
            <v>6.3582460000000003</v>
          </cell>
          <cell r="BF962">
            <v>1.1085160000000001</v>
          </cell>
          <cell r="BJ962">
            <v>-4.1765400000000001</v>
          </cell>
          <cell r="BK962">
            <v>63</v>
          </cell>
          <cell r="BM962">
            <v>9.1618169999999992</v>
          </cell>
          <cell r="BN962">
            <v>54</v>
          </cell>
          <cell r="BP962">
            <v>11.945579</v>
          </cell>
          <cell r="BQ962">
            <v>63</v>
          </cell>
        </row>
        <row r="963">
          <cell r="A963" t="str">
            <v>FR0011141522</v>
          </cell>
          <cell r="B963" t="str">
            <v>Ù</v>
          </cell>
          <cell r="C963" t="str">
            <v>Europa Valeurs</v>
          </cell>
          <cell r="D963" t="str">
            <v>FCP</v>
          </cell>
          <cell r="E963" t="str">
            <v>Matignon Finances</v>
          </cell>
          <cell r="F963" t="str">
            <v>Euro</v>
          </cell>
          <cell r="G963" t="str">
            <v>EURO STOXX 50 NR EUR</v>
          </cell>
          <cell r="H963" t="str">
            <v>Europe Fonds ouverts  - Actions Europe Gdes Cap. Mixte</v>
          </cell>
          <cell r="I963" t="str">
            <v>Toutes les semaines</v>
          </cell>
          <cell r="J963" t="str">
            <v>France</v>
          </cell>
          <cell r="K963" t="str">
            <v>Oui</v>
          </cell>
          <cell r="L963">
            <v>40879</v>
          </cell>
          <cell r="M963">
            <v>44596</v>
          </cell>
          <cell r="N963">
            <v>18291543</v>
          </cell>
          <cell r="O963">
            <v>173.1</v>
          </cell>
          <cell r="Q963" t="str">
            <v>Non</v>
          </cell>
          <cell r="R963">
            <v>6</v>
          </cell>
          <cell r="S963">
            <v>6</v>
          </cell>
          <cell r="T963">
            <v>10.976000000000001</v>
          </cell>
          <cell r="U963">
            <v>22.181000000000001</v>
          </cell>
          <cell r="V963">
            <v>15.488189999999999</v>
          </cell>
          <cell r="W963">
            <v>5.6103800000000001</v>
          </cell>
          <cell r="X963" t="str">
            <v>Cap</v>
          </cell>
          <cell r="Y963" t="str">
            <v>Europe</v>
          </cell>
          <cell r="Z963">
            <v>2</v>
          </cell>
          <cell r="AA963" t="str">
            <v>Oui</v>
          </cell>
          <cell r="AB963">
            <v>2.58</v>
          </cell>
          <cell r="AC963" t="str">
            <v>Non</v>
          </cell>
          <cell r="AD963">
            <v>173.1</v>
          </cell>
          <cell r="AE963" t="str">
            <v>FS0000943F</v>
          </cell>
          <cell r="AF963">
            <v>18291543</v>
          </cell>
          <cell r="AH963">
            <v>44578</v>
          </cell>
          <cell r="AJ963">
            <v>4</v>
          </cell>
          <cell r="AK963">
            <v>1</v>
          </cell>
          <cell r="AL963">
            <v>0</v>
          </cell>
          <cell r="AM963" t="str">
            <v>www.matignonfinances.com</v>
          </cell>
          <cell r="AQ963" t="str">
            <v>Non</v>
          </cell>
          <cell r="AR963" t="str">
            <v>Non</v>
          </cell>
          <cell r="AS963" t="str">
            <v>Non</v>
          </cell>
          <cell r="AV963" t="str">
            <v>Actions des pays de l'Union Européenne</v>
          </cell>
          <cell r="AW963" t="str">
            <v>Matignon Finances</v>
          </cell>
          <cell r="AY963" t="str">
            <v>Not Stated</v>
          </cell>
          <cell r="AZ963" t="str">
            <v>Prospectus</v>
          </cell>
          <cell r="BA963" t="str">
            <v>Non</v>
          </cell>
          <cell r="BB963">
            <v>2.2065130000000002</v>
          </cell>
          <cell r="BD963">
            <v>5.6103829999999997</v>
          </cell>
          <cell r="BF963">
            <v>15.488200000000001</v>
          </cell>
          <cell r="BH963">
            <v>-2.1139030000000001</v>
          </cell>
          <cell r="BJ963">
            <v>-2.1139000000000001</v>
          </cell>
          <cell r="BK963">
            <v>43</v>
          </cell>
          <cell r="BM963">
            <v>8.2430249999999994</v>
          </cell>
          <cell r="BN963">
            <v>57</v>
          </cell>
          <cell r="BP963">
            <v>21.133685</v>
          </cell>
          <cell r="BQ963">
            <v>42</v>
          </cell>
        </row>
        <row r="964">
          <cell r="A964" t="str">
            <v>FR0011142199</v>
          </cell>
          <cell r="B964" t="str">
            <v>ÙÙÙ</v>
          </cell>
          <cell r="C964" t="str">
            <v>Hastings Patrimoine AC</v>
          </cell>
          <cell r="D964" t="str">
            <v>FCP</v>
          </cell>
          <cell r="E964" t="str">
            <v>Turgot Asset Management</v>
          </cell>
          <cell r="F964" t="str">
            <v>Euro</v>
          </cell>
          <cell r="G964" t="str">
            <v>Not Benchmarked</v>
          </cell>
          <cell r="H964" t="str">
            <v>Europe Fonds ouverts  - Allocation EUR Modérée</v>
          </cell>
          <cell r="I964" t="str">
            <v>Tous les jours</v>
          </cell>
          <cell r="J964" t="str">
            <v>France</v>
          </cell>
          <cell r="K964" t="str">
            <v>Non</v>
          </cell>
          <cell r="L964">
            <v>40934</v>
          </cell>
          <cell r="M964">
            <v>44596</v>
          </cell>
          <cell r="N964">
            <v>17687548</v>
          </cell>
          <cell r="O964">
            <v>130.24</v>
          </cell>
          <cell r="Q964" t="str">
            <v>Non</v>
          </cell>
          <cell r="R964">
            <v>4</v>
          </cell>
          <cell r="S964">
            <v>4</v>
          </cell>
          <cell r="T964">
            <v>4.2720000000000002</v>
          </cell>
          <cell r="U964">
            <v>6.702</v>
          </cell>
          <cell r="V964">
            <v>2.28003</v>
          </cell>
          <cell r="W964">
            <v>5.2542900000000001</v>
          </cell>
          <cell r="X964" t="str">
            <v>Cap</v>
          </cell>
          <cell r="Y964" t="str">
            <v>Global</v>
          </cell>
          <cell r="Z964">
            <v>1.75</v>
          </cell>
          <cell r="AA964" t="str">
            <v>Oui</v>
          </cell>
          <cell r="AB964">
            <v>3.8</v>
          </cell>
          <cell r="AC964" t="str">
            <v>Non</v>
          </cell>
          <cell r="AD964">
            <v>130.24</v>
          </cell>
          <cell r="AE964" t="str">
            <v>FS000096YY</v>
          </cell>
          <cell r="AF964">
            <v>16364197</v>
          </cell>
          <cell r="AH964">
            <v>43878</v>
          </cell>
          <cell r="AJ964">
            <v>4</v>
          </cell>
          <cell r="AK964">
            <v>0</v>
          </cell>
          <cell r="AL964">
            <v>0</v>
          </cell>
          <cell r="AM964" t="str">
            <v>www.turgot-am.fr</v>
          </cell>
          <cell r="AQ964" t="str">
            <v>Non</v>
          </cell>
          <cell r="AR964" t="str">
            <v>Non</v>
          </cell>
          <cell r="AS964" t="str">
            <v>Non</v>
          </cell>
          <cell r="AV964" t="str">
            <v>Non Classifié</v>
          </cell>
          <cell r="AW964" t="str">
            <v>Turgot Asset Management</v>
          </cell>
          <cell r="BA964" t="str">
            <v>Non</v>
          </cell>
          <cell r="BB964">
            <v>2.3951980000000002</v>
          </cell>
          <cell r="BD964">
            <v>5.2542939999999998</v>
          </cell>
          <cell r="BF964">
            <v>2.2800189999999998</v>
          </cell>
          <cell r="BH964">
            <v>-2.2440180000000001</v>
          </cell>
          <cell r="BJ964">
            <v>-3.0019300000000002</v>
          </cell>
          <cell r="BK964">
            <v>51</v>
          </cell>
          <cell r="BM964">
            <v>7.5369320000000002</v>
          </cell>
          <cell r="BN964">
            <v>59</v>
          </cell>
          <cell r="BP964">
            <v>10.219919000000001</v>
          </cell>
          <cell r="BQ964">
            <v>68</v>
          </cell>
        </row>
        <row r="965">
          <cell r="A965" t="str">
            <v>FR0011142272</v>
          </cell>
          <cell r="B965" t="str">
            <v>ÙÙ</v>
          </cell>
          <cell r="C965" t="str">
            <v>Hastings Rendement AC</v>
          </cell>
          <cell r="D965" t="str">
            <v>FCP</v>
          </cell>
          <cell r="E965" t="str">
            <v>Turgot Asset Management</v>
          </cell>
          <cell r="F965" t="str">
            <v>Euro</v>
          </cell>
          <cell r="G965" t="str">
            <v>€STR Capitalisé + 200 Bps</v>
          </cell>
          <cell r="H965" t="str">
            <v>Europe Fonds ouverts  - Allocation EUR Prudente - International</v>
          </cell>
          <cell r="I965" t="str">
            <v>Tous les jours</v>
          </cell>
          <cell r="J965" t="str">
            <v>France</v>
          </cell>
          <cell r="K965" t="str">
            <v>Non</v>
          </cell>
          <cell r="L965">
            <v>40934</v>
          </cell>
          <cell r="M965">
            <v>44596</v>
          </cell>
          <cell r="N965">
            <v>4224429</v>
          </cell>
          <cell r="O965">
            <v>109.92</v>
          </cell>
          <cell r="Q965" t="str">
            <v>Non</v>
          </cell>
          <cell r="R965">
            <v>3</v>
          </cell>
          <cell r="S965">
            <v>3</v>
          </cell>
          <cell r="T965">
            <v>2.0209999999999999</v>
          </cell>
          <cell r="U965">
            <v>5.1879999999999997</v>
          </cell>
          <cell r="V965">
            <v>-0.63980999999999999</v>
          </cell>
          <cell r="W965">
            <v>1.94458</v>
          </cell>
          <cell r="X965" t="str">
            <v>Cap</v>
          </cell>
          <cell r="Y965" t="str">
            <v>Global</v>
          </cell>
          <cell r="Z965">
            <v>1.25</v>
          </cell>
          <cell r="AA965" t="str">
            <v>Oui</v>
          </cell>
          <cell r="AB965">
            <v>2.99</v>
          </cell>
          <cell r="AC965" t="str">
            <v>Non</v>
          </cell>
          <cell r="AD965">
            <v>109.92</v>
          </cell>
          <cell r="AE965" t="str">
            <v>FS000096Z7</v>
          </cell>
          <cell r="AF965">
            <v>4224429</v>
          </cell>
          <cell r="AH965">
            <v>44229</v>
          </cell>
          <cell r="AJ965">
            <v>4</v>
          </cell>
          <cell r="AK965">
            <v>0</v>
          </cell>
          <cell r="AL965">
            <v>0</v>
          </cell>
          <cell r="AM965" t="str">
            <v>www.turgot-am.fr</v>
          </cell>
          <cell r="AQ965" t="str">
            <v>Non</v>
          </cell>
          <cell r="AR965" t="str">
            <v>Non</v>
          </cell>
          <cell r="AS965" t="str">
            <v>Non</v>
          </cell>
          <cell r="AV965" t="str">
            <v>Non Classifié</v>
          </cell>
          <cell r="AW965" t="str">
            <v>Turgot Asset Management</v>
          </cell>
          <cell r="BA965" t="str">
            <v>Non</v>
          </cell>
          <cell r="BB965">
            <v>0.37234299999999998</v>
          </cell>
          <cell r="BD965">
            <v>1.9445779999999999</v>
          </cell>
          <cell r="BF965">
            <v>-0.63980899999999996</v>
          </cell>
          <cell r="BH965">
            <v>-1.1357539999999999</v>
          </cell>
          <cell r="BJ965">
            <v>-1.3951</v>
          </cell>
          <cell r="BK965">
            <v>34</v>
          </cell>
          <cell r="BM965">
            <v>3.0305949999999999</v>
          </cell>
          <cell r="BN965">
            <v>81</v>
          </cell>
          <cell r="BP965">
            <v>6.5140820000000001</v>
          </cell>
          <cell r="BQ965">
            <v>81</v>
          </cell>
        </row>
        <row r="966">
          <cell r="A966" t="str">
            <v>FR0011146448</v>
          </cell>
          <cell r="B966" t="str">
            <v>Ù</v>
          </cell>
          <cell r="C966" t="str">
            <v>Fastea Opportunités</v>
          </cell>
          <cell r="D966" t="str">
            <v>FCP</v>
          </cell>
          <cell r="E966" t="str">
            <v>Fastea Capital</v>
          </cell>
          <cell r="F966" t="str">
            <v>Euro</v>
          </cell>
          <cell r="G966" t="str">
            <v>Euronext Paris CAC 40 NR EUR</v>
          </cell>
          <cell r="H966" t="str">
            <v>Europe Fonds ouverts  - Actions France Grandes Cap.</v>
          </cell>
          <cell r="I966" t="str">
            <v>Tous les jours</v>
          </cell>
          <cell r="J966" t="str">
            <v>France</v>
          </cell>
          <cell r="K966" t="str">
            <v>Oui</v>
          </cell>
          <cell r="L966">
            <v>40935</v>
          </cell>
          <cell r="M966">
            <v>44595</v>
          </cell>
          <cell r="N966">
            <v>4774000</v>
          </cell>
          <cell r="O966">
            <v>169.99</v>
          </cell>
          <cell r="Q966" t="str">
            <v>Non</v>
          </cell>
          <cell r="R966">
            <v>6</v>
          </cell>
          <cell r="S966">
            <v>6</v>
          </cell>
          <cell r="T966">
            <v>10.121</v>
          </cell>
          <cell r="U966">
            <v>18.341999999999999</v>
          </cell>
          <cell r="V966">
            <v>11.19197</v>
          </cell>
          <cell r="W966">
            <v>5.6918699999999998</v>
          </cell>
          <cell r="X966" t="str">
            <v>Cap</v>
          </cell>
          <cell r="Y966" t="str">
            <v>France</v>
          </cell>
          <cell r="Z966">
            <v>2.4</v>
          </cell>
          <cell r="AA966" t="str">
            <v>Oui</v>
          </cell>
          <cell r="AB966">
            <v>3.38</v>
          </cell>
          <cell r="AC966" t="str">
            <v>Non</v>
          </cell>
          <cell r="AE966" t="str">
            <v>FS000097UK</v>
          </cell>
          <cell r="AF966">
            <v>4774000</v>
          </cell>
          <cell r="AH966">
            <v>44564</v>
          </cell>
          <cell r="AJ966">
            <v>4</v>
          </cell>
          <cell r="AK966">
            <v>1</v>
          </cell>
          <cell r="AL966">
            <v>0</v>
          </cell>
          <cell r="AM966" t="str">
            <v>www.fastea-capital.fr</v>
          </cell>
          <cell r="AQ966" t="str">
            <v>Non</v>
          </cell>
          <cell r="AR966" t="str">
            <v>Non</v>
          </cell>
          <cell r="AS966" t="str">
            <v>Non</v>
          </cell>
          <cell r="AV966" t="str">
            <v>Non Classifié</v>
          </cell>
          <cell r="AW966" t="str">
            <v>Fastea Capital</v>
          </cell>
          <cell r="AY966" t="str">
            <v>Not Stated</v>
          </cell>
          <cell r="AZ966" t="str">
            <v>Prospectus</v>
          </cell>
          <cell r="BA966" t="str">
            <v>Non</v>
          </cell>
          <cell r="BB966">
            <v>2.0056940000000001</v>
          </cell>
          <cell r="BD966">
            <v>5.6918749999999996</v>
          </cell>
          <cell r="BF966">
            <v>11.191985000000001</v>
          </cell>
          <cell r="BH966">
            <v>-0.99015699999999995</v>
          </cell>
          <cell r="BJ966">
            <v>-1.2231300000000001</v>
          </cell>
          <cell r="BK966">
            <v>32</v>
          </cell>
          <cell r="BM966">
            <v>7.5320809999999998</v>
          </cell>
          <cell r="BN966">
            <v>59</v>
          </cell>
          <cell r="BP966">
            <v>15.672058</v>
          </cell>
          <cell r="BQ966">
            <v>55</v>
          </cell>
        </row>
        <row r="967">
          <cell r="A967" t="str">
            <v>FR0011146786</v>
          </cell>
          <cell r="C967" t="str">
            <v>Thematics Global Alpha Consumer H-R</v>
          </cell>
          <cell r="D967" t="str">
            <v>FCP</v>
          </cell>
          <cell r="E967" t="str">
            <v>Natixis Investment Managers International</v>
          </cell>
          <cell r="F967" t="str">
            <v>Euro</v>
          </cell>
          <cell r="G967" t="str">
            <v>MSCI ACWI NR EUR</v>
          </cell>
          <cell r="H967" t="str">
            <v>Europe Fonds ouverts  - Autres actions</v>
          </cell>
          <cell r="I967" t="str">
            <v>Tous les jours</v>
          </cell>
          <cell r="J967" t="str">
            <v>Suisse;Espagne;Finlande;France;Royaume-Uni;Pays-Bas;</v>
          </cell>
          <cell r="K967" t="str">
            <v>Non</v>
          </cell>
          <cell r="L967">
            <v>40872</v>
          </cell>
          <cell r="M967">
            <v>44589</v>
          </cell>
          <cell r="N967">
            <v>46977636</v>
          </cell>
          <cell r="O967">
            <v>220.51</v>
          </cell>
          <cell r="P967">
            <v>-37.22</v>
          </cell>
          <cell r="Q967" t="str">
            <v>Non</v>
          </cell>
          <cell r="R967">
            <v>6</v>
          </cell>
          <cell r="S967">
            <v>5</v>
          </cell>
          <cell r="T967">
            <v>16.090198000000001</v>
          </cell>
          <cell r="U967">
            <v>15.864186</v>
          </cell>
          <cell r="V967">
            <v>-4.8048700000000002</v>
          </cell>
          <cell r="W967">
            <v>4.9164899999999996</v>
          </cell>
          <cell r="X967" t="str">
            <v>Cap</v>
          </cell>
          <cell r="Y967" t="str">
            <v>Global</v>
          </cell>
          <cell r="Z967">
            <v>1.7</v>
          </cell>
          <cell r="AA967" t="str">
            <v>Oui</v>
          </cell>
          <cell r="AB967">
            <v>1.7</v>
          </cell>
          <cell r="AC967" t="str">
            <v>Oui</v>
          </cell>
          <cell r="AE967" t="str">
            <v>FSGBR070Y3</v>
          </cell>
          <cell r="AF967">
            <v>1077584</v>
          </cell>
          <cell r="AG967" t="str">
            <v>Entièrement Couvert</v>
          </cell>
          <cell r="AH967">
            <v>44562</v>
          </cell>
          <cell r="AJ967">
            <v>3</v>
          </cell>
          <cell r="AK967">
            <v>1</v>
          </cell>
          <cell r="AL967">
            <v>1</v>
          </cell>
          <cell r="AM967" t="str">
            <v>www.im.natixis.com</v>
          </cell>
          <cell r="AN967" t="str">
            <v>Entièrement Couvert</v>
          </cell>
          <cell r="AO967" t="str">
            <v>Euro</v>
          </cell>
          <cell r="AQ967" t="str">
            <v>Non</v>
          </cell>
          <cell r="AR967" t="str">
            <v>Non</v>
          </cell>
          <cell r="AS967" t="str">
            <v>Non</v>
          </cell>
          <cell r="AV967" t="str">
            <v>Actions internationales</v>
          </cell>
          <cell r="AW967" t="str">
            <v>Natixis</v>
          </cell>
          <cell r="AY967" t="str">
            <v>Not Stated</v>
          </cell>
          <cell r="AZ967" t="str">
            <v>Prospectus</v>
          </cell>
          <cell r="BA967" t="str">
            <v>Non</v>
          </cell>
          <cell r="BB967">
            <v>4.4703150000000003</v>
          </cell>
          <cell r="BD967">
            <v>4.9165000000000001</v>
          </cell>
          <cell r="BF967">
            <v>-4.8048729999999997</v>
          </cell>
          <cell r="BJ967">
            <v>-11.67942</v>
          </cell>
          <cell r="BK967">
            <v>95</v>
          </cell>
          <cell r="BM967">
            <v>11.964349</v>
          </cell>
          <cell r="BN967">
            <v>43</v>
          </cell>
          <cell r="BP967">
            <v>19.693054</v>
          </cell>
          <cell r="BQ967">
            <v>45</v>
          </cell>
        </row>
        <row r="968">
          <cell r="A968" t="str">
            <v>FR0011147594</v>
          </cell>
          <cell r="B968" t="str">
            <v>ÙÙÙÙ</v>
          </cell>
          <cell r="C968" t="str">
            <v>Omnibond R</v>
          </cell>
          <cell r="D968" t="str">
            <v>FCP</v>
          </cell>
          <cell r="E968" t="str">
            <v>Flornoy</v>
          </cell>
          <cell r="F968" t="str">
            <v>Euro</v>
          </cell>
          <cell r="G968" t="str">
            <v>€STR + 100 Bps</v>
          </cell>
          <cell r="H968" t="str">
            <v>Europe Fonds ouverts  - Obligations EUR Flexibles</v>
          </cell>
          <cell r="I968" t="str">
            <v>Tous les jours</v>
          </cell>
          <cell r="J968" t="str">
            <v>France</v>
          </cell>
          <cell r="K968" t="str">
            <v>Non</v>
          </cell>
          <cell r="L968">
            <v>40893</v>
          </cell>
          <cell r="M968">
            <v>44595</v>
          </cell>
          <cell r="N968">
            <v>151512000</v>
          </cell>
          <cell r="O968">
            <v>1552.55</v>
          </cell>
          <cell r="Q968" t="str">
            <v>Non</v>
          </cell>
          <cell r="R968">
            <v>3</v>
          </cell>
          <cell r="S968">
            <v>4</v>
          </cell>
          <cell r="T968">
            <v>1.9650000000000001</v>
          </cell>
          <cell r="U968">
            <v>8.5</v>
          </cell>
          <cell r="V968">
            <v>6.4760600000000004</v>
          </cell>
          <cell r="W968">
            <v>5.2173999999999996</v>
          </cell>
          <cell r="X968" t="str">
            <v>Cap</v>
          </cell>
          <cell r="Y968" t="str">
            <v>Euroland</v>
          </cell>
          <cell r="Z968">
            <v>1</v>
          </cell>
          <cell r="AA968" t="str">
            <v>Oui</v>
          </cell>
          <cell r="AB968">
            <v>1.08</v>
          </cell>
          <cell r="AC968" t="str">
            <v>Non</v>
          </cell>
          <cell r="AE968" t="str">
            <v>FS000098NQ</v>
          </cell>
          <cell r="AF968">
            <v>139285000</v>
          </cell>
          <cell r="AH968">
            <v>44562</v>
          </cell>
          <cell r="AJ968">
            <v>1</v>
          </cell>
          <cell r="AK968">
            <v>1</v>
          </cell>
          <cell r="AL968">
            <v>1</v>
          </cell>
          <cell r="AM968" t="str">
            <v>www.flornoy.com</v>
          </cell>
          <cell r="AQ968" t="str">
            <v>Non</v>
          </cell>
          <cell r="AR968" t="str">
            <v>Non</v>
          </cell>
          <cell r="AS968" t="str">
            <v>Non</v>
          </cell>
          <cell r="AV968" t="str">
            <v>Obligations en euro</v>
          </cell>
          <cell r="AW968" t="str">
            <v>Flornoy</v>
          </cell>
          <cell r="AY968" t="str">
            <v>Not Stated</v>
          </cell>
          <cell r="AZ968" t="str">
            <v>Prospectus</v>
          </cell>
          <cell r="BA968" t="str">
            <v>Non</v>
          </cell>
          <cell r="BB968">
            <v>3.0548929999999999</v>
          </cell>
          <cell r="BD968">
            <v>5.2173999999999996</v>
          </cell>
          <cell r="BF968">
            <v>6.4760629999999999</v>
          </cell>
          <cell r="BH968">
            <v>0.21753400000000001</v>
          </cell>
          <cell r="BJ968">
            <v>0.38858999999999999</v>
          </cell>
          <cell r="BK968">
            <v>12</v>
          </cell>
          <cell r="BM968">
            <v>5.4098699999999997</v>
          </cell>
          <cell r="BN968">
            <v>68</v>
          </cell>
          <cell r="BP968">
            <v>5.4094280000000001</v>
          </cell>
          <cell r="BQ968">
            <v>85</v>
          </cell>
        </row>
        <row r="969">
          <cell r="A969" t="str">
            <v>FR0011152404</v>
          </cell>
          <cell r="B969" t="str">
            <v>ÙÙÙ</v>
          </cell>
          <cell r="C969" t="str">
            <v>Turgot Smidcaps France AC</v>
          </cell>
          <cell r="D969" t="str">
            <v>FCP</v>
          </cell>
          <cell r="E969" t="str">
            <v>Turgot Asset Management</v>
          </cell>
          <cell r="F969" t="str">
            <v>Euro</v>
          </cell>
          <cell r="G969" t="str">
            <v>Euronext Paris CAC Mid&amp;Small NR EUR</v>
          </cell>
          <cell r="H969" t="str">
            <v>Europe Fonds ouverts  - Actions France Petites &amp; Moy. Cap.</v>
          </cell>
          <cell r="I969" t="str">
            <v>Tous les jours</v>
          </cell>
          <cell r="J969" t="str">
            <v>France</v>
          </cell>
          <cell r="K969" t="str">
            <v>Oui</v>
          </cell>
          <cell r="L969">
            <v>40934</v>
          </cell>
          <cell r="M969">
            <v>44596</v>
          </cell>
          <cell r="N969">
            <v>6477951</v>
          </cell>
          <cell r="O969">
            <v>228.7</v>
          </cell>
          <cell r="Q969" t="str">
            <v>Non</v>
          </cell>
          <cell r="R969">
            <v>6</v>
          </cell>
          <cell r="S969">
            <v>6</v>
          </cell>
          <cell r="T969">
            <v>10.552</v>
          </cell>
          <cell r="U969">
            <v>15.253</v>
          </cell>
          <cell r="V969">
            <v>2.66797</v>
          </cell>
          <cell r="W969">
            <v>7.3878899999999996</v>
          </cell>
          <cell r="X969" t="str">
            <v>Cap</v>
          </cell>
          <cell r="Y969" t="str">
            <v>France</v>
          </cell>
          <cell r="Z969">
            <v>3.4</v>
          </cell>
          <cell r="AA969" t="str">
            <v>Oui</v>
          </cell>
          <cell r="AB969">
            <v>2.64</v>
          </cell>
          <cell r="AC969" t="str">
            <v>Non</v>
          </cell>
          <cell r="AD969">
            <v>228.7</v>
          </cell>
          <cell r="AE969" t="str">
            <v>FS000096Z8</v>
          </cell>
          <cell r="AF969">
            <v>4934734</v>
          </cell>
          <cell r="AH969">
            <v>44132</v>
          </cell>
          <cell r="AJ969">
            <v>2</v>
          </cell>
          <cell r="AK969">
            <v>0</v>
          </cell>
          <cell r="AL969">
            <v>0</v>
          </cell>
          <cell r="AM969" t="str">
            <v>www.turgot-am.fr</v>
          </cell>
          <cell r="AQ969" t="str">
            <v>Non</v>
          </cell>
          <cell r="AR969" t="str">
            <v>Non</v>
          </cell>
          <cell r="AS969" t="str">
            <v>Non</v>
          </cell>
          <cell r="AV969" t="str">
            <v>Actions françaises</v>
          </cell>
          <cell r="AW969" t="str">
            <v>Turgot Asset Management</v>
          </cell>
          <cell r="BA969" t="str">
            <v>Non</v>
          </cell>
          <cell r="BB969">
            <v>2.6851479999999999</v>
          </cell>
          <cell r="BD969">
            <v>7.3879010000000003</v>
          </cell>
          <cell r="BF969">
            <v>2.6679780000000002</v>
          </cell>
          <cell r="BH969">
            <v>-6.6927390000000004</v>
          </cell>
          <cell r="BJ969">
            <v>-6.91045</v>
          </cell>
          <cell r="BK969">
            <v>80</v>
          </cell>
          <cell r="BM969">
            <v>13.523531</v>
          </cell>
          <cell r="BN969">
            <v>38</v>
          </cell>
          <cell r="BP969">
            <v>16.634236999999999</v>
          </cell>
          <cell r="BQ969">
            <v>53</v>
          </cell>
        </row>
        <row r="970">
          <cell r="A970" t="str">
            <v>FR0011153014</v>
          </cell>
          <cell r="B970" t="str">
            <v>ÙÙÙ</v>
          </cell>
          <cell r="C970" t="str">
            <v>Ginjer Actifs 360 A</v>
          </cell>
          <cell r="D970" t="str">
            <v>FCP</v>
          </cell>
          <cell r="E970" t="str">
            <v>Ginjer AM</v>
          </cell>
          <cell r="F970" t="str">
            <v>Euro</v>
          </cell>
          <cell r="G970" t="str">
            <v>Not Benchmarked</v>
          </cell>
          <cell r="H970" t="str">
            <v>Europe Fonds ouverts  - Allocation EUR Flexible</v>
          </cell>
          <cell r="I970" t="str">
            <v>Tous les jours</v>
          </cell>
          <cell r="J970" t="str">
            <v>France</v>
          </cell>
          <cell r="K970" t="str">
            <v>Non</v>
          </cell>
          <cell r="L970">
            <v>40877</v>
          </cell>
          <cell r="M970">
            <v>44596</v>
          </cell>
          <cell r="N970">
            <v>305263993</v>
          </cell>
          <cell r="O970">
            <v>178.62</v>
          </cell>
          <cell r="Q970" t="str">
            <v>Non</v>
          </cell>
          <cell r="R970">
            <v>6</v>
          </cell>
          <cell r="S970">
            <v>6</v>
          </cell>
          <cell r="T970">
            <v>12.616</v>
          </cell>
          <cell r="U970">
            <v>23.114999999999998</v>
          </cell>
          <cell r="V970">
            <v>28.91976</v>
          </cell>
          <cell r="W970">
            <v>10.514010000000001</v>
          </cell>
          <cell r="X970" t="str">
            <v>Cap</v>
          </cell>
          <cell r="Y970" t="str">
            <v>Europe</v>
          </cell>
          <cell r="Z970">
            <v>1.85</v>
          </cell>
          <cell r="AA970" t="str">
            <v>Oui</v>
          </cell>
          <cell r="AB970">
            <v>1.92</v>
          </cell>
          <cell r="AC970" t="str">
            <v>Non</v>
          </cell>
          <cell r="AD970">
            <v>178.62</v>
          </cell>
          <cell r="AE970" t="str">
            <v>FS000092YS</v>
          </cell>
          <cell r="AF970">
            <v>162329196</v>
          </cell>
          <cell r="AH970">
            <v>44335</v>
          </cell>
          <cell r="AJ970">
            <v>2</v>
          </cell>
          <cell r="AK970">
            <v>100</v>
          </cell>
          <cell r="AL970">
            <v>0</v>
          </cell>
          <cell r="AM970" t="str">
            <v>www.ginjer-am.com</v>
          </cell>
          <cell r="AQ970" t="str">
            <v>Non</v>
          </cell>
          <cell r="AR970" t="str">
            <v>Non</v>
          </cell>
          <cell r="AS970" t="str">
            <v>Non</v>
          </cell>
          <cell r="AV970" t="str">
            <v>Non Classifié</v>
          </cell>
          <cell r="AW970" t="str">
            <v>Ginjer</v>
          </cell>
          <cell r="AY970" t="str">
            <v>Article 8</v>
          </cell>
          <cell r="AZ970" t="str">
            <v>Prospectus</v>
          </cell>
          <cell r="BA970" t="str">
            <v>Non</v>
          </cell>
          <cell r="BB970">
            <v>6.0936190000000003</v>
          </cell>
          <cell r="BD970">
            <v>10.514016</v>
          </cell>
          <cell r="BF970">
            <v>28.919753</v>
          </cell>
          <cell r="BH970">
            <v>2.9272200000000002</v>
          </cell>
          <cell r="BJ970">
            <v>1.8695299999999999</v>
          </cell>
          <cell r="BK970">
            <v>6</v>
          </cell>
          <cell r="BM970">
            <v>12.011241</v>
          </cell>
          <cell r="BN970">
            <v>43</v>
          </cell>
          <cell r="BP970">
            <v>17.555848000000001</v>
          </cell>
          <cell r="BQ970">
            <v>51</v>
          </cell>
        </row>
        <row r="971">
          <cell r="A971" t="str">
            <v>FR0011161264</v>
          </cell>
          <cell r="B971" t="str">
            <v>Ù</v>
          </cell>
          <cell r="C971" t="str">
            <v>Sésame Investissement P</v>
          </cell>
          <cell r="D971" t="str">
            <v>FCP</v>
          </cell>
          <cell r="E971" t="str">
            <v>Dorval Asset Management</v>
          </cell>
          <cell r="F971" t="str">
            <v>Euro</v>
          </cell>
          <cell r="G971" t="str">
            <v>(€STR capitalisé) 50.000% + ( MSCI World NR EUR) 50.000%</v>
          </cell>
          <cell r="H971" t="str">
            <v>Europe Fonds ouverts  - Allocation EUR Flexible - International</v>
          </cell>
          <cell r="I971" t="str">
            <v>Tous les jours</v>
          </cell>
          <cell r="J971" t="str">
            <v>France</v>
          </cell>
          <cell r="K971" t="str">
            <v>Non</v>
          </cell>
          <cell r="L971">
            <v>41071</v>
          </cell>
          <cell r="M971">
            <v>44596</v>
          </cell>
          <cell r="N971">
            <v>6945663</v>
          </cell>
          <cell r="O971">
            <v>137.46</v>
          </cell>
          <cell r="Q971" t="str">
            <v>Non</v>
          </cell>
          <cell r="R971">
            <v>5</v>
          </cell>
          <cell r="S971">
            <v>5</v>
          </cell>
          <cell r="T971">
            <v>6.9630000000000001</v>
          </cell>
          <cell r="U971">
            <v>16.138999999999999</v>
          </cell>
          <cell r="V971">
            <v>1.78359</v>
          </cell>
          <cell r="W971">
            <v>0.71092</v>
          </cell>
          <cell r="X971" t="str">
            <v>Cap</v>
          </cell>
          <cell r="Y971" t="str">
            <v>Global</v>
          </cell>
          <cell r="Z971">
            <v>2</v>
          </cell>
          <cell r="AA971" t="str">
            <v>Oui</v>
          </cell>
          <cell r="AB971">
            <v>2.95</v>
          </cell>
          <cell r="AC971" t="str">
            <v>Non</v>
          </cell>
          <cell r="AD971">
            <v>137.46</v>
          </cell>
          <cell r="AE971" t="str">
            <v>FS0000ACMT</v>
          </cell>
          <cell r="AF971">
            <v>6805963</v>
          </cell>
          <cell r="AH971">
            <v>44561</v>
          </cell>
          <cell r="AJ971">
            <v>2</v>
          </cell>
          <cell r="AK971">
            <v>1</v>
          </cell>
          <cell r="AL971">
            <v>1</v>
          </cell>
          <cell r="AM971" t="str">
            <v>www.dorval-am.com</v>
          </cell>
          <cell r="AQ971" t="str">
            <v>Non</v>
          </cell>
          <cell r="AR971" t="str">
            <v>Non</v>
          </cell>
          <cell r="AS971" t="str">
            <v>Non</v>
          </cell>
          <cell r="AV971" t="str">
            <v>Non Classifié</v>
          </cell>
          <cell r="AW971" t="str">
            <v>Natixis</v>
          </cell>
          <cell r="AY971" t="str">
            <v>Not Stated</v>
          </cell>
          <cell r="AZ971" t="str">
            <v>Prospectus</v>
          </cell>
          <cell r="BA971" t="str">
            <v>Non</v>
          </cell>
          <cell r="BB971">
            <v>0.102543</v>
          </cell>
          <cell r="BD971">
            <v>0.71093499999999998</v>
          </cell>
          <cell r="BF971">
            <v>1.783609</v>
          </cell>
          <cell r="BH971">
            <v>-3.7055030000000002</v>
          </cell>
          <cell r="BJ971">
            <v>-4.9614900000000004</v>
          </cell>
          <cell r="BK971">
            <v>69</v>
          </cell>
          <cell r="BM971">
            <v>3.796046</v>
          </cell>
          <cell r="BN971">
            <v>77</v>
          </cell>
          <cell r="BP971">
            <v>8.9159590000000009</v>
          </cell>
          <cell r="BQ971">
            <v>72</v>
          </cell>
        </row>
        <row r="972">
          <cell r="A972" t="str">
            <v>FR0011167402</v>
          </cell>
          <cell r="B972" t="str">
            <v>ÙÙÙ</v>
          </cell>
          <cell r="C972" t="str">
            <v>Schelcher Convertible Global World P</v>
          </cell>
          <cell r="D972" t="str">
            <v>SICAV</v>
          </cell>
          <cell r="E972" t="str">
            <v>Schelcher Prince Gestion</v>
          </cell>
          <cell r="F972" t="str">
            <v>Euro</v>
          </cell>
          <cell r="G972" t="str">
            <v>Refinitiv Global Focus Hgd CB TR EUR</v>
          </cell>
          <cell r="H972" t="str">
            <v>Europe Fonds ouverts  - Convertibles Internationales Couvertes en EUR</v>
          </cell>
          <cell r="I972" t="str">
            <v>Tous les jours</v>
          </cell>
          <cell r="J972" t="str">
            <v>France</v>
          </cell>
          <cell r="K972" t="str">
            <v>Non</v>
          </cell>
          <cell r="L972">
            <v>40907</v>
          </cell>
          <cell r="M972">
            <v>44596</v>
          </cell>
          <cell r="N972">
            <v>73644389</v>
          </cell>
          <cell r="O972">
            <v>340.5</v>
          </cell>
          <cell r="Q972" t="str">
            <v>Non</v>
          </cell>
          <cell r="R972">
            <v>4</v>
          </cell>
          <cell r="S972">
            <v>4</v>
          </cell>
          <cell r="T972">
            <v>8.5960000000000001</v>
          </cell>
          <cell r="U972">
            <v>10.183</v>
          </cell>
          <cell r="V972">
            <v>-10.363630000000001</v>
          </cell>
          <cell r="W972">
            <v>5.46821</v>
          </cell>
          <cell r="X972" t="str">
            <v>Cap</v>
          </cell>
          <cell r="Y972" t="str">
            <v>Global</v>
          </cell>
          <cell r="Z972">
            <v>1.4</v>
          </cell>
          <cell r="AA972" t="str">
            <v>Oui</v>
          </cell>
          <cell r="AB972">
            <v>1.62</v>
          </cell>
          <cell r="AC972" t="str">
            <v>Oui</v>
          </cell>
          <cell r="AD972">
            <v>340.5</v>
          </cell>
          <cell r="AE972" t="str">
            <v>FS000096E6</v>
          </cell>
          <cell r="AF972">
            <v>4486781</v>
          </cell>
          <cell r="AH972">
            <v>44562</v>
          </cell>
          <cell r="AJ972">
            <v>3</v>
          </cell>
          <cell r="AK972">
            <v>1</v>
          </cell>
          <cell r="AL972">
            <v>1</v>
          </cell>
          <cell r="AM972" t="str">
            <v>www.spgestion.fr</v>
          </cell>
          <cell r="AQ972" t="str">
            <v>Non</v>
          </cell>
          <cell r="AR972" t="str">
            <v>Non</v>
          </cell>
          <cell r="AS972" t="str">
            <v>Non</v>
          </cell>
          <cell r="AV972" t="str">
            <v>Non Classifié</v>
          </cell>
          <cell r="AW972" t="str">
            <v>Crédit Mutuel</v>
          </cell>
          <cell r="AY972" t="str">
            <v>Not Stated</v>
          </cell>
          <cell r="AZ972" t="str">
            <v>Prospectus</v>
          </cell>
          <cell r="BA972" t="str">
            <v>Non</v>
          </cell>
          <cell r="BB972">
            <v>1.886369</v>
          </cell>
          <cell r="BD972">
            <v>5.4682139999999997</v>
          </cell>
          <cell r="BF972">
            <v>-10.363642</v>
          </cell>
          <cell r="BH972">
            <v>-5.3172860000000002</v>
          </cell>
          <cell r="BJ972">
            <v>-4.96706</v>
          </cell>
          <cell r="BK972">
            <v>69</v>
          </cell>
          <cell r="BM972">
            <v>8.4867519999999992</v>
          </cell>
          <cell r="BN972">
            <v>56</v>
          </cell>
          <cell r="BP972">
            <v>7.9674810000000003</v>
          </cell>
          <cell r="BQ972">
            <v>76</v>
          </cell>
        </row>
        <row r="973">
          <cell r="A973" t="str">
            <v>FR0011167410</v>
          </cell>
          <cell r="B973" t="str">
            <v>ÙÙÙÙÙ</v>
          </cell>
          <cell r="C973" t="str">
            <v>Schelcher Convertible Mid Cap ESG P</v>
          </cell>
          <cell r="D973" t="str">
            <v>FCP</v>
          </cell>
          <cell r="E973" t="str">
            <v>Schelcher Prince Gestion</v>
          </cell>
          <cell r="F973" t="str">
            <v>Euro</v>
          </cell>
          <cell r="G973" t="str">
            <v>Exane ECI Euro MC TR</v>
          </cell>
          <cell r="H973" t="str">
            <v>Europe Fonds ouverts  - Convertibles Europe</v>
          </cell>
          <cell r="I973" t="str">
            <v>Tous les jours</v>
          </cell>
          <cell r="J973" t="str">
            <v>France</v>
          </cell>
          <cell r="K973" t="str">
            <v>Non</v>
          </cell>
          <cell r="L973">
            <v>40907</v>
          </cell>
          <cell r="M973">
            <v>44596</v>
          </cell>
          <cell r="N973">
            <v>11875854</v>
          </cell>
          <cell r="O973">
            <v>168.22</v>
          </cell>
          <cell r="Q973" t="str">
            <v>Non</v>
          </cell>
          <cell r="R973">
            <v>4</v>
          </cell>
          <cell r="S973">
            <v>4</v>
          </cell>
          <cell r="T973">
            <v>6.4169999999999998</v>
          </cell>
          <cell r="U973">
            <v>8.4060000000000006</v>
          </cell>
          <cell r="V973">
            <v>-0.99977000000000005</v>
          </cell>
          <cell r="W973">
            <v>5.5986399999999996</v>
          </cell>
          <cell r="X973" t="str">
            <v>Cap</v>
          </cell>
          <cell r="Y973" t="str">
            <v>Euroland</v>
          </cell>
          <cell r="Z973">
            <v>1.4</v>
          </cell>
          <cell r="AA973" t="str">
            <v>Oui</v>
          </cell>
          <cell r="AB973">
            <v>1.65</v>
          </cell>
          <cell r="AC973" t="str">
            <v>Oui</v>
          </cell>
          <cell r="AD973">
            <v>168.22</v>
          </cell>
          <cell r="AE973" t="str">
            <v>FS000096FQ</v>
          </cell>
          <cell r="AF973">
            <v>3901560</v>
          </cell>
          <cell r="AH973">
            <v>44562</v>
          </cell>
          <cell r="AJ973">
            <v>1.5</v>
          </cell>
          <cell r="AK973">
            <v>100</v>
          </cell>
          <cell r="AL973">
            <v>1</v>
          </cell>
          <cell r="AM973" t="str">
            <v>www.spgestion.fr</v>
          </cell>
          <cell r="AQ973" t="str">
            <v>Non</v>
          </cell>
          <cell r="AR973" t="str">
            <v>Non</v>
          </cell>
          <cell r="AS973" t="str">
            <v>Non</v>
          </cell>
          <cell r="AV973" t="str">
            <v>Non Classifié</v>
          </cell>
          <cell r="AW973" t="str">
            <v>Crédit Mutuel</v>
          </cell>
          <cell r="AY973" t="str">
            <v>Article 8</v>
          </cell>
          <cell r="AZ973" t="str">
            <v>Prospectus</v>
          </cell>
          <cell r="BA973" t="str">
            <v>Non</v>
          </cell>
          <cell r="BB973">
            <v>3.6225909999999999</v>
          </cell>
          <cell r="BD973">
            <v>5.5986479999999998</v>
          </cell>
          <cell r="BF973">
            <v>-0.99976600000000004</v>
          </cell>
          <cell r="BH973">
            <v>-3.081779</v>
          </cell>
          <cell r="BJ973">
            <v>-2.8235299999999999</v>
          </cell>
          <cell r="BK973">
            <v>50</v>
          </cell>
          <cell r="BM973">
            <v>7.3864029999999996</v>
          </cell>
          <cell r="BN973">
            <v>60</v>
          </cell>
          <cell r="BP973">
            <v>6.3321730000000001</v>
          </cell>
          <cell r="BQ973">
            <v>82</v>
          </cell>
        </row>
        <row r="974">
          <cell r="A974" t="str">
            <v>FR0011169341</v>
          </cell>
          <cell r="B974" t="str">
            <v>ÙÙÙÙ</v>
          </cell>
          <cell r="C974" t="str">
            <v>Sycomore Sélection Responsable R</v>
          </cell>
          <cell r="D974" t="str">
            <v>FCP</v>
          </cell>
          <cell r="E974" t="str">
            <v>Sycomore Asset Management</v>
          </cell>
          <cell r="F974" t="str">
            <v>Euro</v>
          </cell>
          <cell r="G974" t="str">
            <v>EURO STOXX NR EUR</v>
          </cell>
          <cell r="H974" t="str">
            <v>Europe Fonds ouverts  - Actions Zone Euro Flex Cap</v>
          </cell>
          <cell r="I974" t="str">
            <v>Tous les jours</v>
          </cell>
          <cell r="J974" t="str">
            <v>Autriche;Suisse;Allemagne;Espagne;France;Royaume-Uni;Italie;Pays-Bas;Portugal;</v>
          </cell>
          <cell r="K974" t="str">
            <v>Oui</v>
          </cell>
          <cell r="L974">
            <v>40899</v>
          </cell>
          <cell r="M974">
            <v>44596</v>
          </cell>
          <cell r="N974">
            <v>690358706</v>
          </cell>
          <cell r="O974">
            <v>418.36</v>
          </cell>
          <cell r="Q974" t="str">
            <v>Non</v>
          </cell>
          <cell r="R974">
            <v>6</v>
          </cell>
          <cell r="S974">
            <v>6</v>
          </cell>
          <cell r="T974">
            <v>13.996</v>
          </cell>
          <cell r="U974">
            <v>16.978000000000002</v>
          </cell>
          <cell r="V974">
            <v>7.8198699999999999</v>
          </cell>
          <cell r="W974">
            <v>9.8710699999999996</v>
          </cell>
          <cell r="X974" t="str">
            <v>Cap</v>
          </cell>
          <cell r="Y974" t="str">
            <v>Euroland</v>
          </cell>
          <cell r="Z974">
            <v>2</v>
          </cell>
          <cell r="AA974" t="str">
            <v>Oui</v>
          </cell>
          <cell r="AB974">
            <v>2.11</v>
          </cell>
          <cell r="AC974" t="str">
            <v>Oui</v>
          </cell>
          <cell r="AD974">
            <v>418.36</v>
          </cell>
          <cell r="AE974" t="str">
            <v>FSUSA0BAZZ</v>
          </cell>
          <cell r="AF974">
            <v>73718319</v>
          </cell>
          <cell r="AH974">
            <v>44333</v>
          </cell>
          <cell r="AJ974">
            <v>3</v>
          </cell>
          <cell r="AK974">
            <v>0</v>
          </cell>
          <cell r="AL974">
            <v>0</v>
          </cell>
          <cell r="AM974" t="str">
            <v>www.sycomore-am.com</v>
          </cell>
          <cell r="AQ974" t="str">
            <v>Non</v>
          </cell>
          <cell r="AR974" t="str">
            <v>Non</v>
          </cell>
          <cell r="AS974" t="str">
            <v>Non</v>
          </cell>
          <cell r="AV974" t="str">
            <v>Actions de la zone euro</v>
          </cell>
          <cell r="AW974" t="str">
            <v>Sycomore Asset Management</v>
          </cell>
          <cell r="AY974" t="str">
            <v>Not Stated</v>
          </cell>
          <cell r="AZ974" t="str">
            <v>Prospectus</v>
          </cell>
          <cell r="BA974" t="str">
            <v>Non</v>
          </cell>
          <cell r="BB974">
            <v>4.0835119999999998</v>
          </cell>
          <cell r="BD974">
            <v>9.8710769999999997</v>
          </cell>
          <cell r="BF974">
            <v>7.8198730000000003</v>
          </cell>
          <cell r="BH974">
            <v>-8.0168320000000008</v>
          </cell>
          <cell r="BJ974">
            <v>-7.7673899999999998</v>
          </cell>
          <cell r="BK974">
            <v>84</v>
          </cell>
          <cell r="BM974">
            <v>14.618709000000001</v>
          </cell>
          <cell r="BN974">
            <v>33</v>
          </cell>
          <cell r="BP974">
            <v>18.920853999999999</v>
          </cell>
          <cell r="BQ974">
            <v>48</v>
          </cell>
        </row>
        <row r="975">
          <cell r="A975" t="str">
            <v>FR0011170182</v>
          </cell>
          <cell r="C975" t="str">
            <v>Ofi Fincl Inv Precious Metals R</v>
          </cell>
          <cell r="D975" t="str">
            <v>SICAV</v>
          </cell>
          <cell r="E975" t="str">
            <v>OFI Asset Management</v>
          </cell>
          <cell r="F975" t="str">
            <v>Euro</v>
          </cell>
          <cell r="G975" t="str">
            <v>S&amp;P GSCI Precious Metal TR</v>
          </cell>
          <cell r="H975" t="str">
            <v>Europe Fonds ouverts  - Matières Premières - Métaux Précieux</v>
          </cell>
          <cell r="I975" t="str">
            <v>Tous les jours</v>
          </cell>
          <cell r="J975" t="str">
            <v>Autriche;Belgique;Allemagne;Espagne;France;Portugal;</v>
          </cell>
          <cell r="K975" t="str">
            <v>Non</v>
          </cell>
          <cell r="L975">
            <v>40976</v>
          </cell>
          <cell r="M975">
            <v>44596</v>
          </cell>
          <cell r="N975">
            <v>1324832843</v>
          </cell>
          <cell r="O975">
            <v>819.06</v>
          </cell>
          <cell r="Q975" t="str">
            <v>Non</v>
          </cell>
          <cell r="R975">
            <v>6</v>
          </cell>
          <cell r="S975">
            <v>6</v>
          </cell>
          <cell r="T975">
            <v>17.263425000000002</v>
          </cell>
          <cell r="U975">
            <v>17.388071</v>
          </cell>
          <cell r="V975">
            <v>-6.6956899999999999</v>
          </cell>
          <cell r="W975">
            <v>9.8430099999999996</v>
          </cell>
          <cell r="X975" t="str">
            <v>Cap</v>
          </cell>
          <cell r="Y975" t="str">
            <v>Global</v>
          </cell>
          <cell r="Z975">
            <v>1.5</v>
          </cell>
          <cell r="AA975" t="str">
            <v>Oui</v>
          </cell>
          <cell r="AB975">
            <v>1.5</v>
          </cell>
          <cell r="AC975" t="str">
            <v>Non</v>
          </cell>
          <cell r="AD975">
            <v>819.06</v>
          </cell>
          <cell r="AE975" t="str">
            <v>FS00009E83</v>
          </cell>
          <cell r="AF975">
            <v>605522061</v>
          </cell>
          <cell r="AG975" t="str">
            <v>Entièrement Couvert</v>
          </cell>
          <cell r="AH975">
            <v>44593</v>
          </cell>
          <cell r="AJ975">
            <v>2</v>
          </cell>
          <cell r="AK975">
            <v>0</v>
          </cell>
          <cell r="AL975">
            <v>0</v>
          </cell>
          <cell r="AM975" t="str">
            <v>www.ofi-am.fr</v>
          </cell>
          <cell r="AN975" t="str">
            <v>Entièrement Couvert</v>
          </cell>
          <cell r="AO975" t="str">
            <v>Euro</v>
          </cell>
          <cell r="AQ975" t="str">
            <v>Non</v>
          </cell>
          <cell r="AR975" t="str">
            <v>Non</v>
          </cell>
          <cell r="AS975" t="str">
            <v>Non</v>
          </cell>
          <cell r="AV975" t="str">
            <v>Non Classifié</v>
          </cell>
          <cell r="AW975" t="str">
            <v>OFI</v>
          </cell>
          <cell r="AY975" t="str">
            <v>Article 8</v>
          </cell>
          <cell r="AZ975" t="str">
            <v>Prospectus</v>
          </cell>
          <cell r="BA975" t="str">
            <v>Non</v>
          </cell>
          <cell r="BB975">
            <v>6.1398910000000004</v>
          </cell>
          <cell r="BD975">
            <v>9.8430160000000004</v>
          </cell>
          <cell r="BF975">
            <v>-6.6956850000000001</v>
          </cell>
          <cell r="BH975">
            <v>3.8909419999999999</v>
          </cell>
          <cell r="BJ975">
            <v>3.9074</v>
          </cell>
          <cell r="BK975">
            <v>4</v>
          </cell>
          <cell r="BM975">
            <v>9.8821899999999996</v>
          </cell>
          <cell r="BN975">
            <v>51</v>
          </cell>
          <cell r="BP975">
            <v>22.005786000000001</v>
          </cell>
          <cell r="BQ975">
            <v>39</v>
          </cell>
        </row>
        <row r="976">
          <cell r="A976" t="str">
            <v>FR0011170786</v>
          </cell>
          <cell r="C976" t="str">
            <v>Ofi Fincl Inv Precious Metals I</v>
          </cell>
          <cell r="D976" t="str">
            <v>SICAV</v>
          </cell>
          <cell r="E976" t="str">
            <v>OFI Asset Management</v>
          </cell>
          <cell r="F976" t="str">
            <v>Euro</v>
          </cell>
          <cell r="G976" t="str">
            <v>S&amp;P GSCI Precious Metal TR</v>
          </cell>
          <cell r="H976" t="str">
            <v>Europe Fonds ouverts  - Matières Premières - Métaux Précieux</v>
          </cell>
          <cell r="I976" t="str">
            <v>Tous les jours</v>
          </cell>
          <cell r="J976" t="str">
            <v>Autriche;Allemagne;Espagne;France;Italie;Portugal;</v>
          </cell>
          <cell r="K976" t="str">
            <v>Non</v>
          </cell>
          <cell r="L976">
            <v>40976</v>
          </cell>
          <cell r="M976">
            <v>44596</v>
          </cell>
          <cell r="N976">
            <v>1324832843</v>
          </cell>
          <cell r="O976">
            <v>44200.99</v>
          </cell>
          <cell r="Q976" t="str">
            <v>Non</v>
          </cell>
          <cell r="R976">
            <v>6</v>
          </cell>
          <cell r="S976">
            <v>6</v>
          </cell>
          <cell r="T976">
            <v>17.269494999999999</v>
          </cell>
          <cell r="U976">
            <v>17.396455</v>
          </cell>
          <cell r="V976">
            <v>-5.9892899999999996</v>
          </cell>
          <cell r="W976">
            <v>10.6699</v>
          </cell>
          <cell r="X976" t="str">
            <v>Cap</v>
          </cell>
          <cell r="Y976" t="str">
            <v>Global</v>
          </cell>
          <cell r="Z976">
            <v>0.75</v>
          </cell>
          <cell r="AA976" t="str">
            <v>Oui</v>
          </cell>
          <cell r="AB976">
            <v>0.75</v>
          </cell>
          <cell r="AC976" t="str">
            <v>Non</v>
          </cell>
          <cell r="AE976" t="str">
            <v>FS00009E83</v>
          </cell>
          <cell r="AF976">
            <v>281257000</v>
          </cell>
          <cell r="AG976" t="str">
            <v>Entièrement Couvert</v>
          </cell>
          <cell r="AH976">
            <v>44593</v>
          </cell>
          <cell r="AJ976">
            <v>2</v>
          </cell>
          <cell r="AK976">
            <v>1000000</v>
          </cell>
          <cell r="AL976">
            <v>0</v>
          </cell>
          <cell r="AM976" t="str">
            <v>www.ofi-am.fr</v>
          </cell>
          <cell r="AN976" t="str">
            <v>Entièrement Couvert</v>
          </cell>
          <cell r="AO976" t="str">
            <v>Euro</v>
          </cell>
          <cell r="AQ976" t="str">
            <v>Oui</v>
          </cell>
          <cell r="AR976" t="str">
            <v>Non</v>
          </cell>
          <cell r="AS976" t="str">
            <v>Non</v>
          </cell>
          <cell r="AV976" t="str">
            <v>Non Classifié</v>
          </cell>
          <cell r="AW976" t="str">
            <v>OFI</v>
          </cell>
          <cell r="AY976" t="str">
            <v>Article 8</v>
          </cell>
          <cell r="AZ976" t="str">
            <v>Prospectus</v>
          </cell>
          <cell r="BA976" t="str">
            <v>Non</v>
          </cell>
          <cell r="BB976">
            <v>6.9391429999999996</v>
          </cell>
          <cell r="BD976">
            <v>10.669895</v>
          </cell>
          <cell r="BF976">
            <v>-5.9893039999999997</v>
          </cell>
          <cell r="BH976">
            <v>3.9633859999999999</v>
          </cell>
          <cell r="BJ976">
            <v>3.9735499999999999</v>
          </cell>
          <cell r="BK976">
            <v>4</v>
          </cell>
          <cell r="BM976">
            <v>10.709565</v>
          </cell>
          <cell r="BN976">
            <v>48</v>
          </cell>
          <cell r="BP976">
            <v>22.925090999999998</v>
          </cell>
          <cell r="BQ976">
            <v>37</v>
          </cell>
        </row>
        <row r="977">
          <cell r="A977" t="str">
            <v>FR0011175199</v>
          </cell>
          <cell r="B977" t="str">
            <v>ÙÙÙÙ</v>
          </cell>
          <cell r="C977" t="str">
            <v>Constellation C</v>
          </cell>
          <cell r="D977" t="str">
            <v>FCP</v>
          </cell>
          <cell r="E977" t="str">
            <v>Sanso Investment Solutions</v>
          </cell>
          <cell r="F977" t="str">
            <v>Euro</v>
          </cell>
          <cell r="G977" t="str">
            <v>(EURO STOXX 50 NR EUR) 75.000% + ( EONIA Capitalisé Jour TR EUR) 25.000%</v>
          </cell>
          <cell r="H977" t="str">
            <v>Europe Fonds ouverts  - Allocation EUR Flexible - International</v>
          </cell>
          <cell r="I977" t="str">
            <v>Toutes les semaines</v>
          </cell>
          <cell r="J977" t="str">
            <v>France</v>
          </cell>
          <cell r="K977" t="str">
            <v>Non</v>
          </cell>
          <cell r="L977">
            <v>41095</v>
          </cell>
          <cell r="M977">
            <v>44596</v>
          </cell>
          <cell r="N977">
            <v>9561525</v>
          </cell>
          <cell r="O977">
            <v>150.47</v>
          </cell>
          <cell r="Q977" t="str">
            <v>Non</v>
          </cell>
          <cell r="R977">
            <v>5</v>
          </cell>
          <cell r="S977">
            <v>5</v>
          </cell>
          <cell r="T977">
            <v>6.8109999999999999</v>
          </cell>
          <cell r="U977">
            <v>12.164999999999999</v>
          </cell>
          <cell r="V977">
            <v>1.6968700000000001</v>
          </cell>
          <cell r="W977">
            <v>8.9517500000000005</v>
          </cell>
          <cell r="X977" t="str">
            <v>Cap</v>
          </cell>
          <cell r="Y977" t="str">
            <v>Global</v>
          </cell>
          <cell r="Z977">
            <v>1.7</v>
          </cell>
          <cell r="AA977" t="str">
            <v>Oui</v>
          </cell>
          <cell r="AB977">
            <v>2.09</v>
          </cell>
          <cell r="AC977" t="str">
            <v>Non</v>
          </cell>
          <cell r="AD977">
            <v>150.47</v>
          </cell>
          <cell r="AE977" t="str">
            <v>FS00009O0T</v>
          </cell>
          <cell r="AF977">
            <v>8647155</v>
          </cell>
          <cell r="AH977">
            <v>44276</v>
          </cell>
          <cell r="AJ977">
            <v>3</v>
          </cell>
          <cell r="AK977">
            <v>1</v>
          </cell>
          <cell r="AL977">
            <v>0</v>
          </cell>
          <cell r="AM977" t="str">
            <v>www.sanso-is.com</v>
          </cell>
          <cell r="AQ977" t="str">
            <v>Non</v>
          </cell>
          <cell r="AR977" t="str">
            <v>Non</v>
          </cell>
          <cell r="AS977" t="str">
            <v>Non</v>
          </cell>
          <cell r="AV977" t="str">
            <v>Non Classifié</v>
          </cell>
          <cell r="AW977" t="str">
            <v>Sanso</v>
          </cell>
          <cell r="AY977" t="str">
            <v>Not Stated</v>
          </cell>
          <cell r="AZ977" t="str">
            <v>Prospectus</v>
          </cell>
          <cell r="BA977" t="str">
            <v>Non</v>
          </cell>
          <cell r="BB977">
            <v>5.6256130000000004</v>
          </cell>
          <cell r="BD977">
            <v>8.9517559999999996</v>
          </cell>
          <cell r="BF977">
            <v>1.696879</v>
          </cell>
          <cell r="BH977">
            <v>-5.3864609999999997</v>
          </cell>
          <cell r="BJ977">
            <v>-5.3864599999999996</v>
          </cell>
          <cell r="BK977">
            <v>72</v>
          </cell>
          <cell r="BM977">
            <v>14.983166000000001</v>
          </cell>
          <cell r="BN977">
            <v>31</v>
          </cell>
          <cell r="BP977">
            <v>23.336836999999999</v>
          </cell>
          <cell r="BQ977">
            <v>36</v>
          </cell>
        </row>
        <row r="978">
          <cell r="A978" t="str">
            <v>FR0011176338</v>
          </cell>
          <cell r="C978" t="str">
            <v>La Française Carbon Impact Income R</v>
          </cell>
          <cell r="D978" t="str">
            <v>FCP</v>
          </cell>
          <cell r="E978" t="str">
            <v>La Française Asset Management</v>
          </cell>
          <cell r="F978" t="str">
            <v>Euro</v>
          </cell>
          <cell r="G978" t="str">
            <v>Not Benchmarked</v>
          </cell>
          <cell r="H978" t="str">
            <v>Europe Fonds ouverts  - Allocation EUR Flexible - International</v>
          </cell>
          <cell r="I978" t="str">
            <v>Tous les jours</v>
          </cell>
          <cell r="J978" t="str">
            <v>Espagne;France;</v>
          </cell>
          <cell r="K978" t="str">
            <v>Non</v>
          </cell>
          <cell r="L978">
            <v>40911</v>
          </cell>
          <cell r="M978">
            <v>44596</v>
          </cell>
          <cell r="N978">
            <v>17397421</v>
          </cell>
          <cell r="O978">
            <v>1124.46</v>
          </cell>
          <cell r="Q978" t="str">
            <v>Non</v>
          </cell>
          <cell r="R978">
            <v>4</v>
          </cell>
          <cell r="S978">
            <v>4</v>
          </cell>
          <cell r="T978">
            <v>6.367</v>
          </cell>
          <cell r="U978">
            <v>6.0709999999999997</v>
          </cell>
          <cell r="V978">
            <v>-1.6553599999999999</v>
          </cell>
          <cell r="W978">
            <v>0.97623000000000004</v>
          </cell>
          <cell r="X978" t="str">
            <v>Cap</v>
          </cell>
          <cell r="Y978" t="str">
            <v>Global</v>
          </cell>
          <cell r="Z978">
            <v>1.4</v>
          </cell>
          <cell r="AA978" t="str">
            <v>Oui</v>
          </cell>
          <cell r="AB978">
            <v>1.54</v>
          </cell>
          <cell r="AC978" t="str">
            <v>Oui</v>
          </cell>
          <cell r="AD978">
            <v>1116.56</v>
          </cell>
          <cell r="AE978" t="str">
            <v>FSUSA0AZUA</v>
          </cell>
          <cell r="AF978">
            <v>1435892</v>
          </cell>
          <cell r="AH978">
            <v>44561</v>
          </cell>
          <cell r="AJ978">
            <v>3</v>
          </cell>
          <cell r="AK978">
            <v>0</v>
          </cell>
          <cell r="AL978">
            <v>0</v>
          </cell>
          <cell r="AM978" t="str">
            <v>www.lafrancaise-am.com/</v>
          </cell>
          <cell r="AQ978" t="str">
            <v>Non</v>
          </cell>
          <cell r="AR978" t="str">
            <v>Non</v>
          </cell>
          <cell r="AS978" t="str">
            <v>Non</v>
          </cell>
          <cell r="AV978" t="str">
            <v>Non Classifié</v>
          </cell>
          <cell r="AW978" t="str">
            <v>La Française</v>
          </cell>
          <cell r="AY978" t="str">
            <v>Not Stated</v>
          </cell>
          <cell r="AZ978" t="str">
            <v>Prospectus</v>
          </cell>
          <cell r="BA978" t="str">
            <v>Non</v>
          </cell>
          <cell r="BB978">
            <v>-0.70051099999999999</v>
          </cell>
          <cell r="BD978">
            <v>0.97623599999999999</v>
          </cell>
          <cell r="BF978">
            <v>-1.655365</v>
          </cell>
          <cell r="BH978">
            <v>-3.8142079999999998</v>
          </cell>
          <cell r="BJ978">
            <v>-3.9014600000000002</v>
          </cell>
          <cell r="BK978">
            <v>60</v>
          </cell>
          <cell r="BM978">
            <v>3.3056049999999999</v>
          </cell>
          <cell r="BN978">
            <v>79</v>
          </cell>
          <cell r="BP978">
            <v>4.3163989999999997</v>
          </cell>
          <cell r="BQ978">
            <v>88</v>
          </cell>
        </row>
        <row r="979">
          <cell r="A979" t="str">
            <v>FR0011188259</v>
          </cell>
          <cell r="B979" t="str">
            <v>ÙÙÙÙÙ</v>
          </cell>
          <cell r="C979" t="str">
            <v>Echiquier Agenor SRI Mid Cap Europe I</v>
          </cell>
          <cell r="D979" t="str">
            <v>SICAV</v>
          </cell>
          <cell r="E979" t="str">
            <v>La Financière de l'Echiquier</v>
          </cell>
          <cell r="F979" t="str">
            <v>Euro</v>
          </cell>
          <cell r="G979" t="str">
            <v>MSCI Europe Small Cap NR EUR</v>
          </cell>
          <cell r="H979" t="str">
            <v>Europe Fonds ouverts  - Actions Europe Moyennes Cap.</v>
          </cell>
          <cell r="I979" t="str">
            <v>Tous les jours</v>
          </cell>
          <cell r="J979" t="str">
            <v>Autriche;Suisse;Allemagne;Espagne;France;Italie;</v>
          </cell>
          <cell r="K979" t="str">
            <v>Oui</v>
          </cell>
          <cell r="L979">
            <v>40949</v>
          </cell>
          <cell r="M979">
            <v>44596</v>
          </cell>
          <cell r="N979">
            <v>2376843447</v>
          </cell>
          <cell r="O979">
            <v>3323.12</v>
          </cell>
          <cell r="P979">
            <v>11.25</v>
          </cell>
          <cell r="Q979" t="str">
            <v>Non</v>
          </cell>
          <cell r="R979">
            <v>5</v>
          </cell>
          <cell r="S979">
            <v>6</v>
          </cell>
          <cell r="T979">
            <v>18.181999999999999</v>
          </cell>
          <cell r="U979">
            <v>15.961</v>
          </cell>
          <cell r="V979">
            <v>3.8879700000000001</v>
          </cell>
          <cell r="W979">
            <v>14.251099999999999</v>
          </cell>
          <cell r="X979" t="str">
            <v>Cap</v>
          </cell>
          <cell r="Y979" t="str">
            <v>Europe</v>
          </cell>
          <cell r="Z979">
            <v>1</v>
          </cell>
          <cell r="AA979" t="str">
            <v>Oui</v>
          </cell>
          <cell r="AB979">
            <v>1</v>
          </cell>
          <cell r="AC979" t="str">
            <v>Oui</v>
          </cell>
          <cell r="AD979">
            <v>3323.12</v>
          </cell>
          <cell r="AE979" t="str">
            <v>FSGBR05GI7</v>
          </cell>
          <cell r="AF979">
            <v>492375903</v>
          </cell>
          <cell r="AH979">
            <v>44565</v>
          </cell>
          <cell r="AJ979">
            <v>5</v>
          </cell>
          <cell r="AK979">
            <v>1000000</v>
          </cell>
          <cell r="AL979">
            <v>1</v>
          </cell>
          <cell r="AM979" t="str">
            <v>www.lfde.com</v>
          </cell>
          <cell r="AQ979" t="str">
            <v>Oui</v>
          </cell>
          <cell r="AR979" t="str">
            <v>Non</v>
          </cell>
          <cell r="AS979" t="str">
            <v>Non</v>
          </cell>
          <cell r="AV979" t="str">
            <v>Non Classifié</v>
          </cell>
          <cell r="AW979" t="str">
            <v>La Financière de l'Echiquier</v>
          </cell>
          <cell r="AY979" t="str">
            <v>Article 8</v>
          </cell>
          <cell r="AZ979" t="str">
            <v>Prospectus</v>
          </cell>
          <cell r="BA979" t="str">
            <v>Non</v>
          </cell>
          <cell r="BB979">
            <v>13.072175</v>
          </cell>
          <cell r="BD979">
            <v>14.251120999999999</v>
          </cell>
          <cell r="BF979">
            <v>3.8879630000000001</v>
          </cell>
          <cell r="BH979">
            <v>-13.025789</v>
          </cell>
          <cell r="BJ979">
            <v>-12.74663</v>
          </cell>
          <cell r="BK979">
            <v>96</v>
          </cell>
          <cell r="BM979">
            <v>22.687297999999998</v>
          </cell>
          <cell r="BN979">
            <v>10</v>
          </cell>
          <cell r="BP979">
            <v>36.330274000000003</v>
          </cell>
          <cell r="BQ979">
            <v>4</v>
          </cell>
        </row>
        <row r="980">
          <cell r="A980" t="str">
            <v>FR0011188267</v>
          </cell>
          <cell r="B980" t="str">
            <v>ÙÙÙ</v>
          </cell>
          <cell r="C980" t="str">
            <v>Echiquier World Equity Growth I</v>
          </cell>
          <cell r="D980" t="str">
            <v>SICAV</v>
          </cell>
          <cell r="E980" t="str">
            <v>La Financière de l'Echiquier</v>
          </cell>
          <cell r="F980" t="str">
            <v>Euro</v>
          </cell>
          <cell r="G980" t="str">
            <v>MSCI ACWI NR EUR</v>
          </cell>
          <cell r="H980" t="str">
            <v>Europe Fonds ouverts  - Actions Internationales Gdes Cap. Croissance</v>
          </cell>
          <cell r="I980" t="str">
            <v>Tous les jours</v>
          </cell>
          <cell r="J980" t="str">
            <v>Autriche;Suisse;Allemagne;France;Italie;</v>
          </cell>
          <cell r="K980" t="str">
            <v>Non</v>
          </cell>
          <cell r="L980">
            <v>40949</v>
          </cell>
          <cell r="M980">
            <v>44596</v>
          </cell>
          <cell r="N980">
            <v>944512134</v>
          </cell>
          <cell r="O980">
            <v>3749.65</v>
          </cell>
          <cell r="P980">
            <v>-51.22</v>
          </cell>
          <cell r="Q980" t="str">
            <v>Non</v>
          </cell>
          <cell r="R980">
            <v>6</v>
          </cell>
          <cell r="S980">
            <v>6</v>
          </cell>
          <cell r="T980">
            <v>6.9613670000000001</v>
          </cell>
          <cell r="U980">
            <v>15.388916999999999</v>
          </cell>
          <cell r="V980">
            <v>14.06911</v>
          </cell>
          <cell r="W980">
            <v>17.639399999999998</v>
          </cell>
          <cell r="X980" t="str">
            <v>Cap</v>
          </cell>
          <cell r="Y980" t="str">
            <v>Global</v>
          </cell>
          <cell r="Z980">
            <v>1</v>
          </cell>
          <cell r="AA980" t="str">
            <v>Oui</v>
          </cell>
          <cell r="AB980">
            <v>1</v>
          </cell>
          <cell r="AC980" t="str">
            <v>Oui</v>
          </cell>
          <cell r="AD980">
            <v>3749.65</v>
          </cell>
          <cell r="AE980" t="str">
            <v>FSUSA0ASUQ</v>
          </cell>
          <cell r="AF980">
            <v>98655932</v>
          </cell>
          <cell r="AH980">
            <v>44565</v>
          </cell>
          <cell r="AJ980">
            <v>3</v>
          </cell>
          <cell r="AK980">
            <v>1000000</v>
          </cell>
          <cell r="AL980">
            <v>1</v>
          </cell>
          <cell r="AM980" t="str">
            <v>www.lfde.com</v>
          </cell>
          <cell r="AQ980" t="str">
            <v>Oui</v>
          </cell>
          <cell r="AR980" t="str">
            <v>Non</v>
          </cell>
          <cell r="AS980" t="str">
            <v>Non</v>
          </cell>
          <cell r="AV980" t="str">
            <v>Actions internationales</v>
          </cell>
          <cell r="AW980" t="str">
            <v>La Financière de l'Echiquier</v>
          </cell>
          <cell r="AY980" t="str">
            <v>Article 8</v>
          </cell>
          <cell r="AZ980" t="str">
            <v>Prospectus</v>
          </cell>
          <cell r="BA980" t="str">
            <v>Non</v>
          </cell>
          <cell r="BB980">
            <v>16.332509000000002</v>
          </cell>
          <cell r="BD980">
            <v>17.639427999999999</v>
          </cell>
          <cell r="BF980">
            <v>14.069118</v>
          </cell>
          <cell r="BH980">
            <v>-4.9871109999999996</v>
          </cell>
          <cell r="BJ980">
            <v>-0.94296000000000002</v>
          </cell>
          <cell r="BK980">
            <v>27</v>
          </cell>
          <cell r="BM980">
            <v>21.421408</v>
          </cell>
          <cell r="BN980">
            <v>12</v>
          </cell>
          <cell r="BP980">
            <v>32.201287000000001</v>
          </cell>
          <cell r="BQ980">
            <v>10</v>
          </cell>
        </row>
        <row r="981">
          <cell r="A981" t="str">
            <v>FR0011199371</v>
          </cell>
          <cell r="B981" t="str">
            <v>ÙÙÙ</v>
          </cell>
          <cell r="C981" t="str">
            <v>Amundi Patrimoine C</v>
          </cell>
          <cell r="D981" t="str">
            <v>FCP</v>
          </cell>
          <cell r="E981" t="str">
            <v>Amundi Asset Management</v>
          </cell>
          <cell r="F981" t="str">
            <v>Euro</v>
          </cell>
          <cell r="G981" t="str">
            <v>€STR capitalisé</v>
          </cell>
          <cell r="H981" t="str">
            <v>Europe Fonds ouverts  - Allocation EUR Flexible - International</v>
          </cell>
          <cell r="I981" t="str">
            <v>Tous les jours</v>
          </cell>
          <cell r="J981" t="str">
            <v>Belgique;Allemagne;Espagne;France;Royaume-Uni;Italie;Luxembourg;Pays-Bas;</v>
          </cell>
          <cell r="K981" t="str">
            <v>Non</v>
          </cell>
          <cell r="L981">
            <v>40946</v>
          </cell>
          <cell r="M981">
            <v>44596</v>
          </cell>
          <cell r="N981">
            <v>3122782719</v>
          </cell>
          <cell r="O981">
            <v>130.79</v>
          </cell>
          <cell r="Q981" t="str">
            <v>Non</v>
          </cell>
          <cell r="R981">
            <v>5</v>
          </cell>
          <cell r="S981">
            <v>4</v>
          </cell>
          <cell r="T981">
            <v>4.0670000000000002</v>
          </cell>
          <cell r="U981">
            <v>8.1349999999999998</v>
          </cell>
          <cell r="V981">
            <v>5.3042400000000001</v>
          </cell>
          <cell r="W981">
            <v>5.5001100000000003</v>
          </cell>
          <cell r="X981" t="str">
            <v>Cap</v>
          </cell>
          <cell r="Y981" t="str">
            <v>Global</v>
          </cell>
          <cell r="Z981">
            <v>2</v>
          </cell>
          <cell r="AA981" t="str">
            <v>Oui</v>
          </cell>
          <cell r="AB981">
            <v>1.58</v>
          </cell>
          <cell r="AC981" t="str">
            <v>Oui</v>
          </cell>
          <cell r="AD981">
            <v>130.79</v>
          </cell>
          <cell r="AE981" t="str">
            <v>FS00009Y79</v>
          </cell>
          <cell r="AF981">
            <v>2342500021</v>
          </cell>
          <cell r="AH981">
            <v>44587</v>
          </cell>
          <cell r="AJ981">
            <v>2.5</v>
          </cell>
          <cell r="AK981">
            <v>1</v>
          </cell>
          <cell r="AL981">
            <v>1</v>
          </cell>
          <cell r="AM981" t="str">
            <v>www.amundi.com</v>
          </cell>
          <cell r="AQ981" t="str">
            <v>Non</v>
          </cell>
          <cell r="AR981" t="str">
            <v>Non</v>
          </cell>
          <cell r="AS981" t="str">
            <v>Non</v>
          </cell>
          <cell r="AV981" t="str">
            <v>Non Classifié</v>
          </cell>
          <cell r="AW981" t="str">
            <v>Amundi</v>
          </cell>
          <cell r="AY981" t="str">
            <v>Article 8</v>
          </cell>
          <cell r="AZ981" t="str">
            <v>Prospectus</v>
          </cell>
          <cell r="BA981" t="str">
            <v>Non</v>
          </cell>
          <cell r="BB981">
            <v>3.2793510000000001</v>
          </cell>
          <cell r="BD981">
            <v>5.5001110000000004</v>
          </cell>
          <cell r="BF981">
            <v>5.3042369999999996</v>
          </cell>
          <cell r="BH981">
            <v>-2.8571430000000002</v>
          </cell>
          <cell r="BJ981">
            <v>-2.1317499999999998</v>
          </cell>
          <cell r="BK981">
            <v>43</v>
          </cell>
          <cell r="BM981">
            <v>7.3620190000000001</v>
          </cell>
          <cell r="BN981">
            <v>60</v>
          </cell>
          <cell r="BP981">
            <v>10.359989000000001</v>
          </cell>
          <cell r="BQ981">
            <v>67</v>
          </cell>
        </row>
        <row r="982">
          <cell r="A982" t="str">
            <v>FR0011208271</v>
          </cell>
          <cell r="B982" t="str">
            <v>ÙÙ</v>
          </cell>
          <cell r="C982" t="str">
            <v>Flornoy Allocation R</v>
          </cell>
          <cell r="D982" t="str">
            <v>SICAV</v>
          </cell>
          <cell r="E982" t="str">
            <v>Flornoy</v>
          </cell>
          <cell r="F982" t="str">
            <v>Euro</v>
          </cell>
          <cell r="G982" t="str">
            <v>(€STR capitalisé) 65.000% + ( EURO STOXX 50 NR EUR) 35.000%</v>
          </cell>
          <cell r="H982" t="str">
            <v>Europe Fonds ouverts  - Allocation EUR Modérée - International</v>
          </cell>
          <cell r="I982" t="str">
            <v>Tous les jours</v>
          </cell>
          <cell r="J982" t="str">
            <v>Suisse;France;</v>
          </cell>
          <cell r="K982" t="str">
            <v>Non</v>
          </cell>
          <cell r="L982">
            <v>40984</v>
          </cell>
          <cell r="M982">
            <v>44595</v>
          </cell>
          <cell r="N982">
            <v>116719000</v>
          </cell>
          <cell r="O982">
            <v>1255.21</v>
          </cell>
          <cell r="Q982" t="str">
            <v>Non</v>
          </cell>
          <cell r="R982">
            <v>4</v>
          </cell>
          <cell r="S982">
            <v>4</v>
          </cell>
          <cell r="T982">
            <v>6.0069999999999997</v>
          </cell>
          <cell r="U982">
            <v>8.8089999999999993</v>
          </cell>
          <cell r="V982">
            <v>2.55775</v>
          </cell>
          <cell r="W982">
            <v>4.3777600000000003</v>
          </cell>
          <cell r="X982" t="str">
            <v>Cap</v>
          </cell>
          <cell r="Y982" t="str">
            <v>Global</v>
          </cell>
          <cell r="Z982">
            <v>2.35</v>
          </cell>
          <cell r="AA982" t="str">
            <v>Oui</v>
          </cell>
          <cell r="AB982">
            <v>3.12</v>
          </cell>
          <cell r="AC982" t="str">
            <v>Non</v>
          </cell>
          <cell r="AE982" t="str">
            <v>FS00009GY4</v>
          </cell>
          <cell r="AF982">
            <v>4747000</v>
          </cell>
          <cell r="AH982">
            <v>44561</v>
          </cell>
          <cell r="AJ982">
            <v>0</v>
          </cell>
          <cell r="AK982">
            <v>1000</v>
          </cell>
          <cell r="AL982">
            <v>1</v>
          </cell>
          <cell r="AM982" t="str">
            <v>www.flornoy.com</v>
          </cell>
          <cell r="AQ982" t="str">
            <v>Non</v>
          </cell>
          <cell r="AR982" t="str">
            <v>Non</v>
          </cell>
          <cell r="AS982" t="str">
            <v>Non</v>
          </cell>
          <cell r="AV982" t="str">
            <v>Non Classifié</v>
          </cell>
          <cell r="AW982" t="str">
            <v>Flornoy</v>
          </cell>
          <cell r="AY982" t="str">
            <v>Not Stated</v>
          </cell>
          <cell r="AZ982" t="str">
            <v>Prospectus</v>
          </cell>
          <cell r="BA982" t="str">
            <v>Non</v>
          </cell>
          <cell r="BB982">
            <v>0.92724700000000004</v>
          </cell>
          <cell r="BD982">
            <v>4.3777559999999998</v>
          </cell>
          <cell r="BF982">
            <v>2.5577529999999999</v>
          </cell>
          <cell r="BH982">
            <v>-4.0227250000000003</v>
          </cell>
          <cell r="BJ982">
            <v>-4.15883</v>
          </cell>
          <cell r="BK982">
            <v>62</v>
          </cell>
          <cell r="BM982">
            <v>6.655462</v>
          </cell>
          <cell r="BN982">
            <v>62</v>
          </cell>
          <cell r="BP982">
            <v>9.9818949999999997</v>
          </cell>
          <cell r="BQ982">
            <v>68</v>
          </cell>
        </row>
        <row r="983">
          <cell r="A983" t="str">
            <v>FR0011208297</v>
          </cell>
          <cell r="B983" t="str">
            <v>ÙÙ</v>
          </cell>
          <cell r="C983" t="str">
            <v>Flornoy Valeurs Familiales R</v>
          </cell>
          <cell r="D983" t="str">
            <v>SICAV</v>
          </cell>
          <cell r="E983" t="str">
            <v>Flornoy</v>
          </cell>
          <cell r="F983" t="str">
            <v>Euro</v>
          </cell>
          <cell r="G983" t="str">
            <v>STOXX Europe 600 NR EUR</v>
          </cell>
          <cell r="H983" t="str">
            <v>Europe Fonds ouverts  - Actions Europe Gdes Cap. Croissance</v>
          </cell>
          <cell r="I983" t="str">
            <v>Tous les jours</v>
          </cell>
          <cell r="J983" t="str">
            <v>Suisse;France;</v>
          </cell>
          <cell r="K983" t="str">
            <v>Oui</v>
          </cell>
          <cell r="L983">
            <v>40984</v>
          </cell>
          <cell r="M983">
            <v>44595</v>
          </cell>
          <cell r="N983">
            <v>187412000</v>
          </cell>
          <cell r="O983">
            <v>1851.05</v>
          </cell>
          <cell r="Q983" t="str">
            <v>Non</v>
          </cell>
          <cell r="R983">
            <v>6</v>
          </cell>
          <cell r="S983">
            <v>6</v>
          </cell>
          <cell r="T983">
            <v>12.506</v>
          </cell>
          <cell r="U983">
            <v>14.134</v>
          </cell>
          <cell r="V983">
            <v>15.09835</v>
          </cell>
          <cell r="W983">
            <v>12.15859</v>
          </cell>
          <cell r="X983" t="str">
            <v>Cap</v>
          </cell>
          <cell r="Y983" t="str">
            <v>Europe</v>
          </cell>
          <cell r="Z983">
            <v>2.5099999999999998</v>
          </cell>
          <cell r="AA983" t="str">
            <v>Oui</v>
          </cell>
          <cell r="AB983">
            <v>2.62</v>
          </cell>
          <cell r="AC983" t="str">
            <v>Non</v>
          </cell>
          <cell r="AE983" t="str">
            <v>FS00009H0S</v>
          </cell>
          <cell r="AF983">
            <v>24671000</v>
          </cell>
          <cell r="AH983">
            <v>44561</v>
          </cell>
          <cell r="AJ983">
            <v>0</v>
          </cell>
          <cell r="AK983">
            <v>1000</v>
          </cell>
          <cell r="AL983">
            <v>1</v>
          </cell>
          <cell r="AM983" t="str">
            <v>www.flornoy.com</v>
          </cell>
          <cell r="AQ983" t="str">
            <v>Non</v>
          </cell>
          <cell r="AR983" t="str">
            <v>Non</v>
          </cell>
          <cell r="AS983" t="str">
            <v>Non</v>
          </cell>
          <cell r="AV983" t="str">
            <v>Actions internationales</v>
          </cell>
          <cell r="AW983" t="str">
            <v>Flornoy</v>
          </cell>
          <cell r="AY983" t="str">
            <v>Not Stated</v>
          </cell>
          <cell r="AZ983" t="str">
            <v>Prospectus</v>
          </cell>
          <cell r="BA983" t="str">
            <v>Non</v>
          </cell>
          <cell r="BB983">
            <v>6.3293220000000003</v>
          </cell>
          <cell r="BD983">
            <v>12.158598</v>
          </cell>
          <cell r="BF983">
            <v>15.098348</v>
          </cell>
          <cell r="BH983">
            <v>-6.3783409999999998</v>
          </cell>
          <cell r="BJ983">
            <v>-6.9862799999999998</v>
          </cell>
          <cell r="BK983">
            <v>81</v>
          </cell>
          <cell r="BM983">
            <v>16.014427000000001</v>
          </cell>
          <cell r="BN983">
            <v>26</v>
          </cell>
          <cell r="BP983">
            <v>21.109451</v>
          </cell>
          <cell r="BQ983">
            <v>42</v>
          </cell>
        </row>
        <row r="984">
          <cell r="A984" t="str">
            <v>FR0011212547</v>
          </cell>
          <cell r="B984" t="str">
            <v>ÙÙ</v>
          </cell>
          <cell r="C984" t="str">
            <v>RMM Actions USA C EUR</v>
          </cell>
          <cell r="D984" t="str">
            <v>SICAV</v>
          </cell>
          <cell r="E984" t="str">
            <v>Rothschild &amp; Co Asset Management Europe</v>
          </cell>
          <cell r="F984" t="str">
            <v>Euro</v>
          </cell>
          <cell r="G984" t="str">
            <v>S&amp;P 500 NR EUR</v>
          </cell>
          <cell r="H984" t="str">
            <v>Europe Fonds ouverts  - Actions Etats-Unis Gdes Cap. Mixte</v>
          </cell>
          <cell r="I984" t="str">
            <v>Tous les jours</v>
          </cell>
          <cell r="J984" t="str">
            <v>Belgique;France;Luxembourg;</v>
          </cell>
          <cell r="K984" t="str">
            <v>Non</v>
          </cell>
          <cell r="L984">
            <v>32567</v>
          </cell>
          <cell r="M984">
            <v>44596</v>
          </cell>
          <cell r="N984">
            <v>160836394</v>
          </cell>
          <cell r="O984">
            <v>438.79</v>
          </cell>
          <cell r="P984">
            <v>30.53</v>
          </cell>
          <cell r="Q984" t="str">
            <v>Non</v>
          </cell>
          <cell r="R984">
            <v>6</v>
          </cell>
          <cell r="S984">
            <v>6</v>
          </cell>
          <cell r="T984">
            <v>10.937391</v>
          </cell>
          <cell r="U984">
            <v>15.215131</v>
          </cell>
          <cell r="V984">
            <v>29.840389999999999</v>
          </cell>
          <cell r="W984">
            <v>18.327059999999999</v>
          </cell>
          <cell r="X984" t="str">
            <v>Cap</v>
          </cell>
          <cell r="Y984" t="str">
            <v>États-Unis d'Amérique</v>
          </cell>
          <cell r="Z984">
            <v>1.4950000000000001</v>
          </cell>
          <cell r="AA984" t="str">
            <v>Oui</v>
          </cell>
          <cell r="AB984">
            <v>1.73</v>
          </cell>
          <cell r="AC984" t="str">
            <v>Oui</v>
          </cell>
          <cell r="AD984">
            <v>438.79</v>
          </cell>
          <cell r="AE984" t="str">
            <v>FSGBR056AT</v>
          </cell>
          <cell r="AF984">
            <v>104046329</v>
          </cell>
          <cell r="AH984">
            <v>44562</v>
          </cell>
          <cell r="AJ984">
            <v>4.5</v>
          </cell>
          <cell r="AK984">
            <v>1</v>
          </cell>
          <cell r="AL984">
            <v>1</v>
          </cell>
          <cell r="AM984" t="str">
            <v>www.am.eu.rothschildandco.com</v>
          </cell>
          <cell r="AQ984" t="str">
            <v>Non</v>
          </cell>
          <cell r="AR984" t="str">
            <v>Non</v>
          </cell>
          <cell r="AS984" t="str">
            <v>Non</v>
          </cell>
          <cell r="AV984" t="str">
            <v>Actions internationales</v>
          </cell>
          <cell r="AW984" t="str">
            <v>Rothschild &amp; Co</v>
          </cell>
          <cell r="AX984" t="str">
            <v>Rothschild &amp; Co Asset Management US Inc</v>
          </cell>
          <cell r="AY984" t="str">
            <v>Article 8</v>
          </cell>
          <cell r="AZ984" t="str">
            <v>Prospectus</v>
          </cell>
          <cell r="BA984" t="str">
            <v>Non</v>
          </cell>
          <cell r="BB984">
            <v>10.667864</v>
          </cell>
          <cell r="BD984">
            <v>18.327079000000001</v>
          </cell>
          <cell r="BF984">
            <v>29.840399000000001</v>
          </cell>
          <cell r="BH984">
            <v>-5.9562059999999999</v>
          </cell>
          <cell r="BJ984">
            <v>-3.2324000000000002</v>
          </cell>
          <cell r="BK984">
            <v>54</v>
          </cell>
          <cell r="BM984">
            <v>22.870844000000002</v>
          </cell>
          <cell r="BN984">
            <v>9</v>
          </cell>
          <cell r="BP984">
            <v>31.334610999999999</v>
          </cell>
          <cell r="BQ984">
            <v>11</v>
          </cell>
        </row>
        <row r="985">
          <cell r="A985" t="str">
            <v>FR0011223577</v>
          </cell>
          <cell r="B985" t="str">
            <v>ÙÙÙÙ</v>
          </cell>
          <cell r="C985" t="str">
            <v>Amundi Europe Microcaps PC</v>
          </cell>
          <cell r="D985" t="str">
            <v>FCP</v>
          </cell>
          <cell r="E985" t="str">
            <v>Amundi Asset Management</v>
          </cell>
          <cell r="F985" t="str">
            <v>Euro</v>
          </cell>
          <cell r="G985" t="str">
            <v>Not Benchmarked</v>
          </cell>
          <cell r="H985" t="str">
            <v>Europe Fonds ouverts  - Actions Zone Euro Petites Cap.</v>
          </cell>
          <cell r="I985" t="str">
            <v>Tous les jours</v>
          </cell>
          <cell r="J985" t="str">
            <v>France</v>
          </cell>
          <cell r="K985" t="str">
            <v>Oui</v>
          </cell>
          <cell r="L985">
            <v>41009</v>
          </cell>
          <cell r="M985">
            <v>44596</v>
          </cell>
          <cell r="N985">
            <v>99820137</v>
          </cell>
          <cell r="O985">
            <v>617.13</v>
          </cell>
          <cell r="P985">
            <v>33.229999999999997</v>
          </cell>
          <cell r="Q985" t="str">
            <v>Non</v>
          </cell>
          <cell r="R985">
            <v>6</v>
          </cell>
          <cell r="S985">
            <v>6</v>
          </cell>
          <cell r="T985">
            <v>10.901</v>
          </cell>
          <cell r="U985">
            <v>19.704000000000001</v>
          </cell>
          <cell r="V985">
            <v>13.82531</v>
          </cell>
          <cell r="W985">
            <v>13.79264</v>
          </cell>
          <cell r="X985" t="str">
            <v>Cap</v>
          </cell>
          <cell r="Y985" t="str">
            <v>Euroland</v>
          </cell>
          <cell r="Z985">
            <v>2</v>
          </cell>
          <cell r="AA985" t="str">
            <v>Oui</v>
          </cell>
          <cell r="AB985">
            <v>1.52</v>
          </cell>
          <cell r="AC985" t="str">
            <v>Non</v>
          </cell>
          <cell r="AD985">
            <v>617.13</v>
          </cell>
          <cell r="AE985" t="str">
            <v>FSGBR051Z5</v>
          </cell>
          <cell r="AF985">
            <v>38975607</v>
          </cell>
          <cell r="AH985">
            <v>44594</v>
          </cell>
          <cell r="AJ985">
            <v>5</v>
          </cell>
          <cell r="AK985">
            <v>1</v>
          </cell>
          <cell r="AL985">
            <v>1</v>
          </cell>
          <cell r="AM985" t="str">
            <v>www.amundi.com</v>
          </cell>
          <cell r="AQ985" t="str">
            <v>Non</v>
          </cell>
          <cell r="AR985" t="str">
            <v>Non</v>
          </cell>
          <cell r="AS985" t="str">
            <v>Non</v>
          </cell>
          <cell r="AV985" t="str">
            <v>Actions internationales</v>
          </cell>
          <cell r="AW985" t="str">
            <v>Amundi</v>
          </cell>
          <cell r="AY985" t="str">
            <v>Not Stated</v>
          </cell>
          <cell r="AZ985" t="str">
            <v>Prospectus</v>
          </cell>
          <cell r="BA985" t="str">
            <v>Non</v>
          </cell>
          <cell r="BB985">
            <v>10.255114000000001</v>
          </cell>
          <cell r="BD985">
            <v>13.792654000000001</v>
          </cell>
          <cell r="BF985">
            <v>13.8253</v>
          </cell>
          <cell r="BH985">
            <v>-5.7080310000000001</v>
          </cell>
          <cell r="BJ985">
            <v>-6.1594199999999999</v>
          </cell>
          <cell r="BK985">
            <v>77</v>
          </cell>
          <cell r="BM985">
            <v>20.612815000000001</v>
          </cell>
          <cell r="BN985">
            <v>14</v>
          </cell>
          <cell r="BP985">
            <v>24.192101999999998</v>
          </cell>
          <cell r="BQ985">
            <v>33</v>
          </cell>
        </row>
        <row r="986">
          <cell r="A986" t="str">
            <v>FR0011227214</v>
          </cell>
          <cell r="B986" t="str">
            <v>ÙÙÙ</v>
          </cell>
          <cell r="C986" t="str">
            <v>Zen Capital R</v>
          </cell>
          <cell r="D986" t="str">
            <v>FCP</v>
          </cell>
          <cell r="E986" t="str">
            <v>OTEA Capital</v>
          </cell>
          <cell r="F986" t="str">
            <v>Euro</v>
          </cell>
          <cell r="G986" t="str">
            <v>€STR capitalisé + 1%</v>
          </cell>
          <cell r="H986" t="str">
            <v>Europe Fonds ouverts  - Alt - Market Neutral - Actions</v>
          </cell>
          <cell r="I986" t="str">
            <v>Toutes les semaines</v>
          </cell>
          <cell r="J986" t="str">
            <v>France</v>
          </cell>
          <cell r="K986" t="str">
            <v>Non</v>
          </cell>
          <cell r="L986">
            <v>41096</v>
          </cell>
          <cell r="M986">
            <v>44596</v>
          </cell>
          <cell r="N986">
            <v>10680408</v>
          </cell>
          <cell r="O986">
            <v>102.55</v>
          </cell>
          <cell r="Q986" t="str">
            <v>Non</v>
          </cell>
          <cell r="R986">
            <v>3</v>
          </cell>
          <cell r="S986">
            <v>4</v>
          </cell>
          <cell r="T986">
            <v>7.0279999999999996</v>
          </cell>
          <cell r="U986">
            <v>6.258</v>
          </cell>
          <cell r="V986">
            <v>-0.30287999999999998</v>
          </cell>
          <cell r="W986">
            <v>1.7062900000000001</v>
          </cell>
          <cell r="X986" t="str">
            <v>Cap</v>
          </cell>
          <cell r="Y986" t="str">
            <v>Global</v>
          </cell>
          <cell r="Z986">
            <v>1.6</v>
          </cell>
          <cell r="AA986" t="str">
            <v>Oui</v>
          </cell>
          <cell r="AB986">
            <v>1.62</v>
          </cell>
          <cell r="AC986" t="str">
            <v>Non</v>
          </cell>
          <cell r="AD986">
            <v>102.55</v>
          </cell>
          <cell r="AE986" t="str">
            <v>FS00009O2B</v>
          </cell>
          <cell r="AF986">
            <v>1529623</v>
          </cell>
          <cell r="AH986">
            <v>44468</v>
          </cell>
          <cell r="AJ986">
            <v>2</v>
          </cell>
          <cell r="AK986">
            <v>0</v>
          </cell>
          <cell r="AL986">
            <v>0</v>
          </cell>
          <cell r="AM986" t="str">
            <v>oteacapital.com/</v>
          </cell>
          <cell r="AQ986" t="str">
            <v>Non</v>
          </cell>
          <cell r="AR986" t="str">
            <v>Non</v>
          </cell>
          <cell r="AS986" t="str">
            <v>Non</v>
          </cell>
          <cell r="AV986" t="str">
            <v>Non Classifié</v>
          </cell>
          <cell r="AW986" t="str">
            <v>OTEA</v>
          </cell>
          <cell r="AY986" t="str">
            <v>Not Stated</v>
          </cell>
          <cell r="AZ986" t="str">
            <v>Prospectus</v>
          </cell>
          <cell r="BA986" t="str">
            <v>Non</v>
          </cell>
          <cell r="BB986">
            <v>0.68209699999999995</v>
          </cell>
          <cell r="BD986">
            <v>1.706283</v>
          </cell>
          <cell r="BF986">
            <v>-0.30287599999999998</v>
          </cell>
          <cell r="BH986">
            <v>4.9578280000000001</v>
          </cell>
          <cell r="BJ986">
            <v>4.9578300000000004</v>
          </cell>
          <cell r="BK986">
            <v>3</v>
          </cell>
          <cell r="BM986">
            <v>1.0277E-2</v>
          </cell>
          <cell r="BN986">
            <v>94</v>
          </cell>
          <cell r="BP986">
            <v>-0.56592100000000001</v>
          </cell>
          <cell r="BQ986">
            <v>98</v>
          </cell>
        </row>
        <row r="987">
          <cell r="A987" t="str">
            <v>FR0011230549</v>
          </cell>
          <cell r="B987" t="str">
            <v>ÙÙÙÙ</v>
          </cell>
          <cell r="C987" t="str">
            <v>Turgot Oblig Plus</v>
          </cell>
          <cell r="D987" t="str">
            <v>FCP</v>
          </cell>
          <cell r="E987" t="str">
            <v>Turgot Asset Management</v>
          </cell>
          <cell r="F987" t="str">
            <v>Euro</v>
          </cell>
          <cell r="G987" t="str">
            <v>EONIA + 200 bps</v>
          </cell>
          <cell r="H987" t="str">
            <v>Europe Fonds ouverts  - Obligations EUR Flexibles</v>
          </cell>
          <cell r="I987" t="str">
            <v>Tous les jours</v>
          </cell>
          <cell r="J987" t="str">
            <v>France</v>
          </cell>
          <cell r="K987" t="str">
            <v>Non</v>
          </cell>
          <cell r="L987">
            <v>41390</v>
          </cell>
          <cell r="M987">
            <v>44596</v>
          </cell>
          <cell r="N987">
            <v>27654219</v>
          </cell>
          <cell r="O987">
            <v>181.03</v>
          </cell>
          <cell r="Q987" t="str">
            <v>Non</v>
          </cell>
          <cell r="R987">
            <v>3</v>
          </cell>
          <cell r="S987">
            <v>3</v>
          </cell>
          <cell r="T987">
            <v>1.8149999999999999</v>
          </cell>
          <cell r="U987">
            <v>5.0209999999999999</v>
          </cell>
          <cell r="V987">
            <v>-0.80408999999999997</v>
          </cell>
          <cell r="W987">
            <v>2.9561799999999998</v>
          </cell>
          <cell r="X987" t="str">
            <v>Cap</v>
          </cell>
          <cell r="Y987" t="str">
            <v>Europe</v>
          </cell>
          <cell r="Z987">
            <v>1.2</v>
          </cell>
          <cell r="AA987" t="str">
            <v>Oui</v>
          </cell>
          <cell r="AB987">
            <v>1.2</v>
          </cell>
          <cell r="AC987" t="str">
            <v>Non</v>
          </cell>
          <cell r="AD987">
            <v>181.03</v>
          </cell>
          <cell r="AE987" t="str">
            <v>FS0000A6N0</v>
          </cell>
          <cell r="AF987">
            <v>27654219</v>
          </cell>
          <cell r="AH987">
            <v>43878</v>
          </cell>
          <cell r="AJ987">
            <v>2</v>
          </cell>
          <cell r="AK987">
            <v>1</v>
          </cell>
          <cell r="AL987">
            <v>1</v>
          </cell>
          <cell r="AM987" t="str">
            <v>www.turgot-am.fr</v>
          </cell>
          <cell r="AQ987" t="str">
            <v>Non</v>
          </cell>
          <cell r="AR987" t="str">
            <v>Non</v>
          </cell>
          <cell r="AS987" t="str">
            <v>Non</v>
          </cell>
          <cell r="AV987" t="str">
            <v>Obligations internationales</v>
          </cell>
          <cell r="AW987" t="str">
            <v>Turgot Asset Management</v>
          </cell>
          <cell r="BA987" t="str">
            <v>Non</v>
          </cell>
          <cell r="BB987">
            <v>1.87321</v>
          </cell>
          <cell r="BD987">
            <v>2.9561850000000001</v>
          </cell>
          <cell r="BF987">
            <v>-0.80409799999999998</v>
          </cell>
          <cell r="BH987">
            <v>-1.4124909999999999</v>
          </cell>
          <cell r="BJ987">
            <v>-1.1906099999999999</v>
          </cell>
          <cell r="BK987">
            <v>31</v>
          </cell>
          <cell r="BM987">
            <v>4.044098</v>
          </cell>
          <cell r="BN987">
            <v>76</v>
          </cell>
          <cell r="BP987">
            <v>9.4965270000000004</v>
          </cell>
          <cell r="BQ987">
            <v>70</v>
          </cell>
        </row>
        <row r="988">
          <cell r="A988" t="str">
            <v>FR0011232412</v>
          </cell>
          <cell r="B988" t="str">
            <v>ÙÙÙ</v>
          </cell>
          <cell r="C988" t="str">
            <v>Equi-Congrethis</v>
          </cell>
          <cell r="D988" t="str">
            <v>FCP</v>
          </cell>
          <cell r="E988" t="str">
            <v>Equigest</v>
          </cell>
          <cell r="F988" t="str">
            <v>Euro</v>
          </cell>
          <cell r="G988" t="str">
            <v>(Bloomberg Series-E Euro Gov 3-5y TR EUR) 85.000% + ( Euronext Paris CAC All Tradable NR EUR) 15.000%</v>
          </cell>
          <cell r="H988" t="str">
            <v>Europe Fonds ouverts  - Allocation EUR Prudente - International</v>
          </cell>
          <cell r="I988" t="str">
            <v>Toutes les semaines</v>
          </cell>
          <cell r="J988" t="str">
            <v>France</v>
          </cell>
          <cell r="K988" t="str">
            <v>Non</v>
          </cell>
          <cell r="L988">
            <v>41040</v>
          </cell>
          <cell r="M988">
            <v>44596</v>
          </cell>
          <cell r="N988">
            <v>24863052</v>
          </cell>
          <cell r="O988">
            <v>11634.55</v>
          </cell>
          <cell r="Q988" t="str">
            <v>Non</v>
          </cell>
          <cell r="R988">
            <v>3</v>
          </cell>
          <cell r="S988">
            <v>3</v>
          </cell>
          <cell r="T988">
            <v>2.9129999999999998</v>
          </cell>
          <cell r="U988">
            <v>6.1050000000000004</v>
          </cell>
          <cell r="V988">
            <v>1.2657099999999999</v>
          </cell>
          <cell r="W988">
            <v>1.9218999999999999</v>
          </cell>
          <cell r="X988" t="str">
            <v>Cap</v>
          </cell>
          <cell r="Y988" t="str">
            <v>Global</v>
          </cell>
          <cell r="Z988">
            <v>1.2</v>
          </cell>
          <cell r="AA988" t="str">
            <v>Oui</v>
          </cell>
          <cell r="AB988">
            <v>0.8</v>
          </cell>
          <cell r="AC988" t="str">
            <v>Non</v>
          </cell>
          <cell r="AD988">
            <v>11634.55</v>
          </cell>
          <cell r="AE988" t="str">
            <v>FS00009KKI</v>
          </cell>
          <cell r="AF988">
            <v>24863052</v>
          </cell>
          <cell r="AH988">
            <v>44582</v>
          </cell>
          <cell r="AJ988">
            <v>2</v>
          </cell>
          <cell r="AK988">
            <v>10</v>
          </cell>
          <cell r="AL988">
            <v>1</v>
          </cell>
          <cell r="AM988" t="str">
            <v>www.equigest.fr</v>
          </cell>
          <cell r="AQ988" t="str">
            <v>Non</v>
          </cell>
          <cell r="AR988" t="str">
            <v>Non</v>
          </cell>
          <cell r="AS988" t="str">
            <v>Non</v>
          </cell>
          <cell r="AV988" t="str">
            <v>Non Classifié</v>
          </cell>
          <cell r="AW988" t="str">
            <v>Equigest</v>
          </cell>
          <cell r="AY988" t="str">
            <v>Not Stated</v>
          </cell>
          <cell r="AZ988" t="str">
            <v>Prospectus</v>
          </cell>
          <cell r="BA988" t="str">
            <v>Non</v>
          </cell>
          <cell r="BB988">
            <v>1.0897730000000001</v>
          </cell>
          <cell r="BD988">
            <v>1.9218980000000001</v>
          </cell>
          <cell r="BF988">
            <v>1.265719</v>
          </cell>
          <cell r="BH988">
            <v>-1.8416399999999999</v>
          </cell>
          <cell r="BJ988">
            <v>-1.8416399999999999</v>
          </cell>
          <cell r="BK988">
            <v>40</v>
          </cell>
          <cell r="BM988">
            <v>3.0698240000000001</v>
          </cell>
          <cell r="BN988">
            <v>81</v>
          </cell>
          <cell r="BP988">
            <v>7.0624169999999999</v>
          </cell>
          <cell r="BQ988">
            <v>79</v>
          </cell>
        </row>
        <row r="989">
          <cell r="A989" t="str">
            <v>FR0011236629</v>
          </cell>
          <cell r="B989" t="str">
            <v>ÙÙÙ</v>
          </cell>
          <cell r="C989" t="str">
            <v>Sanso Essentiel A</v>
          </cell>
          <cell r="D989" t="str">
            <v>FCP</v>
          </cell>
          <cell r="E989" t="str">
            <v>Sanso Investment Solutions</v>
          </cell>
          <cell r="F989" t="str">
            <v>Euro</v>
          </cell>
          <cell r="G989" t="str">
            <v>MSCI World NR EUR</v>
          </cell>
          <cell r="H989" t="str">
            <v>Europe Fonds ouverts  - Allocation EUR Flexible - International</v>
          </cell>
          <cell r="I989" t="str">
            <v>Tous les jours</v>
          </cell>
          <cell r="J989" t="str">
            <v>France</v>
          </cell>
          <cell r="K989" t="str">
            <v>Non</v>
          </cell>
          <cell r="L989">
            <v>41060</v>
          </cell>
          <cell r="M989">
            <v>44596</v>
          </cell>
          <cell r="N989">
            <v>19764529</v>
          </cell>
          <cell r="O989">
            <v>173.7</v>
          </cell>
          <cell r="Q989" t="str">
            <v>Non</v>
          </cell>
          <cell r="R989">
            <v>6</v>
          </cell>
          <cell r="S989">
            <v>6</v>
          </cell>
          <cell r="T989">
            <v>12.356999999999999</v>
          </cell>
          <cell r="U989">
            <v>18.315000000000001</v>
          </cell>
          <cell r="V989">
            <v>13.46598</v>
          </cell>
          <cell r="W989">
            <v>8.3859100000000009</v>
          </cell>
          <cell r="X989" t="str">
            <v>Cap</v>
          </cell>
          <cell r="Y989" t="str">
            <v>Global</v>
          </cell>
          <cell r="Z989">
            <v>1.95</v>
          </cell>
          <cell r="AA989" t="str">
            <v>Oui</v>
          </cell>
          <cell r="AB989">
            <v>1.6</v>
          </cell>
          <cell r="AC989" t="str">
            <v>Non</v>
          </cell>
          <cell r="AD989">
            <v>173.7</v>
          </cell>
          <cell r="AE989" t="str">
            <v>FS00009KMF</v>
          </cell>
          <cell r="AF989">
            <v>7839781</v>
          </cell>
          <cell r="AH989">
            <v>44265</v>
          </cell>
          <cell r="AJ989">
            <v>2</v>
          </cell>
          <cell r="AK989">
            <v>100</v>
          </cell>
          <cell r="AL989">
            <v>1</v>
          </cell>
          <cell r="AM989" t="str">
            <v>www.sanso-is.com</v>
          </cell>
          <cell r="AQ989" t="str">
            <v>Non</v>
          </cell>
          <cell r="AR989" t="str">
            <v>Non</v>
          </cell>
          <cell r="AS989" t="str">
            <v>Non</v>
          </cell>
          <cell r="AV989" t="str">
            <v>Actions internationales</v>
          </cell>
          <cell r="AW989" t="str">
            <v>Sanso</v>
          </cell>
          <cell r="AY989" t="str">
            <v>Not Stated</v>
          </cell>
          <cell r="AZ989" t="str">
            <v>Prospectus</v>
          </cell>
          <cell r="BA989" t="str">
            <v>Non</v>
          </cell>
          <cell r="BB989">
            <v>5.201549</v>
          </cell>
          <cell r="BD989">
            <v>8.3859100000000009</v>
          </cell>
          <cell r="BF989">
            <v>13.465979000000001</v>
          </cell>
          <cell r="BH989">
            <v>-4.3994530000000003</v>
          </cell>
          <cell r="BJ989">
            <v>-3.2667600000000001</v>
          </cell>
          <cell r="BK989">
            <v>54</v>
          </cell>
          <cell r="BM989">
            <v>13.575294</v>
          </cell>
          <cell r="BN989">
            <v>37</v>
          </cell>
          <cell r="BP989">
            <v>23.464797999999998</v>
          </cell>
          <cell r="BQ989">
            <v>35</v>
          </cell>
        </row>
        <row r="990">
          <cell r="A990" t="str">
            <v>FR0011238344</v>
          </cell>
          <cell r="B990" t="str">
            <v>ÙÙ</v>
          </cell>
          <cell r="C990" t="str">
            <v>Magellan I</v>
          </cell>
          <cell r="D990" t="str">
            <v>SICAV</v>
          </cell>
          <cell r="E990" t="str">
            <v>Comgest SA</v>
          </cell>
          <cell r="F990" t="str">
            <v>Euro</v>
          </cell>
          <cell r="G990" t="str">
            <v>MSCI EM NR EUR</v>
          </cell>
          <cell r="H990" t="str">
            <v>Europe Fonds ouverts  - Actions Marchés Emergents</v>
          </cell>
          <cell r="I990" t="str">
            <v>Tous les jours</v>
          </cell>
          <cell r="J990" t="str">
            <v>Autriche;Belgique;Suisse;Allemagne;France;Pays-Bas;</v>
          </cell>
          <cell r="K990" t="str">
            <v>Non</v>
          </cell>
          <cell r="L990">
            <v>41085</v>
          </cell>
          <cell r="M990">
            <v>44596</v>
          </cell>
          <cell r="N990">
            <v>1242983724</v>
          </cell>
          <cell r="O990">
            <v>22.92</v>
          </cell>
          <cell r="P990">
            <v>-19.23</v>
          </cell>
          <cell r="Q990" t="str">
            <v>Non</v>
          </cell>
          <cell r="R990">
            <v>6</v>
          </cell>
          <cell r="S990">
            <v>6</v>
          </cell>
          <cell r="T990">
            <v>9.6644210000000008</v>
          </cell>
          <cell r="U990">
            <v>16.324162000000001</v>
          </cell>
          <cell r="V990">
            <v>-15.34545</v>
          </cell>
          <cell r="W990">
            <v>-0.80308000000000002</v>
          </cell>
          <cell r="X990" t="str">
            <v>Cap</v>
          </cell>
          <cell r="Y990" t="str">
            <v>Global Emerging Mkts</v>
          </cell>
          <cell r="Z990">
            <v>1.25</v>
          </cell>
          <cell r="AA990" t="str">
            <v>Oui</v>
          </cell>
          <cell r="AB990">
            <v>1.59</v>
          </cell>
          <cell r="AC990" t="str">
            <v>Oui</v>
          </cell>
          <cell r="AD990">
            <v>22.92</v>
          </cell>
          <cell r="AE990" t="str">
            <v>FSGBR055UN</v>
          </cell>
          <cell r="AF990">
            <v>93484443</v>
          </cell>
          <cell r="AH990">
            <v>44562</v>
          </cell>
          <cell r="AJ990">
            <v>0</v>
          </cell>
          <cell r="AK990">
            <v>1500000</v>
          </cell>
          <cell r="AL990">
            <v>0</v>
          </cell>
          <cell r="AM990" t="str">
            <v>www.comgest.com</v>
          </cell>
          <cell r="AQ990" t="str">
            <v>Non</v>
          </cell>
          <cell r="AR990" t="str">
            <v>Non</v>
          </cell>
          <cell r="AS990" t="str">
            <v>Non</v>
          </cell>
          <cell r="AV990" t="str">
            <v>Actions internationales</v>
          </cell>
          <cell r="AW990" t="str">
            <v>Comgest</v>
          </cell>
          <cell r="AX990" t="str">
            <v>Comgest SA</v>
          </cell>
          <cell r="AY990" t="str">
            <v>Article 8</v>
          </cell>
          <cell r="AZ990" t="str">
            <v>Prospectus</v>
          </cell>
          <cell r="BA990" t="str">
            <v>Non</v>
          </cell>
          <cell r="BB990">
            <v>1.1466590000000001</v>
          </cell>
          <cell r="BD990">
            <v>-0.80308100000000004</v>
          </cell>
          <cell r="BF990">
            <v>-15.345459999999999</v>
          </cell>
          <cell r="BH990">
            <v>-2.730375</v>
          </cell>
          <cell r="BJ990">
            <v>-0.68259000000000003</v>
          </cell>
          <cell r="BK990">
            <v>25</v>
          </cell>
          <cell r="BM990">
            <v>2.3534459999999999</v>
          </cell>
          <cell r="BN990">
            <v>85</v>
          </cell>
          <cell r="BP990">
            <v>18.252514000000001</v>
          </cell>
          <cell r="BQ990">
            <v>50</v>
          </cell>
        </row>
        <row r="991">
          <cell r="A991" t="str">
            <v>FR0011252360</v>
          </cell>
          <cell r="C991" t="str">
            <v>Millesima 2024 C</v>
          </cell>
          <cell r="D991" t="str">
            <v>FCP</v>
          </cell>
          <cell r="E991" t="str">
            <v>Edmond de Rothschild Asset Management (France)</v>
          </cell>
          <cell r="F991" t="str">
            <v>Euro</v>
          </cell>
          <cell r="G991" t="str">
            <v>Not Benchmarked</v>
          </cell>
          <cell r="H991" t="str">
            <v>Europe Fonds ouverts  - Obligations à échéance</v>
          </cell>
          <cell r="I991" t="str">
            <v>Tous les jours</v>
          </cell>
          <cell r="J991" t="str">
            <v>Autriche;Belgique;Suisse;Allemagne;Espagne;France;Italie;</v>
          </cell>
          <cell r="K991" t="str">
            <v>Non</v>
          </cell>
          <cell r="L991">
            <v>41061</v>
          </cell>
          <cell r="M991">
            <v>44596</v>
          </cell>
          <cell r="N991">
            <v>163911452</v>
          </cell>
          <cell r="O991">
            <v>1238.54</v>
          </cell>
          <cell r="Q991" t="str">
            <v>Non</v>
          </cell>
          <cell r="R991">
            <v>4</v>
          </cell>
          <cell r="S991">
            <v>4</v>
          </cell>
          <cell r="T991">
            <v>1.4079999999999999</v>
          </cell>
          <cell r="U991">
            <v>9.9030000000000005</v>
          </cell>
          <cell r="V991">
            <v>2.5214699999999999</v>
          </cell>
          <cell r="W991">
            <v>2.1031</v>
          </cell>
          <cell r="X991" t="str">
            <v>Cap</v>
          </cell>
          <cell r="Y991" t="str">
            <v>Global</v>
          </cell>
          <cell r="Z991">
            <v>0.8</v>
          </cell>
          <cell r="AA991" t="str">
            <v>Oui</v>
          </cell>
          <cell r="AB991">
            <v>0.89</v>
          </cell>
          <cell r="AC991" t="str">
            <v>Non</v>
          </cell>
          <cell r="AD991">
            <v>1238.54</v>
          </cell>
          <cell r="AE991" t="str">
            <v>FS00009L3G</v>
          </cell>
          <cell r="AF991">
            <v>58414515</v>
          </cell>
          <cell r="AH991">
            <v>44596</v>
          </cell>
          <cell r="AJ991">
            <v>4</v>
          </cell>
          <cell r="AK991">
            <v>1</v>
          </cell>
          <cell r="AL991">
            <v>1</v>
          </cell>
          <cell r="AM991" t="str">
            <v>https://www.edmond-de-rothschild.com/site/France/fr/asset-management</v>
          </cell>
          <cell r="AQ991" t="str">
            <v>Non</v>
          </cell>
          <cell r="AR991" t="str">
            <v>Non</v>
          </cell>
          <cell r="AS991" t="str">
            <v>Oui</v>
          </cell>
          <cell r="AU991">
            <v>43524</v>
          </cell>
          <cell r="AV991" t="str">
            <v>Obligations en euro</v>
          </cell>
          <cell r="AW991" t="str">
            <v>Edmond De Rothschild</v>
          </cell>
          <cell r="AY991" t="str">
            <v>Not Stated</v>
          </cell>
          <cell r="AZ991" t="str">
            <v>Prospectus</v>
          </cell>
          <cell r="BA991" t="str">
            <v>Non</v>
          </cell>
          <cell r="BB991">
            <v>0.84392800000000001</v>
          </cell>
          <cell r="BD991">
            <v>2.1031049999999998</v>
          </cell>
          <cell r="BF991">
            <v>2.5214819999999998</v>
          </cell>
          <cell r="BH991">
            <v>-0.62140499999999999</v>
          </cell>
          <cell r="BJ991">
            <v>-0.39566000000000001</v>
          </cell>
          <cell r="BK991">
            <v>21</v>
          </cell>
          <cell r="BM991">
            <v>3.0054159999999999</v>
          </cell>
          <cell r="BN991">
            <v>81</v>
          </cell>
          <cell r="BP991">
            <v>7.8889250000000004</v>
          </cell>
          <cell r="BQ991">
            <v>76</v>
          </cell>
        </row>
        <row r="992">
          <cell r="A992" t="str">
            <v>FR0011253624</v>
          </cell>
          <cell r="B992" t="str">
            <v>ÙÙÙÙÙ</v>
          </cell>
          <cell r="C992" t="str">
            <v>R-co Valor C EUR</v>
          </cell>
          <cell r="D992" t="str">
            <v>SICAV</v>
          </cell>
          <cell r="E992" t="str">
            <v>Rothschild &amp; Co Asset Management Europe</v>
          </cell>
          <cell r="F992" t="str">
            <v>Euro</v>
          </cell>
          <cell r="G992" t="str">
            <v>Not Benchmarked</v>
          </cell>
          <cell r="H992" t="str">
            <v>Europe Fonds ouverts  - Allocation EUR Flexible - International</v>
          </cell>
          <cell r="I992" t="str">
            <v>Tous les jours</v>
          </cell>
          <cell r="J992" t="str">
            <v>Autriche;Belgique;Suisse;Allemagne;Espagne;France;Italie;Luxembourg;</v>
          </cell>
          <cell r="K992" t="str">
            <v>Non</v>
          </cell>
          <cell r="L992">
            <v>34432</v>
          </cell>
          <cell r="M992">
            <v>44596</v>
          </cell>
          <cell r="N992">
            <v>3135143772</v>
          </cell>
          <cell r="O992">
            <v>2763.24</v>
          </cell>
          <cell r="Q992" t="str">
            <v>Non</v>
          </cell>
          <cell r="R992">
            <v>6</v>
          </cell>
          <cell r="S992">
            <v>6</v>
          </cell>
          <cell r="T992">
            <v>9.4760000000000009</v>
          </cell>
          <cell r="U992">
            <v>15.182</v>
          </cell>
          <cell r="V992">
            <v>11.986789999999999</v>
          </cell>
          <cell r="W992">
            <v>11.430910000000001</v>
          </cell>
          <cell r="X992" t="str">
            <v>Cap</v>
          </cell>
          <cell r="Y992" t="str">
            <v>Global</v>
          </cell>
          <cell r="Z992">
            <v>1.45</v>
          </cell>
          <cell r="AA992" t="str">
            <v>Oui</v>
          </cell>
          <cell r="AB992">
            <v>1.68</v>
          </cell>
          <cell r="AC992" t="str">
            <v>Non</v>
          </cell>
          <cell r="AD992">
            <v>2763.24</v>
          </cell>
          <cell r="AE992" t="str">
            <v>FS0000CGZL</v>
          </cell>
          <cell r="AF992">
            <v>1004843283</v>
          </cell>
          <cell r="AH992">
            <v>44562</v>
          </cell>
          <cell r="AJ992">
            <v>4.5</v>
          </cell>
          <cell r="AK992">
            <v>2500</v>
          </cell>
          <cell r="AL992">
            <v>1</v>
          </cell>
          <cell r="AM992" t="str">
            <v>www.am.eu.rothschildandco.com</v>
          </cell>
          <cell r="AQ992" t="str">
            <v>Non</v>
          </cell>
          <cell r="AR992" t="str">
            <v>Non</v>
          </cell>
          <cell r="AS992" t="str">
            <v>Non</v>
          </cell>
          <cell r="AV992" t="str">
            <v>Non Classifié</v>
          </cell>
          <cell r="AW992" t="str">
            <v>Rothschild &amp; Co</v>
          </cell>
          <cell r="AY992" t="str">
            <v>Article 8</v>
          </cell>
          <cell r="AZ992" t="str">
            <v>Prospectus</v>
          </cell>
          <cell r="BA992" t="str">
            <v>Non</v>
          </cell>
          <cell r="BB992">
            <v>7.5066389999999998</v>
          </cell>
          <cell r="BD992">
            <v>11.430921</v>
          </cell>
          <cell r="BF992">
            <v>11.986774</v>
          </cell>
          <cell r="BH992">
            <v>-2.441865</v>
          </cell>
          <cell r="BJ992">
            <v>-0.57257999999999998</v>
          </cell>
          <cell r="BK992">
            <v>23</v>
          </cell>
          <cell r="BM992">
            <v>15.662414</v>
          </cell>
          <cell r="BN992">
            <v>28</v>
          </cell>
          <cell r="BP992">
            <v>28.626192</v>
          </cell>
          <cell r="BQ992">
            <v>18</v>
          </cell>
        </row>
        <row r="993">
          <cell r="A993" t="str">
            <v>FR0011254473</v>
          </cell>
          <cell r="B993" t="str">
            <v>ÙÙÙ</v>
          </cell>
          <cell r="C993" t="str">
            <v>Sanso Short Duration C</v>
          </cell>
          <cell r="D993" t="str">
            <v>FCP</v>
          </cell>
          <cell r="E993" t="str">
            <v>Sanso Investment Solutions</v>
          </cell>
          <cell r="F993" t="str">
            <v>Euro</v>
          </cell>
          <cell r="G993" t="str">
            <v>EONIA Capitalisé Jour TR EUR</v>
          </cell>
          <cell r="H993" t="str">
            <v>Europe Fonds ouverts  - Obligations Internationales</v>
          </cell>
          <cell r="I993" t="str">
            <v>Tous les jours</v>
          </cell>
          <cell r="J993" t="str">
            <v>France</v>
          </cell>
          <cell r="K993" t="str">
            <v>Non</v>
          </cell>
          <cell r="L993">
            <v>41078</v>
          </cell>
          <cell r="M993">
            <v>44596</v>
          </cell>
          <cell r="N993">
            <v>50670000</v>
          </cell>
          <cell r="O993">
            <v>118.45</v>
          </cell>
          <cell r="Q993" t="str">
            <v>Non</v>
          </cell>
          <cell r="R993">
            <v>3</v>
          </cell>
          <cell r="S993">
            <v>3</v>
          </cell>
          <cell r="T993">
            <v>1.3316749999999999</v>
          </cell>
          <cell r="U993">
            <v>5.9371520000000002</v>
          </cell>
          <cell r="V993">
            <v>2.3307799999999999</v>
          </cell>
          <cell r="W993">
            <v>1.4117200000000001</v>
          </cell>
          <cell r="X993" t="str">
            <v>Cap</v>
          </cell>
          <cell r="Y993" t="str">
            <v>Global</v>
          </cell>
          <cell r="Z993">
            <v>1</v>
          </cell>
          <cell r="AA993" t="str">
            <v>Oui</v>
          </cell>
          <cell r="AB993">
            <v>1.1399999999999999</v>
          </cell>
          <cell r="AC993" t="str">
            <v>Oui</v>
          </cell>
          <cell r="AD993">
            <v>118.45</v>
          </cell>
          <cell r="AE993" t="str">
            <v>FS00009MPZ</v>
          </cell>
          <cell r="AF993">
            <v>18860000</v>
          </cell>
          <cell r="AH993">
            <v>44530</v>
          </cell>
          <cell r="AJ993">
            <v>3</v>
          </cell>
          <cell r="AK993">
            <v>1</v>
          </cell>
          <cell r="AL993">
            <v>1</v>
          </cell>
          <cell r="AM993" t="str">
            <v>www.sanso-is.com</v>
          </cell>
          <cell r="AQ993" t="str">
            <v>Non</v>
          </cell>
          <cell r="AR993" t="str">
            <v>Non</v>
          </cell>
          <cell r="AS993" t="str">
            <v>Non</v>
          </cell>
          <cell r="AV993" t="str">
            <v>Obligations internationales</v>
          </cell>
          <cell r="AW993" t="str">
            <v>Sanso</v>
          </cell>
          <cell r="AY993" t="str">
            <v>Article 8</v>
          </cell>
          <cell r="AZ993" t="str">
            <v>Prospectus</v>
          </cell>
          <cell r="BA993" t="str">
            <v>Non</v>
          </cell>
          <cell r="BB993">
            <v>1.024179</v>
          </cell>
          <cell r="BD993">
            <v>1.4117150000000001</v>
          </cell>
          <cell r="BF993">
            <v>2.3307699999999998</v>
          </cell>
          <cell r="BH993">
            <v>-0.55257900000000004</v>
          </cell>
          <cell r="BJ993">
            <v>-0.38512999999999997</v>
          </cell>
          <cell r="BK993">
            <v>21</v>
          </cell>
          <cell r="BM993">
            <v>1.822678</v>
          </cell>
          <cell r="BN993">
            <v>88</v>
          </cell>
          <cell r="BP993">
            <v>4.2425379999999997</v>
          </cell>
          <cell r="BQ993">
            <v>88</v>
          </cell>
        </row>
        <row r="994">
          <cell r="A994" t="str">
            <v>FR0011261197</v>
          </cell>
          <cell r="B994" t="str">
            <v>ÙÙÙÙÙ</v>
          </cell>
          <cell r="C994" t="str">
            <v>R-co Valor F EUR</v>
          </cell>
          <cell r="D994" t="str">
            <v>SICAV</v>
          </cell>
          <cell r="E994" t="str">
            <v>Rothschild &amp; Co Asset Management Europe</v>
          </cell>
          <cell r="F994" t="str">
            <v>Euro</v>
          </cell>
          <cell r="G994" t="str">
            <v>Not Benchmarked</v>
          </cell>
          <cell r="H994" t="str">
            <v>Europe Fonds ouverts  - Allocation EUR Flexible - International</v>
          </cell>
          <cell r="I994" t="str">
            <v>Tous les jours</v>
          </cell>
          <cell r="J994" t="str">
            <v>Belgique;Suisse;Espagne;France;Italie;Luxembourg;</v>
          </cell>
          <cell r="K994" t="str">
            <v>Non</v>
          </cell>
          <cell r="L994">
            <v>38776</v>
          </cell>
          <cell r="M994">
            <v>44596</v>
          </cell>
          <cell r="N994">
            <v>3135143772</v>
          </cell>
          <cell r="O994">
            <v>2452.7800000000002</v>
          </cell>
          <cell r="Q994" t="str">
            <v>Non</v>
          </cell>
          <cell r="R994">
            <v>6</v>
          </cell>
          <cell r="S994">
            <v>6</v>
          </cell>
          <cell r="T994">
            <v>9.4740000000000002</v>
          </cell>
          <cell r="U994">
            <v>15.178000000000001</v>
          </cell>
          <cell r="V994">
            <v>11.593400000000001</v>
          </cell>
          <cell r="W994">
            <v>11.04149</v>
          </cell>
          <cell r="X994" t="str">
            <v>Cap</v>
          </cell>
          <cell r="Y994" t="str">
            <v>Global</v>
          </cell>
          <cell r="Z994">
            <v>1.8</v>
          </cell>
          <cell r="AA994" t="str">
            <v>Oui</v>
          </cell>
          <cell r="AB994">
            <v>2.0299999999999998</v>
          </cell>
          <cell r="AC994" t="str">
            <v>Non</v>
          </cell>
          <cell r="AD994">
            <v>2452.7800000000002</v>
          </cell>
          <cell r="AE994" t="str">
            <v>FS0000CGZL</v>
          </cell>
          <cell r="AF994">
            <v>1112020879</v>
          </cell>
          <cell r="AH994">
            <v>44562</v>
          </cell>
          <cell r="AJ994">
            <v>3</v>
          </cell>
          <cell r="AK994">
            <v>200</v>
          </cell>
          <cell r="AL994">
            <v>1</v>
          </cell>
          <cell r="AM994" t="str">
            <v>www.am.eu.rothschildandco.com</v>
          </cell>
          <cell r="AQ994" t="str">
            <v>Non</v>
          </cell>
          <cell r="AR994" t="str">
            <v>Non</v>
          </cell>
          <cell r="AS994" t="str">
            <v>Non</v>
          </cell>
          <cell r="AV994" t="str">
            <v>Non Classifié</v>
          </cell>
          <cell r="AW994" t="str">
            <v>Rothschild &amp; Co</v>
          </cell>
          <cell r="AY994" t="str">
            <v>Article 8</v>
          </cell>
          <cell r="AZ994" t="str">
            <v>Prospectus</v>
          </cell>
          <cell r="BA994" t="str">
            <v>Non</v>
          </cell>
          <cell r="BB994">
            <v>7.0814820000000003</v>
          </cell>
          <cell r="BD994">
            <v>11.041505000000001</v>
          </cell>
          <cell r="BF994">
            <v>11.593393000000001</v>
          </cell>
          <cell r="BH994">
            <v>-2.4738329999999999</v>
          </cell>
          <cell r="BJ994">
            <v>-0.60216000000000003</v>
          </cell>
          <cell r="BK994">
            <v>24</v>
          </cell>
          <cell r="BM994">
            <v>15.258266000000001</v>
          </cell>
          <cell r="BN994">
            <v>30</v>
          </cell>
          <cell r="BP994">
            <v>28.176473000000001</v>
          </cell>
          <cell r="BQ994">
            <v>19</v>
          </cell>
        </row>
        <row r="995">
          <cell r="A995" t="str">
            <v>FR0011261908</v>
          </cell>
          <cell r="B995" t="str">
            <v>ÙÙÙ</v>
          </cell>
          <cell r="C995" t="str">
            <v>Fastea Patrimoine P</v>
          </cell>
          <cell r="D995" t="str">
            <v>FCP</v>
          </cell>
          <cell r="E995" t="str">
            <v>Fastea Capital</v>
          </cell>
          <cell r="F995" t="str">
            <v>Euro</v>
          </cell>
          <cell r="G995" t="str">
            <v>(FTSE MTS Ex-CNO Etrix 1-3Y TR EUR) 70.000% + ( Euronext Paris CAC 40 NR EUR) 30.000%</v>
          </cell>
          <cell r="H995" t="str">
            <v>Europe Fonds ouverts  - Allocation EUR Prudente</v>
          </cell>
          <cell r="I995" t="str">
            <v>Tous les jours</v>
          </cell>
          <cell r="J995" t="str">
            <v>France</v>
          </cell>
          <cell r="K995" t="str">
            <v>Non</v>
          </cell>
          <cell r="L995">
            <v>41264</v>
          </cell>
          <cell r="M995">
            <v>44595</v>
          </cell>
          <cell r="N995">
            <v>9014000</v>
          </cell>
          <cell r="O995">
            <v>130.33000000000001</v>
          </cell>
          <cell r="Q995" t="str">
            <v>Non</v>
          </cell>
          <cell r="R995">
            <v>4</v>
          </cell>
          <cell r="S995">
            <v>4</v>
          </cell>
          <cell r="T995">
            <v>3.7250000000000001</v>
          </cell>
          <cell r="U995">
            <v>7.9470000000000001</v>
          </cell>
          <cell r="V995">
            <v>6.83291</v>
          </cell>
          <cell r="W995">
            <v>3.76539</v>
          </cell>
          <cell r="X995" t="str">
            <v>Cap</v>
          </cell>
          <cell r="Y995" t="str">
            <v>Euroland</v>
          </cell>
          <cell r="Z995">
            <v>1.5</v>
          </cell>
          <cell r="AA995" t="str">
            <v>Oui</v>
          </cell>
          <cell r="AB995">
            <v>1.53</v>
          </cell>
          <cell r="AC995" t="str">
            <v>Non</v>
          </cell>
          <cell r="AE995" t="str">
            <v>FS00009X4N</v>
          </cell>
          <cell r="AF995">
            <v>7654000</v>
          </cell>
          <cell r="AH995">
            <v>44564</v>
          </cell>
          <cell r="AJ995">
            <v>4</v>
          </cell>
          <cell r="AK995">
            <v>1</v>
          </cell>
          <cell r="AL995">
            <v>1</v>
          </cell>
          <cell r="AM995" t="str">
            <v>www.fastea-capital.fr</v>
          </cell>
          <cell r="AQ995" t="str">
            <v>Non</v>
          </cell>
          <cell r="AR995" t="str">
            <v>Non</v>
          </cell>
          <cell r="AS995" t="str">
            <v>Non</v>
          </cell>
          <cell r="AV995" t="str">
            <v>Non Classifié</v>
          </cell>
          <cell r="AW995" t="str">
            <v>Fastea Capital</v>
          </cell>
          <cell r="AY995" t="str">
            <v>Not Stated</v>
          </cell>
          <cell r="AZ995" t="str">
            <v>Prospectus</v>
          </cell>
          <cell r="BA995" t="str">
            <v>Non</v>
          </cell>
          <cell r="BB995">
            <v>1.5111920000000001</v>
          </cell>
          <cell r="BD995">
            <v>3.7653949999999998</v>
          </cell>
          <cell r="BF995">
            <v>6.8329180000000003</v>
          </cell>
          <cell r="BH995">
            <v>-0.67068099999999997</v>
          </cell>
          <cell r="BJ995">
            <v>-0.73926999999999998</v>
          </cell>
          <cell r="BK995">
            <v>25</v>
          </cell>
          <cell r="BM995">
            <v>4.5603239999999996</v>
          </cell>
          <cell r="BN995">
            <v>73</v>
          </cell>
          <cell r="BP995">
            <v>5.7065799999999998</v>
          </cell>
          <cell r="BQ995">
            <v>84</v>
          </cell>
        </row>
        <row r="996">
          <cell r="A996" t="str">
            <v>FR0011268705</v>
          </cell>
          <cell r="B996" t="str">
            <v>ÙÙÙÙÙ</v>
          </cell>
          <cell r="C996" t="str">
            <v>GemEquity R</v>
          </cell>
          <cell r="D996" t="str">
            <v>SICAV</v>
          </cell>
          <cell r="E996" t="str">
            <v>Gemway Assets</v>
          </cell>
          <cell r="F996" t="str">
            <v>Euro</v>
          </cell>
          <cell r="G996" t="str">
            <v>MSCI EM NR USD</v>
          </cell>
          <cell r="H996" t="str">
            <v>Europe Fonds ouverts  - Actions Marchés Emergents</v>
          </cell>
          <cell r="I996" t="str">
            <v>Tous les jours</v>
          </cell>
          <cell r="J996" t="str">
            <v>Autriche;Belgique;Suisse;Allemagne;France;Italie;Luxembourg;</v>
          </cell>
          <cell r="K996" t="str">
            <v>Non</v>
          </cell>
          <cell r="L996">
            <v>41088</v>
          </cell>
          <cell r="M996">
            <v>44596</v>
          </cell>
          <cell r="N996">
            <v>1389219286</v>
          </cell>
          <cell r="O996">
            <v>205.04</v>
          </cell>
          <cell r="Q996" t="str">
            <v>Non</v>
          </cell>
          <cell r="R996">
            <v>6</v>
          </cell>
          <cell r="S996">
            <v>6</v>
          </cell>
          <cell r="T996">
            <v>11.714316</v>
          </cell>
          <cell r="U996">
            <v>16.753053000000001</v>
          </cell>
          <cell r="V996">
            <v>-8.4002800000000004</v>
          </cell>
          <cell r="W996">
            <v>11.11472</v>
          </cell>
          <cell r="X996" t="str">
            <v>Cap</v>
          </cell>
          <cell r="Y996" t="str">
            <v>Global Emerging Mkts</v>
          </cell>
          <cell r="Z996">
            <v>2.1</v>
          </cell>
          <cell r="AA996" t="str">
            <v>Oui</v>
          </cell>
          <cell r="AB996">
            <v>2.1</v>
          </cell>
          <cell r="AC996" t="str">
            <v>Oui</v>
          </cell>
          <cell r="AD996">
            <v>205.04</v>
          </cell>
          <cell r="AE996" t="str">
            <v>FS00009NCK</v>
          </cell>
          <cell r="AF996">
            <v>367154139</v>
          </cell>
          <cell r="AH996">
            <v>44579</v>
          </cell>
          <cell r="AJ996">
            <v>3</v>
          </cell>
          <cell r="AK996">
            <v>0</v>
          </cell>
          <cell r="AL996">
            <v>0</v>
          </cell>
          <cell r="AM996" t="str">
            <v>www.gemway-assets.com</v>
          </cell>
          <cell r="AQ996" t="str">
            <v>Non</v>
          </cell>
          <cell r="AR996" t="str">
            <v>Non</v>
          </cell>
          <cell r="AS996" t="str">
            <v>Non</v>
          </cell>
          <cell r="AV996" t="str">
            <v>Actions internationales</v>
          </cell>
          <cell r="AW996" t="str">
            <v>Gemway Assets</v>
          </cell>
          <cell r="AY996" t="str">
            <v>Article 8</v>
          </cell>
          <cell r="AZ996" t="str">
            <v>Prospectus</v>
          </cell>
          <cell r="BA996" t="str">
            <v>Non</v>
          </cell>
          <cell r="BB996">
            <v>8.7650819999999996</v>
          </cell>
          <cell r="BD996">
            <v>11.114725999999999</v>
          </cell>
          <cell r="BF996">
            <v>-8.4002960000000009</v>
          </cell>
          <cell r="BH996">
            <v>-7.5694670000000004</v>
          </cell>
          <cell r="BJ996">
            <v>-5.3200700000000003</v>
          </cell>
          <cell r="BK996">
            <v>72</v>
          </cell>
          <cell r="BM996">
            <v>16.366606999999998</v>
          </cell>
          <cell r="BN996">
            <v>25</v>
          </cell>
          <cell r="BP996">
            <v>27.679921</v>
          </cell>
          <cell r="BQ996">
            <v>20</v>
          </cell>
        </row>
        <row r="997">
          <cell r="A997" t="str">
            <v>FR0011269042</v>
          </cell>
          <cell r="B997" t="str">
            <v>ÙÙÙ</v>
          </cell>
          <cell r="C997" t="str">
            <v>Amilton Short Duration I</v>
          </cell>
          <cell r="D997" t="str">
            <v>FCP</v>
          </cell>
          <cell r="E997" t="str">
            <v>Meeschaert Asset Management</v>
          </cell>
          <cell r="F997" t="str">
            <v>Euro</v>
          </cell>
          <cell r="G997" t="str">
            <v>€STR + 8.5 bps</v>
          </cell>
          <cell r="H997" t="str">
            <v>Europe Fonds ouverts  - Obligations EUR Très Court Terme</v>
          </cell>
          <cell r="I997" t="str">
            <v>Tous les jours</v>
          </cell>
          <cell r="J997" t="str">
            <v>France</v>
          </cell>
          <cell r="K997" t="str">
            <v>Non</v>
          </cell>
          <cell r="L997">
            <v>41079</v>
          </cell>
          <cell r="M997">
            <v>44595</v>
          </cell>
          <cell r="N997">
            <v>115711000</v>
          </cell>
          <cell r="O997">
            <v>10324.07</v>
          </cell>
          <cell r="Q997" t="str">
            <v>Non</v>
          </cell>
          <cell r="R997">
            <v>2</v>
          </cell>
          <cell r="S997">
            <v>2</v>
          </cell>
          <cell r="T997">
            <v>0.44600000000000001</v>
          </cell>
          <cell r="U997">
            <v>1.381</v>
          </cell>
          <cell r="V997">
            <v>-0.69450999999999996</v>
          </cell>
          <cell r="W997">
            <v>1.537E-2</v>
          </cell>
          <cell r="X997" t="str">
            <v>Cap</v>
          </cell>
          <cell r="Y997" t="str">
            <v>Global</v>
          </cell>
          <cell r="Z997">
            <v>0.45</v>
          </cell>
          <cell r="AA997" t="str">
            <v>Oui</v>
          </cell>
          <cell r="AB997">
            <v>0.47</v>
          </cell>
          <cell r="AC997" t="str">
            <v>Non</v>
          </cell>
          <cell r="AE997" t="str">
            <v>FS00009MKC</v>
          </cell>
          <cell r="AF997">
            <v>115711000</v>
          </cell>
          <cell r="AH997">
            <v>44562</v>
          </cell>
          <cell r="AJ997">
            <v>0</v>
          </cell>
          <cell r="AK997">
            <v>1</v>
          </cell>
          <cell r="AL997">
            <v>1</v>
          </cell>
          <cell r="AM997" t="str">
            <v>www.meeschaert.com</v>
          </cell>
          <cell r="AQ997" t="str">
            <v>Non</v>
          </cell>
          <cell r="AR997" t="str">
            <v>Non</v>
          </cell>
          <cell r="AS997" t="str">
            <v>Non</v>
          </cell>
          <cell r="AV997" t="str">
            <v>Obligations en euro</v>
          </cell>
          <cell r="AW997" t="str">
            <v>Meeschaert</v>
          </cell>
          <cell r="AY997" t="str">
            <v>Not Stated</v>
          </cell>
          <cell r="AZ997" t="str">
            <v>Prospectus</v>
          </cell>
          <cell r="BA997" t="str">
            <v>Non</v>
          </cell>
          <cell r="BB997">
            <v>-0.196939</v>
          </cell>
          <cell r="BD997">
            <v>1.5373E-2</v>
          </cell>
          <cell r="BF997">
            <v>-0.69451099999999999</v>
          </cell>
          <cell r="BH997">
            <v>-0.52627100000000004</v>
          </cell>
          <cell r="BJ997">
            <v>-0.32422000000000001</v>
          </cell>
          <cell r="BK997">
            <v>20</v>
          </cell>
          <cell r="BM997">
            <v>0.19525799999999999</v>
          </cell>
          <cell r="BN997">
            <v>93</v>
          </cell>
          <cell r="BP997">
            <v>0.38262299999999999</v>
          </cell>
          <cell r="BQ997">
            <v>95</v>
          </cell>
        </row>
        <row r="998">
          <cell r="A998" t="str">
            <v>FR0011269067</v>
          </cell>
          <cell r="B998" t="str">
            <v>ÙÙ</v>
          </cell>
          <cell r="C998" t="str">
            <v>Carmignac Patrimoine A USD Acc Hdg</v>
          </cell>
          <cell r="D998" t="str">
            <v>FCP</v>
          </cell>
          <cell r="E998" t="str">
            <v>Carmignac Gestion</v>
          </cell>
          <cell r="F998" t="str">
            <v>Dollar américain</v>
          </cell>
          <cell r="G998" t="str">
            <v>(€STR capitalisé) 20.000% + ( ICE BofA Gbl Govt TR USD) 40.000% + (MSCI ACWI NR USD) 40.000%</v>
          </cell>
          <cell r="H998" t="str">
            <v>Europe Fonds ouverts  - Allocation USD Modérée</v>
          </cell>
          <cell r="I998" t="str">
            <v>Tous les jours</v>
          </cell>
          <cell r="J998" t="str">
            <v>Autriche;Belgique;Suisse;Allemagne;Espagne;France;Royaume-Uni;Italie;Luxembourg;Pays-Bas;Suède;</v>
          </cell>
          <cell r="K998" t="str">
            <v>Non</v>
          </cell>
          <cell r="L998">
            <v>41079</v>
          </cell>
          <cell r="M998">
            <v>44596</v>
          </cell>
          <cell r="N998">
            <v>9463903782.4268894</v>
          </cell>
          <cell r="O998">
            <v>117.94154399999999</v>
          </cell>
          <cell r="P998">
            <v>146.93</v>
          </cell>
          <cell r="Q998" t="str">
            <v>Non</v>
          </cell>
          <cell r="R998">
            <v>4</v>
          </cell>
          <cell r="S998">
            <v>4</v>
          </cell>
          <cell r="T998">
            <v>7.5932449999999996</v>
          </cell>
          <cell r="U998">
            <v>7.0197120000000002</v>
          </cell>
          <cell r="V998">
            <v>7.2182079999999997</v>
          </cell>
          <cell r="W998">
            <v>8.0948209999999996</v>
          </cell>
          <cell r="X998" t="str">
            <v>Cap</v>
          </cell>
          <cell r="Y998" t="str">
            <v>Global</v>
          </cell>
          <cell r="Z998">
            <v>1.5</v>
          </cell>
          <cell r="AA998" t="str">
            <v>Oui</v>
          </cell>
          <cell r="AB998">
            <v>1.88</v>
          </cell>
          <cell r="AC998" t="str">
            <v>Oui</v>
          </cell>
          <cell r="AD998">
            <v>134.96</v>
          </cell>
          <cell r="AE998" t="str">
            <v>FSGBR051BK</v>
          </cell>
          <cell r="AF998">
            <v>35444527.578000002</v>
          </cell>
          <cell r="AG998" t="str">
            <v>Entièrement Couvert</v>
          </cell>
          <cell r="AH998">
            <v>44562</v>
          </cell>
          <cell r="AJ998">
            <v>4</v>
          </cell>
          <cell r="AK998">
            <v>50000000</v>
          </cell>
          <cell r="AL998">
            <v>0</v>
          </cell>
          <cell r="AM998" t="str">
            <v>www.carmignac.com</v>
          </cell>
          <cell r="AN998" t="str">
            <v>Entièrement Couvert</v>
          </cell>
          <cell r="AO998" t="str">
            <v>Dollar américain</v>
          </cell>
          <cell r="AQ998" t="str">
            <v>Non</v>
          </cell>
          <cell r="AR998" t="str">
            <v>Non</v>
          </cell>
          <cell r="AS998" t="str">
            <v>Non</v>
          </cell>
          <cell r="AV998" t="str">
            <v>Non Classifié</v>
          </cell>
          <cell r="AW998" t="str">
            <v>Carmignac</v>
          </cell>
          <cell r="AX998" t="str">
            <v>Carmignac Gestion</v>
          </cell>
          <cell r="AY998" t="str">
            <v>Article 8</v>
          </cell>
          <cell r="AZ998" t="str">
            <v>Prospectus</v>
          </cell>
          <cell r="BA998" t="str">
            <v>Non</v>
          </cell>
          <cell r="BB998">
            <v>2.1995909999999999</v>
          </cell>
          <cell r="BD998">
            <v>8.0948170000000008</v>
          </cell>
          <cell r="BF998">
            <v>7.2182040000000001</v>
          </cell>
          <cell r="BH998">
            <v>-3.5217520000000002</v>
          </cell>
          <cell r="BJ998">
            <v>-0.95715499999999998</v>
          </cell>
          <cell r="BK998">
            <v>28</v>
          </cell>
          <cell r="BM998">
            <v>9.0599030000000003</v>
          </cell>
          <cell r="BN998">
            <v>54</v>
          </cell>
          <cell r="BP998">
            <v>15.675044</v>
          </cell>
          <cell r="BQ998">
            <v>55</v>
          </cell>
        </row>
        <row r="999">
          <cell r="A999" t="str">
            <v>FR0011269596</v>
          </cell>
          <cell r="B999" t="str">
            <v>ÙÙ</v>
          </cell>
          <cell r="C999" t="str">
            <v>Carmignac Patrimoine A CHF Acc Hdg</v>
          </cell>
          <cell r="D999" t="str">
            <v>FCP</v>
          </cell>
          <cell r="E999" t="str">
            <v>Carmignac Gestion</v>
          </cell>
          <cell r="F999" t="str">
            <v>Franc suisse</v>
          </cell>
          <cell r="G999" t="str">
            <v>(€STR capitalisé) 20.000% + ( ICE BofA Gbl Govt TR USD) 40.000% + (MSCI ACWI NR USD) 40.000%</v>
          </cell>
          <cell r="H999" t="str">
            <v>Europe Fonds ouverts  - Allocation CHF Modérée</v>
          </cell>
          <cell r="I999" t="str">
            <v>Tous les jours</v>
          </cell>
          <cell r="J999" t="str">
            <v>Autriche;Belgique;Suisse;Allemagne;Espagne;France;Royaume-Uni;Italie;Luxembourg;Pays-Bas;</v>
          </cell>
          <cell r="K999" t="str">
            <v>Non</v>
          </cell>
          <cell r="L999">
            <v>41079</v>
          </cell>
          <cell r="M999">
            <v>44596</v>
          </cell>
          <cell r="N999">
            <v>9463903782.4681702</v>
          </cell>
          <cell r="O999">
            <v>110.90681600000001</v>
          </cell>
          <cell r="P999">
            <v>146.93</v>
          </cell>
          <cell r="Q999" t="str">
            <v>Non</v>
          </cell>
          <cell r="R999">
            <v>4</v>
          </cell>
          <cell r="S999">
            <v>4</v>
          </cell>
          <cell r="T999">
            <v>6.1104580000000004</v>
          </cell>
          <cell r="U999">
            <v>6.9832200000000002</v>
          </cell>
          <cell r="V999">
            <v>1.435241</v>
          </cell>
          <cell r="W999">
            <v>8.3427089999999993</v>
          </cell>
          <cell r="X999" t="str">
            <v>Cap</v>
          </cell>
          <cell r="Y999" t="str">
            <v>Global</v>
          </cell>
          <cell r="Z999">
            <v>1.5</v>
          </cell>
          <cell r="AA999" t="str">
            <v>Oui</v>
          </cell>
          <cell r="AB999">
            <v>1.88</v>
          </cell>
          <cell r="AC999" t="str">
            <v>Oui</v>
          </cell>
          <cell r="AD999">
            <v>117.43</v>
          </cell>
          <cell r="AE999" t="str">
            <v>FSGBR051BK</v>
          </cell>
          <cell r="AF999">
            <v>19448276.636550002</v>
          </cell>
          <cell r="AG999" t="str">
            <v>Entièrement Couvert</v>
          </cell>
          <cell r="AH999">
            <v>44562</v>
          </cell>
          <cell r="AJ999">
            <v>4</v>
          </cell>
          <cell r="AK999">
            <v>50000000</v>
          </cell>
          <cell r="AL999">
            <v>0</v>
          </cell>
          <cell r="AM999" t="str">
            <v>www.carmignac.com</v>
          </cell>
          <cell r="AN999" t="str">
            <v>Entièrement Couvert</v>
          </cell>
          <cell r="AO999" t="str">
            <v>Franc suisse</v>
          </cell>
          <cell r="AQ999" t="str">
            <v>Non</v>
          </cell>
          <cell r="AR999" t="str">
            <v>Non</v>
          </cell>
          <cell r="AS999" t="str">
            <v>Non</v>
          </cell>
          <cell r="AV999" t="str">
            <v>Non Classifié</v>
          </cell>
          <cell r="AW999" t="str">
            <v>Carmignac</v>
          </cell>
          <cell r="AX999" t="str">
            <v>Carmignac Gestion</v>
          </cell>
          <cell r="AY999" t="str">
            <v>Article 8</v>
          </cell>
          <cell r="AZ999" t="str">
            <v>Prospectus</v>
          </cell>
          <cell r="BA999" t="str">
            <v>Non</v>
          </cell>
          <cell r="BB999">
            <v>1.125767</v>
          </cell>
          <cell r="BD999">
            <v>8.3427220000000002</v>
          </cell>
          <cell r="BF999">
            <v>1.4352579999999999</v>
          </cell>
          <cell r="BH999">
            <v>-4.4153190000000002</v>
          </cell>
          <cell r="BJ999">
            <v>-3.1528559999999999</v>
          </cell>
          <cell r="BK999">
            <v>53</v>
          </cell>
          <cell r="BM999">
            <v>9.7859359999999995</v>
          </cell>
          <cell r="BN999">
            <v>52</v>
          </cell>
          <cell r="BP999">
            <v>14.038836</v>
          </cell>
          <cell r="BQ999">
            <v>59</v>
          </cell>
        </row>
        <row r="1000">
          <cell r="A1000" t="str">
            <v>FR0011271550</v>
          </cell>
          <cell r="B1000" t="str">
            <v>ÙÙ</v>
          </cell>
          <cell r="C1000" t="str">
            <v>Keren Essentiels C</v>
          </cell>
          <cell r="D1000" t="str">
            <v>SICAV</v>
          </cell>
          <cell r="E1000" t="str">
            <v>Keren Finance</v>
          </cell>
          <cell r="F1000" t="str">
            <v>Euro</v>
          </cell>
          <cell r="G1000" t="str">
            <v>Euronext Paris CAC Mid&amp;Small NR EUR</v>
          </cell>
          <cell r="H1000" t="str">
            <v>Europe Fonds ouverts  - Actions France Petites &amp; Moy. Cap.</v>
          </cell>
          <cell r="I1000" t="str">
            <v>Tous les jours</v>
          </cell>
          <cell r="J1000" t="str">
            <v>Belgique;France;</v>
          </cell>
          <cell r="K1000" t="str">
            <v>Oui</v>
          </cell>
          <cell r="L1000">
            <v>41099</v>
          </cell>
          <cell r="M1000">
            <v>44595</v>
          </cell>
          <cell r="N1000">
            <v>39969000</v>
          </cell>
          <cell r="O1000">
            <v>304.86</v>
          </cell>
          <cell r="Q1000" t="str">
            <v>Non</v>
          </cell>
          <cell r="R1000">
            <v>6</v>
          </cell>
          <cell r="S1000">
            <v>6</v>
          </cell>
          <cell r="T1000">
            <v>12.333</v>
          </cell>
          <cell r="U1000">
            <v>22.312000000000001</v>
          </cell>
          <cell r="V1000">
            <v>12.718220000000001</v>
          </cell>
          <cell r="W1000">
            <v>6.9832599999999996</v>
          </cell>
          <cell r="X1000" t="str">
            <v>Cap</v>
          </cell>
          <cell r="Y1000" t="str">
            <v>France</v>
          </cell>
          <cell r="Z1000">
            <v>2</v>
          </cell>
          <cell r="AA1000" t="str">
            <v>Oui</v>
          </cell>
          <cell r="AB1000">
            <v>2</v>
          </cell>
          <cell r="AC1000" t="str">
            <v>Oui</v>
          </cell>
          <cell r="AE1000" t="str">
            <v>FS00009NWB</v>
          </cell>
          <cell r="AF1000">
            <v>29612000</v>
          </cell>
          <cell r="AH1000">
            <v>44579</v>
          </cell>
          <cell r="AJ1000">
            <v>1.5</v>
          </cell>
          <cell r="AK1000">
            <v>1</v>
          </cell>
          <cell r="AL1000">
            <v>1</v>
          </cell>
          <cell r="AM1000" t="str">
            <v>www.kerenfinance.com</v>
          </cell>
          <cell r="AQ1000" t="str">
            <v>Non</v>
          </cell>
          <cell r="AR1000" t="str">
            <v>Non</v>
          </cell>
          <cell r="AS1000" t="str">
            <v>Non</v>
          </cell>
          <cell r="AV1000" t="str">
            <v>Actions françaises</v>
          </cell>
          <cell r="AW1000" t="str">
            <v>Keren</v>
          </cell>
          <cell r="AY1000" t="str">
            <v>Not Stated</v>
          </cell>
          <cell r="AZ1000" t="str">
            <v>Prospectus</v>
          </cell>
          <cell r="BA1000" t="str">
            <v>Non</v>
          </cell>
          <cell r="BB1000">
            <v>2.389869</v>
          </cell>
          <cell r="BD1000">
            <v>6.9832710000000002</v>
          </cell>
          <cell r="BF1000">
            <v>12.718225</v>
          </cell>
          <cell r="BH1000">
            <v>-7.0010070000000004</v>
          </cell>
          <cell r="BJ1000">
            <v>-7.4280799999999996</v>
          </cell>
          <cell r="BK1000">
            <v>83</v>
          </cell>
          <cell r="BM1000">
            <v>12.981567999999999</v>
          </cell>
          <cell r="BN1000">
            <v>39</v>
          </cell>
          <cell r="BP1000">
            <v>3.3744049999999999</v>
          </cell>
          <cell r="BQ1000">
            <v>90</v>
          </cell>
        </row>
        <row r="1001">
          <cell r="A1001" t="str">
            <v>FR0011274984</v>
          </cell>
          <cell r="B1001" t="str">
            <v>ÙÙÙÙÙ</v>
          </cell>
          <cell r="C1001" t="str">
            <v>GemEquity I</v>
          </cell>
          <cell r="D1001" t="str">
            <v>SICAV</v>
          </cell>
          <cell r="E1001" t="str">
            <v>Gemway Assets</v>
          </cell>
          <cell r="F1001" t="str">
            <v>Euro</v>
          </cell>
          <cell r="G1001" t="str">
            <v>MSCI EM NR USD</v>
          </cell>
          <cell r="H1001" t="str">
            <v>Europe Fonds ouverts  - Actions Marchés Emergents</v>
          </cell>
          <cell r="I1001" t="str">
            <v>Tous les jours</v>
          </cell>
          <cell r="J1001" t="str">
            <v>Autriche;Belgique;Suisse;Allemagne;France;Italie;Luxembourg;</v>
          </cell>
          <cell r="K1001" t="str">
            <v>Non</v>
          </cell>
          <cell r="L1001">
            <v>41088</v>
          </cell>
          <cell r="M1001">
            <v>44596</v>
          </cell>
          <cell r="N1001">
            <v>1389219286</v>
          </cell>
          <cell r="O1001">
            <v>223.69</v>
          </cell>
          <cell r="Q1001" t="str">
            <v>Non</v>
          </cell>
          <cell r="R1001">
            <v>6</v>
          </cell>
          <cell r="S1001">
            <v>6</v>
          </cell>
          <cell r="T1001">
            <v>11.643376999999999</v>
          </cell>
          <cell r="U1001">
            <v>16.734946999999998</v>
          </cell>
          <cell r="V1001">
            <v>-7.4081599999999996</v>
          </cell>
          <cell r="W1001">
            <v>12.167669999999999</v>
          </cell>
          <cell r="X1001" t="str">
            <v>Cap</v>
          </cell>
          <cell r="Y1001" t="str">
            <v>Global Emerging Mkts</v>
          </cell>
          <cell r="Z1001">
            <v>1.05</v>
          </cell>
          <cell r="AA1001" t="str">
            <v>Oui</v>
          </cell>
          <cell r="AB1001">
            <v>1.05</v>
          </cell>
          <cell r="AC1001" t="str">
            <v>Oui</v>
          </cell>
          <cell r="AD1001">
            <v>223.69</v>
          </cell>
          <cell r="AE1001" t="str">
            <v>FS00009NCK</v>
          </cell>
          <cell r="AF1001">
            <v>527763744</v>
          </cell>
          <cell r="AH1001">
            <v>44579</v>
          </cell>
          <cell r="AJ1001">
            <v>1</v>
          </cell>
          <cell r="AK1001">
            <v>250000</v>
          </cell>
          <cell r="AL1001">
            <v>1</v>
          </cell>
          <cell r="AM1001" t="str">
            <v>www.gemway-assets.com</v>
          </cell>
          <cell r="AQ1001" t="str">
            <v>Oui</v>
          </cell>
          <cell r="AR1001" t="str">
            <v>Non</v>
          </cell>
          <cell r="AS1001" t="str">
            <v>Non</v>
          </cell>
          <cell r="AV1001" t="str">
            <v>Actions internationales</v>
          </cell>
          <cell r="AW1001" t="str">
            <v>Gemway Assets</v>
          </cell>
          <cell r="AY1001" t="str">
            <v>Article 8</v>
          </cell>
          <cell r="AZ1001" t="str">
            <v>Prospectus</v>
          </cell>
          <cell r="BA1001" t="str">
            <v>Non</v>
          </cell>
          <cell r="BB1001">
            <v>9.7490129999999997</v>
          </cell>
          <cell r="BD1001">
            <v>12.167681</v>
          </cell>
          <cell r="BF1001">
            <v>-7.4081739999999998</v>
          </cell>
          <cell r="BH1001">
            <v>-7.4813700000000001</v>
          </cell>
          <cell r="BJ1001">
            <v>-5.2373799999999999</v>
          </cell>
          <cell r="BK1001">
            <v>71</v>
          </cell>
          <cell r="BM1001">
            <v>17.463146999999999</v>
          </cell>
          <cell r="BN1001">
            <v>22</v>
          </cell>
          <cell r="BP1001">
            <v>28.809884</v>
          </cell>
          <cell r="BQ1001">
            <v>18</v>
          </cell>
        </row>
        <row r="1002">
          <cell r="A1002" t="str">
            <v>FR0011276302</v>
          </cell>
          <cell r="B1002" t="str">
            <v>ÙÙ</v>
          </cell>
          <cell r="C1002" t="str">
            <v>Sésame P</v>
          </cell>
          <cell r="D1002" t="str">
            <v>FCP</v>
          </cell>
          <cell r="E1002" t="str">
            <v>Sycomore Asset Management</v>
          </cell>
          <cell r="F1002" t="str">
            <v>Euro</v>
          </cell>
          <cell r="G1002" t="str">
            <v>Not Benchmarked</v>
          </cell>
          <cell r="H1002" t="str">
            <v>Europe Fonds ouverts  - Allocation EUR Flexible - International</v>
          </cell>
          <cell r="I1002" t="str">
            <v>Tous les jours</v>
          </cell>
          <cell r="J1002" t="str">
            <v>France</v>
          </cell>
          <cell r="K1002" t="str">
            <v>Non</v>
          </cell>
          <cell r="L1002">
            <v>41163</v>
          </cell>
          <cell r="M1002">
            <v>44596</v>
          </cell>
          <cell r="N1002">
            <v>20185320</v>
          </cell>
          <cell r="O1002">
            <v>116.7</v>
          </cell>
          <cell r="Q1002" t="str">
            <v>Non</v>
          </cell>
          <cell r="R1002">
            <v>3</v>
          </cell>
          <cell r="S1002">
            <v>4</v>
          </cell>
          <cell r="T1002">
            <v>5.9119999999999999</v>
          </cell>
          <cell r="U1002">
            <v>8.4879999999999995</v>
          </cell>
          <cell r="V1002">
            <v>-4.0414000000000003</v>
          </cell>
          <cell r="W1002">
            <v>1.60225</v>
          </cell>
          <cell r="X1002" t="str">
            <v>Cap</v>
          </cell>
          <cell r="Y1002" t="str">
            <v>Global</v>
          </cell>
          <cell r="Z1002">
            <v>1.8</v>
          </cell>
          <cell r="AA1002" t="str">
            <v>Oui</v>
          </cell>
          <cell r="AB1002">
            <v>2.38</v>
          </cell>
          <cell r="AC1002" t="str">
            <v>Non</v>
          </cell>
          <cell r="AD1002">
            <v>116.7</v>
          </cell>
          <cell r="AE1002" t="str">
            <v>FS0000AM3S</v>
          </cell>
          <cell r="AF1002">
            <v>20185320</v>
          </cell>
          <cell r="AH1002">
            <v>44239</v>
          </cell>
          <cell r="AJ1002">
            <v>2</v>
          </cell>
          <cell r="AK1002">
            <v>0</v>
          </cell>
          <cell r="AL1002">
            <v>0</v>
          </cell>
          <cell r="AM1002" t="str">
            <v>www.sycomore-am.com</v>
          </cell>
          <cell r="AQ1002" t="str">
            <v>Non</v>
          </cell>
          <cell r="AR1002" t="str">
            <v>Non</v>
          </cell>
          <cell r="AS1002" t="str">
            <v>Non</v>
          </cell>
          <cell r="AV1002" t="str">
            <v>Non Classifié</v>
          </cell>
          <cell r="AW1002" t="str">
            <v>Sycomore Asset Management</v>
          </cell>
          <cell r="BA1002" t="str">
            <v>Non</v>
          </cell>
          <cell r="BB1002">
            <v>0.53404200000000002</v>
          </cell>
          <cell r="BD1002">
            <v>1.602241</v>
          </cell>
          <cell r="BF1002">
            <v>-4.0414000000000003</v>
          </cell>
          <cell r="BH1002">
            <v>-4.199967</v>
          </cell>
          <cell r="BJ1002">
            <v>-4.7300599999999999</v>
          </cell>
          <cell r="BK1002">
            <v>67</v>
          </cell>
          <cell r="BM1002">
            <v>3.796853</v>
          </cell>
          <cell r="BN1002">
            <v>77</v>
          </cell>
          <cell r="BP1002">
            <v>6.9311439999999997</v>
          </cell>
          <cell r="BQ1002">
            <v>79</v>
          </cell>
        </row>
        <row r="1003">
          <cell r="A1003" t="str">
            <v>FR0011276542</v>
          </cell>
          <cell r="B1003" t="str">
            <v>ÙÙ</v>
          </cell>
          <cell r="C1003" t="str">
            <v>Monessor</v>
          </cell>
          <cell r="D1003" t="str">
            <v>FCP</v>
          </cell>
          <cell r="E1003" t="str">
            <v>Meeschaert Asset Management</v>
          </cell>
          <cell r="F1003" t="str">
            <v>Euro</v>
          </cell>
          <cell r="G1003" t="str">
            <v>Not Benchmarked</v>
          </cell>
          <cell r="H1003" t="str">
            <v>Europe Fonds ouverts  - Allocation EUR Flexible - International</v>
          </cell>
          <cell r="I1003" t="str">
            <v>Tous les jours</v>
          </cell>
          <cell r="J1003" t="str">
            <v>France</v>
          </cell>
          <cell r="K1003" t="str">
            <v>Non</v>
          </cell>
          <cell r="L1003">
            <v>41176</v>
          </cell>
          <cell r="M1003">
            <v>44595</v>
          </cell>
          <cell r="N1003">
            <v>12708335</v>
          </cell>
          <cell r="O1003">
            <v>115.14</v>
          </cell>
          <cell r="Q1003" t="str">
            <v>Non</v>
          </cell>
          <cell r="R1003">
            <v>4</v>
          </cell>
          <cell r="S1003">
            <v>4</v>
          </cell>
          <cell r="T1003">
            <v>4.3049999999999997</v>
          </cell>
          <cell r="U1003">
            <v>10.122999999999999</v>
          </cell>
          <cell r="V1003">
            <v>2.1711999999999998</v>
          </cell>
          <cell r="W1003">
            <v>2.1504699999999999</v>
          </cell>
          <cell r="X1003" t="str">
            <v>Cap</v>
          </cell>
          <cell r="Y1003" t="str">
            <v>Global</v>
          </cell>
          <cell r="Z1003">
            <v>1.8</v>
          </cell>
          <cell r="AA1003" t="str">
            <v>Oui</v>
          </cell>
          <cell r="AB1003">
            <v>2.78</v>
          </cell>
          <cell r="AC1003" t="str">
            <v>Non</v>
          </cell>
          <cell r="AE1003" t="str">
            <v>FS00009PAM</v>
          </cell>
          <cell r="AF1003">
            <v>12708335</v>
          </cell>
          <cell r="AH1003">
            <v>44562</v>
          </cell>
          <cell r="AJ1003">
            <v>2</v>
          </cell>
          <cell r="AK1003">
            <v>1</v>
          </cell>
          <cell r="AL1003">
            <v>1</v>
          </cell>
          <cell r="AM1003" t="str">
            <v>www.meeschaert.com</v>
          </cell>
          <cell r="AQ1003" t="str">
            <v>Non</v>
          </cell>
          <cell r="AR1003" t="str">
            <v>Non</v>
          </cell>
          <cell r="AS1003" t="str">
            <v>Non</v>
          </cell>
          <cell r="AV1003" t="str">
            <v>Non Classifié</v>
          </cell>
          <cell r="AW1003" t="str">
            <v>Meeschaert</v>
          </cell>
          <cell r="AY1003" t="str">
            <v>Not Stated</v>
          </cell>
          <cell r="AZ1003" t="str">
            <v>Prospectus</v>
          </cell>
          <cell r="BA1003" t="str">
            <v>Non</v>
          </cell>
          <cell r="BB1003">
            <v>0.252724</v>
          </cell>
          <cell r="BD1003">
            <v>2.1504699999999999</v>
          </cell>
          <cell r="BF1003">
            <v>2.1711939999999998</v>
          </cell>
          <cell r="BJ1003">
            <v>-3.1871800000000001</v>
          </cell>
          <cell r="BK1003">
            <v>53</v>
          </cell>
          <cell r="BM1003">
            <v>4.0773640000000002</v>
          </cell>
          <cell r="BN1003">
            <v>76</v>
          </cell>
          <cell r="BP1003">
            <v>7.7946869999999997</v>
          </cell>
          <cell r="BQ1003">
            <v>76</v>
          </cell>
        </row>
        <row r="1004">
          <cell r="A1004" t="str">
            <v>FR0011276567</v>
          </cell>
          <cell r="B1004" t="str">
            <v>ÙÙ</v>
          </cell>
          <cell r="C1004" t="str">
            <v>R-co 4Change Moderate Allocation C EUR</v>
          </cell>
          <cell r="D1004" t="str">
            <v>SICAV</v>
          </cell>
          <cell r="E1004" t="str">
            <v>Rothschild &amp; Co Asset Management Europe</v>
          </cell>
          <cell r="F1004" t="str">
            <v>Euro</v>
          </cell>
          <cell r="G1004" t="str">
            <v>(€STR capitalisé) 15.000% + ( iBoxx Overall Euro) 55.000% + (STOXX Europe 600 NR EUR) 30.000%</v>
          </cell>
          <cell r="H1004" t="str">
            <v>Europe Fonds ouverts  - Allocation EUR Prudente</v>
          </cell>
          <cell r="I1004" t="str">
            <v>Tous les jours</v>
          </cell>
          <cell r="J1004" t="str">
            <v>Autriche;Belgique;Suisse;Allemagne;Espagne;France;Italie;Luxembourg;</v>
          </cell>
          <cell r="K1004" t="str">
            <v>Non</v>
          </cell>
          <cell r="L1004">
            <v>41117</v>
          </cell>
          <cell r="M1004">
            <v>44596</v>
          </cell>
          <cell r="N1004">
            <v>51246964</v>
          </cell>
          <cell r="O1004">
            <v>136.88999999999999</v>
          </cell>
          <cell r="Q1004" t="str">
            <v>Non</v>
          </cell>
          <cell r="R1004">
            <v>4</v>
          </cell>
          <cell r="S1004">
            <v>4</v>
          </cell>
          <cell r="T1004">
            <v>2.4710000000000001</v>
          </cell>
          <cell r="U1004">
            <v>7.33</v>
          </cell>
          <cell r="V1004">
            <v>2.5406200000000001</v>
          </cell>
          <cell r="W1004">
            <v>1.4707300000000001</v>
          </cell>
          <cell r="X1004" t="str">
            <v>Cap</v>
          </cell>
          <cell r="Y1004" t="str">
            <v>Global</v>
          </cell>
          <cell r="Z1004">
            <v>1.1000000000000001</v>
          </cell>
          <cell r="AA1004" t="str">
            <v>Oui</v>
          </cell>
          <cell r="AB1004">
            <v>0.99</v>
          </cell>
          <cell r="AC1004" t="str">
            <v>Oui</v>
          </cell>
          <cell r="AD1004">
            <v>136.88999999999999</v>
          </cell>
          <cell r="AE1004" t="str">
            <v>FS00009QLB</v>
          </cell>
          <cell r="AF1004">
            <v>32750316</v>
          </cell>
          <cell r="AH1004">
            <v>44562</v>
          </cell>
          <cell r="AJ1004">
            <v>3</v>
          </cell>
          <cell r="AK1004">
            <v>2500</v>
          </cell>
          <cell r="AL1004">
            <v>1</v>
          </cell>
          <cell r="AM1004" t="str">
            <v>www.am.eu.rothschildandco.com</v>
          </cell>
          <cell r="AQ1004" t="str">
            <v>Non</v>
          </cell>
          <cell r="AR1004" t="str">
            <v>Non</v>
          </cell>
          <cell r="AS1004" t="str">
            <v>Non</v>
          </cell>
          <cell r="AV1004" t="str">
            <v>Non Classifié</v>
          </cell>
          <cell r="AW1004" t="str">
            <v>Rothschild &amp; Co</v>
          </cell>
          <cell r="AY1004" t="str">
            <v>Article 8</v>
          </cell>
          <cell r="AZ1004" t="str">
            <v>Prospectus</v>
          </cell>
          <cell r="BA1004" t="str">
            <v>Non</v>
          </cell>
          <cell r="BB1004">
            <v>0.97883399999999998</v>
          </cell>
          <cell r="BD1004">
            <v>1.4707250000000001</v>
          </cell>
          <cell r="BF1004">
            <v>2.5406089999999999</v>
          </cell>
          <cell r="BH1004">
            <v>-1.689117</v>
          </cell>
          <cell r="BJ1004">
            <v>-1.0476799999999999</v>
          </cell>
          <cell r="BK1004">
            <v>29</v>
          </cell>
          <cell r="BM1004">
            <v>2.5162059999999999</v>
          </cell>
          <cell r="BN1004">
            <v>84</v>
          </cell>
          <cell r="BP1004">
            <v>6.388693</v>
          </cell>
          <cell r="BQ1004">
            <v>81</v>
          </cell>
        </row>
        <row r="1005">
          <cell r="A1005" t="str">
            <v>FR0011276617</v>
          </cell>
          <cell r="B1005" t="str">
            <v>ÙÙ</v>
          </cell>
          <cell r="C1005" t="str">
            <v>R-co 4Change Moderate Allocation F EUR</v>
          </cell>
          <cell r="D1005" t="str">
            <v>SICAV</v>
          </cell>
          <cell r="E1005" t="str">
            <v>Rothschild &amp; Co Asset Management Europe</v>
          </cell>
          <cell r="F1005" t="str">
            <v>Euro</v>
          </cell>
          <cell r="G1005" t="str">
            <v>(€STR capitalisé) 15.000% + ( iBoxx Overall Euro) 55.000% + (STOXX Europe 600 NR EUR) 30.000%</v>
          </cell>
          <cell r="H1005" t="str">
            <v>Europe Fonds ouverts  - Allocation EUR Prudente</v>
          </cell>
          <cell r="I1005" t="str">
            <v>Tous les jours</v>
          </cell>
          <cell r="J1005" t="str">
            <v>Belgique;Suisse;France;Italie;Luxembourg;</v>
          </cell>
          <cell r="K1005" t="str">
            <v>Non</v>
          </cell>
          <cell r="L1005">
            <v>41117</v>
          </cell>
          <cell r="M1005">
            <v>44596</v>
          </cell>
          <cell r="N1005">
            <v>51246964</v>
          </cell>
          <cell r="O1005">
            <v>132.11000000000001</v>
          </cell>
          <cell r="Q1005" t="str">
            <v>Non</v>
          </cell>
          <cell r="R1005">
            <v>4</v>
          </cell>
          <cell r="S1005">
            <v>4</v>
          </cell>
          <cell r="T1005">
            <v>2.476</v>
          </cell>
          <cell r="U1005">
            <v>7.3319999999999999</v>
          </cell>
          <cell r="V1005">
            <v>2.2354500000000002</v>
          </cell>
          <cell r="W1005">
            <v>1.1035200000000001</v>
          </cell>
          <cell r="X1005" t="str">
            <v>Cap</v>
          </cell>
          <cell r="Y1005" t="str">
            <v>Global</v>
          </cell>
          <cell r="Z1005">
            <v>1.4</v>
          </cell>
          <cell r="AA1005" t="str">
            <v>Oui</v>
          </cell>
          <cell r="AB1005">
            <v>1.39</v>
          </cell>
          <cell r="AC1005" t="str">
            <v>Oui</v>
          </cell>
          <cell r="AD1005">
            <v>132.11000000000001</v>
          </cell>
          <cell r="AE1005" t="str">
            <v>FS00009QLB</v>
          </cell>
          <cell r="AF1005">
            <v>16108300</v>
          </cell>
          <cell r="AH1005">
            <v>44562</v>
          </cell>
          <cell r="AJ1005">
            <v>3</v>
          </cell>
          <cell r="AK1005">
            <v>1</v>
          </cell>
          <cell r="AL1005">
            <v>1</v>
          </cell>
          <cell r="AM1005" t="str">
            <v>www.am.eu.rothschildandco.com</v>
          </cell>
          <cell r="AQ1005" t="str">
            <v>Non</v>
          </cell>
          <cell r="AR1005" t="str">
            <v>Non</v>
          </cell>
          <cell r="AS1005" t="str">
            <v>Non</v>
          </cell>
          <cell r="AV1005" t="str">
            <v>Non Classifié</v>
          </cell>
          <cell r="AW1005" t="str">
            <v>Rothschild &amp; Co</v>
          </cell>
          <cell r="AY1005" t="str">
            <v>Article 8</v>
          </cell>
          <cell r="AZ1005" t="str">
            <v>Prospectus</v>
          </cell>
          <cell r="BA1005" t="str">
            <v>Non</v>
          </cell>
          <cell r="BB1005">
            <v>0.59712200000000004</v>
          </cell>
          <cell r="BD1005">
            <v>1.103523</v>
          </cell>
          <cell r="BF1005">
            <v>2.2354349999999998</v>
          </cell>
          <cell r="BH1005">
            <v>-1.727447</v>
          </cell>
          <cell r="BJ1005">
            <v>-1.0778099999999999</v>
          </cell>
          <cell r="BK1005">
            <v>30</v>
          </cell>
          <cell r="BM1005">
            <v>2.1434410000000002</v>
          </cell>
          <cell r="BN1005">
            <v>87</v>
          </cell>
          <cell r="BP1005">
            <v>5.9633609999999999</v>
          </cell>
          <cell r="BQ1005">
            <v>83</v>
          </cell>
        </row>
        <row r="1006">
          <cell r="A1006" t="str">
            <v>FR0011288489</v>
          </cell>
          <cell r="B1006" t="str">
            <v>ÙÙÙ</v>
          </cell>
          <cell r="C1006" t="str">
            <v>Sycomore Sélection Crédit I</v>
          </cell>
          <cell r="D1006" t="str">
            <v>FCP</v>
          </cell>
          <cell r="E1006" t="str">
            <v>Sycomore Asset Management</v>
          </cell>
          <cell r="F1006" t="str">
            <v>Euro</v>
          </cell>
          <cell r="G1006" t="str">
            <v>Bloomberg Euro Agg Corp Ex Fincl TR EUR</v>
          </cell>
          <cell r="H1006" t="str">
            <v>Europe Fonds ouverts  - Obligations EUR Emprunts Privés</v>
          </cell>
          <cell r="I1006" t="str">
            <v>Tous les jours</v>
          </cell>
          <cell r="J1006" t="str">
            <v>Autriche;Belgique;Suisse;Allemagne;Espagne;France;Italie;Luxembourg;</v>
          </cell>
          <cell r="K1006" t="str">
            <v>Non</v>
          </cell>
          <cell r="L1006">
            <v>41248</v>
          </cell>
          <cell r="M1006">
            <v>44596</v>
          </cell>
          <cell r="N1006">
            <v>839894034</v>
          </cell>
          <cell r="O1006">
            <v>131</v>
          </cell>
          <cell r="Q1006" t="str">
            <v>Non</v>
          </cell>
          <cell r="R1006">
            <v>3</v>
          </cell>
          <cell r="S1006">
            <v>3</v>
          </cell>
          <cell r="T1006">
            <v>2.2050000000000001</v>
          </cell>
          <cell r="U1006">
            <v>6.5510000000000002</v>
          </cell>
          <cell r="V1006">
            <v>-3.0200000000000001E-2</v>
          </cell>
          <cell r="W1006">
            <v>1.52576</v>
          </cell>
          <cell r="X1006" t="str">
            <v>Cap</v>
          </cell>
          <cell r="Y1006" t="str">
            <v>Euroland</v>
          </cell>
          <cell r="Z1006">
            <v>0.6</v>
          </cell>
          <cell r="AA1006" t="str">
            <v>Oui</v>
          </cell>
          <cell r="AB1006">
            <v>0.6</v>
          </cell>
          <cell r="AC1006" t="str">
            <v>Oui</v>
          </cell>
          <cell r="AD1006">
            <v>131</v>
          </cell>
          <cell r="AE1006" t="str">
            <v>FS00009W8G</v>
          </cell>
          <cell r="AF1006">
            <v>484342083</v>
          </cell>
          <cell r="AH1006">
            <v>44265</v>
          </cell>
          <cell r="AJ1006">
            <v>7</v>
          </cell>
          <cell r="AK1006">
            <v>0</v>
          </cell>
          <cell r="AL1006">
            <v>0</v>
          </cell>
          <cell r="AM1006" t="str">
            <v>www.sycomore-am.com</v>
          </cell>
          <cell r="AQ1006" t="str">
            <v>Non</v>
          </cell>
          <cell r="AR1006" t="str">
            <v>Non</v>
          </cell>
          <cell r="AS1006" t="str">
            <v>Non</v>
          </cell>
          <cell r="AV1006" t="str">
            <v>Obligations en euro</v>
          </cell>
          <cell r="AW1006" t="str">
            <v>Sycomore Asset Management</v>
          </cell>
          <cell r="AY1006" t="str">
            <v>Not Stated</v>
          </cell>
          <cell r="AZ1006" t="str">
            <v>Prospectus</v>
          </cell>
          <cell r="BA1006" t="str">
            <v>Non</v>
          </cell>
          <cell r="BB1006">
            <v>1.3032170000000001</v>
          </cell>
          <cell r="BD1006">
            <v>1.525763</v>
          </cell>
          <cell r="BF1006">
            <v>-3.0210999999999998E-2</v>
          </cell>
          <cell r="BH1006">
            <v>-1.9085099999999999</v>
          </cell>
          <cell r="BJ1006">
            <v>-1.6782999999999999</v>
          </cell>
          <cell r="BK1006">
            <v>38</v>
          </cell>
          <cell r="BM1006">
            <v>2.476836</v>
          </cell>
          <cell r="BN1006">
            <v>84</v>
          </cell>
          <cell r="BP1006">
            <v>5.4822980000000001</v>
          </cell>
          <cell r="BQ1006">
            <v>84</v>
          </cell>
        </row>
        <row r="1007">
          <cell r="A1007" t="str">
            <v>FR0011288513</v>
          </cell>
          <cell r="B1007" t="str">
            <v>ÙÙ</v>
          </cell>
          <cell r="C1007" t="str">
            <v>Sycomore Sélection Crédit R</v>
          </cell>
          <cell r="D1007" t="str">
            <v>FCP</v>
          </cell>
          <cell r="E1007" t="str">
            <v>Sycomore Asset Management</v>
          </cell>
          <cell r="F1007" t="str">
            <v>Euro</v>
          </cell>
          <cell r="G1007" t="str">
            <v>Bloomberg Euro Agg Corp Ex Fincl TR EUR</v>
          </cell>
          <cell r="H1007" t="str">
            <v>Europe Fonds ouverts  - Obligations EUR Emprunts Privés</v>
          </cell>
          <cell r="I1007" t="str">
            <v>Tous les jours</v>
          </cell>
          <cell r="J1007" t="str">
            <v>Autriche;Suisse;Allemagne;Espagne;France;Italie;Luxembourg;</v>
          </cell>
          <cell r="K1007" t="str">
            <v>Non</v>
          </cell>
          <cell r="L1007">
            <v>41248</v>
          </cell>
          <cell r="M1007">
            <v>44596</v>
          </cell>
          <cell r="N1007">
            <v>839894034</v>
          </cell>
          <cell r="O1007">
            <v>124.45</v>
          </cell>
          <cell r="Q1007" t="str">
            <v>Non</v>
          </cell>
          <cell r="R1007">
            <v>3</v>
          </cell>
          <cell r="S1007">
            <v>3</v>
          </cell>
          <cell r="T1007">
            <v>2.2090000000000001</v>
          </cell>
          <cell r="U1007">
            <v>6.5460000000000003</v>
          </cell>
          <cell r="V1007">
            <v>-0.57698000000000005</v>
          </cell>
          <cell r="W1007">
            <v>0.93679999999999997</v>
          </cell>
          <cell r="X1007" t="str">
            <v>Cap</v>
          </cell>
          <cell r="Y1007" t="str">
            <v>Euroland</v>
          </cell>
          <cell r="Z1007">
            <v>1.2</v>
          </cell>
          <cell r="AA1007" t="str">
            <v>Oui</v>
          </cell>
          <cell r="AB1007">
            <v>1.2</v>
          </cell>
          <cell r="AC1007" t="str">
            <v>Oui</v>
          </cell>
          <cell r="AD1007">
            <v>124.45</v>
          </cell>
          <cell r="AE1007" t="str">
            <v>FS00009W8G</v>
          </cell>
          <cell r="AF1007">
            <v>225334760</v>
          </cell>
          <cell r="AH1007">
            <v>44265</v>
          </cell>
          <cell r="AJ1007">
            <v>3</v>
          </cell>
          <cell r="AK1007">
            <v>0</v>
          </cell>
          <cell r="AL1007">
            <v>0</v>
          </cell>
          <cell r="AM1007" t="str">
            <v>www.sycomore-am.com</v>
          </cell>
          <cell r="AQ1007" t="str">
            <v>Non</v>
          </cell>
          <cell r="AR1007" t="str">
            <v>Non</v>
          </cell>
          <cell r="AS1007" t="str">
            <v>Non</v>
          </cell>
          <cell r="AV1007" t="str">
            <v>Obligations en euro</v>
          </cell>
          <cell r="AW1007" t="str">
            <v>Sycomore Asset Management</v>
          </cell>
          <cell r="AY1007" t="str">
            <v>Not Stated</v>
          </cell>
          <cell r="AZ1007" t="str">
            <v>Prospectus</v>
          </cell>
          <cell r="BA1007" t="str">
            <v>Non</v>
          </cell>
          <cell r="BB1007">
            <v>0.72294400000000003</v>
          </cell>
          <cell r="BD1007">
            <v>0.93680799999999997</v>
          </cell>
          <cell r="BF1007">
            <v>-0.57698099999999997</v>
          </cell>
          <cell r="BH1007">
            <v>-1.953125</v>
          </cell>
          <cell r="BJ1007">
            <v>-1.7265600000000001</v>
          </cell>
          <cell r="BK1007">
            <v>38</v>
          </cell>
          <cell r="BM1007">
            <v>1.883923</v>
          </cell>
          <cell r="BN1007">
            <v>88</v>
          </cell>
          <cell r="BP1007">
            <v>4.8500399999999999</v>
          </cell>
          <cell r="BQ1007">
            <v>86</v>
          </cell>
        </row>
        <row r="1008">
          <cell r="A1008" t="str">
            <v>FR0011294586</v>
          </cell>
          <cell r="B1008" t="str">
            <v>ÙÙ</v>
          </cell>
          <cell r="C1008" t="str">
            <v>Oddo BHF Sustain European Cnvrt CI-EUR</v>
          </cell>
          <cell r="D1008" t="str">
            <v>FCP</v>
          </cell>
          <cell r="E1008" t="str">
            <v>ODDO BHF Asset Management SAS</v>
          </cell>
          <cell r="F1008" t="str">
            <v>Euro</v>
          </cell>
          <cell r="G1008" t="str">
            <v>Exane ECI Euro TR</v>
          </cell>
          <cell r="H1008" t="str">
            <v>Europe Fonds ouverts  - Convertibles Europe</v>
          </cell>
          <cell r="I1008" t="str">
            <v>Tous les jours</v>
          </cell>
          <cell r="J1008" t="str">
            <v>Autriche;Suisse;Allemagne;Espagne;France;Italie;Pays-Bas;Portugal;</v>
          </cell>
          <cell r="K1008" t="str">
            <v>Non</v>
          </cell>
          <cell r="L1008">
            <v>41137</v>
          </cell>
          <cell r="M1008">
            <v>44596</v>
          </cell>
          <cell r="N1008">
            <v>90801663</v>
          </cell>
          <cell r="O1008">
            <v>1192.22</v>
          </cell>
          <cell r="Q1008" t="str">
            <v>Non</v>
          </cell>
          <cell r="R1008">
            <v>4</v>
          </cell>
          <cell r="S1008">
            <v>4</v>
          </cell>
          <cell r="T1008">
            <v>5.4950000000000001</v>
          </cell>
          <cell r="U1008">
            <v>6.5789999999999997</v>
          </cell>
          <cell r="V1008">
            <v>-3.1667900000000002</v>
          </cell>
          <cell r="W1008">
            <v>1.5929599999999999</v>
          </cell>
          <cell r="X1008" t="str">
            <v>Cap</v>
          </cell>
          <cell r="Y1008" t="str">
            <v>Euroland</v>
          </cell>
          <cell r="Z1008">
            <v>0.65</v>
          </cell>
          <cell r="AA1008" t="str">
            <v>Oui</v>
          </cell>
          <cell r="AB1008">
            <v>0.65</v>
          </cell>
          <cell r="AC1008" t="str">
            <v>Oui</v>
          </cell>
          <cell r="AD1008">
            <v>1192.22</v>
          </cell>
          <cell r="AE1008" t="str">
            <v>FSGBR051IQ</v>
          </cell>
          <cell r="AF1008">
            <v>26329323</v>
          </cell>
          <cell r="AH1008">
            <v>44456</v>
          </cell>
          <cell r="AJ1008">
            <v>4</v>
          </cell>
          <cell r="AK1008">
            <v>250000</v>
          </cell>
          <cell r="AL1008">
            <v>1</v>
          </cell>
          <cell r="AM1008" t="str">
            <v>www.oddoam.com</v>
          </cell>
          <cell r="AQ1008" t="str">
            <v>Non</v>
          </cell>
          <cell r="AR1008" t="str">
            <v>Non</v>
          </cell>
          <cell r="AS1008" t="str">
            <v>Non</v>
          </cell>
          <cell r="AV1008" t="str">
            <v>Non Classifié</v>
          </cell>
          <cell r="AW1008" t="str">
            <v>ODDO BHF</v>
          </cell>
          <cell r="AY1008" t="str">
            <v>Not Stated</v>
          </cell>
          <cell r="AZ1008" t="str">
            <v>Prospectus</v>
          </cell>
          <cell r="BA1008" t="str">
            <v>Non</v>
          </cell>
          <cell r="BB1008">
            <v>0.180453</v>
          </cell>
          <cell r="BD1008">
            <v>1.592957</v>
          </cell>
          <cell r="BF1008">
            <v>-3.1668029999999998</v>
          </cell>
          <cell r="BH1008">
            <v>-4.223109</v>
          </cell>
          <cell r="BJ1008">
            <v>-3.9842</v>
          </cell>
          <cell r="BK1008">
            <v>61</v>
          </cell>
          <cell r="BM1008">
            <v>3.7202060000000001</v>
          </cell>
          <cell r="BN1008">
            <v>78</v>
          </cell>
          <cell r="BP1008">
            <v>6.6626450000000004</v>
          </cell>
          <cell r="BQ1008">
            <v>80</v>
          </cell>
        </row>
        <row r="1009">
          <cell r="A1009" t="str">
            <v>FR0011299379</v>
          </cell>
          <cell r="B1009" t="str">
            <v>ÙÙ</v>
          </cell>
          <cell r="C1009" t="str">
            <v>Sunny Euro Crédit Opportunités R</v>
          </cell>
          <cell r="D1009" t="str">
            <v>FCP</v>
          </cell>
          <cell r="E1009" t="str">
            <v>Sunny Asset Management</v>
          </cell>
          <cell r="F1009" t="str">
            <v>Euro</v>
          </cell>
          <cell r="G1009" t="str">
            <v>Bloomberg Series-E Euro Gov 3-5y TR EUR</v>
          </cell>
          <cell r="H1009" t="str">
            <v>Europe Fonds ouverts  - Allocation EUR Prudente</v>
          </cell>
          <cell r="I1009" t="str">
            <v>Tous les jours</v>
          </cell>
          <cell r="J1009" t="str">
            <v>Belgique;France;Luxembourg;</v>
          </cell>
          <cell r="K1009" t="str">
            <v>Non</v>
          </cell>
          <cell r="L1009">
            <v>41191</v>
          </cell>
          <cell r="M1009">
            <v>44596</v>
          </cell>
          <cell r="N1009">
            <v>56496061</v>
          </cell>
          <cell r="O1009">
            <v>119.81</v>
          </cell>
          <cell r="Q1009" t="str">
            <v>Non</v>
          </cell>
          <cell r="R1009">
            <v>4</v>
          </cell>
          <cell r="S1009">
            <v>4</v>
          </cell>
          <cell r="T1009">
            <v>1.8919999999999999</v>
          </cell>
          <cell r="U1009">
            <v>12.13</v>
          </cell>
          <cell r="V1009">
            <v>3.1963499999999998</v>
          </cell>
          <cell r="W1009">
            <v>2.8549699999999998</v>
          </cell>
          <cell r="X1009" t="str">
            <v>Cap</v>
          </cell>
          <cell r="Y1009" t="str">
            <v>Global</v>
          </cell>
          <cell r="Z1009">
            <v>1.5</v>
          </cell>
          <cell r="AA1009" t="str">
            <v>Oui</v>
          </cell>
          <cell r="AB1009">
            <v>1.57</v>
          </cell>
          <cell r="AC1009" t="str">
            <v>Non</v>
          </cell>
          <cell r="AD1009">
            <v>119.16</v>
          </cell>
          <cell r="AE1009" t="str">
            <v>FS00009T63</v>
          </cell>
          <cell r="AF1009">
            <v>45680527</v>
          </cell>
          <cell r="AH1009">
            <v>44574</v>
          </cell>
          <cell r="AJ1009">
            <v>2</v>
          </cell>
          <cell r="AK1009">
            <v>1000</v>
          </cell>
          <cell r="AL1009">
            <v>0</v>
          </cell>
          <cell r="AM1009" t="str">
            <v>www.sunny-am.com</v>
          </cell>
          <cell r="AQ1009" t="str">
            <v>Non</v>
          </cell>
          <cell r="AR1009" t="str">
            <v>Non</v>
          </cell>
          <cell r="AS1009" t="str">
            <v>Non</v>
          </cell>
          <cell r="AV1009" t="str">
            <v>Obligations en euro</v>
          </cell>
          <cell r="AW1009" t="str">
            <v>Sunny</v>
          </cell>
          <cell r="AY1009" t="str">
            <v>Not Stated</v>
          </cell>
          <cell r="AZ1009" t="str">
            <v>Prospectus</v>
          </cell>
          <cell r="BA1009" t="str">
            <v>Non</v>
          </cell>
          <cell r="BB1009">
            <v>1.579971</v>
          </cell>
          <cell r="BD1009">
            <v>2.854965</v>
          </cell>
          <cell r="BF1009">
            <v>3.196348</v>
          </cell>
          <cell r="BH1009">
            <v>-0.75380999999999998</v>
          </cell>
          <cell r="BJ1009">
            <v>-0.77866000000000002</v>
          </cell>
          <cell r="BK1009">
            <v>26</v>
          </cell>
          <cell r="BM1009">
            <v>3.64696</v>
          </cell>
          <cell r="BN1009">
            <v>78</v>
          </cell>
          <cell r="BP1009">
            <v>6.2442339999999996</v>
          </cell>
          <cell r="BQ1009">
            <v>82</v>
          </cell>
        </row>
        <row r="1010">
          <cell r="A1010" t="str">
            <v>FR0011299411</v>
          </cell>
          <cell r="B1010" t="str">
            <v>ÙÙÙÙ</v>
          </cell>
          <cell r="C1010" t="str">
            <v>Octo Crédit Court Terme A</v>
          </cell>
          <cell r="D1010" t="str">
            <v>FCP</v>
          </cell>
          <cell r="E1010" t="str">
            <v>Octo Asset Management</v>
          </cell>
          <cell r="F1010" t="str">
            <v>Euro</v>
          </cell>
          <cell r="G1010" t="str">
            <v>€STR capitalisé + 0.5%</v>
          </cell>
          <cell r="H1010" t="str">
            <v>Europe Fonds ouverts  - Obligations EUR Diversifiées Court Terme</v>
          </cell>
          <cell r="I1010" t="str">
            <v>Tous les jours</v>
          </cell>
          <cell r="J1010" t="str">
            <v>France</v>
          </cell>
          <cell r="K1010" t="str">
            <v>Non</v>
          </cell>
          <cell r="L1010">
            <v>41183</v>
          </cell>
          <cell r="M1010">
            <v>44596</v>
          </cell>
          <cell r="N1010">
            <v>156037491</v>
          </cell>
          <cell r="O1010">
            <v>10777.58</v>
          </cell>
          <cell r="Q1010" t="str">
            <v>Non</v>
          </cell>
          <cell r="R1010">
            <v>2</v>
          </cell>
          <cell r="S1010">
            <v>2</v>
          </cell>
          <cell r="T1010">
            <v>0.503</v>
          </cell>
          <cell r="U1010">
            <v>2.5579999999999998</v>
          </cell>
          <cell r="V1010">
            <v>0.27805999999999997</v>
          </cell>
          <cell r="W1010">
            <v>0.68076000000000003</v>
          </cell>
          <cell r="X1010" t="str">
            <v>Cap</v>
          </cell>
          <cell r="Y1010" t="str">
            <v>Europe</v>
          </cell>
          <cell r="Z1010">
            <v>0.6</v>
          </cell>
          <cell r="AA1010" t="str">
            <v>Oui</v>
          </cell>
          <cell r="AB1010">
            <v>0.6</v>
          </cell>
          <cell r="AC1010" t="str">
            <v>Non</v>
          </cell>
          <cell r="AD1010">
            <v>10777.58</v>
          </cell>
          <cell r="AE1010" t="str">
            <v>FS00009SGA</v>
          </cell>
          <cell r="AF1010">
            <v>108094385</v>
          </cell>
          <cell r="AH1010">
            <v>44579</v>
          </cell>
          <cell r="AJ1010">
            <v>2</v>
          </cell>
          <cell r="AK1010">
            <v>100000</v>
          </cell>
          <cell r="AL1010">
            <v>1</v>
          </cell>
          <cell r="AM1010" t="str">
            <v>www.octo-am.com</v>
          </cell>
          <cell r="AQ1010" t="str">
            <v>Non</v>
          </cell>
          <cell r="AR1010" t="str">
            <v>Non</v>
          </cell>
          <cell r="AS1010" t="str">
            <v>Non</v>
          </cell>
          <cell r="AV1010" t="str">
            <v>Obligations en euro</v>
          </cell>
          <cell r="AW1010" t="str">
            <v>Octo Asset Management</v>
          </cell>
          <cell r="AY1010" t="str">
            <v>Not Stated</v>
          </cell>
          <cell r="AZ1010" t="str">
            <v>Prospectus</v>
          </cell>
          <cell r="BA1010" t="str">
            <v>Non</v>
          </cell>
          <cell r="BB1010">
            <v>0.37494499999999997</v>
          </cell>
          <cell r="BD1010">
            <v>0.68076099999999995</v>
          </cell>
          <cell r="BF1010">
            <v>0.278055</v>
          </cell>
          <cell r="BH1010">
            <v>-0.37012899999999999</v>
          </cell>
          <cell r="BJ1010">
            <v>-0.28996</v>
          </cell>
          <cell r="BK1010">
            <v>20</v>
          </cell>
          <cell r="BM1010">
            <v>0.83907799999999999</v>
          </cell>
          <cell r="BN1010">
            <v>91</v>
          </cell>
          <cell r="BP1010">
            <v>1.586217</v>
          </cell>
          <cell r="BQ1010">
            <v>93</v>
          </cell>
        </row>
        <row r="1011">
          <cell r="A1011" t="str">
            <v>FR0011299429</v>
          </cell>
          <cell r="B1011" t="str">
            <v>ÙÙÙ</v>
          </cell>
          <cell r="C1011" t="str">
            <v>Octo Crédit Court Terme B</v>
          </cell>
          <cell r="D1011" t="str">
            <v>FCP</v>
          </cell>
          <cell r="E1011" t="str">
            <v>Octo Asset Management</v>
          </cell>
          <cell r="F1011" t="str">
            <v>Euro</v>
          </cell>
          <cell r="G1011" t="str">
            <v>€STR capitalisé + 0.5%</v>
          </cell>
          <cell r="H1011" t="str">
            <v>Europe Fonds ouverts  - Obligations EUR Diversifiées Court Terme</v>
          </cell>
          <cell r="I1011" t="str">
            <v>Tous les jours</v>
          </cell>
          <cell r="J1011" t="str">
            <v>France</v>
          </cell>
          <cell r="K1011" t="str">
            <v>Non</v>
          </cell>
          <cell r="L1011">
            <v>41183</v>
          </cell>
          <cell r="M1011">
            <v>44596</v>
          </cell>
          <cell r="N1011">
            <v>156037491</v>
          </cell>
          <cell r="O1011">
            <v>1040.6300000000001</v>
          </cell>
          <cell r="Q1011" t="str">
            <v>Non</v>
          </cell>
          <cell r="R1011">
            <v>2</v>
          </cell>
          <cell r="S1011">
            <v>2</v>
          </cell>
          <cell r="T1011">
            <v>0.51700000000000002</v>
          </cell>
          <cell r="U1011">
            <v>2.5590000000000002</v>
          </cell>
          <cell r="V1011">
            <v>-4.8840000000000001E-2</v>
          </cell>
          <cell r="W1011">
            <v>0.29720000000000002</v>
          </cell>
          <cell r="X1011" t="str">
            <v>Cap</v>
          </cell>
          <cell r="Y1011" t="str">
            <v>Europe</v>
          </cell>
          <cell r="Z1011">
            <v>1</v>
          </cell>
          <cell r="AA1011" t="str">
            <v>Oui</v>
          </cell>
          <cell r="AB1011">
            <v>1</v>
          </cell>
          <cell r="AC1011" t="str">
            <v>Non</v>
          </cell>
          <cell r="AD1011">
            <v>1040.6300000000001</v>
          </cell>
          <cell r="AE1011" t="str">
            <v>FS00009SGA</v>
          </cell>
          <cell r="AF1011">
            <v>47943106</v>
          </cell>
          <cell r="AH1011">
            <v>44579</v>
          </cell>
          <cell r="AJ1011">
            <v>2</v>
          </cell>
          <cell r="AK1011">
            <v>1000</v>
          </cell>
          <cell r="AL1011">
            <v>1</v>
          </cell>
          <cell r="AM1011" t="str">
            <v>www.octo-am.com</v>
          </cell>
          <cell r="AQ1011" t="str">
            <v>Non</v>
          </cell>
          <cell r="AR1011" t="str">
            <v>Non</v>
          </cell>
          <cell r="AS1011" t="str">
            <v>Non</v>
          </cell>
          <cell r="AV1011" t="str">
            <v>Obligations en euro</v>
          </cell>
          <cell r="AW1011" t="str">
            <v>Octo Asset Management</v>
          </cell>
          <cell r="AY1011" t="str">
            <v>Not Stated</v>
          </cell>
          <cell r="AZ1011" t="str">
            <v>Prospectus</v>
          </cell>
          <cell r="BA1011" t="str">
            <v>Non</v>
          </cell>
          <cell r="BB1011">
            <v>-1.4748000000000001E-2</v>
          </cell>
          <cell r="BD1011">
            <v>0.29720600000000003</v>
          </cell>
          <cell r="BF1011">
            <v>-4.8856999999999998E-2</v>
          </cell>
          <cell r="BH1011">
            <v>-0.40687299999999998</v>
          </cell>
          <cell r="BJ1011">
            <v>-0.32378000000000001</v>
          </cell>
          <cell r="BK1011">
            <v>20</v>
          </cell>
          <cell r="BM1011">
            <v>0.45524300000000001</v>
          </cell>
          <cell r="BN1011">
            <v>92</v>
          </cell>
          <cell r="BP1011">
            <v>1.157016</v>
          </cell>
          <cell r="BQ1011">
            <v>94</v>
          </cell>
        </row>
        <row r="1012">
          <cell r="A1012" t="str">
            <v>FR0011315696</v>
          </cell>
          <cell r="B1012" t="str">
            <v>ÙÙÙÙÙ</v>
          </cell>
          <cell r="C1012" t="str">
            <v>Pluvalca Initiatives PME A</v>
          </cell>
          <cell r="D1012" t="str">
            <v>SICAV</v>
          </cell>
          <cell r="E1012" t="str">
            <v>Financière Arbevel</v>
          </cell>
          <cell r="F1012" t="str">
            <v>Euro</v>
          </cell>
          <cell r="G1012" t="str">
            <v>Euronext Paris CAC Small NR EUR</v>
          </cell>
          <cell r="H1012" t="str">
            <v>Europe Fonds ouverts  - Actions France Petites &amp; Moy. Cap.</v>
          </cell>
          <cell r="I1012" t="str">
            <v>Tous les jours</v>
          </cell>
          <cell r="J1012" t="str">
            <v>France</v>
          </cell>
          <cell r="K1012" t="str">
            <v>Oui</v>
          </cell>
          <cell r="L1012">
            <v>41264</v>
          </cell>
          <cell r="M1012">
            <v>44596</v>
          </cell>
          <cell r="N1012">
            <v>151939143</v>
          </cell>
          <cell r="O1012">
            <v>4274.59</v>
          </cell>
          <cell r="Q1012" t="str">
            <v>Non</v>
          </cell>
          <cell r="R1012">
            <v>6</v>
          </cell>
          <cell r="S1012">
            <v>6</v>
          </cell>
          <cell r="T1012">
            <v>12.869</v>
          </cell>
          <cell r="U1012">
            <v>21.475999999999999</v>
          </cell>
          <cell r="V1012">
            <v>11.346780000000001</v>
          </cell>
          <cell r="W1012">
            <v>16.483429999999998</v>
          </cell>
          <cell r="X1012" t="str">
            <v>Cap</v>
          </cell>
          <cell r="Y1012" t="str">
            <v>France</v>
          </cell>
          <cell r="Z1012">
            <v>2</v>
          </cell>
          <cell r="AA1012" t="str">
            <v>Oui</v>
          </cell>
          <cell r="AB1012">
            <v>2</v>
          </cell>
          <cell r="AC1012" t="str">
            <v>Non</v>
          </cell>
          <cell r="AD1012">
            <v>4274.59</v>
          </cell>
          <cell r="AE1012" t="str">
            <v>FS00009WLV</v>
          </cell>
          <cell r="AF1012">
            <v>90472188</v>
          </cell>
          <cell r="AH1012">
            <v>44562</v>
          </cell>
          <cell r="AJ1012">
            <v>1</v>
          </cell>
          <cell r="AK1012">
            <v>1</v>
          </cell>
          <cell r="AL1012">
            <v>1</v>
          </cell>
          <cell r="AM1012" t="str">
            <v>www.arbevel.com</v>
          </cell>
          <cell r="AQ1012" t="str">
            <v>Non</v>
          </cell>
          <cell r="AR1012" t="str">
            <v>Non</v>
          </cell>
          <cell r="AS1012" t="str">
            <v>Non</v>
          </cell>
          <cell r="AV1012" t="str">
            <v>Non Classifié</v>
          </cell>
          <cell r="AW1012" t="str">
            <v>Financière Arbevel</v>
          </cell>
          <cell r="AY1012" t="str">
            <v>Article 8</v>
          </cell>
          <cell r="AZ1012" t="str">
            <v>Prospectus</v>
          </cell>
          <cell r="BA1012" t="str">
            <v>Oui</v>
          </cell>
          <cell r="BB1012">
            <v>9.5897699999999997</v>
          </cell>
          <cell r="BD1012">
            <v>16.483457000000001</v>
          </cell>
          <cell r="BF1012">
            <v>11.346779</v>
          </cell>
          <cell r="BH1012">
            <v>-6.6070029999999997</v>
          </cell>
          <cell r="BJ1012">
            <v>-7.2882600000000002</v>
          </cell>
          <cell r="BK1012">
            <v>82</v>
          </cell>
          <cell r="BM1012">
            <v>24.265270999999998</v>
          </cell>
          <cell r="BN1012">
            <v>8</v>
          </cell>
          <cell r="BP1012">
            <v>25.472396</v>
          </cell>
          <cell r="BQ1012">
            <v>28</v>
          </cell>
        </row>
        <row r="1013">
          <cell r="A1013" t="str">
            <v>FR0011316710</v>
          </cell>
          <cell r="B1013" t="str">
            <v>ÙÙÙ</v>
          </cell>
          <cell r="C1013" t="str">
            <v>Ecofi Patrimoine P</v>
          </cell>
          <cell r="D1013" t="str">
            <v>FCP</v>
          </cell>
          <cell r="E1013" t="str">
            <v>Ecofi Investissements</v>
          </cell>
          <cell r="F1013" t="str">
            <v>Euro</v>
          </cell>
          <cell r="G1013" t="str">
            <v>(FTSE MTS Ex-CNO Etrix 3-5Y TR EUR) 75.000% + ( EURO STOXX 50 NR EUR) 25.000%</v>
          </cell>
          <cell r="H1013" t="str">
            <v>Europe Fonds ouverts  - Allocation EUR Flexible - International</v>
          </cell>
          <cell r="I1013" t="str">
            <v>Tous les jours</v>
          </cell>
          <cell r="J1013" t="str">
            <v>France</v>
          </cell>
          <cell r="K1013" t="str">
            <v>Non</v>
          </cell>
          <cell r="L1013">
            <v>41185</v>
          </cell>
          <cell r="M1013">
            <v>44596</v>
          </cell>
          <cell r="N1013">
            <v>33338593</v>
          </cell>
          <cell r="O1013">
            <v>190.76</v>
          </cell>
          <cell r="Q1013" t="str">
            <v>Non</v>
          </cell>
          <cell r="R1013">
            <v>4</v>
          </cell>
          <cell r="S1013">
            <v>4</v>
          </cell>
          <cell r="T1013">
            <v>5.4180000000000001</v>
          </cell>
          <cell r="U1013">
            <v>7.1719999999999997</v>
          </cell>
          <cell r="V1013">
            <v>4.5899299999999998</v>
          </cell>
          <cell r="W1013">
            <v>3.5415199999999998</v>
          </cell>
          <cell r="X1013" t="str">
            <v>Cap</v>
          </cell>
          <cell r="Y1013" t="str">
            <v>Global</v>
          </cell>
          <cell r="Z1013">
            <v>1.4</v>
          </cell>
          <cell r="AA1013" t="str">
            <v>Oui</v>
          </cell>
          <cell r="AB1013">
            <v>1.92</v>
          </cell>
          <cell r="AC1013" t="str">
            <v>Oui</v>
          </cell>
          <cell r="AD1013">
            <v>190.76</v>
          </cell>
          <cell r="AE1013" t="str">
            <v>FS00009SIC</v>
          </cell>
          <cell r="AF1013">
            <v>10049566</v>
          </cell>
          <cell r="AH1013">
            <v>44302</v>
          </cell>
          <cell r="AJ1013">
            <v>3</v>
          </cell>
          <cell r="AK1013">
            <v>1</v>
          </cell>
          <cell r="AL1013">
            <v>0</v>
          </cell>
          <cell r="AM1013" t="str">
            <v>www.ecofi.fr</v>
          </cell>
          <cell r="AQ1013" t="str">
            <v>Non</v>
          </cell>
          <cell r="AR1013" t="str">
            <v>Non</v>
          </cell>
          <cell r="AS1013" t="str">
            <v>Non</v>
          </cell>
          <cell r="AV1013" t="str">
            <v>Non Classifié</v>
          </cell>
          <cell r="AW1013" t="str">
            <v>Ecofi</v>
          </cell>
          <cell r="AY1013" t="str">
            <v>Not Stated</v>
          </cell>
          <cell r="AZ1013" t="str">
            <v>Prospectus</v>
          </cell>
          <cell r="BA1013" t="str">
            <v>Non</v>
          </cell>
          <cell r="BB1013">
            <v>1.8946909999999999</v>
          </cell>
          <cell r="BD1013">
            <v>3.5415179999999999</v>
          </cell>
          <cell r="BF1013">
            <v>4.589931</v>
          </cell>
          <cell r="BH1013">
            <v>-3.66</v>
          </cell>
          <cell r="BJ1013">
            <v>-3.27</v>
          </cell>
          <cell r="BK1013">
            <v>54</v>
          </cell>
          <cell r="BM1013">
            <v>5.6309610000000001</v>
          </cell>
          <cell r="BN1013">
            <v>67</v>
          </cell>
          <cell r="BP1013">
            <v>7.9203270000000003</v>
          </cell>
          <cell r="BQ1013">
            <v>76</v>
          </cell>
        </row>
        <row r="1014">
          <cell r="A1014" t="str">
            <v>FR0011316751</v>
          </cell>
          <cell r="B1014" t="str">
            <v>ÙÙÙ</v>
          </cell>
          <cell r="C1014" t="str">
            <v>LMdG Smid Cap (EUR) P</v>
          </cell>
          <cell r="D1014" t="str">
            <v>FCP</v>
          </cell>
          <cell r="E1014" t="str">
            <v>UBS La Maison de Gestion</v>
          </cell>
          <cell r="F1014" t="str">
            <v>Euro</v>
          </cell>
          <cell r="G1014" t="str">
            <v>Not Benchmarked</v>
          </cell>
          <cell r="H1014" t="str">
            <v>Europe Fonds ouverts  - Actions France Petites &amp; Moy. Cap.</v>
          </cell>
          <cell r="I1014" t="str">
            <v>Tous les jours</v>
          </cell>
          <cell r="J1014" t="str">
            <v>France</v>
          </cell>
          <cell r="K1014" t="str">
            <v>Oui</v>
          </cell>
          <cell r="L1014">
            <v>41201</v>
          </cell>
          <cell r="M1014">
            <v>44594</v>
          </cell>
          <cell r="N1014">
            <v>84626589</v>
          </cell>
          <cell r="O1014">
            <v>255.16</v>
          </cell>
          <cell r="Q1014" t="str">
            <v>Non</v>
          </cell>
          <cell r="R1014">
            <v>6</v>
          </cell>
          <cell r="S1014">
            <v>6</v>
          </cell>
          <cell r="T1014">
            <v>8.6379999999999999</v>
          </cell>
          <cell r="U1014">
            <v>17.274999999999999</v>
          </cell>
          <cell r="V1014">
            <v>9.4703400000000002</v>
          </cell>
          <cell r="W1014">
            <v>10.36881</v>
          </cell>
          <cell r="X1014" t="str">
            <v>Cap</v>
          </cell>
          <cell r="Y1014" t="str">
            <v>France</v>
          </cell>
          <cell r="Z1014">
            <v>1.85</v>
          </cell>
          <cell r="AA1014" t="str">
            <v>Oui</v>
          </cell>
          <cell r="AB1014">
            <v>2.35</v>
          </cell>
          <cell r="AC1014" t="str">
            <v>Non</v>
          </cell>
          <cell r="AE1014" t="str">
            <v>FS00009TBZ</v>
          </cell>
          <cell r="AF1014">
            <v>58013784</v>
          </cell>
          <cell r="AH1014">
            <v>44470</v>
          </cell>
          <cell r="AJ1014">
            <v>2</v>
          </cell>
          <cell r="AK1014">
            <v>10</v>
          </cell>
          <cell r="AL1014">
            <v>0</v>
          </cell>
          <cell r="AM1014" t="str">
            <v>www.lamaisondegestion.com</v>
          </cell>
          <cell r="AQ1014" t="str">
            <v>Non</v>
          </cell>
          <cell r="AR1014" t="str">
            <v>Non</v>
          </cell>
          <cell r="AS1014" t="str">
            <v>Non</v>
          </cell>
          <cell r="AV1014" t="str">
            <v>Actions de la zone euro</v>
          </cell>
          <cell r="AW1014" t="str">
            <v>UBS</v>
          </cell>
          <cell r="AX1014" t="str">
            <v>CCR Asset Management</v>
          </cell>
          <cell r="AY1014" t="str">
            <v>Not Stated</v>
          </cell>
          <cell r="AZ1014" t="str">
            <v>Prospectus</v>
          </cell>
          <cell r="BA1014" t="str">
            <v>Non</v>
          </cell>
          <cell r="BB1014">
            <v>4.3054420000000002</v>
          </cell>
          <cell r="BD1014">
            <v>10.368817999999999</v>
          </cell>
          <cell r="BF1014">
            <v>9.4703370000000007</v>
          </cell>
          <cell r="BJ1014">
            <v>-4.3612200000000003</v>
          </cell>
          <cell r="BK1014">
            <v>64</v>
          </cell>
          <cell r="BM1014">
            <v>15.212873999999999</v>
          </cell>
          <cell r="BN1014">
            <v>30</v>
          </cell>
          <cell r="BP1014">
            <v>26.504604</v>
          </cell>
          <cell r="BQ1014">
            <v>24</v>
          </cell>
        </row>
        <row r="1015">
          <cell r="A1015" t="str">
            <v>FR0011319664</v>
          </cell>
          <cell r="B1015" t="str">
            <v>ÙÙ</v>
          </cell>
          <cell r="C1015" t="str">
            <v>Trecento Santé ISR R EUR</v>
          </cell>
          <cell r="D1015" t="str">
            <v>FCP</v>
          </cell>
          <cell r="E1015" t="str">
            <v>Trecento Asset Management</v>
          </cell>
          <cell r="F1015" t="str">
            <v>Euro</v>
          </cell>
          <cell r="G1015" t="str">
            <v>Not Benchmarked</v>
          </cell>
          <cell r="H1015" t="str">
            <v>Europe Fonds ouverts  - Actions Secteur Santé</v>
          </cell>
          <cell r="I1015" t="str">
            <v>Tous les jours</v>
          </cell>
          <cell r="J1015" t="str">
            <v>Suisse;France;</v>
          </cell>
          <cell r="K1015" t="str">
            <v>Non</v>
          </cell>
          <cell r="L1015">
            <v>41257</v>
          </cell>
          <cell r="M1015">
            <v>44596</v>
          </cell>
          <cell r="N1015">
            <v>26817619</v>
          </cell>
          <cell r="O1015">
            <v>2100.1</v>
          </cell>
          <cell r="Q1015" t="str">
            <v>Non</v>
          </cell>
          <cell r="R1015">
            <v>5</v>
          </cell>
          <cell r="S1015">
            <v>5</v>
          </cell>
          <cell r="T1015">
            <v>12.978459000000001</v>
          </cell>
          <cell r="U1015">
            <v>12.725925999999999</v>
          </cell>
          <cell r="V1015">
            <v>7.1420000000000003</v>
          </cell>
          <cell r="W1015">
            <v>6.7494800000000001</v>
          </cell>
          <cell r="X1015" t="str">
            <v>Cap</v>
          </cell>
          <cell r="Y1015" t="str">
            <v>Global</v>
          </cell>
          <cell r="Z1015">
            <v>2.2999999999999998</v>
          </cell>
          <cell r="AA1015" t="str">
            <v>Oui</v>
          </cell>
          <cell r="AB1015">
            <v>3.48</v>
          </cell>
          <cell r="AC1015" t="str">
            <v>Oui</v>
          </cell>
          <cell r="AD1015">
            <v>2100.1</v>
          </cell>
          <cell r="AE1015" t="str">
            <v>FS00009XL8</v>
          </cell>
          <cell r="AF1015">
            <v>25497997</v>
          </cell>
          <cell r="AH1015">
            <v>44088</v>
          </cell>
          <cell r="AJ1015">
            <v>0</v>
          </cell>
          <cell r="AK1015">
            <v>1</v>
          </cell>
          <cell r="AL1015">
            <v>1</v>
          </cell>
          <cell r="AM1015" t="str">
            <v>www.trecento-am.com</v>
          </cell>
          <cell r="AQ1015" t="str">
            <v>Non</v>
          </cell>
          <cell r="AR1015" t="str">
            <v>Non</v>
          </cell>
          <cell r="AS1015" t="str">
            <v>Non</v>
          </cell>
          <cell r="AV1015" t="str">
            <v>Actions internationales</v>
          </cell>
          <cell r="AW1015" t="str">
            <v>Trecento</v>
          </cell>
          <cell r="BA1015" t="str">
            <v>Non</v>
          </cell>
          <cell r="BB1015">
            <v>7.0189510000000004</v>
          </cell>
          <cell r="BD1015">
            <v>6.749485</v>
          </cell>
          <cell r="BF1015">
            <v>7.1420009999999996</v>
          </cell>
          <cell r="BH1015">
            <v>-8.9911270000000005</v>
          </cell>
          <cell r="BJ1015">
            <v>-7.7728599999999997</v>
          </cell>
          <cell r="BK1015">
            <v>84</v>
          </cell>
          <cell r="BM1015">
            <v>11.422470000000001</v>
          </cell>
          <cell r="BN1015">
            <v>45</v>
          </cell>
          <cell r="BP1015">
            <v>14.798722</v>
          </cell>
          <cell r="BQ1015">
            <v>57</v>
          </cell>
        </row>
        <row r="1016">
          <cell r="A1016" t="str">
            <v>FR0011321298</v>
          </cell>
          <cell r="B1016" t="str">
            <v>ÙÙ</v>
          </cell>
          <cell r="C1016" t="str">
            <v>Patrimoine International AC</v>
          </cell>
          <cell r="D1016" t="str">
            <v>FCP</v>
          </cell>
          <cell r="E1016" t="str">
            <v>Amplegest</v>
          </cell>
          <cell r="F1016" t="str">
            <v>Euro</v>
          </cell>
          <cell r="G1016" t="str">
            <v>(FTSE MTS Ex-CNO Etrix 5-7Y TR EUR) 75.000% + ( MSCI ACWI NR EUR) 20.000% + (€STR capitalisé) 5.000%</v>
          </cell>
          <cell r="H1016" t="str">
            <v>Europe Fonds ouverts  - Allocation EUR Prudente - International</v>
          </cell>
          <cell r="I1016" t="str">
            <v>Tous les jours</v>
          </cell>
          <cell r="J1016" t="str">
            <v>France</v>
          </cell>
          <cell r="K1016" t="str">
            <v>Non</v>
          </cell>
          <cell r="L1016">
            <v>41221</v>
          </cell>
          <cell r="M1016">
            <v>44598</v>
          </cell>
          <cell r="N1016">
            <v>78020360</v>
          </cell>
          <cell r="O1016">
            <v>118.11</v>
          </cell>
          <cell r="Q1016" t="str">
            <v>Non</v>
          </cell>
          <cell r="R1016">
            <v>3</v>
          </cell>
          <cell r="S1016">
            <v>3</v>
          </cell>
          <cell r="T1016">
            <v>2.5110000000000001</v>
          </cell>
          <cell r="U1016">
            <v>5.8689999999999998</v>
          </cell>
          <cell r="V1016">
            <v>1.7322299999999999</v>
          </cell>
          <cell r="W1016">
            <v>1.77512</v>
          </cell>
          <cell r="X1016" t="str">
            <v>Cap</v>
          </cell>
          <cell r="Y1016" t="str">
            <v>Global</v>
          </cell>
          <cell r="Z1016">
            <v>1.5</v>
          </cell>
          <cell r="AA1016" t="str">
            <v>Oui</v>
          </cell>
          <cell r="AB1016">
            <v>2.2400000000000002</v>
          </cell>
          <cell r="AC1016" t="str">
            <v>Non</v>
          </cell>
          <cell r="AE1016" t="str">
            <v>FS00009ULM</v>
          </cell>
          <cell r="AF1016">
            <v>72238098</v>
          </cell>
          <cell r="AH1016">
            <v>44589</v>
          </cell>
          <cell r="AJ1016">
            <v>3</v>
          </cell>
          <cell r="AK1016">
            <v>1</v>
          </cell>
          <cell r="AL1016">
            <v>0</v>
          </cell>
          <cell r="AM1016" t="str">
            <v>www.amplegest.com</v>
          </cell>
          <cell r="AQ1016" t="str">
            <v>Non</v>
          </cell>
          <cell r="AR1016" t="str">
            <v>Non</v>
          </cell>
          <cell r="AS1016" t="str">
            <v>Non</v>
          </cell>
          <cell r="AV1016" t="str">
            <v>Non Classifié</v>
          </cell>
          <cell r="AW1016" t="str">
            <v>Amplegest</v>
          </cell>
          <cell r="AY1016" t="str">
            <v>Not Stated</v>
          </cell>
          <cell r="AZ1016" t="str">
            <v>Prospectus</v>
          </cell>
          <cell r="BA1016" t="str">
            <v>Non</v>
          </cell>
          <cell r="BB1016">
            <v>0.86763000000000001</v>
          </cell>
          <cell r="BD1016">
            <v>1.7751349999999999</v>
          </cell>
          <cell r="BF1016">
            <v>1.732232</v>
          </cell>
          <cell r="BH1016">
            <v>-1.663219</v>
          </cell>
          <cell r="BJ1016">
            <v>-1.3487800000000001</v>
          </cell>
          <cell r="BK1016">
            <v>33</v>
          </cell>
          <cell r="BM1016">
            <v>2.7758790000000002</v>
          </cell>
          <cell r="BN1016">
            <v>83</v>
          </cell>
          <cell r="BP1016">
            <v>4.0334300000000001</v>
          </cell>
          <cell r="BQ1016">
            <v>88</v>
          </cell>
        </row>
        <row r="1017">
          <cell r="A1017" t="str">
            <v>FR0011322767</v>
          </cell>
          <cell r="B1017" t="str">
            <v>ÙÙÙ</v>
          </cell>
          <cell r="C1017" t="str">
            <v>Tailor Crédit Short Duration C</v>
          </cell>
          <cell r="D1017" t="str">
            <v>FCP</v>
          </cell>
          <cell r="E1017" t="str">
            <v>Tailor AM</v>
          </cell>
          <cell r="F1017" t="str">
            <v>Euro</v>
          </cell>
          <cell r="G1017" t="str">
            <v>Not Benchmarked</v>
          </cell>
          <cell r="H1017" t="str">
            <v>Europe Fonds ouverts  - Obligations EUR Flexibles</v>
          </cell>
          <cell r="I1017" t="str">
            <v>Tous les jours</v>
          </cell>
          <cell r="J1017" t="str">
            <v>France</v>
          </cell>
          <cell r="K1017" t="str">
            <v>Non</v>
          </cell>
          <cell r="L1017">
            <v>41193</v>
          </cell>
          <cell r="M1017">
            <v>44596</v>
          </cell>
          <cell r="N1017">
            <v>168736333</v>
          </cell>
          <cell r="O1017">
            <v>113.59</v>
          </cell>
          <cell r="Q1017" t="str">
            <v>Non</v>
          </cell>
          <cell r="R1017">
            <v>2</v>
          </cell>
          <cell r="S1017">
            <v>2</v>
          </cell>
          <cell r="T1017">
            <v>0.59799999999999998</v>
          </cell>
          <cell r="U1017">
            <v>2.843</v>
          </cell>
          <cell r="V1017">
            <v>1.3374900000000001</v>
          </cell>
          <cell r="W1017">
            <v>1.17075</v>
          </cell>
          <cell r="X1017" t="str">
            <v>Cap</v>
          </cell>
          <cell r="Y1017" t="str">
            <v>Global</v>
          </cell>
          <cell r="Z1017">
            <v>1.1499999999999999</v>
          </cell>
          <cell r="AA1017" t="str">
            <v>Oui</v>
          </cell>
          <cell r="AB1017">
            <v>1.1000000000000001</v>
          </cell>
          <cell r="AC1017" t="str">
            <v>Non</v>
          </cell>
          <cell r="AD1017">
            <v>113.59</v>
          </cell>
          <cell r="AE1017" t="str">
            <v>FS00009T14</v>
          </cell>
          <cell r="AF1017">
            <v>78650449</v>
          </cell>
          <cell r="AH1017">
            <v>44589</v>
          </cell>
          <cell r="AJ1017">
            <v>1</v>
          </cell>
          <cell r="AK1017">
            <v>1</v>
          </cell>
          <cell r="AL1017">
            <v>1</v>
          </cell>
          <cell r="AM1017" t="str">
            <v>www.tailor-capital.com</v>
          </cell>
          <cell r="AQ1017" t="str">
            <v>Non</v>
          </cell>
          <cell r="AR1017" t="str">
            <v>Non</v>
          </cell>
          <cell r="AS1017" t="str">
            <v>Non</v>
          </cell>
          <cell r="AV1017" t="str">
            <v>Obligations internationales</v>
          </cell>
          <cell r="AW1017" t="str">
            <v>Tailor AM</v>
          </cell>
          <cell r="AY1017" t="str">
            <v>Not Stated</v>
          </cell>
          <cell r="AZ1017" t="str">
            <v>Prospectus</v>
          </cell>
          <cell r="BA1017" t="str">
            <v>Non</v>
          </cell>
          <cell r="BB1017">
            <v>1.190501</v>
          </cell>
          <cell r="BD1017">
            <v>1.170744</v>
          </cell>
          <cell r="BF1017">
            <v>1.337483</v>
          </cell>
          <cell r="BH1017">
            <v>-0.15807499999999999</v>
          </cell>
          <cell r="BJ1017">
            <v>-0.19320000000000001</v>
          </cell>
          <cell r="BK1017">
            <v>19</v>
          </cell>
          <cell r="BM1017">
            <v>1.356182</v>
          </cell>
          <cell r="BN1017">
            <v>90</v>
          </cell>
          <cell r="BP1017">
            <v>1.2527470000000001</v>
          </cell>
          <cell r="BQ1017">
            <v>94</v>
          </cell>
        </row>
        <row r="1018">
          <cell r="A1018" t="str">
            <v>FR0011330513</v>
          </cell>
          <cell r="B1018" t="str">
            <v>ÙÙÙÙÙ</v>
          </cell>
          <cell r="C1018" t="str">
            <v>Richelieu Obligations Court Terme R</v>
          </cell>
          <cell r="D1018" t="str">
            <v>FCP</v>
          </cell>
          <cell r="E1018" t="str">
            <v>Richelieu Gestion</v>
          </cell>
          <cell r="F1018" t="str">
            <v>Euro</v>
          </cell>
          <cell r="G1018" t="str">
            <v>(Euro Short Term Rate) 30.000% + ( Bloomberg Euro Agg Corp 1-3 Yr TR EUR) 70.000%</v>
          </cell>
          <cell r="H1018" t="str">
            <v>Europe Fonds ouverts  - Obligations EUR Diversifiées Court Terme</v>
          </cell>
          <cell r="I1018" t="str">
            <v>Tous les jours</v>
          </cell>
          <cell r="J1018" t="str">
            <v>France</v>
          </cell>
          <cell r="K1018" t="str">
            <v>Non</v>
          </cell>
          <cell r="L1018">
            <v>41212</v>
          </cell>
          <cell r="M1018">
            <v>44596</v>
          </cell>
          <cell r="N1018">
            <v>85152569</v>
          </cell>
          <cell r="O1018">
            <v>109.59</v>
          </cell>
          <cell r="Q1018" t="str">
            <v>Non</v>
          </cell>
          <cell r="R1018">
            <v>2</v>
          </cell>
          <cell r="S1018">
            <v>2</v>
          </cell>
          <cell r="T1018">
            <v>0.96099999999999997</v>
          </cell>
          <cell r="U1018">
            <v>2.9820000000000002</v>
          </cell>
          <cell r="V1018">
            <v>-0.33442</v>
          </cell>
          <cell r="W1018">
            <v>0.70508999999999999</v>
          </cell>
          <cell r="X1018" t="str">
            <v>Cap</v>
          </cell>
          <cell r="Y1018" t="str">
            <v>Global</v>
          </cell>
          <cell r="Z1018">
            <v>0.4</v>
          </cell>
          <cell r="AA1018" t="str">
            <v>Oui</v>
          </cell>
          <cell r="AB1018">
            <v>0.41</v>
          </cell>
          <cell r="AC1018" t="str">
            <v>Oui</v>
          </cell>
          <cell r="AD1018">
            <v>109.59</v>
          </cell>
          <cell r="AE1018" t="str">
            <v>FS00009X3H</v>
          </cell>
          <cell r="AF1018">
            <v>25181571</v>
          </cell>
          <cell r="AH1018">
            <v>44238</v>
          </cell>
          <cell r="AJ1018">
            <v>1</v>
          </cell>
          <cell r="AK1018">
            <v>1</v>
          </cell>
          <cell r="AL1018">
            <v>1</v>
          </cell>
          <cell r="AM1018" t="str">
            <v>www.richelieugestion.com</v>
          </cell>
          <cell r="AQ1018" t="str">
            <v>Non</v>
          </cell>
          <cell r="AR1018" t="str">
            <v>Non</v>
          </cell>
          <cell r="AS1018" t="str">
            <v>Non</v>
          </cell>
          <cell r="AV1018" t="str">
            <v>Obligations en euro</v>
          </cell>
          <cell r="AW1018" t="str">
            <v>Richelieu Gestion</v>
          </cell>
          <cell r="AX1018" t="str">
            <v>Richelieu Gestion</v>
          </cell>
          <cell r="BA1018" t="str">
            <v>Non</v>
          </cell>
          <cell r="BB1018">
            <v>0.56255699999999997</v>
          </cell>
          <cell r="BD1018">
            <v>0.70509200000000005</v>
          </cell>
          <cell r="BF1018">
            <v>-0.33440999999999999</v>
          </cell>
          <cell r="BH1018">
            <v>-0.95443900000000004</v>
          </cell>
          <cell r="BJ1018">
            <v>-0.71133000000000002</v>
          </cell>
          <cell r="BK1018">
            <v>25</v>
          </cell>
          <cell r="BM1018">
            <v>1.069979</v>
          </cell>
          <cell r="BN1018">
            <v>91</v>
          </cell>
          <cell r="BP1018">
            <v>2.5192839999999999</v>
          </cell>
          <cell r="BQ1018">
            <v>91</v>
          </cell>
        </row>
        <row r="1019">
          <cell r="A1019" t="str">
            <v>FR0011343805</v>
          </cell>
          <cell r="B1019" t="str">
            <v>ÙÙ</v>
          </cell>
          <cell r="C1019" t="str">
            <v>Etikea</v>
          </cell>
          <cell r="D1019" t="str">
            <v>FCP</v>
          </cell>
          <cell r="E1019" t="str">
            <v>Turgot Asset Management</v>
          </cell>
          <cell r="F1019" t="str">
            <v>Euro</v>
          </cell>
          <cell r="G1019" t="str">
            <v>(Euronext Paris CAC 40 NR EUR) 40.000% + ( EURO STOXX 50 NR EUR) 40.000% + (EONIA Capitalisé Jour TR EUR) 10.000% + (S&amp;P 500 NR EUR) 10.000%</v>
          </cell>
          <cell r="H1019" t="str">
            <v>Europe Fonds ouverts  - Allocation EUR Agressive - International</v>
          </cell>
          <cell r="I1019" t="str">
            <v>Tous les jours</v>
          </cell>
          <cell r="J1019" t="str">
            <v>France</v>
          </cell>
          <cell r="K1019" t="str">
            <v>Non</v>
          </cell>
          <cell r="L1019">
            <v>41326</v>
          </cell>
          <cell r="M1019">
            <v>44596</v>
          </cell>
          <cell r="N1019">
            <v>4722091</v>
          </cell>
          <cell r="O1019">
            <v>162.09</v>
          </cell>
          <cell r="Q1019" t="str">
            <v>Non</v>
          </cell>
          <cell r="R1019">
            <v>5</v>
          </cell>
          <cell r="S1019">
            <v>6</v>
          </cell>
          <cell r="T1019">
            <v>9.1790000000000003</v>
          </cell>
          <cell r="U1019">
            <v>15.246</v>
          </cell>
          <cell r="V1019">
            <v>16.446249999999999</v>
          </cell>
          <cell r="W1019">
            <v>9.3238299999999992</v>
          </cell>
          <cell r="X1019" t="str">
            <v>Cap</v>
          </cell>
          <cell r="Y1019" t="str">
            <v>Global</v>
          </cell>
          <cell r="Z1019">
            <v>2.5</v>
          </cell>
          <cell r="AA1019" t="str">
            <v>Oui</v>
          </cell>
          <cell r="AB1019">
            <v>3.11</v>
          </cell>
          <cell r="AC1019" t="str">
            <v>Non</v>
          </cell>
          <cell r="AD1019">
            <v>162.09</v>
          </cell>
          <cell r="AE1019" t="str">
            <v>FS0000A05X</v>
          </cell>
          <cell r="AF1019">
            <v>4722091</v>
          </cell>
          <cell r="AH1019">
            <v>44228</v>
          </cell>
          <cell r="AJ1019">
            <v>4</v>
          </cell>
          <cell r="AK1019">
            <v>1</v>
          </cell>
          <cell r="AL1019">
            <v>1</v>
          </cell>
          <cell r="AM1019" t="str">
            <v>www.turgot-am.fr</v>
          </cell>
          <cell r="AQ1019" t="str">
            <v>Non</v>
          </cell>
          <cell r="AR1019" t="str">
            <v>Non</v>
          </cell>
          <cell r="AS1019" t="str">
            <v>Non</v>
          </cell>
          <cell r="AV1019" t="str">
            <v>Actions internationales</v>
          </cell>
          <cell r="AW1019" t="str">
            <v>Turgot Asset Management</v>
          </cell>
          <cell r="BA1019" t="str">
            <v>Non</v>
          </cell>
          <cell r="BB1019">
            <v>5.0981560000000004</v>
          </cell>
          <cell r="BD1019">
            <v>9.3238420000000009</v>
          </cell>
          <cell r="BF1019">
            <v>16.446244</v>
          </cell>
          <cell r="BH1019">
            <v>-2.2563179999999998</v>
          </cell>
          <cell r="BJ1019">
            <v>-1.4620899999999999</v>
          </cell>
          <cell r="BK1019">
            <v>35</v>
          </cell>
          <cell r="BM1019">
            <v>10.970788000000001</v>
          </cell>
          <cell r="BN1019">
            <v>47</v>
          </cell>
          <cell r="BP1019">
            <v>14.134197</v>
          </cell>
          <cell r="BQ1019">
            <v>59</v>
          </cell>
        </row>
        <row r="1020">
          <cell r="A1020" t="str">
            <v>FR0011347236</v>
          </cell>
          <cell r="B1020" t="str">
            <v>ÙÙ</v>
          </cell>
          <cell r="C1020" t="str">
            <v>Stratégie &amp; Conviction</v>
          </cell>
          <cell r="D1020" t="str">
            <v>FCP</v>
          </cell>
          <cell r="E1020" t="str">
            <v>Lazard Frères Gestion</v>
          </cell>
          <cell r="F1020" t="str">
            <v>Euro</v>
          </cell>
          <cell r="G1020" t="str">
            <v>(MSCI ACWI NR EUR) 50.000% + ( ICE BofA EUR Brd Mkt TR EUR) 50.000%</v>
          </cell>
          <cell r="H1020" t="str">
            <v>Europe Fonds ouverts  - Allocation EUR Flexible - International</v>
          </cell>
          <cell r="I1020" t="str">
            <v>Tous les jours</v>
          </cell>
          <cell r="J1020" t="str">
            <v>France</v>
          </cell>
          <cell r="K1020" t="str">
            <v>Non</v>
          </cell>
          <cell r="L1020">
            <v>41213</v>
          </cell>
          <cell r="M1020">
            <v>44596</v>
          </cell>
          <cell r="N1020">
            <v>29966307</v>
          </cell>
          <cell r="O1020">
            <v>140.13</v>
          </cell>
          <cell r="Q1020" t="str">
            <v>Non</v>
          </cell>
          <cell r="R1020">
            <v>5</v>
          </cell>
          <cell r="S1020">
            <v>5</v>
          </cell>
          <cell r="T1020">
            <v>5.8659999999999997</v>
          </cell>
          <cell r="U1020">
            <v>11.775</v>
          </cell>
          <cell r="V1020">
            <v>6.6853600000000002</v>
          </cell>
          <cell r="W1020">
            <v>5.9929399999999999</v>
          </cell>
          <cell r="X1020" t="str">
            <v>Cap</v>
          </cell>
          <cell r="Y1020" t="str">
            <v>Global</v>
          </cell>
          <cell r="Z1020">
            <v>2.4</v>
          </cell>
          <cell r="AA1020" t="str">
            <v>Oui</v>
          </cell>
          <cell r="AB1020">
            <v>3.23</v>
          </cell>
          <cell r="AC1020" t="str">
            <v>Non</v>
          </cell>
          <cell r="AD1020">
            <v>140.13</v>
          </cell>
          <cell r="AE1020" t="str">
            <v>FS00009U7P</v>
          </cell>
          <cell r="AF1020">
            <v>29966307</v>
          </cell>
          <cell r="AH1020">
            <v>44594</v>
          </cell>
          <cell r="AJ1020">
            <v>4</v>
          </cell>
          <cell r="AK1020">
            <v>1</v>
          </cell>
          <cell r="AL1020">
            <v>0</v>
          </cell>
          <cell r="AM1020" t="str">
            <v>www.lazardfreresgestion.fr</v>
          </cell>
          <cell r="AQ1020" t="str">
            <v>Non</v>
          </cell>
          <cell r="AR1020" t="str">
            <v>Non</v>
          </cell>
          <cell r="AS1020" t="str">
            <v>Non</v>
          </cell>
          <cell r="AV1020" t="str">
            <v>Non Classifié</v>
          </cell>
          <cell r="AW1020" t="str">
            <v>Lazard</v>
          </cell>
          <cell r="AY1020" t="str">
            <v>Not Stated</v>
          </cell>
          <cell r="AZ1020" t="str">
            <v>Prospectus</v>
          </cell>
          <cell r="BA1020" t="str">
            <v>Non</v>
          </cell>
          <cell r="BB1020">
            <v>2.6460460000000001</v>
          </cell>
          <cell r="BD1020">
            <v>5.9929519999999998</v>
          </cell>
          <cell r="BF1020">
            <v>6.6853550000000004</v>
          </cell>
          <cell r="BH1020">
            <v>-2.1972659999999999</v>
          </cell>
          <cell r="BJ1020">
            <v>-1.8205899999999999</v>
          </cell>
          <cell r="BK1020">
            <v>39</v>
          </cell>
          <cell r="BM1020">
            <v>8.3706779999999998</v>
          </cell>
          <cell r="BN1020">
            <v>56</v>
          </cell>
          <cell r="BP1020">
            <v>9.7567509999999995</v>
          </cell>
          <cell r="BQ1020">
            <v>69</v>
          </cell>
        </row>
        <row r="1021">
          <cell r="A1021" t="str">
            <v>FR0011351626</v>
          </cell>
          <cell r="B1021" t="str">
            <v>ÙÙÙÙÙ</v>
          </cell>
          <cell r="C1021" t="str">
            <v>Mandarine Active R</v>
          </cell>
          <cell r="D1021" t="str">
            <v>FCP</v>
          </cell>
          <cell r="E1021" t="str">
            <v>Mandarine Gestion</v>
          </cell>
          <cell r="F1021" t="str">
            <v>Euro</v>
          </cell>
          <cell r="G1021" t="str">
            <v>EURO STOXX NR EUR</v>
          </cell>
          <cell r="H1021" t="str">
            <v>Europe Fonds ouverts  - Actions Zone Euro Grandes Cap.</v>
          </cell>
          <cell r="I1021" t="str">
            <v>Tous les jours</v>
          </cell>
          <cell r="J1021" t="str">
            <v>Autriche;Suisse;Allemagne;France;Italie;Luxembourg;</v>
          </cell>
          <cell r="K1021" t="str">
            <v>Oui</v>
          </cell>
          <cell r="L1021">
            <v>41260</v>
          </cell>
          <cell r="M1021">
            <v>44596</v>
          </cell>
          <cell r="N1021">
            <v>311148112</v>
          </cell>
          <cell r="O1021">
            <v>993.26</v>
          </cell>
          <cell r="Q1021" t="str">
            <v>Non</v>
          </cell>
          <cell r="R1021">
            <v>6</v>
          </cell>
          <cell r="S1021">
            <v>6</v>
          </cell>
          <cell r="T1021">
            <v>16.024000000000001</v>
          </cell>
          <cell r="U1021">
            <v>14.936999999999999</v>
          </cell>
          <cell r="V1021">
            <v>14.75508</v>
          </cell>
          <cell r="W1021">
            <v>15.1577</v>
          </cell>
          <cell r="X1021" t="str">
            <v>Cap</v>
          </cell>
          <cell r="Y1021" t="str">
            <v>Euroland</v>
          </cell>
          <cell r="Z1021">
            <v>2.2000000000000002</v>
          </cell>
          <cell r="AA1021" t="str">
            <v>Oui</v>
          </cell>
          <cell r="AB1021">
            <v>2.46</v>
          </cell>
          <cell r="AC1021" t="str">
            <v>Oui</v>
          </cell>
          <cell r="AD1021">
            <v>993.26</v>
          </cell>
          <cell r="AE1021" t="str">
            <v>FS00009XLD</v>
          </cell>
          <cell r="AF1021">
            <v>37470878</v>
          </cell>
          <cell r="AH1021">
            <v>44562</v>
          </cell>
          <cell r="AJ1021">
            <v>2</v>
          </cell>
          <cell r="AK1021">
            <v>50</v>
          </cell>
          <cell r="AL1021">
            <v>1</v>
          </cell>
          <cell r="AM1021" t="str">
            <v>www.mandarine-gestion.com</v>
          </cell>
          <cell r="AQ1021" t="str">
            <v>Non</v>
          </cell>
          <cell r="AR1021" t="str">
            <v>Non</v>
          </cell>
          <cell r="AS1021" t="str">
            <v>Non</v>
          </cell>
          <cell r="AV1021" t="str">
            <v>Actions de la zone euro</v>
          </cell>
          <cell r="AW1021" t="str">
            <v>Mandarine Gestion</v>
          </cell>
          <cell r="AY1021" t="str">
            <v>Article 9</v>
          </cell>
          <cell r="AZ1021" t="str">
            <v>Prospectus</v>
          </cell>
          <cell r="BA1021" t="str">
            <v>Non</v>
          </cell>
          <cell r="BB1021">
            <v>8.4748959999999993</v>
          </cell>
          <cell r="BD1021">
            <v>15.15771</v>
          </cell>
          <cell r="BF1021">
            <v>14.755075</v>
          </cell>
          <cell r="BH1021">
            <v>-10.943619999999999</v>
          </cell>
          <cell r="BJ1021">
            <v>-10.35657</v>
          </cell>
          <cell r="BK1021">
            <v>92</v>
          </cell>
          <cell r="BM1021">
            <v>21.476222</v>
          </cell>
          <cell r="BN1021">
            <v>12</v>
          </cell>
          <cell r="BP1021">
            <v>26.978656000000001</v>
          </cell>
          <cell r="BQ1021">
            <v>22</v>
          </cell>
        </row>
        <row r="1022">
          <cell r="A1022" t="str">
            <v>FR0011351733</v>
          </cell>
          <cell r="B1022" t="str">
            <v>ÙÙÙ</v>
          </cell>
          <cell r="C1022" t="str">
            <v>MAM Optima 25-125 I</v>
          </cell>
          <cell r="D1022" t="str">
            <v>FCP</v>
          </cell>
          <cell r="E1022" t="str">
            <v>Meeschaert Asset Management</v>
          </cell>
          <cell r="F1022" t="str">
            <v>Euro</v>
          </cell>
          <cell r="G1022" t="str">
            <v>(€STR + 8.5 bps) 25.000% + ( EURO STOXX 50 NR EUR) 75.000%</v>
          </cell>
          <cell r="H1022" t="str">
            <v>Europe Fonds ouverts  - Allocation EUR Aggressive</v>
          </cell>
          <cell r="I1022" t="str">
            <v>Tous les jours</v>
          </cell>
          <cell r="J1022" t="str">
            <v>France</v>
          </cell>
          <cell r="K1022" t="str">
            <v>Oui</v>
          </cell>
          <cell r="L1022">
            <v>41394</v>
          </cell>
          <cell r="M1022">
            <v>44596</v>
          </cell>
          <cell r="N1022">
            <v>22227423</v>
          </cell>
          <cell r="O1022">
            <v>14353</v>
          </cell>
          <cell r="Q1022" t="str">
            <v>Non</v>
          </cell>
          <cell r="R1022">
            <v>6</v>
          </cell>
          <cell r="S1022">
            <v>5</v>
          </cell>
          <cell r="T1022">
            <v>10.851000000000001</v>
          </cell>
          <cell r="U1022">
            <v>14.451000000000001</v>
          </cell>
          <cell r="V1022">
            <v>16.57002</v>
          </cell>
          <cell r="W1022">
            <v>7.1939000000000002</v>
          </cell>
          <cell r="X1022" t="str">
            <v>Cap</v>
          </cell>
          <cell r="Y1022" t="str">
            <v>Europe</v>
          </cell>
          <cell r="Z1022">
            <v>0.9</v>
          </cell>
          <cell r="AA1022" t="str">
            <v>Oui</v>
          </cell>
          <cell r="AB1022">
            <v>1.1299999999999999</v>
          </cell>
          <cell r="AC1022" t="str">
            <v>Non</v>
          </cell>
          <cell r="AD1022">
            <v>14353</v>
          </cell>
          <cell r="AE1022" t="str">
            <v>FSGBR05200</v>
          </cell>
          <cell r="AF1022">
            <v>143</v>
          </cell>
          <cell r="AH1022">
            <v>44562</v>
          </cell>
          <cell r="AJ1022">
            <v>2</v>
          </cell>
          <cell r="AK1022">
            <v>500000</v>
          </cell>
          <cell r="AL1022">
            <v>0</v>
          </cell>
          <cell r="AM1022" t="str">
            <v>www.meeschaert.com</v>
          </cell>
          <cell r="AQ1022" t="str">
            <v>Non</v>
          </cell>
          <cell r="AR1022" t="str">
            <v>Non</v>
          </cell>
          <cell r="AS1022" t="str">
            <v>Non</v>
          </cell>
          <cell r="AV1022" t="str">
            <v>Non Classifié</v>
          </cell>
          <cell r="AW1022" t="str">
            <v>Meeschaert</v>
          </cell>
          <cell r="AY1022" t="str">
            <v>Not Stated</v>
          </cell>
          <cell r="AZ1022" t="str">
            <v>Prospectus</v>
          </cell>
          <cell r="BA1022" t="str">
            <v>Non</v>
          </cell>
          <cell r="BB1022">
            <v>4.9765829999999998</v>
          </cell>
          <cell r="BD1022">
            <v>7.1939070000000003</v>
          </cell>
          <cell r="BF1022">
            <v>16.570024</v>
          </cell>
          <cell r="BH1022">
            <v>-4.1292879999999998</v>
          </cell>
          <cell r="BJ1022">
            <v>-3.6609500000000001</v>
          </cell>
          <cell r="BK1022">
            <v>58</v>
          </cell>
          <cell r="BM1022">
            <v>9.9874259999999992</v>
          </cell>
          <cell r="BN1022">
            <v>51</v>
          </cell>
          <cell r="BP1022">
            <v>19.346252</v>
          </cell>
          <cell r="BQ1022">
            <v>46</v>
          </cell>
        </row>
        <row r="1023">
          <cell r="A1023" t="str">
            <v>FR0011354646</v>
          </cell>
          <cell r="B1023" t="str">
            <v>ÙÙÙ</v>
          </cell>
          <cell r="C1023" t="str">
            <v>CPR Actions France ESG P</v>
          </cell>
          <cell r="D1023" t="str">
            <v>FCP</v>
          </cell>
          <cell r="E1023" t="str">
            <v>CPR Asset Management</v>
          </cell>
          <cell r="F1023" t="str">
            <v>Euro</v>
          </cell>
          <cell r="G1023" t="str">
            <v>Euronext Paris SBF 120 NR EUR</v>
          </cell>
          <cell r="H1023" t="str">
            <v>Europe Fonds ouverts  - Actions France Grandes Cap.</v>
          </cell>
          <cell r="I1023" t="str">
            <v>Tous les jours</v>
          </cell>
          <cell r="J1023" t="str">
            <v>France</v>
          </cell>
          <cell r="K1023" t="str">
            <v>Oui</v>
          </cell>
          <cell r="L1023">
            <v>36164</v>
          </cell>
          <cell r="M1023">
            <v>44596</v>
          </cell>
          <cell r="N1023">
            <v>201661478</v>
          </cell>
          <cell r="O1023">
            <v>541.33000000000004</v>
          </cell>
          <cell r="Q1023" t="str">
            <v>Non</v>
          </cell>
          <cell r="R1023">
            <v>6</v>
          </cell>
          <cell r="S1023">
            <v>6</v>
          </cell>
          <cell r="T1023">
            <v>11.212999999999999</v>
          </cell>
          <cell r="U1023">
            <v>20.347000000000001</v>
          </cell>
          <cell r="V1023">
            <v>28.109110000000001</v>
          </cell>
          <cell r="W1023">
            <v>10.70359</v>
          </cell>
          <cell r="X1023" t="str">
            <v>Dist</v>
          </cell>
          <cell r="Y1023" t="str">
            <v>France</v>
          </cell>
          <cell r="Z1023">
            <v>1.196</v>
          </cell>
          <cell r="AA1023" t="str">
            <v>Oui</v>
          </cell>
          <cell r="AB1023">
            <v>1.33</v>
          </cell>
          <cell r="AC1023" t="str">
            <v>Oui</v>
          </cell>
          <cell r="AD1023">
            <v>541.33000000000004</v>
          </cell>
          <cell r="AE1023" t="str">
            <v>FS0000A656</v>
          </cell>
          <cell r="AF1023">
            <v>177059824</v>
          </cell>
          <cell r="AH1023">
            <v>44562</v>
          </cell>
          <cell r="AJ1023">
            <v>2.5</v>
          </cell>
          <cell r="AK1023">
            <v>1</v>
          </cell>
          <cell r="AL1023">
            <v>1</v>
          </cell>
          <cell r="AM1023" t="str">
            <v>www.cpr-am.fr</v>
          </cell>
          <cell r="AQ1023" t="str">
            <v>Non</v>
          </cell>
          <cell r="AR1023" t="str">
            <v>Non</v>
          </cell>
          <cell r="AS1023" t="str">
            <v>Non</v>
          </cell>
          <cell r="AV1023" t="str">
            <v>Actions de la zone euro</v>
          </cell>
          <cell r="AW1023" t="str">
            <v>CPR Asset Management</v>
          </cell>
          <cell r="AY1023" t="str">
            <v>Article 9</v>
          </cell>
          <cell r="AZ1023" t="str">
            <v>Prospectus</v>
          </cell>
          <cell r="BA1023" t="str">
            <v>Non</v>
          </cell>
          <cell r="BB1023">
            <v>8.0922219999999996</v>
          </cell>
          <cell r="BD1023">
            <v>10.703604</v>
          </cell>
          <cell r="BF1023">
            <v>28.109079999999999</v>
          </cell>
          <cell r="BH1023">
            <v>-2.7491099999999999</v>
          </cell>
          <cell r="BJ1023">
            <v>-2.9839899999999999</v>
          </cell>
          <cell r="BK1023">
            <v>51</v>
          </cell>
          <cell r="BM1023">
            <v>13.744983</v>
          </cell>
          <cell r="BN1023">
            <v>36</v>
          </cell>
          <cell r="BP1023">
            <v>26.032478000000001</v>
          </cell>
          <cell r="BQ1023">
            <v>26</v>
          </cell>
        </row>
        <row r="1024">
          <cell r="A1024" t="str">
            <v>FR0011360700</v>
          </cell>
          <cell r="B1024" t="str">
            <v>Ù</v>
          </cell>
          <cell r="C1024" t="str">
            <v>Echiquier Value Euro A</v>
          </cell>
          <cell r="D1024" t="str">
            <v>SICAV</v>
          </cell>
          <cell r="E1024" t="str">
            <v>La Financière de l'Echiquier</v>
          </cell>
          <cell r="F1024" t="str">
            <v>Euro</v>
          </cell>
          <cell r="G1024" t="str">
            <v>MSCI EMU NR EUR</v>
          </cell>
          <cell r="H1024" t="str">
            <v>Europe Fonds ouverts  - Actions Zone Euro Flex Cap</v>
          </cell>
          <cell r="I1024" t="str">
            <v>Tous les jours</v>
          </cell>
          <cell r="J1024" t="str">
            <v>Belgique;Suisse;Allemagne;Espagne;France;Italie;Luxembourg;</v>
          </cell>
          <cell r="K1024" t="str">
            <v>Oui</v>
          </cell>
          <cell r="L1024">
            <v>41271</v>
          </cell>
          <cell r="M1024">
            <v>44596</v>
          </cell>
          <cell r="N1024">
            <v>443008798</v>
          </cell>
          <cell r="O1024">
            <v>193.47</v>
          </cell>
          <cell r="P1024">
            <v>17.420000000000002</v>
          </cell>
          <cell r="Q1024" t="str">
            <v>Non</v>
          </cell>
          <cell r="R1024">
            <v>6</v>
          </cell>
          <cell r="S1024">
            <v>6</v>
          </cell>
          <cell r="T1024">
            <v>12.972</v>
          </cell>
          <cell r="U1024">
            <v>24.635000000000002</v>
          </cell>
          <cell r="V1024">
            <v>22.497620000000001</v>
          </cell>
          <cell r="W1024">
            <v>5.7481499999999999</v>
          </cell>
          <cell r="X1024" t="str">
            <v>Cap</v>
          </cell>
          <cell r="Y1024" t="str">
            <v>Euroland</v>
          </cell>
          <cell r="Z1024">
            <v>2.3919999999999999</v>
          </cell>
          <cell r="AA1024" t="str">
            <v>Oui</v>
          </cell>
          <cell r="AB1024">
            <v>3.11</v>
          </cell>
          <cell r="AC1024" t="str">
            <v>Oui</v>
          </cell>
          <cell r="AD1024">
            <v>193.47</v>
          </cell>
          <cell r="AE1024" t="str">
            <v>FSGBR05BMH</v>
          </cell>
          <cell r="AF1024">
            <v>237455443</v>
          </cell>
          <cell r="AH1024">
            <v>44565</v>
          </cell>
          <cell r="AJ1024">
            <v>3</v>
          </cell>
          <cell r="AK1024">
            <v>0</v>
          </cell>
          <cell r="AL1024">
            <v>0</v>
          </cell>
          <cell r="AM1024" t="str">
            <v>www.lfde.com</v>
          </cell>
          <cell r="AQ1024" t="str">
            <v>Non</v>
          </cell>
          <cell r="AR1024" t="str">
            <v>Non</v>
          </cell>
          <cell r="AS1024" t="str">
            <v>Non</v>
          </cell>
          <cell r="AV1024" t="str">
            <v>Actions de la zone euro</v>
          </cell>
          <cell r="AW1024" t="str">
            <v>La Financière de l'Echiquier</v>
          </cell>
          <cell r="AY1024" t="str">
            <v>Article 8</v>
          </cell>
          <cell r="AZ1024" t="str">
            <v>Prospectus</v>
          </cell>
          <cell r="BA1024" t="str">
            <v>Non</v>
          </cell>
          <cell r="BB1024">
            <v>0.48726900000000001</v>
          </cell>
          <cell r="BD1024">
            <v>5.7481559999999998</v>
          </cell>
          <cell r="BF1024">
            <v>22.497633</v>
          </cell>
          <cell r="BH1024">
            <v>3.418031</v>
          </cell>
          <cell r="BJ1024">
            <v>2.72167</v>
          </cell>
          <cell r="BK1024">
            <v>5</v>
          </cell>
          <cell r="BM1024">
            <v>6.7853159999999999</v>
          </cell>
          <cell r="BN1024">
            <v>62</v>
          </cell>
          <cell r="BP1024">
            <v>10.868024</v>
          </cell>
          <cell r="BQ1024">
            <v>66</v>
          </cell>
        </row>
        <row r="1025">
          <cell r="A1025" t="str">
            <v>FR0011363134</v>
          </cell>
          <cell r="B1025" t="str">
            <v>ÙÙÙÙ</v>
          </cell>
          <cell r="C1025" t="str">
            <v>Prado Croissance</v>
          </cell>
          <cell r="D1025" t="str">
            <v>FCP</v>
          </cell>
          <cell r="E1025" t="str">
            <v>Lazard Frères Gestion</v>
          </cell>
          <cell r="F1025" t="str">
            <v>Euro</v>
          </cell>
          <cell r="G1025" t="str">
            <v>(MSCI ACWI NR EUR) 30.000% + ( Refinitiv Global Focus CB TR EUR) 5.000% + (€STR capitalisé) 10.000% + (€STR capitalisé + 3%) 5.000% + (Euronext Paris SBF 120 NR EUR)45.000% + (ICE BofA Euro Government TR EUR) 5.000%</v>
          </cell>
          <cell r="H1025" t="str">
            <v>Europe Fonds ouverts  - Allocation EUR Aggressive</v>
          </cell>
          <cell r="I1025" t="str">
            <v>Tous les jours</v>
          </cell>
          <cell r="J1025" t="str">
            <v>France</v>
          </cell>
          <cell r="K1025" t="str">
            <v>Non</v>
          </cell>
          <cell r="L1025">
            <v>41260</v>
          </cell>
          <cell r="M1025">
            <v>44596</v>
          </cell>
          <cell r="N1025">
            <v>15151610</v>
          </cell>
          <cell r="O1025">
            <v>178.31</v>
          </cell>
          <cell r="Q1025" t="str">
            <v>Non</v>
          </cell>
          <cell r="R1025">
            <v>5</v>
          </cell>
          <cell r="S1025">
            <v>5</v>
          </cell>
          <cell r="T1025">
            <v>9.2899999999999991</v>
          </cell>
          <cell r="U1025">
            <v>12.959</v>
          </cell>
          <cell r="V1025">
            <v>21.32516</v>
          </cell>
          <cell r="W1025">
            <v>9.5385299999999997</v>
          </cell>
          <cell r="X1025" t="str">
            <v>Cap</v>
          </cell>
          <cell r="Y1025" t="str">
            <v>Global</v>
          </cell>
          <cell r="Z1025">
            <v>1.2</v>
          </cell>
          <cell r="AA1025" t="str">
            <v>Oui</v>
          </cell>
          <cell r="AB1025">
            <v>3.12</v>
          </cell>
          <cell r="AC1025" t="str">
            <v>Non</v>
          </cell>
          <cell r="AD1025">
            <v>178.31</v>
          </cell>
          <cell r="AE1025" t="str">
            <v>FS00009XES</v>
          </cell>
          <cell r="AF1025">
            <v>15151610</v>
          </cell>
          <cell r="AH1025">
            <v>44593</v>
          </cell>
          <cell r="AJ1025">
            <v>0</v>
          </cell>
          <cell r="AK1025">
            <v>1</v>
          </cell>
          <cell r="AL1025">
            <v>0</v>
          </cell>
          <cell r="AM1025" t="str">
            <v>www.lazardfreresgestion.fr</v>
          </cell>
          <cell r="AQ1025" t="str">
            <v>Non</v>
          </cell>
          <cell r="AR1025" t="str">
            <v>Non</v>
          </cell>
          <cell r="AS1025" t="str">
            <v>Non</v>
          </cell>
          <cell r="AV1025" t="str">
            <v>Non Classifié</v>
          </cell>
          <cell r="AW1025" t="str">
            <v>Lazard</v>
          </cell>
          <cell r="AY1025" t="str">
            <v>Not Stated</v>
          </cell>
          <cell r="AZ1025" t="str">
            <v>Prospectus</v>
          </cell>
          <cell r="BA1025" t="str">
            <v>Non</v>
          </cell>
          <cell r="BB1025">
            <v>6.1440289999999997</v>
          </cell>
          <cell r="BD1025">
            <v>9.5385410000000004</v>
          </cell>
          <cell r="BF1025">
            <v>21.325164999999998</v>
          </cell>
          <cell r="BH1025">
            <v>-3.8163840000000002</v>
          </cell>
          <cell r="BJ1025">
            <v>-3.1498599999999999</v>
          </cell>
          <cell r="BK1025">
            <v>53</v>
          </cell>
          <cell r="BM1025">
            <v>12.132711</v>
          </cell>
          <cell r="BN1025">
            <v>42</v>
          </cell>
          <cell r="BP1025">
            <v>18.757107000000001</v>
          </cell>
          <cell r="BQ1025">
            <v>48</v>
          </cell>
        </row>
        <row r="1026">
          <cell r="A1026" t="str">
            <v>FR0011363746</v>
          </cell>
          <cell r="B1026" t="str">
            <v>ÙÙ</v>
          </cell>
          <cell r="C1026" t="str">
            <v>Solidarité Habitat Et Humanisme</v>
          </cell>
          <cell r="D1026" t="str">
            <v>FCP</v>
          </cell>
          <cell r="E1026" t="str">
            <v>Amundi Asset Management</v>
          </cell>
          <cell r="F1026" t="str">
            <v>Euro</v>
          </cell>
          <cell r="G1026" t="str">
            <v>Not Benchmarked</v>
          </cell>
          <cell r="H1026" t="str">
            <v>Europe Fonds ouverts  - Allocation EUR Prudente - International</v>
          </cell>
          <cell r="I1026" t="str">
            <v>Tous les jours</v>
          </cell>
          <cell r="J1026" t="str">
            <v>France</v>
          </cell>
          <cell r="K1026" t="str">
            <v>Non</v>
          </cell>
          <cell r="L1026">
            <v>41346</v>
          </cell>
          <cell r="M1026">
            <v>44596</v>
          </cell>
          <cell r="N1026">
            <v>255653616</v>
          </cell>
          <cell r="O1026">
            <v>200.83</v>
          </cell>
          <cell r="Q1026" t="str">
            <v>Non</v>
          </cell>
          <cell r="R1026">
            <v>3</v>
          </cell>
          <cell r="S1026">
            <v>3</v>
          </cell>
          <cell r="T1026">
            <v>2.1389999999999998</v>
          </cell>
          <cell r="U1026">
            <v>3.03</v>
          </cell>
          <cell r="V1026">
            <v>5.8869999999999999E-2</v>
          </cell>
          <cell r="W1026">
            <v>1.84144</v>
          </cell>
          <cell r="X1026" t="str">
            <v>Dist</v>
          </cell>
          <cell r="Y1026" t="str">
            <v>Global</v>
          </cell>
          <cell r="Z1026">
            <v>1</v>
          </cell>
          <cell r="AA1026" t="str">
            <v>Non</v>
          </cell>
          <cell r="AB1026">
            <v>1.35</v>
          </cell>
          <cell r="AC1026" t="str">
            <v>Oui</v>
          </cell>
          <cell r="AD1026">
            <v>199.79</v>
          </cell>
          <cell r="AE1026" t="str">
            <v>FS000097CX</v>
          </cell>
          <cell r="AF1026">
            <v>61020160</v>
          </cell>
          <cell r="AH1026">
            <v>44497</v>
          </cell>
          <cell r="AJ1026">
            <v>1</v>
          </cell>
          <cell r="AK1026">
            <v>1</v>
          </cell>
          <cell r="AL1026">
            <v>1</v>
          </cell>
          <cell r="AM1026" t="str">
            <v>www.amundi.com</v>
          </cell>
          <cell r="AQ1026" t="str">
            <v>Non</v>
          </cell>
          <cell r="AR1026" t="str">
            <v>Non</v>
          </cell>
          <cell r="AS1026" t="str">
            <v>Non</v>
          </cell>
          <cell r="AV1026" t="str">
            <v>Non Classifié</v>
          </cell>
          <cell r="AW1026" t="str">
            <v>Amundi</v>
          </cell>
          <cell r="AY1026" t="str">
            <v>Article 8</v>
          </cell>
          <cell r="AZ1026" t="str">
            <v>Prospectus</v>
          </cell>
          <cell r="BA1026" t="str">
            <v>Non</v>
          </cell>
          <cell r="BB1026">
            <v>0.83042800000000006</v>
          </cell>
          <cell r="BD1026">
            <v>1.8414349999999999</v>
          </cell>
          <cell r="BF1026">
            <v>5.8860999999999997E-2</v>
          </cell>
          <cell r="BH1026">
            <v>-1.640709</v>
          </cell>
          <cell r="BJ1026">
            <v>-1.37134</v>
          </cell>
          <cell r="BK1026">
            <v>34</v>
          </cell>
          <cell r="BM1026">
            <v>2.556432</v>
          </cell>
          <cell r="BN1026">
            <v>84</v>
          </cell>
          <cell r="BP1026">
            <v>4.2075329999999997</v>
          </cell>
          <cell r="BQ1026">
            <v>88</v>
          </cell>
        </row>
        <row r="1027">
          <cell r="A1027" t="str">
            <v>FR0011365147</v>
          </cell>
          <cell r="B1027" t="str">
            <v>ÙÙÙ</v>
          </cell>
          <cell r="C1027" t="str">
            <v>Eukratos Gérants Libres AC</v>
          </cell>
          <cell r="D1027" t="str">
            <v>SICAV</v>
          </cell>
          <cell r="E1027" t="str">
            <v>Eukratos</v>
          </cell>
          <cell r="F1027" t="str">
            <v>Euro</v>
          </cell>
          <cell r="G1027" t="str">
            <v>Not Benchmarked</v>
          </cell>
          <cell r="H1027" t="str">
            <v>Europe Fonds ouverts  - Allocation EUR Flexible - International</v>
          </cell>
          <cell r="I1027" t="str">
            <v>Toutes les semaines</v>
          </cell>
          <cell r="J1027" t="str">
            <v>France</v>
          </cell>
          <cell r="K1027" t="str">
            <v>Non</v>
          </cell>
          <cell r="L1027">
            <v>41418</v>
          </cell>
          <cell r="M1027">
            <v>44592</v>
          </cell>
          <cell r="N1027">
            <v>31359971</v>
          </cell>
          <cell r="O1027">
            <v>14348.53</v>
          </cell>
          <cell r="Q1027" t="str">
            <v>Non</v>
          </cell>
          <cell r="R1027">
            <v>4</v>
          </cell>
          <cell r="S1027">
            <v>4</v>
          </cell>
          <cell r="T1027">
            <v>6.25</v>
          </cell>
          <cell r="U1027">
            <v>9.7279999999999998</v>
          </cell>
          <cell r="V1027">
            <v>10.43116</v>
          </cell>
          <cell r="W1027">
            <v>7.0049700000000001</v>
          </cell>
          <cell r="X1027" t="str">
            <v>Cap</v>
          </cell>
          <cell r="Y1027" t="str">
            <v>Global</v>
          </cell>
          <cell r="Z1027">
            <v>0.8</v>
          </cell>
          <cell r="AA1027" t="str">
            <v>Oui</v>
          </cell>
          <cell r="AB1027">
            <v>1.92</v>
          </cell>
          <cell r="AC1027" t="str">
            <v>Non</v>
          </cell>
          <cell r="AE1027" t="str">
            <v>FS0000ABDA</v>
          </cell>
          <cell r="AF1027">
            <v>31359000</v>
          </cell>
          <cell r="AH1027">
            <v>44351</v>
          </cell>
          <cell r="AJ1027">
            <v>0</v>
          </cell>
          <cell r="AK1027">
            <v>1</v>
          </cell>
          <cell r="AL1027">
            <v>1</v>
          </cell>
          <cell r="AM1027" t="str">
            <v>www.eukratos.com</v>
          </cell>
          <cell r="AQ1027" t="str">
            <v>Non</v>
          </cell>
          <cell r="AR1027" t="str">
            <v>Non</v>
          </cell>
          <cell r="AS1027" t="str">
            <v>Non</v>
          </cell>
          <cell r="AV1027" t="str">
            <v>Non Classifié</v>
          </cell>
          <cell r="AW1027" t="str">
            <v>Eukratos</v>
          </cell>
          <cell r="AY1027" t="str">
            <v>Not Stated</v>
          </cell>
          <cell r="AZ1027" t="str">
            <v>Prospectus</v>
          </cell>
          <cell r="BA1027" t="str">
            <v>Non</v>
          </cell>
          <cell r="BB1027">
            <v>4.0354739999999998</v>
          </cell>
          <cell r="BD1027">
            <v>7.004975</v>
          </cell>
          <cell r="BF1027">
            <v>10.431156</v>
          </cell>
          <cell r="BJ1027">
            <v>-2.8202600000000002</v>
          </cell>
          <cell r="BK1027">
            <v>50</v>
          </cell>
          <cell r="BM1027">
            <v>9.5543289999999992</v>
          </cell>
          <cell r="BN1027">
            <v>52</v>
          </cell>
          <cell r="BP1027">
            <v>12.957103</v>
          </cell>
          <cell r="BQ1027">
            <v>61</v>
          </cell>
        </row>
        <row r="1028">
          <cell r="A1028" t="str">
            <v>FR0011365642</v>
          </cell>
          <cell r="B1028" t="str">
            <v>Ù</v>
          </cell>
          <cell r="C1028" t="str">
            <v>Sunny Patrimoine 2.0 R</v>
          </cell>
          <cell r="D1028" t="str">
            <v>FCP</v>
          </cell>
          <cell r="E1028" t="str">
            <v>Sunny Asset Management</v>
          </cell>
          <cell r="F1028" t="str">
            <v>Euro</v>
          </cell>
          <cell r="G1028" t="str">
            <v>€STR capitalisé</v>
          </cell>
          <cell r="H1028" t="str">
            <v>Europe Fonds ouverts  - Convertibles Europe</v>
          </cell>
          <cell r="I1028" t="str">
            <v>Tous les jours</v>
          </cell>
          <cell r="J1028" t="str">
            <v>Belgique;France;Luxembourg;</v>
          </cell>
          <cell r="K1028" t="str">
            <v>Non</v>
          </cell>
          <cell r="L1028">
            <v>41292</v>
          </cell>
          <cell r="M1028">
            <v>44596</v>
          </cell>
          <cell r="N1028">
            <v>30517116</v>
          </cell>
          <cell r="O1028">
            <v>108.91</v>
          </cell>
          <cell r="Q1028" t="str">
            <v>Non</v>
          </cell>
          <cell r="R1028">
            <v>4</v>
          </cell>
          <cell r="S1028">
            <v>4</v>
          </cell>
          <cell r="T1028">
            <v>9.32</v>
          </cell>
          <cell r="U1028">
            <v>10.569000000000001</v>
          </cell>
          <cell r="V1028">
            <v>7.3585799999999999</v>
          </cell>
          <cell r="W1028">
            <v>0.85121000000000002</v>
          </cell>
          <cell r="X1028" t="str">
            <v>Cap</v>
          </cell>
          <cell r="Y1028" t="str">
            <v>Europe</v>
          </cell>
          <cell r="Z1028">
            <v>1.6</v>
          </cell>
          <cell r="AA1028" t="str">
            <v>Oui</v>
          </cell>
          <cell r="AB1028">
            <v>1.95</v>
          </cell>
          <cell r="AC1028" t="str">
            <v>Non</v>
          </cell>
          <cell r="AD1028">
            <v>108.73</v>
          </cell>
          <cell r="AE1028" t="str">
            <v>FS00009YW2</v>
          </cell>
          <cell r="AF1028">
            <v>8840618</v>
          </cell>
          <cell r="AH1028">
            <v>44574</v>
          </cell>
          <cell r="AJ1028">
            <v>2</v>
          </cell>
          <cell r="AK1028">
            <v>1000</v>
          </cell>
          <cell r="AL1028">
            <v>0</v>
          </cell>
          <cell r="AM1028" t="str">
            <v>www.sunny-am.com</v>
          </cell>
          <cell r="AQ1028" t="str">
            <v>Non</v>
          </cell>
          <cell r="AR1028" t="str">
            <v>Non</v>
          </cell>
          <cell r="AS1028" t="str">
            <v>Non</v>
          </cell>
          <cell r="AV1028" t="str">
            <v>Non Classifié</v>
          </cell>
          <cell r="AW1028" t="str">
            <v>Sunny</v>
          </cell>
          <cell r="AY1028" t="str">
            <v>Not Stated</v>
          </cell>
          <cell r="AZ1028" t="str">
            <v>Prospectus</v>
          </cell>
          <cell r="BA1028" t="str">
            <v>Non</v>
          </cell>
          <cell r="BB1028">
            <v>-0.17138</v>
          </cell>
          <cell r="BD1028">
            <v>0.85121899999999995</v>
          </cell>
          <cell r="BF1028">
            <v>7.3585919999999998</v>
          </cell>
          <cell r="BH1028">
            <v>3.595548</v>
          </cell>
          <cell r="BJ1028">
            <v>3.8048099999999998</v>
          </cell>
          <cell r="BK1028">
            <v>4</v>
          </cell>
          <cell r="BM1028">
            <v>-0.38696799999999998</v>
          </cell>
          <cell r="BN1028">
            <v>95</v>
          </cell>
          <cell r="BP1028">
            <v>-6.5532029999999999</v>
          </cell>
          <cell r="BQ1028">
            <v>99</v>
          </cell>
        </row>
        <row r="1029">
          <cell r="A1029" t="str">
            <v>FR0011374081</v>
          </cell>
          <cell r="B1029" t="str">
            <v>ÙÙÙ</v>
          </cell>
          <cell r="C1029" t="str">
            <v>C-Quadrat GreenStars ESG Flexible C</v>
          </cell>
          <cell r="D1029" t="str">
            <v>FCP</v>
          </cell>
          <cell r="E1029" t="str">
            <v>C-Quadrat Asset Management France</v>
          </cell>
          <cell r="F1029" t="str">
            <v>Euro</v>
          </cell>
          <cell r="G1029" t="str">
            <v>(MSCI World NR EUR) 35.000% + ( ICE BofA Gbl Govt TR HEUR) 65.000%</v>
          </cell>
          <cell r="H1029" t="str">
            <v>Europe Fonds ouverts  - Allocation EUR Modérée - International</v>
          </cell>
          <cell r="I1029" t="str">
            <v>Tous les jours</v>
          </cell>
          <cell r="J1029" t="str">
            <v>France</v>
          </cell>
          <cell r="K1029" t="str">
            <v>Non</v>
          </cell>
          <cell r="L1029">
            <v>41320</v>
          </cell>
          <cell r="M1029">
            <v>44596</v>
          </cell>
          <cell r="N1029">
            <v>11675111</v>
          </cell>
          <cell r="O1029">
            <v>150.66</v>
          </cell>
          <cell r="Q1029" t="str">
            <v>Non</v>
          </cell>
          <cell r="R1029">
            <v>4</v>
          </cell>
          <cell r="S1029">
            <v>4</v>
          </cell>
          <cell r="T1029">
            <v>6.5209999999999999</v>
          </cell>
          <cell r="U1029">
            <v>5.9429999999999996</v>
          </cell>
          <cell r="V1029">
            <v>5.41899</v>
          </cell>
          <cell r="W1029">
            <v>4.51065</v>
          </cell>
          <cell r="X1029" t="str">
            <v>Cap</v>
          </cell>
          <cell r="Y1029" t="str">
            <v>Global</v>
          </cell>
          <cell r="Z1029">
            <v>1.95</v>
          </cell>
          <cell r="AA1029" t="str">
            <v>Oui</v>
          </cell>
          <cell r="AB1029">
            <v>1.95</v>
          </cell>
          <cell r="AC1029" t="str">
            <v>Oui</v>
          </cell>
          <cell r="AD1029">
            <v>150.66</v>
          </cell>
          <cell r="AE1029" t="str">
            <v>FS0000A0V3</v>
          </cell>
          <cell r="AF1029">
            <v>5214446</v>
          </cell>
          <cell r="AH1029">
            <v>44265</v>
          </cell>
          <cell r="AJ1029">
            <v>4</v>
          </cell>
          <cell r="AK1029">
            <v>1</v>
          </cell>
          <cell r="AL1029">
            <v>1</v>
          </cell>
          <cell r="AM1029" t="str">
            <v>www.advenis-im.com</v>
          </cell>
          <cell r="AQ1029" t="str">
            <v>Non</v>
          </cell>
          <cell r="AR1029" t="str">
            <v>Non</v>
          </cell>
          <cell r="AS1029" t="str">
            <v>Non</v>
          </cell>
          <cell r="AV1029" t="str">
            <v>Non Classifié</v>
          </cell>
          <cell r="AW1029" t="str">
            <v>C-QUADRAT</v>
          </cell>
          <cell r="AY1029" t="str">
            <v>Not Stated</v>
          </cell>
          <cell r="AZ1029" t="str">
            <v>Prospectus</v>
          </cell>
          <cell r="BA1029" t="str">
            <v>Non</v>
          </cell>
          <cell r="BB1029">
            <v>3.7517070000000001</v>
          </cell>
          <cell r="BD1029">
            <v>4.5106529999999996</v>
          </cell>
          <cell r="BF1029">
            <v>5.4189910000000001</v>
          </cell>
          <cell r="BH1029">
            <v>-5.1386370000000001</v>
          </cell>
          <cell r="BJ1029">
            <v>-4.1747500000000004</v>
          </cell>
          <cell r="BK1029">
            <v>62</v>
          </cell>
          <cell r="BM1029">
            <v>7.0492509999999999</v>
          </cell>
          <cell r="BN1029">
            <v>61</v>
          </cell>
          <cell r="BP1029">
            <v>9.4287550000000007</v>
          </cell>
          <cell r="BQ1029">
            <v>70</v>
          </cell>
        </row>
        <row r="1030">
          <cell r="A1030" t="str">
            <v>FR0011374123</v>
          </cell>
          <cell r="C1030" t="str">
            <v>SPPI Seren-Oblig C</v>
          </cell>
          <cell r="D1030" t="str">
            <v>FCP</v>
          </cell>
          <cell r="E1030" t="str">
            <v>SPPI Finance</v>
          </cell>
          <cell r="F1030" t="str">
            <v>Euro</v>
          </cell>
          <cell r="G1030" t="str">
            <v>€STR + 2%</v>
          </cell>
          <cell r="H1030" t="str">
            <v>Europe Fonds ouverts  - Obligations EUR Flexibles</v>
          </cell>
          <cell r="I1030" t="str">
            <v>Tous les jours</v>
          </cell>
          <cell r="J1030" t="str">
            <v>France</v>
          </cell>
          <cell r="K1030" t="str">
            <v>Non</v>
          </cell>
          <cell r="L1030">
            <v>41296</v>
          </cell>
          <cell r="M1030">
            <v>44595</v>
          </cell>
          <cell r="N1030">
            <v>13517000</v>
          </cell>
          <cell r="O1030">
            <v>113.56</v>
          </cell>
          <cell r="Q1030" t="str">
            <v>Non</v>
          </cell>
          <cell r="R1030">
            <v>2</v>
          </cell>
          <cell r="S1030">
            <v>3</v>
          </cell>
          <cell r="T1030">
            <v>0.47299999999999998</v>
          </cell>
          <cell r="U1030">
            <v>5.9429999999999996</v>
          </cell>
          <cell r="V1030">
            <v>0.62943000000000005</v>
          </cell>
          <cell r="W1030">
            <v>1.76051</v>
          </cell>
          <cell r="X1030" t="str">
            <v>Dist</v>
          </cell>
          <cell r="Y1030" t="str">
            <v>Global</v>
          </cell>
          <cell r="Z1030">
            <v>0.55000000000000004</v>
          </cell>
          <cell r="AA1030" t="str">
            <v>Oui</v>
          </cell>
          <cell r="AB1030">
            <v>0.55000000000000004</v>
          </cell>
          <cell r="AC1030" t="str">
            <v>Non</v>
          </cell>
          <cell r="AE1030" t="str">
            <v>FS0000BUD3</v>
          </cell>
          <cell r="AF1030">
            <v>13507000</v>
          </cell>
          <cell r="AH1030">
            <v>44504</v>
          </cell>
          <cell r="AJ1030">
            <v>1</v>
          </cell>
          <cell r="AK1030">
            <v>1</v>
          </cell>
          <cell r="AL1030">
            <v>1</v>
          </cell>
          <cell r="AM1030" t="str">
            <v>www.sppifinance.fr</v>
          </cell>
          <cell r="AQ1030" t="str">
            <v>Non</v>
          </cell>
          <cell r="AR1030" t="str">
            <v>Non</v>
          </cell>
          <cell r="AS1030" t="str">
            <v>Non</v>
          </cell>
          <cell r="AV1030" t="str">
            <v>Non Classifié</v>
          </cell>
          <cell r="AW1030" t="str">
            <v>SPPI Finance</v>
          </cell>
          <cell r="AY1030" t="str">
            <v>Not Stated</v>
          </cell>
          <cell r="AZ1030" t="str">
            <v>Prospectus</v>
          </cell>
          <cell r="BA1030" t="str">
            <v>Non</v>
          </cell>
          <cell r="BB1030">
            <v>0.332791</v>
          </cell>
          <cell r="BD1030">
            <v>1.7605170000000001</v>
          </cell>
          <cell r="BF1030">
            <v>0.62944199999999995</v>
          </cell>
          <cell r="BH1030">
            <v>-0.105559</v>
          </cell>
          <cell r="BJ1030">
            <v>-0.14954000000000001</v>
          </cell>
          <cell r="BK1030">
            <v>18</v>
          </cell>
          <cell r="BM1030">
            <v>2.5691000000000002</v>
          </cell>
          <cell r="BN1030">
            <v>84</v>
          </cell>
          <cell r="BP1030">
            <v>6.5021409999999999</v>
          </cell>
          <cell r="BQ1030">
            <v>81</v>
          </cell>
        </row>
        <row r="1031">
          <cell r="A1031" t="str">
            <v>FR0011381227</v>
          </cell>
          <cell r="C1031" t="str">
            <v>Ofi RS Monétaire IC</v>
          </cell>
          <cell r="D1031" t="str">
            <v>FCP</v>
          </cell>
          <cell r="E1031" t="str">
            <v>OFI Asset Management</v>
          </cell>
          <cell r="F1031" t="str">
            <v>Euro</v>
          </cell>
          <cell r="G1031" t="str">
            <v>€STR capitalisé + 5 bp</v>
          </cell>
          <cell r="H1031" t="str">
            <v>Europe Fonds ouverts  - Monétaires EUR</v>
          </cell>
          <cell r="I1031" t="str">
            <v>Tous les jours</v>
          </cell>
          <cell r="J1031" t="str">
            <v>France;Italie;</v>
          </cell>
          <cell r="K1031" t="str">
            <v>Non</v>
          </cell>
          <cell r="L1031">
            <v>41278</v>
          </cell>
          <cell r="M1031">
            <v>44599</v>
          </cell>
          <cell r="N1031">
            <v>3553027049</v>
          </cell>
          <cell r="O1031">
            <v>99735.53</v>
          </cell>
          <cell r="Q1031" t="str">
            <v>Non</v>
          </cell>
          <cell r="R1031">
            <v>1</v>
          </cell>
          <cell r="S1031">
            <v>1</v>
          </cell>
          <cell r="T1031">
            <v>2.1999999999999999E-2</v>
          </cell>
          <cell r="U1031">
            <v>0.29099999999999998</v>
          </cell>
          <cell r="V1031">
            <v>-0.47555999999999998</v>
          </cell>
          <cell r="W1031">
            <v>-0.30141000000000001</v>
          </cell>
          <cell r="X1031" t="str">
            <v>Cap</v>
          </cell>
          <cell r="Y1031" t="str">
            <v>Euroland</v>
          </cell>
          <cell r="Z1031">
            <v>0.15</v>
          </cell>
          <cell r="AA1031" t="str">
            <v>Oui</v>
          </cell>
          <cell r="AB1031">
            <v>0.05</v>
          </cell>
          <cell r="AC1031" t="str">
            <v>Oui</v>
          </cell>
          <cell r="AD1031">
            <v>99735.53</v>
          </cell>
          <cell r="AE1031" t="str">
            <v>FSUSA0AG9J</v>
          </cell>
          <cell r="AF1031">
            <v>3553027049</v>
          </cell>
          <cell r="AH1031">
            <v>44562</v>
          </cell>
          <cell r="AJ1031">
            <v>2.75</v>
          </cell>
          <cell r="AK1031">
            <v>0</v>
          </cell>
          <cell r="AL1031">
            <v>0</v>
          </cell>
          <cell r="AM1031" t="str">
            <v>www.ofi-am.fr</v>
          </cell>
          <cell r="AQ1031" t="str">
            <v>Non</v>
          </cell>
          <cell r="AR1031" t="str">
            <v>Non</v>
          </cell>
          <cell r="AS1031" t="str">
            <v>Non</v>
          </cell>
          <cell r="AV1031" t="str">
            <v>Fonds monétaires à valeur liquidative variable (VNAV) standard</v>
          </cell>
          <cell r="AW1031" t="str">
            <v>OFI</v>
          </cell>
          <cell r="AY1031" t="str">
            <v>Article 8</v>
          </cell>
          <cell r="AZ1031" t="str">
            <v>Prospectus</v>
          </cell>
          <cell r="BA1031" t="str">
            <v>Non</v>
          </cell>
          <cell r="BB1031">
            <v>-0.26414199999999999</v>
          </cell>
          <cell r="BD1031">
            <v>-0.30140499999999998</v>
          </cell>
          <cell r="BF1031">
            <v>-0.47556199999999998</v>
          </cell>
          <cell r="BH1031">
            <v>-4.8594999999999999E-2</v>
          </cell>
          <cell r="BJ1031">
            <v>-4.929E-2</v>
          </cell>
          <cell r="BK1031">
            <v>16</v>
          </cell>
          <cell r="BM1031">
            <v>-0.28671400000000002</v>
          </cell>
          <cell r="BN1031">
            <v>95</v>
          </cell>
          <cell r="BP1031">
            <v>-0.11686299999999999</v>
          </cell>
          <cell r="BQ1031">
            <v>96</v>
          </cell>
        </row>
        <row r="1032">
          <cell r="A1032" t="str">
            <v>FR0011382225</v>
          </cell>
          <cell r="B1032" t="str">
            <v>ÙÙ</v>
          </cell>
          <cell r="C1032" t="str">
            <v>Amplegest Actions Internationales AC</v>
          </cell>
          <cell r="D1032" t="str">
            <v>FCP</v>
          </cell>
          <cell r="E1032" t="str">
            <v>Amplegest</v>
          </cell>
          <cell r="F1032" t="str">
            <v>Euro</v>
          </cell>
          <cell r="G1032" t="str">
            <v>MSCI ACWI NR EUR</v>
          </cell>
          <cell r="H1032" t="str">
            <v>Europe Fonds ouverts  - Actions Internationales Gdes Cap. Croissance</v>
          </cell>
          <cell r="I1032" t="str">
            <v>Tous les jours</v>
          </cell>
          <cell r="J1032" t="str">
            <v>France</v>
          </cell>
          <cell r="K1032" t="str">
            <v>Non</v>
          </cell>
          <cell r="L1032">
            <v>41346</v>
          </cell>
          <cell r="M1032">
            <v>44596</v>
          </cell>
          <cell r="N1032">
            <v>98577890</v>
          </cell>
          <cell r="O1032">
            <v>205.37</v>
          </cell>
          <cell r="Q1032" t="str">
            <v>Non</v>
          </cell>
          <cell r="R1032">
            <v>5</v>
          </cell>
          <cell r="S1032">
            <v>5</v>
          </cell>
          <cell r="T1032">
            <v>9.2484029999999997</v>
          </cell>
          <cell r="U1032">
            <v>12.260026</v>
          </cell>
          <cell r="V1032">
            <v>6.6183100000000001</v>
          </cell>
          <cell r="W1032">
            <v>14.723979999999999</v>
          </cell>
          <cell r="X1032" t="str">
            <v>Cap</v>
          </cell>
          <cell r="Y1032" t="str">
            <v>Global</v>
          </cell>
          <cell r="Z1032">
            <v>2.35</v>
          </cell>
          <cell r="AA1032" t="str">
            <v>Oui</v>
          </cell>
          <cell r="AB1032">
            <v>2.35</v>
          </cell>
          <cell r="AC1032" t="str">
            <v>Non</v>
          </cell>
          <cell r="AD1032">
            <v>205.37</v>
          </cell>
          <cell r="AE1032" t="str">
            <v>FS0000A1MV</v>
          </cell>
          <cell r="AF1032">
            <v>82485180</v>
          </cell>
          <cell r="AH1032">
            <v>44589</v>
          </cell>
          <cell r="AJ1032">
            <v>3</v>
          </cell>
          <cell r="AK1032">
            <v>1</v>
          </cell>
          <cell r="AL1032">
            <v>0</v>
          </cell>
          <cell r="AM1032" t="str">
            <v>www.amplegest.com</v>
          </cell>
          <cell r="AQ1032" t="str">
            <v>Non</v>
          </cell>
          <cell r="AR1032" t="str">
            <v>Non</v>
          </cell>
          <cell r="AS1032" t="str">
            <v>Non</v>
          </cell>
          <cell r="AV1032" t="str">
            <v>Actions internationales</v>
          </cell>
          <cell r="AW1032" t="str">
            <v>Amplegest</v>
          </cell>
          <cell r="AY1032" t="str">
            <v>Not Stated</v>
          </cell>
          <cell r="AZ1032" t="str">
            <v>Prospectus</v>
          </cell>
          <cell r="BA1032" t="str">
            <v>Non</v>
          </cell>
          <cell r="BB1032">
            <v>10.122018000000001</v>
          </cell>
          <cell r="BD1032">
            <v>14.723979999999999</v>
          </cell>
          <cell r="BF1032">
            <v>6.618296</v>
          </cell>
          <cell r="BH1032">
            <v>-7.5044719999999998</v>
          </cell>
          <cell r="BJ1032">
            <v>-5.3309499999999996</v>
          </cell>
          <cell r="BK1032">
            <v>72</v>
          </cell>
          <cell r="BM1032">
            <v>19.530156000000002</v>
          </cell>
          <cell r="BN1032">
            <v>16</v>
          </cell>
          <cell r="BP1032">
            <v>26.082633000000001</v>
          </cell>
          <cell r="BQ1032">
            <v>26</v>
          </cell>
        </row>
        <row r="1033">
          <cell r="A1033" t="str">
            <v>FR0011389048</v>
          </cell>
          <cell r="B1033" t="str">
            <v>ÙÙÙÙ</v>
          </cell>
          <cell r="C1033" t="str">
            <v>MAM Patrimoine ESG I</v>
          </cell>
          <cell r="D1033" t="str">
            <v>FCP</v>
          </cell>
          <cell r="E1033" t="str">
            <v>Meeschaert Asset Management</v>
          </cell>
          <cell r="F1033" t="str">
            <v>Euro</v>
          </cell>
          <cell r="G1033" t="str">
            <v>(EURO STOXX NR EUR) 15.000% + ( ICE BofA 1-3Y EUR Govt TR EUR) 85.000%</v>
          </cell>
          <cell r="H1033" t="str">
            <v>Europe Fonds ouverts  - Allocation EUR Prudente</v>
          </cell>
          <cell r="I1033" t="str">
            <v>Tous les jours</v>
          </cell>
          <cell r="J1033" t="str">
            <v>France</v>
          </cell>
          <cell r="K1033" t="str">
            <v>Non</v>
          </cell>
          <cell r="L1033">
            <v>41757</v>
          </cell>
          <cell r="M1033">
            <v>44596</v>
          </cell>
          <cell r="N1033">
            <v>39454766</v>
          </cell>
          <cell r="O1033">
            <v>11451.79</v>
          </cell>
          <cell r="Q1033" t="str">
            <v>Non</v>
          </cell>
          <cell r="R1033">
            <v>4</v>
          </cell>
          <cell r="S1033">
            <v>4</v>
          </cell>
          <cell r="T1033">
            <v>4.3220000000000001</v>
          </cell>
          <cell r="U1033">
            <v>8.4610000000000003</v>
          </cell>
          <cell r="V1033">
            <v>0.69679999999999997</v>
          </cell>
          <cell r="W1033">
            <v>3.56182</v>
          </cell>
          <cell r="X1033" t="str">
            <v>Cap</v>
          </cell>
          <cell r="Y1033" t="str">
            <v>Europe</v>
          </cell>
          <cell r="Z1033">
            <v>0.85</v>
          </cell>
          <cell r="AA1033" t="str">
            <v>Oui</v>
          </cell>
          <cell r="AB1033">
            <v>1.17</v>
          </cell>
          <cell r="AC1033" t="str">
            <v>Oui</v>
          </cell>
          <cell r="AD1033">
            <v>11451.79</v>
          </cell>
          <cell r="AE1033" t="str">
            <v>FSGBR05202</v>
          </cell>
          <cell r="AF1033">
            <v>1312604</v>
          </cell>
          <cell r="AH1033">
            <v>44562</v>
          </cell>
          <cell r="AJ1033">
            <v>0</v>
          </cell>
          <cell r="AK1033">
            <v>500000</v>
          </cell>
          <cell r="AL1033">
            <v>0</v>
          </cell>
          <cell r="AM1033" t="str">
            <v>www.meeschaert.com</v>
          </cell>
          <cell r="AQ1033" t="str">
            <v>Oui</v>
          </cell>
          <cell r="AR1033" t="str">
            <v>Non</v>
          </cell>
          <cell r="AS1033" t="str">
            <v>Non</v>
          </cell>
          <cell r="AV1033" t="str">
            <v>Non Classifié</v>
          </cell>
          <cell r="AW1033" t="str">
            <v>Meeschaert</v>
          </cell>
          <cell r="AY1033" t="str">
            <v>Article 8</v>
          </cell>
          <cell r="AZ1033" t="str">
            <v>Prospectus</v>
          </cell>
          <cell r="BA1033" t="str">
            <v>Non</v>
          </cell>
          <cell r="BB1033">
            <v>2.0211489999999999</v>
          </cell>
          <cell r="BD1033">
            <v>3.5618240000000001</v>
          </cell>
          <cell r="BF1033">
            <v>0.69679199999999997</v>
          </cell>
          <cell r="BH1033">
            <v>-3.8395609999999998</v>
          </cell>
          <cell r="BJ1033">
            <v>-3.2509299999999999</v>
          </cell>
          <cell r="BK1033">
            <v>54</v>
          </cell>
          <cell r="BM1033">
            <v>5.7350430000000001</v>
          </cell>
          <cell r="BN1033">
            <v>66</v>
          </cell>
          <cell r="BP1033">
            <v>10.917229000000001</v>
          </cell>
          <cell r="BQ1033">
            <v>66</v>
          </cell>
        </row>
        <row r="1034">
          <cell r="A1034" t="str">
            <v>FR0011408806</v>
          </cell>
          <cell r="B1034" t="str">
            <v>ÙÙ</v>
          </cell>
          <cell r="C1034" t="str">
            <v>Tailor Allocation Defensive B</v>
          </cell>
          <cell r="D1034" t="str">
            <v>FCP</v>
          </cell>
          <cell r="E1034" t="str">
            <v>Tailor AM</v>
          </cell>
          <cell r="F1034" t="str">
            <v>Euro</v>
          </cell>
          <cell r="G1034" t="str">
            <v>(Markit iBoxx EUR Eurozone 3-5 TR) 80.000% + ( EURO STOXX 50 NR EUR) 20.000%</v>
          </cell>
          <cell r="H1034" t="str">
            <v>Europe Fonds ouverts  - Allocation EUR Prudente</v>
          </cell>
          <cell r="I1034" t="str">
            <v>Tous les jours</v>
          </cell>
          <cell r="J1034" t="str">
            <v>France</v>
          </cell>
          <cell r="K1034" t="str">
            <v>Non</v>
          </cell>
          <cell r="L1034">
            <v>41312</v>
          </cell>
          <cell r="M1034">
            <v>44595</v>
          </cell>
          <cell r="N1034">
            <v>145136000</v>
          </cell>
          <cell r="O1034">
            <v>122.27</v>
          </cell>
          <cell r="Q1034" t="str">
            <v>Non</v>
          </cell>
          <cell r="R1034">
            <v>3</v>
          </cell>
          <cell r="S1034">
            <v>3</v>
          </cell>
          <cell r="T1034">
            <v>3</v>
          </cell>
          <cell r="U1034">
            <v>4.72</v>
          </cell>
          <cell r="V1034">
            <v>3.4281899999999998</v>
          </cell>
          <cell r="W1034">
            <v>2.1343999999999999</v>
          </cell>
          <cell r="X1034" t="str">
            <v>Cap</v>
          </cell>
          <cell r="Y1034" t="str">
            <v>Euroland</v>
          </cell>
          <cell r="Z1034">
            <v>1.9</v>
          </cell>
          <cell r="AA1034" t="str">
            <v>Oui</v>
          </cell>
          <cell r="AB1034">
            <v>2.4900000000000002</v>
          </cell>
          <cell r="AC1034" t="str">
            <v>Non</v>
          </cell>
          <cell r="AE1034" t="str">
            <v>FSUSA096QJ</v>
          </cell>
          <cell r="AF1034">
            <v>16364000</v>
          </cell>
          <cell r="AH1034">
            <v>44589</v>
          </cell>
          <cell r="AJ1034">
            <v>2.5</v>
          </cell>
          <cell r="AK1034">
            <v>1</v>
          </cell>
          <cell r="AL1034">
            <v>1</v>
          </cell>
          <cell r="AM1034" t="str">
            <v>www.tailor-capital.com</v>
          </cell>
          <cell r="AQ1034" t="str">
            <v>Non</v>
          </cell>
          <cell r="AR1034" t="str">
            <v>Non</v>
          </cell>
          <cell r="AS1034" t="str">
            <v>Non</v>
          </cell>
          <cell r="AV1034" t="str">
            <v>Non Classifié</v>
          </cell>
          <cell r="AW1034" t="str">
            <v>Tailor AM</v>
          </cell>
          <cell r="AY1034" t="str">
            <v>Not Stated</v>
          </cell>
          <cell r="AZ1034" t="str">
            <v>Prospectus</v>
          </cell>
          <cell r="BA1034" t="str">
            <v>Non</v>
          </cell>
          <cell r="BB1034">
            <v>0.46523999999999999</v>
          </cell>
          <cell r="BD1034">
            <v>2.1344050000000001</v>
          </cell>
          <cell r="BF1034">
            <v>3.4282010000000001</v>
          </cell>
          <cell r="BH1034">
            <v>-1.458736</v>
          </cell>
          <cell r="BJ1034">
            <v>-1.2814300000000001</v>
          </cell>
          <cell r="BK1034">
            <v>32</v>
          </cell>
          <cell r="BM1034">
            <v>3.1792560000000001</v>
          </cell>
          <cell r="BN1034">
            <v>80</v>
          </cell>
          <cell r="BP1034">
            <v>4.5060279999999997</v>
          </cell>
          <cell r="BQ1034">
            <v>87</v>
          </cell>
        </row>
        <row r="1035">
          <cell r="A1035" t="str">
            <v>FR0011414358</v>
          </cell>
          <cell r="B1035" t="str">
            <v>ÙÙÙÙ</v>
          </cell>
          <cell r="C1035" t="str">
            <v>MAM Obli Convertibles ESG I</v>
          </cell>
          <cell r="D1035" t="str">
            <v>FCP</v>
          </cell>
          <cell r="E1035" t="str">
            <v>Meeschaert Asset Management</v>
          </cell>
          <cell r="F1035" t="str">
            <v>Euro</v>
          </cell>
          <cell r="G1035" t="str">
            <v>Exane ECI Euro TR</v>
          </cell>
          <cell r="H1035" t="str">
            <v>Europe Fonds ouverts  - Convertibles Europe</v>
          </cell>
          <cell r="I1035" t="str">
            <v>Tous les jours</v>
          </cell>
          <cell r="J1035" t="str">
            <v>France</v>
          </cell>
          <cell r="K1035" t="str">
            <v>Non</v>
          </cell>
          <cell r="L1035">
            <v>41338</v>
          </cell>
          <cell r="M1035">
            <v>44596</v>
          </cell>
          <cell r="N1035">
            <v>107611616</v>
          </cell>
          <cell r="O1035">
            <v>13045.11</v>
          </cell>
          <cell r="Q1035" t="str">
            <v>Non</v>
          </cell>
          <cell r="R1035">
            <v>4</v>
          </cell>
          <cell r="S1035">
            <v>4</v>
          </cell>
          <cell r="T1035">
            <v>5.9720000000000004</v>
          </cell>
          <cell r="U1035">
            <v>7.17</v>
          </cell>
          <cell r="V1035">
            <v>-1.5384599999999999</v>
          </cell>
          <cell r="W1035">
            <v>2.8819300000000001</v>
          </cell>
          <cell r="X1035" t="str">
            <v>Cap</v>
          </cell>
          <cell r="Y1035" t="str">
            <v>Euroland</v>
          </cell>
          <cell r="Z1035">
            <v>0.7</v>
          </cell>
          <cell r="AA1035" t="str">
            <v>Oui</v>
          </cell>
          <cell r="AB1035">
            <v>1.03</v>
          </cell>
          <cell r="AC1035" t="str">
            <v>Oui</v>
          </cell>
          <cell r="AD1035">
            <v>13045.11</v>
          </cell>
          <cell r="AE1035" t="str">
            <v>FSGBR051WS</v>
          </cell>
          <cell r="AF1035">
            <v>11227332</v>
          </cell>
          <cell r="AH1035">
            <v>44469</v>
          </cell>
          <cell r="AJ1035">
            <v>2</v>
          </cell>
          <cell r="AK1035">
            <v>500000</v>
          </cell>
          <cell r="AL1035">
            <v>0</v>
          </cell>
          <cell r="AM1035" t="str">
            <v>www.meeschaert.com</v>
          </cell>
          <cell r="AQ1035" t="str">
            <v>Non</v>
          </cell>
          <cell r="AR1035" t="str">
            <v>Non</v>
          </cell>
          <cell r="AS1035" t="str">
            <v>Non</v>
          </cell>
          <cell r="AV1035" t="str">
            <v>Non Classifié</v>
          </cell>
          <cell r="AW1035" t="str">
            <v>Meeschaert</v>
          </cell>
          <cell r="AY1035" t="str">
            <v>Not Stated</v>
          </cell>
          <cell r="AZ1035" t="str">
            <v>Prospectus</v>
          </cell>
          <cell r="BA1035" t="str">
            <v>Non</v>
          </cell>
          <cell r="BB1035">
            <v>1.545264</v>
          </cell>
          <cell r="BD1035">
            <v>2.8819249999999998</v>
          </cell>
          <cell r="BF1035">
            <v>-1.5384770000000001</v>
          </cell>
          <cell r="BH1035">
            <v>-4.4313200000000004</v>
          </cell>
          <cell r="BJ1035">
            <v>-4.3384</v>
          </cell>
          <cell r="BK1035">
            <v>64</v>
          </cell>
          <cell r="BM1035">
            <v>5.1924809999999999</v>
          </cell>
          <cell r="BN1035">
            <v>69</v>
          </cell>
          <cell r="BP1035">
            <v>7.7190919999999998</v>
          </cell>
          <cell r="BQ1035">
            <v>77</v>
          </cell>
        </row>
        <row r="1036">
          <cell r="A1036" t="str">
            <v>FR0011421197</v>
          </cell>
          <cell r="B1036" t="str">
            <v>ÙÙ</v>
          </cell>
          <cell r="C1036" t="str">
            <v>Astria Equilibre</v>
          </cell>
          <cell r="D1036" t="str">
            <v>FCP</v>
          </cell>
          <cell r="E1036" t="str">
            <v>Atrio Gestion Privée</v>
          </cell>
          <cell r="F1036" t="str">
            <v>Euro</v>
          </cell>
          <cell r="G1036" t="str">
            <v>Not Benchmarked</v>
          </cell>
          <cell r="H1036" t="str">
            <v>Europe Fonds ouverts  - Allocation EUR Modérée - International</v>
          </cell>
          <cell r="I1036" t="str">
            <v>Toutes les semaines</v>
          </cell>
          <cell r="J1036" t="str">
            <v>France</v>
          </cell>
          <cell r="K1036" t="str">
            <v>Non</v>
          </cell>
          <cell r="L1036">
            <v>41376</v>
          </cell>
          <cell r="M1036">
            <v>44589</v>
          </cell>
          <cell r="N1036">
            <v>27334000</v>
          </cell>
          <cell r="O1036">
            <v>114.14</v>
          </cell>
          <cell r="Q1036" t="str">
            <v>Non</v>
          </cell>
          <cell r="R1036">
            <v>4</v>
          </cell>
          <cell r="S1036">
            <v>4</v>
          </cell>
          <cell r="T1036">
            <v>4.0910000000000002</v>
          </cell>
          <cell r="U1036">
            <v>8.4510000000000005</v>
          </cell>
          <cell r="V1036">
            <v>3.8958699999999999</v>
          </cell>
          <cell r="W1036">
            <v>3.7484199999999999</v>
          </cell>
          <cell r="X1036" t="str">
            <v>Cap</v>
          </cell>
          <cell r="Y1036" t="str">
            <v>Global</v>
          </cell>
          <cell r="Z1036">
            <v>1.8</v>
          </cell>
          <cell r="AA1036" t="str">
            <v>Non</v>
          </cell>
          <cell r="AB1036">
            <v>2.9</v>
          </cell>
          <cell r="AC1036" t="str">
            <v>Non</v>
          </cell>
          <cell r="AE1036" t="str">
            <v>FS0000A8B6</v>
          </cell>
          <cell r="AF1036">
            <v>27334000</v>
          </cell>
          <cell r="AH1036">
            <v>44585</v>
          </cell>
          <cell r="AJ1036">
            <v>2</v>
          </cell>
          <cell r="AK1036">
            <v>1</v>
          </cell>
          <cell r="AL1036">
            <v>1</v>
          </cell>
          <cell r="AM1036" t="str">
            <v>www.atrio-gp.fr</v>
          </cell>
          <cell r="AQ1036" t="str">
            <v>Non</v>
          </cell>
          <cell r="AR1036" t="str">
            <v>Non</v>
          </cell>
          <cell r="AS1036" t="str">
            <v>Non</v>
          </cell>
          <cell r="AV1036" t="str">
            <v>Non Classifié</v>
          </cell>
          <cell r="AW1036" t="str">
            <v>Astria Gestion</v>
          </cell>
          <cell r="AY1036" t="str">
            <v>Not Stated</v>
          </cell>
          <cell r="AZ1036" t="str">
            <v>Prospectus</v>
          </cell>
          <cell r="BA1036" t="str">
            <v>Non</v>
          </cell>
          <cell r="BB1036">
            <v>1.134514</v>
          </cell>
          <cell r="BD1036">
            <v>3.7484280000000001</v>
          </cell>
          <cell r="BF1036">
            <v>3.895877</v>
          </cell>
          <cell r="BJ1036">
            <v>-2.5194299999999998</v>
          </cell>
          <cell r="BK1036">
            <v>47</v>
          </cell>
          <cell r="BM1036">
            <v>5.7215090000000002</v>
          </cell>
          <cell r="BN1036">
            <v>66</v>
          </cell>
          <cell r="BP1036">
            <v>9.8294549999999994</v>
          </cell>
          <cell r="BQ1036">
            <v>69</v>
          </cell>
        </row>
        <row r="1037">
          <cell r="A1037" t="str">
            <v>FR0011422294</v>
          </cell>
          <cell r="B1037" t="str">
            <v>Ù</v>
          </cell>
          <cell r="C1037" t="str">
            <v>Astria Global Flexible</v>
          </cell>
          <cell r="D1037" t="str">
            <v>FCP</v>
          </cell>
          <cell r="E1037" t="str">
            <v>Atrio Gestion Privée</v>
          </cell>
          <cell r="F1037" t="str">
            <v>Euro</v>
          </cell>
          <cell r="G1037" t="str">
            <v>Not Benchmarked</v>
          </cell>
          <cell r="H1037" t="str">
            <v>Europe Fonds ouverts  - Allocation EUR Flexible - International</v>
          </cell>
          <cell r="I1037" t="str">
            <v>Toutes les semaines</v>
          </cell>
          <cell r="J1037" t="str">
            <v>France</v>
          </cell>
          <cell r="K1037" t="str">
            <v>Non</v>
          </cell>
          <cell r="L1037">
            <v>41383</v>
          </cell>
          <cell r="M1037">
            <v>44589</v>
          </cell>
          <cell r="N1037">
            <v>13990000</v>
          </cell>
          <cell r="O1037">
            <v>112.95</v>
          </cell>
          <cell r="Q1037" t="str">
            <v>Non</v>
          </cell>
          <cell r="R1037">
            <v>5</v>
          </cell>
          <cell r="S1037">
            <v>5</v>
          </cell>
          <cell r="T1037">
            <v>8.2219999999999995</v>
          </cell>
          <cell r="U1037">
            <v>17.907</v>
          </cell>
          <cell r="V1037">
            <v>9.52196</v>
          </cell>
          <cell r="W1037">
            <v>5.1837499999999999</v>
          </cell>
          <cell r="X1037" t="str">
            <v>Cap</v>
          </cell>
          <cell r="Y1037" t="str">
            <v>Global</v>
          </cell>
          <cell r="Z1037">
            <v>2.4</v>
          </cell>
          <cell r="AA1037" t="str">
            <v>Non</v>
          </cell>
          <cell r="AB1037">
            <v>2.75</v>
          </cell>
          <cell r="AC1037" t="str">
            <v>Non</v>
          </cell>
          <cell r="AE1037" t="str">
            <v>FS0000A8B7</v>
          </cell>
          <cell r="AF1037">
            <v>13990000</v>
          </cell>
          <cell r="AH1037">
            <v>44585</v>
          </cell>
          <cell r="AJ1037">
            <v>2</v>
          </cell>
          <cell r="AK1037">
            <v>1</v>
          </cell>
          <cell r="AL1037">
            <v>1</v>
          </cell>
          <cell r="AM1037" t="str">
            <v>www.atrio-gp.fr</v>
          </cell>
          <cell r="AQ1037" t="str">
            <v>Non</v>
          </cell>
          <cell r="AR1037" t="str">
            <v>Non</v>
          </cell>
          <cell r="AS1037" t="str">
            <v>Non</v>
          </cell>
          <cell r="AV1037" t="str">
            <v>Non Classifié</v>
          </cell>
          <cell r="AW1037" t="str">
            <v>Astria Gestion</v>
          </cell>
          <cell r="AY1037" t="str">
            <v>Not Stated</v>
          </cell>
          <cell r="AZ1037" t="str">
            <v>Prospectus</v>
          </cell>
          <cell r="BA1037" t="str">
            <v>Non</v>
          </cell>
          <cell r="BB1037">
            <v>0.85738599999999998</v>
          </cell>
          <cell r="BD1037">
            <v>5.1837499999999999</v>
          </cell>
          <cell r="BF1037">
            <v>9.5219640000000005</v>
          </cell>
          <cell r="BJ1037">
            <v>-0.83406000000000002</v>
          </cell>
          <cell r="BK1037">
            <v>26</v>
          </cell>
          <cell r="BM1037">
            <v>7.3966310000000002</v>
          </cell>
          <cell r="BN1037">
            <v>60</v>
          </cell>
          <cell r="BP1037">
            <v>17.150618000000001</v>
          </cell>
          <cell r="BQ1037">
            <v>52</v>
          </cell>
        </row>
        <row r="1038">
          <cell r="A1038" t="str">
            <v>FR0011435197</v>
          </cell>
          <cell r="B1038" t="str">
            <v>Ù</v>
          </cell>
          <cell r="C1038" t="str">
            <v>Echiquier Agressor P</v>
          </cell>
          <cell r="D1038" t="str">
            <v>SICAV</v>
          </cell>
          <cell r="E1038" t="str">
            <v>La Financière de l'Echiquier</v>
          </cell>
          <cell r="F1038" t="str">
            <v>Euro</v>
          </cell>
          <cell r="G1038" t="str">
            <v>MSCI Europe NR EUR</v>
          </cell>
          <cell r="H1038" t="str">
            <v>Europe Fonds ouverts  - Actions Europe Flex Cap</v>
          </cell>
          <cell r="I1038" t="str">
            <v>Tous les jours</v>
          </cell>
          <cell r="J1038" t="str">
            <v>Suisse;France;</v>
          </cell>
          <cell r="K1038" t="str">
            <v>Oui</v>
          </cell>
          <cell r="L1038">
            <v>41337</v>
          </cell>
          <cell r="M1038">
            <v>44596</v>
          </cell>
          <cell r="N1038">
            <v>477483905</v>
          </cell>
          <cell r="O1038">
            <v>1254.4000000000001</v>
          </cell>
          <cell r="P1038">
            <v>17.64</v>
          </cell>
          <cell r="Q1038" t="str">
            <v>Non</v>
          </cell>
          <cell r="R1038">
            <v>6</v>
          </cell>
          <cell r="S1038">
            <v>6</v>
          </cell>
          <cell r="T1038">
            <v>10.882</v>
          </cell>
          <cell r="U1038">
            <v>23.2</v>
          </cell>
          <cell r="V1038">
            <v>12.454739999999999</v>
          </cell>
          <cell r="W1038">
            <v>2.18147</v>
          </cell>
          <cell r="X1038" t="str">
            <v>Cap</v>
          </cell>
          <cell r="Y1038" t="str">
            <v>Europe</v>
          </cell>
          <cell r="Z1038">
            <v>2</v>
          </cell>
          <cell r="AA1038" t="str">
            <v>Oui</v>
          </cell>
          <cell r="AB1038">
            <v>2.68</v>
          </cell>
          <cell r="AC1038" t="str">
            <v>Oui</v>
          </cell>
          <cell r="AD1038">
            <v>1254.4000000000001</v>
          </cell>
          <cell r="AE1038" t="str">
            <v>FSGBR055UJ</v>
          </cell>
          <cell r="AF1038">
            <v>1747088</v>
          </cell>
          <cell r="AH1038">
            <v>44565</v>
          </cell>
          <cell r="AJ1038">
            <v>3</v>
          </cell>
          <cell r="AK1038">
            <v>0</v>
          </cell>
          <cell r="AL1038">
            <v>0</v>
          </cell>
          <cell r="AM1038" t="str">
            <v>www.lfde.com</v>
          </cell>
          <cell r="AQ1038" t="str">
            <v>Non</v>
          </cell>
          <cell r="AR1038" t="str">
            <v>Non</v>
          </cell>
          <cell r="AS1038" t="str">
            <v>Non</v>
          </cell>
          <cell r="AV1038" t="str">
            <v>Non Classifié</v>
          </cell>
          <cell r="AW1038" t="str">
            <v>La Financière de l'Echiquier</v>
          </cell>
          <cell r="AY1038" t="str">
            <v>Article 8</v>
          </cell>
          <cell r="AZ1038" t="str">
            <v>Prospectus</v>
          </cell>
          <cell r="BA1038" t="str">
            <v>Non</v>
          </cell>
          <cell r="BB1038">
            <v>-1.51363</v>
          </cell>
          <cell r="BD1038">
            <v>2.1814740000000001</v>
          </cell>
          <cell r="BF1038">
            <v>12.45473</v>
          </cell>
          <cell r="BH1038">
            <v>-4.2369300000000001</v>
          </cell>
          <cell r="BJ1038">
            <v>-4.1055900000000003</v>
          </cell>
          <cell r="BK1038">
            <v>62</v>
          </cell>
          <cell r="BM1038">
            <v>5.7153549999999997</v>
          </cell>
          <cell r="BN1038">
            <v>66</v>
          </cell>
          <cell r="BP1038">
            <v>19.3201</v>
          </cell>
          <cell r="BQ1038">
            <v>47</v>
          </cell>
        </row>
        <row r="1039">
          <cell r="A1039" t="str">
            <v>FR0011440460</v>
          </cell>
          <cell r="B1039" t="str">
            <v>Ù</v>
          </cell>
          <cell r="C1039" t="str">
            <v>Arc Skyliner C</v>
          </cell>
          <cell r="D1039" t="str">
            <v>FCP</v>
          </cell>
          <cell r="E1039" t="str">
            <v>Financière de l'Arc</v>
          </cell>
          <cell r="F1039" t="str">
            <v>Euro</v>
          </cell>
          <cell r="G1039" t="str">
            <v>(FTSE MTS Ex-CNO Etrix 3-5Y TR EUR) 33.000% + ( €STR capitalisé) 34.000% + (MSCI World NR EUR) 33.000%</v>
          </cell>
          <cell r="H1039" t="str">
            <v>Europe Fonds ouverts  - Allocation EUR Flexible - International</v>
          </cell>
          <cell r="I1039" t="str">
            <v>Tous les jours</v>
          </cell>
          <cell r="J1039" t="str">
            <v>Autriche;Belgique;Suisse;Allemagne;France;Irlande;</v>
          </cell>
          <cell r="K1039" t="str">
            <v>Non</v>
          </cell>
          <cell r="L1039">
            <v>41376</v>
          </cell>
          <cell r="M1039">
            <v>44596</v>
          </cell>
          <cell r="N1039">
            <v>20913372</v>
          </cell>
          <cell r="O1039">
            <v>101.66</v>
          </cell>
          <cell r="Q1039" t="str">
            <v>Non</v>
          </cell>
          <cell r="R1039">
            <v>4</v>
          </cell>
          <cell r="S1039">
            <v>4</v>
          </cell>
          <cell r="T1039">
            <v>6.1130000000000004</v>
          </cell>
          <cell r="U1039">
            <v>10.561</v>
          </cell>
          <cell r="V1039">
            <v>5.8280599999999998</v>
          </cell>
          <cell r="W1039">
            <v>0.75602000000000003</v>
          </cell>
          <cell r="X1039" t="str">
            <v>Cap</v>
          </cell>
          <cell r="Y1039" t="str">
            <v>Global</v>
          </cell>
          <cell r="Z1039">
            <v>1.55</v>
          </cell>
          <cell r="AA1039" t="str">
            <v>Oui</v>
          </cell>
          <cell r="AB1039">
            <v>2.19</v>
          </cell>
          <cell r="AC1039" t="str">
            <v>Non</v>
          </cell>
          <cell r="AD1039">
            <v>101.66</v>
          </cell>
          <cell r="AE1039" t="str">
            <v>FS0000A6MY</v>
          </cell>
          <cell r="AF1039">
            <v>15659496</v>
          </cell>
          <cell r="AH1039">
            <v>44566</v>
          </cell>
          <cell r="AJ1039">
            <v>5</v>
          </cell>
          <cell r="AK1039">
            <v>1</v>
          </cell>
          <cell r="AL1039">
            <v>1</v>
          </cell>
          <cell r="AM1039" t="str">
            <v>www.financieredelarc.com</v>
          </cell>
          <cell r="AQ1039" t="str">
            <v>Non</v>
          </cell>
          <cell r="AR1039" t="str">
            <v>Non</v>
          </cell>
          <cell r="AS1039" t="str">
            <v>Non</v>
          </cell>
          <cell r="AV1039" t="str">
            <v>Non Classifié</v>
          </cell>
          <cell r="AW1039" t="str">
            <v>Financiere de l'Arc</v>
          </cell>
          <cell r="AY1039" t="str">
            <v>Not Stated</v>
          </cell>
          <cell r="AZ1039" t="str">
            <v>Prospectus</v>
          </cell>
          <cell r="BA1039" t="str">
            <v>Non</v>
          </cell>
          <cell r="BB1039">
            <v>-1.3108649999999999</v>
          </cell>
          <cell r="BD1039">
            <v>0.756023</v>
          </cell>
          <cell r="BF1039">
            <v>5.8280640000000004</v>
          </cell>
          <cell r="BH1039">
            <v>-4.0563380000000002</v>
          </cell>
          <cell r="BJ1039">
            <v>-4.1783999999999999</v>
          </cell>
          <cell r="BK1039">
            <v>63</v>
          </cell>
          <cell r="BM1039">
            <v>3.0502790000000002</v>
          </cell>
          <cell r="BN1039">
            <v>81</v>
          </cell>
          <cell r="BP1039">
            <v>5.3123670000000001</v>
          </cell>
          <cell r="BQ1039">
            <v>85</v>
          </cell>
        </row>
        <row r="1040">
          <cell r="A1040" t="str">
            <v>FR0011440478</v>
          </cell>
          <cell r="B1040" t="str">
            <v>ÙÙÙ</v>
          </cell>
          <cell r="C1040" t="str">
            <v>Lyxor PEA Emergents MSCI Em Mkts ETF C</v>
          </cell>
          <cell r="D1040" t="str">
            <v>FCP</v>
          </cell>
          <cell r="E1040" t="str">
            <v>Lyxor International Asset Management S.A.S.</v>
          </cell>
          <cell r="F1040" t="str">
            <v>Euro</v>
          </cell>
          <cell r="G1040" t="str">
            <v>MSCI EM NR USD</v>
          </cell>
          <cell r="H1040" t="str">
            <v>Europe ETF  - Actions Marchés Emergents</v>
          </cell>
          <cell r="I1040" t="str">
            <v>Tous les jours</v>
          </cell>
          <cell r="J1040" t="str">
            <v>France</v>
          </cell>
          <cell r="K1040" t="str">
            <v>Oui</v>
          </cell>
          <cell r="L1040">
            <v>41764</v>
          </cell>
          <cell r="M1040">
            <v>44596</v>
          </cell>
          <cell r="N1040">
            <v>27925356</v>
          </cell>
          <cell r="O1040">
            <v>16.783799999999999</v>
          </cell>
          <cell r="Q1040" t="str">
            <v>Non</v>
          </cell>
          <cell r="R1040">
            <v>6</v>
          </cell>
          <cell r="S1040">
            <v>6</v>
          </cell>
          <cell r="T1040">
            <v>9.2527460000000001</v>
          </cell>
          <cell r="U1040">
            <v>15.327795</v>
          </cell>
          <cell r="V1040">
            <v>0.10394</v>
          </cell>
          <cell r="W1040">
            <v>7.30002</v>
          </cell>
          <cell r="X1040" t="str">
            <v>Cap</v>
          </cell>
          <cell r="Y1040" t="str">
            <v>Global Emerging Mkts</v>
          </cell>
          <cell r="Z1040">
            <v>0.55000000000000004</v>
          </cell>
          <cell r="AA1040" t="str">
            <v>Oui</v>
          </cell>
          <cell r="AB1040">
            <v>0.55000000000000004</v>
          </cell>
          <cell r="AC1040" t="str">
            <v>Non</v>
          </cell>
          <cell r="AD1040">
            <v>16.783799999999999</v>
          </cell>
          <cell r="AE1040" t="str">
            <v>FS0000ATO1</v>
          </cell>
          <cell r="AF1040">
            <v>27925356</v>
          </cell>
          <cell r="AH1040">
            <v>44561</v>
          </cell>
          <cell r="AM1040" t="str">
            <v>www.lyxor.com</v>
          </cell>
          <cell r="AQ1040" t="str">
            <v>Non</v>
          </cell>
          <cell r="AR1040" t="str">
            <v>Non</v>
          </cell>
          <cell r="AS1040" t="str">
            <v>Non</v>
          </cell>
          <cell r="AV1040" t="str">
            <v>Actions internationales</v>
          </cell>
          <cell r="AW1040" t="str">
            <v>Lyxor</v>
          </cell>
          <cell r="AY1040" t="str">
            <v>Not Stated</v>
          </cell>
          <cell r="AZ1040" t="str">
            <v>Prospectus</v>
          </cell>
          <cell r="BA1040" t="str">
            <v>Non</v>
          </cell>
          <cell r="BB1040">
            <v>6.7557309999999999</v>
          </cell>
          <cell r="BD1040">
            <v>7.30002</v>
          </cell>
          <cell r="BF1040">
            <v>0.103924</v>
          </cell>
          <cell r="BH1040">
            <v>-2.1464289999999999</v>
          </cell>
          <cell r="BJ1040">
            <v>-0.50770000000000004</v>
          </cell>
          <cell r="BK1040">
            <v>22</v>
          </cell>
          <cell r="BM1040">
            <v>10.376078</v>
          </cell>
          <cell r="BN1040">
            <v>49</v>
          </cell>
          <cell r="BP1040">
            <v>19.635033</v>
          </cell>
          <cell r="BQ1040">
            <v>46</v>
          </cell>
        </row>
        <row r="1041">
          <cell r="A1041" t="str">
            <v>FR0011445436</v>
          </cell>
          <cell r="B1041" t="str">
            <v>ÙÙÙ</v>
          </cell>
          <cell r="C1041" t="str">
            <v>Candriam Patrimoine Obli-Inter C</v>
          </cell>
          <cell r="D1041" t="str">
            <v>SICAV</v>
          </cell>
          <cell r="E1041" t="str">
            <v>Candriam France</v>
          </cell>
          <cell r="F1041" t="str">
            <v>Euro</v>
          </cell>
          <cell r="G1041" t="str">
            <v>N/A</v>
          </cell>
          <cell r="H1041" t="str">
            <v>Europe Fonds ouverts  - Obligations Internationales Flexibles Couvertes en EUR</v>
          </cell>
          <cell r="I1041" t="str">
            <v>Tous les jours</v>
          </cell>
          <cell r="J1041" t="str">
            <v>France;Luxembourg;</v>
          </cell>
          <cell r="K1041" t="str">
            <v>Non</v>
          </cell>
          <cell r="L1041">
            <v>41358</v>
          </cell>
          <cell r="M1041">
            <v>44596</v>
          </cell>
          <cell r="N1041">
            <v>156278906</v>
          </cell>
          <cell r="O1041">
            <v>1251.6500000000001</v>
          </cell>
          <cell r="Q1041" t="str">
            <v>Non</v>
          </cell>
          <cell r="R1041">
            <v>3</v>
          </cell>
          <cell r="S1041">
            <v>3</v>
          </cell>
          <cell r="T1041">
            <v>1.278</v>
          </cell>
          <cell r="U1041">
            <v>2.5760000000000001</v>
          </cell>
          <cell r="V1041">
            <v>-0.27782000000000001</v>
          </cell>
          <cell r="W1041">
            <v>1.0476000000000001</v>
          </cell>
          <cell r="X1041" t="str">
            <v>Cap</v>
          </cell>
          <cell r="Y1041" t="str">
            <v>Global</v>
          </cell>
          <cell r="Z1041">
            <v>2</v>
          </cell>
          <cell r="AA1041" t="str">
            <v>Oui</v>
          </cell>
          <cell r="AB1041">
            <v>1.03</v>
          </cell>
          <cell r="AC1041" t="str">
            <v>Non</v>
          </cell>
          <cell r="AD1041">
            <v>1251.6500000000001</v>
          </cell>
          <cell r="AE1041" t="str">
            <v>FSGBR051JB</v>
          </cell>
          <cell r="AF1041">
            <v>61330947</v>
          </cell>
          <cell r="AH1041">
            <v>44562</v>
          </cell>
          <cell r="AJ1041">
            <v>5</v>
          </cell>
          <cell r="AK1041">
            <v>0</v>
          </cell>
          <cell r="AL1041">
            <v>0</v>
          </cell>
          <cell r="AM1041" t="str">
            <v>www.candriam.com</v>
          </cell>
          <cell r="AQ1041" t="str">
            <v>Non</v>
          </cell>
          <cell r="AR1041" t="str">
            <v>Non</v>
          </cell>
          <cell r="AS1041" t="str">
            <v>Non</v>
          </cell>
          <cell r="AV1041" t="str">
            <v>Obligations internationales</v>
          </cell>
          <cell r="AW1041" t="str">
            <v>Candriam</v>
          </cell>
          <cell r="AY1041" t="str">
            <v>Not Stated</v>
          </cell>
          <cell r="AZ1041" t="str">
            <v>Prospectus</v>
          </cell>
          <cell r="BA1041" t="str">
            <v>Non</v>
          </cell>
          <cell r="BB1041">
            <v>0.66325299999999998</v>
          </cell>
          <cell r="BD1041">
            <v>1.047587</v>
          </cell>
          <cell r="BF1041">
            <v>-0.277837</v>
          </cell>
          <cell r="BH1041">
            <v>-0.60308200000000001</v>
          </cell>
          <cell r="BJ1041">
            <v>-0.85318000000000005</v>
          </cell>
          <cell r="BK1041">
            <v>27</v>
          </cell>
          <cell r="BM1041">
            <v>1.724594</v>
          </cell>
          <cell r="BN1041">
            <v>89</v>
          </cell>
          <cell r="BP1041">
            <v>3.98807</v>
          </cell>
          <cell r="BQ1041">
            <v>89</v>
          </cell>
        </row>
        <row r="1042">
          <cell r="A1042" t="str">
            <v>FR0011449602</v>
          </cell>
          <cell r="B1042" t="str">
            <v>ÙÙÙÙ</v>
          </cell>
          <cell r="C1042" t="str">
            <v>Echiquier World Next Leaders A</v>
          </cell>
          <cell r="D1042" t="str">
            <v>SICAV</v>
          </cell>
          <cell r="E1042" t="str">
            <v>La Financière de l'Echiquier</v>
          </cell>
          <cell r="F1042" t="str">
            <v>Euro</v>
          </cell>
          <cell r="G1042" t="str">
            <v>MSCI ACWI NR EUR</v>
          </cell>
          <cell r="H1042" t="str">
            <v>Europe Fonds ouverts  - Actions Internationales Flex-Cap.</v>
          </cell>
          <cell r="I1042" t="str">
            <v>Tous les jours</v>
          </cell>
          <cell r="J1042" t="str">
            <v>Autriche;Belgique;Suisse;Allemagne;Espagne;France;Italie;Luxembourg;</v>
          </cell>
          <cell r="K1042" t="str">
            <v>Non</v>
          </cell>
          <cell r="L1042">
            <v>41390</v>
          </cell>
          <cell r="M1042">
            <v>44596</v>
          </cell>
          <cell r="N1042">
            <v>279751112</v>
          </cell>
          <cell r="O1042">
            <v>266.27</v>
          </cell>
          <cell r="Q1042" t="str">
            <v>Non</v>
          </cell>
          <cell r="R1042">
            <v>6</v>
          </cell>
          <cell r="S1042">
            <v>6</v>
          </cell>
          <cell r="T1042">
            <v>31.594227</v>
          </cell>
          <cell r="U1042">
            <v>29.033259999999999</v>
          </cell>
          <cell r="V1042">
            <v>-35.696559999999998</v>
          </cell>
          <cell r="W1042">
            <v>16.823080000000001</v>
          </cell>
          <cell r="X1042" t="str">
            <v>Cap</v>
          </cell>
          <cell r="Y1042" t="str">
            <v>Global</v>
          </cell>
          <cell r="Z1042">
            <v>1.65</v>
          </cell>
          <cell r="AA1042" t="str">
            <v>Oui</v>
          </cell>
          <cell r="AB1042">
            <v>1.65</v>
          </cell>
          <cell r="AC1042" t="str">
            <v>Oui</v>
          </cell>
          <cell r="AD1042">
            <v>266.27</v>
          </cell>
          <cell r="AE1042" t="str">
            <v>FS0000A5D4</v>
          </cell>
          <cell r="AF1042">
            <v>220091197</v>
          </cell>
          <cell r="AH1042">
            <v>44565</v>
          </cell>
          <cell r="AJ1042">
            <v>3</v>
          </cell>
          <cell r="AK1042">
            <v>0</v>
          </cell>
          <cell r="AL1042">
            <v>0</v>
          </cell>
          <cell r="AM1042" t="str">
            <v>www.lfde.com</v>
          </cell>
          <cell r="AQ1042" t="str">
            <v>Non</v>
          </cell>
          <cell r="AR1042" t="str">
            <v>Non</v>
          </cell>
          <cell r="AS1042" t="str">
            <v>Non</v>
          </cell>
          <cell r="AV1042" t="str">
            <v>Actions internationales</v>
          </cell>
          <cell r="AW1042" t="str">
            <v>La Financière de l'Echiquier</v>
          </cell>
          <cell r="AY1042" t="str">
            <v>Article 8</v>
          </cell>
          <cell r="AZ1042" t="str">
            <v>Prospectus</v>
          </cell>
          <cell r="BA1042" t="str">
            <v>Non</v>
          </cell>
          <cell r="BB1042">
            <v>13.635536999999999</v>
          </cell>
          <cell r="BD1042">
            <v>16.823087999999998</v>
          </cell>
          <cell r="BF1042">
            <v>-35.696564000000002</v>
          </cell>
          <cell r="BH1042">
            <v>-24.035205999999999</v>
          </cell>
          <cell r="BJ1042">
            <v>-17.63269</v>
          </cell>
          <cell r="BK1042">
            <v>99</v>
          </cell>
          <cell r="BM1042">
            <v>29.669447000000002</v>
          </cell>
          <cell r="BN1042">
            <v>3</v>
          </cell>
          <cell r="BP1042">
            <v>37.603499999999997</v>
          </cell>
          <cell r="BQ1042">
            <v>3</v>
          </cell>
        </row>
        <row r="1043">
          <cell r="A1043" t="str">
            <v>FR0011449990</v>
          </cell>
          <cell r="B1043" t="str">
            <v>ÙÙ</v>
          </cell>
          <cell r="C1043" t="str">
            <v>Campostella</v>
          </cell>
          <cell r="D1043" t="str">
            <v>FCP</v>
          </cell>
          <cell r="E1043" t="str">
            <v>Sanso Investment Solutions</v>
          </cell>
          <cell r="F1043" t="str">
            <v>Euro</v>
          </cell>
          <cell r="G1043" t="str">
            <v>Not Benchmarked</v>
          </cell>
          <cell r="H1043" t="str">
            <v>Europe Fonds ouverts  - Allocation EUR Flexible - International</v>
          </cell>
          <cell r="I1043" t="str">
            <v>Tous les jours</v>
          </cell>
          <cell r="J1043" t="str">
            <v>France</v>
          </cell>
          <cell r="K1043" t="str">
            <v>Non</v>
          </cell>
          <cell r="L1043">
            <v>41450</v>
          </cell>
          <cell r="M1043">
            <v>44595</v>
          </cell>
          <cell r="N1043">
            <v>6659271</v>
          </cell>
          <cell r="O1043">
            <v>181.63</v>
          </cell>
          <cell r="Q1043" t="str">
            <v>Non</v>
          </cell>
          <cell r="R1043">
            <v>4</v>
          </cell>
          <cell r="S1043">
            <v>4</v>
          </cell>
          <cell r="T1043">
            <v>5.0650000000000004</v>
          </cell>
          <cell r="U1043">
            <v>9.577</v>
          </cell>
          <cell r="V1043">
            <v>-1.3387</v>
          </cell>
          <cell r="W1043">
            <v>4.9182800000000002</v>
          </cell>
          <cell r="X1043" t="str">
            <v>Cap</v>
          </cell>
          <cell r="Y1043" t="str">
            <v>Global</v>
          </cell>
          <cell r="Z1043">
            <v>1.5</v>
          </cell>
          <cell r="AA1043" t="str">
            <v>Oui</v>
          </cell>
          <cell r="AB1043">
            <v>2.64</v>
          </cell>
          <cell r="AC1043" t="str">
            <v>Non</v>
          </cell>
          <cell r="AE1043" t="str">
            <v>FS0000A8J3</v>
          </cell>
          <cell r="AF1043">
            <v>6659271</v>
          </cell>
          <cell r="AH1043">
            <v>44265</v>
          </cell>
          <cell r="AJ1043">
            <v>5</v>
          </cell>
          <cell r="AK1043">
            <v>1</v>
          </cell>
          <cell r="AL1043">
            <v>1</v>
          </cell>
          <cell r="AM1043" t="str">
            <v>www.sanso-is.com</v>
          </cell>
          <cell r="AQ1043" t="str">
            <v>Non</v>
          </cell>
          <cell r="AR1043" t="str">
            <v>Non</v>
          </cell>
          <cell r="AS1043" t="str">
            <v>Non</v>
          </cell>
          <cell r="AV1043" t="str">
            <v>Non Classifié</v>
          </cell>
          <cell r="AW1043" t="str">
            <v>Sanso</v>
          </cell>
          <cell r="AY1043" t="str">
            <v>Not Stated</v>
          </cell>
          <cell r="AZ1043" t="str">
            <v>Prospectus</v>
          </cell>
          <cell r="BA1043" t="str">
            <v>Non</v>
          </cell>
          <cell r="BB1043">
            <v>2.0197609999999999</v>
          </cell>
          <cell r="BD1043">
            <v>4.9182769999999998</v>
          </cell>
          <cell r="BF1043">
            <v>-1.338692</v>
          </cell>
          <cell r="BJ1043">
            <v>-2.7464900000000001</v>
          </cell>
          <cell r="BK1043">
            <v>49</v>
          </cell>
          <cell r="BM1043">
            <v>7.1537819999999996</v>
          </cell>
          <cell r="BN1043">
            <v>61</v>
          </cell>
          <cell r="BP1043">
            <v>11.793811</v>
          </cell>
          <cell r="BQ1043">
            <v>63</v>
          </cell>
        </row>
        <row r="1044">
          <cell r="A1044" t="str">
            <v>FR0011459130</v>
          </cell>
          <cell r="C1044" t="str">
            <v>Eukratos Gérants Libres IC</v>
          </cell>
          <cell r="D1044" t="str">
            <v>SICAV</v>
          </cell>
          <cell r="E1044" t="str">
            <v>Eukratos</v>
          </cell>
          <cell r="F1044" t="str">
            <v>Euro</v>
          </cell>
          <cell r="G1044" t="str">
            <v>Not Benchmarked</v>
          </cell>
          <cell r="H1044" t="str">
            <v>Europe Fonds ouverts  - Allocation EUR Flexible - International</v>
          </cell>
          <cell r="I1044" t="str">
            <v>Toutes les semaines</v>
          </cell>
          <cell r="J1044" t="str">
            <v>France</v>
          </cell>
          <cell r="K1044" t="str">
            <v>Non</v>
          </cell>
          <cell r="L1044">
            <v>41418</v>
          </cell>
          <cell r="M1044">
            <v>44592</v>
          </cell>
          <cell r="N1044">
            <v>31359971</v>
          </cell>
          <cell r="O1044">
            <v>704466.86</v>
          </cell>
          <cell r="Q1044" t="str">
            <v>Non</v>
          </cell>
          <cell r="R1044">
            <v>4</v>
          </cell>
          <cell r="S1044">
            <v>4</v>
          </cell>
          <cell r="T1044">
            <v>14.085000000000001</v>
          </cell>
          <cell r="U1044">
            <v>10.49</v>
          </cell>
          <cell r="V1044">
            <v>9.7462800000000005</v>
          </cell>
          <cell r="W1044">
            <v>2.3371499999999998</v>
          </cell>
          <cell r="X1044" t="str">
            <v>Cap</v>
          </cell>
          <cell r="Y1044" t="str">
            <v>Global</v>
          </cell>
          <cell r="Z1044">
            <v>0.55000000000000004</v>
          </cell>
          <cell r="AA1044" t="str">
            <v>Oui</v>
          </cell>
          <cell r="AB1044">
            <v>1.43</v>
          </cell>
          <cell r="AC1044" t="str">
            <v>Non</v>
          </cell>
          <cell r="AE1044" t="str">
            <v>FS0000ABDA</v>
          </cell>
          <cell r="AF1044">
            <v>11073000</v>
          </cell>
          <cell r="AH1044">
            <v>44196</v>
          </cell>
          <cell r="AJ1044">
            <v>0</v>
          </cell>
          <cell r="AK1044">
            <v>1</v>
          </cell>
          <cell r="AL1044">
            <v>1</v>
          </cell>
          <cell r="AM1044" t="str">
            <v>www.eukratos.com</v>
          </cell>
          <cell r="AQ1044" t="str">
            <v>Non</v>
          </cell>
          <cell r="AR1044" t="str">
            <v>Non</v>
          </cell>
          <cell r="AS1044" t="str">
            <v>Non</v>
          </cell>
          <cell r="AV1044" t="str">
            <v>Non Classifié</v>
          </cell>
          <cell r="AW1044" t="str">
            <v>Eukratos</v>
          </cell>
          <cell r="AY1044" t="str">
            <v>Not Stated</v>
          </cell>
          <cell r="AZ1044" t="str">
            <v>Prospectus</v>
          </cell>
          <cell r="BA1044" t="str">
            <v>Non</v>
          </cell>
          <cell r="BP1044">
            <v>13.409813</v>
          </cell>
          <cell r="BQ1044">
            <v>60</v>
          </cell>
        </row>
        <row r="1045">
          <cell r="A1045" t="str">
            <v>FR0011465681</v>
          </cell>
          <cell r="B1045" t="str">
            <v>ÙÙ</v>
          </cell>
          <cell r="C1045" t="str">
            <v>Tiepolo Europe C</v>
          </cell>
          <cell r="D1045" t="str">
            <v>FCP</v>
          </cell>
          <cell r="E1045" t="str">
            <v>La Financière Tiepolo</v>
          </cell>
          <cell r="F1045" t="str">
            <v>Euro</v>
          </cell>
          <cell r="G1045" t="str">
            <v>STOXX Europe 600 NR EUR</v>
          </cell>
          <cell r="H1045" t="str">
            <v>Europe Fonds ouverts  - Actions Europe Rendement</v>
          </cell>
          <cell r="I1045" t="str">
            <v>Tous les jours</v>
          </cell>
          <cell r="J1045" t="str">
            <v>France</v>
          </cell>
          <cell r="K1045" t="str">
            <v>Oui</v>
          </cell>
          <cell r="L1045">
            <v>41422</v>
          </cell>
          <cell r="M1045">
            <v>44595</v>
          </cell>
          <cell r="N1045">
            <v>40999000</v>
          </cell>
          <cell r="O1045">
            <v>13.52</v>
          </cell>
          <cell r="Q1045" t="str">
            <v>Non</v>
          </cell>
          <cell r="R1045">
            <v>6</v>
          </cell>
          <cell r="S1045">
            <v>6</v>
          </cell>
          <cell r="T1045">
            <v>13.554</v>
          </cell>
          <cell r="U1045">
            <v>20.774999999999999</v>
          </cell>
          <cell r="V1045">
            <v>9.1128999999999998</v>
          </cell>
          <cell r="W1045">
            <v>3.99458</v>
          </cell>
          <cell r="X1045" t="str">
            <v>Cap</v>
          </cell>
          <cell r="Y1045" t="str">
            <v>Europe</v>
          </cell>
          <cell r="Z1045">
            <v>2</v>
          </cell>
          <cell r="AA1045" t="str">
            <v>Oui</v>
          </cell>
          <cell r="AB1045">
            <v>2.39</v>
          </cell>
          <cell r="AC1045" t="str">
            <v>Non</v>
          </cell>
          <cell r="AE1045" t="str">
            <v>FS0000AEYP</v>
          </cell>
          <cell r="AF1045">
            <v>34827000</v>
          </cell>
          <cell r="AH1045">
            <v>44257</v>
          </cell>
          <cell r="AJ1045">
            <v>3</v>
          </cell>
          <cell r="AK1045">
            <v>1</v>
          </cell>
          <cell r="AL1045">
            <v>1</v>
          </cell>
          <cell r="AM1045" t="str">
            <v>www.tiepolo.fr</v>
          </cell>
          <cell r="AQ1045" t="str">
            <v>Non</v>
          </cell>
          <cell r="AR1045" t="str">
            <v>Non</v>
          </cell>
          <cell r="AS1045" t="str">
            <v>Non</v>
          </cell>
          <cell r="AV1045" t="str">
            <v>Actions des pays de l'Union Européenne</v>
          </cell>
          <cell r="AW1045" t="str">
            <v>Financière Tiepolo</v>
          </cell>
          <cell r="BA1045" t="str">
            <v>Non</v>
          </cell>
          <cell r="BB1045">
            <v>2.4632649999999998</v>
          </cell>
          <cell r="BD1045">
            <v>3.99458</v>
          </cell>
          <cell r="BF1045">
            <v>9.1129049999999996</v>
          </cell>
          <cell r="BH1045">
            <v>-6.951136</v>
          </cell>
          <cell r="BJ1045">
            <v>-6.8823100000000004</v>
          </cell>
          <cell r="BK1045">
            <v>80</v>
          </cell>
          <cell r="BM1045">
            <v>8.7736909999999995</v>
          </cell>
          <cell r="BN1045">
            <v>55</v>
          </cell>
          <cell r="BP1045">
            <v>18.777671999999999</v>
          </cell>
          <cell r="BQ1045">
            <v>48</v>
          </cell>
        </row>
        <row r="1046">
          <cell r="A1046" t="str">
            <v>FR0011466093</v>
          </cell>
          <cell r="B1046" t="str">
            <v>ÙÙ</v>
          </cell>
          <cell r="C1046" t="str">
            <v>Quadrige France Smallcaps C</v>
          </cell>
          <cell r="D1046" t="str">
            <v>FCP</v>
          </cell>
          <cell r="E1046" t="str">
            <v>Inocap Gestion</v>
          </cell>
          <cell r="F1046" t="str">
            <v>Euro</v>
          </cell>
          <cell r="G1046" t="str">
            <v>(Euronext Alternext All Share PR EUR) 10.000% + ( Euronext Paris CAC Small NR EUR) 90.000%</v>
          </cell>
          <cell r="H1046" t="str">
            <v>Europe Fonds ouverts  - Actions France Petites &amp; Moy. Cap.</v>
          </cell>
          <cell r="I1046" t="str">
            <v>Tous les jours</v>
          </cell>
          <cell r="J1046" t="str">
            <v>France;Luxembourg;</v>
          </cell>
          <cell r="K1046" t="str">
            <v>Oui</v>
          </cell>
          <cell r="L1046">
            <v>41457</v>
          </cell>
          <cell r="M1046">
            <v>44596</v>
          </cell>
          <cell r="N1046">
            <v>32520528</v>
          </cell>
          <cell r="O1046">
            <v>253.9</v>
          </cell>
          <cell r="Q1046" t="str">
            <v>Non</v>
          </cell>
          <cell r="R1046">
            <v>6</v>
          </cell>
          <cell r="S1046">
            <v>6</v>
          </cell>
          <cell r="T1046">
            <v>11.053000000000001</v>
          </cell>
          <cell r="U1046">
            <v>20.991</v>
          </cell>
          <cell r="V1046">
            <v>16.453119999999998</v>
          </cell>
          <cell r="W1046">
            <v>11.8428</v>
          </cell>
          <cell r="X1046" t="str">
            <v>Cap</v>
          </cell>
          <cell r="Y1046" t="str">
            <v>France</v>
          </cell>
          <cell r="Z1046">
            <v>2.4</v>
          </cell>
          <cell r="AA1046" t="str">
            <v>Oui</v>
          </cell>
          <cell r="AB1046">
            <v>3.7</v>
          </cell>
          <cell r="AC1046" t="str">
            <v>Oui</v>
          </cell>
          <cell r="AD1046">
            <v>253.9</v>
          </cell>
          <cell r="AE1046" t="str">
            <v>FS0000ABUR</v>
          </cell>
          <cell r="AF1046">
            <v>32460000</v>
          </cell>
          <cell r="AH1046">
            <v>44336</v>
          </cell>
          <cell r="AJ1046">
            <v>4</v>
          </cell>
          <cell r="AK1046">
            <v>1</v>
          </cell>
          <cell r="AL1046">
            <v>0</v>
          </cell>
          <cell r="AM1046" t="str">
            <v>www.inocapgestion.com</v>
          </cell>
          <cell r="AQ1046" t="str">
            <v>Non</v>
          </cell>
          <cell r="AR1046" t="str">
            <v>Non</v>
          </cell>
          <cell r="AS1046" t="str">
            <v>Non</v>
          </cell>
          <cell r="AV1046" t="str">
            <v>Actions des pays de l'Union Européenne</v>
          </cell>
          <cell r="AW1046" t="str">
            <v>Inocap</v>
          </cell>
          <cell r="AY1046" t="str">
            <v>Article 8</v>
          </cell>
          <cell r="AZ1046" t="str">
            <v>Prospectus</v>
          </cell>
          <cell r="BA1046" t="str">
            <v>Oui</v>
          </cell>
          <cell r="BB1046">
            <v>1.3812040000000001</v>
          </cell>
          <cell r="BD1046">
            <v>11.842815999999999</v>
          </cell>
          <cell r="BF1046">
            <v>16.453130000000002</v>
          </cell>
          <cell r="BH1046">
            <v>-2.1452710000000002</v>
          </cell>
          <cell r="BJ1046">
            <v>-2.3389099999999998</v>
          </cell>
          <cell r="BK1046">
            <v>45</v>
          </cell>
          <cell r="BM1046">
            <v>17.425348</v>
          </cell>
          <cell r="BN1046">
            <v>22</v>
          </cell>
          <cell r="BP1046">
            <v>32.023847000000004</v>
          </cell>
          <cell r="BQ1046">
            <v>10</v>
          </cell>
        </row>
        <row r="1047">
          <cell r="A1047" t="str">
            <v>FR0011468602</v>
          </cell>
          <cell r="B1047" t="str">
            <v>ÙÙ</v>
          </cell>
          <cell r="C1047" t="str">
            <v>Metropole Selection W</v>
          </cell>
          <cell r="D1047" t="str">
            <v>SICAV</v>
          </cell>
          <cell r="E1047" t="str">
            <v>Métropole Gestion</v>
          </cell>
          <cell r="F1047" t="str">
            <v>Euro</v>
          </cell>
          <cell r="G1047" t="str">
            <v>STOXX Europe Large 200 NR EUR</v>
          </cell>
          <cell r="H1047" t="str">
            <v>Europe Fonds ouverts  - Actions Europe Gdes Cap. Value</v>
          </cell>
          <cell r="I1047" t="str">
            <v>Tous les jours</v>
          </cell>
          <cell r="J1047" t="str">
            <v>Autriche;Belgique;Suisse;Allemagne;Espagne;France;Royaume-Uni;Italie;Luxembourg;Pays-Bas;Suède;</v>
          </cell>
          <cell r="K1047" t="str">
            <v>Non</v>
          </cell>
          <cell r="L1047">
            <v>41409</v>
          </cell>
          <cell r="M1047">
            <v>44571</v>
          </cell>
          <cell r="N1047">
            <v>549385810</v>
          </cell>
          <cell r="O1047">
            <v>309.79000000000002</v>
          </cell>
          <cell r="P1047">
            <v>9.17</v>
          </cell>
          <cell r="Q1047" t="str">
            <v>Non</v>
          </cell>
          <cell r="R1047">
            <v>6</v>
          </cell>
          <cell r="S1047">
            <v>6</v>
          </cell>
          <cell r="T1047">
            <v>14.051</v>
          </cell>
          <cell r="U1047">
            <v>24.881</v>
          </cell>
          <cell r="V1047">
            <v>28.158930000000002</v>
          </cell>
          <cell r="W1047">
            <v>9.1940200000000001</v>
          </cell>
          <cell r="X1047" t="str">
            <v>Cap</v>
          </cell>
          <cell r="Y1047" t="str">
            <v>Europe</v>
          </cell>
          <cell r="Z1047">
            <v>1.1499999999999999</v>
          </cell>
          <cell r="AA1047" t="str">
            <v>Oui</v>
          </cell>
          <cell r="AB1047">
            <v>1.1000000000000001</v>
          </cell>
          <cell r="AC1047" t="str">
            <v>Oui</v>
          </cell>
          <cell r="AD1047">
            <v>309.79000000000002</v>
          </cell>
          <cell r="AE1047" t="str">
            <v>FSGBR05CEF</v>
          </cell>
          <cell r="AF1047">
            <v>51007992</v>
          </cell>
          <cell r="AH1047">
            <v>44592</v>
          </cell>
          <cell r="AJ1047">
            <v>4</v>
          </cell>
          <cell r="AK1047">
            <v>1</v>
          </cell>
          <cell r="AL1047">
            <v>1</v>
          </cell>
          <cell r="AM1047" t="str">
            <v>www.metropolegestion.com</v>
          </cell>
          <cell r="AQ1047" t="str">
            <v>Non</v>
          </cell>
          <cell r="AR1047" t="str">
            <v>Non</v>
          </cell>
          <cell r="AS1047" t="str">
            <v>Non</v>
          </cell>
          <cell r="AV1047" t="str">
            <v>Actions des pays de l'Union Européenne</v>
          </cell>
          <cell r="AW1047" t="str">
            <v>Métropole</v>
          </cell>
          <cell r="AX1047" t="str">
            <v>Métropole Gestion</v>
          </cell>
          <cell r="AY1047" t="str">
            <v>Article 8</v>
          </cell>
          <cell r="AZ1047" t="str">
            <v>Prospectus</v>
          </cell>
          <cell r="BA1047" t="str">
            <v>Non</v>
          </cell>
          <cell r="BB1047">
            <v>4.3559210000000004</v>
          </cell>
          <cell r="BD1047">
            <v>9.1940209999999993</v>
          </cell>
          <cell r="BF1047">
            <v>28.158944000000002</v>
          </cell>
          <cell r="BH1047">
            <v>5.9286799999999999</v>
          </cell>
          <cell r="BJ1047">
            <v>4.1169500000000001</v>
          </cell>
          <cell r="BK1047">
            <v>3</v>
          </cell>
          <cell r="BM1047">
            <v>9.3425650000000005</v>
          </cell>
          <cell r="BN1047">
            <v>53</v>
          </cell>
          <cell r="BP1047">
            <v>15.704117999999999</v>
          </cell>
          <cell r="BQ1047">
            <v>55</v>
          </cell>
        </row>
        <row r="1048">
          <cell r="A1048" t="str">
            <v>FR0011474980</v>
          </cell>
          <cell r="B1048" t="str">
            <v>ÙÙ</v>
          </cell>
          <cell r="C1048" t="str">
            <v>Norden Small IC</v>
          </cell>
          <cell r="D1048" t="str">
            <v>SICAV</v>
          </cell>
          <cell r="E1048" t="str">
            <v>Lazard Frères Gestion</v>
          </cell>
          <cell r="F1048" t="str">
            <v>Euro</v>
          </cell>
          <cell r="G1048" t="str">
            <v>MSCI Nordic Countries Small Cap NR USD</v>
          </cell>
          <cell r="H1048" t="str">
            <v>Europe Fonds ouverts  - Nordic Small/Mid-Cap Equity</v>
          </cell>
          <cell r="I1048" t="str">
            <v>Tous les jours</v>
          </cell>
          <cell r="J1048" t="str">
            <v>Belgique;France;Italie;Luxembourg;</v>
          </cell>
          <cell r="K1048" t="str">
            <v>Oui</v>
          </cell>
          <cell r="L1048">
            <v>41415</v>
          </cell>
          <cell r="M1048">
            <v>44596</v>
          </cell>
          <cell r="N1048">
            <v>188112520</v>
          </cell>
          <cell r="O1048">
            <v>266.83</v>
          </cell>
          <cell r="Q1048" t="str">
            <v>Non</v>
          </cell>
          <cell r="R1048">
            <v>6</v>
          </cell>
          <cell r="S1048">
            <v>6</v>
          </cell>
          <cell r="T1048">
            <v>19.471764</v>
          </cell>
          <cell r="U1048">
            <v>22.45673</v>
          </cell>
          <cell r="V1048">
            <v>8.8219899999999996</v>
          </cell>
          <cell r="W1048">
            <v>17.82694</v>
          </cell>
          <cell r="X1048" t="str">
            <v>Cap</v>
          </cell>
          <cell r="Y1048" t="str">
            <v>Europe (North)</v>
          </cell>
          <cell r="Z1048">
            <v>2</v>
          </cell>
          <cell r="AA1048" t="str">
            <v>Oui</v>
          </cell>
          <cell r="AB1048">
            <v>2.48</v>
          </cell>
          <cell r="AC1048" t="str">
            <v>Non</v>
          </cell>
          <cell r="AD1048">
            <v>266.83</v>
          </cell>
          <cell r="AE1048" t="str">
            <v>FS0000A7BP</v>
          </cell>
          <cell r="AF1048">
            <v>82780650</v>
          </cell>
          <cell r="AH1048">
            <v>44593</v>
          </cell>
          <cell r="AJ1048">
            <v>4</v>
          </cell>
          <cell r="AK1048">
            <v>1</v>
          </cell>
          <cell r="AL1048">
            <v>0</v>
          </cell>
          <cell r="AM1048" t="str">
            <v>www.lazardfreresgestion.fr</v>
          </cell>
          <cell r="AQ1048" t="str">
            <v>Non</v>
          </cell>
          <cell r="AR1048" t="str">
            <v>Non</v>
          </cell>
          <cell r="AS1048" t="str">
            <v>Non</v>
          </cell>
          <cell r="AV1048" t="str">
            <v>Actions internationales</v>
          </cell>
          <cell r="AW1048" t="str">
            <v>Lazard</v>
          </cell>
          <cell r="AY1048" t="str">
            <v>Article 8</v>
          </cell>
          <cell r="AZ1048" t="str">
            <v>Prospectus</v>
          </cell>
          <cell r="BA1048" t="str">
            <v>Non</v>
          </cell>
          <cell r="BB1048">
            <v>9.0291870000000003</v>
          </cell>
          <cell r="BD1048">
            <v>17.826965000000001</v>
          </cell>
          <cell r="BF1048">
            <v>8.8219899999999996</v>
          </cell>
          <cell r="BH1048">
            <v>-11.741536</v>
          </cell>
          <cell r="BJ1048">
            <v>-11.861980000000001</v>
          </cell>
          <cell r="BK1048">
            <v>95</v>
          </cell>
          <cell r="BM1048">
            <v>25.671116000000001</v>
          </cell>
          <cell r="BN1048">
            <v>6</v>
          </cell>
          <cell r="BP1048">
            <v>25.765602999999999</v>
          </cell>
          <cell r="BQ1048">
            <v>27</v>
          </cell>
        </row>
        <row r="1049">
          <cell r="A1049" t="str">
            <v>FR0011475078</v>
          </cell>
          <cell r="C1049" t="str">
            <v>Lyxor Japan Topix DR ETF Dly H EUR Dist</v>
          </cell>
          <cell r="D1049" t="str">
            <v>SICAV</v>
          </cell>
          <cell r="E1049" t="str">
            <v>Lyxor International Asset Management S.A.S.</v>
          </cell>
          <cell r="F1049" t="str">
            <v>Euro</v>
          </cell>
          <cell r="G1049" t="str">
            <v>TOPIX TR JPY</v>
          </cell>
          <cell r="H1049" t="str">
            <v>Europe ETF  - Autres actions</v>
          </cell>
          <cell r="I1049" t="str">
            <v>Tous les jours</v>
          </cell>
          <cell r="J1049" t="str">
            <v>Suisse;Allemagne;France;Italie;</v>
          </cell>
          <cell r="K1049" t="str">
            <v>Non</v>
          </cell>
          <cell r="L1049">
            <v>41389</v>
          </cell>
          <cell r="M1049">
            <v>44596</v>
          </cell>
          <cell r="N1049">
            <v>1204518196</v>
          </cell>
          <cell r="O1049">
            <v>145.96119999999999</v>
          </cell>
          <cell r="P1049">
            <v>1202.73</v>
          </cell>
          <cell r="Q1049" t="str">
            <v>Non</v>
          </cell>
          <cell r="R1049">
            <v>6</v>
          </cell>
          <cell r="S1049">
            <v>6</v>
          </cell>
          <cell r="T1049">
            <v>12.043677000000001</v>
          </cell>
          <cell r="U1049">
            <v>15.387264</v>
          </cell>
          <cell r="V1049">
            <v>5.1798000000000002</v>
          </cell>
          <cell r="W1049">
            <v>7.0936899999999996</v>
          </cell>
          <cell r="X1049" t="str">
            <v>Dist</v>
          </cell>
          <cell r="Y1049" t="str">
            <v>Japon</v>
          </cell>
          <cell r="Z1049">
            <v>0.45</v>
          </cell>
          <cell r="AA1049" t="str">
            <v>Oui</v>
          </cell>
          <cell r="AB1049">
            <v>0.45</v>
          </cell>
          <cell r="AC1049" t="str">
            <v>Oui</v>
          </cell>
          <cell r="AD1049">
            <v>145.96119999999999</v>
          </cell>
          <cell r="AE1049" t="str">
            <v>FSGBR06HV8</v>
          </cell>
          <cell r="AF1049">
            <v>201801722</v>
          </cell>
          <cell r="AG1049" t="str">
            <v>Entièrement Couvert</v>
          </cell>
          <cell r="AH1049">
            <v>44581</v>
          </cell>
          <cell r="AM1049" t="str">
            <v>www.lyxor.com</v>
          </cell>
          <cell r="AN1049" t="str">
            <v>Entièrement Couvert</v>
          </cell>
          <cell r="AO1049" t="str">
            <v>Euro</v>
          </cell>
          <cell r="AQ1049" t="str">
            <v>Non</v>
          </cell>
          <cell r="AR1049" t="str">
            <v>Non</v>
          </cell>
          <cell r="AS1049" t="str">
            <v>Non</v>
          </cell>
          <cell r="AV1049" t="str">
            <v>Actions internationales</v>
          </cell>
          <cell r="AW1049" t="str">
            <v>Lyxor</v>
          </cell>
          <cell r="AX1049" t="str">
            <v>Lyxor International Asset Management</v>
          </cell>
          <cell r="AY1049" t="str">
            <v>Not Stated</v>
          </cell>
          <cell r="AZ1049" t="str">
            <v>Prospectus</v>
          </cell>
          <cell r="BA1049" t="str">
            <v>Non</v>
          </cell>
          <cell r="BB1049">
            <v>4.9945240000000002</v>
          </cell>
          <cell r="BD1049">
            <v>7.0936940000000002</v>
          </cell>
          <cell r="BF1049">
            <v>5.179799</v>
          </cell>
          <cell r="BH1049">
            <v>-3.7256610000000001</v>
          </cell>
          <cell r="BJ1049">
            <v>-4.9312100000000001</v>
          </cell>
          <cell r="BK1049">
            <v>69</v>
          </cell>
          <cell r="BM1049">
            <v>10.664434</v>
          </cell>
          <cell r="BN1049">
            <v>48</v>
          </cell>
          <cell r="BP1049">
            <v>16.09817</v>
          </cell>
          <cell r="BQ1049">
            <v>54</v>
          </cell>
        </row>
        <row r="1050">
          <cell r="A1050" t="str">
            <v>FR0011482694</v>
          </cell>
          <cell r="C1050" t="str">
            <v>BNP Paribas Mois ISR Classic D</v>
          </cell>
          <cell r="D1050" t="str">
            <v>FCP</v>
          </cell>
          <cell r="E1050" t="str">
            <v>BNP Paribas Asset Management France</v>
          </cell>
          <cell r="F1050" t="str">
            <v>Euro</v>
          </cell>
          <cell r="G1050" t="str">
            <v>€STR capitalisé</v>
          </cell>
          <cell r="H1050" t="str">
            <v>Europe Fonds ouverts  - Monétaires EUR</v>
          </cell>
          <cell r="I1050" t="str">
            <v>Tous les jours</v>
          </cell>
          <cell r="J1050" t="str">
            <v>France</v>
          </cell>
          <cell r="K1050" t="str">
            <v>Non</v>
          </cell>
          <cell r="L1050">
            <v>41485</v>
          </cell>
          <cell r="M1050">
            <v>44599</v>
          </cell>
          <cell r="N1050">
            <v>16145236672</v>
          </cell>
          <cell r="O1050">
            <v>986.48479999999995</v>
          </cell>
          <cell r="Q1050" t="str">
            <v>Non</v>
          </cell>
          <cell r="R1050">
            <v>1</v>
          </cell>
          <cell r="S1050">
            <v>1</v>
          </cell>
          <cell r="T1050">
            <v>1.2E-2</v>
          </cell>
          <cell r="U1050">
            <v>3.7999999999999999E-2</v>
          </cell>
          <cell r="V1050">
            <v>-0.57284999999999997</v>
          </cell>
          <cell r="W1050">
            <v>-0.44305</v>
          </cell>
          <cell r="X1050" t="str">
            <v>Dist</v>
          </cell>
          <cell r="Y1050" t="str">
            <v>Euroland</v>
          </cell>
          <cell r="Z1050">
            <v>1</v>
          </cell>
          <cell r="AA1050" t="str">
            <v>Oui</v>
          </cell>
          <cell r="AB1050">
            <v>0.1</v>
          </cell>
          <cell r="AC1050" t="str">
            <v>Oui</v>
          </cell>
          <cell r="AE1050" t="str">
            <v>FSGBR058WA</v>
          </cell>
          <cell r="AF1050">
            <v>6052511</v>
          </cell>
          <cell r="AH1050">
            <v>44593</v>
          </cell>
          <cell r="AJ1050">
            <v>0.5</v>
          </cell>
          <cell r="AK1050">
            <v>1</v>
          </cell>
          <cell r="AL1050">
            <v>1</v>
          </cell>
          <cell r="AM1050" t="str">
            <v>www.bnpparibas-am.fr</v>
          </cell>
          <cell r="AQ1050" t="str">
            <v>Non</v>
          </cell>
          <cell r="AR1050" t="str">
            <v>Non</v>
          </cell>
          <cell r="AS1050" t="str">
            <v>Non</v>
          </cell>
          <cell r="AV1050" t="str">
            <v>Fonds monétaires à valeur liquidative variable (VNAV) standard</v>
          </cell>
          <cell r="AW1050" t="str">
            <v>BNP Paribas</v>
          </cell>
          <cell r="AY1050" t="str">
            <v>Article 8</v>
          </cell>
          <cell r="AZ1050" t="str">
            <v>Prospectus</v>
          </cell>
          <cell r="BA1050" t="str">
            <v>Non</v>
          </cell>
          <cell r="BB1050">
            <v>-0.40703400000000001</v>
          </cell>
          <cell r="BD1050">
            <v>-0.44304500000000002</v>
          </cell>
          <cell r="BF1050">
            <v>-0.57286099999999995</v>
          </cell>
          <cell r="BH1050">
            <v>-4.8946999999999997E-2</v>
          </cell>
          <cell r="BJ1050">
            <v>-4.3130000000000002E-2</v>
          </cell>
          <cell r="BK1050">
            <v>16</v>
          </cell>
          <cell r="BM1050">
            <v>-0.437753</v>
          </cell>
          <cell r="BN1050">
            <v>95</v>
          </cell>
          <cell r="BP1050">
            <v>-0.33192500000000003</v>
          </cell>
          <cell r="BQ1050">
            <v>97</v>
          </cell>
        </row>
        <row r="1051">
          <cell r="A1051" t="str">
            <v>FR0011482728</v>
          </cell>
          <cell r="B1051" t="str">
            <v>ÙÙÙÙÙ</v>
          </cell>
          <cell r="C1051" t="str">
            <v>Tikehau Credit Court Terme A Acc EUR</v>
          </cell>
          <cell r="D1051" t="str">
            <v>FCP</v>
          </cell>
          <cell r="E1051" t="str">
            <v>Tikehau Investment Management</v>
          </cell>
          <cell r="F1051" t="str">
            <v>Euro</v>
          </cell>
          <cell r="G1051" t="str">
            <v>€STR + 38.5 bps</v>
          </cell>
          <cell r="H1051" t="str">
            <v>Europe Fonds ouverts  - Obligations EUR Très Court Terme</v>
          </cell>
          <cell r="I1051" t="str">
            <v>Tous les jours</v>
          </cell>
          <cell r="J1051" t="str">
            <v>France</v>
          </cell>
          <cell r="K1051" t="str">
            <v>Non</v>
          </cell>
          <cell r="L1051">
            <v>41436</v>
          </cell>
          <cell r="M1051">
            <v>44595</v>
          </cell>
          <cell r="N1051">
            <v>334879000</v>
          </cell>
          <cell r="O1051">
            <v>108.43</v>
          </cell>
          <cell r="Q1051" t="str">
            <v>Non</v>
          </cell>
          <cell r="R1051">
            <v>2</v>
          </cell>
          <cell r="S1051">
            <v>2</v>
          </cell>
          <cell r="T1051">
            <v>0.47699999999999998</v>
          </cell>
          <cell r="U1051">
            <v>2.391</v>
          </cell>
          <cell r="V1051">
            <v>0.65912000000000004</v>
          </cell>
          <cell r="W1051">
            <v>0.63510999999999995</v>
          </cell>
          <cell r="X1051" t="str">
            <v>Cap</v>
          </cell>
          <cell r="Y1051" t="str">
            <v>Euroland</v>
          </cell>
          <cell r="Z1051">
            <v>0.2</v>
          </cell>
          <cell r="AA1051" t="str">
            <v>Oui</v>
          </cell>
          <cell r="AB1051">
            <v>0.2</v>
          </cell>
          <cell r="AC1051" t="str">
            <v>Oui</v>
          </cell>
          <cell r="AE1051" t="str">
            <v>FS0000AD18</v>
          </cell>
          <cell r="AF1051">
            <v>334879000</v>
          </cell>
          <cell r="AH1051">
            <v>44562</v>
          </cell>
          <cell r="AJ1051">
            <v>5</v>
          </cell>
          <cell r="AK1051">
            <v>100</v>
          </cell>
          <cell r="AL1051">
            <v>0</v>
          </cell>
          <cell r="AM1051" t="str">
            <v>www.tikehauim.com</v>
          </cell>
          <cell r="AQ1051" t="str">
            <v>Non</v>
          </cell>
          <cell r="AR1051" t="str">
            <v>Non</v>
          </cell>
          <cell r="AS1051" t="str">
            <v>Non</v>
          </cell>
          <cell r="AV1051" t="str">
            <v>Obligations en euro</v>
          </cell>
          <cell r="AW1051" t="str">
            <v>Tikehau Investment Management</v>
          </cell>
          <cell r="AY1051" t="str">
            <v>Article 8</v>
          </cell>
          <cell r="AZ1051" t="str">
            <v>Prospectus</v>
          </cell>
          <cell r="BA1051" t="str">
            <v>Non</v>
          </cell>
          <cell r="BB1051">
            <v>0.77002800000000005</v>
          </cell>
          <cell r="BD1051">
            <v>0.63511200000000001</v>
          </cell>
          <cell r="BF1051">
            <v>0.65911900000000001</v>
          </cell>
          <cell r="BH1051">
            <v>-0.16573099999999999</v>
          </cell>
          <cell r="BJ1051">
            <v>-0.16572999999999999</v>
          </cell>
          <cell r="BK1051">
            <v>18</v>
          </cell>
          <cell r="BM1051">
            <v>0.82996099999999995</v>
          </cell>
          <cell r="BN1051">
            <v>91</v>
          </cell>
          <cell r="BP1051">
            <v>0.83057099999999995</v>
          </cell>
          <cell r="BQ1051">
            <v>94</v>
          </cell>
        </row>
        <row r="1052">
          <cell r="A1052" t="str">
            <v>FR0011488279</v>
          </cell>
          <cell r="B1052" t="str">
            <v>Ù</v>
          </cell>
          <cell r="C1052" t="str">
            <v>Arc Skyliner O</v>
          </cell>
          <cell r="D1052" t="str">
            <v>FCP</v>
          </cell>
          <cell r="E1052" t="str">
            <v>Financière de l'Arc</v>
          </cell>
          <cell r="F1052" t="str">
            <v>Euro</v>
          </cell>
          <cell r="G1052" t="str">
            <v>(FTSE MTS Ex-CNO Etrix 3-5Y TR EUR) 33.000% + ( €STR capitalisé) 34.000% + (MSCI World NR EUR) 33.000%</v>
          </cell>
          <cell r="H1052" t="str">
            <v>Europe Fonds ouverts  - Allocation EUR Flexible - International</v>
          </cell>
          <cell r="I1052" t="str">
            <v>Tous les jours</v>
          </cell>
          <cell r="J1052" t="str">
            <v>Autriche;Belgique;Suisse;Allemagne;France;Irlande;</v>
          </cell>
          <cell r="K1052" t="str">
            <v>Non</v>
          </cell>
          <cell r="L1052">
            <v>41429</v>
          </cell>
          <cell r="M1052">
            <v>44596</v>
          </cell>
          <cell r="N1052">
            <v>20913372</v>
          </cell>
          <cell r="O1052">
            <v>146.68</v>
          </cell>
          <cell r="Q1052" t="str">
            <v>Non</v>
          </cell>
          <cell r="R1052">
            <v>4</v>
          </cell>
          <cell r="S1052">
            <v>4</v>
          </cell>
          <cell r="T1052">
            <v>6.1219999999999999</v>
          </cell>
          <cell r="U1052">
            <v>10.571</v>
          </cell>
          <cell r="V1052">
            <v>5.7830500000000002</v>
          </cell>
          <cell r="W1052">
            <v>0.71409999999999996</v>
          </cell>
          <cell r="X1052" t="str">
            <v>Cap</v>
          </cell>
          <cell r="Y1052" t="str">
            <v>Global</v>
          </cell>
          <cell r="Z1052">
            <v>1.6</v>
          </cell>
          <cell r="AA1052" t="str">
            <v>Oui</v>
          </cell>
          <cell r="AB1052">
            <v>2.2400000000000002</v>
          </cell>
          <cell r="AC1052" t="str">
            <v>Non</v>
          </cell>
          <cell r="AD1052">
            <v>146.68</v>
          </cell>
          <cell r="AE1052" t="str">
            <v>FS0000A6MY</v>
          </cell>
          <cell r="AF1052">
            <v>5253876</v>
          </cell>
          <cell r="AH1052">
            <v>44566</v>
          </cell>
          <cell r="AJ1052">
            <v>5</v>
          </cell>
          <cell r="AK1052">
            <v>1</v>
          </cell>
          <cell r="AL1052">
            <v>1</v>
          </cell>
          <cell r="AM1052" t="str">
            <v>www.financieredelarc.com</v>
          </cell>
          <cell r="AQ1052" t="str">
            <v>Non</v>
          </cell>
          <cell r="AR1052" t="str">
            <v>Non</v>
          </cell>
          <cell r="AS1052" t="str">
            <v>Non</v>
          </cell>
          <cell r="AV1052" t="str">
            <v>Non Classifié</v>
          </cell>
          <cell r="AW1052" t="str">
            <v>Financiere de l'Arc</v>
          </cell>
          <cell r="AY1052" t="str">
            <v>Not Stated</v>
          </cell>
          <cell r="AZ1052" t="str">
            <v>Prospectus</v>
          </cell>
          <cell r="BA1052" t="str">
            <v>Non</v>
          </cell>
          <cell r="BB1052">
            <v>-1.3468789999999999</v>
          </cell>
          <cell r="BD1052">
            <v>0.71408799999999995</v>
          </cell>
          <cell r="BF1052">
            <v>5.7830380000000003</v>
          </cell>
          <cell r="BH1052">
            <v>-4.0666279999999997</v>
          </cell>
          <cell r="BJ1052">
            <v>-4.1902499999999998</v>
          </cell>
          <cell r="BK1052">
            <v>63</v>
          </cell>
          <cell r="BM1052">
            <v>3.0117389999999999</v>
          </cell>
          <cell r="BN1052">
            <v>81</v>
          </cell>
          <cell r="BP1052">
            <v>5.2844749999999996</v>
          </cell>
          <cell r="BQ1052">
            <v>85</v>
          </cell>
        </row>
        <row r="1053">
          <cell r="A1053" t="str">
            <v>FR0011499599</v>
          </cell>
          <cell r="B1053" t="str">
            <v>ÙÙ</v>
          </cell>
          <cell r="C1053" t="str">
            <v>Eminence Patrimoine AC</v>
          </cell>
          <cell r="D1053" t="str">
            <v>FCP</v>
          </cell>
          <cell r="E1053" t="str">
            <v>Auris Gestion</v>
          </cell>
          <cell r="F1053" t="str">
            <v>Euro</v>
          </cell>
          <cell r="G1053" t="str">
            <v>€STR capitalisé + 2%</v>
          </cell>
          <cell r="H1053" t="str">
            <v>Europe Fonds ouverts  - Allocation EUR Flexible - International</v>
          </cell>
          <cell r="I1053" t="str">
            <v>Tous les jours</v>
          </cell>
          <cell r="J1053" t="str">
            <v>France</v>
          </cell>
          <cell r="K1053" t="str">
            <v>Non</v>
          </cell>
          <cell r="L1053">
            <v>41547</v>
          </cell>
          <cell r="M1053">
            <v>44596</v>
          </cell>
          <cell r="N1053">
            <v>6953599</v>
          </cell>
          <cell r="O1053">
            <v>126.49</v>
          </cell>
          <cell r="Q1053" t="str">
            <v>Non</v>
          </cell>
          <cell r="R1053">
            <v>4</v>
          </cell>
          <cell r="S1053">
            <v>3</v>
          </cell>
          <cell r="T1053">
            <v>3.585</v>
          </cell>
          <cell r="U1053">
            <v>3.7810000000000001</v>
          </cell>
          <cell r="V1053">
            <v>-1.4051499999999999</v>
          </cell>
          <cell r="W1053">
            <v>1.2166600000000001</v>
          </cell>
          <cell r="X1053" t="str">
            <v>Cap</v>
          </cell>
          <cell r="Y1053" t="str">
            <v>Global</v>
          </cell>
          <cell r="Z1053">
            <v>1.2</v>
          </cell>
          <cell r="AA1053" t="str">
            <v>Oui</v>
          </cell>
          <cell r="AB1053">
            <v>3.04</v>
          </cell>
          <cell r="AC1053" t="str">
            <v>Non</v>
          </cell>
          <cell r="AD1053">
            <v>126.49</v>
          </cell>
          <cell r="AE1053" t="str">
            <v>FS0000AXS3</v>
          </cell>
          <cell r="AF1053">
            <v>4195371</v>
          </cell>
          <cell r="AH1053">
            <v>44508</v>
          </cell>
          <cell r="AJ1053">
            <v>0</v>
          </cell>
          <cell r="AK1053">
            <v>0</v>
          </cell>
          <cell r="AL1053">
            <v>0</v>
          </cell>
          <cell r="AM1053" t="str">
            <v>www.aurisgestion.com</v>
          </cell>
          <cell r="AQ1053" t="str">
            <v>Non</v>
          </cell>
          <cell r="AR1053" t="str">
            <v>Non</v>
          </cell>
          <cell r="AS1053" t="str">
            <v>Non</v>
          </cell>
          <cell r="AV1053" t="str">
            <v>Non Classifié</v>
          </cell>
          <cell r="AW1053" t="str">
            <v>Auris Gestion</v>
          </cell>
          <cell r="AY1053" t="str">
            <v>Not Stated</v>
          </cell>
          <cell r="AZ1053" t="str">
            <v>Prospectus</v>
          </cell>
          <cell r="BA1053" t="str">
            <v>Non</v>
          </cell>
          <cell r="BB1053">
            <v>0.48357899999999998</v>
          </cell>
          <cell r="BD1053">
            <v>1.2166589999999999</v>
          </cell>
          <cell r="BF1053">
            <v>-1.4051750000000001</v>
          </cell>
          <cell r="BH1053">
            <v>-2.0915029999999999</v>
          </cell>
          <cell r="BJ1053">
            <v>-2.8835099999999998</v>
          </cell>
          <cell r="BK1053">
            <v>50</v>
          </cell>
          <cell r="BM1053">
            <v>2.963724</v>
          </cell>
          <cell r="BN1053">
            <v>81</v>
          </cell>
          <cell r="BP1053">
            <v>4.6415959999999998</v>
          </cell>
          <cell r="BQ1053">
            <v>86</v>
          </cell>
        </row>
        <row r="1054">
          <cell r="A1054" t="str">
            <v>FR0011504240</v>
          </cell>
          <cell r="B1054" t="str">
            <v>ÙÙ</v>
          </cell>
          <cell r="C1054" t="str">
            <v>World Performers R</v>
          </cell>
          <cell r="D1054" t="str">
            <v>FCP</v>
          </cell>
          <cell r="E1054" t="str">
            <v>Meeschaert Asset Management</v>
          </cell>
          <cell r="F1054" t="str">
            <v>Euro</v>
          </cell>
          <cell r="G1054" t="str">
            <v>(MSCI ACWI NR EUR) 75.000% + ( €STR capitalisé) 25.000%</v>
          </cell>
          <cell r="H1054" t="str">
            <v>Europe Fonds ouverts  - Allocation EUR Modérée - International</v>
          </cell>
          <cell r="I1054" t="str">
            <v>Tous les jours</v>
          </cell>
          <cell r="J1054" t="str">
            <v>France</v>
          </cell>
          <cell r="K1054" t="str">
            <v>Non</v>
          </cell>
          <cell r="L1054">
            <v>41449</v>
          </cell>
          <cell r="M1054">
            <v>44595</v>
          </cell>
          <cell r="N1054">
            <v>17719728</v>
          </cell>
          <cell r="O1054">
            <v>127.19</v>
          </cell>
          <cell r="Q1054" t="str">
            <v>Non</v>
          </cell>
          <cell r="R1054">
            <v>5</v>
          </cell>
          <cell r="S1054">
            <v>4</v>
          </cell>
          <cell r="T1054">
            <v>6.5970000000000004</v>
          </cell>
          <cell r="U1054">
            <v>8.9380000000000006</v>
          </cell>
          <cell r="V1054">
            <v>3.7841800000000001</v>
          </cell>
          <cell r="W1054">
            <v>4.8811900000000001</v>
          </cell>
          <cell r="X1054" t="str">
            <v>Cap</v>
          </cell>
          <cell r="Y1054" t="str">
            <v>Global</v>
          </cell>
          <cell r="Z1054">
            <v>2.25</v>
          </cell>
          <cell r="AA1054" t="str">
            <v>Oui</v>
          </cell>
          <cell r="AB1054">
            <v>3.17</v>
          </cell>
          <cell r="AC1054" t="str">
            <v>Non</v>
          </cell>
          <cell r="AE1054" t="str">
            <v>FSGBR0696H</v>
          </cell>
          <cell r="AF1054">
            <v>375700</v>
          </cell>
          <cell r="AH1054">
            <v>44562</v>
          </cell>
          <cell r="AJ1054">
            <v>0</v>
          </cell>
          <cell r="AK1054">
            <v>1</v>
          </cell>
          <cell r="AL1054">
            <v>1</v>
          </cell>
          <cell r="AM1054" t="str">
            <v>www.meeschaert.com</v>
          </cell>
          <cell r="AQ1054" t="str">
            <v>Non</v>
          </cell>
          <cell r="AR1054" t="str">
            <v>Non</v>
          </cell>
          <cell r="AS1054" t="str">
            <v>Non</v>
          </cell>
          <cell r="AV1054" t="str">
            <v>Non Classifié</v>
          </cell>
          <cell r="AW1054" t="str">
            <v>Meeschaert</v>
          </cell>
          <cell r="AY1054" t="str">
            <v>Not Stated</v>
          </cell>
          <cell r="AZ1054" t="str">
            <v>Prospectus</v>
          </cell>
          <cell r="BA1054" t="str">
            <v>Non</v>
          </cell>
          <cell r="BB1054">
            <v>1.955525</v>
          </cell>
          <cell r="BD1054">
            <v>4.8811970000000002</v>
          </cell>
          <cell r="BF1054">
            <v>3.7841740000000001</v>
          </cell>
          <cell r="BJ1054">
            <v>-3.0042599999999999</v>
          </cell>
          <cell r="BK1054">
            <v>52</v>
          </cell>
          <cell r="BM1054">
            <v>6.7805260000000001</v>
          </cell>
          <cell r="BN1054">
            <v>62</v>
          </cell>
          <cell r="BP1054">
            <v>7.9729539999999997</v>
          </cell>
          <cell r="BQ1054">
            <v>76</v>
          </cell>
        </row>
        <row r="1055">
          <cell r="A1055" t="str">
            <v>FR0011507193</v>
          </cell>
          <cell r="B1055" t="str">
            <v>ÙÙÙ</v>
          </cell>
          <cell r="C1055" t="str">
            <v>Amilton Strategic Income R</v>
          </cell>
          <cell r="D1055" t="str">
            <v>FCP</v>
          </cell>
          <cell r="E1055" t="str">
            <v>Meeschaert Asset Management</v>
          </cell>
          <cell r="F1055" t="str">
            <v>Euro</v>
          </cell>
          <cell r="G1055" t="str">
            <v>€STR capitalisé + 208.5 bps</v>
          </cell>
          <cell r="H1055" t="str">
            <v>Europe Fonds ouverts  - Alt - Global Macro</v>
          </cell>
          <cell r="I1055" t="str">
            <v>Tous les jours</v>
          </cell>
          <cell r="J1055" t="str">
            <v>France</v>
          </cell>
          <cell r="K1055" t="str">
            <v>Non</v>
          </cell>
          <cell r="L1055">
            <v>41473</v>
          </cell>
          <cell r="M1055">
            <v>44595</v>
          </cell>
          <cell r="N1055">
            <v>17056378</v>
          </cell>
          <cell r="O1055">
            <v>102.96</v>
          </cell>
          <cell r="Q1055" t="str">
            <v>Non</v>
          </cell>
          <cell r="R1055">
            <v>3</v>
          </cell>
          <cell r="S1055">
            <v>3</v>
          </cell>
          <cell r="T1055">
            <v>0.99</v>
          </cell>
          <cell r="U1055">
            <v>2.5619999999999998</v>
          </cell>
          <cell r="V1055">
            <v>-0.28003</v>
          </cell>
          <cell r="W1055">
            <v>1.11879</v>
          </cell>
          <cell r="X1055" t="str">
            <v>Cap</v>
          </cell>
          <cell r="Y1055" t="str">
            <v>Global</v>
          </cell>
          <cell r="Z1055">
            <v>0.95</v>
          </cell>
          <cell r="AA1055" t="str">
            <v>Oui</v>
          </cell>
          <cell r="AB1055">
            <v>1</v>
          </cell>
          <cell r="AC1055" t="str">
            <v>Non</v>
          </cell>
          <cell r="AE1055" t="str">
            <v>FS0000ABH2</v>
          </cell>
          <cell r="AF1055">
            <v>1882240</v>
          </cell>
          <cell r="AH1055">
            <v>44562</v>
          </cell>
          <cell r="AJ1055">
            <v>2</v>
          </cell>
          <cell r="AK1055">
            <v>1</v>
          </cell>
          <cell r="AL1055">
            <v>1</v>
          </cell>
          <cell r="AM1055" t="str">
            <v>www.meeschaert.com</v>
          </cell>
          <cell r="AQ1055" t="str">
            <v>Non</v>
          </cell>
          <cell r="AR1055" t="str">
            <v>Non</v>
          </cell>
          <cell r="AS1055" t="str">
            <v>Non</v>
          </cell>
          <cell r="AV1055" t="str">
            <v>Non Classifié</v>
          </cell>
          <cell r="AW1055" t="str">
            <v>Meeschaert</v>
          </cell>
          <cell r="AY1055" t="str">
            <v>Not Stated</v>
          </cell>
          <cell r="AZ1055" t="str">
            <v>Prospectus</v>
          </cell>
          <cell r="BA1055" t="str">
            <v>Non</v>
          </cell>
          <cell r="BB1055">
            <v>5.8060000000000004E-3</v>
          </cell>
          <cell r="BD1055">
            <v>1.11879</v>
          </cell>
          <cell r="BF1055">
            <v>-0.28001700000000002</v>
          </cell>
          <cell r="BJ1055">
            <v>-0.53934000000000004</v>
          </cell>
          <cell r="BK1055">
            <v>23</v>
          </cell>
          <cell r="BM1055">
            <v>1.593664</v>
          </cell>
          <cell r="BN1055">
            <v>89</v>
          </cell>
          <cell r="BP1055">
            <v>4.554627</v>
          </cell>
          <cell r="BQ1055">
            <v>87</v>
          </cell>
        </row>
        <row r="1056">
          <cell r="A1056" t="str">
            <v>FR0011510064</v>
          </cell>
          <cell r="B1056" t="str">
            <v>Ù</v>
          </cell>
          <cell r="C1056" t="str">
            <v>Patrimoine Multi-gestion</v>
          </cell>
          <cell r="D1056" t="str">
            <v>FCP</v>
          </cell>
          <cell r="E1056" t="str">
            <v>Swiss Life Gestion Privée</v>
          </cell>
          <cell r="F1056" t="str">
            <v>Euro</v>
          </cell>
          <cell r="G1056" t="str">
            <v>(FTSE MTS Ex-CNO Etrix TR EUR) 50.000% + ( MSCI World NR EUR) 50.000%</v>
          </cell>
          <cell r="H1056" t="str">
            <v>Europe Fonds ouverts  - Allocation EUR Modérée - International</v>
          </cell>
          <cell r="I1056" t="str">
            <v>Tous les jours</v>
          </cell>
          <cell r="J1056" t="str">
            <v>France</v>
          </cell>
          <cell r="K1056" t="str">
            <v>Non</v>
          </cell>
          <cell r="L1056">
            <v>41570</v>
          </cell>
          <cell r="M1056">
            <v>44595</v>
          </cell>
          <cell r="N1056">
            <v>22542000</v>
          </cell>
          <cell r="O1056">
            <v>116.22</v>
          </cell>
          <cell r="Q1056" t="str">
            <v>Non</v>
          </cell>
          <cell r="R1056">
            <v>4</v>
          </cell>
          <cell r="S1056">
            <v>4</v>
          </cell>
          <cell r="T1056">
            <v>4.3010000000000002</v>
          </cell>
          <cell r="U1056">
            <v>6.9969999999999999</v>
          </cell>
          <cell r="V1056">
            <v>-0.15497</v>
          </cell>
          <cell r="W1056">
            <v>2.7293500000000002</v>
          </cell>
          <cell r="X1056" t="str">
            <v>Cap</v>
          </cell>
          <cell r="Y1056" t="str">
            <v>Global</v>
          </cell>
          <cell r="Z1056">
            <v>2</v>
          </cell>
          <cell r="AA1056" t="str">
            <v>Oui</v>
          </cell>
          <cell r="AB1056">
            <v>2.79</v>
          </cell>
          <cell r="AC1056" t="str">
            <v>Non</v>
          </cell>
          <cell r="AE1056" t="str">
            <v>FS0000AQ4D</v>
          </cell>
          <cell r="AF1056">
            <v>22542000</v>
          </cell>
          <cell r="AH1056">
            <v>44299</v>
          </cell>
          <cell r="AJ1056">
            <v>4</v>
          </cell>
          <cell r="AK1056">
            <v>1</v>
          </cell>
          <cell r="AL1056">
            <v>1</v>
          </cell>
          <cell r="AM1056" t="str">
            <v>www.swisslifebanque.fr</v>
          </cell>
          <cell r="AQ1056" t="str">
            <v>Non</v>
          </cell>
          <cell r="AR1056" t="str">
            <v>Non</v>
          </cell>
          <cell r="AS1056" t="str">
            <v>Non</v>
          </cell>
          <cell r="AV1056" t="str">
            <v>Non Classifié</v>
          </cell>
          <cell r="AW1056" t="str">
            <v>Swiss Life</v>
          </cell>
          <cell r="AY1056" t="str">
            <v>Not Stated</v>
          </cell>
          <cell r="AZ1056" t="str">
            <v>Prospectus</v>
          </cell>
          <cell r="BA1056" t="str">
            <v>Non</v>
          </cell>
          <cell r="BB1056">
            <v>0.77298</v>
          </cell>
          <cell r="BD1056">
            <v>2.7293620000000001</v>
          </cell>
          <cell r="BF1056">
            <v>-0.15495999999999999</v>
          </cell>
          <cell r="BH1056">
            <v>-2.9072680000000002</v>
          </cell>
          <cell r="BJ1056">
            <v>-3.11612</v>
          </cell>
          <cell r="BK1056">
            <v>52</v>
          </cell>
          <cell r="BM1056">
            <v>4.8082339999999997</v>
          </cell>
          <cell r="BN1056">
            <v>71</v>
          </cell>
          <cell r="BP1056">
            <v>9.7624519999999997</v>
          </cell>
          <cell r="BQ1056">
            <v>69</v>
          </cell>
        </row>
        <row r="1057">
          <cell r="A1057" t="str">
            <v>FR0011511773</v>
          </cell>
          <cell r="C1057" t="str">
            <v>Invest Latitude Croissance A</v>
          </cell>
          <cell r="D1057" t="str">
            <v>FCP</v>
          </cell>
          <cell r="E1057" t="str">
            <v>Invest AM</v>
          </cell>
          <cell r="F1057" t="str">
            <v>Euro</v>
          </cell>
          <cell r="G1057" t="str">
            <v>Not Benchmarked</v>
          </cell>
          <cell r="H1057" t="str">
            <v>Europe Fonds ouverts  - Allocation EUR Flexible - International</v>
          </cell>
          <cell r="I1057" t="str">
            <v>Tous les jours</v>
          </cell>
          <cell r="J1057" t="str">
            <v>France</v>
          </cell>
          <cell r="K1057" t="str">
            <v>Non</v>
          </cell>
          <cell r="L1057">
            <v>41453</v>
          </cell>
          <cell r="M1057">
            <v>44595</v>
          </cell>
          <cell r="N1057">
            <v>54415138</v>
          </cell>
          <cell r="O1057">
            <v>194.3</v>
          </cell>
          <cell r="Q1057" t="str">
            <v>Non</v>
          </cell>
          <cell r="R1057">
            <v>5</v>
          </cell>
          <cell r="S1057">
            <v>4</v>
          </cell>
          <cell r="T1057">
            <v>8.3629999999999995</v>
          </cell>
          <cell r="U1057">
            <v>11.509</v>
          </cell>
          <cell r="V1057">
            <v>12.90842</v>
          </cell>
          <cell r="W1057">
            <v>8.7314299999999996</v>
          </cell>
          <cell r="X1057" t="str">
            <v>Cap</v>
          </cell>
          <cell r="Y1057" t="str">
            <v>Global</v>
          </cell>
          <cell r="Z1057">
            <v>2</v>
          </cell>
          <cell r="AA1057" t="str">
            <v>Oui</v>
          </cell>
          <cell r="AB1057">
            <v>2.78</v>
          </cell>
          <cell r="AC1057" t="str">
            <v>Non</v>
          </cell>
          <cell r="AE1057" t="str">
            <v>FS0000ABUV</v>
          </cell>
          <cell r="AF1057">
            <v>53710000</v>
          </cell>
          <cell r="AH1057">
            <v>44571</v>
          </cell>
          <cell r="AJ1057">
            <v>3</v>
          </cell>
          <cell r="AK1057">
            <v>1</v>
          </cell>
          <cell r="AL1057">
            <v>1</v>
          </cell>
          <cell r="AM1057" t="str">
            <v>www.investam.fr</v>
          </cell>
          <cell r="AQ1057" t="str">
            <v>Non</v>
          </cell>
          <cell r="AR1057" t="str">
            <v>Non</v>
          </cell>
          <cell r="AS1057" t="str">
            <v>Non</v>
          </cell>
          <cell r="AV1057" t="str">
            <v>Non Classifié</v>
          </cell>
          <cell r="AW1057" t="str">
            <v>Invest AM</v>
          </cell>
          <cell r="AY1057" t="str">
            <v>Not Stated</v>
          </cell>
          <cell r="AZ1057" t="str">
            <v>Prospectus</v>
          </cell>
          <cell r="BA1057" t="str">
            <v>Non</v>
          </cell>
          <cell r="BB1057">
            <v>6.5970599999999999</v>
          </cell>
          <cell r="BD1057">
            <v>8.7314469999999993</v>
          </cell>
          <cell r="BF1057">
            <v>12.908424999999999</v>
          </cell>
          <cell r="BH1057">
            <v>-3.174366</v>
          </cell>
          <cell r="BJ1057">
            <v>-2.1876699999999998</v>
          </cell>
          <cell r="BK1057">
            <v>44</v>
          </cell>
          <cell r="BM1057">
            <v>12.555123</v>
          </cell>
          <cell r="BN1057">
            <v>41</v>
          </cell>
          <cell r="BP1057">
            <v>23.385204000000002</v>
          </cell>
          <cell r="BQ1057">
            <v>36</v>
          </cell>
        </row>
        <row r="1058">
          <cell r="A1058" t="str">
            <v>FR0011511799</v>
          </cell>
          <cell r="C1058" t="str">
            <v>Invest Latitude Croissance I</v>
          </cell>
          <cell r="D1058" t="str">
            <v>FCP</v>
          </cell>
          <cell r="E1058" t="str">
            <v>Invest AM</v>
          </cell>
          <cell r="F1058" t="str">
            <v>Euro</v>
          </cell>
          <cell r="G1058" t="str">
            <v>Not Benchmarked</v>
          </cell>
          <cell r="H1058" t="str">
            <v>Europe Fonds ouverts  - Allocation EUR Flexible - International</v>
          </cell>
          <cell r="I1058" t="str">
            <v>Tous les jours</v>
          </cell>
          <cell r="J1058" t="str">
            <v>France</v>
          </cell>
          <cell r="K1058" t="str">
            <v>Non</v>
          </cell>
          <cell r="L1058">
            <v>42003</v>
          </cell>
          <cell r="M1058">
            <v>44595</v>
          </cell>
          <cell r="N1058">
            <v>54415138</v>
          </cell>
          <cell r="O1058">
            <v>17198.48</v>
          </cell>
          <cell r="Q1058" t="str">
            <v>Non</v>
          </cell>
          <cell r="R1058">
            <v>5</v>
          </cell>
          <cell r="S1058">
            <v>4</v>
          </cell>
          <cell r="T1058">
            <v>8.4019999999999992</v>
          </cell>
          <cell r="U1058">
            <v>11.656000000000001</v>
          </cell>
          <cell r="V1058">
            <v>14.16705</v>
          </cell>
          <cell r="W1058">
            <v>10.03246</v>
          </cell>
          <cell r="X1058" t="str">
            <v>Cap</v>
          </cell>
          <cell r="Y1058" t="str">
            <v>Global</v>
          </cell>
          <cell r="Z1058">
            <v>0.9</v>
          </cell>
          <cell r="AA1058" t="str">
            <v>Oui</v>
          </cell>
          <cell r="AB1058">
            <v>1.68</v>
          </cell>
          <cell r="AC1058" t="str">
            <v>Non</v>
          </cell>
          <cell r="AE1058" t="str">
            <v>FS0000ABUV</v>
          </cell>
          <cell r="AF1058">
            <v>705138</v>
          </cell>
          <cell r="AH1058">
            <v>44571</v>
          </cell>
          <cell r="AJ1058">
            <v>0</v>
          </cell>
          <cell r="AK1058">
            <v>1</v>
          </cell>
          <cell r="AL1058">
            <v>1</v>
          </cell>
          <cell r="AM1058" t="str">
            <v>www.investam.fr</v>
          </cell>
          <cell r="AQ1058" t="str">
            <v>Non</v>
          </cell>
          <cell r="AR1058" t="str">
            <v>Non</v>
          </cell>
          <cell r="AS1058" t="str">
            <v>Non</v>
          </cell>
          <cell r="AV1058" t="str">
            <v>Non Classifié</v>
          </cell>
          <cell r="AW1058" t="str">
            <v>Invest AM</v>
          </cell>
          <cell r="AY1058" t="str">
            <v>Not Stated</v>
          </cell>
          <cell r="AZ1058" t="str">
            <v>Prospectus</v>
          </cell>
          <cell r="BA1058" t="str">
            <v>Non</v>
          </cell>
          <cell r="BB1058">
            <v>7.874593</v>
          </cell>
          <cell r="BD1058">
            <v>10.032473</v>
          </cell>
          <cell r="BF1058">
            <v>14.167045</v>
          </cell>
          <cell r="BH1058">
            <v>-3.073299</v>
          </cell>
          <cell r="BJ1058">
            <v>-2.0922200000000002</v>
          </cell>
          <cell r="BK1058">
            <v>43</v>
          </cell>
          <cell r="BM1058">
            <v>13.905481</v>
          </cell>
          <cell r="BN1058">
            <v>36</v>
          </cell>
          <cell r="BP1058">
            <v>24.971278999999999</v>
          </cell>
          <cell r="BQ1058">
            <v>30</v>
          </cell>
        </row>
        <row r="1059">
          <cell r="A1059" t="str">
            <v>FR0011513522</v>
          </cell>
          <cell r="B1059" t="str">
            <v>Ù</v>
          </cell>
          <cell r="C1059" t="str">
            <v>Arc Flexibond C</v>
          </cell>
          <cell r="D1059" t="str">
            <v>FCP</v>
          </cell>
          <cell r="E1059" t="str">
            <v>Financière de l'Arc</v>
          </cell>
          <cell r="F1059" t="str">
            <v>Euro</v>
          </cell>
          <cell r="G1059" t="str">
            <v>€STR capitalisé</v>
          </cell>
          <cell r="H1059" t="str">
            <v>Europe Fonds ouverts  - Obligations Internationales Dominante EUR</v>
          </cell>
          <cell r="I1059" t="str">
            <v>Tous les jours</v>
          </cell>
          <cell r="J1059" t="str">
            <v>France</v>
          </cell>
          <cell r="K1059" t="str">
            <v>Non</v>
          </cell>
          <cell r="L1059">
            <v>41491</v>
          </cell>
          <cell r="M1059">
            <v>44596</v>
          </cell>
          <cell r="N1059">
            <v>14875334</v>
          </cell>
          <cell r="O1059">
            <v>101.59</v>
          </cell>
          <cell r="Q1059" t="str">
            <v>Non</v>
          </cell>
          <cell r="R1059">
            <v>3</v>
          </cell>
          <cell r="S1059">
            <v>3</v>
          </cell>
          <cell r="T1059">
            <v>1.655</v>
          </cell>
          <cell r="U1059">
            <v>3.4790000000000001</v>
          </cell>
          <cell r="V1059">
            <v>-2.75901</v>
          </cell>
          <cell r="W1059">
            <v>-1.5303800000000001</v>
          </cell>
          <cell r="X1059" t="str">
            <v>Cap</v>
          </cell>
          <cell r="Y1059" t="str">
            <v>Global</v>
          </cell>
          <cell r="Z1059">
            <v>1</v>
          </cell>
          <cell r="AA1059" t="str">
            <v>Oui</v>
          </cell>
          <cell r="AB1059">
            <v>1.01</v>
          </cell>
          <cell r="AC1059" t="str">
            <v>Non</v>
          </cell>
          <cell r="AD1059">
            <v>101.59</v>
          </cell>
          <cell r="AE1059" t="str">
            <v>FS0000ACUU</v>
          </cell>
          <cell r="AF1059">
            <v>7853614</v>
          </cell>
          <cell r="AH1059">
            <v>44497</v>
          </cell>
          <cell r="AJ1059">
            <v>4</v>
          </cell>
          <cell r="AK1059">
            <v>1</v>
          </cell>
          <cell r="AL1059">
            <v>0</v>
          </cell>
          <cell r="AM1059" t="str">
            <v>www.financieredelarc.com</v>
          </cell>
          <cell r="AQ1059" t="str">
            <v>Non</v>
          </cell>
          <cell r="AR1059" t="str">
            <v>Non</v>
          </cell>
          <cell r="AS1059" t="str">
            <v>Non</v>
          </cell>
          <cell r="AV1059" t="str">
            <v>Obligations internationales</v>
          </cell>
          <cell r="AW1059" t="str">
            <v>Financiere de l'Arc</v>
          </cell>
          <cell r="AY1059" t="str">
            <v>Not Stated</v>
          </cell>
          <cell r="AZ1059" t="str">
            <v>Prospectus</v>
          </cell>
          <cell r="BA1059" t="str">
            <v>Non</v>
          </cell>
          <cell r="BB1059">
            <v>-0.93956200000000001</v>
          </cell>
          <cell r="BD1059">
            <v>-1.5303899999999999</v>
          </cell>
          <cell r="BF1059">
            <v>-2.7590129999999999</v>
          </cell>
          <cell r="BH1059">
            <v>-0.69126699999999996</v>
          </cell>
          <cell r="BJ1059">
            <v>-0.48681000000000002</v>
          </cell>
          <cell r="BK1059">
            <v>22</v>
          </cell>
          <cell r="BM1059">
            <v>-1.4773369999999999</v>
          </cell>
          <cell r="BN1059">
            <v>97</v>
          </cell>
          <cell r="BP1059">
            <v>-1.610798</v>
          </cell>
          <cell r="BQ1059">
            <v>98</v>
          </cell>
        </row>
        <row r="1060">
          <cell r="A1060" t="str">
            <v>FR0011516830</v>
          </cell>
          <cell r="B1060" t="str">
            <v>ÙÙ</v>
          </cell>
          <cell r="C1060" t="str">
            <v>Global Absolue A</v>
          </cell>
          <cell r="D1060" t="str">
            <v>FCP</v>
          </cell>
          <cell r="E1060" t="str">
            <v>Montségur Finance</v>
          </cell>
          <cell r="F1060" t="str">
            <v>Euro</v>
          </cell>
          <cell r="G1060" t="str">
            <v>€STR capitalisé + 2%</v>
          </cell>
          <cell r="H1060" t="str">
            <v>Europe Fonds ouverts  - Allocation EUR Prudente - International</v>
          </cell>
          <cell r="I1060" t="str">
            <v>Tous les jours</v>
          </cell>
          <cell r="J1060" t="str">
            <v>France</v>
          </cell>
          <cell r="K1060" t="str">
            <v>Non</v>
          </cell>
          <cell r="L1060">
            <v>41677</v>
          </cell>
          <cell r="M1060">
            <v>44595</v>
          </cell>
          <cell r="N1060">
            <v>25428534</v>
          </cell>
          <cell r="O1060">
            <v>1133.6500000000001</v>
          </cell>
          <cell r="Q1060" t="str">
            <v>Non</v>
          </cell>
          <cell r="R1060">
            <v>3</v>
          </cell>
          <cell r="S1060">
            <v>3</v>
          </cell>
          <cell r="T1060">
            <v>1.9950000000000001</v>
          </cell>
          <cell r="U1060">
            <v>3.4369999999999998</v>
          </cell>
          <cell r="V1060">
            <v>0.60323000000000004</v>
          </cell>
          <cell r="W1060">
            <v>1.73201</v>
          </cell>
          <cell r="X1060" t="str">
            <v>Cap</v>
          </cell>
          <cell r="Y1060" t="str">
            <v>Global</v>
          </cell>
          <cell r="Z1060">
            <v>1.4</v>
          </cell>
          <cell r="AA1060" t="str">
            <v>Oui</v>
          </cell>
          <cell r="AB1060">
            <v>1.86</v>
          </cell>
          <cell r="AC1060" t="str">
            <v>Non</v>
          </cell>
          <cell r="AE1060" t="str">
            <v>FS0000BUDA</v>
          </cell>
          <cell r="AF1060">
            <v>24585534</v>
          </cell>
          <cell r="AH1060">
            <v>44564</v>
          </cell>
          <cell r="AJ1060">
            <v>0</v>
          </cell>
          <cell r="AK1060">
            <v>1</v>
          </cell>
          <cell r="AL1060">
            <v>1</v>
          </cell>
          <cell r="AM1060" t="str">
            <v>www.montsegurfinance.com</v>
          </cell>
          <cell r="AQ1060" t="str">
            <v>Non</v>
          </cell>
          <cell r="AR1060" t="str">
            <v>Non</v>
          </cell>
          <cell r="AS1060" t="str">
            <v>Non</v>
          </cell>
          <cell r="AV1060" t="str">
            <v>Non Classifié</v>
          </cell>
          <cell r="AW1060" t="str">
            <v>Montségur Finance</v>
          </cell>
          <cell r="AY1060" t="str">
            <v>Article 8</v>
          </cell>
          <cell r="AZ1060" t="str">
            <v>Prospectus</v>
          </cell>
          <cell r="BA1060" t="str">
            <v>Non</v>
          </cell>
          <cell r="BB1060">
            <v>0.74927299999999997</v>
          </cell>
          <cell r="BD1060">
            <v>1.7320089999999999</v>
          </cell>
          <cell r="BF1060">
            <v>0.60322399999999998</v>
          </cell>
          <cell r="BH1060">
            <v>-1.5287729999999999</v>
          </cell>
          <cell r="BJ1060">
            <v>-1.2030400000000001</v>
          </cell>
          <cell r="BK1060">
            <v>31</v>
          </cell>
          <cell r="BM1060">
            <v>2.953989</v>
          </cell>
          <cell r="BN1060">
            <v>82</v>
          </cell>
          <cell r="BP1060">
            <v>4.6247769999999999</v>
          </cell>
          <cell r="BQ1060">
            <v>86</v>
          </cell>
        </row>
        <row r="1061">
          <cell r="A1061" t="str">
            <v>FR0011516848</v>
          </cell>
          <cell r="B1061" t="str">
            <v>Ù</v>
          </cell>
          <cell r="C1061" t="str">
            <v>Global Harmonie A</v>
          </cell>
          <cell r="D1061" t="str">
            <v>FCP</v>
          </cell>
          <cell r="E1061" t="str">
            <v>Montségur Finance</v>
          </cell>
          <cell r="F1061" t="str">
            <v>Euro</v>
          </cell>
          <cell r="G1061" t="str">
            <v>(Morningstar Eurozone 50 NR EUR) 50.000% + ( €STR capitalisé + 1%) 50.000%</v>
          </cell>
          <cell r="H1061" t="str">
            <v>Europe Fonds ouverts  - Allocation EUR Agressive - International</v>
          </cell>
          <cell r="I1061" t="str">
            <v>Tous les jours</v>
          </cell>
          <cell r="J1061" t="str">
            <v>France</v>
          </cell>
          <cell r="K1061" t="str">
            <v>Non</v>
          </cell>
          <cell r="L1061">
            <v>41677</v>
          </cell>
          <cell r="M1061">
            <v>44595</v>
          </cell>
          <cell r="N1061">
            <v>37190000</v>
          </cell>
          <cell r="O1061">
            <v>1180.3399999999999</v>
          </cell>
          <cell r="Q1061" t="str">
            <v>Non</v>
          </cell>
          <cell r="R1061">
            <v>4</v>
          </cell>
          <cell r="S1061">
            <v>4</v>
          </cell>
          <cell r="T1061">
            <v>4.9550000000000001</v>
          </cell>
          <cell r="U1061">
            <v>6.3019999999999996</v>
          </cell>
          <cell r="V1061">
            <v>1.68299</v>
          </cell>
          <cell r="W1061">
            <v>2.0709900000000001</v>
          </cell>
          <cell r="X1061" t="str">
            <v>Cap</v>
          </cell>
          <cell r="Y1061" t="str">
            <v>Global</v>
          </cell>
          <cell r="Z1061">
            <v>1.85</v>
          </cell>
          <cell r="AA1061" t="str">
            <v>Oui</v>
          </cell>
          <cell r="AB1061">
            <v>1.93</v>
          </cell>
          <cell r="AC1061" t="str">
            <v>Non</v>
          </cell>
          <cell r="AE1061" t="str">
            <v>FS0000BUDD</v>
          </cell>
          <cell r="AF1061">
            <v>27982000</v>
          </cell>
          <cell r="AH1061">
            <v>44564</v>
          </cell>
          <cell r="AJ1061">
            <v>0</v>
          </cell>
          <cell r="AK1061">
            <v>1</v>
          </cell>
          <cell r="AL1061">
            <v>1</v>
          </cell>
          <cell r="AM1061" t="str">
            <v>www.montsegurfinance.com</v>
          </cell>
          <cell r="AQ1061" t="str">
            <v>Non</v>
          </cell>
          <cell r="AR1061" t="str">
            <v>Non</v>
          </cell>
          <cell r="AS1061" t="str">
            <v>Non</v>
          </cell>
          <cell r="AV1061" t="str">
            <v>Non Classifié</v>
          </cell>
          <cell r="AW1061" t="str">
            <v>Montségur Finance</v>
          </cell>
          <cell r="AY1061" t="str">
            <v>Article 8</v>
          </cell>
          <cell r="AZ1061" t="str">
            <v>Prospectus</v>
          </cell>
          <cell r="BA1061" t="str">
            <v>Non</v>
          </cell>
          <cell r="BB1061">
            <v>0.99827600000000005</v>
          </cell>
          <cell r="BD1061">
            <v>2.0709849999999999</v>
          </cell>
          <cell r="BF1061">
            <v>1.6830000000000001</v>
          </cell>
          <cell r="BH1061">
            <v>-3.2246429999999999</v>
          </cell>
          <cell r="BJ1061">
            <v>-3.0573800000000002</v>
          </cell>
          <cell r="BK1061">
            <v>52</v>
          </cell>
          <cell r="BM1061">
            <v>4.504645</v>
          </cell>
          <cell r="BN1061">
            <v>73</v>
          </cell>
          <cell r="BP1061">
            <v>6.9816919999999998</v>
          </cell>
          <cell r="BQ1061">
            <v>79</v>
          </cell>
        </row>
        <row r="1062">
          <cell r="A1062" t="str">
            <v>FR0011522341</v>
          </cell>
          <cell r="B1062" t="str">
            <v>ÙÙ</v>
          </cell>
          <cell r="C1062" t="str">
            <v>BBM V-Flex APC</v>
          </cell>
          <cell r="D1062" t="str">
            <v>SICAV</v>
          </cell>
          <cell r="E1062" t="str">
            <v>Montpensier Finance</v>
          </cell>
          <cell r="F1062" t="str">
            <v>Euro</v>
          </cell>
          <cell r="G1062" t="str">
            <v>(€STR capitalisé) 50.000% + ( EURO STOXX 50 NR EUR) 50.000%</v>
          </cell>
          <cell r="H1062" t="str">
            <v>Europe Fonds ouverts  - Allocation EUR Flexible</v>
          </cell>
          <cell r="I1062" t="str">
            <v>Tous les jours</v>
          </cell>
          <cell r="J1062" t="str">
            <v>Belgique;Suisse;France;Luxembourg;</v>
          </cell>
          <cell r="K1062" t="str">
            <v>Oui</v>
          </cell>
          <cell r="L1062">
            <v>41453</v>
          </cell>
          <cell r="M1062">
            <v>44596</v>
          </cell>
          <cell r="N1062">
            <v>64315134</v>
          </cell>
          <cell r="O1062">
            <v>105118.01</v>
          </cell>
          <cell r="P1062">
            <v>86.99</v>
          </cell>
          <cell r="Q1062" t="str">
            <v>Non</v>
          </cell>
          <cell r="R1062">
            <v>5</v>
          </cell>
          <cell r="S1062">
            <v>4</v>
          </cell>
          <cell r="T1062">
            <v>5.5919999999999996</v>
          </cell>
          <cell r="U1062">
            <v>9.9269999999999996</v>
          </cell>
          <cell r="V1062">
            <v>6.9533300000000002</v>
          </cell>
          <cell r="W1062">
            <v>3.5637300000000001</v>
          </cell>
          <cell r="X1062" t="str">
            <v>Cap</v>
          </cell>
          <cell r="Y1062" t="str">
            <v>Euroland</v>
          </cell>
          <cell r="Z1062">
            <v>1</v>
          </cell>
          <cell r="AA1062" t="str">
            <v>Oui</v>
          </cell>
          <cell r="AB1062">
            <v>1.1599999999999999</v>
          </cell>
          <cell r="AC1062" t="str">
            <v>Non</v>
          </cell>
          <cell r="AD1062">
            <v>105118.01</v>
          </cell>
          <cell r="AE1062" t="str">
            <v>FSGBR055UE</v>
          </cell>
          <cell r="AF1062">
            <v>53737949</v>
          </cell>
          <cell r="AH1062">
            <v>44562</v>
          </cell>
          <cell r="AJ1062">
            <v>2</v>
          </cell>
          <cell r="AK1062">
            <v>1</v>
          </cell>
          <cell r="AL1062">
            <v>1</v>
          </cell>
          <cell r="AM1062" t="str">
            <v>www.montpensier.com</v>
          </cell>
          <cell r="AQ1062" t="str">
            <v>Non</v>
          </cell>
          <cell r="AR1062" t="str">
            <v>Non</v>
          </cell>
          <cell r="AS1062" t="str">
            <v>Non</v>
          </cell>
          <cell r="AV1062" t="str">
            <v>Non Classifié</v>
          </cell>
          <cell r="AW1062" t="str">
            <v>Montpensier Finance</v>
          </cell>
          <cell r="AY1062" t="str">
            <v>Article 8</v>
          </cell>
          <cell r="AZ1062" t="str">
            <v>Prospectus</v>
          </cell>
          <cell r="BA1062" t="str">
            <v>Non</v>
          </cell>
          <cell r="BB1062">
            <v>1.8019940000000001</v>
          </cell>
          <cell r="BD1062">
            <v>3.5637400000000001</v>
          </cell>
          <cell r="BF1062">
            <v>6.9533389999999997</v>
          </cell>
          <cell r="BH1062">
            <v>-2.0030540000000001</v>
          </cell>
          <cell r="BJ1062">
            <v>-2.23597</v>
          </cell>
          <cell r="BK1062">
            <v>45</v>
          </cell>
          <cell r="BM1062">
            <v>5.0158160000000001</v>
          </cell>
          <cell r="BN1062">
            <v>70</v>
          </cell>
          <cell r="BP1062">
            <v>6.6201140000000001</v>
          </cell>
          <cell r="BQ1062">
            <v>81</v>
          </cell>
        </row>
        <row r="1063">
          <cell r="A1063" t="str">
            <v>FR0011522358</v>
          </cell>
          <cell r="B1063" t="str">
            <v>ÙÙ</v>
          </cell>
          <cell r="C1063" t="str">
            <v>BBM V-Flex RPC</v>
          </cell>
          <cell r="D1063" t="str">
            <v>SICAV</v>
          </cell>
          <cell r="E1063" t="str">
            <v>Montpensier Finance</v>
          </cell>
          <cell r="F1063" t="str">
            <v>Euro</v>
          </cell>
          <cell r="G1063" t="str">
            <v>(€STR capitalisé) 50.000% + ( EURO STOXX 50 NR EUR) 50.000%</v>
          </cell>
          <cell r="H1063" t="str">
            <v>Europe Fonds ouverts  - Allocation EUR Flexible</v>
          </cell>
          <cell r="I1063" t="str">
            <v>Tous les jours</v>
          </cell>
          <cell r="J1063" t="str">
            <v>Belgique;Suisse;France;Luxembourg;</v>
          </cell>
          <cell r="K1063" t="str">
            <v>Oui</v>
          </cell>
          <cell r="L1063">
            <v>41453</v>
          </cell>
          <cell r="M1063">
            <v>44596</v>
          </cell>
          <cell r="N1063">
            <v>64315134</v>
          </cell>
          <cell r="O1063">
            <v>323.48</v>
          </cell>
          <cell r="P1063">
            <v>86.99</v>
          </cell>
          <cell r="Q1063" t="str">
            <v>Non</v>
          </cell>
          <cell r="R1063">
            <v>5</v>
          </cell>
          <cell r="S1063">
            <v>4</v>
          </cell>
          <cell r="T1063">
            <v>5.5250000000000004</v>
          </cell>
          <cell r="U1063">
            <v>9.9060000000000006</v>
          </cell>
          <cell r="V1063">
            <v>5.7670899999999996</v>
          </cell>
          <cell r="W1063">
            <v>2.5346199999999999</v>
          </cell>
          <cell r="X1063" t="str">
            <v>Cap</v>
          </cell>
          <cell r="Y1063" t="str">
            <v>Euroland</v>
          </cell>
          <cell r="Z1063">
            <v>2</v>
          </cell>
          <cell r="AA1063" t="str">
            <v>Oui</v>
          </cell>
          <cell r="AB1063">
            <v>2.16</v>
          </cell>
          <cell r="AC1063" t="str">
            <v>Non</v>
          </cell>
          <cell r="AD1063">
            <v>323.48</v>
          </cell>
          <cell r="AE1063" t="str">
            <v>FSGBR055UE</v>
          </cell>
          <cell r="AF1063">
            <v>607031</v>
          </cell>
          <cell r="AH1063">
            <v>44562</v>
          </cell>
          <cell r="AJ1063">
            <v>2</v>
          </cell>
          <cell r="AK1063">
            <v>1</v>
          </cell>
          <cell r="AL1063">
            <v>1</v>
          </cell>
          <cell r="AM1063" t="str">
            <v>www.montpensier.com</v>
          </cell>
          <cell r="AQ1063" t="str">
            <v>Non</v>
          </cell>
          <cell r="AR1063" t="str">
            <v>Non</v>
          </cell>
          <cell r="AS1063" t="str">
            <v>Non</v>
          </cell>
          <cell r="AV1063" t="str">
            <v>Non Classifié</v>
          </cell>
          <cell r="AW1063" t="str">
            <v>Montpensier Finance</v>
          </cell>
          <cell r="AY1063" t="str">
            <v>Article 8</v>
          </cell>
          <cell r="AZ1063" t="str">
            <v>Prospectus</v>
          </cell>
          <cell r="BA1063" t="str">
            <v>Non</v>
          </cell>
          <cell r="BB1063">
            <v>0.78972100000000001</v>
          </cell>
          <cell r="BD1063">
            <v>2.5346220000000002</v>
          </cell>
          <cell r="BF1063">
            <v>5.7671029999999996</v>
          </cell>
          <cell r="BH1063">
            <v>-2.0936560000000002</v>
          </cell>
          <cell r="BJ1063">
            <v>-2.3172199999999998</v>
          </cell>
          <cell r="BK1063">
            <v>45</v>
          </cell>
          <cell r="BM1063">
            <v>3.9714809999999998</v>
          </cell>
          <cell r="BN1063">
            <v>76</v>
          </cell>
          <cell r="BP1063">
            <v>5.5585690000000003</v>
          </cell>
          <cell r="BQ1063">
            <v>84</v>
          </cell>
        </row>
        <row r="1064">
          <cell r="A1064" t="str">
            <v>FR0011528900</v>
          </cell>
          <cell r="B1064" t="str">
            <v>ÙÙÙÙ</v>
          </cell>
          <cell r="C1064" t="str">
            <v>C-Quadrat GreenStars ESG Flexible A</v>
          </cell>
          <cell r="D1064" t="str">
            <v>FCP</v>
          </cell>
          <cell r="E1064" t="str">
            <v>C-Quadrat Asset Management France</v>
          </cell>
          <cell r="F1064" t="str">
            <v>Euro</v>
          </cell>
          <cell r="G1064" t="str">
            <v>(MSCI World NR EUR) 35.000% + ( ICE BofA Gbl Govt TR HEUR) 65.000%</v>
          </cell>
          <cell r="H1064" t="str">
            <v>Europe Fonds ouverts  - Allocation EUR Modérée - International</v>
          </cell>
          <cell r="I1064" t="str">
            <v>Tous les jours</v>
          </cell>
          <cell r="J1064" t="str">
            <v>France</v>
          </cell>
          <cell r="K1064" t="str">
            <v>Non</v>
          </cell>
          <cell r="L1064">
            <v>40476</v>
          </cell>
          <cell r="M1064">
            <v>44596</v>
          </cell>
          <cell r="N1064">
            <v>11675111</v>
          </cell>
          <cell r="O1064">
            <v>1606.1</v>
          </cell>
          <cell r="Q1064" t="str">
            <v>Non</v>
          </cell>
          <cell r="R1064">
            <v>4</v>
          </cell>
          <cell r="S1064">
            <v>4</v>
          </cell>
          <cell r="T1064">
            <v>6.5679999999999996</v>
          </cell>
          <cell r="U1064">
            <v>5.9550000000000001</v>
          </cell>
          <cell r="V1064">
            <v>6.4430699999999996</v>
          </cell>
          <cell r="W1064">
            <v>5.5280100000000001</v>
          </cell>
          <cell r="X1064" t="str">
            <v>Cap</v>
          </cell>
          <cell r="Y1064" t="str">
            <v>Global</v>
          </cell>
          <cell r="Z1064">
            <v>0.95</v>
          </cell>
          <cell r="AA1064" t="str">
            <v>Oui</v>
          </cell>
          <cell r="AB1064">
            <v>0.95</v>
          </cell>
          <cell r="AC1064" t="str">
            <v>Oui</v>
          </cell>
          <cell r="AD1064">
            <v>1606.1</v>
          </cell>
          <cell r="AE1064" t="str">
            <v>FS0000A0V3</v>
          </cell>
          <cell r="AF1064">
            <v>2428428</v>
          </cell>
          <cell r="AH1064">
            <v>44265</v>
          </cell>
          <cell r="AJ1064">
            <v>2</v>
          </cell>
          <cell r="AK1064">
            <v>1000</v>
          </cell>
          <cell r="AL1064">
            <v>20</v>
          </cell>
          <cell r="AM1064" t="str">
            <v>www.advenis-im.com</v>
          </cell>
          <cell r="AQ1064" t="str">
            <v>Non</v>
          </cell>
          <cell r="AR1064" t="str">
            <v>Non</v>
          </cell>
          <cell r="AS1064" t="str">
            <v>Oui</v>
          </cell>
          <cell r="AU1064">
            <v>41639</v>
          </cell>
          <cell r="AV1064" t="str">
            <v>Non Classifié</v>
          </cell>
          <cell r="AW1064" t="str">
            <v>C-QUADRAT</v>
          </cell>
          <cell r="AY1064" t="str">
            <v>Not Stated</v>
          </cell>
          <cell r="AZ1064" t="str">
            <v>Prospectus</v>
          </cell>
          <cell r="BA1064" t="str">
            <v>Non</v>
          </cell>
          <cell r="BB1064">
            <v>4.7397090000000004</v>
          </cell>
          <cell r="BD1064">
            <v>5.5280189999999996</v>
          </cell>
          <cell r="BF1064">
            <v>6.4430610000000001</v>
          </cell>
          <cell r="BH1064">
            <v>-5.0616390000000004</v>
          </cell>
          <cell r="BJ1064">
            <v>-4.1028099999999998</v>
          </cell>
          <cell r="BK1064">
            <v>62</v>
          </cell>
          <cell r="BM1064">
            <v>8.0924680000000002</v>
          </cell>
          <cell r="BN1064">
            <v>57</v>
          </cell>
          <cell r="BP1064">
            <v>10.460554999999999</v>
          </cell>
          <cell r="BQ1064">
            <v>67</v>
          </cell>
        </row>
        <row r="1065">
          <cell r="A1065" t="str">
            <v>FR0011530534</v>
          </cell>
          <cell r="B1065" t="str">
            <v>ÙÙÙ</v>
          </cell>
          <cell r="C1065" t="str">
            <v>Lazard Gestion Flexible R</v>
          </cell>
          <cell r="D1065" t="str">
            <v>FCP</v>
          </cell>
          <cell r="E1065" t="str">
            <v>Lazard Frères Gestion</v>
          </cell>
          <cell r="F1065" t="str">
            <v>Euro</v>
          </cell>
          <cell r="G1065" t="str">
            <v>€STR capitalisé + 3%</v>
          </cell>
          <cell r="H1065" t="str">
            <v>Europe Fonds ouverts  - Allocation EUR Flexible - International</v>
          </cell>
          <cell r="I1065" t="str">
            <v>Tous les jours</v>
          </cell>
          <cell r="J1065" t="str">
            <v>France</v>
          </cell>
          <cell r="K1065" t="str">
            <v>Non</v>
          </cell>
          <cell r="L1065">
            <v>41465</v>
          </cell>
          <cell r="M1065">
            <v>44596</v>
          </cell>
          <cell r="N1065">
            <v>66280251</v>
          </cell>
          <cell r="O1065">
            <v>1270.8599999999999</v>
          </cell>
          <cell r="Q1065" t="str">
            <v>Non</v>
          </cell>
          <cell r="R1065">
            <v>4</v>
          </cell>
          <cell r="S1065">
            <v>4</v>
          </cell>
          <cell r="T1065">
            <v>4.3049999999999997</v>
          </cell>
          <cell r="U1065">
            <v>5.7779999999999996</v>
          </cell>
          <cell r="V1065">
            <v>4.0713100000000004</v>
          </cell>
          <cell r="W1065">
            <v>4.4387100000000004</v>
          </cell>
          <cell r="X1065" t="str">
            <v>Cap</v>
          </cell>
          <cell r="Y1065" t="str">
            <v>Global</v>
          </cell>
          <cell r="Z1065">
            <v>1.7</v>
          </cell>
          <cell r="AA1065" t="str">
            <v>Oui</v>
          </cell>
          <cell r="AB1065">
            <v>1.7</v>
          </cell>
          <cell r="AC1065" t="str">
            <v>Non</v>
          </cell>
          <cell r="AD1065">
            <v>1270.8599999999999</v>
          </cell>
          <cell r="AE1065" t="str">
            <v>FS00009SWF</v>
          </cell>
          <cell r="AF1065">
            <v>1232962</v>
          </cell>
          <cell r="AH1065">
            <v>44594</v>
          </cell>
          <cell r="AJ1065">
            <v>4</v>
          </cell>
          <cell r="AK1065">
            <v>1</v>
          </cell>
          <cell r="AL1065">
            <v>0</v>
          </cell>
          <cell r="AM1065" t="str">
            <v>www.lazardfreresgestion.fr</v>
          </cell>
          <cell r="AQ1065" t="str">
            <v>Non</v>
          </cell>
          <cell r="AR1065" t="str">
            <v>Non</v>
          </cell>
          <cell r="AS1065" t="str">
            <v>Non</v>
          </cell>
          <cell r="AV1065" t="str">
            <v>Non Classifié</v>
          </cell>
          <cell r="AW1065" t="str">
            <v>Lazard</v>
          </cell>
          <cell r="AY1065" t="str">
            <v>Article 8</v>
          </cell>
          <cell r="AZ1065" t="str">
            <v>Prospectus</v>
          </cell>
          <cell r="BA1065" t="str">
            <v>Non</v>
          </cell>
          <cell r="BB1065">
            <v>2.7168220000000001</v>
          </cell>
          <cell r="BD1065">
            <v>4.4387189999999999</v>
          </cell>
          <cell r="BF1065">
            <v>4.0713100000000004</v>
          </cell>
          <cell r="BH1065">
            <v>-1.833723</v>
          </cell>
          <cell r="BJ1065">
            <v>-1.77586</v>
          </cell>
          <cell r="BK1065">
            <v>39</v>
          </cell>
          <cell r="BM1065">
            <v>5.8566820000000002</v>
          </cell>
          <cell r="BN1065">
            <v>65</v>
          </cell>
          <cell r="BP1065">
            <v>7.2529320000000004</v>
          </cell>
          <cell r="BQ1065">
            <v>78</v>
          </cell>
        </row>
        <row r="1066">
          <cell r="A1066" t="str">
            <v>FR0011537646</v>
          </cell>
          <cell r="B1066" t="str">
            <v>Ù</v>
          </cell>
          <cell r="C1066" t="str">
            <v>Lazard Equity Recovery P EUR</v>
          </cell>
          <cell r="D1066" t="str">
            <v>FCP</v>
          </cell>
          <cell r="E1066" t="str">
            <v>Lazard Frères Gestion</v>
          </cell>
          <cell r="F1066" t="str">
            <v>Euro</v>
          </cell>
          <cell r="G1066" t="str">
            <v>EURO STOXX NR EUR</v>
          </cell>
          <cell r="H1066" t="str">
            <v>Europe Fonds ouverts  - Actions Zone Euro Flex Cap</v>
          </cell>
          <cell r="I1066" t="str">
            <v>Tous les jours</v>
          </cell>
          <cell r="J1066" t="str">
            <v>Espagne;France;Italie;</v>
          </cell>
          <cell r="K1066" t="str">
            <v>Oui</v>
          </cell>
          <cell r="L1066">
            <v>41506</v>
          </cell>
          <cell r="M1066">
            <v>44596</v>
          </cell>
          <cell r="N1066">
            <v>50250624</v>
          </cell>
          <cell r="O1066">
            <v>153.06</v>
          </cell>
          <cell r="Q1066" t="str">
            <v>Non</v>
          </cell>
          <cell r="R1066">
            <v>6</v>
          </cell>
          <cell r="S1066">
            <v>6</v>
          </cell>
          <cell r="T1066">
            <v>13.169</v>
          </cell>
          <cell r="U1066">
            <v>26.244</v>
          </cell>
          <cell r="V1066">
            <v>21.43533</v>
          </cell>
          <cell r="W1066">
            <v>8.1993200000000002</v>
          </cell>
          <cell r="X1066" t="str">
            <v>Cap</v>
          </cell>
          <cell r="Y1066" t="str">
            <v>Euroland</v>
          </cell>
          <cell r="Z1066">
            <v>1.4</v>
          </cell>
          <cell r="AA1066" t="str">
            <v>Oui</v>
          </cell>
          <cell r="AB1066">
            <v>1.57</v>
          </cell>
          <cell r="AC1066" t="str">
            <v>Non</v>
          </cell>
          <cell r="AD1066">
            <v>153.06</v>
          </cell>
          <cell r="AE1066" t="str">
            <v>FS0000ABUC</v>
          </cell>
          <cell r="AF1066">
            <v>26033085</v>
          </cell>
          <cell r="AH1066">
            <v>44593</v>
          </cell>
          <cell r="AJ1066">
            <v>4</v>
          </cell>
          <cell r="AK1066">
            <v>1</v>
          </cell>
          <cell r="AL1066">
            <v>0</v>
          </cell>
          <cell r="AM1066" t="str">
            <v>www.lazardfreresgestion.fr</v>
          </cell>
          <cell r="AQ1066" t="str">
            <v>Non</v>
          </cell>
          <cell r="AR1066" t="str">
            <v>Non</v>
          </cell>
          <cell r="AS1066" t="str">
            <v>Non</v>
          </cell>
          <cell r="AV1066" t="str">
            <v>Actions de la zone euro</v>
          </cell>
          <cell r="AW1066" t="str">
            <v>Lazard</v>
          </cell>
          <cell r="AY1066" t="str">
            <v>Not Stated</v>
          </cell>
          <cell r="AZ1066" t="str">
            <v>Prospectus</v>
          </cell>
          <cell r="BA1066" t="str">
            <v>Non</v>
          </cell>
          <cell r="BB1066">
            <v>2.1770960000000001</v>
          </cell>
          <cell r="BD1066">
            <v>8.1993229999999997</v>
          </cell>
          <cell r="BF1066">
            <v>21.435341999999999</v>
          </cell>
          <cell r="BH1066">
            <v>1.106311</v>
          </cell>
          <cell r="BJ1066">
            <v>0.79864000000000002</v>
          </cell>
          <cell r="BK1066">
            <v>10</v>
          </cell>
          <cell r="BM1066">
            <v>10.26995</v>
          </cell>
          <cell r="BN1066">
            <v>50</v>
          </cell>
          <cell r="BP1066">
            <v>22.206600999999999</v>
          </cell>
          <cell r="BQ1066">
            <v>39</v>
          </cell>
        </row>
        <row r="1067">
          <cell r="A1067" t="str">
            <v>FR0011537653</v>
          </cell>
          <cell r="B1067" t="str">
            <v>Ù</v>
          </cell>
          <cell r="C1067" t="str">
            <v>Lazard Equity Recovery R EUR</v>
          </cell>
          <cell r="D1067" t="str">
            <v>FCP</v>
          </cell>
          <cell r="E1067" t="str">
            <v>Lazard Frères Gestion</v>
          </cell>
          <cell r="F1067" t="str">
            <v>Euro</v>
          </cell>
          <cell r="G1067" t="str">
            <v>EURO STOXX NR EUR</v>
          </cell>
          <cell r="H1067" t="str">
            <v>Europe Fonds ouverts  - Actions Zone Euro Flex Cap</v>
          </cell>
          <cell r="I1067" t="str">
            <v>Tous les jours</v>
          </cell>
          <cell r="J1067" t="str">
            <v>Espagne;France;Italie;</v>
          </cell>
          <cell r="K1067" t="str">
            <v>Oui</v>
          </cell>
          <cell r="L1067">
            <v>41506</v>
          </cell>
          <cell r="M1067">
            <v>44596</v>
          </cell>
          <cell r="N1067">
            <v>50250624</v>
          </cell>
          <cell r="O1067">
            <v>143.06</v>
          </cell>
          <cell r="Q1067" t="str">
            <v>Non</v>
          </cell>
          <cell r="R1067">
            <v>6</v>
          </cell>
          <cell r="S1067">
            <v>6</v>
          </cell>
          <cell r="T1067">
            <v>13.159000000000001</v>
          </cell>
          <cell r="U1067">
            <v>26.23</v>
          </cell>
          <cell r="V1067">
            <v>20.46368</v>
          </cell>
          <cell r="W1067">
            <v>7.3359500000000004</v>
          </cell>
          <cell r="X1067" t="str">
            <v>Cap</v>
          </cell>
          <cell r="Y1067" t="str">
            <v>Euroland</v>
          </cell>
          <cell r="Z1067">
            <v>2.2000000000000002</v>
          </cell>
          <cell r="AA1067" t="str">
            <v>Oui</v>
          </cell>
          <cell r="AB1067">
            <v>2.37</v>
          </cell>
          <cell r="AC1067" t="str">
            <v>Non</v>
          </cell>
          <cell r="AD1067">
            <v>143.06</v>
          </cell>
          <cell r="AE1067" t="str">
            <v>FS0000ABUC</v>
          </cell>
          <cell r="AF1067">
            <v>20366388</v>
          </cell>
          <cell r="AH1067">
            <v>44593</v>
          </cell>
          <cell r="AJ1067">
            <v>4</v>
          </cell>
          <cell r="AK1067">
            <v>1</v>
          </cell>
          <cell r="AL1067">
            <v>0</v>
          </cell>
          <cell r="AM1067" t="str">
            <v>www.lazardfreresgestion.fr</v>
          </cell>
          <cell r="AQ1067" t="str">
            <v>Non</v>
          </cell>
          <cell r="AR1067" t="str">
            <v>Non</v>
          </cell>
          <cell r="AS1067" t="str">
            <v>Non</v>
          </cell>
          <cell r="AV1067" t="str">
            <v>Actions de la zone euro</v>
          </cell>
          <cell r="AW1067" t="str">
            <v>Lazard</v>
          </cell>
          <cell r="AY1067" t="str">
            <v>Not Stated</v>
          </cell>
          <cell r="AZ1067" t="str">
            <v>Prospectus</v>
          </cell>
          <cell r="BA1067" t="str">
            <v>Non</v>
          </cell>
          <cell r="BB1067">
            <v>1.3629789999999999</v>
          </cell>
          <cell r="BD1067">
            <v>7.33596</v>
          </cell>
          <cell r="BF1067">
            <v>20.46367</v>
          </cell>
          <cell r="BH1067">
            <v>1.0357620000000001</v>
          </cell>
          <cell r="BJ1067">
            <v>0.72782999999999998</v>
          </cell>
          <cell r="BK1067">
            <v>11</v>
          </cell>
          <cell r="BM1067">
            <v>9.390466</v>
          </cell>
          <cell r="BN1067">
            <v>53</v>
          </cell>
          <cell r="BP1067">
            <v>21.234915000000001</v>
          </cell>
          <cell r="BQ1067">
            <v>42</v>
          </cell>
        </row>
        <row r="1068">
          <cell r="A1068" t="str">
            <v>FR0011538784</v>
          </cell>
          <cell r="B1068" t="str">
            <v>ÙÙ</v>
          </cell>
          <cell r="C1068" t="str">
            <v>S Tempo Carmignac</v>
          </cell>
          <cell r="D1068" t="str">
            <v>FCP</v>
          </cell>
          <cell r="E1068" t="str">
            <v>Sagis Asset Management</v>
          </cell>
          <cell r="F1068" t="str">
            <v>Euro</v>
          </cell>
          <cell r="G1068" t="str">
            <v>(MSCI ACWI NR EUR) 30.000% + ( ICE BofA Gbl Brd Mkt TR Hdg EUR) 70.000%</v>
          </cell>
          <cell r="H1068" t="str">
            <v>Europe Fonds ouverts  - Allocation EUR Modérée - International</v>
          </cell>
          <cell r="I1068" t="str">
            <v>Toutes les semaines</v>
          </cell>
          <cell r="J1068" t="str">
            <v>France</v>
          </cell>
          <cell r="K1068" t="str">
            <v>Non</v>
          </cell>
          <cell r="L1068">
            <v>41558</v>
          </cell>
          <cell r="M1068">
            <v>44589</v>
          </cell>
          <cell r="N1068">
            <v>43167000</v>
          </cell>
          <cell r="O1068">
            <v>1257.29</v>
          </cell>
          <cell r="Q1068" t="str">
            <v>Non</v>
          </cell>
          <cell r="R1068">
            <v>4</v>
          </cell>
          <cell r="S1068">
            <v>4</v>
          </cell>
          <cell r="T1068">
            <v>5.165</v>
          </cell>
          <cell r="U1068">
            <v>7.8760000000000003</v>
          </cell>
          <cell r="V1068">
            <v>-2.3365499999999999</v>
          </cell>
          <cell r="W1068">
            <v>4.0125999999999999</v>
          </cell>
          <cell r="X1068" t="str">
            <v>Cap</v>
          </cell>
          <cell r="Y1068" t="str">
            <v>Global</v>
          </cell>
          <cell r="Z1068">
            <v>1.4</v>
          </cell>
          <cell r="AA1068" t="str">
            <v>Oui</v>
          </cell>
          <cell r="AB1068">
            <v>1.97</v>
          </cell>
          <cell r="AC1068" t="str">
            <v>Oui</v>
          </cell>
          <cell r="AE1068" t="str">
            <v>FS0000AK37</v>
          </cell>
          <cell r="AF1068">
            <v>43167000</v>
          </cell>
          <cell r="AH1068">
            <v>44587</v>
          </cell>
          <cell r="AJ1068">
            <v>0</v>
          </cell>
          <cell r="AK1068">
            <v>1</v>
          </cell>
          <cell r="AL1068">
            <v>1</v>
          </cell>
          <cell r="AM1068" t="str">
            <v>www.sagis-am.com</v>
          </cell>
          <cell r="AQ1068" t="str">
            <v>Non</v>
          </cell>
          <cell r="AR1068" t="str">
            <v>Non</v>
          </cell>
          <cell r="AS1068" t="str">
            <v>Non</v>
          </cell>
          <cell r="AV1068" t="str">
            <v>Non Classifié</v>
          </cell>
          <cell r="AW1068" t="str">
            <v>Sagis</v>
          </cell>
          <cell r="AY1068" t="str">
            <v>Not Stated</v>
          </cell>
          <cell r="AZ1068" t="str">
            <v>Prospectus</v>
          </cell>
          <cell r="BA1068" t="str">
            <v>Non</v>
          </cell>
          <cell r="BB1068">
            <v>2.1785649999999999</v>
          </cell>
          <cell r="BD1068">
            <v>4.0125909999999996</v>
          </cell>
          <cell r="BF1068">
            <v>-2.336573</v>
          </cell>
          <cell r="BJ1068">
            <v>-3.6935799999999999</v>
          </cell>
          <cell r="BK1068">
            <v>58</v>
          </cell>
          <cell r="BM1068">
            <v>5.3737740000000001</v>
          </cell>
          <cell r="BN1068">
            <v>68</v>
          </cell>
          <cell r="BP1068">
            <v>6.071923</v>
          </cell>
          <cell r="BQ1068">
            <v>83</v>
          </cell>
        </row>
        <row r="1069">
          <cell r="A1069" t="str">
            <v>FR0011538800</v>
          </cell>
          <cell r="B1069" t="str">
            <v>ÙÙ</v>
          </cell>
          <cell r="C1069" t="str">
            <v>S Tempo Fidelity</v>
          </cell>
          <cell r="D1069" t="str">
            <v>FCP</v>
          </cell>
          <cell r="E1069" t="str">
            <v>Sagis Asset Management</v>
          </cell>
          <cell r="F1069" t="str">
            <v>Euro</v>
          </cell>
          <cell r="G1069" t="str">
            <v>N/A</v>
          </cell>
          <cell r="H1069" t="str">
            <v>Europe Fonds ouverts  - Allocation EUR Modérée - International</v>
          </cell>
          <cell r="I1069" t="str">
            <v>Toutes les semaines</v>
          </cell>
          <cell r="J1069" t="str">
            <v>France</v>
          </cell>
          <cell r="K1069" t="str">
            <v>Non</v>
          </cell>
          <cell r="L1069">
            <v>41558</v>
          </cell>
          <cell r="M1069">
            <v>44589</v>
          </cell>
          <cell r="N1069">
            <v>41379000</v>
          </cell>
          <cell r="O1069">
            <v>1152.3699999999999</v>
          </cell>
          <cell r="Q1069" t="str">
            <v>Non</v>
          </cell>
          <cell r="R1069">
            <v>4</v>
          </cell>
          <cell r="S1069">
            <v>4</v>
          </cell>
          <cell r="T1069">
            <v>2.504</v>
          </cell>
          <cell r="U1069">
            <v>8.5890000000000004</v>
          </cell>
          <cell r="V1069">
            <v>2.9011999999999998</v>
          </cell>
          <cell r="W1069">
            <v>2.7157900000000001</v>
          </cell>
          <cell r="X1069" t="str">
            <v>Cap</v>
          </cell>
          <cell r="Y1069" t="str">
            <v>Global</v>
          </cell>
          <cell r="Z1069">
            <v>1.4</v>
          </cell>
          <cell r="AA1069" t="str">
            <v>Oui</v>
          </cell>
          <cell r="AB1069">
            <v>1.73</v>
          </cell>
          <cell r="AC1069" t="str">
            <v>Oui</v>
          </cell>
          <cell r="AE1069" t="str">
            <v>FS0000AK38</v>
          </cell>
          <cell r="AF1069">
            <v>41379000</v>
          </cell>
          <cell r="AH1069">
            <v>44587</v>
          </cell>
          <cell r="AJ1069">
            <v>0</v>
          </cell>
          <cell r="AK1069">
            <v>1</v>
          </cell>
          <cell r="AL1069">
            <v>1</v>
          </cell>
          <cell r="AM1069" t="str">
            <v>www.sagis-am.com</v>
          </cell>
          <cell r="AQ1069" t="str">
            <v>Non</v>
          </cell>
          <cell r="AR1069" t="str">
            <v>Non</v>
          </cell>
          <cell r="AS1069" t="str">
            <v>Non</v>
          </cell>
          <cell r="AV1069" t="str">
            <v>Non Classifié</v>
          </cell>
          <cell r="AW1069" t="str">
            <v>Sagis</v>
          </cell>
          <cell r="AY1069" t="str">
            <v>Not Stated</v>
          </cell>
          <cell r="AZ1069" t="str">
            <v>Prospectus</v>
          </cell>
          <cell r="BA1069" t="str">
            <v>Non</v>
          </cell>
          <cell r="BB1069">
            <v>1.674329</v>
          </cell>
          <cell r="BD1069">
            <v>2.7157809999999998</v>
          </cell>
          <cell r="BF1069">
            <v>2.9011979999999999</v>
          </cell>
          <cell r="BJ1069">
            <v>-1.2942400000000001</v>
          </cell>
          <cell r="BK1069">
            <v>32</v>
          </cell>
          <cell r="BM1069">
            <v>4.2050619999999999</v>
          </cell>
          <cell r="BN1069">
            <v>75</v>
          </cell>
          <cell r="BP1069">
            <v>9.5399200000000004</v>
          </cell>
          <cell r="BQ1069">
            <v>70</v>
          </cell>
        </row>
        <row r="1070">
          <cell r="A1070" t="str">
            <v>FR0011538818</v>
          </cell>
          <cell r="B1070" t="str">
            <v>ÙÙÙÙ</v>
          </cell>
          <cell r="C1070" t="str">
            <v>S Tempo DNCA</v>
          </cell>
          <cell r="D1070" t="str">
            <v>FCP</v>
          </cell>
          <cell r="E1070" t="str">
            <v>Sagis Asset Management</v>
          </cell>
          <cell r="F1070" t="str">
            <v>Euro</v>
          </cell>
          <cell r="G1070" t="str">
            <v>(FTSE MTS Ex-CNO Etrix 3-5Y TR EUR) 50.000% + ( EURO STOXX 50 NR EUR) 50.000%</v>
          </cell>
          <cell r="H1070" t="str">
            <v>Europe Fonds ouverts  - Allocation EUR Modérée</v>
          </cell>
          <cell r="I1070" t="str">
            <v>Toutes les semaines</v>
          </cell>
          <cell r="J1070" t="str">
            <v>France</v>
          </cell>
          <cell r="K1070" t="str">
            <v>Non</v>
          </cell>
          <cell r="L1070">
            <v>41558</v>
          </cell>
          <cell r="M1070">
            <v>44589</v>
          </cell>
          <cell r="N1070">
            <v>53341000</v>
          </cell>
          <cell r="O1070">
            <v>1342.39</v>
          </cell>
          <cell r="Q1070" t="str">
            <v>Non</v>
          </cell>
          <cell r="R1070">
            <v>4</v>
          </cell>
          <cell r="S1070">
            <v>4</v>
          </cell>
          <cell r="T1070">
            <v>8.0169999999999995</v>
          </cell>
          <cell r="U1070">
            <v>9.077</v>
          </cell>
          <cell r="V1070">
            <v>8.1595700000000004</v>
          </cell>
          <cell r="W1070">
            <v>7.1753600000000004</v>
          </cell>
          <cell r="X1070" t="str">
            <v>Cap</v>
          </cell>
          <cell r="Y1070" t="str">
            <v>Europe</v>
          </cell>
          <cell r="Z1070">
            <v>1.4</v>
          </cell>
          <cell r="AA1070" t="str">
            <v>Oui</v>
          </cell>
          <cell r="AB1070">
            <v>1.87</v>
          </cell>
          <cell r="AC1070" t="str">
            <v>Oui</v>
          </cell>
          <cell r="AE1070" t="str">
            <v>FS0000AK33</v>
          </cell>
          <cell r="AF1070">
            <v>53341000</v>
          </cell>
          <cell r="AH1070">
            <v>44587</v>
          </cell>
          <cell r="AJ1070">
            <v>0</v>
          </cell>
          <cell r="AK1070">
            <v>1</v>
          </cell>
          <cell r="AL1070">
            <v>1</v>
          </cell>
          <cell r="AM1070" t="str">
            <v>www.sagis-am.com</v>
          </cell>
          <cell r="AQ1070" t="str">
            <v>Non</v>
          </cell>
          <cell r="AR1070" t="str">
            <v>Non</v>
          </cell>
          <cell r="AS1070" t="str">
            <v>Non</v>
          </cell>
          <cell r="AV1070" t="str">
            <v>Non Classifié</v>
          </cell>
          <cell r="AW1070" t="str">
            <v>Sagis</v>
          </cell>
          <cell r="AY1070" t="str">
            <v>Not Stated</v>
          </cell>
          <cell r="AZ1070" t="str">
            <v>Prospectus</v>
          </cell>
          <cell r="BA1070" t="str">
            <v>Non</v>
          </cell>
          <cell r="BB1070">
            <v>3.389122</v>
          </cell>
          <cell r="BD1070">
            <v>7.1753629999999999</v>
          </cell>
          <cell r="BF1070">
            <v>8.1595720000000007</v>
          </cell>
          <cell r="BJ1070">
            <v>-6.3479299999999999</v>
          </cell>
          <cell r="BK1070">
            <v>78</v>
          </cell>
          <cell r="BM1070">
            <v>10.29815</v>
          </cell>
          <cell r="BN1070">
            <v>50</v>
          </cell>
          <cell r="BP1070">
            <v>11.350764</v>
          </cell>
          <cell r="BQ1070">
            <v>65</v>
          </cell>
        </row>
        <row r="1071">
          <cell r="A1071" t="str">
            <v>FR0011538826</v>
          </cell>
          <cell r="B1071" t="str">
            <v>ÙÙÙ</v>
          </cell>
          <cell r="C1071" t="str">
            <v>S Tempo Oddo BHF</v>
          </cell>
          <cell r="D1071" t="str">
            <v>FCP</v>
          </cell>
          <cell r="E1071" t="str">
            <v>Sagis Asset Management</v>
          </cell>
          <cell r="F1071" t="str">
            <v>Euro</v>
          </cell>
          <cell r="G1071" t="str">
            <v>€STR capitalisé</v>
          </cell>
          <cell r="H1071" t="str">
            <v>Europe Fonds ouverts  - Allocation EUR Modérée</v>
          </cell>
          <cell r="I1071" t="str">
            <v>Toutes les semaines</v>
          </cell>
          <cell r="J1071" t="str">
            <v>France</v>
          </cell>
          <cell r="K1071" t="str">
            <v>Non</v>
          </cell>
          <cell r="L1071">
            <v>41558</v>
          </cell>
          <cell r="M1071">
            <v>44589</v>
          </cell>
          <cell r="N1071">
            <v>46931000</v>
          </cell>
          <cell r="O1071">
            <v>1287.3699999999999</v>
          </cell>
          <cell r="Q1071" t="str">
            <v>Non</v>
          </cell>
          <cell r="R1071">
            <v>4</v>
          </cell>
          <cell r="S1071">
            <v>4</v>
          </cell>
          <cell r="T1071">
            <v>6.3949999999999996</v>
          </cell>
          <cell r="U1071">
            <v>7.5220000000000002</v>
          </cell>
          <cell r="V1071">
            <v>7.4832599999999996</v>
          </cell>
          <cell r="W1071">
            <v>6.1412800000000001</v>
          </cell>
          <cell r="X1071" t="str">
            <v>Cap</v>
          </cell>
          <cell r="Y1071" t="str">
            <v>Europe</v>
          </cell>
          <cell r="Z1071">
            <v>1.4</v>
          </cell>
          <cell r="AA1071" t="str">
            <v>Oui</v>
          </cell>
          <cell r="AB1071">
            <v>1.77</v>
          </cell>
          <cell r="AC1071" t="str">
            <v>Oui</v>
          </cell>
          <cell r="AE1071" t="str">
            <v>FS0000AK34</v>
          </cell>
          <cell r="AF1071">
            <v>46931000</v>
          </cell>
          <cell r="AH1071">
            <v>44587</v>
          </cell>
          <cell r="AJ1071">
            <v>0</v>
          </cell>
          <cell r="AK1071">
            <v>1</v>
          </cell>
          <cell r="AL1071">
            <v>1</v>
          </cell>
          <cell r="AM1071" t="str">
            <v>www.sagis-am.com</v>
          </cell>
          <cell r="AQ1071" t="str">
            <v>Non</v>
          </cell>
          <cell r="AR1071" t="str">
            <v>Non</v>
          </cell>
          <cell r="AS1071" t="str">
            <v>Non</v>
          </cell>
          <cell r="AV1071" t="str">
            <v>Non Classifié</v>
          </cell>
          <cell r="AW1071" t="str">
            <v>Sagis</v>
          </cell>
          <cell r="AY1071" t="str">
            <v>Article 8</v>
          </cell>
          <cell r="AZ1071" t="str">
            <v>Prospectus</v>
          </cell>
          <cell r="BA1071" t="str">
            <v>Non</v>
          </cell>
          <cell r="BB1071">
            <v>2.9205429999999999</v>
          </cell>
          <cell r="BD1071">
            <v>6.1412909999999998</v>
          </cell>
          <cell r="BF1071">
            <v>7.4832599999999996</v>
          </cell>
          <cell r="BJ1071">
            <v>-4.2349199999999998</v>
          </cell>
          <cell r="BK1071">
            <v>63</v>
          </cell>
          <cell r="BM1071">
            <v>8.2225110000000008</v>
          </cell>
          <cell r="BN1071">
            <v>57</v>
          </cell>
          <cell r="BP1071">
            <v>8.5208080000000006</v>
          </cell>
          <cell r="BQ1071">
            <v>74</v>
          </cell>
        </row>
        <row r="1072">
          <cell r="A1072" t="str">
            <v>FR0011538834</v>
          </cell>
          <cell r="B1072" t="str">
            <v>ÙÙ</v>
          </cell>
          <cell r="C1072" t="str">
            <v>S Tempo Gefip</v>
          </cell>
          <cell r="D1072" t="str">
            <v>FCP</v>
          </cell>
          <cell r="E1072" t="str">
            <v>Sagis Asset Management</v>
          </cell>
          <cell r="F1072" t="str">
            <v>Euro</v>
          </cell>
          <cell r="G1072" t="str">
            <v>INSEE</v>
          </cell>
          <cell r="H1072" t="str">
            <v>Europe Fonds ouverts  - Allocation EUR Modérée</v>
          </cell>
          <cell r="I1072" t="str">
            <v>Toutes les semaines</v>
          </cell>
          <cell r="J1072" t="str">
            <v>France</v>
          </cell>
          <cell r="K1072" t="str">
            <v>Non</v>
          </cell>
          <cell r="L1072">
            <v>41558</v>
          </cell>
          <cell r="M1072">
            <v>44589</v>
          </cell>
          <cell r="N1072">
            <v>42813000</v>
          </cell>
          <cell r="O1072">
            <v>1254.1099999999999</v>
          </cell>
          <cell r="Q1072" t="str">
            <v>Non</v>
          </cell>
          <cell r="R1072">
            <v>4</v>
          </cell>
          <cell r="S1072">
            <v>4</v>
          </cell>
          <cell r="T1072">
            <v>4.8659999999999997</v>
          </cell>
          <cell r="U1072">
            <v>8.7859999999999996</v>
          </cell>
          <cell r="V1072">
            <v>2.3161900000000002</v>
          </cell>
          <cell r="W1072">
            <v>2.54921</v>
          </cell>
          <cell r="X1072" t="str">
            <v>Cap</v>
          </cell>
          <cell r="Y1072" t="str">
            <v>Europe</v>
          </cell>
          <cell r="Z1072">
            <v>1.4</v>
          </cell>
          <cell r="AA1072" t="str">
            <v>Oui</v>
          </cell>
          <cell r="AB1072">
            <v>2.29</v>
          </cell>
          <cell r="AC1072" t="str">
            <v>Oui</v>
          </cell>
          <cell r="AE1072" t="str">
            <v>FS0000AK36</v>
          </cell>
          <cell r="AF1072">
            <v>42813000</v>
          </cell>
          <cell r="AH1072">
            <v>44587</v>
          </cell>
          <cell r="AJ1072">
            <v>0</v>
          </cell>
          <cell r="AK1072">
            <v>1</v>
          </cell>
          <cell r="AL1072">
            <v>1</v>
          </cell>
          <cell r="AM1072" t="str">
            <v>www.sagis-am.com</v>
          </cell>
          <cell r="AQ1072" t="str">
            <v>Non</v>
          </cell>
          <cell r="AR1072" t="str">
            <v>Non</v>
          </cell>
          <cell r="AS1072" t="str">
            <v>Non</v>
          </cell>
          <cell r="AV1072" t="str">
            <v>Non Classifié</v>
          </cell>
          <cell r="AW1072" t="str">
            <v>Sagis</v>
          </cell>
          <cell r="AY1072" t="str">
            <v>Not Stated</v>
          </cell>
          <cell r="AZ1072" t="str">
            <v>Prospectus</v>
          </cell>
          <cell r="BA1072" t="str">
            <v>Non</v>
          </cell>
          <cell r="BB1072">
            <v>0.71602600000000005</v>
          </cell>
          <cell r="BD1072">
            <v>2.549213</v>
          </cell>
          <cell r="BF1072">
            <v>2.3161870000000002</v>
          </cell>
          <cell r="BJ1072">
            <v>-3.67523</v>
          </cell>
          <cell r="BK1072">
            <v>58</v>
          </cell>
          <cell r="BM1072">
            <v>4.9571540000000001</v>
          </cell>
          <cell r="BN1072">
            <v>70</v>
          </cell>
          <cell r="BP1072">
            <v>10.898178</v>
          </cell>
          <cell r="BQ1072">
            <v>66</v>
          </cell>
        </row>
        <row r="1073">
          <cell r="A1073" t="str">
            <v>FR0011538842</v>
          </cell>
          <cell r="B1073" t="str">
            <v>ÙÙÙ</v>
          </cell>
          <cell r="C1073" t="str">
            <v>Sagis Dynamique</v>
          </cell>
          <cell r="D1073" t="str">
            <v>FCP</v>
          </cell>
          <cell r="E1073" t="str">
            <v>Sagis Asset Management</v>
          </cell>
          <cell r="F1073" t="str">
            <v>Euro</v>
          </cell>
          <cell r="G1073" t="str">
            <v>(MSCI Europe Ex UK NR EUR) 40.000% + ( €STR capitalisé) 20.000% + (MSCI World NR EUR) 40.000%</v>
          </cell>
          <cell r="H1073" t="str">
            <v>Europe Fonds ouverts  - Allocation EUR Agressive - International</v>
          </cell>
          <cell r="I1073" t="str">
            <v>Toutes les semaines</v>
          </cell>
          <cell r="J1073" t="str">
            <v>France</v>
          </cell>
          <cell r="K1073" t="str">
            <v>Non</v>
          </cell>
          <cell r="L1073">
            <v>41558</v>
          </cell>
          <cell r="M1073">
            <v>44589</v>
          </cell>
          <cell r="N1073">
            <v>93787000</v>
          </cell>
          <cell r="O1073">
            <v>1716.54</v>
          </cell>
          <cell r="Q1073" t="str">
            <v>Non</v>
          </cell>
          <cell r="R1073">
            <v>6</v>
          </cell>
          <cell r="S1073">
            <v>5</v>
          </cell>
          <cell r="T1073">
            <v>9.7940000000000005</v>
          </cell>
          <cell r="U1073">
            <v>14.081</v>
          </cell>
          <cell r="V1073">
            <v>6.6597900000000001</v>
          </cell>
          <cell r="W1073">
            <v>8.7422799999999992</v>
          </cell>
          <cell r="X1073" t="str">
            <v>Cap</v>
          </cell>
          <cell r="Y1073" t="str">
            <v>Global</v>
          </cell>
          <cell r="Z1073">
            <v>1.4</v>
          </cell>
          <cell r="AA1073" t="str">
            <v>Oui</v>
          </cell>
          <cell r="AB1073">
            <v>2.34</v>
          </cell>
          <cell r="AC1073" t="str">
            <v>Oui</v>
          </cell>
          <cell r="AE1073" t="str">
            <v>FS0000AK39</v>
          </cell>
          <cell r="AF1073">
            <v>93787000</v>
          </cell>
          <cell r="AH1073">
            <v>44587</v>
          </cell>
          <cell r="AJ1073">
            <v>0</v>
          </cell>
          <cell r="AK1073">
            <v>1</v>
          </cell>
          <cell r="AL1073">
            <v>1</v>
          </cell>
          <cell r="AM1073" t="str">
            <v>www.sagis-am.com</v>
          </cell>
          <cell r="AQ1073" t="str">
            <v>Non</v>
          </cell>
          <cell r="AR1073" t="str">
            <v>Non</v>
          </cell>
          <cell r="AS1073" t="str">
            <v>Non</v>
          </cell>
          <cell r="AV1073" t="str">
            <v>Actions internationales</v>
          </cell>
          <cell r="AW1073" t="str">
            <v>Sagis</v>
          </cell>
          <cell r="AY1073" t="str">
            <v>Not Stated</v>
          </cell>
          <cell r="AZ1073" t="str">
            <v>Prospectus</v>
          </cell>
          <cell r="BA1073" t="str">
            <v>Non</v>
          </cell>
          <cell r="BB1073">
            <v>5.2819669999999999</v>
          </cell>
          <cell r="BD1073">
            <v>8.7422939999999993</v>
          </cell>
          <cell r="BF1073">
            <v>6.6597989999999996</v>
          </cell>
          <cell r="BJ1073">
            <v>-7.6359300000000001</v>
          </cell>
          <cell r="BK1073">
            <v>84</v>
          </cell>
          <cell r="BM1073">
            <v>13.864938</v>
          </cell>
          <cell r="BN1073">
            <v>36</v>
          </cell>
          <cell r="BP1073">
            <v>20.192726</v>
          </cell>
          <cell r="BQ1073">
            <v>44</v>
          </cell>
        </row>
        <row r="1074">
          <cell r="A1074" t="str">
            <v>FR0011540558</v>
          </cell>
          <cell r="B1074" t="str">
            <v>ÙÙÙ</v>
          </cell>
          <cell r="C1074" t="str">
            <v>Ouessant P</v>
          </cell>
          <cell r="D1074" t="str">
            <v>FCP</v>
          </cell>
          <cell r="E1074" t="str">
            <v>Vivienne Investissement</v>
          </cell>
          <cell r="F1074" t="str">
            <v>Euro</v>
          </cell>
          <cell r="G1074" t="str">
            <v>€STR Capitalisé + 0.085%</v>
          </cell>
          <cell r="H1074" t="str">
            <v>Europe Fonds ouverts  - Allocation EUR Flexible - International</v>
          </cell>
          <cell r="I1074" t="str">
            <v>Tous les jours</v>
          </cell>
          <cell r="J1074" t="str">
            <v>France</v>
          </cell>
          <cell r="K1074" t="str">
            <v>Non</v>
          </cell>
          <cell r="L1074">
            <v>41786</v>
          </cell>
          <cell r="M1074">
            <v>44596</v>
          </cell>
          <cell r="N1074">
            <v>151855554</v>
          </cell>
          <cell r="O1074">
            <v>1120.01</v>
          </cell>
          <cell r="Q1074" t="str">
            <v>Non</v>
          </cell>
          <cell r="R1074">
            <v>4</v>
          </cell>
          <cell r="S1074">
            <v>4</v>
          </cell>
          <cell r="T1074">
            <v>5.66</v>
          </cell>
          <cell r="U1074">
            <v>6.3230000000000004</v>
          </cell>
          <cell r="V1074">
            <v>-6.6989599999999996</v>
          </cell>
          <cell r="W1074">
            <v>0.83360000000000001</v>
          </cell>
          <cell r="X1074" t="str">
            <v>Cap</v>
          </cell>
          <cell r="Y1074" t="str">
            <v>Global</v>
          </cell>
          <cell r="Z1074">
            <v>2.25</v>
          </cell>
          <cell r="AA1074" t="str">
            <v>Oui</v>
          </cell>
          <cell r="AB1074">
            <v>2.29</v>
          </cell>
          <cell r="AC1074" t="str">
            <v>Oui</v>
          </cell>
          <cell r="AD1074">
            <v>1120.01</v>
          </cell>
          <cell r="AE1074" t="str">
            <v>FS000096ZG</v>
          </cell>
          <cell r="AF1074">
            <v>87996344</v>
          </cell>
          <cell r="AH1074">
            <v>44585</v>
          </cell>
          <cell r="AJ1074">
            <v>3</v>
          </cell>
          <cell r="AK1074">
            <v>2000</v>
          </cell>
          <cell r="AL1074">
            <v>2000</v>
          </cell>
          <cell r="AM1074" t="str">
            <v>www.vivienne-investissement.com</v>
          </cell>
          <cell r="AQ1074" t="str">
            <v>Non</v>
          </cell>
          <cell r="AR1074" t="str">
            <v>Non</v>
          </cell>
          <cell r="AS1074" t="str">
            <v>Non</v>
          </cell>
          <cell r="AV1074" t="str">
            <v>Non Classifié</v>
          </cell>
          <cell r="AW1074" t="str">
            <v>Vivienne Investissement</v>
          </cell>
          <cell r="AY1074" t="str">
            <v>Article 8</v>
          </cell>
          <cell r="AZ1074" t="str">
            <v>Prospectus</v>
          </cell>
          <cell r="BA1074" t="str">
            <v>Non</v>
          </cell>
          <cell r="BB1074">
            <v>1.71593</v>
          </cell>
          <cell r="BD1074">
            <v>0.83358900000000002</v>
          </cell>
          <cell r="BF1074">
            <v>-6.6989770000000002</v>
          </cell>
          <cell r="BH1074">
            <v>-4.017754</v>
          </cell>
          <cell r="BJ1074">
            <v>-3.7945500000000001</v>
          </cell>
          <cell r="BK1074">
            <v>59</v>
          </cell>
          <cell r="BM1074">
            <v>2.7755540000000001</v>
          </cell>
          <cell r="BN1074">
            <v>83</v>
          </cell>
          <cell r="BP1074">
            <v>10.936674999999999</v>
          </cell>
          <cell r="BQ1074">
            <v>66</v>
          </cell>
        </row>
        <row r="1075">
          <cell r="A1075" t="str">
            <v>FR0011540566</v>
          </cell>
          <cell r="B1075" t="str">
            <v>ÙÙ</v>
          </cell>
          <cell r="C1075" t="str">
            <v>Equi-Actions Suisse R-EUR</v>
          </cell>
          <cell r="D1075" t="str">
            <v>FCP</v>
          </cell>
          <cell r="E1075" t="str">
            <v>Equigest</v>
          </cell>
          <cell r="F1075" t="str">
            <v>Euro</v>
          </cell>
          <cell r="G1075" t="str">
            <v>Not Benchmarked</v>
          </cell>
          <cell r="H1075" t="str">
            <v>Europe Fonds ouverts  - Actions Suisse Grandes Cap.</v>
          </cell>
          <cell r="I1075" t="str">
            <v>Tous les jours</v>
          </cell>
          <cell r="J1075" t="str">
            <v>France</v>
          </cell>
          <cell r="K1075" t="str">
            <v>Non</v>
          </cell>
          <cell r="L1075">
            <v>41535</v>
          </cell>
          <cell r="M1075">
            <v>44596</v>
          </cell>
          <cell r="N1075">
            <v>73229790</v>
          </cell>
          <cell r="O1075">
            <v>1944.99</v>
          </cell>
          <cell r="Q1075" t="str">
            <v>Non</v>
          </cell>
          <cell r="R1075">
            <v>6</v>
          </cell>
          <cell r="S1075">
            <v>6</v>
          </cell>
          <cell r="T1075">
            <v>15.138707999999999</v>
          </cell>
          <cell r="U1075">
            <v>13.025662000000001</v>
          </cell>
          <cell r="V1075">
            <v>20.893889999999999</v>
          </cell>
          <cell r="W1075">
            <v>15.61628</v>
          </cell>
          <cell r="X1075" t="str">
            <v>Cap</v>
          </cell>
          <cell r="Y1075" t="str">
            <v>Suisse</v>
          </cell>
          <cell r="Z1075">
            <v>2.3919999999999999</v>
          </cell>
          <cell r="AA1075" t="str">
            <v>Oui</v>
          </cell>
          <cell r="AB1075">
            <v>2.1</v>
          </cell>
          <cell r="AC1075" t="str">
            <v>Non</v>
          </cell>
          <cell r="AD1075">
            <v>1944.99</v>
          </cell>
          <cell r="AE1075" t="str">
            <v>FS0000AXPH</v>
          </cell>
          <cell r="AF1075">
            <v>9931136</v>
          </cell>
          <cell r="AH1075">
            <v>44582</v>
          </cell>
          <cell r="AJ1075">
            <v>1</v>
          </cell>
          <cell r="AK1075">
            <v>1</v>
          </cell>
          <cell r="AL1075">
            <v>1</v>
          </cell>
          <cell r="AM1075" t="str">
            <v>www.equigest.fr</v>
          </cell>
          <cell r="AQ1075" t="str">
            <v>Non</v>
          </cell>
          <cell r="AR1075" t="str">
            <v>Non</v>
          </cell>
          <cell r="AS1075" t="str">
            <v>Non</v>
          </cell>
          <cell r="AV1075" t="str">
            <v>Actions internationales</v>
          </cell>
          <cell r="AW1075" t="str">
            <v>Equigest</v>
          </cell>
          <cell r="AY1075" t="str">
            <v>Not Stated</v>
          </cell>
          <cell r="AZ1075" t="str">
            <v>Prospectus</v>
          </cell>
          <cell r="BA1075" t="str">
            <v>Non</v>
          </cell>
          <cell r="BB1075">
            <v>8.5713609999999996</v>
          </cell>
          <cell r="BD1075">
            <v>15.616299</v>
          </cell>
          <cell r="BF1075">
            <v>20.893895000000001</v>
          </cell>
          <cell r="BH1075">
            <v>-8.3629239999999996</v>
          </cell>
          <cell r="BJ1075">
            <v>-7.6152199999999999</v>
          </cell>
          <cell r="BK1075">
            <v>84</v>
          </cell>
          <cell r="BM1075">
            <v>20.81936</v>
          </cell>
          <cell r="BN1075">
            <v>13</v>
          </cell>
          <cell r="BP1075">
            <v>30.330403</v>
          </cell>
          <cell r="BQ1075">
            <v>14</v>
          </cell>
        </row>
        <row r="1076">
          <cell r="A1076" t="str">
            <v>FR0011548858</v>
          </cell>
          <cell r="B1076" t="str">
            <v>ÙÙ</v>
          </cell>
          <cell r="C1076" t="str">
            <v>Adsens AC</v>
          </cell>
          <cell r="D1076" t="str">
            <v>FCP</v>
          </cell>
          <cell r="E1076" t="str">
            <v>Turgot Asset Management</v>
          </cell>
          <cell r="F1076" t="str">
            <v>Euro</v>
          </cell>
          <cell r="G1076" t="str">
            <v>Not Benchmarked</v>
          </cell>
          <cell r="H1076" t="str">
            <v>Europe Fonds ouverts  - Allocation EUR Modérée - International</v>
          </cell>
          <cell r="I1076" t="str">
            <v>Tous les jours</v>
          </cell>
          <cell r="J1076" t="str">
            <v>France</v>
          </cell>
          <cell r="K1076" t="str">
            <v>Non</v>
          </cell>
          <cell r="L1076">
            <v>41617</v>
          </cell>
          <cell r="M1076">
            <v>44596</v>
          </cell>
          <cell r="N1076">
            <v>4993980</v>
          </cell>
          <cell r="O1076">
            <v>114.64</v>
          </cell>
          <cell r="Q1076" t="str">
            <v>Non</v>
          </cell>
          <cell r="R1076">
            <v>4</v>
          </cell>
          <cell r="S1076">
            <v>4</v>
          </cell>
          <cell r="T1076">
            <v>4.3689999999999998</v>
          </cell>
          <cell r="U1076">
            <v>7.3259999999999996</v>
          </cell>
          <cell r="V1076">
            <v>2.05315</v>
          </cell>
          <cell r="W1076">
            <v>3.8930899999999999</v>
          </cell>
          <cell r="X1076" t="str">
            <v>Cap</v>
          </cell>
          <cell r="Y1076" t="str">
            <v>Global</v>
          </cell>
          <cell r="Z1076">
            <v>1.75</v>
          </cell>
          <cell r="AA1076" t="str">
            <v>Non</v>
          </cell>
          <cell r="AB1076">
            <v>3.66</v>
          </cell>
          <cell r="AC1076" t="str">
            <v>Non</v>
          </cell>
          <cell r="AD1076">
            <v>114.64</v>
          </cell>
          <cell r="AE1076" t="str">
            <v>FS0000AXS9</v>
          </cell>
          <cell r="AF1076">
            <v>4993980</v>
          </cell>
          <cell r="AH1076">
            <v>43878</v>
          </cell>
          <cell r="AJ1076">
            <v>2</v>
          </cell>
          <cell r="AK1076">
            <v>0</v>
          </cell>
          <cell r="AL1076">
            <v>0</v>
          </cell>
          <cell r="AM1076" t="str">
            <v>www.turgot-am.fr</v>
          </cell>
          <cell r="AQ1076" t="str">
            <v>Non</v>
          </cell>
          <cell r="AR1076" t="str">
            <v>Non</v>
          </cell>
          <cell r="AS1076" t="str">
            <v>Non</v>
          </cell>
          <cell r="AV1076" t="str">
            <v>Non Classifié</v>
          </cell>
          <cell r="AW1076" t="str">
            <v>Turgot Asset Management</v>
          </cell>
          <cell r="BA1076" t="str">
            <v>Non</v>
          </cell>
          <cell r="BB1076">
            <v>1.638239</v>
          </cell>
          <cell r="BD1076">
            <v>3.8930880000000001</v>
          </cell>
          <cell r="BF1076">
            <v>2.0531480000000002</v>
          </cell>
          <cell r="BH1076">
            <v>-2.1097049999999999</v>
          </cell>
          <cell r="BJ1076">
            <v>-3.1054900000000001</v>
          </cell>
          <cell r="BK1076">
            <v>52</v>
          </cell>
          <cell r="BM1076">
            <v>6.0515020000000002</v>
          </cell>
          <cell r="BN1076">
            <v>64</v>
          </cell>
          <cell r="BP1076">
            <v>7.5490620000000002</v>
          </cell>
          <cell r="BQ1076">
            <v>77</v>
          </cell>
        </row>
        <row r="1077">
          <cell r="A1077" t="str">
            <v>FR0011554294</v>
          </cell>
          <cell r="C1077" t="str">
            <v>Investcore Bond Opportunities C</v>
          </cell>
          <cell r="D1077" t="str">
            <v>FCP</v>
          </cell>
          <cell r="E1077" t="str">
            <v>Alienor Capital</v>
          </cell>
          <cell r="F1077" t="str">
            <v>Euro</v>
          </cell>
          <cell r="G1077" t="str">
            <v>€STR capitalisé</v>
          </cell>
          <cell r="H1077" t="str">
            <v>Europe Fonds ouverts  - Obligations Internationales Flexibles</v>
          </cell>
          <cell r="I1077" t="str">
            <v>Tous les jours</v>
          </cell>
          <cell r="J1077" t="str">
            <v>Belgique;France;</v>
          </cell>
          <cell r="K1077" t="str">
            <v>Non</v>
          </cell>
          <cell r="L1077">
            <v>41526</v>
          </cell>
          <cell r="M1077">
            <v>44596</v>
          </cell>
          <cell r="N1077">
            <v>14420281</v>
          </cell>
          <cell r="O1077">
            <v>130.19</v>
          </cell>
          <cell r="Q1077" t="str">
            <v>Non</v>
          </cell>
          <cell r="R1077">
            <v>3</v>
          </cell>
          <cell r="S1077">
            <v>3</v>
          </cell>
          <cell r="T1077">
            <v>2.8225340000000001</v>
          </cell>
          <cell r="U1077">
            <v>2.7899569999999998</v>
          </cell>
          <cell r="V1077">
            <v>5.3496300000000003</v>
          </cell>
          <cell r="W1077">
            <v>2.5752299999999999</v>
          </cell>
          <cell r="X1077" t="str">
            <v>Cap</v>
          </cell>
          <cell r="Y1077" t="str">
            <v>Global</v>
          </cell>
          <cell r="Z1077">
            <v>1.1499999999999999</v>
          </cell>
          <cell r="AA1077" t="str">
            <v>Oui</v>
          </cell>
          <cell r="AB1077">
            <v>1.1599999999999999</v>
          </cell>
          <cell r="AC1077" t="str">
            <v>Non</v>
          </cell>
          <cell r="AD1077">
            <v>130.19</v>
          </cell>
          <cell r="AE1077" t="str">
            <v>FS0000ACD5</v>
          </cell>
          <cell r="AF1077">
            <v>12038418</v>
          </cell>
          <cell r="AH1077">
            <v>44564</v>
          </cell>
          <cell r="AJ1077">
            <v>4</v>
          </cell>
          <cell r="AK1077">
            <v>1</v>
          </cell>
          <cell r="AL1077">
            <v>1</v>
          </cell>
          <cell r="AM1077" t="str">
            <v>www.alienorcapital.com</v>
          </cell>
          <cell r="AQ1077" t="str">
            <v>Non</v>
          </cell>
          <cell r="AR1077" t="str">
            <v>Non</v>
          </cell>
          <cell r="AS1077" t="str">
            <v>Non</v>
          </cell>
          <cell r="AV1077" t="str">
            <v>Non Classifié</v>
          </cell>
          <cell r="AW1077" t="str">
            <v>Aliénor Capital</v>
          </cell>
          <cell r="AY1077" t="str">
            <v>Not Stated</v>
          </cell>
          <cell r="AZ1077" t="str">
            <v>Prospectus</v>
          </cell>
          <cell r="BA1077" t="str">
            <v>Non</v>
          </cell>
          <cell r="BB1077">
            <v>1.972167</v>
          </cell>
          <cell r="BD1077">
            <v>2.5752440000000001</v>
          </cell>
          <cell r="BF1077">
            <v>5.3496319999999997</v>
          </cell>
          <cell r="BH1077">
            <v>-0.74786300000000006</v>
          </cell>
          <cell r="BJ1077">
            <v>-0.66391999999999995</v>
          </cell>
          <cell r="BK1077">
            <v>24</v>
          </cell>
          <cell r="BM1077">
            <v>3.100454</v>
          </cell>
          <cell r="BN1077">
            <v>80</v>
          </cell>
          <cell r="BP1077">
            <v>1.7813810000000001</v>
          </cell>
          <cell r="BQ1077">
            <v>93</v>
          </cell>
        </row>
        <row r="1078">
          <cell r="A1078" t="str">
            <v>FR0011556174</v>
          </cell>
          <cell r="C1078" t="str">
            <v>Natixis Japan Equity H-I</v>
          </cell>
          <cell r="D1078" t="str">
            <v>FCP</v>
          </cell>
          <cell r="E1078" t="str">
            <v>Natixis Investment Managers International</v>
          </cell>
          <cell r="F1078" t="str">
            <v>Euro</v>
          </cell>
          <cell r="G1078" t="str">
            <v>TOPIX TR JPY</v>
          </cell>
          <cell r="H1078" t="str">
            <v>Europe Fonds ouverts  - Autres actions</v>
          </cell>
          <cell r="I1078" t="str">
            <v>Tous les jours</v>
          </cell>
          <cell r="J1078" t="str">
            <v>France</v>
          </cell>
          <cell r="K1078" t="str">
            <v>Non</v>
          </cell>
          <cell r="L1078">
            <v>41521</v>
          </cell>
          <cell r="M1078">
            <v>44596</v>
          </cell>
          <cell r="N1078">
            <v>59226434</v>
          </cell>
          <cell r="O1078">
            <v>15964.26</v>
          </cell>
          <cell r="P1078">
            <v>27.63</v>
          </cell>
          <cell r="Q1078" t="str">
            <v>Non</v>
          </cell>
          <cell r="R1078">
            <v>6</v>
          </cell>
          <cell r="S1078">
            <v>6</v>
          </cell>
          <cell r="T1078">
            <v>11.427265999999999</v>
          </cell>
          <cell r="U1078">
            <v>15.320240999999999</v>
          </cell>
          <cell r="V1078">
            <v>4.3079999999999998</v>
          </cell>
          <cell r="W1078">
            <v>7.2076500000000001</v>
          </cell>
          <cell r="X1078" t="str">
            <v>Cap</v>
          </cell>
          <cell r="Y1078" t="str">
            <v>Japon</v>
          </cell>
          <cell r="Z1078">
            <v>1</v>
          </cell>
          <cell r="AA1078" t="str">
            <v>Oui</v>
          </cell>
          <cell r="AB1078">
            <v>1</v>
          </cell>
          <cell r="AC1078" t="str">
            <v>Non</v>
          </cell>
          <cell r="AD1078">
            <v>15964.26</v>
          </cell>
          <cell r="AE1078" t="str">
            <v>FSGBR056LR</v>
          </cell>
          <cell r="AF1078">
            <v>2027702</v>
          </cell>
          <cell r="AG1078" t="str">
            <v>Entièrement Couvert</v>
          </cell>
          <cell r="AH1078">
            <v>44562</v>
          </cell>
          <cell r="AJ1078">
            <v>0</v>
          </cell>
          <cell r="AK1078">
            <v>50000</v>
          </cell>
          <cell r="AL1078">
            <v>0</v>
          </cell>
          <cell r="AM1078" t="str">
            <v>www.im.natixis.com</v>
          </cell>
          <cell r="AN1078" t="str">
            <v>Entièrement Couvert</v>
          </cell>
          <cell r="AO1078" t="str">
            <v>Euro</v>
          </cell>
          <cell r="AQ1078" t="str">
            <v>Non</v>
          </cell>
          <cell r="AR1078" t="str">
            <v>Non</v>
          </cell>
          <cell r="AS1078" t="str">
            <v>Non</v>
          </cell>
          <cell r="AV1078" t="str">
            <v>Actions internationales</v>
          </cell>
          <cell r="AW1078" t="str">
            <v>Natixis</v>
          </cell>
          <cell r="AY1078" t="str">
            <v>Not Stated</v>
          </cell>
          <cell r="AZ1078" t="str">
            <v>Prospectus</v>
          </cell>
          <cell r="BA1078" t="str">
            <v>Non</v>
          </cell>
          <cell r="BB1078">
            <v>4.8607839999999998</v>
          </cell>
          <cell r="BD1078">
            <v>7.2076549999999999</v>
          </cell>
          <cell r="BF1078">
            <v>4.3080090000000002</v>
          </cell>
          <cell r="BH1078">
            <v>-2.1746729999999999</v>
          </cell>
          <cell r="BJ1078">
            <v>-3.6075300000000001</v>
          </cell>
          <cell r="BK1078">
            <v>57</v>
          </cell>
          <cell r="BM1078">
            <v>10.248827</v>
          </cell>
          <cell r="BN1078">
            <v>50</v>
          </cell>
          <cell r="BP1078">
            <v>16.865313</v>
          </cell>
          <cell r="BQ1078">
            <v>53</v>
          </cell>
        </row>
        <row r="1079">
          <cell r="A1079" t="str">
            <v>FR0011556828</v>
          </cell>
          <cell r="B1079" t="str">
            <v>ÙÙÙÙ</v>
          </cell>
          <cell r="C1079" t="str">
            <v>Amundi Actions PME C</v>
          </cell>
          <cell r="D1079" t="str">
            <v>FCP</v>
          </cell>
          <cell r="E1079" t="str">
            <v>Amundi Asset Management</v>
          </cell>
          <cell r="F1079" t="str">
            <v>Euro</v>
          </cell>
          <cell r="G1079" t="str">
            <v>Not Benchmarked</v>
          </cell>
          <cell r="H1079" t="str">
            <v>Europe Fonds ouverts  - Actions Zone Euro Petites Cap.</v>
          </cell>
          <cell r="I1079" t="str">
            <v>Tous les jours</v>
          </cell>
          <cell r="J1079" t="str">
            <v>France</v>
          </cell>
          <cell r="K1079" t="str">
            <v>Oui</v>
          </cell>
          <cell r="L1079">
            <v>41599</v>
          </cell>
          <cell r="M1079">
            <v>44596</v>
          </cell>
          <cell r="N1079">
            <v>834067935</v>
          </cell>
          <cell r="O1079">
            <v>925.11</v>
          </cell>
          <cell r="Q1079" t="str">
            <v>Non</v>
          </cell>
          <cell r="R1079">
            <v>6</v>
          </cell>
          <cell r="S1079">
            <v>6</v>
          </cell>
          <cell r="T1079">
            <v>12.401999999999999</v>
          </cell>
          <cell r="U1079">
            <v>18.152000000000001</v>
          </cell>
          <cell r="V1079">
            <v>8.3306299999999993</v>
          </cell>
          <cell r="W1079">
            <v>11.80045</v>
          </cell>
          <cell r="X1079" t="str">
            <v>Cap</v>
          </cell>
          <cell r="Y1079" t="str">
            <v>Euroland</v>
          </cell>
          <cell r="Z1079">
            <v>1.794</v>
          </cell>
          <cell r="AA1079" t="str">
            <v>Oui</v>
          </cell>
          <cell r="AB1079">
            <v>1.65</v>
          </cell>
          <cell r="AC1079" t="str">
            <v>Non</v>
          </cell>
          <cell r="AD1079">
            <v>925.11</v>
          </cell>
          <cell r="AE1079" t="str">
            <v>FS0000AI3C</v>
          </cell>
          <cell r="AF1079">
            <v>423189878</v>
          </cell>
          <cell r="AH1079">
            <v>44587</v>
          </cell>
          <cell r="AJ1079">
            <v>5</v>
          </cell>
          <cell r="AK1079">
            <v>1</v>
          </cell>
          <cell r="AL1079">
            <v>1</v>
          </cell>
          <cell r="AM1079" t="str">
            <v>www.amundi.com</v>
          </cell>
          <cell r="AQ1079" t="str">
            <v>Non</v>
          </cell>
          <cell r="AR1079" t="str">
            <v>Non</v>
          </cell>
          <cell r="AS1079" t="str">
            <v>Non</v>
          </cell>
          <cell r="AV1079" t="str">
            <v>Actions de la zone euro</v>
          </cell>
          <cell r="AW1079" t="str">
            <v>Amundi</v>
          </cell>
          <cell r="AY1079" t="str">
            <v>Not Stated</v>
          </cell>
          <cell r="AZ1079" t="str">
            <v>Prospectus</v>
          </cell>
          <cell r="BA1079" t="str">
            <v>Oui</v>
          </cell>
          <cell r="BB1079">
            <v>9.8043440000000004</v>
          </cell>
          <cell r="BD1079">
            <v>11.800469</v>
          </cell>
          <cell r="BF1079">
            <v>8.3306459999999998</v>
          </cell>
          <cell r="BH1079">
            <v>-8.0036970000000007</v>
          </cell>
          <cell r="BJ1079">
            <v>-8.0676100000000002</v>
          </cell>
          <cell r="BK1079">
            <v>85</v>
          </cell>
          <cell r="BM1079">
            <v>18.318542000000001</v>
          </cell>
          <cell r="BN1079">
            <v>19</v>
          </cell>
          <cell r="BP1079">
            <v>21.528986</v>
          </cell>
          <cell r="BQ1079">
            <v>41</v>
          </cell>
        </row>
        <row r="1080">
          <cell r="A1080" t="str">
            <v>FR0011558246</v>
          </cell>
          <cell r="B1080" t="str">
            <v>ÙÙÙÙ</v>
          </cell>
          <cell r="C1080" t="str">
            <v>Echiquier Entrepreneurs A</v>
          </cell>
          <cell r="D1080" t="str">
            <v>SICAV</v>
          </cell>
          <cell r="E1080" t="str">
            <v>La Financière de l'Echiquier</v>
          </cell>
          <cell r="F1080" t="str">
            <v>Euro</v>
          </cell>
          <cell r="G1080" t="str">
            <v>MSCI Europe ex UK Small Cap NR EUR</v>
          </cell>
          <cell r="H1080" t="str">
            <v>Europe Fonds ouverts  - Actions Europe Petites Cap.</v>
          </cell>
          <cell r="I1080" t="str">
            <v>Tous les jours</v>
          </cell>
          <cell r="J1080" t="str">
            <v>Autriche;Belgique;Allemagne;Espagne;France;Italie;</v>
          </cell>
          <cell r="K1080" t="str">
            <v>Oui</v>
          </cell>
          <cell r="L1080">
            <v>41565</v>
          </cell>
          <cell r="M1080">
            <v>44596</v>
          </cell>
          <cell r="N1080">
            <v>591355910</v>
          </cell>
          <cell r="O1080">
            <v>276.60000000000002</v>
          </cell>
          <cell r="Q1080" t="str">
            <v>Non</v>
          </cell>
          <cell r="R1080">
            <v>5</v>
          </cell>
          <cell r="S1080">
            <v>6</v>
          </cell>
          <cell r="T1080">
            <v>16.242000000000001</v>
          </cell>
          <cell r="U1080">
            <v>17.824999999999999</v>
          </cell>
          <cell r="V1080">
            <v>0.97282999999999997</v>
          </cell>
          <cell r="W1080">
            <v>12.69721</v>
          </cell>
          <cell r="X1080" t="str">
            <v>Cap</v>
          </cell>
          <cell r="Y1080" t="str">
            <v>Europe</v>
          </cell>
          <cell r="Z1080">
            <v>2.3919999999999999</v>
          </cell>
          <cell r="AA1080" t="str">
            <v>Oui</v>
          </cell>
          <cell r="AB1080">
            <v>2.81</v>
          </cell>
          <cell r="AC1080" t="str">
            <v>Oui</v>
          </cell>
          <cell r="AD1080">
            <v>276.60000000000002</v>
          </cell>
          <cell r="AE1080" t="str">
            <v>FS0000AF20</v>
          </cell>
          <cell r="AF1080">
            <v>296098318</v>
          </cell>
          <cell r="AH1080">
            <v>44565</v>
          </cell>
          <cell r="AJ1080">
            <v>8</v>
          </cell>
          <cell r="AK1080">
            <v>0</v>
          </cell>
          <cell r="AL1080">
            <v>0</v>
          </cell>
          <cell r="AM1080" t="str">
            <v>www.lfde.com</v>
          </cell>
          <cell r="AQ1080" t="str">
            <v>Non</v>
          </cell>
          <cell r="AR1080" t="str">
            <v>Non</v>
          </cell>
          <cell r="AS1080" t="str">
            <v>Non</v>
          </cell>
          <cell r="AV1080" t="str">
            <v>Non Classifié</v>
          </cell>
          <cell r="AW1080" t="str">
            <v>La Financière de l'Echiquier</v>
          </cell>
          <cell r="AY1080" t="str">
            <v>Article 8</v>
          </cell>
          <cell r="AZ1080" t="str">
            <v>Prospectus</v>
          </cell>
          <cell r="BA1080" t="str">
            <v>Oui</v>
          </cell>
          <cell r="BB1080">
            <v>10.204306000000001</v>
          </cell>
          <cell r="BD1080">
            <v>12.697215</v>
          </cell>
          <cell r="BF1080">
            <v>0.97283500000000001</v>
          </cell>
          <cell r="BH1080">
            <v>-11.772316</v>
          </cell>
          <cell r="BJ1080">
            <v>-11.576689999999999</v>
          </cell>
          <cell r="BK1080">
            <v>95</v>
          </cell>
          <cell r="BM1080">
            <v>20.730370000000001</v>
          </cell>
          <cell r="BN1080">
            <v>13</v>
          </cell>
          <cell r="BP1080">
            <v>28.245415999999999</v>
          </cell>
          <cell r="BQ1080">
            <v>19</v>
          </cell>
        </row>
        <row r="1081">
          <cell r="A1081" t="str">
            <v>FR0011560168</v>
          </cell>
          <cell r="B1081" t="str">
            <v>ÙÙÙÙ</v>
          </cell>
          <cell r="C1081" t="str">
            <v>Betamax Europe Smart for Climate F</v>
          </cell>
          <cell r="D1081" t="str">
            <v>FCP</v>
          </cell>
          <cell r="E1081" t="str">
            <v>Fideas Capital</v>
          </cell>
          <cell r="F1081" t="str">
            <v>Euro</v>
          </cell>
          <cell r="G1081" t="str">
            <v>MSCI Europe NR EUR</v>
          </cell>
          <cell r="H1081" t="str">
            <v>Europe Fonds ouverts  - Actions Europe Gdes Cap. Mixte</v>
          </cell>
          <cell r="I1081" t="str">
            <v>Tous les jours</v>
          </cell>
          <cell r="J1081" t="str">
            <v>France</v>
          </cell>
          <cell r="K1081" t="str">
            <v>Oui</v>
          </cell>
          <cell r="L1081">
            <v>41612</v>
          </cell>
          <cell r="M1081">
            <v>44596</v>
          </cell>
          <cell r="N1081">
            <v>54218958</v>
          </cell>
          <cell r="O1081">
            <v>1819.03</v>
          </cell>
          <cell r="Q1081" t="str">
            <v>Non</v>
          </cell>
          <cell r="R1081">
            <v>6</v>
          </cell>
          <cell r="S1081">
            <v>6</v>
          </cell>
          <cell r="T1081">
            <v>10.403</v>
          </cell>
          <cell r="U1081">
            <v>14.64</v>
          </cell>
          <cell r="V1081">
            <v>26.71754</v>
          </cell>
          <cell r="W1081">
            <v>12.24563</v>
          </cell>
          <cell r="X1081" t="str">
            <v>Dist</v>
          </cell>
          <cell r="Y1081" t="str">
            <v>Europe</v>
          </cell>
          <cell r="Z1081">
            <v>0.6</v>
          </cell>
          <cell r="AA1081" t="str">
            <v>Oui</v>
          </cell>
          <cell r="AB1081">
            <v>0.68</v>
          </cell>
          <cell r="AC1081" t="str">
            <v>Non</v>
          </cell>
          <cell r="AD1081">
            <v>1819.03</v>
          </cell>
          <cell r="AE1081" t="str">
            <v>FS0000AIXT</v>
          </cell>
          <cell r="AF1081">
            <v>44556175</v>
          </cell>
          <cell r="AH1081">
            <v>44562</v>
          </cell>
          <cell r="AJ1081">
            <v>0</v>
          </cell>
          <cell r="AK1081">
            <v>2000000</v>
          </cell>
          <cell r="AL1081">
            <v>1</v>
          </cell>
          <cell r="AQ1081" t="str">
            <v>Non</v>
          </cell>
          <cell r="AR1081" t="str">
            <v>Non</v>
          </cell>
          <cell r="AS1081" t="str">
            <v>Non</v>
          </cell>
          <cell r="AV1081" t="str">
            <v>Actions internationales</v>
          </cell>
          <cell r="AW1081" t="str">
            <v>Fideas Capital</v>
          </cell>
          <cell r="AY1081" t="str">
            <v>Not Stated</v>
          </cell>
          <cell r="AZ1081" t="str">
            <v>Prospectus</v>
          </cell>
          <cell r="BA1081" t="str">
            <v>Non</v>
          </cell>
          <cell r="BB1081">
            <v>8.8539469999999998</v>
          </cell>
          <cell r="BD1081">
            <v>12.245647999999999</v>
          </cell>
          <cell r="BF1081">
            <v>26.717563999999999</v>
          </cell>
          <cell r="BH1081">
            <v>-2.999117</v>
          </cell>
          <cell r="BJ1081">
            <v>-2.7506900000000001</v>
          </cell>
          <cell r="BK1081">
            <v>49</v>
          </cell>
          <cell r="BM1081">
            <v>15.896632</v>
          </cell>
          <cell r="BN1081">
            <v>27</v>
          </cell>
          <cell r="BP1081">
            <v>26.788443000000001</v>
          </cell>
          <cell r="BQ1081">
            <v>23</v>
          </cell>
        </row>
        <row r="1082">
          <cell r="A1082" t="str">
            <v>FR0011570613</v>
          </cell>
          <cell r="B1082" t="str">
            <v>ÙÙÙ</v>
          </cell>
          <cell r="C1082" t="str">
            <v>Oddo BHF Algo Min Var CR-EUR</v>
          </cell>
          <cell r="D1082" t="str">
            <v>FCP</v>
          </cell>
          <cell r="E1082" t="str">
            <v>ODDO BHF Asset Management SAS</v>
          </cell>
          <cell r="F1082" t="str">
            <v>Euro</v>
          </cell>
          <cell r="G1082" t="str">
            <v>MSCI Europe NR EUR</v>
          </cell>
          <cell r="H1082" t="str">
            <v>Europe Fonds ouverts  - Actions Europe Gdes Cap. Mixte</v>
          </cell>
          <cell r="I1082" t="str">
            <v>Tous les jours</v>
          </cell>
          <cell r="J1082" t="str">
            <v>Espagne;France;</v>
          </cell>
          <cell r="K1082" t="str">
            <v>Oui</v>
          </cell>
          <cell r="L1082">
            <v>41551</v>
          </cell>
          <cell r="M1082">
            <v>44596</v>
          </cell>
          <cell r="N1082">
            <v>63661498</v>
          </cell>
          <cell r="O1082">
            <v>164.13</v>
          </cell>
          <cell r="Q1082" t="str">
            <v>Non</v>
          </cell>
          <cell r="R1082">
            <v>5</v>
          </cell>
          <cell r="S1082">
            <v>5</v>
          </cell>
          <cell r="T1082">
            <v>15.153</v>
          </cell>
          <cell r="U1082">
            <v>13.939</v>
          </cell>
          <cell r="V1082">
            <v>10.69448</v>
          </cell>
          <cell r="W1082">
            <v>6.0873100000000004</v>
          </cell>
          <cell r="X1082" t="str">
            <v>Cap</v>
          </cell>
          <cell r="Y1082" t="str">
            <v>Europe</v>
          </cell>
          <cell r="Z1082">
            <v>1.5</v>
          </cell>
          <cell r="AA1082" t="str">
            <v>Oui</v>
          </cell>
          <cell r="AB1082">
            <v>1.6</v>
          </cell>
          <cell r="AC1082" t="str">
            <v>Non</v>
          </cell>
          <cell r="AD1082">
            <v>164.13</v>
          </cell>
          <cell r="AE1082" t="str">
            <v>FS0000AHZN</v>
          </cell>
          <cell r="AF1082">
            <v>34918379</v>
          </cell>
          <cell r="AH1082">
            <v>44564</v>
          </cell>
          <cell r="AJ1082">
            <v>4</v>
          </cell>
          <cell r="AK1082">
            <v>100</v>
          </cell>
          <cell r="AL1082">
            <v>1</v>
          </cell>
          <cell r="AM1082" t="str">
            <v>www.oddoam.com</v>
          </cell>
          <cell r="AQ1082" t="str">
            <v>Non</v>
          </cell>
          <cell r="AR1082" t="str">
            <v>Non</v>
          </cell>
          <cell r="AS1082" t="str">
            <v>Non</v>
          </cell>
          <cell r="AV1082" t="str">
            <v>Actions internationales</v>
          </cell>
          <cell r="AW1082" t="str">
            <v>ODDO BHF</v>
          </cell>
          <cell r="AY1082" t="str">
            <v>Not Stated</v>
          </cell>
          <cell r="AZ1082" t="str">
            <v>Prospectus</v>
          </cell>
          <cell r="BA1082" t="str">
            <v>Non</v>
          </cell>
          <cell r="BB1082">
            <v>5.1028640000000003</v>
          </cell>
          <cell r="BD1082">
            <v>6.0873150000000003</v>
          </cell>
          <cell r="BF1082">
            <v>10.694493</v>
          </cell>
          <cell r="BH1082">
            <v>-10.123297000000001</v>
          </cell>
          <cell r="BJ1082">
            <v>-9.3229500000000005</v>
          </cell>
          <cell r="BK1082">
            <v>89</v>
          </cell>
          <cell r="BM1082">
            <v>11.472441999999999</v>
          </cell>
          <cell r="BN1082">
            <v>45</v>
          </cell>
          <cell r="BP1082">
            <v>21.498108999999999</v>
          </cell>
          <cell r="BQ1082">
            <v>41</v>
          </cell>
        </row>
        <row r="1083">
          <cell r="A1083" t="str">
            <v>FR0011571371</v>
          </cell>
          <cell r="B1083" t="str">
            <v>ÙÙÙÙ</v>
          </cell>
          <cell r="C1083" t="str">
            <v>Oddo BHF Avenir Euro CP-EUR</v>
          </cell>
          <cell r="D1083" t="str">
            <v>FCP</v>
          </cell>
          <cell r="E1083" t="str">
            <v>ODDO BHF Asset Management SAS</v>
          </cell>
          <cell r="F1083" t="str">
            <v>Euro</v>
          </cell>
          <cell r="G1083" t="str">
            <v>MSCI EMU SMID NR EUR</v>
          </cell>
          <cell r="H1083" t="str">
            <v>Europe Fonds ouverts  - Actions Zone Euro Moyennes Cap.</v>
          </cell>
          <cell r="I1083" t="str">
            <v>Tous les jours</v>
          </cell>
          <cell r="J1083" t="str">
            <v>Antilles Néerlandaises;Autriche;Suisse;Chili;Allemagne;Espagne;France;Italie;Pays-Bas;Singapour;</v>
          </cell>
          <cell r="K1083" t="str">
            <v>Oui</v>
          </cell>
          <cell r="L1083">
            <v>41575</v>
          </cell>
          <cell r="M1083">
            <v>44596</v>
          </cell>
          <cell r="N1083">
            <v>625004847</v>
          </cell>
          <cell r="O1083">
            <v>2175.17</v>
          </cell>
          <cell r="P1083">
            <v>-11.07</v>
          </cell>
          <cell r="Q1083" t="str">
            <v>Non</v>
          </cell>
          <cell r="R1083">
            <v>6</v>
          </cell>
          <cell r="S1083">
            <v>6</v>
          </cell>
          <cell r="T1083">
            <v>13.183</v>
          </cell>
          <cell r="U1083">
            <v>18.594999999999999</v>
          </cell>
          <cell r="V1083">
            <v>6.1241899999999996</v>
          </cell>
          <cell r="W1083">
            <v>11.73611</v>
          </cell>
          <cell r="X1083" t="str">
            <v>Cap</v>
          </cell>
          <cell r="Y1083" t="str">
            <v>Euroland</v>
          </cell>
          <cell r="Z1083">
            <v>0.8</v>
          </cell>
          <cell r="AA1083" t="str">
            <v>Oui</v>
          </cell>
          <cell r="AB1083">
            <v>1.01</v>
          </cell>
          <cell r="AC1083" t="str">
            <v>Oui</v>
          </cell>
          <cell r="AD1083">
            <v>2175.17</v>
          </cell>
          <cell r="AE1083" t="str">
            <v>FSGBR04PPG</v>
          </cell>
          <cell r="AF1083">
            <v>24791646</v>
          </cell>
          <cell r="AH1083">
            <v>44554</v>
          </cell>
          <cell r="AJ1083">
            <v>4</v>
          </cell>
          <cell r="AK1083">
            <v>100</v>
          </cell>
          <cell r="AL1083">
            <v>1</v>
          </cell>
          <cell r="AM1083" t="str">
            <v>www.oddoam.com</v>
          </cell>
          <cell r="AQ1083" t="str">
            <v>Non</v>
          </cell>
          <cell r="AR1083" t="str">
            <v>Non</v>
          </cell>
          <cell r="AS1083" t="str">
            <v>Non</v>
          </cell>
          <cell r="AV1083" t="str">
            <v>Actions de la zone euro</v>
          </cell>
          <cell r="AW1083" t="str">
            <v>ODDO BHF</v>
          </cell>
          <cell r="AX1083" t="str">
            <v>ODDO BHF Asset Management SAS</v>
          </cell>
          <cell r="AY1083" t="str">
            <v>Article 8</v>
          </cell>
          <cell r="AZ1083" t="str">
            <v>Prospectus</v>
          </cell>
          <cell r="BA1083" t="str">
            <v>Non</v>
          </cell>
          <cell r="BB1083">
            <v>9.1743380000000005</v>
          </cell>
          <cell r="BD1083">
            <v>11.736127</v>
          </cell>
          <cell r="BF1083">
            <v>6.1241989999999999</v>
          </cell>
          <cell r="BH1083">
            <v>-8.9209399999999999</v>
          </cell>
          <cell r="BJ1083">
            <v>-8.4583899999999996</v>
          </cell>
          <cell r="BK1083">
            <v>87</v>
          </cell>
          <cell r="BM1083">
            <v>18.139510999999999</v>
          </cell>
          <cell r="BN1083">
            <v>20</v>
          </cell>
          <cell r="BP1083">
            <v>32.436824999999999</v>
          </cell>
          <cell r="BQ1083">
            <v>9</v>
          </cell>
        </row>
        <row r="1084">
          <cell r="A1084" t="str">
            <v>FR0011585520</v>
          </cell>
          <cell r="B1084" t="str">
            <v>ÙÙÙÙ</v>
          </cell>
          <cell r="C1084" t="str">
            <v>Eiffel Nova Europe ISR A</v>
          </cell>
          <cell r="D1084" t="str">
            <v>FCP</v>
          </cell>
          <cell r="E1084" t="str">
            <v>Eiffel Investment Group</v>
          </cell>
          <cell r="F1084" t="str">
            <v>Euro</v>
          </cell>
          <cell r="G1084" t="str">
            <v>MSCI Europe Small Cap NR EUR</v>
          </cell>
          <cell r="H1084" t="str">
            <v>Europe Fonds ouverts  - Actions Europe Petites Cap.</v>
          </cell>
          <cell r="I1084" t="str">
            <v>Tous les jours</v>
          </cell>
          <cell r="J1084" t="str">
            <v>France</v>
          </cell>
          <cell r="K1084" t="str">
            <v>Oui</v>
          </cell>
          <cell r="L1084">
            <v>41618</v>
          </cell>
          <cell r="M1084">
            <v>44596</v>
          </cell>
          <cell r="N1084">
            <v>134218417</v>
          </cell>
          <cell r="O1084">
            <v>292.18</v>
          </cell>
          <cell r="Q1084" t="str">
            <v>Non</v>
          </cell>
          <cell r="R1084">
            <v>5</v>
          </cell>
          <cell r="S1084">
            <v>6</v>
          </cell>
          <cell r="T1084">
            <v>19.337</v>
          </cell>
          <cell r="U1084">
            <v>18.594000000000001</v>
          </cell>
          <cell r="V1084">
            <v>12.42877</v>
          </cell>
          <cell r="W1084">
            <v>14.45312</v>
          </cell>
          <cell r="X1084" t="str">
            <v>Cap</v>
          </cell>
          <cell r="Y1084" t="str">
            <v>Europe</v>
          </cell>
          <cell r="Z1084">
            <v>2.2000000000000002</v>
          </cell>
          <cell r="AA1084" t="str">
            <v>Oui</v>
          </cell>
          <cell r="AB1084">
            <v>2.19</v>
          </cell>
          <cell r="AC1084" t="str">
            <v>Oui</v>
          </cell>
          <cell r="AD1084">
            <v>289.98</v>
          </cell>
          <cell r="AE1084" t="str">
            <v>FS0000AIJL</v>
          </cell>
          <cell r="AF1084">
            <v>78179519</v>
          </cell>
          <cell r="AH1084">
            <v>44592</v>
          </cell>
          <cell r="AJ1084">
            <v>4</v>
          </cell>
          <cell r="AK1084">
            <v>1</v>
          </cell>
          <cell r="AL1084">
            <v>1</v>
          </cell>
          <cell r="AM1084" t="str">
            <v>www.eiffel-ig.com</v>
          </cell>
          <cell r="AQ1084" t="str">
            <v>Non</v>
          </cell>
          <cell r="AR1084" t="str">
            <v>Non</v>
          </cell>
          <cell r="AS1084" t="str">
            <v>Non</v>
          </cell>
          <cell r="AV1084" t="str">
            <v>Actions des pays de l'Union Européenne</v>
          </cell>
          <cell r="AW1084" t="str">
            <v>Eiffel</v>
          </cell>
          <cell r="AY1084" t="str">
            <v>Article 8</v>
          </cell>
          <cell r="AZ1084" t="str">
            <v>Prospectus</v>
          </cell>
          <cell r="BA1084" t="str">
            <v>Oui</v>
          </cell>
          <cell r="BB1084">
            <v>11.401173</v>
          </cell>
          <cell r="BD1084">
            <v>14.453134</v>
          </cell>
          <cell r="BF1084">
            <v>12.428755000000001</v>
          </cell>
          <cell r="BH1084">
            <v>-12.534052000000001</v>
          </cell>
          <cell r="BJ1084">
            <v>-12.58794</v>
          </cell>
          <cell r="BK1084">
            <v>96</v>
          </cell>
          <cell r="BM1084">
            <v>23.749758</v>
          </cell>
          <cell r="BN1084">
            <v>8</v>
          </cell>
          <cell r="BP1084">
            <v>26.589894999999999</v>
          </cell>
          <cell r="BQ1084">
            <v>24</v>
          </cell>
        </row>
        <row r="1085">
          <cell r="A1085" t="str">
            <v>FR0011586544</v>
          </cell>
          <cell r="B1085" t="str">
            <v>ÙÙÙ</v>
          </cell>
          <cell r="C1085" t="str">
            <v>Aviva Grandes Marques ISR A</v>
          </cell>
          <cell r="D1085" t="str">
            <v>FCP</v>
          </cell>
          <cell r="E1085" t="str">
            <v>Abeille Asset Management</v>
          </cell>
          <cell r="F1085" t="str">
            <v>Euro</v>
          </cell>
          <cell r="G1085" t="str">
            <v>MSCI World NR EUR</v>
          </cell>
          <cell r="H1085" t="str">
            <v>Europe Fonds ouverts  - Actions Internationales Gdes Cap. Mixte</v>
          </cell>
          <cell r="I1085" t="str">
            <v>Tous les jours</v>
          </cell>
          <cell r="J1085" t="str">
            <v>France</v>
          </cell>
          <cell r="K1085" t="str">
            <v>Non</v>
          </cell>
          <cell r="L1085">
            <v>41597</v>
          </cell>
          <cell r="M1085">
            <v>44596</v>
          </cell>
          <cell r="N1085">
            <v>404796597</v>
          </cell>
          <cell r="O1085">
            <v>2319.5300000000002</v>
          </cell>
          <cell r="Q1085" t="str">
            <v>Non</v>
          </cell>
          <cell r="R1085">
            <v>6</v>
          </cell>
          <cell r="S1085">
            <v>5</v>
          </cell>
          <cell r="T1085">
            <v>11.464598000000001</v>
          </cell>
          <cell r="U1085">
            <v>15.513648999999999</v>
          </cell>
          <cell r="V1085">
            <v>25.00658</v>
          </cell>
          <cell r="W1085">
            <v>15.748469999999999</v>
          </cell>
          <cell r="X1085" t="str">
            <v>A/I</v>
          </cell>
          <cell r="Y1085" t="str">
            <v>Global</v>
          </cell>
          <cell r="Z1085">
            <v>1.7</v>
          </cell>
          <cell r="AA1085" t="str">
            <v>Oui</v>
          </cell>
          <cell r="AB1085">
            <v>1.7</v>
          </cell>
          <cell r="AC1085" t="str">
            <v>Oui</v>
          </cell>
          <cell r="AD1085">
            <v>2318.46</v>
          </cell>
          <cell r="AE1085" t="str">
            <v>FS0000AH9G</v>
          </cell>
          <cell r="AF1085">
            <v>363107058</v>
          </cell>
          <cell r="AH1085">
            <v>44562</v>
          </cell>
          <cell r="AJ1085">
            <v>4</v>
          </cell>
          <cell r="AK1085">
            <v>0</v>
          </cell>
          <cell r="AL1085">
            <v>0</v>
          </cell>
          <cell r="AM1085" t="str">
            <v>www.avivainvestors.fr</v>
          </cell>
          <cell r="AQ1085" t="str">
            <v>Non</v>
          </cell>
          <cell r="AR1085" t="str">
            <v>Non</v>
          </cell>
          <cell r="AS1085" t="str">
            <v>Non</v>
          </cell>
          <cell r="AV1085" t="str">
            <v>Non Classifié</v>
          </cell>
          <cell r="AW1085" t="str">
            <v>Aviva</v>
          </cell>
          <cell r="AY1085" t="str">
            <v>Article 8</v>
          </cell>
          <cell r="AZ1085" t="str">
            <v>Prospectus</v>
          </cell>
          <cell r="BA1085" t="str">
            <v>Non</v>
          </cell>
          <cell r="BB1085">
            <v>10.579015</v>
          </cell>
          <cell r="BD1085">
            <v>15.748488999999999</v>
          </cell>
          <cell r="BF1085">
            <v>25.006585000000001</v>
          </cell>
          <cell r="BH1085">
            <v>-6.8641389999999998</v>
          </cell>
          <cell r="BJ1085">
            <v>-4.65693</v>
          </cell>
          <cell r="BK1085">
            <v>67</v>
          </cell>
          <cell r="BM1085">
            <v>20.395028</v>
          </cell>
          <cell r="BN1085">
            <v>14</v>
          </cell>
          <cell r="BP1085">
            <v>24.756336000000001</v>
          </cell>
          <cell r="BQ1085">
            <v>31</v>
          </cell>
        </row>
        <row r="1086">
          <cell r="A1086" t="str">
            <v>FR0011591015</v>
          </cell>
          <cell r="B1086" t="str">
            <v>Ù</v>
          </cell>
          <cell r="C1086" t="str">
            <v>S Tempo Swiss Life AM</v>
          </cell>
          <cell r="D1086" t="str">
            <v>FCP</v>
          </cell>
          <cell r="E1086" t="str">
            <v>Sagis Asset Management</v>
          </cell>
          <cell r="F1086" t="str">
            <v>Euro</v>
          </cell>
          <cell r="G1086" t="str">
            <v>(JPM GBI broad hedged TR EUR) 60.000% + ( MSCI World NR USD) 40.000%</v>
          </cell>
          <cell r="H1086" t="str">
            <v>Europe Fonds ouverts  - Allocation EUR Modérée - International</v>
          </cell>
          <cell r="I1086" t="str">
            <v>Toutes les semaines</v>
          </cell>
          <cell r="J1086" t="str">
            <v>France</v>
          </cell>
          <cell r="K1086" t="str">
            <v>Non</v>
          </cell>
          <cell r="L1086">
            <v>41558</v>
          </cell>
          <cell r="M1086">
            <v>44589</v>
          </cell>
          <cell r="N1086">
            <v>41613000</v>
          </cell>
          <cell r="O1086">
            <v>1216.8699999999999</v>
          </cell>
          <cell r="Q1086" t="str">
            <v>Non</v>
          </cell>
          <cell r="R1086">
            <v>4</v>
          </cell>
          <cell r="S1086">
            <v>4</v>
          </cell>
          <cell r="T1086">
            <v>5.2610000000000001</v>
          </cell>
          <cell r="U1086">
            <v>8.3290000000000006</v>
          </cell>
          <cell r="V1086">
            <v>6.8639099999999997</v>
          </cell>
          <cell r="W1086">
            <v>3.4854500000000002</v>
          </cell>
          <cell r="X1086" t="str">
            <v>Cap</v>
          </cell>
          <cell r="Y1086" t="str">
            <v>Global</v>
          </cell>
          <cell r="Z1086">
            <v>1.4</v>
          </cell>
          <cell r="AA1086" t="str">
            <v>Oui</v>
          </cell>
          <cell r="AB1086">
            <v>1.47</v>
          </cell>
          <cell r="AC1086" t="str">
            <v>Oui</v>
          </cell>
          <cell r="AE1086" t="str">
            <v>FS0000AK35</v>
          </cell>
          <cell r="AF1086">
            <v>41613000</v>
          </cell>
          <cell r="AH1086">
            <v>44587</v>
          </cell>
          <cell r="AJ1086">
            <v>0</v>
          </cell>
          <cell r="AK1086">
            <v>1</v>
          </cell>
          <cell r="AL1086">
            <v>1</v>
          </cell>
          <cell r="AM1086" t="str">
            <v>www.sagis-am.com</v>
          </cell>
          <cell r="AQ1086" t="str">
            <v>Non</v>
          </cell>
          <cell r="AR1086" t="str">
            <v>Non</v>
          </cell>
          <cell r="AS1086" t="str">
            <v>Non</v>
          </cell>
          <cell r="AV1086" t="str">
            <v>Non Classifié</v>
          </cell>
          <cell r="AW1086" t="str">
            <v>Sagis</v>
          </cell>
          <cell r="AY1086" t="str">
            <v>Not Stated</v>
          </cell>
          <cell r="AZ1086" t="str">
            <v>Prospectus</v>
          </cell>
          <cell r="BA1086" t="str">
            <v>Non</v>
          </cell>
          <cell r="BB1086">
            <v>0.82159400000000005</v>
          </cell>
          <cell r="BD1086">
            <v>3.485446</v>
          </cell>
          <cell r="BF1086">
            <v>6.863899</v>
          </cell>
          <cell r="BJ1086">
            <v>-3.0953900000000001</v>
          </cell>
          <cell r="BK1086">
            <v>52</v>
          </cell>
          <cell r="BM1086">
            <v>5.5788820000000001</v>
          </cell>
          <cell r="BN1086">
            <v>67</v>
          </cell>
          <cell r="BP1086">
            <v>9.0345879999999994</v>
          </cell>
          <cell r="BQ1086">
            <v>72</v>
          </cell>
        </row>
        <row r="1087">
          <cell r="A1087" t="str">
            <v>FR0011594134</v>
          </cell>
          <cell r="B1087" t="str">
            <v>ÙÙÙ</v>
          </cell>
          <cell r="C1087" t="str">
            <v>BNP Paribas Floréal 70 Classic C</v>
          </cell>
          <cell r="D1087" t="str">
            <v>FCP</v>
          </cell>
          <cell r="E1087" t="str">
            <v>BNP Paribas Asset Management France</v>
          </cell>
          <cell r="F1087" t="str">
            <v>Euro</v>
          </cell>
          <cell r="G1087" t="str">
            <v>(FTSE MTS Ex-CNO Etrix TR EUR) 30.000% + ( MSCI EMU NR EUR) 70.000%</v>
          </cell>
          <cell r="H1087" t="str">
            <v>Europe Fonds ouverts  - Allocation EUR Aggressive</v>
          </cell>
          <cell r="I1087" t="str">
            <v>Tous les jours</v>
          </cell>
          <cell r="J1087" t="str">
            <v>France</v>
          </cell>
          <cell r="K1087" t="str">
            <v>Oui</v>
          </cell>
          <cell r="L1087">
            <v>41648</v>
          </cell>
          <cell r="M1087">
            <v>44596</v>
          </cell>
          <cell r="N1087">
            <v>60522852</v>
          </cell>
          <cell r="O1087">
            <v>37.89</v>
          </cell>
          <cell r="Q1087" t="str">
            <v>Non</v>
          </cell>
          <cell r="R1087">
            <v>5</v>
          </cell>
          <cell r="S1087">
            <v>5</v>
          </cell>
          <cell r="T1087">
            <v>7.5019999999999998</v>
          </cell>
          <cell r="U1087">
            <v>12.196</v>
          </cell>
          <cell r="V1087">
            <v>11.48451</v>
          </cell>
          <cell r="W1087">
            <v>8.8386499999999995</v>
          </cell>
          <cell r="X1087" t="str">
            <v>Cap</v>
          </cell>
          <cell r="Y1087" t="str">
            <v>Euroland</v>
          </cell>
          <cell r="Z1087">
            <v>1.5</v>
          </cell>
          <cell r="AA1087" t="str">
            <v>Non</v>
          </cell>
          <cell r="AB1087">
            <v>1.2</v>
          </cell>
          <cell r="AC1087" t="str">
            <v>Non</v>
          </cell>
          <cell r="AD1087">
            <v>37.47</v>
          </cell>
          <cell r="AE1087" t="str">
            <v>FSGBR06T8N</v>
          </cell>
          <cell r="AF1087">
            <v>29698729</v>
          </cell>
          <cell r="AH1087">
            <v>44603</v>
          </cell>
          <cell r="AJ1087">
            <v>5</v>
          </cell>
          <cell r="AK1087">
            <v>1</v>
          </cell>
          <cell r="AL1087">
            <v>1</v>
          </cell>
          <cell r="AM1087" t="str">
            <v>www.bnpparibas-am.fr</v>
          </cell>
          <cell r="AQ1087" t="str">
            <v>Non</v>
          </cell>
          <cell r="AR1087" t="str">
            <v>Non</v>
          </cell>
          <cell r="AS1087" t="str">
            <v>Non</v>
          </cell>
          <cell r="AV1087" t="str">
            <v>Non Classifié</v>
          </cell>
          <cell r="AW1087" t="str">
            <v>BNP Paribas</v>
          </cell>
          <cell r="AY1087" t="str">
            <v>Not Stated</v>
          </cell>
          <cell r="AZ1087" t="str">
            <v>Prospectus</v>
          </cell>
          <cell r="BA1087" t="str">
            <v>Non</v>
          </cell>
          <cell r="BB1087">
            <v>5.3129670000000004</v>
          </cell>
          <cell r="BD1087">
            <v>8.8386669999999992</v>
          </cell>
          <cell r="BF1087">
            <v>11.484518</v>
          </cell>
          <cell r="BH1087">
            <v>-4.0273560000000002</v>
          </cell>
          <cell r="BJ1087">
            <v>-3.3687900000000002</v>
          </cell>
          <cell r="BK1087">
            <v>55</v>
          </cell>
          <cell r="BM1087">
            <v>11.671250000000001</v>
          </cell>
          <cell r="BN1087">
            <v>44</v>
          </cell>
          <cell r="BP1087">
            <v>17.283961999999999</v>
          </cell>
          <cell r="BQ1087">
            <v>52</v>
          </cell>
        </row>
        <row r="1088">
          <cell r="A1088" t="str">
            <v>FR0011600410</v>
          </cell>
          <cell r="B1088" t="str">
            <v>ÙÙÙ</v>
          </cell>
          <cell r="C1088" t="str">
            <v>Natixis Actions US Growth R EUR</v>
          </cell>
          <cell r="D1088" t="str">
            <v>FCP</v>
          </cell>
          <cell r="E1088" t="str">
            <v>Natixis Investment Managers International</v>
          </cell>
          <cell r="F1088" t="str">
            <v>Euro</v>
          </cell>
          <cell r="G1088" t="str">
            <v>S&amp;P 500 TR USD</v>
          </cell>
          <cell r="H1088" t="str">
            <v>Europe Fonds ouverts  - Actions Etats-Unis Gdes Cap. Croissance</v>
          </cell>
          <cell r="I1088" t="str">
            <v>Tous les jours</v>
          </cell>
          <cell r="J1088" t="str">
            <v>Suisse;Allemagne;France;Pays-Bas;</v>
          </cell>
          <cell r="K1088" t="str">
            <v>Non</v>
          </cell>
          <cell r="L1088">
            <v>41610</v>
          </cell>
          <cell r="M1088">
            <v>44596</v>
          </cell>
          <cell r="N1088">
            <v>435698906</v>
          </cell>
          <cell r="O1088">
            <v>34459.15</v>
          </cell>
          <cell r="P1088">
            <v>176.81</v>
          </cell>
          <cell r="Q1088" t="str">
            <v>Non</v>
          </cell>
          <cell r="R1088">
            <v>6</v>
          </cell>
          <cell r="S1088">
            <v>6</v>
          </cell>
          <cell r="T1088">
            <v>13.000897</v>
          </cell>
          <cell r="U1088">
            <v>15.541712</v>
          </cell>
          <cell r="V1088">
            <v>21.75095</v>
          </cell>
          <cell r="W1088">
            <v>20.122489999999999</v>
          </cell>
          <cell r="X1088" t="str">
            <v>Cap</v>
          </cell>
          <cell r="Y1088" t="str">
            <v>États-Unis d'Amérique</v>
          </cell>
          <cell r="Z1088">
            <v>1.8</v>
          </cell>
          <cell r="AA1088" t="str">
            <v>Oui</v>
          </cell>
          <cell r="AB1088">
            <v>2.25</v>
          </cell>
          <cell r="AC1088" t="str">
            <v>Non</v>
          </cell>
          <cell r="AD1088">
            <v>34459.15</v>
          </cell>
          <cell r="AE1088" t="str">
            <v>FSGBR070XW</v>
          </cell>
          <cell r="AF1088">
            <v>92081057</v>
          </cell>
          <cell r="AH1088">
            <v>44562</v>
          </cell>
          <cell r="AJ1088">
            <v>3</v>
          </cell>
          <cell r="AK1088">
            <v>1</v>
          </cell>
          <cell r="AL1088">
            <v>1</v>
          </cell>
          <cell r="AM1088" t="str">
            <v>www.im.natixis.com</v>
          </cell>
          <cell r="AQ1088" t="str">
            <v>Non</v>
          </cell>
          <cell r="AR1088" t="str">
            <v>Non</v>
          </cell>
          <cell r="AS1088" t="str">
            <v>Non</v>
          </cell>
          <cell r="AV1088" t="str">
            <v>Actions internationales</v>
          </cell>
          <cell r="AW1088" t="str">
            <v>Natixis</v>
          </cell>
          <cell r="AX1088" t="str">
            <v>Loomis, Sayles &amp; Company LP</v>
          </cell>
          <cell r="AY1088" t="str">
            <v>Not Stated</v>
          </cell>
          <cell r="AZ1088" t="str">
            <v>Prospectus</v>
          </cell>
          <cell r="BA1088" t="str">
            <v>Non</v>
          </cell>
          <cell r="BB1088">
            <v>16.424306999999999</v>
          </cell>
          <cell r="BD1088">
            <v>20.122512</v>
          </cell>
          <cell r="BF1088">
            <v>21.750945999999999</v>
          </cell>
          <cell r="BH1088">
            <v>-8.8725000000000005</v>
          </cell>
          <cell r="BJ1088">
            <v>-4.90496</v>
          </cell>
          <cell r="BK1088">
            <v>69</v>
          </cell>
          <cell r="BM1088">
            <v>25.25808</v>
          </cell>
          <cell r="BN1088">
            <v>7</v>
          </cell>
          <cell r="BP1088">
            <v>32.439369999999997</v>
          </cell>
          <cell r="BQ1088">
            <v>9</v>
          </cell>
        </row>
        <row r="1089">
          <cell r="A1089" t="str">
            <v>FR0011606268</v>
          </cell>
          <cell r="B1089" t="str">
            <v>ÙÙÙÙ</v>
          </cell>
          <cell r="C1089" t="str">
            <v>Oddo BHF Active Small Cap CR-EUR</v>
          </cell>
          <cell r="D1089" t="str">
            <v>FCP</v>
          </cell>
          <cell r="E1089" t="str">
            <v>ODDO BHF Asset Management SAS</v>
          </cell>
          <cell r="F1089" t="str">
            <v>Euro</v>
          </cell>
          <cell r="G1089" t="str">
            <v>MSCI Europe Small Cap Hdg EUR</v>
          </cell>
          <cell r="H1089" t="str">
            <v>Europe Fonds ouverts  - Actions Europe Petites Cap.</v>
          </cell>
          <cell r="I1089" t="str">
            <v>Tous les jours</v>
          </cell>
          <cell r="J1089" t="str">
            <v>Autriche;Suisse;Chili;Allemagne;Danemark;Espagne;Finlande;France;Italie;Luxembourg;Pays-Bas;Suède;</v>
          </cell>
          <cell r="K1089" t="str">
            <v>Oui</v>
          </cell>
          <cell r="L1089">
            <v>41604</v>
          </cell>
          <cell r="M1089">
            <v>44596</v>
          </cell>
          <cell r="N1089">
            <v>607874978</v>
          </cell>
          <cell r="O1089">
            <v>274.61</v>
          </cell>
          <cell r="Q1089" t="str">
            <v>Non</v>
          </cell>
          <cell r="R1089">
            <v>6</v>
          </cell>
          <cell r="S1089">
            <v>6</v>
          </cell>
          <cell r="T1089">
            <v>15.547000000000001</v>
          </cell>
          <cell r="U1089">
            <v>18.731999999999999</v>
          </cell>
          <cell r="V1089">
            <v>15.99668</v>
          </cell>
          <cell r="W1089">
            <v>21.675070000000002</v>
          </cell>
          <cell r="X1089" t="str">
            <v>Cap</v>
          </cell>
          <cell r="Y1089" t="str">
            <v>Europe</v>
          </cell>
          <cell r="Z1089">
            <v>2.1</v>
          </cell>
          <cell r="AA1089" t="str">
            <v>Oui</v>
          </cell>
          <cell r="AB1089">
            <v>2.31</v>
          </cell>
          <cell r="AC1089" t="str">
            <v>Non</v>
          </cell>
          <cell r="AD1089">
            <v>274.61</v>
          </cell>
          <cell r="AE1089" t="str">
            <v>FS0000AHZG</v>
          </cell>
          <cell r="AF1089">
            <v>300539716</v>
          </cell>
          <cell r="AH1089">
            <v>44564</v>
          </cell>
          <cell r="AJ1089">
            <v>4</v>
          </cell>
          <cell r="AK1089">
            <v>100</v>
          </cell>
          <cell r="AL1089">
            <v>1</v>
          </cell>
          <cell r="AM1089" t="str">
            <v>www.oddoam.com</v>
          </cell>
          <cell r="AQ1089" t="str">
            <v>Non</v>
          </cell>
          <cell r="AR1089" t="str">
            <v>Non</v>
          </cell>
          <cell r="AS1089" t="str">
            <v>Non</v>
          </cell>
          <cell r="AV1089" t="str">
            <v>Actions internationales</v>
          </cell>
          <cell r="AW1089" t="str">
            <v>ODDO BHF</v>
          </cell>
          <cell r="AY1089" t="str">
            <v>Article 8</v>
          </cell>
          <cell r="AZ1089" t="str">
            <v>Prospectus</v>
          </cell>
          <cell r="BA1089" t="str">
            <v>Oui</v>
          </cell>
          <cell r="BB1089">
            <v>11.364096999999999</v>
          </cell>
          <cell r="BD1089">
            <v>21.675083000000001</v>
          </cell>
          <cell r="BF1089">
            <v>15.996667</v>
          </cell>
          <cell r="BH1089">
            <v>-9.3957549999999994</v>
          </cell>
          <cell r="BJ1089">
            <v>-8.9692699999999999</v>
          </cell>
          <cell r="BK1089">
            <v>88</v>
          </cell>
          <cell r="BM1089">
            <v>29.559412999999999</v>
          </cell>
          <cell r="BN1089">
            <v>3</v>
          </cell>
          <cell r="BP1089">
            <v>36.533571999999999</v>
          </cell>
          <cell r="BQ1089">
            <v>4</v>
          </cell>
        </row>
        <row r="1090">
          <cell r="A1090" t="str">
            <v>FR0011606276</v>
          </cell>
          <cell r="B1090" t="str">
            <v>ÙÙÙÙ</v>
          </cell>
          <cell r="C1090" t="str">
            <v>Oddo BHF Active Small Cap CI-EUR</v>
          </cell>
          <cell r="D1090" t="str">
            <v>FCP</v>
          </cell>
          <cell r="E1090" t="str">
            <v>ODDO BHF Asset Management SAS</v>
          </cell>
          <cell r="F1090" t="str">
            <v>Euro</v>
          </cell>
          <cell r="G1090" t="str">
            <v>MSCI Europe Small Cap Hdg EUR</v>
          </cell>
          <cell r="H1090" t="str">
            <v>Europe Fonds ouverts  - Actions Europe Petites Cap.</v>
          </cell>
          <cell r="I1090" t="str">
            <v>Tous les jours</v>
          </cell>
          <cell r="J1090" t="str">
            <v>Autriche;Suisse;Chili;Allemagne;Danemark;Espagne;Finlande;France;Italie;Luxembourg;Pays-Bas;Suède;</v>
          </cell>
          <cell r="K1090" t="str">
            <v>Oui</v>
          </cell>
          <cell r="L1090">
            <v>41604</v>
          </cell>
          <cell r="M1090">
            <v>44596</v>
          </cell>
          <cell r="N1090">
            <v>607874978</v>
          </cell>
          <cell r="O1090">
            <v>2942.96</v>
          </cell>
          <cell r="Q1090" t="str">
            <v>Non</v>
          </cell>
          <cell r="R1090">
            <v>6</v>
          </cell>
          <cell r="S1090">
            <v>6</v>
          </cell>
          <cell r="T1090">
            <v>15.538</v>
          </cell>
          <cell r="U1090">
            <v>18.824999999999999</v>
          </cell>
          <cell r="V1090">
            <v>17.028870000000001</v>
          </cell>
          <cell r="W1090">
            <v>22.58268</v>
          </cell>
          <cell r="X1090" t="str">
            <v>Cap</v>
          </cell>
          <cell r="Y1090" t="str">
            <v>Europe</v>
          </cell>
          <cell r="Z1090">
            <v>1.05</v>
          </cell>
          <cell r="AA1090" t="str">
            <v>Oui</v>
          </cell>
          <cell r="AB1090">
            <v>1.26</v>
          </cell>
          <cell r="AC1090" t="str">
            <v>Non</v>
          </cell>
          <cell r="AD1090">
            <v>2942.96</v>
          </cell>
          <cell r="AE1090" t="str">
            <v>FS0000AHZG</v>
          </cell>
          <cell r="AF1090">
            <v>253240181</v>
          </cell>
          <cell r="AH1090">
            <v>44564</v>
          </cell>
          <cell r="AJ1090">
            <v>4</v>
          </cell>
          <cell r="AK1090">
            <v>250000</v>
          </cell>
          <cell r="AL1090">
            <v>1</v>
          </cell>
          <cell r="AM1090" t="str">
            <v>www.oddoam.com</v>
          </cell>
          <cell r="AQ1090" t="str">
            <v>Non</v>
          </cell>
          <cell r="AR1090" t="str">
            <v>Non</v>
          </cell>
          <cell r="AS1090" t="str">
            <v>Non</v>
          </cell>
          <cell r="AV1090" t="str">
            <v>Actions internationales</v>
          </cell>
          <cell r="AW1090" t="str">
            <v>ODDO BHF</v>
          </cell>
          <cell r="AY1090" t="str">
            <v>Article 8</v>
          </cell>
          <cell r="AZ1090" t="str">
            <v>Prospectus</v>
          </cell>
          <cell r="BA1090" t="str">
            <v>Oui</v>
          </cell>
          <cell r="BB1090">
            <v>12.319387000000001</v>
          </cell>
          <cell r="BD1090">
            <v>22.582699999999999</v>
          </cell>
          <cell r="BF1090">
            <v>17.028866000000001</v>
          </cell>
          <cell r="BH1090">
            <v>-9.3037539999999996</v>
          </cell>
          <cell r="BJ1090">
            <v>-8.8837899999999994</v>
          </cell>
          <cell r="BK1090">
            <v>88</v>
          </cell>
          <cell r="BM1090">
            <v>30.523451000000001</v>
          </cell>
          <cell r="BN1090">
            <v>2</v>
          </cell>
          <cell r="BP1090">
            <v>37.754013999999998</v>
          </cell>
          <cell r="BQ1090">
            <v>3</v>
          </cell>
        </row>
        <row r="1091">
          <cell r="A1091" t="str">
            <v>FR0011607084</v>
          </cell>
          <cell r="C1091" t="str">
            <v>Lyxor 10Y US Trsry Dly -2x Inv ETF Acc</v>
          </cell>
          <cell r="D1091" t="str">
            <v>SICAV</v>
          </cell>
          <cell r="E1091" t="str">
            <v>Lyxor International Asset Management S.A.S.</v>
          </cell>
          <cell r="F1091" t="str">
            <v>Dollar américain</v>
          </cell>
          <cell r="G1091" t="str">
            <v>Solactive 10Y US Trs Fut Dly -2x Inv USD</v>
          </cell>
          <cell r="H1091" t="str">
            <v>Europe ETF  - Trading - Leveraged/Inverse Actions</v>
          </cell>
          <cell r="I1091" t="str">
            <v>Tous les jours</v>
          </cell>
          <cell r="J1091" t="str">
            <v>France;Royaume-Uni;Italie;</v>
          </cell>
          <cell r="K1091" t="str">
            <v>Non</v>
          </cell>
          <cell r="L1091">
            <v>41647</v>
          </cell>
          <cell r="M1091">
            <v>44596</v>
          </cell>
          <cell r="N1091">
            <v>109152910.8495</v>
          </cell>
          <cell r="O1091">
            <v>65.046386999999996</v>
          </cell>
          <cell r="Q1091" t="str">
            <v>Non</v>
          </cell>
          <cell r="R1091">
            <v>4</v>
          </cell>
          <cell r="S1091">
            <v>4</v>
          </cell>
          <cell r="T1091">
            <v>11.920152</v>
          </cell>
          <cell r="U1091">
            <v>11.330356999999999</v>
          </cell>
          <cell r="V1091">
            <v>17.044436000000001</v>
          </cell>
          <cell r="W1091">
            <v>-3.9227630000000002</v>
          </cell>
          <cell r="X1091" t="str">
            <v>Cap</v>
          </cell>
          <cell r="Y1091" t="str">
            <v>États-Unis d'Amérique</v>
          </cell>
          <cell r="Z1091">
            <v>0.2</v>
          </cell>
          <cell r="AA1091" t="str">
            <v>Oui</v>
          </cell>
          <cell r="AB1091">
            <v>0.2</v>
          </cell>
          <cell r="AC1091" t="str">
            <v>Oui</v>
          </cell>
          <cell r="AD1091">
            <v>74.432299999999998</v>
          </cell>
          <cell r="AE1091" t="str">
            <v>FS0000AOE3</v>
          </cell>
          <cell r="AF1091">
            <v>109152910.8495</v>
          </cell>
          <cell r="AH1091">
            <v>44581</v>
          </cell>
          <cell r="AM1091" t="str">
            <v>www.lyxor.com</v>
          </cell>
          <cell r="AQ1091" t="str">
            <v>Non</v>
          </cell>
          <cell r="AR1091" t="str">
            <v>Non</v>
          </cell>
          <cell r="AS1091" t="str">
            <v>Non</v>
          </cell>
          <cell r="AV1091" t="str">
            <v>Non Classifié</v>
          </cell>
          <cell r="AW1091" t="str">
            <v>Lyxor</v>
          </cell>
          <cell r="AY1091" t="str">
            <v>Not Stated</v>
          </cell>
          <cell r="AZ1091" t="str">
            <v>Prospectus</v>
          </cell>
          <cell r="BA1091" t="str">
            <v>Non</v>
          </cell>
          <cell r="BB1091">
            <v>-3.3685510000000001</v>
          </cell>
          <cell r="BD1091">
            <v>-3.9227729999999998</v>
          </cell>
          <cell r="BF1091">
            <v>17.044446000000001</v>
          </cell>
          <cell r="BH1091">
            <v>3.9631940000000001</v>
          </cell>
          <cell r="BJ1091">
            <v>5.3528789999999997</v>
          </cell>
          <cell r="BK1091">
            <v>3</v>
          </cell>
          <cell r="BM1091">
            <v>-5.9217820000000003</v>
          </cell>
          <cell r="BN1091">
            <v>99</v>
          </cell>
          <cell r="BP1091">
            <v>-5.5036709999999998</v>
          </cell>
          <cell r="BQ1091">
            <v>99</v>
          </cell>
        </row>
        <row r="1092">
          <cell r="A1092" t="str">
            <v>FR0011608421</v>
          </cell>
          <cell r="B1092" t="str">
            <v>ÙÙ</v>
          </cell>
          <cell r="C1092" t="str">
            <v>Tocqueville PME P</v>
          </cell>
          <cell r="D1092" t="str">
            <v>FCP</v>
          </cell>
          <cell r="E1092" t="str">
            <v>Tocqueville Finance</v>
          </cell>
          <cell r="F1092" t="str">
            <v>Euro</v>
          </cell>
          <cell r="G1092" t="str">
            <v>Euronext Paris CAC Small NR EUR</v>
          </cell>
          <cell r="H1092" t="str">
            <v>Europe Fonds ouverts  - Actions France Petites &amp; Moy. Cap.</v>
          </cell>
          <cell r="I1092" t="str">
            <v>Tous les jours</v>
          </cell>
          <cell r="J1092" t="str">
            <v>France</v>
          </cell>
          <cell r="K1092" t="str">
            <v>Oui</v>
          </cell>
          <cell r="L1092">
            <v>41604</v>
          </cell>
          <cell r="M1092">
            <v>44596</v>
          </cell>
          <cell r="N1092">
            <v>64427881</v>
          </cell>
          <cell r="O1092">
            <v>20.85</v>
          </cell>
          <cell r="Q1092" t="str">
            <v>Non</v>
          </cell>
          <cell r="R1092">
            <v>6</v>
          </cell>
          <cell r="S1092">
            <v>6</v>
          </cell>
          <cell r="T1092">
            <v>13.065</v>
          </cell>
          <cell r="U1092">
            <v>22.053000000000001</v>
          </cell>
          <cell r="V1092">
            <v>11.16427</v>
          </cell>
          <cell r="W1092">
            <v>12.2857</v>
          </cell>
          <cell r="X1092" t="str">
            <v>Cap</v>
          </cell>
          <cell r="Y1092" t="str">
            <v>France</v>
          </cell>
          <cell r="Z1092">
            <v>2.3919999999999999</v>
          </cell>
          <cell r="AA1092" t="str">
            <v>Oui</v>
          </cell>
          <cell r="AB1092">
            <v>2.39</v>
          </cell>
          <cell r="AC1092" t="str">
            <v>Oui</v>
          </cell>
          <cell r="AD1092">
            <v>20.53</v>
          </cell>
          <cell r="AE1092" t="str">
            <v>FS0000AHOM</v>
          </cell>
          <cell r="AF1092">
            <v>37431139</v>
          </cell>
          <cell r="AH1092">
            <v>44564</v>
          </cell>
          <cell r="AJ1092">
            <v>3.5</v>
          </cell>
          <cell r="AK1092">
            <v>1</v>
          </cell>
          <cell r="AL1092">
            <v>1</v>
          </cell>
          <cell r="AM1092" t="str">
            <v>www.tocquevillefinance.fr</v>
          </cell>
          <cell r="AQ1092" t="str">
            <v>Non</v>
          </cell>
          <cell r="AR1092" t="str">
            <v>Non</v>
          </cell>
          <cell r="AS1092" t="str">
            <v>Non</v>
          </cell>
          <cell r="AV1092" t="str">
            <v>Actions de la zone euro</v>
          </cell>
          <cell r="AW1092" t="str">
            <v>Tocqueville Finance</v>
          </cell>
          <cell r="AY1092" t="str">
            <v>Not Stated</v>
          </cell>
          <cell r="AZ1092" t="str">
            <v>Prospectus</v>
          </cell>
          <cell r="BA1092" t="str">
            <v>Oui</v>
          </cell>
          <cell r="BB1092">
            <v>4.5739660000000004</v>
          </cell>
          <cell r="BD1092">
            <v>12.285729</v>
          </cell>
          <cell r="BF1092">
            <v>11.164284</v>
          </cell>
          <cell r="BH1092">
            <v>-6.5860219999999998</v>
          </cell>
          <cell r="BJ1092">
            <v>-6.3171999999999997</v>
          </cell>
          <cell r="BK1092">
            <v>78</v>
          </cell>
          <cell r="BM1092">
            <v>18.275317999999999</v>
          </cell>
          <cell r="BN1092">
            <v>19</v>
          </cell>
          <cell r="BP1092">
            <v>20.163094999999998</v>
          </cell>
          <cell r="BQ1092">
            <v>44</v>
          </cell>
        </row>
        <row r="1093">
          <cell r="A1093" t="str">
            <v>FR0011631019</v>
          </cell>
          <cell r="B1093" t="str">
            <v>ÙÙÙÙÙ</v>
          </cell>
          <cell r="C1093" t="str">
            <v>CM-AM PME-ETI Actions RC</v>
          </cell>
          <cell r="D1093" t="str">
            <v>FCP</v>
          </cell>
          <cell r="E1093" t="str">
            <v>Crédit Mutuel Asset Management</v>
          </cell>
          <cell r="F1093" t="str">
            <v>Euro</v>
          </cell>
          <cell r="G1093" t="str">
            <v>MSCI Europe ex UK Small Cap NR EUR</v>
          </cell>
          <cell r="H1093" t="str">
            <v>Europe Fonds ouverts  - Actions Europe Petites Cap.</v>
          </cell>
          <cell r="I1093" t="str">
            <v>Tous les jours</v>
          </cell>
          <cell r="J1093" t="str">
            <v>France</v>
          </cell>
          <cell r="K1093" t="str">
            <v>Oui</v>
          </cell>
          <cell r="L1093">
            <v>41624</v>
          </cell>
          <cell r="M1093">
            <v>44595</v>
          </cell>
          <cell r="N1093">
            <v>412359000</v>
          </cell>
          <cell r="O1093">
            <v>255.98</v>
          </cell>
          <cell r="Q1093" t="str">
            <v>Non</v>
          </cell>
          <cell r="R1093">
            <v>6</v>
          </cell>
          <cell r="S1093">
            <v>6</v>
          </cell>
          <cell r="T1093">
            <v>19.177</v>
          </cell>
          <cell r="U1093">
            <v>22.744</v>
          </cell>
          <cell r="V1093">
            <v>9.4225700000000003</v>
          </cell>
          <cell r="W1093">
            <v>24.394939999999998</v>
          </cell>
          <cell r="X1093" t="str">
            <v>Cap</v>
          </cell>
          <cell r="Y1093" t="str">
            <v>Europe</v>
          </cell>
          <cell r="Z1093">
            <v>2.5</v>
          </cell>
          <cell r="AA1093" t="str">
            <v>Oui</v>
          </cell>
          <cell r="AB1093">
            <v>2</v>
          </cell>
          <cell r="AC1093" t="str">
            <v>Non</v>
          </cell>
          <cell r="AE1093" t="str">
            <v>FS0000ALO7</v>
          </cell>
          <cell r="AF1093">
            <v>397691000</v>
          </cell>
          <cell r="AH1093">
            <v>44581</v>
          </cell>
          <cell r="AJ1093">
            <v>2</v>
          </cell>
          <cell r="AK1093">
            <v>1</v>
          </cell>
          <cell r="AL1093">
            <v>1</v>
          </cell>
          <cell r="AM1093" t="str">
            <v>www.creditmutuel-am.eu</v>
          </cell>
          <cell r="AQ1093" t="str">
            <v>Non</v>
          </cell>
          <cell r="AR1093" t="str">
            <v>Non</v>
          </cell>
          <cell r="AS1093" t="str">
            <v>Non</v>
          </cell>
          <cell r="AV1093" t="str">
            <v>Non Classifié</v>
          </cell>
          <cell r="AW1093" t="str">
            <v>Crédit Mutuel Alliance Fédérale</v>
          </cell>
          <cell r="AY1093" t="str">
            <v>Not Stated</v>
          </cell>
          <cell r="AZ1093" t="str">
            <v>Prospectus</v>
          </cell>
          <cell r="BA1093" t="str">
            <v>Oui</v>
          </cell>
          <cell r="BB1093">
            <v>15.437010000000001</v>
          </cell>
          <cell r="BD1093">
            <v>24.394974000000001</v>
          </cell>
          <cell r="BF1093">
            <v>9.4225750000000001</v>
          </cell>
          <cell r="BH1093">
            <v>-13.288845</v>
          </cell>
          <cell r="BJ1093">
            <v>-12.82816</v>
          </cell>
          <cell r="BK1093">
            <v>97</v>
          </cell>
          <cell r="BM1093">
            <v>34.088278000000003</v>
          </cell>
          <cell r="BN1093">
            <v>1</v>
          </cell>
          <cell r="BP1093">
            <v>32.723591999999996</v>
          </cell>
          <cell r="BQ1093">
            <v>9</v>
          </cell>
        </row>
        <row r="1094">
          <cell r="A1094" t="str">
            <v>FR0011631035</v>
          </cell>
          <cell r="B1094" t="str">
            <v>ÙÙÙÙÙ</v>
          </cell>
          <cell r="C1094" t="str">
            <v>Varenne Global A-EUR</v>
          </cell>
          <cell r="D1094" t="str">
            <v>FCP</v>
          </cell>
          <cell r="E1094" t="str">
            <v>Varenne Capital Partners</v>
          </cell>
          <cell r="F1094" t="str">
            <v>Euro</v>
          </cell>
          <cell r="G1094" t="str">
            <v>€STR + 300 bps</v>
          </cell>
          <cell r="H1094" t="str">
            <v>Europe Fonds ouverts  - Allocation EUR Flexible - International</v>
          </cell>
          <cell r="I1094" t="str">
            <v>Tous les jours</v>
          </cell>
          <cell r="J1094" t="str">
            <v>Belgique;Suisse;France;Royaume-Uni;</v>
          </cell>
          <cell r="K1094" t="str">
            <v>Non</v>
          </cell>
          <cell r="L1094">
            <v>41670</v>
          </cell>
          <cell r="M1094">
            <v>44596</v>
          </cell>
          <cell r="N1094">
            <v>543249426</v>
          </cell>
          <cell r="O1094">
            <v>232.05</v>
          </cell>
          <cell r="Q1094" t="str">
            <v>Non</v>
          </cell>
          <cell r="R1094">
            <v>4</v>
          </cell>
          <cell r="S1094">
            <v>5</v>
          </cell>
          <cell r="T1094">
            <v>15.250999999999999</v>
          </cell>
          <cell r="U1094">
            <v>11.928000000000001</v>
          </cell>
          <cell r="V1094">
            <v>17.992570000000001</v>
          </cell>
          <cell r="W1094">
            <v>10.79443</v>
          </cell>
          <cell r="X1094" t="str">
            <v>Cap</v>
          </cell>
          <cell r="Y1094" t="str">
            <v>Global</v>
          </cell>
          <cell r="Z1094">
            <v>1.95</v>
          </cell>
          <cell r="AA1094" t="str">
            <v>Oui</v>
          </cell>
          <cell r="AB1094">
            <v>1.96</v>
          </cell>
          <cell r="AC1094" t="str">
            <v>Non</v>
          </cell>
          <cell r="AD1094">
            <v>232.05</v>
          </cell>
          <cell r="AE1094" t="str">
            <v>FS0000AQDD</v>
          </cell>
          <cell r="AF1094">
            <v>431075250</v>
          </cell>
          <cell r="AH1094">
            <v>44250</v>
          </cell>
          <cell r="AJ1094">
            <v>2</v>
          </cell>
          <cell r="AK1094">
            <v>1</v>
          </cell>
          <cell r="AL1094">
            <v>0</v>
          </cell>
          <cell r="AM1094" t="str">
            <v>www.varennecapital.fr</v>
          </cell>
          <cell r="AQ1094" t="str">
            <v>Non</v>
          </cell>
          <cell r="AR1094" t="str">
            <v>Non</v>
          </cell>
          <cell r="AS1094" t="str">
            <v>Non</v>
          </cell>
          <cell r="AV1094" t="str">
            <v>Non Classifié</v>
          </cell>
          <cell r="AW1094" t="str">
            <v>Varenne Capital Partners</v>
          </cell>
          <cell r="BA1094" t="str">
            <v>Non</v>
          </cell>
          <cell r="BB1094">
            <v>7.861281</v>
          </cell>
          <cell r="BD1094">
            <v>10.794444</v>
          </cell>
          <cell r="BF1094">
            <v>17.992578000000002</v>
          </cell>
          <cell r="BH1094">
            <v>-9.2691280000000003</v>
          </cell>
          <cell r="BJ1094">
            <v>-9.8292400000000004</v>
          </cell>
          <cell r="BK1094">
            <v>90</v>
          </cell>
          <cell r="BM1094">
            <v>16.496441000000001</v>
          </cell>
          <cell r="BN1094">
            <v>25</v>
          </cell>
          <cell r="BP1094">
            <v>11.678246</v>
          </cell>
          <cell r="BQ1094">
            <v>63</v>
          </cell>
        </row>
        <row r="1095">
          <cell r="A1095" t="str">
            <v>FR0011631050</v>
          </cell>
          <cell r="B1095" t="str">
            <v>ÙÙÙÙ</v>
          </cell>
          <cell r="C1095" t="str">
            <v>Amplegest PME AC</v>
          </cell>
          <cell r="D1095" t="str">
            <v>FCP</v>
          </cell>
          <cell r="E1095" t="str">
            <v>Amplegest</v>
          </cell>
          <cell r="F1095" t="str">
            <v>Euro</v>
          </cell>
          <cell r="G1095" t="str">
            <v>(Euronext Growth All -Share) 10.000% + ( Euronext Paris CAC Small NR EUR) 90.000%</v>
          </cell>
          <cell r="H1095" t="str">
            <v>Europe Fonds ouverts  - Actions France Petites &amp; Moy. Cap.</v>
          </cell>
          <cell r="I1095" t="str">
            <v>Tous les jours</v>
          </cell>
          <cell r="J1095" t="str">
            <v>France</v>
          </cell>
          <cell r="K1095" t="str">
            <v>Oui</v>
          </cell>
          <cell r="L1095">
            <v>41639</v>
          </cell>
          <cell r="M1095">
            <v>44596</v>
          </cell>
          <cell r="N1095">
            <v>116707756</v>
          </cell>
          <cell r="O1095">
            <v>254.23</v>
          </cell>
          <cell r="Q1095" t="str">
            <v>Non</v>
          </cell>
          <cell r="R1095">
            <v>6</v>
          </cell>
          <cell r="S1095">
            <v>6</v>
          </cell>
          <cell r="T1095">
            <v>13.927</v>
          </cell>
          <cell r="U1095">
            <v>19.922000000000001</v>
          </cell>
          <cell r="V1095">
            <v>17.783989999999999</v>
          </cell>
          <cell r="W1095">
            <v>13.36209</v>
          </cell>
          <cell r="X1095" t="str">
            <v>Cap</v>
          </cell>
          <cell r="Y1095" t="str">
            <v>France</v>
          </cell>
          <cell r="Z1095">
            <v>2.35</v>
          </cell>
          <cell r="AA1095" t="str">
            <v>Oui</v>
          </cell>
          <cell r="AB1095">
            <v>2.35</v>
          </cell>
          <cell r="AC1095" t="str">
            <v>Oui</v>
          </cell>
          <cell r="AD1095">
            <v>254.23</v>
          </cell>
          <cell r="AE1095" t="str">
            <v>FS0000AJUI</v>
          </cell>
          <cell r="AF1095">
            <v>79232061</v>
          </cell>
          <cell r="AH1095">
            <v>44589</v>
          </cell>
          <cell r="AJ1095">
            <v>3</v>
          </cell>
          <cell r="AK1095">
            <v>1</v>
          </cell>
          <cell r="AL1095">
            <v>0</v>
          </cell>
          <cell r="AM1095" t="str">
            <v>www.amplegest.com</v>
          </cell>
          <cell r="AQ1095" t="str">
            <v>Non</v>
          </cell>
          <cell r="AR1095" t="str">
            <v>Non</v>
          </cell>
          <cell r="AS1095" t="str">
            <v>Non</v>
          </cell>
          <cell r="AV1095" t="str">
            <v>Actions françaises</v>
          </cell>
          <cell r="AW1095" t="str">
            <v>Amplegest</v>
          </cell>
          <cell r="AY1095" t="str">
            <v>Article 8</v>
          </cell>
          <cell r="AZ1095" t="str">
            <v>Prospectus</v>
          </cell>
          <cell r="BA1095" t="str">
            <v>Oui</v>
          </cell>
          <cell r="BB1095">
            <v>8.1833120000000008</v>
          </cell>
          <cell r="BD1095">
            <v>13.362100999999999</v>
          </cell>
          <cell r="BF1095">
            <v>17.783985999999999</v>
          </cell>
          <cell r="BH1095">
            <v>-7.038513</v>
          </cell>
          <cell r="BJ1095">
            <v>-7.742</v>
          </cell>
          <cell r="BK1095">
            <v>84</v>
          </cell>
          <cell r="BM1095">
            <v>20.127448999999999</v>
          </cell>
          <cell r="BN1095">
            <v>15</v>
          </cell>
          <cell r="BP1095">
            <v>18.753126000000002</v>
          </cell>
          <cell r="BQ1095">
            <v>48</v>
          </cell>
        </row>
        <row r="1096">
          <cell r="A1096" t="str">
            <v>FR0011637156</v>
          </cell>
          <cell r="B1096" t="str">
            <v>ÙÙÙ</v>
          </cell>
          <cell r="C1096" t="str">
            <v>Lazard Investissement PEA-PME A</v>
          </cell>
          <cell r="D1096" t="str">
            <v>FCP</v>
          </cell>
          <cell r="E1096" t="str">
            <v>Lazard Frères Gestion</v>
          </cell>
          <cell r="F1096" t="str">
            <v>Euro</v>
          </cell>
          <cell r="G1096" t="str">
            <v>Not Benchmarked</v>
          </cell>
          <cell r="H1096" t="str">
            <v>Europe Fonds ouverts  - Actions Europe Petites Cap.</v>
          </cell>
          <cell r="I1096" t="str">
            <v>Tous les jours</v>
          </cell>
          <cell r="J1096" t="str">
            <v>France</v>
          </cell>
          <cell r="K1096" t="str">
            <v>Oui</v>
          </cell>
          <cell r="L1096">
            <v>41670</v>
          </cell>
          <cell r="M1096">
            <v>44596</v>
          </cell>
          <cell r="N1096">
            <v>49331865</v>
          </cell>
          <cell r="O1096">
            <v>208.25</v>
          </cell>
          <cell r="Q1096" t="str">
            <v>Non</v>
          </cell>
          <cell r="R1096">
            <v>6</v>
          </cell>
          <cell r="S1096">
            <v>6</v>
          </cell>
          <cell r="T1096">
            <v>13.305999999999999</v>
          </cell>
          <cell r="U1096">
            <v>20.196999999999999</v>
          </cell>
          <cell r="V1096">
            <v>20.519469999999998</v>
          </cell>
          <cell r="W1096">
            <v>12.557969999999999</v>
          </cell>
          <cell r="X1096" t="str">
            <v>Cap</v>
          </cell>
          <cell r="Y1096" t="str">
            <v>France</v>
          </cell>
          <cell r="Z1096">
            <v>1.85</v>
          </cell>
          <cell r="AA1096" t="str">
            <v>Oui</v>
          </cell>
          <cell r="AB1096">
            <v>1.9</v>
          </cell>
          <cell r="AC1096" t="str">
            <v>Non</v>
          </cell>
          <cell r="AD1096">
            <v>208.25</v>
          </cell>
          <cell r="AE1096" t="str">
            <v>FS0000AMJH</v>
          </cell>
          <cell r="AF1096">
            <v>41430866</v>
          </cell>
          <cell r="AH1096">
            <v>44593</v>
          </cell>
          <cell r="AJ1096">
            <v>4</v>
          </cell>
          <cell r="AK1096">
            <v>1</v>
          </cell>
          <cell r="AL1096">
            <v>0</v>
          </cell>
          <cell r="AM1096" t="str">
            <v>www.lazardfreresgestion.fr</v>
          </cell>
          <cell r="AQ1096" t="str">
            <v>Non</v>
          </cell>
          <cell r="AR1096" t="str">
            <v>Non</v>
          </cell>
          <cell r="AS1096" t="str">
            <v>Non</v>
          </cell>
          <cell r="AV1096" t="str">
            <v>Actions des pays de l'Union Européenne</v>
          </cell>
          <cell r="AW1096" t="str">
            <v>Lazard</v>
          </cell>
          <cell r="AX1096" t="str">
            <v>Lazard Asset Management LLC</v>
          </cell>
          <cell r="AY1096" t="str">
            <v>Not Stated</v>
          </cell>
          <cell r="AZ1096" t="str">
            <v>Prospectus</v>
          </cell>
          <cell r="BA1096" t="str">
            <v>Oui</v>
          </cell>
          <cell r="BB1096">
            <v>10.207758999999999</v>
          </cell>
          <cell r="BD1096">
            <v>12.557976</v>
          </cell>
          <cell r="BF1096">
            <v>20.519463999999999</v>
          </cell>
          <cell r="BH1096">
            <v>-6.4322549999999996</v>
          </cell>
          <cell r="BJ1096">
            <v>-6.9745699999999999</v>
          </cell>
          <cell r="BK1096">
            <v>81</v>
          </cell>
          <cell r="BM1096">
            <v>19.153362999999999</v>
          </cell>
          <cell r="BN1096">
            <v>17</v>
          </cell>
          <cell r="BP1096">
            <v>19.235959000000001</v>
          </cell>
          <cell r="BQ1096">
            <v>47</v>
          </cell>
        </row>
        <row r="1097">
          <cell r="A1097" t="str">
            <v>FR0011637164</v>
          </cell>
          <cell r="B1097" t="str">
            <v>ÙÙÙ</v>
          </cell>
          <cell r="C1097" t="str">
            <v>Lazard Investissement PEA-PME R</v>
          </cell>
          <cell r="D1097" t="str">
            <v>FCP</v>
          </cell>
          <cell r="E1097" t="str">
            <v>Lazard Frères Gestion</v>
          </cell>
          <cell r="F1097" t="str">
            <v>Euro</v>
          </cell>
          <cell r="G1097" t="str">
            <v>Not Benchmarked</v>
          </cell>
          <cell r="H1097" t="str">
            <v>Europe Fonds ouverts  - Actions Europe Petites Cap.</v>
          </cell>
          <cell r="I1097" t="str">
            <v>Tous les jours</v>
          </cell>
          <cell r="J1097" t="str">
            <v>France</v>
          </cell>
          <cell r="K1097" t="str">
            <v>Oui</v>
          </cell>
          <cell r="L1097">
            <v>41670</v>
          </cell>
          <cell r="M1097">
            <v>44596</v>
          </cell>
          <cell r="N1097">
            <v>49331865</v>
          </cell>
          <cell r="O1097">
            <v>199.49</v>
          </cell>
          <cell r="Q1097" t="str">
            <v>Non</v>
          </cell>
          <cell r="R1097">
            <v>6</v>
          </cell>
          <cell r="S1097">
            <v>6</v>
          </cell>
          <cell r="T1097">
            <v>13.3</v>
          </cell>
          <cell r="U1097">
            <v>20.190000000000001</v>
          </cell>
          <cell r="V1097">
            <v>19.854130000000001</v>
          </cell>
          <cell r="W1097">
            <v>11.93928</v>
          </cell>
          <cell r="X1097" t="str">
            <v>Cap</v>
          </cell>
          <cell r="Y1097" t="str">
            <v>France</v>
          </cell>
          <cell r="Z1097">
            <v>2.4</v>
          </cell>
          <cell r="AA1097" t="str">
            <v>Oui</v>
          </cell>
          <cell r="AB1097">
            <v>2.4500000000000002</v>
          </cell>
          <cell r="AC1097" t="str">
            <v>Non</v>
          </cell>
          <cell r="AD1097">
            <v>199.49</v>
          </cell>
          <cell r="AE1097" t="str">
            <v>FS0000AMJH</v>
          </cell>
          <cell r="AF1097">
            <v>7048393</v>
          </cell>
          <cell r="AH1097">
            <v>44593</v>
          </cell>
          <cell r="AJ1097">
            <v>4</v>
          </cell>
          <cell r="AK1097">
            <v>1</v>
          </cell>
          <cell r="AL1097">
            <v>0</v>
          </cell>
          <cell r="AM1097" t="str">
            <v>www.lazardfreresgestion.fr</v>
          </cell>
          <cell r="AQ1097" t="str">
            <v>Non</v>
          </cell>
          <cell r="AR1097" t="str">
            <v>Non</v>
          </cell>
          <cell r="AS1097" t="str">
            <v>Non</v>
          </cell>
          <cell r="AV1097" t="str">
            <v>Actions des pays de l'Union Européenne</v>
          </cell>
          <cell r="AW1097" t="str">
            <v>Lazard</v>
          </cell>
          <cell r="AX1097" t="str">
            <v>Lazard Asset Management LLC</v>
          </cell>
          <cell r="AY1097" t="str">
            <v>Not Stated</v>
          </cell>
          <cell r="AZ1097" t="str">
            <v>Prospectus</v>
          </cell>
          <cell r="BA1097" t="str">
            <v>Oui</v>
          </cell>
          <cell r="BB1097">
            <v>9.6018220000000003</v>
          </cell>
          <cell r="BD1097">
            <v>11.939292</v>
          </cell>
          <cell r="BF1097">
            <v>19.854126000000001</v>
          </cell>
          <cell r="BH1097">
            <v>-6.4792909999999999</v>
          </cell>
          <cell r="BJ1097">
            <v>-7.0172999999999996</v>
          </cell>
          <cell r="BK1097">
            <v>81</v>
          </cell>
          <cell r="BM1097">
            <v>18.497807999999999</v>
          </cell>
          <cell r="BN1097">
            <v>18</v>
          </cell>
          <cell r="BP1097">
            <v>18.583120999999998</v>
          </cell>
          <cell r="BQ1097">
            <v>49</v>
          </cell>
        </row>
        <row r="1098">
          <cell r="A1098" t="str">
            <v>FR0011640887</v>
          </cell>
          <cell r="B1098" t="str">
            <v>ÙÙÙÙ</v>
          </cell>
          <cell r="C1098" t="str">
            <v>Erasmus Small Cap Euro R</v>
          </cell>
          <cell r="D1098" t="str">
            <v>FCP</v>
          </cell>
          <cell r="E1098" t="str">
            <v>Erasmus Gestion</v>
          </cell>
          <cell r="F1098" t="str">
            <v>Euro</v>
          </cell>
          <cell r="G1098" t="str">
            <v>MSCI EMU Small Cap NR EUR</v>
          </cell>
          <cell r="H1098" t="str">
            <v>Europe Fonds ouverts  - Actions Zone Euro Petites Cap.</v>
          </cell>
          <cell r="I1098" t="str">
            <v>Tous les jours</v>
          </cell>
          <cell r="J1098" t="str">
            <v>France</v>
          </cell>
          <cell r="K1098" t="str">
            <v>Oui</v>
          </cell>
          <cell r="L1098">
            <v>41639</v>
          </cell>
          <cell r="M1098">
            <v>44596</v>
          </cell>
          <cell r="N1098">
            <v>116935192</v>
          </cell>
          <cell r="O1098">
            <v>279.5</v>
          </cell>
          <cell r="Q1098" t="str">
            <v>Non</v>
          </cell>
          <cell r="R1098">
            <v>6</v>
          </cell>
          <cell r="S1098">
            <v>6</v>
          </cell>
          <cell r="T1098">
            <v>14.475</v>
          </cell>
          <cell r="U1098">
            <v>19.326000000000001</v>
          </cell>
          <cell r="V1098">
            <v>9.9945400000000006</v>
          </cell>
          <cell r="W1098">
            <v>19.296340000000001</v>
          </cell>
          <cell r="X1098" t="str">
            <v>Cap</v>
          </cell>
          <cell r="Y1098" t="str">
            <v>Euroland</v>
          </cell>
          <cell r="Z1098">
            <v>2.4</v>
          </cell>
          <cell r="AA1098" t="str">
            <v>Oui</v>
          </cell>
          <cell r="AB1098">
            <v>3.03</v>
          </cell>
          <cell r="AC1098" t="str">
            <v>Oui</v>
          </cell>
          <cell r="AD1098">
            <v>279.5</v>
          </cell>
          <cell r="AE1098" t="str">
            <v>FS0000AJRL</v>
          </cell>
          <cell r="AF1098">
            <v>57871637</v>
          </cell>
          <cell r="AH1098">
            <v>44573</v>
          </cell>
          <cell r="AJ1098">
            <v>4</v>
          </cell>
          <cell r="AK1098">
            <v>1</v>
          </cell>
          <cell r="AL1098">
            <v>1</v>
          </cell>
          <cell r="AM1098" t="str">
            <v>www.erasmusgestion.com</v>
          </cell>
          <cell r="AQ1098" t="str">
            <v>Non</v>
          </cell>
          <cell r="AR1098" t="str">
            <v>Non</v>
          </cell>
          <cell r="AS1098" t="str">
            <v>Non</v>
          </cell>
          <cell r="AV1098" t="str">
            <v>Actions de la zone euro</v>
          </cell>
          <cell r="AW1098" t="str">
            <v>Erasmus</v>
          </cell>
          <cell r="AY1098" t="str">
            <v>Article 8</v>
          </cell>
          <cell r="AZ1098" t="str">
            <v>Prospectus</v>
          </cell>
          <cell r="BA1098" t="str">
            <v>Oui</v>
          </cell>
          <cell r="BB1098">
            <v>10.578839</v>
          </cell>
          <cell r="BD1098">
            <v>19.296354999999998</v>
          </cell>
          <cell r="BF1098">
            <v>9.9945389999999996</v>
          </cell>
          <cell r="BH1098">
            <v>-7.7348429999999997</v>
          </cell>
          <cell r="BJ1098">
            <v>-8.1804600000000001</v>
          </cell>
          <cell r="BK1098">
            <v>86</v>
          </cell>
          <cell r="BM1098">
            <v>26.937756</v>
          </cell>
          <cell r="BN1098">
            <v>4</v>
          </cell>
          <cell r="BP1098">
            <v>27.589656000000002</v>
          </cell>
          <cell r="BQ1098">
            <v>21</v>
          </cell>
        </row>
        <row r="1099">
          <cell r="A1099" t="str">
            <v>FR0011640986</v>
          </cell>
          <cell r="B1099" t="str">
            <v>Ù</v>
          </cell>
          <cell r="C1099" t="str">
            <v>Quadrige Rendement France Midcaps C</v>
          </cell>
          <cell r="D1099" t="str">
            <v>FCP</v>
          </cell>
          <cell r="E1099" t="str">
            <v>Inocap Gestion</v>
          </cell>
          <cell r="F1099" t="str">
            <v>Euro</v>
          </cell>
          <cell r="G1099" t="str">
            <v>Euronext Paris CAC Mid&amp;Small NR EUR</v>
          </cell>
          <cell r="H1099" t="str">
            <v>Europe Fonds ouverts  - Actions France Petites &amp; Moy. Cap.</v>
          </cell>
          <cell r="I1099" t="str">
            <v>Tous les jours</v>
          </cell>
          <cell r="J1099" t="str">
            <v>France;Luxembourg;</v>
          </cell>
          <cell r="K1099" t="str">
            <v>Oui</v>
          </cell>
          <cell r="L1099">
            <v>41631</v>
          </cell>
          <cell r="M1099">
            <v>44596</v>
          </cell>
          <cell r="N1099">
            <v>74062592</v>
          </cell>
          <cell r="O1099">
            <v>214.17</v>
          </cell>
          <cell r="Q1099" t="str">
            <v>Non</v>
          </cell>
          <cell r="R1099">
            <v>6</v>
          </cell>
          <cell r="S1099">
            <v>6</v>
          </cell>
          <cell r="T1099">
            <v>12.489000000000001</v>
          </cell>
          <cell r="U1099">
            <v>20.693999999999999</v>
          </cell>
          <cell r="V1099">
            <v>10.844749999999999</v>
          </cell>
          <cell r="W1099">
            <v>8.1337399999999995</v>
          </cell>
          <cell r="X1099" t="str">
            <v>Cap</v>
          </cell>
          <cell r="Y1099" t="str">
            <v>France</v>
          </cell>
          <cell r="Z1099">
            <v>2.4</v>
          </cell>
          <cell r="AA1099" t="str">
            <v>Oui</v>
          </cell>
          <cell r="AB1099">
            <v>3.92</v>
          </cell>
          <cell r="AC1099" t="str">
            <v>Oui</v>
          </cell>
          <cell r="AD1099">
            <v>210.73</v>
          </cell>
          <cell r="AE1099" t="str">
            <v>FS0000BL79</v>
          </cell>
          <cell r="AF1099">
            <v>73768535</v>
          </cell>
          <cell r="AH1099">
            <v>44336</v>
          </cell>
          <cell r="AJ1099">
            <v>4</v>
          </cell>
          <cell r="AK1099">
            <v>1</v>
          </cell>
          <cell r="AL1099">
            <v>0</v>
          </cell>
          <cell r="AM1099" t="str">
            <v>www.inocapgestion.com</v>
          </cell>
          <cell r="AQ1099" t="str">
            <v>Non</v>
          </cell>
          <cell r="AR1099" t="str">
            <v>Non</v>
          </cell>
          <cell r="AS1099" t="str">
            <v>Non</v>
          </cell>
          <cell r="AV1099" t="str">
            <v>Actions des pays de l'Union Européenne</v>
          </cell>
          <cell r="AW1099" t="str">
            <v>Inocap</v>
          </cell>
          <cell r="AY1099" t="str">
            <v>Article 8</v>
          </cell>
          <cell r="AZ1099" t="str">
            <v>Prospectus</v>
          </cell>
          <cell r="BA1099" t="str">
            <v>Non</v>
          </cell>
          <cell r="BB1099">
            <v>-5.7013000000000001E-2</v>
          </cell>
          <cell r="BD1099">
            <v>8.1337460000000004</v>
          </cell>
          <cell r="BF1099">
            <v>10.844749</v>
          </cell>
          <cell r="BH1099">
            <v>-2.7340019999999998</v>
          </cell>
          <cell r="BJ1099">
            <v>-2.9837899999999999</v>
          </cell>
          <cell r="BK1099">
            <v>51</v>
          </cell>
          <cell r="BM1099">
            <v>12.557404999999999</v>
          </cell>
          <cell r="BN1099">
            <v>41</v>
          </cell>
          <cell r="BP1099">
            <v>16.469149999999999</v>
          </cell>
          <cell r="BQ1099">
            <v>54</v>
          </cell>
        </row>
        <row r="1100">
          <cell r="A1100" t="str">
            <v>FR0011645621</v>
          </cell>
          <cell r="B1100" t="str">
            <v>ÙÙ</v>
          </cell>
          <cell r="C1100" t="str">
            <v>Dorval Manageurs Small Cap Euro RC</v>
          </cell>
          <cell r="D1100" t="str">
            <v>FCP</v>
          </cell>
          <cell r="E1100" t="str">
            <v>Dorval Asset Management</v>
          </cell>
          <cell r="F1100" t="str">
            <v>Euro</v>
          </cell>
          <cell r="G1100" t="str">
            <v>MSCI EMU Small Cap NR EUR</v>
          </cell>
          <cell r="H1100" t="str">
            <v>Europe Fonds ouverts  - Actions Zone Euro Petites Cap.</v>
          </cell>
          <cell r="I1100" t="str">
            <v>Tous les jours</v>
          </cell>
          <cell r="J1100" t="str">
            <v>France</v>
          </cell>
          <cell r="K1100" t="str">
            <v>Oui</v>
          </cell>
          <cell r="L1100">
            <v>41649</v>
          </cell>
          <cell r="M1100">
            <v>44596</v>
          </cell>
          <cell r="N1100">
            <v>26435726</v>
          </cell>
          <cell r="O1100">
            <v>216.61</v>
          </cell>
          <cell r="Q1100" t="str">
            <v>Non</v>
          </cell>
          <cell r="R1100">
            <v>6</v>
          </cell>
          <cell r="S1100">
            <v>6</v>
          </cell>
          <cell r="T1100">
            <v>12.96</v>
          </cell>
          <cell r="U1100">
            <v>23.323</v>
          </cell>
          <cell r="V1100">
            <v>15.341559999999999</v>
          </cell>
          <cell r="W1100">
            <v>8.7650500000000005</v>
          </cell>
          <cell r="X1100" t="str">
            <v>Cap</v>
          </cell>
          <cell r="Y1100" t="str">
            <v>Euroland</v>
          </cell>
          <cell r="Z1100">
            <v>2.1</v>
          </cell>
          <cell r="AA1100" t="str">
            <v>Oui</v>
          </cell>
          <cell r="AB1100">
            <v>2.36</v>
          </cell>
          <cell r="AC1100" t="str">
            <v>Oui</v>
          </cell>
          <cell r="AD1100">
            <v>216.61</v>
          </cell>
          <cell r="AE1100" t="str">
            <v>FS0000AJGI</v>
          </cell>
          <cell r="AF1100">
            <v>14243071</v>
          </cell>
          <cell r="AH1100">
            <v>44561</v>
          </cell>
          <cell r="AJ1100">
            <v>2</v>
          </cell>
          <cell r="AK1100">
            <v>1</v>
          </cell>
          <cell r="AL1100">
            <v>1</v>
          </cell>
          <cell r="AM1100" t="str">
            <v>www.dorval-am.com</v>
          </cell>
          <cell r="AQ1100" t="str">
            <v>Non</v>
          </cell>
          <cell r="AR1100" t="str">
            <v>Non</v>
          </cell>
          <cell r="AS1100" t="str">
            <v>Non</v>
          </cell>
          <cell r="AV1100" t="str">
            <v>Actions de la zone euro</v>
          </cell>
          <cell r="AW1100" t="str">
            <v>Natixis</v>
          </cell>
          <cell r="AY1100" t="str">
            <v>Article 8</v>
          </cell>
          <cell r="AZ1100" t="str">
            <v>Prospectus</v>
          </cell>
          <cell r="BA1100" t="str">
            <v>Oui</v>
          </cell>
          <cell r="BB1100">
            <v>4.8626319999999996</v>
          </cell>
          <cell r="BD1100">
            <v>8.7650590000000008</v>
          </cell>
          <cell r="BF1100">
            <v>15.341564999999999</v>
          </cell>
          <cell r="BH1100">
            <v>-7.4569710000000002</v>
          </cell>
          <cell r="BJ1100">
            <v>-7.2044800000000002</v>
          </cell>
          <cell r="BK1100">
            <v>82</v>
          </cell>
          <cell r="BM1100">
            <v>15.178573999999999</v>
          </cell>
          <cell r="BN1100">
            <v>30</v>
          </cell>
          <cell r="BP1100">
            <v>18.666414</v>
          </cell>
          <cell r="BQ1100">
            <v>49</v>
          </cell>
        </row>
        <row r="1101">
          <cell r="A1101" t="str">
            <v>FR0011645670</v>
          </cell>
          <cell r="B1101" t="str">
            <v>ÙÙÙÙÙ</v>
          </cell>
          <cell r="C1101" t="str">
            <v>Tiepolo PME C</v>
          </cell>
          <cell r="D1101" t="str">
            <v>FCP</v>
          </cell>
          <cell r="E1101" t="str">
            <v>La Financière Tiepolo</v>
          </cell>
          <cell r="F1101" t="str">
            <v>Euro</v>
          </cell>
          <cell r="G1101" t="str">
            <v>Enternext PEA PME 150 GR EUR</v>
          </cell>
          <cell r="H1101" t="str">
            <v>Europe Fonds ouverts  - Actions France Petites &amp; Moy. Cap.</v>
          </cell>
          <cell r="I1101" t="str">
            <v>Tous les jours</v>
          </cell>
          <cell r="J1101" t="str">
            <v>France</v>
          </cell>
          <cell r="K1101" t="str">
            <v>Oui</v>
          </cell>
          <cell r="L1101">
            <v>41638</v>
          </cell>
          <cell r="M1101">
            <v>44595</v>
          </cell>
          <cell r="N1101">
            <v>144057746</v>
          </cell>
          <cell r="O1101">
            <v>25.88</v>
          </cell>
          <cell r="Q1101" t="str">
            <v>Non</v>
          </cell>
          <cell r="R1101">
            <v>5</v>
          </cell>
          <cell r="S1101">
            <v>6</v>
          </cell>
          <cell r="T1101">
            <v>12.35</v>
          </cell>
          <cell r="U1101">
            <v>18.431999999999999</v>
          </cell>
          <cell r="V1101">
            <v>18.27411</v>
          </cell>
          <cell r="W1101">
            <v>15.118830000000001</v>
          </cell>
          <cell r="X1101" t="str">
            <v>Cap</v>
          </cell>
          <cell r="Y1101" t="str">
            <v>France</v>
          </cell>
          <cell r="Z1101">
            <v>2</v>
          </cell>
          <cell r="AA1101" t="str">
            <v>Oui</v>
          </cell>
          <cell r="AB1101">
            <v>2.17</v>
          </cell>
          <cell r="AC1101" t="str">
            <v>Non</v>
          </cell>
          <cell r="AE1101" t="str">
            <v>FS0000AKY5</v>
          </cell>
          <cell r="AF1101">
            <v>124718000</v>
          </cell>
          <cell r="AH1101">
            <v>44562</v>
          </cell>
          <cell r="AJ1101">
            <v>3</v>
          </cell>
          <cell r="AK1101">
            <v>1</v>
          </cell>
          <cell r="AL1101">
            <v>1</v>
          </cell>
          <cell r="AM1101" t="str">
            <v>www.tiepolo.fr</v>
          </cell>
          <cell r="AQ1101" t="str">
            <v>Non</v>
          </cell>
          <cell r="AR1101" t="str">
            <v>Non</v>
          </cell>
          <cell r="AS1101" t="str">
            <v>Non</v>
          </cell>
          <cell r="AV1101" t="str">
            <v>Actions des pays de l'Union Européenne</v>
          </cell>
          <cell r="AW1101" t="str">
            <v>Financière Tiepolo</v>
          </cell>
          <cell r="AY1101" t="str">
            <v>Not Stated</v>
          </cell>
          <cell r="AZ1101" t="str">
            <v>Prospectus</v>
          </cell>
          <cell r="BA1101" t="str">
            <v>Oui</v>
          </cell>
          <cell r="BB1101">
            <v>9.6497709999999994</v>
          </cell>
          <cell r="BD1101">
            <v>15.11885</v>
          </cell>
          <cell r="BF1101">
            <v>18.274118999999999</v>
          </cell>
          <cell r="BH1101">
            <v>-6.2658459999999998</v>
          </cell>
          <cell r="BJ1101">
            <v>-7.1713100000000001</v>
          </cell>
          <cell r="BK1101">
            <v>82</v>
          </cell>
          <cell r="BM1101">
            <v>21.747014</v>
          </cell>
          <cell r="BN1101">
            <v>11</v>
          </cell>
          <cell r="BP1101">
            <v>14.836615</v>
          </cell>
          <cell r="BQ1101">
            <v>57</v>
          </cell>
        </row>
        <row r="1102">
          <cell r="A1102" t="str">
            <v>FR0011653500</v>
          </cell>
          <cell r="B1102" t="str">
            <v>ÙÙÙ</v>
          </cell>
          <cell r="C1102" t="str">
            <v>Talence Sélection PME AC</v>
          </cell>
          <cell r="D1102" t="str">
            <v>FCP</v>
          </cell>
          <cell r="E1102" t="str">
            <v>Talence Gestion</v>
          </cell>
          <cell r="F1102" t="str">
            <v>Euro</v>
          </cell>
          <cell r="G1102" t="str">
            <v>Euronext Paris CAC Small NR EUR</v>
          </cell>
          <cell r="H1102" t="str">
            <v>Europe Fonds ouverts  - Actions France Petites &amp; Moy. Cap.</v>
          </cell>
          <cell r="I1102" t="str">
            <v>Tous les jours</v>
          </cell>
          <cell r="J1102" t="str">
            <v>France</v>
          </cell>
          <cell r="K1102" t="str">
            <v>Oui</v>
          </cell>
          <cell r="L1102">
            <v>41645</v>
          </cell>
          <cell r="M1102">
            <v>44596</v>
          </cell>
          <cell r="N1102">
            <v>53761877</v>
          </cell>
          <cell r="O1102">
            <v>217.78</v>
          </cell>
          <cell r="Q1102" t="str">
            <v>Non</v>
          </cell>
          <cell r="R1102">
            <v>6</v>
          </cell>
          <cell r="S1102">
            <v>6</v>
          </cell>
          <cell r="T1102">
            <v>12.705</v>
          </cell>
          <cell r="U1102">
            <v>21.808</v>
          </cell>
          <cell r="V1102">
            <v>21.875689999999999</v>
          </cell>
          <cell r="W1102">
            <v>11.75508</v>
          </cell>
          <cell r="X1102" t="str">
            <v>Cap</v>
          </cell>
          <cell r="Y1102" t="str">
            <v>France</v>
          </cell>
          <cell r="Z1102">
            <v>2.35</v>
          </cell>
          <cell r="AA1102" t="str">
            <v>Oui</v>
          </cell>
          <cell r="AB1102">
            <v>2.35</v>
          </cell>
          <cell r="AC1102" t="str">
            <v>Non</v>
          </cell>
          <cell r="AD1102">
            <v>217.78</v>
          </cell>
          <cell r="AE1102" t="str">
            <v>FS0000AJPM</v>
          </cell>
          <cell r="AF1102">
            <v>22817797</v>
          </cell>
          <cell r="AH1102">
            <v>44586</v>
          </cell>
          <cell r="AJ1102">
            <v>2</v>
          </cell>
          <cell r="AK1102">
            <v>1</v>
          </cell>
          <cell r="AL1102">
            <v>0</v>
          </cell>
          <cell r="AM1102" t="str">
            <v>www.talencegestion.fr</v>
          </cell>
          <cell r="AQ1102" t="str">
            <v>Non</v>
          </cell>
          <cell r="AR1102" t="str">
            <v>Non</v>
          </cell>
          <cell r="AS1102" t="str">
            <v>Non</v>
          </cell>
          <cell r="AV1102" t="str">
            <v>Actions de la zone euro</v>
          </cell>
          <cell r="AW1102" t="str">
            <v>Talence Gestion</v>
          </cell>
          <cell r="AY1102" t="str">
            <v>Not Stated</v>
          </cell>
          <cell r="AZ1102" t="str">
            <v>Prospectus</v>
          </cell>
          <cell r="BA1102" t="str">
            <v>Oui</v>
          </cell>
          <cell r="BB1102">
            <v>6.1987920000000001</v>
          </cell>
          <cell r="BD1102">
            <v>11.755091999999999</v>
          </cell>
          <cell r="BF1102">
            <v>21.875699000000001</v>
          </cell>
          <cell r="BH1102">
            <v>-3.4538329999999999</v>
          </cell>
          <cell r="BJ1102">
            <v>-4.0069699999999999</v>
          </cell>
          <cell r="BK1102">
            <v>61</v>
          </cell>
          <cell r="BM1102">
            <v>17.012374999999999</v>
          </cell>
          <cell r="BN1102">
            <v>23</v>
          </cell>
          <cell r="BP1102">
            <v>12.685779</v>
          </cell>
          <cell r="BQ1102">
            <v>62</v>
          </cell>
        </row>
        <row r="1103">
          <cell r="A1103" t="str">
            <v>FR0011653815</v>
          </cell>
          <cell r="B1103" t="str">
            <v>ÙÙÙ</v>
          </cell>
          <cell r="C1103" t="str">
            <v>Septem Invest Global Macro R</v>
          </cell>
          <cell r="D1103" t="str">
            <v>FCP</v>
          </cell>
          <cell r="E1103" t="str">
            <v>OTEA Capital</v>
          </cell>
          <cell r="F1103" t="str">
            <v>Euro</v>
          </cell>
          <cell r="G1103" t="str">
            <v>(MSCI ACWI NR EUR) 50.000% + ( €STR capitalisé) 50.000%</v>
          </cell>
          <cell r="H1103" t="str">
            <v>Europe Fonds ouverts  - Allocation EUR Flexible - International</v>
          </cell>
          <cell r="I1103" t="str">
            <v>Toutes les semaines</v>
          </cell>
          <cell r="J1103" t="str">
            <v>France</v>
          </cell>
          <cell r="K1103" t="str">
            <v>Non</v>
          </cell>
          <cell r="L1103">
            <v>41642</v>
          </cell>
          <cell r="M1103">
            <v>44592</v>
          </cell>
          <cell r="N1103">
            <v>13456000</v>
          </cell>
          <cell r="O1103">
            <v>1254.93</v>
          </cell>
          <cell r="Q1103" t="str">
            <v>Non</v>
          </cell>
          <cell r="R1103">
            <v>4</v>
          </cell>
          <cell r="S1103">
            <v>5</v>
          </cell>
          <cell r="T1103">
            <v>6.8339999999999996</v>
          </cell>
          <cell r="U1103">
            <v>13.244999999999999</v>
          </cell>
          <cell r="V1103">
            <v>2.9458099999999998</v>
          </cell>
          <cell r="W1103">
            <v>5.2069799999999997</v>
          </cell>
          <cell r="X1103" t="str">
            <v>Cap</v>
          </cell>
          <cell r="Y1103" t="str">
            <v>Global</v>
          </cell>
          <cell r="Z1103">
            <v>2</v>
          </cell>
          <cell r="AA1103" t="str">
            <v>Oui</v>
          </cell>
          <cell r="AB1103">
            <v>2.81</v>
          </cell>
          <cell r="AC1103" t="str">
            <v>Non</v>
          </cell>
          <cell r="AE1103" t="str">
            <v>FS0000AW1D</v>
          </cell>
          <cell r="AF1103">
            <v>13456000</v>
          </cell>
          <cell r="AH1103">
            <v>44474</v>
          </cell>
          <cell r="AJ1103">
            <v>2</v>
          </cell>
          <cell r="AK1103">
            <v>1</v>
          </cell>
          <cell r="AL1103">
            <v>0</v>
          </cell>
          <cell r="AM1103" t="str">
            <v>oteacapital.com/</v>
          </cell>
          <cell r="AQ1103" t="str">
            <v>Non</v>
          </cell>
          <cell r="AR1103" t="str">
            <v>Non</v>
          </cell>
          <cell r="AS1103" t="str">
            <v>Non</v>
          </cell>
          <cell r="AV1103" t="str">
            <v>Non Classifié</v>
          </cell>
          <cell r="AW1103" t="str">
            <v>OTEA</v>
          </cell>
          <cell r="AY1103" t="str">
            <v>Not Stated</v>
          </cell>
          <cell r="AZ1103" t="str">
            <v>Prospectus</v>
          </cell>
          <cell r="BA1103" t="str">
            <v>Non</v>
          </cell>
          <cell r="BB1103">
            <v>3.6433580000000001</v>
          </cell>
          <cell r="BD1103">
            <v>5.206976</v>
          </cell>
          <cell r="BF1103">
            <v>2.9457970000000002</v>
          </cell>
          <cell r="BJ1103">
            <v>-5.2561200000000001</v>
          </cell>
          <cell r="BK1103">
            <v>71</v>
          </cell>
          <cell r="BM1103">
            <v>8.1036029999999997</v>
          </cell>
          <cell r="BN1103">
            <v>57</v>
          </cell>
          <cell r="BP1103">
            <v>11.083028000000001</v>
          </cell>
          <cell r="BQ1103">
            <v>65</v>
          </cell>
        </row>
        <row r="1104">
          <cell r="A1104" t="str">
            <v>FR0011659887</v>
          </cell>
          <cell r="B1104" t="str">
            <v>ÙÙÙ</v>
          </cell>
          <cell r="C1104" t="str">
            <v>IDAM Small France R</v>
          </cell>
          <cell r="D1104" t="str">
            <v>FCP</v>
          </cell>
          <cell r="E1104" t="str">
            <v>IDAM</v>
          </cell>
          <cell r="F1104" t="str">
            <v>Euro</v>
          </cell>
          <cell r="G1104" t="str">
            <v>Euronext Paris CAC Mid&amp;Small NR EUR</v>
          </cell>
          <cell r="H1104" t="str">
            <v>Europe Fonds ouverts  - Actions France Petites &amp; Moy. Cap.</v>
          </cell>
          <cell r="I1104" t="str">
            <v>Tous les jours</v>
          </cell>
          <cell r="J1104" t="str">
            <v>France</v>
          </cell>
          <cell r="K1104" t="str">
            <v>Oui</v>
          </cell>
          <cell r="L1104">
            <v>41639</v>
          </cell>
          <cell r="M1104">
            <v>44596</v>
          </cell>
          <cell r="N1104">
            <v>27772051</v>
          </cell>
          <cell r="O1104">
            <v>203.47</v>
          </cell>
          <cell r="Q1104" t="str">
            <v>Non</v>
          </cell>
          <cell r="R1104">
            <v>6</v>
          </cell>
          <cell r="S1104">
            <v>6</v>
          </cell>
          <cell r="T1104">
            <v>11.7</v>
          </cell>
          <cell r="U1104">
            <v>18.817</v>
          </cell>
          <cell r="V1104">
            <v>5.9549399999999997</v>
          </cell>
          <cell r="W1104">
            <v>9.3151200000000003</v>
          </cell>
          <cell r="X1104" t="str">
            <v>Cap</v>
          </cell>
          <cell r="Y1104" t="str">
            <v>France</v>
          </cell>
          <cell r="Z1104">
            <v>2.2000000000000002</v>
          </cell>
          <cell r="AA1104" t="str">
            <v>Oui</v>
          </cell>
          <cell r="AB1104">
            <v>2.79</v>
          </cell>
          <cell r="AC1104" t="str">
            <v>Oui</v>
          </cell>
          <cell r="AD1104">
            <v>203.47</v>
          </cell>
          <cell r="AE1104" t="str">
            <v>FS0000AMJ7</v>
          </cell>
          <cell r="AF1104">
            <v>5659084</v>
          </cell>
          <cell r="AH1104">
            <v>44562</v>
          </cell>
          <cell r="AJ1104">
            <v>2</v>
          </cell>
          <cell r="AK1104">
            <v>1</v>
          </cell>
          <cell r="AL1104">
            <v>0</v>
          </cell>
          <cell r="AM1104" t="str">
            <v>www.id-am.fr</v>
          </cell>
          <cell r="AQ1104" t="str">
            <v>Non</v>
          </cell>
          <cell r="AR1104" t="str">
            <v>Non</v>
          </cell>
          <cell r="AS1104" t="str">
            <v>Non</v>
          </cell>
          <cell r="AV1104" t="str">
            <v>Actions françaises</v>
          </cell>
          <cell r="AW1104" t="str">
            <v>IDAM</v>
          </cell>
          <cell r="AY1104" t="str">
            <v>Article 8</v>
          </cell>
          <cell r="AZ1104" t="str">
            <v>Prospectus</v>
          </cell>
          <cell r="BA1104" t="str">
            <v>Non</v>
          </cell>
          <cell r="BB1104">
            <v>4.3972499999999997</v>
          </cell>
          <cell r="BD1104">
            <v>9.3151360000000007</v>
          </cell>
          <cell r="BF1104">
            <v>5.9549380000000003</v>
          </cell>
          <cell r="BH1104">
            <v>-4.5138090000000002</v>
          </cell>
          <cell r="BJ1104">
            <v>-4.5921900000000004</v>
          </cell>
          <cell r="BK1104">
            <v>66</v>
          </cell>
          <cell r="BM1104">
            <v>13.765943</v>
          </cell>
          <cell r="BN1104">
            <v>36</v>
          </cell>
          <cell r="BP1104">
            <v>18.221333000000001</v>
          </cell>
          <cell r="BQ1104">
            <v>50</v>
          </cell>
        </row>
        <row r="1105">
          <cell r="A1105" t="str">
            <v>FR0011659895</v>
          </cell>
          <cell r="B1105" t="str">
            <v>ÙÙÙ</v>
          </cell>
          <cell r="C1105" t="str">
            <v>IDAM Small France I</v>
          </cell>
          <cell r="D1105" t="str">
            <v>FCP</v>
          </cell>
          <cell r="E1105" t="str">
            <v>IDAM</v>
          </cell>
          <cell r="F1105" t="str">
            <v>Euro</v>
          </cell>
          <cell r="G1105" t="str">
            <v>Euronext Paris CAC Mid&amp;Small NR EUR</v>
          </cell>
          <cell r="H1105" t="str">
            <v>Europe Fonds ouverts  - Actions France Petites &amp; Moy. Cap.</v>
          </cell>
          <cell r="I1105" t="str">
            <v>Tous les jours</v>
          </cell>
          <cell r="J1105" t="str">
            <v>France</v>
          </cell>
          <cell r="K1105" t="str">
            <v>Oui</v>
          </cell>
          <cell r="L1105">
            <v>41639</v>
          </cell>
          <cell r="M1105">
            <v>44596</v>
          </cell>
          <cell r="N1105">
            <v>27772051</v>
          </cell>
          <cell r="O1105">
            <v>214.38</v>
          </cell>
          <cell r="Q1105" t="str">
            <v>Non</v>
          </cell>
          <cell r="R1105">
            <v>6</v>
          </cell>
          <cell r="S1105">
            <v>6</v>
          </cell>
          <cell r="T1105">
            <v>11.706</v>
          </cell>
          <cell r="U1105">
            <v>18.774999999999999</v>
          </cell>
          <cell r="V1105">
            <v>6.9095700000000004</v>
          </cell>
          <cell r="W1105">
            <v>10.21893</v>
          </cell>
          <cell r="X1105" t="str">
            <v>Cap</v>
          </cell>
          <cell r="Y1105" t="str">
            <v>France</v>
          </cell>
          <cell r="Z1105">
            <v>1.3</v>
          </cell>
          <cell r="AA1105" t="str">
            <v>Oui</v>
          </cell>
          <cell r="AB1105">
            <v>2.16</v>
          </cell>
          <cell r="AC1105" t="str">
            <v>Oui</v>
          </cell>
          <cell r="AD1105">
            <v>214.38</v>
          </cell>
          <cell r="AE1105" t="str">
            <v>FS0000AMJ7</v>
          </cell>
          <cell r="AF1105">
            <v>20803911</v>
          </cell>
          <cell r="AH1105">
            <v>44562</v>
          </cell>
          <cell r="AJ1105">
            <v>2</v>
          </cell>
          <cell r="AK1105">
            <v>500000</v>
          </cell>
          <cell r="AL1105">
            <v>0</v>
          </cell>
          <cell r="AM1105" t="str">
            <v>www.id-am.fr</v>
          </cell>
          <cell r="AQ1105" t="str">
            <v>Non</v>
          </cell>
          <cell r="AR1105" t="str">
            <v>Non</v>
          </cell>
          <cell r="AS1105" t="str">
            <v>Non</v>
          </cell>
          <cell r="AV1105" t="str">
            <v>Actions françaises</v>
          </cell>
          <cell r="AW1105" t="str">
            <v>IDAM</v>
          </cell>
          <cell r="AY1105" t="str">
            <v>Article 8</v>
          </cell>
          <cell r="AZ1105" t="str">
            <v>Prospectus</v>
          </cell>
          <cell r="BA1105" t="str">
            <v>Non</v>
          </cell>
          <cell r="BB1105">
            <v>5.420102</v>
          </cell>
          <cell r="BD1105">
            <v>10.218938</v>
          </cell>
          <cell r="BF1105">
            <v>6.9095870000000001</v>
          </cell>
          <cell r="BH1105">
            <v>-4.4365610000000002</v>
          </cell>
          <cell r="BJ1105">
            <v>-4.5197700000000003</v>
          </cell>
          <cell r="BK1105">
            <v>66</v>
          </cell>
          <cell r="BM1105">
            <v>14.700447</v>
          </cell>
          <cell r="BN1105">
            <v>32</v>
          </cell>
          <cell r="BP1105">
            <v>19.271704</v>
          </cell>
          <cell r="BQ1105">
            <v>47</v>
          </cell>
        </row>
        <row r="1106">
          <cell r="A1106" t="str">
            <v>FR0011660927</v>
          </cell>
          <cell r="C1106" t="str">
            <v>Lyxor MSCI World ETF Mnth H EUR Dist</v>
          </cell>
          <cell r="D1106" t="str">
            <v>SICAV</v>
          </cell>
          <cell r="E1106" t="str">
            <v>Lyxor International Asset Management S.A.S.</v>
          </cell>
          <cell r="F1106" t="str">
            <v>Euro</v>
          </cell>
          <cell r="G1106" t="str">
            <v>MSCI World NR USD</v>
          </cell>
          <cell r="H1106" t="str">
            <v>Europe ETF  - Autres actions</v>
          </cell>
          <cell r="I1106" t="str">
            <v>Tous les jours</v>
          </cell>
          <cell r="J1106" t="str">
            <v>Suisse;France;Italie;</v>
          </cell>
          <cell r="K1106" t="str">
            <v>Non</v>
          </cell>
          <cell r="L1106">
            <v>41654</v>
          </cell>
          <cell r="M1106">
            <v>44596</v>
          </cell>
          <cell r="N1106">
            <v>5288964903</v>
          </cell>
          <cell r="O1106">
            <v>173.5403</v>
          </cell>
          <cell r="P1106">
            <v>1254.56</v>
          </cell>
          <cell r="Q1106" t="str">
            <v>Non</v>
          </cell>
          <cell r="R1106">
            <v>6</v>
          </cell>
          <cell r="S1106">
            <v>6</v>
          </cell>
          <cell r="T1106">
            <v>11.330252</v>
          </cell>
          <cell r="U1106">
            <v>16.432095</v>
          </cell>
          <cell r="V1106">
            <v>17.96706</v>
          </cell>
          <cell r="W1106">
            <v>14.943820000000001</v>
          </cell>
          <cell r="X1106" t="str">
            <v>Dist</v>
          </cell>
          <cell r="Y1106" t="str">
            <v>Global</v>
          </cell>
          <cell r="Z1106">
            <v>0.3</v>
          </cell>
          <cell r="AA1106" t="str">
            <v>Oui</v>
          </cell>
          <cell r="AB1106">
            <v>0.3</v>
          </cell>
          <cell r="AC1106" t="str">
            <v>Oui</v>
          </cell>
          <cell r="AD1106">
            <v>173.5403</v>
          </cell>
          <cell r="AE1106" t="str">
            <v>FSGBR072X4</v>
          </cell>
          <cell r="AF1106">
            <v>657183709</v>
          </cell>
          <cell r="AG1106" t="str">
            <v>Entièrement Couvert</v>
          </cell>
          <cell r="AH1106">
            <v>44581</v>
          </cell>
          <cell r="AM1106" t="str">
            <v>www.lyxor.com</v>
          </cell>
          <cell r="AN1106" t="str">
            <v>Entièrement Couvert</v>
          </cell>
          <cell r="AO1106" t="str">
            <v>Euro</v>
          </cell>
          <cell r="AQ1106" t="str">
            <v>Non</v>
          </cell>
          <cell r="AR1106" t="str">
            <v>Non</v>
          </cell>
          <cell r="AS1106" t="str">
            <v>Non</v>
          </cell>
          <cell r="AV1106" t="str">
            <v>Actions internationales</v>
          </cell>
          <cell r="AW1106" t="str">
            <v>Lyxor</v>
          </cell>
          <cell r="AX1106" t="str">
            <v>Lyxor International Asset Management</v>
          </cell>
          <cell r="AY1106" t="str">
            <v>Not Stated</v>
          </cell>
          <cell r="AZ1106" t="str">
            <v>Prospectus</v>
          </cell>
          <cell r="BA1106" t="str">
            <v>Non</v>
          </cell>
          <cell r="BB1106">
            <v>11.131183999999999</v>
          </cell>
          <cell r="BD1106">
            <v>14.943825</v>
          </cell>
          <cell r="BF1106">
            <v>17.967044999999999</v>
          </cell>
          <cell r="BH1106">
            <v>-5.6247280000000002</v>
          </cell>
          <cell r="BJ1106">
            <v>-5.0445399999999996</v>
          </cell>
          <cell r="BK1106">
            <v>70</v>
          </cell>
          <cell r="BM1106">
            <v>19.627928000000001</v>
          </cell>
          <cell r="BN1106">
            <v>16</v>
          </cell>
          <cell r="BP1106">
            <v>24.366890000000001</v>
          </cell>
          <cell r="BQ1106">
            <v>32</v>
          </cell>
        </row>
        <row r="1107">
          <cell r="A1107" t="str">
            <v>FR0011668011</v>
          </cell>
          <cell r="B1107" t="str">
            <v>ÙÙÙÙÙ</v>
          </cell>
          <cell r="C1107" t="str">
            <v>MCA Entreprendre PME</v>
          </cell>
          <cell r="D1107" t="str">
            <v>FCP</v>
          </cell>
          <cell r="E1107" t="str">
            <v>MCA Finance</v>
          </cell>
          <cell r="F1107" t="str">
            <v>Euro</v>
          </cell>
          <cell r="G1107" t="str">
            <v>Euronext Paris CAC Small NR EUR</v>
          </cell>
          <cell r="H1107" t="str">
            <v>Europe Fonds ouverts  - Actions France Petites &amp; Moy. Cap.</v>
          </cell>
          <cell r="I1107" t="str">
            <v>Tous les jours</v>
          </cell>
          <cell r="J1107" t="str">
            <v>France</v>
          </cell>
          <cell r="K1107" t="str">
            <v>Oui</v>
          </cell>
          <cell r="L1107">
            <v>41660</v>
          </cell>
          <cell r="M1107">
            <v>44595</v>
          </cell>
          <cell r="N1107">
            <v>28025000</v>
          </cell>
          <cell r="O1107">
            <v>2645.63</v>
          </cell>
          <cell r="Q1107" t="str">
            <v>Non</v>
          </cell>
          <cell r="R1107">
            <v>6</v>
          </cell>
          <cell r="S1107">
            <v>6</v>
          </cell>
          <cell r="T1107">
            <v>13.785</v>
          </cell>
          <cell r="U1107">
            <v>22.719000000000001</v>
          </cell>
          <cell r="V1107">
            <v>33.500210000000003</v>
          </cell>
          <cell r="W1107">
            <v>23.08972</v>
          </cell>
          <cell r="X1107" t="str">
            <v>Cap</v>
          </cell>
          <cell r="Y1107" t="str">
            <v>Europe</v>
          </cell>
          <cell r="Z1107">
            <v>2.9</v>
          </cell>
          <cell r="AA1107" t="str">
            <v>Oui</v>
          </cell>
          <cell r="AB1107">
            <v>2.94</v>
          </cell>
          <cell r="AC1107" t="str">
            <v>Non</v>
          </cell>
          <cell r="AE1107" t="str">
            <v>FS0000APNF</v>
          </cell>
          <cell r="AF1107">
            <v>28025000</v>
          </cell>
          <cell r="AH1107">
            <v>44572</v>
          </cell>
          <cell r="AJ1107">
            <v>2</v>
          </cell>
          <cell r="AK1107">
            <v>1</v>
          </cell>
          <cell r="AL1107">
            <v>1</v>
          </cell>
          <cell r="AM1107" t="str">
            <v>www.mcafinance.fr</v>
          </cell>
          <cell r="AQ1107" t="str">
            <v>Non</v>
          </cell>
          <cell r="AR1107" t="str">
            <v>Non</v>
          </cell>
          <cell r="AS1107" t="str">
            <v>Non</v>
          </cell>
          <cell r="AV1107" t="str">
            <v>Actions des pays de l'Union Européenne</v>
          </cell>
          <cell r="AW1107" t="str">
            <v>MCA Finance</v>
          </cell>
          <cell r="AY1107" t="str">
            <v>Not Stated</v>
          </cell>
          <cell r="AZ1107" t="str">
            <v>Prospectus</v>
          </cell>
          <cell r="BA1107" t="str">
            <v>Oui</v>
          </cell>
          <cell r="BB1107">
            <v>11.16053</v>
          </cell>
          <cell r="BD1107">
            <v>23.089744</v>
          </cell>
          <cell r="BF1107">
            <v>33.500214</v>
          </cell>
          <cell r="BH1107">
            <v>0.48845899999999998</v>
          </cell>
          <cell r="BJ1107">
            <v>-1.14442</v>
          </cell>
          <cell r="BK1107">
            <v>30</v>
          </cell>
          <cell r="BM1107">
            <v>26.796835000000002</v>
          </cell>
          <cell r="BN1107">
            <v>5</v>
          </cell>
          <cell r="BP1107">
            <v>21.123837999999999</v>
          </cell>
          <cell r="BQ1107">
            <v>42</v>
          </cell>
        </row>
        <row r="1108">
          <cell r="A1108" t="str">
            <v>FR0011668045</v>
          </cell>
          <cell r="B1108" t="str">
            <v>ÙÙ</v>
          </cell>
          <cell r="C1108" t="str">
            <v>SPPI Patrimoine R</v>
          </cell>
          <cell r="D1108" t="str">
            <v>FCP</v>
          </cell>
          <cell r="E1108" t="str">
            <v>SPPI Finance</v>
          </cell>
          <cell r="F1108" t="str">
            <v>Euro</v>
          </cell>
          <cell r="G1108" t="str">
            <v>(FTSE MTS Ex-CNO Etrix 3-5Y TR EUR) 75.000% + ( EURO STOXX NR EUR) 25.000%</v>
          </cell>
          <cell r="H1108" t="str">
            <v>Europe Fonds ouverts  - Allocation EUR Modérée</v>
          </cell>
          <cell r="I1108" t="str">
            <v>Tous les jours</v>
          </cell>
          <cell r="J1108" t="str">
            <v>France</v>
          </cell>
          <cell r="K1108" t="str">
            <v>Non</v>
          </cell>
          <cell r="L1108">
            <v>41652</v>
          </cell>
          <cell r="M1108">
            <v>44595</v>
          </cell>
          <cell r="N1108">
            <v>51147000</v>
          </cell>
          <cell r="O1108">
            <v>113.62</v>
          </cell>
          <cell r="Q1108" t="str">
            <v>Non</v>
          </cell>
          <cell r="R1108">
            <v>4</v>
          </cell>
          <cell r="S1108">
            <v>4</v>
          </cell>
          <cell r="T1108">
            <v>3.9390000000000001</v>
          </cell>
          <cell r="U1108">
            <v>9.4329999999999998</v>
          </cell>
          <cell r="V1108">
            <v>6.2166499999999996</v>
          </cell>
          <cell r="W1108">
            <v>2.8426800000000001</v>
          </cell>
          <cell r="X1108" t="str">
            <v>Cap</v>
          </cell>
          <cell r="Y1108" t="str">
            <v>Global</v>
          </cell>
          <cell r="Z1108">
            <v>1.5</v>
          </cell>
          <cell r="AA1108" t="str">
            <v>Oui</v>
          </cell>
          <cell r="AB1108">
            <v>1.64</v>
          </cell>
          <cell r="AC1108" t="str">
            <v>Non</v>
          </cell>
          <cell r="AE1108" t="str">
            <v>FSUSA0B187</v>
          </cell>
          <cell r="AF1108">
            <v>615000</v>
          </cell>
          <cell r="AH1108">
            <v>44504</v>
          </cell>
          <cell r="AJ1108">
            <v>3</v>
          </cell>
          <cell r="AK1108">
            <v>100</v>
          </cell>
          <cell r="AL1108">
            <v>1</v>
          </cell>
          <cell r="AM1108" t="str">
            <v>www.sppifinance.fr</v>
          </cell>
          <cell r="AQ1108" t="str">
            <v>Non</v>
          </cell>
          <cell r="AR1108" t="str">
            <v>Non</v>
          </cell>
          <cell r="AS1108" t="str">
            <v>Non</v>
          </cell>
          <cell r="AV1108" t="str">
            <v>Non Classifié</v>
          </cell>
          <cell r="AW1108" t="str">
            <v>SPPI Finance</v>
          </cell>
          <cell r="AY1108" t="str">
            <v>Not Stated</v>
          </cell>
          <cell r="AZ1108" t="str">
            <v>Prospectus</v>
          </cell>
          <cell r="BA1108" t="str">
            <v>Non</v>
          </cell>
          <cell r="BB1108">
            <v>0.77393699999999999</v>
          </cell>
          <cell r="BD1108">
            <v>2.842695</v>
          </cell>
          <cell r="BF1108">
            <v>6.2166610000000002</v>
          </cell>
          <cell r="BH1108">
            <v>8.8090000000000002E-2</v>
          </cell>
          <cell r="BJ1108">
            <v>-6.166E-2</v>
          </cell>
          <cell r="BK1108">
            <v>17</v>
          </cell>
          <cell r="BM1108">
            <v>3.5366080000000002</v>
          </cell>
          <cell r="BN1108">
            <v>78</v>
          </cell>
          <cell r="BP1108">
            <v>7.58704</v>
          </cell>
          <cell r="BQ1108">
            <v>77</v>
          </cell>
        </row>
        <row r="1109">
          <cell r="A1109" t="str">
            <v>FR0011668730</v>
          </cell>
          <cell r="B1109" t="str">
            <v>ÙÙÙÙ</v>
          </cell>
          <cell r="C1109" t="str">
            <v>Amilton Solution R</v>
          </cell>
          <cell r="D1109" t="str">
            <v>FCP</v>
          </cell>
          <cell r="E1109" t="str">
            <v>Meeschaert Asset Management</v>
          </cell>
          <cell r="F1109" t="str">
            <v>Euro</v>
          </cell>
          <cell r="G1109" t="str">
            <v>Not Benchmarked</v>
          </cell>
          <cell r="H1109" t="str">
            <v>Europe Fonds ouverts  - Allocation EUR Prudente - International</v>
          </cell>
          <cell r="I1109" t="str">
            <v>Tous les jours</v>
          </cell>
          <cell r="J1109" t="str">
            <v>France</v>
          </cell>
          <cell r="K1109" t="str">
            <v>Non</v>
          </cell>
          <cell r="L1109">
            <v>41696</v>
          </cell>
          <cell r="M1109">
            <v>44595</v>
          </cell>
          <cell r="N1109">
            <v>29325895</v>
          </cell>
          <cell r="O1109">
            <v>128.53</v>
          </cell>
          <cell r="Q1109" t="str">
            <v>Non</v>
          </cell>
          <cell r="R1109">
            <v>5</v>
          </cell>
          <cell r="S1109">
            <v>5</v>
          </cell>
          <cell r="T1109">
            <v>4.5510000000000002</v>
          </cell>
          <cell r="U1109">
            <v>10.54</v>
          </cell>
          <cell r="V1109">
            <v>5.59849</v>
          </cell>
          <cell r="W1109">
            <v>4.8709699999999998</v>
          </cell>
          <cell r="X1109" t="str">
            <v>Cap</v>
          </cell>
          <cell r="Y1109" t="str">
            <v>Global</v>
          </cell>
          <cell r="Z1109">
            <v>1.75</v>
          </cell>
          <cell r="AA1109" t="str">
            <v>Oui</v>
          </cell>
          <cell r="AB1109">
            <v>1.66</v>
          </cell>
          <cell r="AC1109" t="str">
            <v>Non</v>
          </cell>
          <cell r="AE1109" t="str">
            <v>FS0000B0LQ</v>
          </cell>
          <cell r="AF1109">
            <v>24670243</v>
          </cell>
          <cell r="AH1109">
            <v>44589</v>
          </cell>
          <cell r="AJ1109">
            <v>2</v>
          </cell>
          <cell r="AK1109">
            <v>1</v>
          </cell>
          <cell r="AL1109">
            <v>1</v>
          </cell>
          <cell r="AM1109" t="str">
            <v>www.meeschaert.com</v>
          </cell>
          <cell r="AQ1109" t="str">
            <v>Non</v>
          </cell>
          <cell r="AR1109" t="str">
            <v>Non</v>
          </cell>
          <cell r="AS1109" t="str">
            <v>Non</v>
          </cell>
          <cell r="AV1109" t="str">
            <v>Non Classifié</v>
          </cell>
          <cell r="AW1109" t="str">
            <v>Meeschaert</v>
          </cell>
          <cell r="AY1109" t="str">
            <v>Not Stated</v>
          </cell>
          <cell r="AZ1109" t="str">
            <v>Prospectus</v>
          </cell>
          <cell r="BA1109" t="str">
            <v>Non</v>
          </cell>
          <cell r="BB1109">
            <v>3.2683369999999998</v>
          </cell>
          <cell r="BD1109">
            <v>4.8709800000000003</v>
          </cell>
          <cell r="BF1109">
            <v>5.5984959999999999</v>
          </cell>
          <cell r="BH1109">
            <v>-2.6509130000000001</v>
          </cell>
          <cell r="BJ1109">
            <v>-2.7115</v>
          </cell>
          <cell r="BK1109">
            <v>49</v>
          </cell>
          <cell r="BM1109">
            <v>6.9226150000000004</v>
          </cell>
          <cell r="BN1109">
            <v>62</v>
          </cell>
          <cell r="BP1109">
            <v>12.961767</v>
          </cell>
          <cell r="BQ1109">
            <v>61</v>
          </cell>
        </row>
        <row r="1110">
          <cell r="A1110" t="str">
            <v>FR0011679026</v>
          </cell>
          <cell r="B1110" t="str">
            <v>ÙÙÙÙÙ</v>
          </cell>
          <cell r="C1110" t="str">
            <v>MAM Taux Variables ESG I</v>
          </cell>
          <cell r="D1110" t="str">
            <v>FCP</v>
          </cell>
          <cell r="E1110" t="str">
            <v>Meeschaert Asset Management</v>
          </cell>
          <cell r="F1110" t="str">
            <v>Euro</v>
          </cell>
          <cell r="G1110" t="str">
            <v>€STR + 258.5 bps</v>
          </cell>
          <cell r="H1110" t="str">
            <v>Europe Fonds ouverts  - Obligations EUR Flexibles</v>
          </cell>
          <cell r="I1110" t="str">
            <v>Tous les jours</v>
          </cell>
          <cell r="J1110" t="str">
            <v>France</v>
          </cell>
          <cell r="K1110" t="str">
            <v>Non</v>
          </cell>
          <cell r="L1110">
            <v>41737</v>
          </cell>
          <cell r="M1110">
            <v>44596</v>
          </cell>
          <cell r="N1110">
            <v>49324517</v>
          </cell>
          <cell r="O1110">
            <v>12059.98</v>
          </cell>
          <cell r="Q1110" t="str">
            <v>Non</v>
          </cell>
          <cell r="R1110">
            <v>4</v>
          </cell>
          <cell r="S1110">
            <v>4</v>
          </cell>
          <cell r="T1110">
            <v>1.7669999999999999</v>
          </cell>
          <cell r="U1110">
            <v>8.7530000000000001</v>
          </cell>
          <cell r="V1110">
            <v>3.58534</v>
          </cell>
          <cell r="W1110">
            <v>4.6786899999999996</v>
          </cell>
          <cell r="X1110" t="str">
            <v>Cap</v>
          </cell>
          <cell r="Y1110" t="str">
            <v>Global</v>
          </cell>
          <cell r="Z1110">
            <v>0.5</v>
          </cell>
          <cell r="AA1110" t="str">
            <v>Oui</v>
          </cell>
          <cell r="AB1110">
            <v>0.7</v>
          </cell>
          <cell r="AC1110" t="str">
            <v>Oui</v>
          </cell>
          <cell r="AD1110">
            <v>12059.98</v>
          </cell>
          <cell r="AE1110" t="str">
            <v>FSGBR051R4</v>
          </cell>
          <cell r="AF1110">
            <v>4437737</v>
          </cell>
          <cell r="AH1110">
            <v>44562</v>
          </cell>
          <cell r="AJ1110">
            <v>2</v>
          </cell>
          <cell r="AK1110">
            <v>500000</v>
          </cell>
          <cell r="AL1110">
            <v>0</v>
          </cell>
          <cell r="AM1110" t="str">
            <v>www.meeschaert.com</v>
          </cell>
          <cell r="AQ1110" t="str">
            <v>Oui</v>
          </cell>
          <cell r="AR1110" t="str">
            <v>Non</v>
          </cell>
          <cell r="AS1110" t="str">
            <v>Non</v>
          </cell>
          <cell r="AV1110" t="str">
            <v>Obligations en euro</v>
          </cell>
          <cell r="AW1110" t="str">
            <v>Meeschaert</v>
          </cell>
          <cell r="AY1110" t="str">
            <v>Article 8</v>
          </cell>
          <cell r="AZ1110" t="str">
            <v>Prospectus</v>
          </cell>
          <cell r="BA1110" t="str">
            <v>Non</v>
          </cell>
          <cell r="BB1110">
            <v>4.1878929999999999</v>
          </cell>
          <cell r="BD1110">
            <v>4.678693</v>
          </cell>
          <cell r="BF1110">
            <v>3.5853320000000002</v>
          </cell>
          <cell r="BH1110">
            <v>-0.64434499999999995</v>
          </cell>
          <cell r="BJ1110">
            <v>-0.55210000000000004</v>
          </cell>
          <cell r="BK1110">
            <v>23</v>
          </cell>
          <cell r="BM1110">
            <v>5.4447260000000002</v>
          </cell>
          <cell r="BN1110">
            <v>68</v>
          </cell>
          <cell r="BP1110">
            <v>8.8856479999999998</v>
          </cell>
          <cell r="BQ1110">
            <v>73</v>
          </cell>
        </row>
        <row r="1111">
          <cell r="A1111" t="str">
            <v>FR0011683010</v>
          </cell>
          <cell r="B1111" t="str">
            <v>ÙÙÙ</v>
          </cell>
          <cell r="C1111" t="str">
            <v>MAM Europa Growth I</v>
          </cell>
          <cell r="D1111" t="str">
            <v>FCP</v>
          </cell>
          <cell r="E1111" t="str">
            <v>Meeschaert Asset Management</v>
          </cell>
          <cell r="F1111" t="str">
            <v>Euro</v>
          </cell>
          <cell r="G1111" t="str">
            <v>STOXX Europe 600 NR EUR</v>
          </cell>
          <cell r="H1111" t="str">
            <v>Europe Fonds ouverts  - Actions Europe Gdes Cap. Croissance</v>
          </cell>
          <cell r="I1111" t="str">
            <v>Tous les jours</v>
          </cell>
          <cell r="J1111" t="str">
            <v>France</v>
          </cell>
          <cell r="K1111" t="str">
            <v>Oui</v>
          </cell>
          <cell r="L1111">
            <v>42192</v>
          </cell>
          <cell r="M1111">
            <v>44596</v>
          </cell>
          <cell r="N1111">
            <v>34774188</v>
          </cell>
          <cell r="O1111">
            <v>15250.79</v>
          </cell>
          <cell r="P1111">
            <v>75</v>
          </cell>
          <cell r="Q1111" t="str">
            <v>Non</v>
          </cell>
          <cell r="R1111">
            <v>6</v>
          </cell>
          <cell r="S1111">
            <v>6</v>
          </cell>
          <cell r="T1111">
            <v>17.216000000000001</v>
          </cell>
          <cell r="U1111">
            <v>16.18</v>
          </cell>
          <cell r="V1111">
            <v>13.996</v>
          </cell>
          <cell r="W1111">
            <v>9.8480000000000008</v>
          </cell>
          <cell r="X1111" t="str">
            <v>Cap</v>
          </cell>
          <cell r="Y1111" t="str">
            <v>Euroland</v>
          </cell>
          <cell r="Z1111">
            <v>0.9</v>
          </cell>
          <cell r="AA1111" t="str">
            <v>Oui</v>
          </cell>
          <cell r="AB1111">
            <v>1.19</v>
          </cell>
          <cell r="AC1111" t="str">
            <v>Non</v>
          </cell>
          <cell r="AD1111">
            <v>15250.79</v>
          </cell>
          <cell r="AE1111" t="str">
            <v>FSGBR05142</v>
          </cell>
          <cell r="AF1111">
            <v>1952254</v>
          </cell>
          <cell r="AH1111">
            <v>44562</v>
          </cell>
          <cell r="AJ1111">
            <v>2</v>
          </cell>
          <cell r="AK1111">
            <v>500000</v>
          </cell>
          <cell r="AL1111">
            <v>0</v>
          </cell>
          <cell r="AM1111" t="str">
            <v>www.meeschaert.com</v>
          </cell>
          <cell r="AQ1111" t="str">
            <v>Oui</v>
          </cell>
          <cell r="AR1111" t="str">
            <v>Non</v>
          </cell>
          <cell r="AS1111" t="str">
            <v>Non</v>
          </cell>
          <cell r="AV1111" t="str">
            <v>Actions internationales</v>
          </cell>
          <cell r="AW1111" t="str">
            <v>Meeschaert</v>
          </cell>
          <cell r="AY1111" t="str">
            <v>Not Stated</v>
          </cell>
          <cell r="AZ1111" t="str">
            <v>Prospectus</v>
          </cell>
          <cell r="BA1111" t="str">
            <v>Non</v>
          </cell>
          <cell r="BB1111">
            <v>8.2838320000000003</v>
          </cell>
          <cell r="BD1111">
            <v>9.8480139999999992</v>
          </cell>
          <cell r="BF1111">
            <v>13.996001</v>
          </cell>
          <cell r="BH1111">
            <v>-12.344096</v>
          </cell>
          <cell r="BJ1111">
            <v>-11.70504</v>
          </cell>
          <cell r="BK1111">
            <v>95</v>
          </cell>
          <cell r="BM1111">
            <v>16.822641000000001</v>
          </cell>
          <cell r="BN1111">
            <v>24</v>
          </cell>
          <cell r="BP1111">
            <v>25.678453999999999</v>
          </cell>
          <cell r="BQ1111">
            <v>27</v>
          </cell>
        </row>
        <row r="1112">
          <cell r="A1112" t="str">
            <v>FR0011683028</v>
          </cell>
          <cell r="B1112" t="str">
            <v>ÙÙÙ</v>
          </cell>
          <cell r="C1112" t="str">
            <v>MAM Europa Select I</v>
          </cell>
          <cell r="D1112" t="str">
            <v>FCP</v>
          </cell>
          <cell r="E1112" t="str">
            <v>Meeschaert Asset Management</v>
          </cell>
          <cell r="F1112" t="str">
            <v>Euro</v>
          </cell>
          <cell r="G1112" t="str">
            <v>MSCI EMU NR EUR</v>
          </cell>
          <cell r="H1112" t="str">
            <v>Europe Fonds ouverts  - Actions Zone Euro Flex Cap</v>
          </cell>
          <cell r="I1112" t="str">
            <v>Tous les jours</v>
          </cell>
          <cell r="J1112" t="str">
            <v>France</v>
          </cell>
          <cell r="K1112" t="str">
            <v>Oui</v>
          </cell>
          <cell r="L1112">
            <v>41654</v>
          </cell>
          <cell r="M1112">
            <v>44596</v>
          </cell>
          <cell r="N1112">
            <v>47382842</v>
          </cell>
          <cell r="O1112">
            <v>11081.51</v>
          </cell>
          <cell r="P1112">
            <v>105</v>
          </cell>
          <cell r="Q1112" t="str">
            <v>Non</v>
          </cell>
          <cell r="R1112">
            <v>6</v>
          </cell>
          <cell r="S1112">
            <v>6</v>
          </cell>
          <cell r="T1112">
            <v>11.977</v>
          </cell>
          <cell r="U1112">
            <v>15.347</v>
          </cell>
          <cell r="V1112">
            <v>13.732950000000001</v>
          </cell>
          <cell r="W1112">
            <v>8.6833899999999993</v>
          </cell>
          <cell r="X1112" t="str">
            <v>Cap</v>
          </cell>
          <cell r="Y1112" t="str">
            <v>Euroland</v>
          </cell>
          <cell r="Z1112">
            <v>0.9</v>
          </cell>
          <cell r="AA1112" t="str">
            <v>Oui</v>
          </cell>
          <cell r="AB1112">
            <v>1.33</v>
          </cell>
          <cell r="AC1112" t="str">
            <v>Non</v>
          </cell>
          <cell r="AD1112">
            <v>11081.51</v>
          </cell>
          <cell r="AE1112" t="str">
            <v>FSGBR0563S</v>
          </cell>
          <cell r="AF1112">
            <v>2174348</v>
          </cell>
          <cell r="AH1112">
            <v>44562</v>
          </cell>
          <cell r="AJ1112">
            <v>2</v>
          </cell>
          <cell r="AK1112">
            <v>500000</v>
          </cell>
          <cell r="AL1112">
            <v>0</v>
          </cell>
          <cell r="AM1112" t="str">
            <v>www.meeschaert.com</v>
          </cell>
          <cell r="AQ1112" t="str">
            <v>Oui</v>
          </cell>
          <cell r="AR1112" t="str">
            <v>Non</v>
          </cell>
          <cell r="AS1112" t="str">
            <v>Non</v>
          </cell>
          <cell r="AV1112" t="str">
            <v>Actions des pays de l'Union Européenne</v>
          </cell>
          <cell r="AW1112" t="str">
            <v>Meeschaert</v>
          </cell>
          <cell r="AY1112" t="str">
            <v>Not Stated</v>
          </cell>
          <cell r="AZ1112" t="str">
            <v>Prospectus</v>
          </cell>
          <cell r="BA1112" t="str">
            <v>Non</v>
          </cell>
          <cell r="BB1112">
            <v>5.1269770000000001</v>
          </cell>
          <cell r="BD1112">
            <v>8.6833950000000009</v>
          </cell>
          <cell r="BF1112">
            <v>13.732943000000001</v>
          </cell>
          <cell r="BH1112">
            <v>-5.8436050000000002</v>
          </cell>
          <cell r="BJ1112">
            <v>-5.4639300000000004</v>
          </cell>
          <cell r="BK1112">
            <v>73</v>
          </cell>
          <cell r="BM1112">
            <v>12.580776999999999</v>
          </cell>
          <cell r="BN1112">
            <v>41</v>
          </cell>
          <cell r="BP1112">
            <v>22.139605</v>
          </cell>
          <cell r="BQ1112">
            <v>39</v>
          </cell>
        </row>
        <row r="1113">
          <cell r="A1113" t="str">
            <v>FR0011683044</v>
          </cell>
          <cell r="B1113" t="str">
            <v>ÙÙÙÙÙ</v>
          </cell>
          <cell r="C1113" t="str">
            <v>MAM Flexible Bonds ESG I</v>
          </cell>
          <cell r="D1113" t="str">
            <v>FCP</v>
          </cell>
          <cell r="E1113" t="str">
            <v>Meeschaert Asset Management</v>
          </cell>
          <cell r="F1113" t="str">
            <v>Euro</v>
          </cell>
          <cell r="G1113" t="str">
            <v>ICE BofA 3-5Y EUR Govt TR EUR</v>
          </cell>
          <cell r="H1113" t="str">
            <v>Europe Fonds ouverts  - Obligations EUR Flexibles</v>
          </cell>
          <cell r="I1113" t="str">
            <v>Tous les jours</v>
          </cell>
          <cell r="J1113" t="str">
            <v>France</v>
          </cell>
          <cell r="K1113" t="str">
            <v>Non</v>
          </cell>
          <cell r="L1113">
            <v>41654</v>
          </cell>
          <cell r="M1113">
            <v>44596</v>
          </cell>
          <cell r="N1113">
            <v>111638352</v>
          </cell>
          <cell r="O1113">
            <v>11865.2</v>
          </cell>
          <cell r="Q1113" t="str">
            <v>Non</v>
          </cell>
          <cell r="R1113">
            <v>4</v>
          </cell>
          <cell r="S1113">
            <v>4</v>
          </cell>
          <cell r="T1113">
            <v>2.6469999999999998</v>
          </cell>
          <cell r="U1113">
            <v>8.3689999999999998</v>
          </cell>
          <cell r="V1113">
            <v>-5.8650000000000001E-2</v>
          </cell>
          <cell r="W1113">
            <v>3.3100299999999998</v>
          </cell>
          <cell r="X1113" t="str">
            <v>Cap</v>
          </cell>
          <cell r="Y1113" t="str">
            <v>Euroland</v>
          </cell>
          <cell r="Z1113">
            <v>0.5</v>
          </cell>
          <cell r="AA1113" t="str">
            <v>Oui</v>
          </cell>
          <cell r="AB1113">
            <v>0.86</v>
          </cell>
          <cell r="AC1113" t="str">
            <v>Oui</v>
          </cell>
          <cell r="AD1113">
            <v>11865.2</v>
          </cell>
          <cell r="AE1113" t="str">
            <v>FSGBR051WT</v>
          </cell>
          <cell r="AF1113">
            <v>12762451</v>
          </cell>
          <cell r="AH1113">
            <v>44562</v>
          </cell>
          <cell r="AJ1113">
            <v>2</v>
          </cell>
          <cell r="AK1113">
            <v>500000</v>
          </cell>
          <cell r="AL1113">
            <v>0</v>
          </cell>
          <cell r="AM1113" t="str">
            <v>www.meeschaert.com</v>
          </cell>
          <cell r="AQ1113" t="str">
            <v>Oui</v>
          </cell>
          <cell r="AR1113" t="str">
            <v>Non</v>
          </cell>
          <cell r="AS1113" t="str">
            <v>Non</v>
          </cell>
          <cell r="AV1113" t="str">
            <v>Obligations en euro</v>
          </cell>
          <cell r="AW1113" t="str">
            <v>Meeschaert</v>
          </cell>
          <cell r="AY1113" t="str">
            <v>Article 8</v>
          </cell>
          <cell r="AZ1113" t="str">
            <v>Prospectus</v>
          </cell>
          <cell r="BA1113" t="str">
            <v>Non</v>
          </cell>
          <cell r="BB1113">
            <v>2.6873130000000001</v>
          </cell>
          <cell r="BD1113">
            <v>3.310044</v>
          </cell>
          <cell r="BF1113">
            <v>-5.8628E-2</v>
          </cell>
          <cell r="BH1113">
            <v>-2.4189829999999999</v>
          </cell>
          <cell r="BJ1113">
            <v>-1.98255</v>
          </cell>
          <cell r="BK1113">
            <v>41</v>
          </cell>
          <cell r="BM1113">
            <v>4.6607770000000004</v>
          </cell>
          <cell r="BN1113">
            <v>72</v>
          </cell>
          <cell r="BP1113">
            <v>9.2111599999999996</v>
          </cell>
          <cell r="BQ1113">
            <v>71</v>
          </cell>
        </row>
        <row r="1114">
          <cell r="A1114" t="str">
            <v>FR0011683051</v>
          </cell>
          <cell r="B1114" t="str">
            <v>ÙÙÙÙ</v>
          </cell>
          <cell r="C1114" t="str">
            <v>MAM High Yield ESG I</v>
          </cell>
          <cell r="D1114" t="str">
            <v>FCP</v>
          </cell>
          <cell r="E1114" t="str">
            <v>Meeschaert Asset Management</v>
          </cell>
          <cell r="F1114" t="str">
            <v>Euro</v>
          </cell>
          <cell r="G1114" t="str">
            <v>BofAML 0-5Y Euro DM HY 2% Constnd TR EUR</v>
          </cell>
          <cell r="H1114" t="str">
            <v>Europe Fonds ouverts  - Obligations EUR Haut Rendement</v>
          </cell>
          <cell r="I1114" t="str">
            <v>Tous les jours</v>
          </cell>
          <cell r="J1114" t="str">
            <v>France</v>
          </cell>
          <cell r="K1114" t="str">
            <v>Non</v>
          </cell>
          <cell r="L1114">
            <v>41654</v>
          </cell>
          <cell r="M1114">
            <v>44596</v>
          </cell>
          <cell r="N1114">
            <v>112879846</v>
          </cell>
          <cell r="O1114">
            <v>12751.11</v>
          </cell>
          <cell r="Q1114" t="str">
            <v>Non</v>
          </cell>
          <cell r="R1114">
            <v>4</v>
          </cell>
          <cell r="S1114">
            <v>4</v>
          </cell>
          <cell r="T1114">
            <v>3.0859999999999999</v>
          </cell>
          <cell r="U1114">
            <v>9.5370000000000008</v>
          </cell>
          <cell r="V1114">
            <v>1.10503</v>
          </cell>
          <cell r="W1114">
            <v>3.8988499999999999</v>
          </cell>
          <cell r="X1114" t="str">
            <v>Cap</v>
          </cell>
          <cell r="Y1114" t="str">
            <v>Euroland</v>
          </cell>
          <cell r="Z1114">
            <v>0.7</v>
          </cell>
          <cell r="AA1114" t="str">
            <v>Oui</v>
          </cell>
          <cell r="AB1114">
            <v>1.44</v>
          </cell>
          <cell r="AC1114" t="str">
            <v>Oui</v>
          </cell>
          <cell r="AD1114">
            <v>12751.11</v>
          </cell>
          <cell r="AE1114" t="str">
            <v>FSGBR05BHA</v>
          </cell>
          <cell r="AF1114">
            <v>26093796</v>
          </cell>
          <cell r="AH1114">
            <v>44469</v>
          </cell>
          <cell r="AJ1114">
            <v>2</v>
          </cell>
          <cell r="AK1114">
            <v>500000</v>
          </cell>
          <cell r="AL1114">
            <v>0</v>
          </cell>
          <cell r="AM1114" t="str">
            <v>www.meeschaert.com</v>
          </cell>
          <cell r="AQ1114" t="str">
            <v>Oui</v>
          </cell>
          <cell r="AR1114" t="str">
            <v>Non</v>
          </cell>
          <cell r="AS1114" t="str">
            <v>Non</v>
          </cell>
          <cell r="AV1114" t="str">
            <v>Obligations en euro</v>
          </cell>
          <cell r="AW1114" t="str">
            <v>Meeschaert</v>
          </cell>
          <cell r="AY1114" t="str">
            <v>Not Stated</v>
          </cell>
          <cell r="AZ1114" t="str">
            <v>Prospectus</v>
          </cell>
          <cell r="BA1114" t="str">
            <v>Non</v>
          </cell>
          <cell r="BB1114">
            <v>2.844252</v>
          </cell>
          <cell r="BD1114">
            <v>3.8988559999999999</v>
          </cell>
          <cell r="BF1114">
            <v>1.1050249999999999</v>
          </cell>
          <cell r="BH1114">
            <v>-2.305142</v>
          </cell>
          <cell r="BJ1114">
            <v>-2.2152799999999999</v>
          </cell>
          <cell r="BK1114">
            <v>44</v>
          </cell>
          <cell r="BM1114">
            <v>5.5284449999999996</v>
          </cell>
          <cell r="BN1114">
            <v>67</v>
          </cell>
          <cell r="BP1114">
            <v>10.549887</v>
          </cell>
          <cell r="BQ1114">
            <v>67</v>
          </cell>
        </row>
        <row r="1115">
          <cell r="A1115" t="str">
            <v>FR0011683069</v>
          </cell>
          <cell r="B1115" t="str">
            <v>ÙÙ</v>
          </cell>
          <cell r="C1115" t="str">
            <v>MAM Transition Durable Obligations I</v>
          </cell>
          <cell r="D1115" t="str">
            <v>FCP</v>
          </cell>
          <cell r="E1115" t="str">
            <v>Meeschaert Asset Management</v>
          </cell>
          <cell r="F1115" t="str">
            <v>Euro</v>
          </cell>
          <cell r="G1115" t="str">
            <v>ICE BofA 1-10Y EUR LC TR USD</v>
          </cell>
          <cell r="H1115" t="str">
            <v>Europe Fonds ouverts  - Obligations EUR Emprunts Privés</v>
          </cell>
          <cell r="I1115" t="str">
            <v>Tous les jours</v>
          </cell>
          <cell r="J1115" t="str">
            <v>France</v>
          </cell>
          <cell r="K1115" t="str">
            <v>Non</v>
          </cell>
          <cell r="L1115">
            <v>42191</v>
          </cell>
          <cell r="M1115">
            <v>44596</v>
          </cell>
          <cell r="N1115">
            <v>50244857</v>
          </cell>
          <cell r="O1115">
            <v>10369.629999999999</v>
          </cell>
          <cell r="Q1115" t="str">
            <v>Non</v>
          </cell>
          <cell r="R1115">
            <v>3</v>
          </cell>
          <cell r="S1115">
            <v>3</v>
          </cell>
          <cell r="T1115">
            <v>2.681</v>
          </cell>
          <cell r="U1115">
            <v>4.7489999999999997</v>
          </cell>
          <cell r="V1115">
            <v>-2.61395</v>
          </cell>
          <cell r="W1115">
            <v>1.2180299999999999</v>
          </cell>
          <cell r="X1115" t="str">
            <v>Cap</v>
          </cell>
          <cell r="Y1115" t="str">
            <v>Global</v>
          </cell>
          <cell r="Z1115">
            <v>0.35</v>
          </cell>
          <cell r="AA1115" t="str">
            <v>Oui</v>
          </cell>
          <cell r="AB1115">
            <v>0.63</v>
          </cell>
          <cell r="AC1115" t="str">
            <v>Oui</v>
          </cell>
          <cell r="AD1115">
            <v>10369.629999999999</v>
          </cell>
          <cell r="AE1115" t="str">
            <v>FSGBR051WU</v>
          </cell>
          <cell r="AF1115">
            <v>7176604</v>
          </cell>
          <cell r="AH1115">
            <v>44562</v>
          </cell>
          <cell r="AJ1115">
            <v>2</v>
          </cell>
          <cell r="AK1115">
            <v>500000</v>
          </cell>
          <cell r="AL1115">
            <v>0</v>
          </cell>
          <cell r="AM1115" t="str">
            <v>www.meeschaert.com</v>
          </cell>
          <cell r="AQ1115" t="str">
            <v>Oui</v>
          </cell>
          <cell r="AR1115" t="str">
            <v>Non</v>
          </cell>
          <cell r="AS1115" t="str">
            <v>Non</v>
          </cell>
          <cell r="AV1115" t="str">
            <v>Obligations en euro</v>
          </cell>
          <cell r="AW1115" t="str">
            <v>Meeschaert</v>
          </cell>
          <cell r="AY1115" t="str">
            <v>Article 9</v>
          </cell>
          <cell r="AZ1115" t="str">
            <v>Prospectus</v>
          </cell>
          <cell r="BA1115" t="str">
            <v>Non</v>
          </cell>
          <cell r="BB1115">
            <v>0.72343500000000005</v>
          </cell>
          <cell r="BD1115">
            <v>1.2180310000000001</v>
          </cell>
          <cell r="BF1115">
            <v>-2.613947</v>
          </cell>
          <cell r="BH1115">
            <v>-2.3399000000000001</v>
          </cell>
          <cell r="BJ1115">
            <v>-1.6571100000000001</v>
          </cell>
          <cell r="BK1115">
            <v>37</v>
          </cell>
          <cell r="BM1115">
            <v>1.9710270000000001</v>
          </cell>
          <cell r="BN1115">
            <v>88</v>
          </cell>
          <cell r="BP1115">
            <v>3.8862890000000001</v>
          </cell>
          <cell r="BQ1115">
            <v>89</v>
          </cell>
        </row>
        <row r="1116">
          <cell r="A1116" t="str">
            <v>FR0011683077</v>
          </cell>
          <cell r="B1116" t="str">
            <v>ÙÙÙ</v>
          </cell>
          <cell r="C1116" t="str">
            <v>MAM Short Term Bonds ESG I</v>
          </cell>
          <cell r="D1116" t="str">
            <v>FCP</v>
          </cell>
          <cell r="E1116" t="str">
            <v>Meeschaert Asset Management</v>
          </cell>
          <cell r="F1116" t="str">
            <v>Euro</v>
          </cell>
          <cell r="G1116" t="str">
            <v>€STR + 8.5 bps</v>
          </cell>
          <cell r="H1116" t="str">
            <v>Europe Fonds ouverts  - Obligations EUR Emprunts Privés Court Terme</v>
          </cell>
          <cell r="I1116" t="str">
            <v>Tous les jours</v>
          </cell>
          <cell r="J1116" t="str">
            <v>France</v>
          </cell>
          <cell r="K1116" t="str">
            <v>Non</v>
          </cell>
          <cell r="L1116">
            <v>41751</v>
          </cell>
          <cell r="M1116">
            <v>44596</v>
          </cell>
          <cell r="N1116">
            <v>150899409</v>
          </cell>
          <cell r="O1116">
            <v>10326.129999999999</v>
          </cell>
          <cell r="Q1116" t="str">
            <v>Non</v>
          </cell>
          <cell r="R1116">
            <v>2</v>
          </cell>
          <cell r="S1116">
            <v>2</v>
          </cell>
          <cell r="T1116">
            <v>0.50600000000000001</v>
          </cell>
          <cell r="U1116">
            <v>3.391</v>
          </cell>
          <cell r="V1116">
            <v>-0.24512999999999999</v>
          </cell>
          <cell r="W1116">
            <v>0.43284</v>
          </cell>
          <cell r="X1116" t="str">
            <v>Cap</v>
          </cell>
          <cell r="Y1116" t="str">
            <v>Euroland</v>
          </cell>
          <cell r="Z1116">
            <v>0.3</v>
          </cell>
          <cell r="AA1116" t="str">
            <v>Oui</v>
          </cell>
          <cell r="AB1116">
            <v>0.3</v>
          </cell>
          <cell r="AC1116" t="str">
            <v>Oui</v>
          </cell>
          <cell r="AD1116">
            <v>10326.129999999999</v>
          </cell>
          <cell r="AE1116" t="str">
            <v>FSGBR051VO</v>
          </cell>
          <cell r="AF1116">
            <v>72773872</v>
          </cell>
          <cell r="AH1116">
            <v>44562</v>
          </cell>
          <cell r="AJ1116">
            <v>2</v>
          </cell>
          <cell r="AK1116">
            <v>500000</v>
          </cell>
          <cell r="AL1116">
            <v>0</v>
          </cell>
          <cell r="AM1116" t="str">
            <v>www.meeschaert.com</v>
          </cell>
          <cell r="AQ1116" t="str">
            <v>Oui</v>
          </cell>
          <cell r="AR1116" t="str">
            <v>Non</v>
          </cell>
          <cell r="AS1116" t="str">
            <v>Non</v>
          </cell>
          <cell r="AV1116" t="str">
            <v>Obligations en euro</v>
          </cell>
          <cell r="AW1116" t="str">
            <v>Meeschaert</v>
          </cell>
          <cell r="AY1116" t="str">
            <v>Article 8</v>
          </cell>
          <cell r="AZ1116" t="str">
            <v>Prospectus</v>
          </cell>
          <cell r="BA1116" t="str">
            <v>Non</v>
          </cell>
          <cell r="BB1116">
            <v>0.156746</v>
          </cell>
          <cell r="BD1116">
            <v>0.432834</v>
          </cell>
          <cell r="BF1116">
            <v>-0.24514</v>
          </cell>
          <cell r="BH1116">
            <v>-0.59736999999999996</v>
          </cell>
          <cell r="BJ1116">
            <v>-0.40262999999999999</v>
          </cell>
          <cell r="BK1116">
            <v>21</v>
          </cell>
          <cell r="BM1116">
            <v>0.73399700000000001</v>
          </cell>
          <cell r="BN1116">
            <v>92</v>
          </cell>
          <cell r="BP1116">
            <v>2.1584599999999998</v>
          </cell>
          <cell r="BQ1116">
            <v>92</v>
          </cell>
        </row>
        <row r="1117">
          <cell r="A1117" t="str">
            <v>FR0011683093</v>
          </cell>
          <cell r="C1117" t="str">
            <v>SLGP Short Bonds I</v>
          </cell>
          <cell r="D1117" t="str">
            <v>FCP</v>
          </cell>
          <cell r="E1117" t="str">
            <v>Swiss Life Gestion Privée</v>
          </cell>
          <cell r="F1117" t="str">
            <v>Euro</v>
          </cell>
          <cell r="G1117" t="str">
            <v>(FTSE MTS 1-3Yr TR EUR) 20.000% + ( EONIA Capitalisé Jour TR EUR) 80.000%</v>
          </cell>
          <cell r="H1117" t="str">
            <v>Europe Fonds ouverts  - Obligations EUR Très Court Terme</v>
          </cell>
          <cell r="I1117" t="str">
            <v>Tous les jours</v>
          </cell>
          <cell r="J1117" t="str">
            <v>France</v>
          </cell>
          <cell r="K1117" t="str">
            <v>Non</v>
          </cell>
          <cell r="L1117">
            <v>41683</v>
          </cell>
          <cell r="M1117">
            <v>44596</v>
          </cell>
          <cell r="N1117">
            <v>84114575</v>
          </cell>
          <cell r="O1117">
            <v>18965.97</v>
          </cell>
          <cell r="Q1117" t="str">
            <v>Non</v>
          </cell>
          <cell r="R1117">
            <v>2</v>
          </cell>
          <cell r="S1117">
            <v>2</v>
          </cell>
          <cell r="T1117">
            <v>0.25600000000000001</v>
          </cell>
          <cell r="U1117">
            <v>4.8689999999999998</v>
          </cell>
          <cell r="V1117">
            <v>-0.11453000000000001</v>
          </cell>
          <cell r="W1117">
            <v>-2.7446899999999999</v>
          </cell>
          <cell r="X1117" t="str">
            <v>Cap</v>
          </cell>
          <cell r="Y1117" t="str">
            <v>Euroland</v>
          </cell>
          <cell r="Z1117">
            <v>0.25</v>
          </cell>
          <cell r="AA1117" t="str">
            <v>Oui</v>
          </cell>
          <cell r="AB1117">
            <v>0.25</v>
          </cell>
          <cell r="AC1117" t="str">
            <v>Non</v>
          </cell>
          <cell r="AD1117">
            <v>18965.97</v>
          </cell>
          <cell r="AE1117" t="str">
            <v>FSGBR04QO8</v>
          </cell>
          <cell r="AF1117">
            <v>31438676</v>
          </cell>
          <cell r="AH1117">
            <v>44299</v>
          </cell>
          <cell r="AJ1117">
            <v>1</v>
          </cell>
          <cell r="AK1117">
            <v>200000</v>
          </cell>
          <cell r="AL1117">
            <v>1</v>
          </cell>
          <cell r="AM1117" t="str">
            <v>www.swisslifebanque.fr</v>
          </cell>
          <cell r="AQ1117" t="str">
            <v>Oui</v>
          </cell>
          <cell r="AR1117" t="str">
            <v>Non</v>
          </cell>
          <cell r="AS1117" t="str">
            <v>Non</v>
          </cell>
          <cell r="AV1117" t="str">
            <v>Obligations en euro</v>
          </cell>
          <cell r="AW1117" t="str">
            <v>Swiss Life</v>
          </cell>
          <cell r="AY1117" t="str">
            <v>Not Stated</v>
          </cell>
          <cell r="AZ1117" t="str">
            <v>Prospectus</v>
          </cell>
          <cell r="BA1117" t="str">
            <v>Non</v>
          </cell>
          <cell r="BB1117">
            <v>-1.586921</v>
          </cell>
          <cell r="BD1117">
            <v>-2.7446769999999998</v>
          </cell>
          <cell r="BF1117">
            <v>-0.11453099999999999</v>
          </cell>
          <cell r="BH1117">
            <v>-0.17025599999999999</v>
          </cell>
          <cell r="BJ1117">
            <v>-7.7909999999999993E-2</v>
          </cell>
          <cell r="BK1117">
            <v>17</v>
          </cell>
          <cell r="BM1117">
            <v>-2.608358</v>
          </cell>
          <cell r="BN1117">
            <v>97</v>
          </cell>
          <cell r="BP1117">
            <v>-6.7576099999999997</v>
          </cell>
          <cell r="BQ1117">
            <v>99</v>
          </cell>
        </row>
        <row r="1118">
          <cell r="A1118" t="str">
            <v>FR0011686930</v>
          </cell>
          <cell r="B1118" t="str">
            <v>ÙÙÙ</v>
          </cell>
          <cell r="C1118" t="str">
            <v>Roche-Brune Europe Valeurs Respons I</v>
          </cell>
          <cell r="D1118" t="str">
            <v>FCP</v>
          </cell>
          <cell r="E1118" t="str">
            <v>Apicil Asset Management</v>
          </cell>
          <cell r="F1118" t="str">
            <v>Euro</v>
          </cell>
          <cell r="G1118" t="str">
            <v>MSCI Europe NR EUR</v>
          </cell>
          <cell r="H1118" t="str">
            <v>Europe Fonds ouverts  - Actions Europe Flex Cap</v>
          </cell>
          <cell r="I1118" t="str">
            <v>Tous les jours</v>
          </cell>
          <cell r="J1118" t="str">
            <v>France</v>
          </cell>
          <cell r="K1118" t="str">
            <v>Oui</v>
          </cell>
          <cell r="L1118">
            <v>41676</v>
          </cell>
          <cell r="M1118">
            <v>44596</v>
          </cell>
          <cell r="N1118">
            <v>43564077</v>
          </cell>
          <cell r="O1118">
            <v>1473.7</v>
          </cell>
          <cell r="P1118">
            <v>43.56</v>
          </cell>
          <cell r="Q1118" t="str">
            <v>Non</v>
          </cell>
          <cell r="R1118">
            <v>6</v>
          </cell>
          <cell r="S1118">
            <v>6</v>
          </cell>
          <cell r="T1118">
            <v>11.098000000000001</v>
          </cell>
          <cell r="U1118">
            <v>16.78</v>
          </cell>
          <cell r="V1118">
            <v>19.96482</v>
          </cell>
          <cell r="W1118">
            <v>6.4263599999999999</v>
          </cell>
          <cell r="X1118" t="str">
            <v>Cap</v>
          </cell>
          <cell r="Y1118" t="str">
            <v>Europe</v>
          </cell>
          <cell r="Z1118">
            <v>1</v>
          </cell>
          <cell r="AA1118" t="str">
            <v>Oui</v>
          </cell>
          <cell r="AB1118">
            <v>1</v>
          </cell>
          <cell r="AC1118" t="str">
            <v>Oui</v>
          </cell>
          <cell r="AD1118">
            <v>1473.7</v>
          </cell>
          <cell r="AE1118" t="str">
            <v>FSGBR05B0U</v>
          </cell>
          <cell r="AF1118">
            <v>1547392</v>
          </cell>
          <cell r="AH1118">
            <v>44567</v>
          </cell>
          <cell r="AJ1118">
            <v>0</v>
          </cell>
          <cell r="AK1118">
            <v>10000</v>
          </cell>
          <cell r="AL1118">
            <v>1</v>
          </cell>
          <cell r="AM1118" t="str">
            <v>www.gresham.fr</v>
          </cell>
          <cell r="AQ1118" t="str">
            <v>Non</v>
          </cell>
          <cell r="AR1118" t="str">
            <v>Non</v>
          </cell>
          <cell r="AS1118" t="str">
            <v>Non</v>
          </cell>
          <cell r="AV1118" t="str">
            <v>Non Classifié</v>
          </cell>
          <cell r="AW1118" t="str">
            <v>Apicil</v>
          </cell>
          <cell r="AY1118" t="str">
            <v>Not Stated</v>
          </cell>
          <cell r="AZ1118" t="str">
            <v>Prospectus</v>
          </cell>
          <cell r="BA1118" t="str">
            <v>Non</v>
          </cell>
          <cell r="BB1118">
            <v>2.3122539999999998</v>
          </cell>
          <cell r="BD1118">
            <v>6.4263750000000002</v>
          </cell>
          <cell r="BF1118">
            <v>19.964815000000002</v>
          </cell>
          <cell r="BH1118">
            <v>-0.98230700000000004</v>
          </cell>
          <cell r="BJ1118">
            <v>-1.59856</v>
          </cell>
          <cell r="BK1118">
            <v>37</v>
          </cell>
          <cell r="BM1118">
            <v>9.4699919999999995</v>
          </cell>
          <cell r="BN1118">
            <v>53</v>
          </cell>
          <cell r="BP1118">
            <v>20.524498999999999</v>
          </cell>
          <cell r="BQ1118">
            <v>43</v>
          </cell>
        </row>
        <row r="1119">
          <cell r="A1119" t="str">
            <v>FR0011689330</v>
          </cell>
          <cell r="B1119" t="str">
            <v>ÙÙÙ</v>
          </cell>
          <cell r="C1119" t="str">
            <v>Richelieu Family Small Cap R</v>
          </cell>
          <cell r="D1119" t="str">
            <v>FCP</v>
          </cell>
          <cell r="E1119" t="str">
            <v>Richelieu Gestion</v>
          </cell>
          <cell r="F1119" t="str">
            <v>Euro</v>
          </cell>
          <cell r="G1119" t="str">
            <v>Bloomberg Eurozone DM Small Cap NR</v>
          </cell>
          <cell r="H1119" t="str">
            <v>Europe Fonds ouverts  - Actions Europe Petites Cap.</v>
          </cell>
          <cell r="I1119" t="str">
            <v>Tous les jours</v>
          </cell>
          <cell r="J1119" t="str">
            <v>France</v>
          </cell>
          <cell r="K1119" t="str">
            <v>Oui</v>
          </cell>
          <cell r="L1119">
            <v>41697</v>
          </cell>
          <cell r="M1119">
            <v>44596</v>
          </cell>
          <cell r="N1119">
            <v>129561921</v>
          </cell>
          <cell r="O1119">
            <v>201.38</v>
          </cell>
          <cell r="Q1119" t="str">
            <v>Non</v>
          </cell>
          <cell r="R1119">
            <v>6</v>
          </cell>
          <cell r="S1119">
            <v>6</v>
          </cell>
          <cell r="T1119">
            <v>11.340999999999999</v>
          </cell>
          <cell r="U1119">
            <v>17.241</v>
          </cell>
          <cell r="V1119">
            <v>6.4514399999999998</v>
          </cell>
          <cell r="W1119">
            <v>16.92079</v>
          </cell>
          <cell r="X1119" t="str">
            <v>Cap</v>
          </cell>
          <cell r="Y1119" t="str">
            <v>Europe</v>
          </cell>
          <cell r="Z1119">
            <v>1.8</v>
          </cell>
          <cell r="AA1119" t="str">
            <v>Oui</v>
          </cell>
          <cell r="AB1119">
            <v>2.5</v>
          </cell>
          <cell r="AC1119" t="str">
            <v>Oui</v>
          </cell>
          <cell r="AD1119">
            <v>201.38</v>
          </cell>
          <cell r="AE1119" t="str">
            <v>FS0000AMLU</v>
          </cell>
          <cell r="AF1119">
            <v>74346942</v>
          </cell>
          <cell r="AH1119">
            <v>44501</v>
          </cell>
          <cell r="AJ1119">
            <v>3</v>
          </cell>
          <cell r="AK1119">
            <v>1</v>
          </cell>
          <cell r="AL1119">
            <v>1</v>
          </cell>
          <cell r="AM1119" t="str">
            <v>www.richelieugestion.com</v>
          </cell>
          <cell r="AQ1119" t="str">
            <v>Non</v>
          </cell>
          <cell r="AR1119" t="str">
            <v>Non</v>
          </cell>
          <cell r="AS1119" t="str">
            <v>Non</v>
          </cell>
          <cell r="AV1119" t="str">
            <v>Actions des pays de l'Union Européenne</v>
          </cell>
          <cell r="AW1119" t="str">
            <v>Richelieu Gestion</v>
          </cell>
          <cell r="AY1119" t="str">
            <v>Article 8</v>
          </cell>
          <cell r="AZ1119" t="str">
            <v>Prospectus</v>
          </cell>
          <cell r="BA1119" t="str">
            <v>Non</v>
          </cell>
          <cell r="BB1119">
            <v>9.0718239999999994</v>
          </cell>
          <cell r="BD1119">
            <v>16.920817</v>
          </cell>
          <cell r="BF1119">
            <v>6.4514370000000003</v>
          </cell>
          <cell r="BH1119">
            <v>-4.1928029999999996</v>
          </cell>
          <cell r="BJ1119">
            <v>-4.2022399999999998</v>
          </cell>
          <cell r="BK1119">
            <v>63</v>
          </cell>
          <cell r="BM1119">
            <v>21.863225</v>
          </cell>
          <cell r="BN1119">
            <v>11</v>
          </cell>
          <cell r="BP1119">
            <v>31.162531999999999</v>
          </cell>
          <cell r="BQ1119">
            <v>12</v>
          </cell>
        </row>
        <row r="1120">
          <cell r="A1120" t="str">
            <v>FR0011693100</v>
          </cell>
          <cell r="B1120" t="str">
            <v>ÙÙÙ</v>
          </cell>
          <cell r="C1120" t="str">
            <v>BNP Paribas Actions PME ISR Classic</v>
          </cell>
          <cell r="D1120" t="str">
            <v>FCP</v>
          </cell>
          <cell r="E1120" t="str">
            <v>BNP Paribas Asset Management France</v>
          </cell>
          <cell r="F1120" t="str">
            <v>Euro</v>
          </cell>
          <cell r="G1120" t="str">
            <v>Not Benchmarked</v>
          </cell>
          <cell r="H1120" t="str">
            <v>Europe Fonds ouverts  - Actions Zone Euro Petites Cap.</v>
          </cell>
          <cell r="I1120" t="str">
            <v>Tous les jours</v>
          </cell>
          <cell r="J1120" t="str">
            <v>France</v>
          </cell>
          <cell r="K1120" t="str">
            <v>Oui</v>
          </cell>
          <cell r="L1120">
            <v>41694</v>
          </cell>
          <cell r="M1120">
            <v>44596</v>
          </cell>
          <cell r="N1120">
            <v>176202997</v>
          </cell>
          <cell r="O1120">
            <v>172.71</v>
          </cell>
          <cell r="Q1120" t="str">
            <v>Non</v>
          </cell>
          <cell r="R1120">
            <v>6</v>
          </cell>
          <cell r="S1120">
            <v>6</v>
          </cell>
          <cell r="T1120">
            <v>12.106</v>
          </cell>
          <cell r="U1120">
            <v>19.238</v>
          </cell>
          <cell r="V1120">
            <v>5.7828999999999997</v>
          </cell>
          <cell r="W1120">
            <v>8.2556600000000007</v>
          </cell>
          <cell r="X1120" t="str">
            <v>Cap</v>
          </cell>
          <cell r="Y1120" t="str">
            <v>Euroland</v>
          </cell>
          <cell r="Z1120">
            <v>2</v>
          </cell>
          <cell r="AA1120" t="str">
            <v>Oui</v>
          </cell>
          <cell r="AB1120">
            <v>2.52</v>
          </cell>
          <cell r="AC1120" t="str">
            <v>Oui</v>
          </cell>
          <cell r="AD1120">
            <v>170.91</v>
          </cell>
          <cell r="AE1120" t="str">
            <v>FSUSA0BEHF</v>
          </cell>
          <cell r="AF1120">
            <v>30840145</v>
          </cell>
          <cell r="AH1120">
            <v>44562</v>
          </cell>
          <cell r="AJ1120">
            <v>2</v>
          </cell>
          <cell r="AK1120">
            <v>1</v>
          </cell>
          <cell r="AL1120">
            <v>1</v>
          </cell>
          <cell r="AM1120" t="str">
            <v>www.bnpparibas-am.fr</v>
          </cell>
          <cell r="AQ1120" t="str">
            <v>Non</v>
          </cell>
          <cell r="AR1120" t="str">
            <v>Non</v>
          </cell>
          <cell r="AS1120" t="str">
            <v>Non</v>
          </cell>
          <cell r="AV1120" t="str">
            <v>Actions de la zone euro</v>
          </cell>
          <cell r="AW1120" t="str">
            <v>BNP Paribas</v>
          </cell>
          <cell r="AY1120" t="str">
            <v>Article 8</v>
          </cell>
          <cell r="AZ1120" t="str">
            <v>Prospectus</v>
          </cell>
          <cell r="BA1120" t="str">
            <v>Oui</v>
          </cell>
          <cell r="BB1120">
            <v>7.1130639999999996</v>
          </cell>
          <cell r="BD1120">
            <v>8.2556729999999998</v>
          </cell>
          <cell r="BF1120">
            <v>5.7829059999999997</v>
          </cell>
          <cell r="BH1120">
            <v>-6.6583800000000002</v>
          </cell>
          <cell r="BJ1120">
            <v>-6.6745900000000002</v>
          </cell>
          <cell r="BK1120">
            <v>79</v>
          </cell>
          <cell r="BM1120">
            <v>15.246891</v>
          </cell>
          <cell r="BN1120">
            <v>30</v>
          </cell>
          <cell r="BP1120">
            <v>20.47484</v>
          </cell>
          <cell r="BQ1120">
            <v>44</v>
          </cell>
        </row>
        <row r="1121">
          <cell r="A1121" t="str">
            <v>FR0011694256</v>
          </cell>
          <cell r="B1121" t="str">
            <v>ÙÙÙÙÙ</v>
          </cell>
          <cell r="C1121" t="str">
            <v>Sofidy Sélection 1 P</v>
          </cell>
          <cell r="D1121" t="str">
            <v>FCP</v>
          </cell>
          <cell r="E1121" t="str">
            <v>Sofidy</v>
          </cell>
          <cell r="F1121" t="str">
            <v>Euro</v>
          </cell>
          <cell r="G1121" t="str">
            <v>FTSE EPRA Nareit Eurozone Capped NR EUR</v>
          </cell>
          <cell r="H1121" t="str">
            <v>Europe Fonds ouverts  - Immobilier - Indirect Zone Euro</v>
          </cell>
          <cell r="I1121" t="str">
            <v>Tous les jours</v>
          </cell>
          <cell r="J1121" t="str">
            <v>France</v>
          </cell>
          <cell r="K1121" t="str">
            <v>Non</v>
          </cell>
          <cell r="L1121">
            <v>41947</v>
          </cell>
          <cell r="M1121">
            <v>44596</v>
          </cell>
          <cell r="N1121">
            <v>162793557</v>
          </cell>
          <cell r="O1121">
            <v>181.25</v>
          </cell>
          <cell r="Q1121" t="str">
            <v>Non</v>
          </cell>
          <cell r="R1121">
            <v>5</v>
          </cell>
          <cell r="S1121">
            <v>5</v>
          </cell>
          <cell r="T1121">
            <v>12.907</v>
          </cell>
          <cell r="U1121">
            <v>14.683999999999999</v>
          </cell>
          <cell r="V1121">
            <v>14.47296</v>
          </cell>
          <cell r="W1121">
            <v>8.2152899999999995</v>
          </cell>
          <cell r="X1121" t="str">
            <v>Cap</v>
          </cell>
          <cell r="Y1121" t="str">
            <v>Euroland</v>
          </cell>
          <cell r="Z1121">
            <v>2.2000000000000002</v>
          </cell>
          <cell r="AA1121" t="str">
            <v>Oui</v>
          </cell>
          <cell r="AB1121">
            <v>2.21</v>
          </cell>
          <cell r="AC1121" t="str">
            <v>Non</v>
          </cell>
          <cell r="AD1121">
            <v>181.25</v>
          </cell>
          <cell r="AE1121" t="str">
            <v>FS0000B8TU</v>
          </cell>
          <cell r="AF1121">
            <v>73284111</v>
          </cell>
          <cell r="AH1121">
            <v>44564</v>
          </cell>
          <cell r="AJ1121">
            <v>4</v>
          </cell>
          <cell r="AK1121">
            <v>1</v>
          </cell>
          <cell r="AL1121">
            <v>1</v>
          </cell>
          <cell r="AM1121" t="str">
            <v>www.sofidy.com</v>
          </cell>
          <cell r="AQ1121" t="str">
            <v>Non</v>
          </cell>
          <cell r="AR1121" t="str">
            <v>Non</v>
          </cell>
          <cell r="AS1121" t="str">
            <v>Non</v>
          </cell>
          <cell r="AV1121" t="str">
            <v>Actions des pays de l'Union Européenne</v>
          </cell>
          <cell r="AW1121" t="str">
            <v>Sofidy</v>
          </cell>
          <cell r="AY1121" t="str">
            <v>Not Stated</v>
          </cell>
          <cell r="AZ1121" t="str">
            <v>Prospectus</v>
          </cell>
          <cell r="BA1121" t="str">
            <v>Non</v>
          </cell>
          <cell r="BB1121">
            <v>8.3452450000000002</v>
          </cell>
          <cell r="BD1121">
            <v>8.2153019999999994</v>
          </cell>
          <cell r="BF1121">
            <v>14.472968</v>
          </cell>
          <cell r="BH1121">
            <v>-3.0189659999999998</v>
          </cell>
          <cell r="BJ1121">
            <v>-2.4318</v>
          </cell>
          <cell r="BK1121">
            <v>46</v>
          </cell>
          <cell r="BM1121">
            <v>12.150888</v>
          </cell>
          <cell r="BN1121">
            <v>42</v>
          </cell>
          <cell r="BP1121">
            <v>22.707623999999999</v>
          </cell>
          <cell r="BQ1121">
            <v>37</v>
          </cell>
        </row>
        <row r="1122">
          <cell r="A1122" t="str">
            <v>FR0011707488</v>
          </cell>
          <cell r="B1122" t="str">
            <v>ÙÙÙ</v>
          </cell>
          <cell r="C1122" t="str">
            <v>Sycomore Sélection PME R</v>
          </cell>
          <cell r="D1122" t="str">
            <v>FCP</v>
          </cell>
          <cell r="E1122" t="str">
            <v>Sycomore Asset Management</v>
          </cell>
          <cell r="F1122" t="str">
            <v>Euro</v>
          </cell>
          <cell r="G1122" t="str">
            <v>Not Benchmarked</v>
          </cell>
          <cell r="H1122" t="str">
            <v>Europe Fonds ouverts  - Actions France Petites &amp; Moy. Cap.</v>
          </cell>
          <cell r="I1122" t="str">
            <v>Tous les jours</v>
          </cell>
          <cell r="J1122" t="str">
            <v>France;Luxembourg;</v>
          </cell>
          <cell r="K1122" t="str">
            <v>Oui</v>
          </cell>
          <cell r="L1122">
            <v>41666</v>
          </cell>
          <cell r="M1122">
            <v>44596</v>
          </cell>
          <cell r="N1122">
            <v>71683335</v>
          </cell>
          <cell r="O1122">
            <v>6517.8</v>
          </cell>
          <cell r="Q1122" t="str">
            <v>Non</v>
          </cell>
          <cell r="R1122">
            <v>5</v>
          </cell>
          <cell r="S1122">
            <v>6</v>
          </cell>
          <cell r="T1122">
            <v>10.446</v>
          </cell>
          <cell r="U1122">
            <v>19.016999999999999</v>
          </cell>
          <cell r="V1122">
            <v>8.5749099999999991</v>
          </cell>
          <cell r="W1122">
            <v>10.631919999999999</v>
          </cell>
          <cell r="X1122" t="str">
            <v>Cap</v>
          </cell>
          <cell r="Y1122" t="str">
            <v>France</v>
          </cell>
          <cell r="Z1122">
            <v>2.4</v>
          </cell>
          <cell r="AA1122" t="str">
            <v>Oui</v>
          </cell>
          <cell r="AB1122">
            <v>2.4</v>
          </cell>
          <cell r="AC1122" t="str">
            <v>Non</v>
          </cell>
          <cell r="AD1122">
            <v>6517.8</v>
          </cell>
          <cell r="AE1122" t="str">
            <v>FSUSA07X9L</v>
          </cell>
          <cell r="AF1122">
            <v>23186501</v>
          </cell>
          <cell r="AH1122">
            <v>44433</v>
          </cell>
          <cell r="AJ1122">
            <v>3</v>
          </cell>
          <cell r="AK1122">
            <v>100</v>
          </cell>
          <cell r="AL1122">
            <v>100</v>
          </cell>
          <cell r="AM1122" t="str">
            <v>www.sycomore-am.com</v>
          </cell>
          <cell r="AQ1122" t="str">
            <v>Non</v>
          </cell>
          <cell r="AR1122" t="str">
            <v>Non</v>
          </cell>
          <cell r="AS1122" t="str">
            <v>Oui</v>
          </cell>
          <cell r="AU1122">
            <v>42802</v>
          </cell>
          <cell r="AV1122" t="str">
            <v>Actions des pays de l'Union Européenne</v>
          </cell>
          <cell r="AW1122" t="str">
            <v>Sycomore Asset Management</v>
          </cell>
          <cell r="AY1122" t="str">
            <v>Not Stated</v>
          </cell>
          <cell r="AZ1122" t="str">
            <v>Prospectus</v>
          </cell>
          <cell r="BA1122" t="str">
            <v>Oui</v>
          </cell>
          <cell r="BB1122">
            <v>5.3016509999999997</v>
          </cell>
          <cell r="BD1122">
            <v>10.631932000000001</v>
          </cell>
          <cell r="BF1122">
            <v>8.5749030000000008</v>
          </cell>
          <cell r="BH1122">
            <v>-6.2638680000000004</v>
          </cell>
          <cell r="BJ1122">
            <v>-6.0993399999999998</v>
          </cell>
          <cell r="BK1122">
            <v>76</v>
          </cell>
          <cell r="BM1122">
            <v>16.591586</v>
          </cell>
          <cell r="BN1122">
            <v>24</v>
          </cell>
          <cell r="BP1122">
            <v>12.498215999999999</v>
          </cell>
          <cell r="BQ1122">
            <v>62</v>
          </cell>
        </row>
        <row r="1123">
          <cell r="A1123" t="str">
            <v>FR0011716331</v>
          </cell>
          <cell r="B1123" t="str">
            <v>ÙÙÙ</v>
          </cell>
          <cell r="C1123" t="str">
            <v>R-co Euro High Yield C EUR</v>
          </cell>
          <cell r="D1123" t="str">
            <v>FCP</v>
          </cell>
          <cell r="E1123" t="str">
            <v>Rothschild &amp; Co Asset Management Europe</v>
          </cell>
          <cell r="F1123" t="str">
            <v>Euro</v>
          </cell>
          <cell r="G1123" t="str">
            <v>ICE BofA BB-B EUR HY Constnd TR EUR</v>
          </cell>
          <cell r="H1123" t="str">
            <v>Europe Fonds ouverts  - Obligations EUR Haut Rendement</v>
          </cell>
          <cell r="I1123" t="str">
            <v>Tous les jours</v>
          </cell>
          <cell r="J1123" t="str">
            <v>Suisse;France;Italie;</v>
          </cell>
          <cell r="K1123" t="str">
            <v>Non</v>
          </cell>
          <cell r="L1123">
            <v>41710</v>
          </cell>
          <cell r="M1123">
            <v>44596</v>
          </cell>
          <cell r="N1123">
            <v>88118732</v>
          </cell>
          <cell r="O1123">
            <v>1208.7</v>
          </cell>
          <cell r="Q1123" t="str">
            <v>Non</v>
          </cell>
          <cell r="R1123">
            <v>4</v>
          </cell>
          <cell r="S1123">
            <v>4</v>
          </cell>
          <cell r="T1123">
            <v>2.637</v>
          </cell>
          <cell r="U1123">
            <v>10.430999999999999</v>
          </cell>
          <cell r="V1123">
            <v>0.94111</v>
          </cell>
          <cell r="W1123">
            <v>3.0565500000000001</v>
          </cell>
          <cell r="X1123" t="str">
            <v>Cap</v>
          </cell>
          <cell r="Y1123" t="str">
            <v>Global</v>
          </cell>
          <cell r="Z1123">
            <v>1.2</v>
          </cell>
          <cell r="AA1123" t="str">
            <v>Oui</v>
          </cell>
          <cell r="AB1123">
            <v>1.23</v>
          </cell>
          <cell r="AC1123" t="str">
            <v>Oui</v>
          </cell>
          <cell r="AD1123">
            <v>1208.7</v>
          </cell>
          <cell r="AE1123" t="str">
            <v>FS0000B3C2</v>
          </cell>
          <cell r="AF1123">
            <v>14259961</v>
          </cell>
          <cell r="AH1123">
            <v>44562</v>
          </cell>
          <cell r="AJ1123">
            <v>2</v>
          </cell>
          <cell r="AK1123">
            <v>2500</v>
          </cell>
          <cell r="AL1123">
            <v>1</v>
          </cell>
          <cell r="AM1123" t="str">
            <v>www.am.eu.rothschildandco.com</v>
          </cell>
          <cell r="AQ1123" t="str">
            <v>Non</v>
          </cell>
          <cell r="AR1123" t="str">
            <v>Non</v>
          </cell>
          <cell r="AS1123" t="str">
            <v>Non</v>
          </cell>
          <cell r="AV1123" t="str">
            <v>Obligations en euro</v>
          </cell>
          <cell r="AW1123" t="str">
            <v>Rothschild &amp; Co</v>
          </cell>
          <cell r="AX1123" t="str">
            <v>Rothschild &amp; Co Asset Management US Inc</v>
          </cell>
          <cell r="AY1123" t="str">
            <v>Article 8</v>
          </cell>
          <cell r="AZ1123" t="str">
            <v>Prospectus</v>
          </cell>
          <cell r="BA1123" t="str">
            <v>Non</v>
          </cell>
          <cell r="BB1123">
            <v>2.3576679999999999</v>
          </cell>
          <cell r="BD1123">
            <v>3.0565479999999998</v>
          </cell>
          <cell r="BF1123">
            <v>0.94111900000000004</v>
          </cell>
          <cell r="BH1123">
            <v>-1.8959630000000001</v>
          </cell>
          <cell r="BJ1123">
            <v>-1.7690300000000001</v>
          </cell>
          <cell r="BK1123">
            <v>39</v>
          </cell>
          <cell r="BM1123">
            <v>4.4260169999999999</v>
          </cell>
          <cell r="BN1123">
            <v>74</v>
          </cell>
          <cell r="BP1123">
            <v>8.6497790000000006</v>
          </cell>
          <cell r="BQ1123">
            <v>73</v>
          </cell>
        </row>
        <row r="1124">
          <cell r="A1124" t="str">
            <v>FR0011720911</v>
          </cell>
          <cell r="B1124" t="str">
            <v>ÙÙÙ</v>
          </cell>
          <cell r="C1124" t="str">
            <v>Lyxor Hwabao WP MSCI China A DR ETF Acc</v>
          </cell>
          <cell r="D1124" t="str">
            <v>SICAV</v>
          </cell>
          <cell r="E1124" t="str">
            <v>Lyxor International Asset Management S.A.S.</v>
          </cell>
          <cell r="F1124" t="str">
            <v>Dollar américain</v>
          </cell>
          <cell r="G1124" t="str">
            <v>MSCI China A NR USD</v>
          </cell>
          <cell r="H1124" t="str">
            <v>Europe ETF  - Actions Chine - A Shares</v>
          </cell>
          <cell r="I1124" t="str">
            <v>Tous les jours</v>
          </cell>
          <cell r="J1124" t="str">
            <v>Suisse;Allemagne;France;Royaume-Uni;Italie;</v>
          </cell>
          <cell r="K1124" t="str">
            <v>Non</v>
          </cell>
          <cell r="L1124">
            <v>41879</v>
          </cell>
          <cell r="M1124">
            <v>44589</v>
          </cell>
          <cell r="N1124">
            <v>207891618.01517999</v>
          </cell>
          <cell r="O1124">
            <v>173.69215399999999</v>
          </cell>
          <cell r="Q1124" t="str">
            <v>Non</v>
          </cell>
          <cell r="R1124">
            <v>6</v>
          </cell>
          <cell r="S1124">
            <v>6</v>
          </cell>
          <cell r="T1124">
            <v>12.073385</v>
          </cell>
          <cell r="U1124">
            <v>16.826357000000002</v>
          </cell>
          <cell r="V1124">
            <v>-1.6422000000000001</v>
          </cell>
          <cell r="W1124">
            <v>20.206636</v>
          </cell>
          <cell r="X1124" t="str">
            <v>Cap</v>
          </cell>
          <cell r="Y1124" t="str">
            <v>Chine</v>
          </cell>
          <cell r="Z1124">
            <v>0.35</v>
          </cell>
          <cell r="AA1124" t="str">
            <v>Oui</v>
          </cell>
          <cell r="AB1124">
            <v>0.35</v>
          </cell>
          <cell r="AC1124" t="str">
            <v>Oui</v>
          </cell>
          <cell r="AE1124" t="str">
            <v>FS0000B3B2</v>
          </cell>
          <cell r="AF1124">
            <v>207891618.01517999</v>
          </cell>
          <cell r="AH1124">
            <v>44581</v>
          </cell>
          <cell r="AM1124" t="str">
            <v>www.lyxor.com</v>
          </cell>
          <cell r="AQ1124" t="str">
            <v>Non</v>
          </cell>
          <cell r="AR1124" t="str">
            <v>Non</v>
          </cell>
          <cell r="AS1124" t="str">
            <v>Non</v>
          </cell>
          <cell r="AV1124" t="str">
            <v>Actions internationales</v>
          </cell>
          <cell r="AW1124" t="str">
            <v>Lyxor</v>
          </cell>
          <cell r="AY1124" t="str">
            <v>Not Stated</v>
          </cell>
          <cell r="AZ1124" t="str">
            <v>Prospectus</v>
          </cell>
          <cell r="BA1124" t="str">
            <v>Non</v>
          </cell>
          <cell r="BB1124">
            <v>7.8714950000000004</v>
          </cell>
          <cell r="BD1124">
            <v>20.206655000000001</v>
          </cell>
          <cell r="BF1124">
            <v>-1.6421939999999999</v>
          </cell>
          <cell r="BH1124">
            <v>-8.3666479999999996</v>
          </cell>
          <cell r="BJ1124">
            <v>-6.6707219999999996</v>
          </cell>
          <cell r="BK1124">
            <v>79</v>
          </cell>
          <cell r="BM1124">
            <v>26.245135999999999</v>
          </cell>
          <cell r="BN1124">
            <v>5</v>
          </cell>
          <cell r="BP1124">
            <v>38.600155999999998</v>
          </cell>
          <cell r="BQ1124">
            <v>3</v>
          </cell>
        </row>
        <row r="1125">
          <cell r="A1125" t="str">
            <v>FR0011749613</v>
          </cell>
          <cell r="B1125" t="str">
            <v>ÙÙ</v>
          </cell>
          <cell r="C1125" t="str">
            <v>Cogefi Chrysalide P</v>
          </cell>
          <cell r="D1125" t="str">
            <v>FCP</v>
          </cell>
          <cell r="E1125" t="str">
            <v>COGEFI Gestion</v>
          </cell>
          <cell r="F1125" t="str">
            <v>Euro</v>
          </cell>
          <cell r="G1125" t="str">
            <v>Euronext Paris CAC Small NR EUR</v>
          </cell>
          <cell r="H1125" t="str">
            <v>Europe Fonds ouverts  - Actions Europe Petites Cap.</v>
          </cell>
          <cell r="I1125" t="str">
            <v>Tous les jours</v>
          </cell>
          <cell r="J1125" t="str">
            <v>France</v>
          </cell>
          <cell r="K1125" t="str">
            <v>Oui</v>
          </cell>
          <cell r="L1125">
            <v>41729</v>
          </cell>
          <cell r="M1125">
            <v>44596</v>
          </cell>
          <cell r="N1125">
            <v>9350937</v>
          </cell>
          <cell r="O1125">
            <v>179.95</v>
          </cell>
          <cell r="Q1125" t="str">
            <v>Non</v>
          </cell>
          <cell r="R1125">
            <v>6</v>
          </cell>
          <cell r="S1125">
            <v>6</v>
          </cell>
          <cell r="T1125">
            <v>16.053000000000001</v>
          </cell>
          <cell r="U1125">
            <v>21.135000000000002</v>
          </cell>
          <cell r="V1125">
            <v>-1.2050799999999999</v>
          </cell>
          <cell r="W1125">
            <v>18.576239999999999</v>
          </cell>
          <cell r="X1125" t="str">
            <v>Cap</v>
          </cell>
          <cell r="Y1125" t="str">
            <v>Europe</v>
          </cell>
          <cell r="Z1125">
            <v>2.2000000000000002</v>
          </cell>
          <cell r="AA1125" t="str">
            <v>Oui</v>
          </cell>
          <cell r="AB1125">
            <v>2.72</v>
          </cell>
          <cell r="AC1125" t="str">
            <v>Non</v>
          </cell>
          <cell r="AD1125">
            <v>179.95</v>
          </cell>
          <cell r="AE1125" t="str">
            <v>FS0000AOW5</v>
          </cell>
          <cell r="AF1125">
            <v>9339313</v>
          </cell>
          <cell r="AH1125">
            <v>44379</v>
          </cell>
          <cell r="AJ1125">
            <v>2</v>
          </cell>
          <cell r="AK1125">
            <v>1</v>
          </cell>
          <cell r="AL1125">
            <v>1</v>
          </cell>
          <cell r="AM1125" t="str">
            <v>www.cogefi.fr</v>
          </cell>
          <cell r="AQ1125" t="str">
            <v>Non</v>
          </cell>
          <cell r="AR1125" t="str">
            <v>Non</v>
          </cell>
          <cell r="AS1125" t="str">
            <v>Non</v>
          </cell>
          <cell r="AV1125" t="str">
            <v>Actions des pays de l'Union Européenne</v>
          </cell>
          <cell r="AW1125" t="str">
            <v>COGEFI</v>
          </cell>
          <cell r="AY1125" t="str">
            <v>Not Stated</v>
          </cell>
          <cell r="AZ1125" t="str">
            <v>Prospectus</v>
          </cell>
          <cell r="BA1125" t="str">
            <v>Oui</v>
          </cell>
          <cell r="BB1125">
            <v>3.115599</v>
          </cell>
          <cell r="BD1125">
            <v>18.576267999999999</v>
          </cell>
          <cell r="BF1125">
            <v>-1.2050730000000001</v>
          </cell>
          <cell r="BH1125">
            <v>-7.8752459999999997</v>
          </cell>
          <cell r="BJ1125">
            <v>-9.1248000000000005</v>
          </cell>
          <cell r="BK1125">
            <v>89</v>
          </cell>
          <cell r="BM1125">
            <v>25.607234999999999</v>
          </cell>
          <cell r="BN1125">
            <v>6</v>
          </cell>
          <cell r="BP1125">
            <v>27.119326000000001</v>
          </cell>
          <cell r="BQ1125">
            <v>22</v>
          </cell>
        </row>
        <row r="1126">
          <cell r="A1126" t="str">
            <v>FR0011758317</v>
          </cell>
          <cell r="B1126" t="str">
            <v>ÙÙÙ</v>
          </cell>
          <cell r="C1126" t="str">
            <v>Ellipsis Master Top ECI Fund PEUR</v>
          </cell>
          <cell r="D1126" t="str">
            <v>FCP</v>
          </cell>
          <cell r="E1126" t="str">
            <v>Ellipsis Asset Management</v>
          </cell>
          <cell r="F1126" t="str">
            <v>Euro</v>
          </cell>
          <cell r="G1126" t="str">
            <v>Exane Top ECI 25</v>
          </cell>
          <cell r="H1126" t="str">
            <v>Europe Fonds ouverts  - Convertibles Europe</v>
          </cell>
          <cell r="I1126" t="str">
            <v>Tous les jours</v>
          </cell>
          <cell r="J1126" t="str">
            <v>Suisse;Espagne;France;Italie;</v>
          </cell>
          <cell r="K1126" t="str">
            <v>Non</v>
          </cell>
          <cell r="L1126">
            <v>41844</v>
          </cell>
          <cell r="M1126">
            <v>44596</v>
          </cell>
          <cell r="N1126">
            <v>231366607</v>
          </cell>
          <cell r="O1126">
            <v>108.145</v>
          </cell>
          <cell r="Q1126" t="str">
            <v>Non</v>
          </cell>
          <cell r="R1126">
            <v>4</v>
          </cell>
          <cell r="S1126">
            <v>4</v>
          </cell>
          <cell r="T1126">
            <v>5.2939999999999996</v>
          </cell>
          <cell r="U1126">
            <v>7.827</v>
          </cell>
          <cell r="V1126">
            <v>-6.7755099999999997</v>
          </cell>
          <cell r="W1126">
            <v>1.93269</v>
          </cell>
          <cell r="X1126" t="str">
            <v>Cap</v>
          </cell>
          <cell r="Y1126" t="str">
            <v>Europe</v>
          </cell>
          <cell r="Z1126">
            <v>1.5</v>
          </cell>
          <cell r="AA1126" t="str">
            <v>Oui</v>
          </cell>
          <cell r="AB1126">
            <v>1.5</v>
          </cell>
          <cell r="AC1126" t="str">
            <v>Non</v>
          </cell>
          <cell r="AD1126">
            <v>106.991</v>
          </cell>
          <cell r="AE1126" t="str">
            <v>FSGBR04K3N</v>
          </cell>
          <cell r="AF1126">
            <v>2056219</v>
          </cell>
          <cell r="AH1126">
            <v>44246</v>
          </cell>
          <cell r="AJ1126">
            <v>2</v>
          </cell>
          <cell r="AK1126">
            <v>0</v>
          </cell>
          <cell r="AL1126">
            <v>1</v>
          </cell>
          <cell r="AM1126" t="str">
            <v>www.ellipsis-am.com</v>
          </cell>
          <cell r="AQ1126" t="str">
            <v>Non</v>
          </cell>
          <cell r="AR1126" t="str">
            <v>Non</v>
          </cell>
          <cell r="AS1126" t="str">
            <v>Non</v>
          </cell>
          <cell r="AV1126" t="str">
            <v>Non Classifié</v>
          </cell>
          <cell r="AW1126" t="str">
            <v>Ellipsis AM</v>
          </cell>
          <cell r="BA1126" t="str">
            <v>Non</v>
          </cell>
          <cell r="BB1126">
            <v>0.97248699999999999</v>
          </cell>
          <cell r="BD1126">
            <v>1.932698</v>
          </cell>
          <cell r="BF1126">
            <v>-6.7754979999999998</v>
          </cell>
          <cell r="BH1126">
            <v>-5.0985040000000001</v>
          </cell>
          <cell r="BJ1126">
            <v>-4.4938799999999999</v>
          </cell>
          <cell r="BK1126">
            <v>65</v>
          </cell>
          <cell r="BM1126">
            <v>4.1357270000000002</v>
          </cell>
          <cell r="BN1126">
            <v>75</v>
          </cell>
          <cell r="BP1126">
            <v>9.2429020000000008</v>
          </cell>
          <cell r="BQ1126">
            <v>71</v>
          </cell>
        </row>
        <row r="1127">
          <cell r="A1127" t="str">
            <v>FR0011759364</v>
          </cell>
          <cell r="B1127" t="str">
            <v>ÙÙÙ</v>
          </cell>
          <cell r="C1127" t="str">
            <v>Sanso Megatrends R EUR</v>
          </cell>
          <cell r="D1127" t="str">
            <v>FCP</v>
          </cell>
          <cell r="E1127" t="str">
            <v>Sanso Investment Solutions</v>
          </cell>
          <cell r="F1127" t="str">
            <v>Euro</v>
          </cell>
          <cell r="G1127" t="str">
            <v>MSCI World NR EUR</v>
          </cell>
          <cell r="H1127" t="str">
            <v>Europe Fonds ouverts  - Actions Internationales Flex-Cap.</v>
          </cell>
          <cell r="I1127" t="str">
            <v>Tous les jours</v>
          </cell>
          <cell r="J1127" t="str">
            <v>France</v>
          </cell>
          <cell r="K1127" t="str">
            <v>Non</v>
          </cell>
          <cell r="L1127">
            <v>41745</v>
          </cell>
          <cell r="M1127">
            <v>44595</v>
          </cell>
          <cell r="N1127">
            <v>103293481</v>
          </cell>
          <cell r="O1127">
            <v>170.72</v>
          </cell>
          <cell r="Q1127" t="str">
            <v>Non</v>
          </cell>
          <cell r="R1127">
            <v>6</v>
          </cell>
          <cell r="S1127">
            <v>6</v>
          </cell>
          <cell r="T1127">
            <v>14.349696</v>
          </cell>
          <cell r="U1127">
            <v>15.441579000000001</v>
          </cell>
          <cell r="V1127">
            <v>8.2072400000000005</v>
          </cell>
          <cell r="W1127">
            <v>13.47349</v>
          </cell>
          <cell r="X1127" t="str">
            <v>Cap</v>
          </cell>
          <cell r="Y1127" t="str">
            <v>Global</v>
          </cell>
          <cell r="Z1127">
            <v>1.85</v>
          </cell>
          <cell r="AA1127" t="str">
            <v>Oui</v>
          </cell>
          <cell r="AB1127">
            <v>2.71</v>
          </cell>
          <cell r="AC1127" t="str">
            <v>Non</v>
          </cell>
          <cell r="AE1127" t="str">
            <v>FS0000AYGA</v>
          </cell>
          <cell r="AF1127">
            <v>1355376</v>
          </cell>
          <cell r="AH1127">
            <v>44383</v>
          </cell>
          <cell r="AJ1127">
            <v>3</v>
          </cell>
          <cell r="AK1127">
            <v>1</v>
          </cell>
          <cell r="AL1127">
            <v>1</v>
          </cell>
          <cell r="AM1127" t="str">
            <v>www.sanso-is.com</v>
          </cell>
          <cell r="AQ1127" t="str">
            <v>Non</v>
          </cell>
          <cell r="AR1127" t="str">
            <v>Non</v>
          </cell>
          <cell r="AS1127" t="str">
            <v>Non</v>
          </cell>
          <cell r="AV1127" t="str">
            <v>Actions internationales</v>
          </cell>
          <cell r="AW1127" t="str">
            <v>Sanso</v>
          </cell>
          <cell r="AY1127" t="str">
            <v>Not Stated</v>
          </cell>
          <cell r="AZ1127" t="str">
            <v>Prospectus</v>
          </cell>
          <cell r="BA1127" t="str">
            <v>Non</v>
          </cell>
          <cell r="BB1127">
            <v>7.9862929999999999</v>
          </cell>
          <cell r="BD1127">
            <v>13.473501000000001</v>
          </cell>
          <cell r="BF1127">
            <v>8.2072330000000004</v>
          </cell>
          <cell r="BH1127">
            <v>-11.004535000000001</v>
          </cell>
          <cell r="BJ1127">
            <v>-9.4145900000000005</v>
          </cell>
          <cell r="BK1127">
            <v>90</v>
          </cell>
          <cell r="BM1127">
            <v>20.363492999999998</v>
          </cell>
          <cell r="BN1127">
            <v>14</v>
          </cell>
          <cell r="BP1127">
            <v>26.888453999999999</v>
          </cell>
          <cell r="BQ1127">
            <v>23</v>
          </cell>
        </row>
        <row r="1128">
          <cell r="A1128" t="str">
            <v>FR0011787399</v>
          </cell>
          <cell r="B1128" t="str">
            <v>ÙÙ</v>
          </cell>
          <cell r="C1128" t="str">
            <v>ERES &amp; Carmignac Patrimoine</v>
          </cell>
          <cell r="D1128" t="str">
            <v>FCP</v>
          </cell>
          <cell r="E1128" t="str">
            <v>ERES Gestion</v>
          </cell>
          <cell r="F1128" t="str">
            <v>Euro</v>
          </cell>
          <cell r="G1128" t="str">
            <v>(FTSE WGBI EUR) 50.000% + ( MSCI ACWI NR USD) 50.000%</v>
          </cell>
          <cell r="H1128" t="str">
            <v>Europe Fonds ouverts  - Allocation EUR Modérée - International</v>
          </cell>
          <cell r="I1128" t="str">
            <v>Tous les jours</v>
          </cell>
          <cell r="J1128" t="str">
            <v>France</v>
          </cell>
          <cell r="K1128" t="str">
            <v>Non</v>
          </cell>
          <cell r="L1128">
            <v>41759</v>
          </cell>
          <cell r="M1128">
            <v>44595</v>
          </cell>
          <cell r="N1128">
            <v>6206592</v>
          </cell>
          <cell r="O1128">
            <v>122.42</v>
          </cell>
          <cell r="Q1128" t="str">
            <v>Non</v>
          </cell>
          <cell r="R1128">
            <v>4</v>
          </cell>
          <cell r="S1128">
            <v>4</v>
          </cell>
          <cell r="T1128">
            <v>5.3520000000000003</v>
          </cell>
          <cell r="U1128">
            <v>6.8470000000000004</v>
          </cell>
          <cell r="V1128">
            <v>-1.7204299999999999</v>
          </cell>
          <cell r="W1128">
            <v>5.6377699999999997</v>
          </cell>
          <cell r="X1128" t="str">
            <v>Cap</v>
          </cell>
          <cell r="Y1128" t="str">
            <v>Global</v>
          </cell>
          <cell r="Z1128">
            <v>0.75</v>
          </cell>
          <cell r="AA1128" t="str">
            <v>Oui</v>
          </cell>
          <cell r="AB1128">
            <v>1.49</v>
          </cell>
          <cell r="AC1128" t="str">
            <v>Oui</v>
          </cell>
          <cell r="AE1128" t="str">
            <v>FS0000AXXJ</v>
          </cell>
          <cell r="AF1128">
            <v>6206592</v>
          </cell>
          <cell r="AH1128">
            <v>44562</v>
          </cell>
          <cell r="AJ1128">
            <v>3</v>
          </cell>
          <cell r="AK1128">
            <v>0</v>
          </cell>
          <cell r="AL1128">
            <v>0</v>
          </cell>
          <cell r="AM1128" t="str">
            <v>www.eres-gestion.com</v>
          </cell>
          <cell r="AQ1128" t="str">
            <v>Non</v>
          </cell>
          <cell r="AR1128" t="str">
            <v>Non</v>
          </cell>
          <cell r="AS1128" t="str">
            <v>Non</v>
          </cell>
          <cell r="AV1128" t="str">
            <v>Non Classifié</v>
          </cell>
          <cell r="AW1128" t="str">
            <v>ERES</v>
          </cell>
          <cell r="AY1128" t="str">
            <v>Article 8</v>
          </cell>
          <cell r="AZ1128" t="str">
            <v>Prospectus</v>
          </cell>
          <cell r="BA1128" t="str">
            <v>Non</v>
          </cell>
          <cell r="BB1128">
            <v>1.14886</v>
          </cell>
          <cell r="BD1128">
            <v>5.6377769999999998</v>
          </cell>
          <cell r="BF1128">
            <v>-1.720434</v>
          </cell>
          <cell r="BH1128">
            <v>-3.171716</v>
          </cell>
          <cell r="BJ1128">
            <v>-2.40449</v>
          </cell>
          <cell r="BK1128">
            <v>46</v>
          </cell>
          <cell r="BM1128">
            <v>7.136698</v>
          </cell>
          <cell r="BN1128">
            <v>61</v>
          </cell>
          <cell r="BP1128">
            <v>10.495084</v>
          </cell>
          <cell r="BQ1128">
            <v>67</v>
          </cell>
        </row>
        <row r="1129">
          <cell r="A1129" t="str">
            <v>FR0011787407</v>
          </cell>
          <cell r="B1129" t="str">
            <v>ÙÙ</v>
          </cell>
          <cell r="C1129" t="str">
            <v>ERES &amp; DNCA Actions</v>
          </cell>
          <cell r="D1129" t="str">
            <v>FCP</v>
          </cell>
          <cell r="E1129" t="str">
            <v>ERES Gestion</v>
          </cell>
          <cell r="F1129" t="str">
            <v>Euro</v>
          </cell>
          <cell r="G1129" t="str">
            <v>(MSCI ACWI NR EUR) 20.000% + ( EURO STOXX 50 NR EUR) 80.000%</v>
          </cell>
          <cell r="H1129" t="str">
            <v>Europe Fonds ouverts  - Actions Europe Flex Cap</v>
          </cell>
          <cell r="I1129" t="str">
            <v>Tous les jours</v>
          </cell>
          <cell r="J1129" t="str">
            <v>France</v>
          </cell>
          <cell r="K1129" t="str">
            <v>Non</v>
          </cell>
          <cell r="L1129">
            <v>41759</v>
          </cell>
          <cell r="M1129">
            <v>44595</v>
          </cell>
          <cell r="N1129">
            <v>1003713</v>
          </cell>
          <cell r="O1129">
            <v>149.33000000000001</v>
          </cell>
          <cell r="Q1129" t="str">
            <v>Non</v>
          </cell>
          <cell r="R1129">
            <v>5</v>
          </cell>
          <cell r="S1129">
            <v>6</v>
          </cell>
          <cell r="T1129">
            <v>9.2810000000000006</v>
          </cell>
          <cell r="U1129">
            <v>20.311</v>
          </cell>
          <cell r="V1129">
            <v>17.441590000000001</v>
          </cell>
          <cell r="W1129">
            <v>9.0857200000000002</v>
          </cell>
          <cell r="X1129" t="str">
            <v>Cap</v>
          </cell>
          <cell r="Y1129" t="str">
            <v>Europe</v>
          </cell>
          <cell r="Z1129">
            <v>1.2</v>
          </cell>
          <cell r="AA1129" t="str">
            <v>Non</v>
          </cell>
          <cell r="AB1129">
            <v>2.2799999999999998</v>
          </cell>
          <cell r="AC1129" t="str">
            <v>Non</v>
          </cell>
          <cell r="AE1129" t="str">
            <v>FS0000AXXI</v>
          </cell>
          <cell r="AF1129">
            <v>1003713</v>
          </cell>
          <cell r="AH1129">
            <v>44469</v>
          </cell>
          <cell r="AJ1129">
            <v>3</v>
          </cell>
          <cell r="AK1129">
            <v>0</v>
          </cell>
          <cell r="AL1129">
            <v>0</v>
          </cell>
          <cell r="AM1129" t="str">
            <v>www.eres-gestion.com</v>
          </cell>
          <cell r="AQ1129" t="str">
            <v>Non</v>
          </cell>
          <cell r="AR1129" t="str">
            <v>Non</v>
          </cell>
          <cell r="AS1129" t="str">
            <v>Non</v>
          </cell>
          <cell r="AV1129" t="str">
            <v>Actions internationales</v>
          </cell>
          <cell r="AW1129" t="str">
            <v>ERES</v>
          </cell>
          <cell r="AY1129" t="str">
            <v>Not Stated</v>
          </cell>
          <cell r="AZ1129" t="str">
            <v>Prospectus</v>
          </cell>
          <cell r="BA1129" t="str">
            <v>Non</v>
          </cell>
          <cell r="BB1129">
            <v>4.5944580000000004</v>
          </cell>
          <cell r="BD1129">
            <v>9.0857270000000003</v>
          </cell>
          <cell r="BF1129">
            <v>17.441597000000002</v>
          </cell>
          <cell r="BH1129">
            <v>-2.5133830000000001</v>
          </cell>
          <cell r="BJ1129">
            <v>-2.5460199999999999</v>
          </cell>
          <cell r="BK1129">
            <v>47</v>
          </cell>
          <cell r="BM1129">
            <v>11.849911000000001</v>
          </cell>
          <cell r="BN1129">
            <v>43</v>
          </cell>
          <cell r="BP1129">
            <v>18.278970000000001</v>
          </cell>
          <cell r="BQ1129">
            <v>50</v>
          </cell>
        </row>
        <row r="1130">
          <cell r="A1130" t="str">
            <v>FR0011787415</v>
          </cell>
          <cell r="B1130" t="str">
            <v>ÙÙÙ</v>
          </cell>
          <cell r="C1130" t="str">
            <v>ERES &amp; DNCA Eurose</v>
          </cell>
          <cell r="D1130" t="str">
            <v>FCP</v>
          </cell>
          <cell r="E1130" t="str">
            <v>ERES Gestion</v>
          </cell>
          <cell r="F1130" t="str">
            <v>Euro</v>
          </cell>
          <cell r="G1130" t="str">
            <v>(FTSE MTS Ex-CNO Etrix TR EUR) 80.000% + ( EURO STOXX 50 NR EUR) 20.000%</v>
          </cell>
          <cell r="H1130" t="str">
            <v>Europe Fonds ouverts  - Allocation EUR Prudente</v>
          </cell>
          <cell r="I1130" t="str">
            <v>Tous les jours</v>
          </cell>
          <cell r="J1130" t="str">
            <v>France</v>
          </cell>
          <cell r="K1130" t="str">
            <v>Non</v>
          </cell>
          <cell r="L1130">
            <v>41759</v>
          </cell>
          <cell r="M1130">
            <v>44595</v>
          </cell>
          <cell r="N1130">
            <v>7287557</v>
          </cell>
          <cell r="O1130">
            <v>115.23</v>
          </cell>
          <cell r="Q1130" t="str">
            <v>Non</v>
          </cell>
          <cell r="R1130">
            <v>4</v>
          </cell>
          <cell r="S1130">
            <v>4</v>
          </cell>
          <cell r="T1130">
            <v>3.2730000000000001</v>
          </cell>
          <cell r="U1130">
            <v>8.468</v>
          </cell>
          <cell r="V1130">
            <v>7.8580100000000002</v>
          </cell>
          <cell r="W1130">
            <v>2.9244300000000001</v>
          </cell>
          <cell r="X1130" t="str">
            <v>Cap</v>
          </cell>
          <cell r="Y1130" t="str">
            <v>Euroland</v>
          </cell>
          <cell r="Z1130">
            <v>0.7</v>
          </cell>
          <cell r="AA1130" t="str">
            <v>Oui</v>
          </cell>
          <cell r="AB1130">
            <v>1.39</v>
          </cell>
          <cell r="AC1130" t="str">
            <v>Oui</v>
          </cell>
          <cell r="AE1130" t="str">
            <v>FS0000AXXD</v>
          </cell>
          <cell r="AF1130">
            <v>7287557</v>
          </cell>
          <cell r="AH1130">
            <v>44562</v>
          </cell>
          <cell r="AJ1130">
            <v>3</v>
          </cell>
          <cell r="AK1130">
            <v>0</v>
          </cell>
          <cell r="AL1130">
            <v>0</v>
          </cell>
          <cell r="AM1130" t="str">
            <v>www.eres-gestion.com</v>
          </cell>
          <cell r="AQ1130" t="str">
            <v>Non</v>
          </cell>
          <cell r="AR1130" t="str">
            <v>Non</v>
          </cell>
          <cell r="AS1130" t="str">
            <v>Non</v>
          </cell>
          <cell r="AV1130" t="str">
            <v>Non Classifié</v>
          </cell>
          <cell r="AW1130" t="str">
            <v>ERES</v>
          </cell>
          <cell r="AY1130" t="str">
            <v>Article 8</v>
          </cell>
          <cell r="AZ1130" t="str">
            <v>Prospectus</v>
          </cell>
          <cell r="BA1130" t="str">
            <v>Non</v>
          </cell>
          <cell r="BB1130">
            <v>1.9090959999999999</v>
          </cell>
          <cell r="BD1130">
            <v>2.9244379999999999</v>
          </cell>
          <cell r="BF1130">
            <v>7.8580220000000001</v>
          </cell>
          <cell r="BH1130">
            <v>0.40955000000000003</v>
          </cell>
          <cell r="BJ1130">
            <v>0.34855000000000003</v>
          </cell>
          <cell r="BK1130">
            <v>13</v>
          </cell>
          <cell r="BM1130">
            <v>3.3958680000000001</v>
          </cell>
          <cell r="BN1130">
            <v>79</v>
          </cell>
          <cell r="BP1130">
            <v>7.8212229999999998</v>
          </cell>
          <cell r="BQ1130">
            <v>76</v>
          </cell>
        </row>
        <row r="1131">
          <cell r="A1131" t="str">
            <v>FR0011787423</v>
          </cell>
          <cell r="B1131" t="str">
            <v>ÙÙÙ</v>
          </cell>
          <cell r="C1131" t="str">
            <v>ERES &amp; DNCA Evolutif</v>
          </cell>
          <cell r="D1131" t="str">
            <v>FCP</v>
          </cell>
          <cell r="E1131" t="str">
            <v>ERES Gestion</v>
          </cell>
          <cell r="F1131" t="str">
            <v>Euro</v>
          </cell>
          <cell r="G1131" t="str">
            <v>(FTSE MTS Ex-CNO Etrix 1-3Y TR EUR) 30.000% + ( €STR capitalisé) 10.000% + (EURO STOXX 50 NR EUR) 60.000%</v>
          </cell>
          <cell r="H1131" t="str">
            <v>Europe Fonds ouverts  - Allocation EUR Flexible</v>
          </cell>
          <cell r="I1131" t="str">
            <v>Tous les jours</v>
          </cell>
          <cell r="J1131" t="str">
            <v>France</v>
          </cell>
          <cell r="K1131" t="str">
            <v>Non</v>
          </cell>
          <cell r="L1131">
            <v>41759</v>
          </cell>
          <cell r="M1131">
            <v>44595</v>
          </cell>
          <cell r="N1131">
            <v>1290152</v>
          </cell>
          <cell r="O1131">
            <v>113.64</v>
          </cell>
          <cell r="Q1131" t="str">
            <v>Non</v>
          </cell>
          <cell r="R1131">
            <v>5</v>
          </cell>
          <cell r="S1131">
            <v>5</v>
          </cell>
          <cell r="T1131">
            <v>9.7850000000000001</v>
          </cell>
          <cell r="U1131">
            <v>9.5009999999999994</v>
          </cell>
          <cell r="V1131">
            <v>5.8658999999999999</v>
          </cell>
          <cell r="W1131">
            <v>5.1657099999999998</v>
          </cell>
          <cell r="X1131" t="str">
            <v>Cap</v>
          </cell>
          <cell r="Y1131" t="str">
            <v>Europe</v>
          </cell>
          <cell r="Z1131">
            <v>1.2</v>
          </cell>
          <cell r="AA1131" t="str">
            <v>Oui</v>
          </cell>
          <cell r="AB1131">
            <v>2.37</v>
          </cell>
          <cell r="AC1131" t="str">
            <v>Non</v>
          </cell>
          <cell r="AE1131" t="str">
            <v>FS0000AXXF</v>
          </cell>
          <cell r="AF1131">
            <v>1290152</v>
          </cell>
          <cell r="AH1131">
            <v>44593</v>
          </cell>
          <cell r="AJ1131">
            <v>3</v>
          </cell>
          <cell r="AK1131">
            <v>0</v>
          </cell>
          <cell r="AL1131">
            <v>0</v>
          </cell>
          <cell r="AM1131" t="str">
            <v>www.eres-gestion.com</v>
          </cell>
          <cell r="AQ1131" t="str">
            <v>Non</v>
          </cell>
          <cell r="AR1131" t="str">
            <v>Non</v>
          </cell>
          <cell r="AS1131" t="str">
            <v>Non</v>
          </cell>
          <cell r="AV1131" t="str">
            <v>Non Classifié</v>
          </cell>
          <cell r="AW1131" t="str">
            <v>ERES</v>
          </cell>
          <cell r="AY1131" t="str">
            <v>Article 8</v>
          </cell>
          <cell r="AZ1131" t="str">
            <v>Prospectus</v>
          </cell>
          <cell r="BA1131" t="str">
            <v>Non</v>
          </cell>
          <cell r="BB1131">
            <v>1.607475</v>
          </cell>
          <cell r="BD1131">
            <v>5.1657149999999996</v>
          </cell>
          <cell r="BF1131">
            <v>5.8658970000000004</v>
          </cell>
          <cell r="BH1131">
            <v>-6.7224820000000003</v>
          </cell>
          <cell r="BJ1131">
            <v>-6.8209799999999996</v>
          </cell>
          <cell r="BK1131">
            <v>80</v>
          </cell>
          <cell r="BM1131">
            <v>8.5917969999999997</v>
          </cell>
          <cell r="BN1131">
            <v>56</v>
          </cell>
          <cell r="BP1131">
            <v>11.688034999999999</v>
          </cell>
          <cell r="BQ1131">
            <v>63</v>
          </cell>
        </row>
        <row r="1132">
          <cell r="A1132" t="str">
            <v>FR0011829159</v>
          </cell>
          <cell r="B1132" t="str">
            <v>ÙÙ</v>
          </cell>
          <cell r="C1132" t="str">
            <v>ADN Dynamic</v>
          </cell>
          <cell r="D1132" t="str">
            <v>FCP</v>
          </cell>
          <cell r="E1132" t="str">
            <v>Erasmus Gestion</v>
          </cell>
          <cell r="F1132" t="str">
            <v>Euro</v>
          </cell>
          <cell r="G1132" t="str">
            <v>Not Benchmarked</v>
          </cell>
          <cell r="H1132" t="str">
            <v>Europe Fonds ouverts  - Allocation EUR Flexible - International</v>
          </cell>
          <cell r="I1132" t="str">
            <v>Tous les jours</v>
          </cell>
          <cell r="J1132" t="str">
            <v>France</v>
          </cell>
          <cell r="K1132" t="str">
            <v>Non</v>
          </cell>
          <cell r="L1132">
            <v>41782</v>
          </cell>
          <cell r="M1132">
            <v>44596</v>
          </cell>
          <cell r="N1132">
            <v>67321000</v>
          </cell>
          <cell r="O1132">
            <v>95.05</v>
          </cell>
          <cell r="Q1132" t="str">
            <v>Non</v>
          </cell>
          <cell r="R1132">
            <v>5</v>
          </cell>
          <cell r="S1132">
            <v>5</v>
          </cell>
          <cell r="T1132">
            <v>7.9210000000000003</v>
          </cell>
          <cell r="U1132">
            <v>14.753</v>
          </cell>
          <cell r="V1132">
            <v>2.0660699999999999</v>
          </cell>
          <cell r="W1132">
            <v>4.6710099999999999</v>
          </cell>
          <cell r="X1132" t="str">
            <v>Cap</v>
          </cell>
          <cell r="Y1132" t="str">
            <v>Global</v>
          </cell>
          <cell r="Z1132">
            <v>2</v>
          </cell>
          <cell r="AA1132" t="str">
            <v>Oui</v>
          </cell>
          <cell r="AB1132">
            <v>3.23</v>
          </cell>
          <cell r="AC1132" t="str">
            <v>Non</v>
          </cell>
          <cell r="AD1132">
            <v>95.05</v>
          </cell>
          <cell r="AE1132" t="str">
            <v>FS0000AVR2</v>
          </cell>
          <cell r="AF1132">
            <v>67321000</v>
          </cell>
          <cell r="AH1132">
            <v>44582</v>
          </cell>
          <cell r="AJ1132">
            <v>3</v>
          </cell>
          <cell r="AK1132">
            <v>1</v>
          </cell>
          <cell r="AL1132">
            <v>1</v>
          </cell>
          <cell r="AM1132" t="str">
            <v>www.erasmusgestion.com</v>
          </cell>
          <cell r="AQ1132" t="str">
            <v>Non</v>
          </cell>
          <cell r="AR1132" t="str">
            <v>Non</v>
          </cell>
          <cell r="AS1132" t="str">
            <v>Non</v>
          </cell>
          <cell r="AV1132" t="str">
            <v>Non Classifié</v>
          </cell>
          <cell r="AW1132" t="str">
            <v>Erasmus</v>
          </cell>
          <cell r="AY1132" t="str">
            <v>Not Stated</v>
          </cell>
          <cell r="AZ1132" t="str">
            <v>Prospectus</v>
          </cell>
          <cell r="BA1132" t="str">
            <v>Non</v>
          </cell>
          <cell r="BB1132">
            <v>-0.75436800000000004</v>
          </cell>
          <cell r="BD1132">
            <v>4.6710209999999996</v>
          </cell>
          <cell r="BF1132">
            <v>2.0660630000000002</v>
          </cell>
          <cell r="BH1132">
            <v>-4.4810150000000002</v>
          </cell>
          <cell r="BJ1132">
            <v>-5.9680799999999996</v>
          </cell>
          <cell r="BK1132">
            <v>76</v>
          </cell>
          <cell r="BM1132">
            <v>8.5329739999999994</v>
          </cell>
          <cell r="BN1132">
            <v>56</v>
          </cell>
          <cell r="BP1132">
            <v>6.7807490000000001</v>
          </cell>
          <cell r="BQ1132">
            <v>80</v>
          </cell>
        </row>
        <row r="1133">
          <cell r="A1133" t="str">
            <v>FR0011844034</v>
          </cell>
          <cell r="B1133" t="str">
            <v>ÙÙÙÙ</v>
          </cell>
          <cell r="C1133" t="str">
            <v>Lazard Credit Fi SRI PC EUR</v>
          </cell>
          <cell r="D1133" t="str">
            <v>FCP</v>
          </cell>
          <cell r="E1133" t="str">
            <v>Lazard Frères Gestion</v>
          </cell>
          <cell r="F1133" t="str">
            <v>Euro</v>
          </cell>
          <cell r="G1133" t="str">
            <v>ICE BofA Euro Financial TR EUR</v>
          </cell>
          <cell r="H1133" t="str">
            <v>Europe Fonds ouverts  - EUR Subordinated Bond</v>
          </cell>
          <cell r="I1133" t="str">
            <v>Tous les jours</v>
          </cell>
          <cell r="J1133" t="str">
            <v>Autriche;Suisse;Allemagne;Espagne;France;Royaume-Uni;Italie;Liechtenstein;Luxembourg;Portugal;Suède;</v>
          </cell>
          <cell r="K1133" t="str">
            <v>Non</v>
          </cell>
          <cell r="L1133">
            <v>41743</v>
          </cell>
          <cell r="M1133">
            <v>44596</v>
          </cell>
          <cell r="N1133">
            <v>1736583545</v>
          </cell>
          <cell r="O1133">
            <v>1412.2</v>
          </cell>
          <cell r="Q1133" t="str">
            <v>Non</v>
          </cell>
          <cell r="R1133">
            <v>4</v>
          </cell>
          <cell r="S1133">
            <v>4</v>
          </cell>
          <cell r="T1133">
            <v>2.2200000000000002</v>
          </cell>
          <cell r="U1133">
            <v>10.186</v>
          </cell>
          <cell r="V1133">
            <v>3.2648000000000001</v>
          </cell>
          <cell r="W1133">
            <v>7.0292599999999998</v>
          </cell>
          <cell r="X1133" t="str">
            <v>Cap</v>
          </cell>
          <cell r="Y1133" t="str">
            <v>Europe</v>
          </cell>
          <cell r="Z1133">
            <v>0.7</v>
          </cell>
          <cell r="AA1133" t="str">
            <v>Oui</v>
          </cell>
          <cell r="AB1133">
            <v>0.66</v>
          </cell>
          <cell r="AC1133" t="str">
            <v>Oui</v>
          </cell>
          <cell r="AD1133">
            <v>1412.2</v>
          </cell>
          <cell r="AE1133" t="str">
            <v>FSUSA08U5P</v>
          </cell>
          <cell r="AF1133">
            <v>344750071</v>
          </cell>
          <cell r="AH1133">
            <v>44593</v>
          </cell>
          <cell r="AJ1133">
            <v>4</v>
          </cell>
          <cell r="AK1133">
            <v>1</v>
          </cell>
          <cell r="AL1133">
            <v>0</v>
          </cell>
          <cell r="AM1133" t="str">
            <v>www.lazardfreresgestion.fr</v>
          </cell>
          <cell r="AQ1133" t="str">
            <v>Non</v>
          </cell>
          <cell r="AR1133" t="str">
            <v>Non</v>
          </cell>
          <cell r="AS1133" t="str">
            <v>Non</v>
          </cell>
          <cell r="AV1133" t="str">
            <v>Obligations internationales</v>
          </cell>
          <cell r="AW1133" t="str">
            <v>Lazard</v>
          </cell>
          <cell r="AY1133" t="str">
            <v>Article 8</v>
          </cell>
          <cell r="AZ1133" t="str">
            <v>Prospectus</v>
          </cell>
          <cell r="BA1133" t="str">
            <v>Non</v>
          </cell>
          <cell r="BB1133">
            <v>5.0083919999999997</v>
          </cell>
          <cell r="BD1133">
            <v>7.0292669999999999</v>
          </cell>
          <cell r="BF1133">
            <v>3.2648079999999999</v>
          </cell>
          <cell r="BH1133">
            <v>-0.89073500000000005</v>
          </cell>
          <cell r="BJ1133">
            <v>-0.62031000000000003</v>
          </cell>
          <cell r="BK1133">
            <v>24</v>
          </cell>
          <cell r="BM1133">
            <v>7.8256680000000003</v>
          </cell>
          <cell r="BN1133">
            <v>58</v>
          </cell>
          <cell r="BP1133">
            <v>13.251198</v>
          </cell>
          <cell r="BQ1133">
            <v>60</v>
          </cell>
        </row>
        <row r="1134">
          <cell r="A1134" t="str">
            <v>FR0011845650</v>
          </cell>
          <cell r="B1134" t="str">
            <v>ÙÙÙ</v>
          </cell>
          <cell r="C1134" t="str">
            <v>Tailor Allocation Reactive C</v>
          </cell>
          <cell r="D1134" t="str">
            <v>FCP</v>
          </cell>
          <cell r="E1134" t="str">
            <v>Tailor AM</v>
          </cell>
          <cell r="F1134" t="str">
            <v>Euro</v>
          </cell>
          <cell r="G1134" t="str">
            <v>(EURO STOXX 600) 40.000% + ( €STR capitalisé) 50.000% + (MSCI World NR EUR) 10.000%</v>
          </cell>
          <cell r="H1134" t="str">
            <v>Europe Fonds ouverts  - Allocation EUR Modérée</v>
          </cell>
          <cell r="I1134" t="str">
            <v>Tous les jours</v>
          </cell>
          <cell r="J1134" t="str">
            <v>France</v>
          </cell>
          <cell r="K1134" t="str">
            <v>Non</v>
          </cell>
          <cell r="L1134">
            <v>41778</v>
          </cell>
          <cell r="M1134">
            <v>44595</v>
          </cell>
          <cell r="N1134">
            <v>16552000</v>
          </cell>
          <cell r="O1134">
            <v>130.75</v>
          </cell>
          <cell r="Q1134" t="str">
            <v>Non</v>
          </cell>
          <cell r="R1134">
            <v>4</v>
          </cell>
          <cell r="S1134">
            <v>4</v>
          </cell>
          <cell r="T1134">
            <v>6.4829999999999997</v>
          </cell>
          <cell r="U1134">
            <v>9.4149999999999991</v>
          </cell>
          <cell r="V1134">
            <v>9.7704000000000004</v>
          </cell>
          <cell r="W1134">
            <v>5.0039300000000004</v>
          </cell>
          <cell r="X1134" t="str">
            <v>Cap</v>
          </cell>
          <cell r="Y1134" t="str">
            <v>Europe</v>
          </cell>
          <cell r="Z1134">
            <v>1.9</v>
          </cell>
          <cell r="AA1134" t="str">
            <v>Oui</v>
          </cell>
          <cell r="AB1134">
            <v>2.74</v>
          </cell>
          <cell r="AC1134" t="str">
            <v>Non</v>
          </cell>
          <cell r="AE1134" t="str">
            <v>FS0000AVS5</v>
          </cell>
          <cell r="AF1134">
            <v>16540000</v>
          </cell>
          <cell r="AH1134">
            <v>44589</v>
          </cell>
          <cell r="AJ1134">
            <v>2.5</v>
          </cell>
          <cell r="AK1134">
            <v>1</v>
          </cell>
          <cell r="AL1134">
            <v>1</v>
          </cell>
          <cell r="AM1134" t="str">
            <v>www.tailor-capital.com</v>
          </cell>
          <cell r="AQ1134" t="str">
            <v>Non</v>
          </cell>
          <cell r="AR1134" t="str">
            <v>Non</v>
          </cell>
          <cell r="AS1134" t="str">
            <v>Non</v>
          </cell>
          <cell r="AV1134" t="str">
            <v>Non Classifié</v>
          </cell>
          <cell r="AW1134" t="str">
            <v>Tailor AM</v>
          </cell>
          <cell r="AY1134" t="str">
            <v>Not Stated</v>
          </cell>
          <cell r="AZ1134" t="str">
            <v>Prospectus</v>
          </cell>
          <cell r="BA1134" t="str">
            <v>Non</v>
          </cell>
          <cell r="BB1134">
            <v>2.6359710000000001</v>
          </cell>
          <cell r="BD1134">
            <v>5.0039350000000002</v>
          </cell>
          <cell r="BF1134">
            <v>9.7704260000000005</v>
          </cell>
          <cell r="BH1134">
            <v>-2.932442</v>
          </cell>
          <cell r="BJ1134">
            <v>-2.7468400000000002</v>
          </cell>
          <cell r="BK1134">
            <v>49</v>
          </cell>
          <cell r="BM1134">
            <v>7.0536779999999997</v>
          </cell>
          <cell r="BN1134">
            <v>61</v>
          </cell>
          <cell r="BP1134">
            <v>9.5454869999999996</v>
          </cell>
          <cell r="BQ1134">
            <v>70</v>
          </cell>
        </row>
        <row r="1135">
          <cell r="A1135" t="str">
            <v>FR0011859149</v>
          </cell>
          <cell r="B1135" t="str">
            <v>ÙÙÙ</v>
          </cell>
          <cell r="C1135" t="str">
            <v>Patrimoine Balanzed Fund R</v>
          </cell>
          <cell r="D1135" t="str">
            <v>FCP</v>
          </cell>
          <cell r="E1135" t="str">
            <v>Lazard Frères Gestion</v>
          </cell>
          <cell r="F1135" t="str">
            <v>Euro</v>
          </cell>
          <cell r="G1135" t="str">
            <v>(MSCI ACWI NR EUR) 20.000% + ( ICE BofA EUR Brd Mkt TR EUR) 80.000%</v>
          </cell>
          <cell r="H1135" t="str">
            <v>Europe Fonds ouverts  - Allocation EUR Flexible - International</v>
          </cell>
          <cell r="I1135" t="str">
            <v>Tous les jours</v>
          </cell>
          <cell r="J1135" t="str">
            <v>Suisse;France;</v>
          </cell>
          <cell r="K1135" t="str">
            <v>Non</v>
          </cell>
          <cell r="L1135">
            <v>41794</v>
          </cell>
          <cell r="M1135">
            <v>44596</v>
          </cell>
          <cell r="N1135">
            <v>6278017</v>
          </cell>
          <cell r="O1135">
            <v>1357.38</v>
          </cell>
          <cell r="Q1135" t="str">
            <v>Non</v>
          </cell>
          <cell r="R1135">
            <v>4</v>
          </cell>
          <cell r="S1135">
            <v>4</v>
          </cell>
          <cell r="T1135">
            <v>4.0570000000000004</v>
          </cell>
          <cell r="U1135">
            <v>7.3150000000000004</v>
          </cell>
          <cell r="V1135">
            <v>7.0609999999999999</v>
          </cell>
          <cell r="W1135">
            <v>6.6970400000000003</v>
          </cell>
          <cell r="X1135" t="str">
            <v>Dist</v>
          </cell>
          <cell r="Y1135" t="str">
            <v>Global</v>
          </cell>
          <cell r="Z1135">
            <v>1.9</v>
          </cell>
          <cell r="AA1135" t="str">
            <v>Oui</v>
          </cell>
          <cell r="AB1135">
            <v>3.05</v>
          </cell>
          <cell r="AC1135" t="str">
            <v>Non</v>
          </cell>
          <cell r="AD1135">
            <v>1357.38</v>
          </cell>
          <cell r="AE1135" t="str">
            <v>FS0000B62X</v>
          </cell>
          <cell r="AF1135">
            <v>6123598</v>
          </cell>
          <cell r="AH1135">
            <v>44593</v>
          </cell>
          <cell r="AJ1135">
            <v>2</v>
          </cell>
          <cell r="AK1135">
            <v>1</v>
          </cell>
          <cell r="AL1135">
            <v>0</v>
          </cell>
          <cell r="AM1135" t="str">
            <v>www.lazardfreresgestion.fr</v>
          </cell>
          <cell r="AQ1135" t="str">
            <v>Non</v>
          </cell>
          <cell r="AR1135" t="str">
            <v>Non</v>
          </cell>
          <cell r="AS1135" t="str">
            <v>Non</v>
          </cell>
          <cell r="AV1135" t="str">
            <v>Non Classifié</v>
          </cell>
          <cell r="AW1135" t="str">
            <v>Lazard</v>
          </cell>
          <cell r="AY1135" t="str">
            <v>Not Stated</v>
          </cell>
          <cell r="AZ1135" t="str">
            <v>Prospectus</v>
          </cell>
          <cell r="BA1135" t="str">
            <v>Non</v>
          </cell>
          <cell r="BB1135">
            <v>3.8392559999999998</v>
          </cell>
          <cell r="BD1135">
            <v>6.6970330000000002</v>
          </cell>
          <cell r="BF1135">
            <v>7.060981</v>
          </cell>
          <cell r="BH1135">
            <v>-1.1296809999999999</v>
          </cell>
          <cell r="BJ1135">
            <v>-0.96653999999999995</v>
          </cell>
          <cell r="BK1135">
            <v>28</v>
          </cell>
          <cell r="BM1135">
            <v>7.8394640000000004</v>
          </cell>
          <cell r="BN1135">
            <v>58</v>
          </cell>
          <cell r="BP1135">
            <v>9.2087699999999995</v>
          </cell>
          <cell r="BQ1135">
            <v>72</v>
          </cell>
        </row>
        <row r="1136">
          <cell r="A1136" t="str">
            <v>FR0011859206</v>
          </cell>
          <cell r="B1136" t="str">
            <v>ÙÙÙ</v>
          </cell>
          <cell r="C1136" t="str">
            <v>MFD Patrimoine IC</v>
          </cell>
          <cell r="D1136" t="str">
            <v>SICAV</v>
          </cell>
          <cell r="E1136" t="str">
            <v>Montpensier Finance</v>
          </cell>
          <cell r="F1136" t="str">
            <v>Euro</v>
          </cell>
          <cell r="G1136" t="str">
            <v>Not Benchmarked</v>
          </cell>
          <cell r="H1136" t="str">
            <v>Europe Fonds ouverts  - Allocation EUR Flexible - International</v>
          </cell>
          <cell r="I1136" t="str">
            <v>Tous les jours</v>
          </cell>
          <cell r="J1136" t="str">
            <v>France</v>
          </cell>
          <cell r="K1136" t="str">
            <v>Non</v>
          </cell>
          <cell r="L1136">
            <v>41795</v>
          </cell>
          <cell r="M1136">
            <v>44595</v>
          </cell>
          <cell r="N1136">
            <v>21999000</v>
          </cell>
          <cell r="O1136">
            <v>1764.5</v>
          </cell>
          <cell r="Q1136" t="str">
            <v>Non</v>
          </cell>
          <cell r="R1136">
            <v>4</v>
          </cell>
          <cell r="S1136">
            <v>4</v>
          </cell>
          <cell r="T1136">
            <v>4.3479999999999999</v>
          </cell>
          <cell r="U1136">
            <v>5.798</v>
          </cell>
          <cell r="V1136">
            <v>1.7092400000000001</v>
          </cell>
          <cell r="W1136">
            <v>4.21807</v>
          </cell>
          <cell r="X1136" t="str">
            <v>Cap</v>
          </cell>
          <cell r="Y1136" t="str">
            <v>Global</v>
          </cell>
          <cell r="Z1136">
            <v>1</v>
          </cell>
          <cell r="AA1136" t="str">
            <v>Oui</v>
          </cell>
          <cell r="AB1136">
            <v>1.59</v>
          </cell>
          <cell r="AC1136" t="str">
            <v>Non</v>
          </cell>
          <cell r="AE1136" t="str">
            <v>FS0000AVQS</v>
          </cell>
          <cell r="AF1136">
            <v>21999000</v>
          </cell>
          <cell r="AH1136">
            <v>44562</v>
          </cell>
          <cell r="AJ1136">
            <v>2</v>
          </cell>
          <cell r="AK1136">
            <v>1</v>
          </cell>
          <cell r="AL1136">
            <v>1</v>
          </cell>
          <cell r="AM1136" t="str">
            <v>www.montpensier.com</v>
          </cell>
          <cell r="AQ1136" t="str">
            <v>Non</v>
          </cell>
          <cell r="AR1136" t="str">
            <v>Non</v>
          </cell>
          <cell r="AS1136" t="str">
            <v>Non</v>
          </cell>
          <cell r="AV1136" t="str">
            <v>Non Classifié</v>
          </cell>
          <cell r="AW1136" t="str">
            <v>Montpensier Finance</v>
          </cell>
          <cell r="AY1136" t="str">
            <v>Not Stated</v>
          </cell>
          <cell r="AZ1136" t="str">
            <v>Prospectus</v>
          </cell>
          <cell r="BA1136" t="str">
            <v>Non</v>
          </cell>
          <cell r="BB1136">
            <v>2.178553</v>
          </cell>
          <cell r="BD1136">
            <v>4.2180730000000004</v>
          </cell>
          <cell r="BF1136">
            <v>1.7092480000000001</v>
          </cell>
          <cell r="BH1136">
            <v>-3.0664940000000001</v>
          </cell>
          <cell r="BJ1136">
            <v>-2.9121299999999999</v>
          </cell>
          <cell r="BK1136">
            <v>51</v>
          </cell>
          <cell r="BM1136">
            <v>6.0932320000000004</v>
          </cell>
          <cell r="BN1136">
            <v>64</v>
          </cell>
          <cell r="BP1136">
            <v>6.7222160000000004</v>
          </cell>
          <cell r="BQ1136">
            <v>80</v>
          </cell>
        </row>
        <row r="1137">
          <cell r="A1137" t="str">
            <v>FR0011869270</v>
          </cell>
          <cell r="B1137" t="str">
            <v>ÙÙ</v>
          </cell>
          <cell r="C1137" t="str">
            <v>Lyxor PEA Dow Jones Industrial Avg ETF C</v>
          </cell>
          <cell r="D1137" t="str">
            <v>FCP</v>
          </cell>
          <cell r="E1137" t="str">
            <v>Lyxor International Asset Management S.A.S.</v>
          </cell>
          <cell r="F1137" t="str">
            <v>Euro</v>
          </cell>
          <cell r="G1137" t="str">
            <v>DJ Industrial Average NR USD</v>
          </cell>
          <cell r="H1137" t="str">
            <v>Europe ETF  - Actions Etats-Unis Gdes Cap. Mixte</v>
          </cell>
          <cell r="I1137" t="str">
            <v>Tous les jours</v>
          </cell>
          <cell r="J1137" t="str">
            <v>France</v>
          </cell>
          <cell r="K1137" t="str">
            <v>Oui</v>
          </cell>
          <cell r="L1137">
            <v>41772</v>
          </cell>
          <cell r="M1137">
            <v>44596</v>
          </cell>
          <cell r="N1137">
            <v>44728384</v>
          </cell>
          <cell r="O1137">
            <v>28.429099999999998</v>
          </cell>
          <cell r="Q1137" t="str">
            <v>Non</v>
          </cell>
          <cell r="R1137">
            <v>6</v>
          </cell>
          <cell r="S1137">
            <v>6</v>
          </cell>
          <cell r="T1137">
            <v>12.337171</v>
          </cell>
          <cell r="U1137">
            <v>16.958625000000001</v>
          </cell>
          <cell r="V1137">
            <v>28.556069999999998</v>
          </cell>
          <cell r="W1137">
            <v>14.58966</v>
          </cell>
          <cell r="X1137" t="str">
            <v>Cap</v>
          </cell>
          <cell r="Y1137" t="str">
            <v>États-Unis d'Amérique</v>
          </cell>
          <cell r="Z1137">
            <v>0.5</v>
          </cell>
          <cell r="AA1137" t="str">
            <v>Oui</v>
          </cell>
          <cell r="AB1137">
            <v>0.5</v>
          </cell>
          <cell r="AC1137" t="str">
            <v>Non</v>
          </cell>
          <cell r="AD1137">
            <v>28.429099999999998</v>
          </cell>
          <cell r="AE1137" t="str">
            <v>FS0000AUH0</v>
          </cell>
          <cell r="AF1137">
            <v>44728384</v>
          </cell>
          <cell r="AH1137">
            <v>44561</v>
          </cell>
          <cell r="AM1137" t="str">
            <v>www.lyxor.com</v>
          </cell>
          <cell r="AQ1137" t="str">
            <v>Non</v>
          </cell>
          <cell r="AR1137" t="str">
            <v>Non</v>
          </cell>
          <cell r="AS1137" t="str">
            <v>Non</v>
          </cell>
          <cell r="AV1137" t="str">
            <v>Actions internationales</v>
          </cell>
          <cell r="AW1137" t="str">
            <v>Lyxor</v>
          </cell>
          <cell r="AY1137" t="str">
            <v>Not Stated</v>
          </cell>
          <cell r="AZ1137" t="str">
            <v>Prospectus</v>
          </cell>
          <cell r="BA1137" t="str">
            <v>Non</v>
          </cell>
          <cell r="BB1137">
            <v>12.998067000000001</v>
          </cell>
          <cell r="BD1137">
            <v>14.589669000000001</v>
          </cell>
          <cell r="BF1137">
            <v>28.556048000000001</v>
          </cell>
          <cell r="BH1137">
            <v>-3.7178390000000001</v>
          </cell>
          <cell r="BJ1137">
            <v>-1.8768199999999999</v>
          </cell>
          <cell r="BK1137">
            <v>40</v>
          </cell>
          <cell r="BM1137">
            <v>17.891947999999999</v>
          </cell>
          <cell r="BN1137">
            <v>20</v>
          </cell>
          <cell r="BP1137">
            <v>26.725611000000001</v>
          </cell>
          <cell r="BQ1137">
            <v>23</v>
          </cell>
        </row>
        <row r="1138">
          <cell r="A1138" t="str">
            <v>FR0011869304</v>
          </cell>
          <cell r="B1138" t="str">
            <v>ÙÙÙ</v>
          </cell>
          <cell r="C1138" t="str">
            <v>Lyxor PEA Im Eurp FTSE EPRA/NAREIT ETF C</v>
          </cell>
          <cell r="D1138" t="str">
            <v>FCP</v>
          </cell>
          <cell r="E1138" t="str">
            <v>Lyxor International Asset Management S.A.S.</v>
          </cell>
          <cell r="F1138" t="str">
            <v>Euro</v>
          </cell>
          <cell r="G1138" t="str">
            <v>FTSE EPRA Nareit Developed Europe NR EUR</v>
          </cell>
          <cell r="H1138" t="str">
            <v>Europe ETF  - Immobilier - Indirect Europe</v>
          </cell>
          <cell r="I1138" t="str">
            <v>Tous les jours</v>
          </cell>
          <cell r="J1138" t="str">
            <v>France</v>
          </cell>
          <cell r="K1138" t="str">
            <v>Oui</v>
          </cell>
          <cell r="L1138">
            <v>41772</v>
          </cell>
          <cell r="M1138">
            <v>44596</v>
          </cell>
          <cell r="N1138">
            <v>15853936</v>
          </cell>
          <cell r="O1138">
            <v>16.04</v>
          </cell>
          <cell r="Q1138" t="str">
            <v>Non</v>
          </cell>
          <cell r="R1138">
            <v>6</v>
          </cell>
          <cell r="S1138">
            <v>6</v>
          </cell>
          <cell r="T1138">
            <v>14.507</v>
          </cell>
          <cell r="U1138">
            <v>18.791</v>
          </cell>
          <cell r="V1138">
            <v>17.523060000000001</v>
          </cell>
          <cell r="W1138">
            <v>5.8820600000000001</v>
          </cell>
          <cell r="X1138" t="str">
            <v>Cap</v>
          </cell>
          <cell r="Y1138" t="str">
            <v>Europe</v>
          </cell>
          <cell r="Z1138">
            <v>0.4</v>
          </cell>
          <cell r="AA1138" t="str">
            <v>Oui</v>
          </cell>
          <cell r="AB1138">
            <v>0.4</v>
          </cell>
          <cell r="AC1138" t="str">
            <v>Non</v>
          </cell>
          <cell r="AD1138">
            <v>16.04</v>
          </cell>
          <cell r="AE1138" t="str">
            <v>FS0000AVXJ</v>
          </cell>
          <cell r="AF1138">
            <v>15853936</v>
          </cell>
          <cell r="AH1138">
            <v>44561</v>
          </cell>
          <cell r="AM1138" t="str">
            <v>www.lyxor.com</v>
          </cell>
          <cell r="AQ1138" t="str">
            <v>Non</v>
          </cell>
          <cell r="AR1138" t="str">
            <v>Non</v>
          </cell>
          <cell r="AS1138" t="str">
            <v>Non</v>
          </cell>
          <cell r="AV1138" t="str">
            <v>Actions des pays de l'Union Européenne</v>
          </cell>
          <cell r="AW1138" t="str">
            <v>Lyxor</v>
          </cell>
          <cell r="AY1138" t="str">
            <v>Not Stated</v>
          </cell>
          <cell r="AZ1138" t="str">
            <v>Prospectus</v>
          </cell>
          <cell r="BA1138" t="str">
            <v>Non</v>
          </cell>
          <cell r="BB1138">
            <v>6.8848549999999999</v>
          </cell>
          <cell r="BD1138">
            <v>5.882072</v>
          </cell>
          <cell r="BF1138">
            <v>17.523078000000002</v>
          </cell>
          <cell r="BH1138">
            <v>-3.0125730000000002</v>
          </cell>
          <cell r="BJ1138">
            <v>-2.7949199999999998</v>
          </cell>
          <cell r="BK1138">
            <v>50</v>
          </cell>
          <cell r="BM1138">
            <v>10.451549999999999</v>
          </cell>
          <cell r="BN1138">
            <v>49</v>
          </cell>
          <cell r="BP1138">
            <v>28.434950000000001</v>
          </cell>
          <cell r="BQ1138">
            <v>19</v>
          </cell>
        </row>
        <row r="1139">
          <cell r="A1139" t="str">
            <v>FR0011869312</v>
          </cell>
          <cell r="B1139" t="str">
            <v>ÙÙ</v>
          </cell>
          <cell r="C1139" t="str">
            <v>Lyxor PEA AsiePac MSCI ACAP ex Jpn ETF C</v>
          </cell>
          <cell r="D1139" t="str">
            <v>FCP</v>
          </cell>
          <cell r="E1139" t="str">
            <v>Lyxor International Asset Management S.A.S.</v>
          </cell>
          <cell r="F1139" t="str">
            <v>Euro</v>
          </cell>
          <cell r="G1139" t="str">
            <v>MSCI AC Asia Pac Ex JPN NR USD</v>
          </cell>
          <cell r="H1139" t="str">
            <v>Europe ETF  - Actions Asie-Pacifique hors Japon</v>
          </cell>
          <cell r="I1139" t="str">
            <v>Tous les jours</v>
          </cell>
          <cell r="J1139" t="str">
            <v>France</v>
          </cell>
          <cell r="K1139" t="str">
            <v>Oui</v>
          </cell>
          <cell r="L1139">
            <v>41772</v>
          </cell>
          <cell r="M1139">
            <v>44596</v>
          </cell>
          <cell r="N1139">
            <v>42529753</v>
          </cell>
          <cell r="O1139">
            <v>17.589600000000001</v>
          </cell>
          <cell r="Q1139" t="str">
            <v>Non</v>
          </cell>
          <cell r="R1139">
            <v>6</v>
          </cell>
          <cell r="S1139">
            <v>6</v>
          </cell>
          <cell r="T1139">
            <v>9.3550140000000006</v>
          </cell>
          <cell r="U1139">
            <v>14.837090999999999</v>
          </cell>
          <cell r="V1139">
            <v>-3.0974900000000001</v>
          </cell>
          <cell r="W1139">
            <v>8.2434899999999995</v>
          </cell>
          <cell r="X1139" t="str">
            <v>Cap</v>
          </cell>
          <cell r="Y1139" t="str">
            <v>Asia Pacific ex Japan</v>
          </cell>
          <cell r="Z1139">
            <v>0.6</v>
          </cell>
          <cell r="AA1139" t="str">
            <v>Oui</v>
          </cell>
          <cell r="AB1139">
            <v>0.6</v>
          </cell>
          <cell r="AC1139" t="str">
            <v>Non</v>
          </cell>
          <cell r="AD1139">
            <v>17.589600000000001</v>
          </cell>
          <cell r="AE1139" t="str">
            <v>FS0000AVXO</v>
          </cell>
          <cell r="AF1139">
            <v>42529753</v>
          </cell>
          <cell r="AH1139">
            <v>44561</v>
          </cell>
          <cell r="AM1139" t="str">
            <v>www.lyxor.com</v>
          </cell>
          <cell r="AQ1139" t="str">
            <v>Non</v>
          </cell>
          <cell r="AR1139" t="str">
            <v>Non</v>
          </cell>
          <cell r="AS1139" t="str">
            <v>Non</v>
          </cell>
          <cell r="AV1139" t="str">
            <v>Actions internationales</v>
          </cell>
          <cell r="AW1139" t="str">
            <v>Lyxor</v>
          </cell>
          <cell r="AY1139" t="str">
            <v>Not Stated</v>
          </cell>
          <cell r="AZ1139" t="str">
            <v>Prospectus</v>
          </cell>
          <cell r="BA1139" t="str">
            <v>Non</v>
          </cell>
          <cell r="BB1139">
            <v>7.0097740000000002</v>
          </cell>
          <cell r="BD1139">
            <v>8.243506</v>
          </cell>
          <cell r="BF1139">
            <v>-3.0974780000000002</v>
          </cell>
          <cell r="BH1139">
            <v>-3.7749069999999998</v>
          </cell>
          <cell r="BJ1139">
            <v>-2.6661000000000001</v>
          </cell>
          <cell r="BK1139">
            <v>49</v>
          </cell>
          <cell r="BM1139">
            <v>11.649122999999999</v>
          </cell>
          <cell r="BN1139">
            <v>44</v>
          </cell>
          <cell r="BP1139">
            <v>20.324912000000001</v>
          </cell>
          <cell r="BQ1139">
            <v>44</v>
          </cell>
        </row>
        <row r="1140">
          <cell r="A1140" t="str">
            <v>FR0011869320</v>
          </cell>
          <cell r="B1140" t="str">
            <v>ÙÙÙ</v>
          </cell>
          <cell r="C1140" t="str">
            <v>Lyxor PEA Inde (MSCI India) ETF Capi</v>
          </cell>
          <cell r="D1140" t="str">
            <v>FCP</v>
          </cell>
          <cell r="E1140" t="str">
            <v>Lyxor International Asset Management S.A.S.</v>
          </cell>
          <cell r="F1140" t="str">
            <v>Euro</v>
          </cell>
          <cell r="G1140" t="str">
            <v>MSCI India NR USD</v>
          </cell>
          <cell r="H1140" t="str">
            <v>Europe ETF  - Actions Inde</v>
          </cell>
          <cell r="I1140" t="str">
            <v>Tous les jours</v>
          </cell>
          <cell r="J1140" t="str">
            <v>France</v>
          </cell>
          <cell r="K1140" t="str">
            <v>Oui</v>
          </cell>
          <cell r="L1140">
            <v>41772</v>
          </cell>
          <cell r="M1140">
            <v>44596</v>
          </cell>
          <cell r="N1140">
            <v>11888781</v>
          </cell>
          <cell r="O1140">
            <v>21.3324</v>
          </cell>
          <cell r="Q1140" t="str">
            <v>Non</v>
          </cell>
          <cell r="R1140">
            <v>6</v>
          </cell>
          <cell r="S1140">
            <v>6</v>
          </cell>
          <cell r="T1140">
            <v>13.876747</v>
          </cell>
          <cell r="U1140">
            <v>22.391736000000002</v>
          </cell>
          <cell r="V1140">
            <v>35.729489999999998</v>
          </cell>
          <cell r="W1140">
            <v>15.3734</v>
          </cell>
          <cell r="X1140" t="str">
            <v>Cap</v>
          </cell>
          <cell r="Y1140" t="str">
            <v>Inde</v>
          </cell>
          <cell r="Z1140">
            <v>0.85</v>
          </cell>
          <cell r="AA1140" t="str">
            <v>Oui</v>
          </cell>
          <cell r="AB1140">
            <v>0.85</v>
          </cell>
          <cell r="AC1140" t="str">
            <v>Non</v>
          </cell>
          <cell r="AD1140">
            <v>21.3324</v>
          </cell>
          <cell r="AE1140" t="str">
            <v>FS0000ATRO</v>
          </cell>
          <cell r="AF1140">
            <v>11888781</v>
          </cell>
          <cell r="AH1140">
            <v>44561</v>
          </cell>
          <cell r="AM1140" t="str">
            <v>www.lyxor.com</v>
          </cell>
          <cell r="AQ1140" t="str">
            <v>Non</v>
          </cell>
          <cell r="AR1140" t="str">
            <v>Non</v>
          </cell>
          <cell r="AS1140" t="str">
            <v>Non</v>
          </cell>
          <cell r="AV1140" t="str">
            <v>Actions internationales</v>
          </cell>
          <cell r="AW1140" t="str">
            <v>Lyxor</v>
          </cell>
          <cell r="AY1140" t="str">
            <v>Not Stated</v>
          </cell>
          <cell r="AZ1140" t="str">
            <v>Prospectus</v>
          </cell>
          <cell r="BA1140" t="str">
            <v>Non</v>
          </cell>
          <cell r="BB1140">
            <v>11.091941</v>
          </cell>
          <cell r="BD1140">
            <v>15.373419</v>
          </cell>
          <cell r="BF1140">
            <v>35.729483999999999</v>
          </cell>
          <cell r="BH1140">
            <v>-1.137078</v>
          </cell>
          <cell r="BJ1140">
            <v>-9.2410000000000006E-2</v>
          </cell>
          <cell r="BK1140">
            <v>18</v>
          </cell>
          <cell r="BM1140">
            <v>14.463490999999999</v>
          </cell>
          <cell r="BN1140">
            <v>33</v>
          </cell>
          <cell r="BP1140">
            <v>7.7273779999999999</v>
          </cell>
          <cell r="BQ1140">
            <v>77</v>
          </cell>
        </row>
        <row r="1141">
          <cell r="A1141" t="str">
            <v>FR0011869353</v>
          </cell>
          <cell r="B1141" t="str">
            <v>ÙÙÙÙ</v>
          </cell>
          <cell r="C1141" t="str">
            <v>Lyxor PEA Monde (MSCI World) ETF Capi</v>
          </cell>
          <cell r="D1141" t="str">
            <v>FCP</v>
          </cell>
          <cell r="E1141" t="str">
            <v>Lyxor International Asset Management S.A.S.</v>
          </cell>
          <cell r="F1141" t="str">
            <v>Euro</v>
          </cell>
          <cell r="G1141" t="str">
            <v>MSCI World NR USD</v>
          </cell>
          <cell r="H1141" t="str">
            <v>Europe ETF  - Actions Internationales Gdes Cap. Mixte</v>
          </cell>
          <cell r="I1141" t="str">
            <v>Tous les jours</v>
          </cell>
          <cell r="J1141" t="str">
            <v>France</v>
          </cell>
          <cell r="K1141" t="str">
            <v>Oui</v>
          </cell>
          <cell r="L1141">
            <v>41772</v>
          </cell>
          <cell r="M1141">
            <v>44596</v>
          </cell>
          <cell r="N1141">
            <v>109126077</v>
          </cell>
          <cell r="O1141">
            <v>24.6432</v>
          </cell>
          <cell r="Q1141" t="str">
            <v>Non</v>
          </cell>
          <cell r="R1141">
            <v>6</v>
          </cell>
          <cell r="S1141">
            <v>6</v>
          </cell>
          <cell r="T1141">
            <v>10.840865000000001</v>
          </cell>
          <cell r="U1141">
            <v>15.568166</v>
          </cell>
          <cell r="V1141">
            <v>26.11835</v>
          </cell>
          <cell r="W1141">
            <v>17.365919999999999</v>
          </cell>
          <cell r="X1141" t="str">
            <v>Cap</v>
          </cell>
          <cell r="Y1141" t="str">
            <v>Global</v>
          </cell>
          <cell r="Z1141">
            <v>0.45</v>
          </cell>
          <cell r="AA1141" t="str">
            <v>Oui</v>
          </cell>
          <cell r="AB1141">
            <v>0.45</v>
          </cell>
          <cell r="AC1141" t="str">
            <v>Non</v>
          </cell>
          <cell r="AD1141">
            <v>24.6432</v>
          </cell>
          <cell r="AE1141" t="str">
            <v>FS0000AUG4</v>
          </cell>
          <cell r="AF1141">
            <v>109126077</v>
          </cell>
          <cell r="AH1141">
            <v>44561</v>
          </cell>
          <cell r="AM1141" t="str">
            <v>www.lyxor.com</v>
          </cell>
          <cell r="AQ1141" t="str">
            <v>Non</v>
          </cell>
          <cell r="AR1141" t="str">
            <v>Non</v>
          </cell>
          <cell r="AS1141" t="str">
            <v>Non</v>
          </cell>
          <cell r="AV1141" t="str">
            <v>Actions internationales</v>
          </cell>
          <cell r="AW1141" t="str">
            <v>Lyxor</v>
          </cell>
          <cell r="AY1141" t="str">
            <v>Not Stated</v>
          </cell>
          <cell r="AZ1141" t="str">
            <v>Prospectus</v>
          </cell>
          <cell r="BA1141" t="str">
            <v>Non</v>
          </cell>
          <cell r="BB1141">
            <v>12.310738000000001</v>
          </cell>
          <cell r="BD1141">
            <v>17.365932999999998</v>
          </cell>
          <cell r="BF1141">
            <v>26.118347</v>
          </cell>
          <cell r="BH1141">
            <v>-5.8985830000000004</v>
          </cell>
          <cell r="BJ1141">
            <v>-3.94882</v>
          </cell>
          <cell r="BK1141">
            <v>60</v>
          </cell>
          <cell r="BM1141">
            <v>21.80425</v>
          </cell>
          <cell r="BN1141">
            <v>11</v>
          </cell>
          <cell r="BP1141">
            <v>29.889292000000001</v>
          </cell>
          <cell r="BQ1141">
            <v>15</v>
          </cell>
        </row>
        <row r="1142">
          <cell r="A1142" t="str">
            <v>FR0011869387</v>
          </cell>
          <cell r="B1142" t="str">
            <v>ÙÙÙ</v>
          </cell>
          <cell r="C1142" t="str">
            <v>Lyxor PEA Rus MSCI Rus IMI Sel GDR ETF C</v>
          </cell>
          <cell r="D1142" t="str">
            <v>FCP</v>
          </cell>
          <cell r="E1142" t="str">
            <v>Lyxor International Asset Management S.A.S.</v>
          </cell>
          <cell r="F1142" t="str">
            <v>Euro</v>
          </cell>
          <cell r="G1142" t="str">
            <v>MSCI Russia IMI Select GDR NR USD</v>
          </cell>
          <cell r="H1142" t="str">
            <v>Europe ETF  - Actions Russie</v>
          </cell>
          <cell r="I1142" t="str">
            <v>Tous les jours</v>
          </cell>
          <cell r="J1142" t="str">
            <v>France</v>
          </cell>
          <cell r="K1142" t="str">
            <v>Oui</v>
          </cell>
          <cell r="L1142">
            <v>41772</v>
          </cell>
          <cell r="M1142">
            <v>44596</v>
          </cell>
          <cell r="N1142">
            <v>34748667</v>
          </cell>
          <cell r="O1142">
            <v>18.052700000000002</v>
          </cell>
          <cell r="Q1142" t="str">
            <v>Non</v>
          </cell>
          <cell r="R1142">
            <v>7</v>
          </cell>
          <cell r="S1142">
            <v>7</v>
          </cell>
          <cell r="T1142">
            <v>22.519235999999999</v>
          </cell>
          <cell r="U1142">
            <v>27.792133</v>
          </cell>
          <cell r="V1142">
            <v>29.337289999999999</v>
          </cell>
          <cell r="W1142">
            <v>10.33217</v>
          </cell>
          <cell r="X1142" t="str">
            <v>Cap</v>
          </cell>
          <cell r="Y1142" t="str">
            <v>Russia &amp; CIS</v>
          </cell>
          <cell r="Z1142">
            <v>0.65</v>
          </cell>
          <cell r="AA1142" t="str">
            <v>Oui</v>
          </cell>
          <cell r="AB1142">
            <v>0.65</v>
          </cell>
          <cell r="AC1142" t="str">
            <v>Non</v>
          </cell>
          <cell r="AD1142">
            <v>18.052700000000002</v>
          </cell>
          <cell r="AE1142" t="str">
            <v>FS0000ATRR</v>
          </cell>
          <cell r="AF1142">
            <v>34748667</v>
          </cell>
          <cell r="AH1142">
            <v>44561</v>
          </cell>
          <cell r="AM1142" t="str">
            <v>www.lyxor.com</v>
          </cell>
          <cell r="AQ1142" t="str">
            <v>Non</v>
          </cell>
          <cell r="AR1142" t="str">
            <v>Non</v>
          </cell>
          <cell r="AS1142" t="str">
            <v>Non</v>
          </cell>
          <cell r="AV1142" t="str">
            <v>Actions internationales</v>
          </cell>
          <cell r="AW1142" t="str">
            <v>Lyxor</v>
          </cell>
          <cell r="AY1142" t="str">
            <v>Not Stated</v>
          </cell>
          <cell r="AZ1142" t="str">
            <v>Prospectus</v>
          </cell>
          <cell r="BA1142" t="str">
            <v>Non</v>
          </cell>
          <cell r="BB1142">
            <v>9.3581509999999994</v>
          </cell>
          <cell r="BD1142">
            <v>10.332186</v>
          </cell>
          <cell r="BF1142">
            <v>29.337313999999999</v>
          </cell>
          <cell r="BH1142">
            <v>-9.3131000000000004</v>
          </cell>
          <cell r="BJ1142">
            <v>-6.9310099999999997</v>
          </cell>
          <cell r="BK1142">
            <v>80</v>
          </cell>
          <cell r="BM1142">
            <v>17.730810999999999</v>
          </cell>
          <cell r="BN1142">
            <v>21</v>
          </cell>
          <cell r="BP1142">
            <v>53.091988999999998</v>
          </cell>
          <cell r="BQ1142">
            <v>1</v>
          </cell>
        </row>
        <row r="1143">
          <cell r="A1143" t="str">
            <v>FR0011871078</v>
          </cell>
          <cell r="B1143" t="str">
            <v>Ù</v>
          </cell>
          <cell r="C1143" t="str">
            <v>Lyxor PEA Chine (MSCI China) ETF Capi</v>
          </cell>
          <cell r="D1143" t="str">
            <v>FCP</v>
          </cell>
          <cell r="E1143" t="str">
            <v>Lyxor International Asset Management S.A.S.</v>
          </cell>
          <cell r="F1143" t="str">
            <v>Euro</v>
          </cell>
          <cell r="G1143" t="str">
            <v>MSCI China NR USD</v>
          </cell>
          <cell r="H1143" t="str">
            <v>Europe ETF  - Actions Chine</v>
          </cell>
          <cell r="I1143" t="str">
            <v>Tous les jours</v>
          </cell>
          <cell r="J1143" t="str">
            <v>France</v>
          </cell>
          <cell r="K1143" t="str">
            <v>Oui</v>
          </cell>
          <cell r="L1143">
            <v>41779</v>
          </cell>
          <cell r="M1143">
            <v>44596</v>
          </cell>
          <cell r="N1143">
            <v>19980036</v>
          </cell>
          <cell r="O1143">
            <v>11.2095</v>
          </cell>
          <cell r="Q1143" t="str">
            <v>Non</v>
          </cell>
          <cell r="R1143">
            <v>6</v>
          </cell>
          <cell r="S1143">
            <v>6</v>
          </cell>
          <cell r="T1143">
            <v>15.25834</v>
          </cell>
          <cell r="U1143">
            <v>15.600693</v>
          </cell>
          <cell r="V1143">
            <v>-25.147459999999999</v>
          </cell>
          <cell r="W1143">
            <v>-8.6981599999999997</v>
          </cell>
          <cell r="X1143" t="str">
            <v>Cap</v>
          </cell>
          <cell r="Y1143" t="str">
            <v>Chine</v>
          </cell>
          <cell r="Z1143">
            <v>0.65</v>
          </cell>
          <cell r="AA1143" t="str">
            <v>Oui</v>
          </cell>
          <cell r="AB1143">
            <v>0.65</v>
          </cell>
          <cell r="AC1143" t="str">
            <v>Non</v>
          </cell>
          <cell r="AD1143">
            <v>11.2095</v>
          </cell>
          <cell r="AE1143" t="str">
            <v>FS0000AVXD</v>
          </cell>
          <cell r="AF1143">
            <v>19980036</v>
          </cell>
          <cell r="AH1143">
            <v>44561</v>
          </cell>
          <cell r="AM1143" t="str">
            <v>www.lyxor.com</v>
          </cell>
          <cell r="AQ1143" t="str">
            <v>Non</v>
          </cell>
          <cell r="AR1143" t="str">
            <v>Non</v>
          </cell>
          <cell r="AS1143" t="str">
            <v>Non</v>
          </cell>
          <cell r="AV1143" t="str">
            <v>Actions internationales</v>
          </cell>
          <cell r="AW1143" t="str">
            <v>Lyxor</v>
          </cell>
          <cell r="AY1143" t="str">
            <v>Not Stated</v>
          </cell>
          <cell r="AZ1143" t="str">
            <v>Prospectus</v>
          </cell>
          <cell r="BA1143" t="str">
            <v>Non</v>
          </cell>
          <cell r="BB1143">
            <v>-3.7302360000000001</v>
          </cell>
          <cell r="BD1143">
            <v>-8.6981719999999996</v>
          </cell>
          <cell r="BF1143">
            <v>-25.147449000000002</v>
          </cell>
          <cell r="BH1143">
            <v>-3.7353499999999999</v>
          </cell>
          <cell r="BJ1143">
            <v>-1.5869500000000001</v>
          </cell>
          <cell r="BK1143">
            <v>36</v>
          </cell>
          <cell r="BM1143">
            <v>-5.752777</v>
          </cell>
          <cell r="BN1143">
            <v>98</v>
          </cell>
          <cell r="BP1143">
            <v>15.373868999999999</v>
          </cell>
          <cell r="BQ1143">
            <v>56</v>
          </cell>
        </row>
        <row r="1144">
          <cell r="A1144" t="str">
            <v>FR0011871110</v>
          </cell>
          <cell r="B1144" t="str">
            <v>ÙÙÙÙÙ</v>
          </cell>
          <cell r="C1144" t="str">
            <v>Lyxor PEA Nasdaq-100 ETF Capi</v>
          </cell>
          <cell r="D1144" t="str">
            <v>FCP</v>
          </cell>
          <cell r="E1144" t="str">
            <v>Lyxor International Asset Management S.A.S.</v>
          </cell>
          <cell r="F1144" t="str">
            <v>Euro</v>
          </cell>
          <cell r="G1144" t="str">
            <v>NASDAQ 100 NR USD</v>
          </cell>
          <cell r="H1144" t="str">
            <v>Europe ETF  - Actions Etats-Unis Gdes Cap. Croissance</v>
          </cell>
          <cell r="I1144" t="str">
            <v>Tous les jours</v>
          </cell>
          <cell r="J1144" t="str">
            <v>France</v>
          </cell>
          <cell r="K1144" t="str">
            <v>Oui</v>
          </cell>
          <cell r="L1144">
            <v>41779</v>
          </cell>
          <cell r="M1144">
            <v>44596</v>
          </cell>
          <cell r="N1144">
            <v>127178373</v>
          </cell>
          <cell r="O1144">
            <v>50.940199999999997</v>
          </cell>
          <cell r="Q1144" t="str">
            <v>Non</v>
          </cell>
          <cell r="R1144">
            <v>6</v>
          </cell>
          <cell r="S1144">
            <v>6</v>
          </cell>
          <cell r="T1144">
            <v>16.871016000000001</v>
          </cell>
          <cell r="U1144">
            <v>17.707131</v>
          </cell>
          <cell r="V1144">
            <v>25.484549999999999</v>
          </cell>
          <cell r="W1144">
            <v>30.89424</v>
          </cell>
          <cell r="X1144" t="str">
            <v>Cap</v>
          </cell>
          <cell r="Y1144" t="str">
            <v>États-Unis d'Amérique</v>
          </cell>
          <cell r="Z1144">
            <v>0.3</v>
          </cell>
          <cell r="AA1144" t="str">
            <v>Oui</v>
          </cell>
          <cell r="AB1144">
            <v>0.3</v>
          </cell>
          <cell r="AC1144" t="str">
            <v>Non</v>
          </cell>
          <cell r="AD1144">
            <v>50.940199999999997</v>
          </cell>
          <cell r="AE1144" t="str">
            <v>FS0000AUI0</v>
          </cell>
          <cell r="AF1144">
            <v>127178373</v>
          </cell>
          <cell r="AH1144">
            <v>44561</v>
          </cell>
          <cell r="AM1144" t="str">
            <v>www.lyxor.com</v>
          </cell>
          <cell r="AQ1144" t="str">
            <v>Non</v>
          </cell>
          <cell r="AR1144" t="str">
            <v>Non</v>
          </cell>
          <cell r="AS1144" t="str">
            <v>Non</v>
          </cell>
          <cell r="AV1144" t="str">
            <v>Actions internationales</v>
          </cell>
          <cell r="AW1144" t="str">
            <v>Lyxor</v>
          </cell>
          <cell r="AY1144" t="str">
            <v>Not Stated</v>
          </cell>
          <cell r="AZ1144" t="str">
            <v>Prospectus</v>
          </cell>
          <cell r="BA1144" t="str">
            <v>Non</v>
          </cell>
          <cell r="BB1144">
            <v>23.634665999999999</v>
          </cell>
          <cell r="BD1144">
            <v>30.894259999999999</v>
          </cell>
          <cell r="BF1144">
            <v>25.484537</v>
          </cell>
          <cell r="BH1144">
            <v>-11.508286</v>
          </cell>
          <cell r="BJ1144">
            <v>-7.2027400000000004</v>
          </cell>
          <cell r="BK1144">
            <v>82</v>
          </cell>
          <cell r="BM1144">
            <v>37.989928999999997</v>
          </cell>
          <cell r="BN1144">
            <v>1</v>
          </cell>
          <cell r="BP1144">
            <v>41.372160000000001</v>
          </cell>
          <cell r="BQ1144">
            <v>2</v>
          </cell>
        </row>
        <row r="1145">
          <cell r="A1145" t="str">
            <v>FR0011871128</v>
          </cell>
          <cell r="B1145" t="str">
            <v>ÙÙÙÙ</v>
          </cell>
          <cell r="C1145" t="str">
            <v>Lyxor PEA S&amp;P 500 ETF Capi</v>
          </cell>
          <cell r="D1145" t="str">
            <v>FCP</v>
          </cell>
          <cell r="E1145" t="str">
            <v>Lyxor International Asset Management S.A.S.</v>
          </cell>
          <cell r="F1145" t="str">
            <v>Euro</v>
          </cell>
          <cell r="G1145" t="str">
            <v>S&amp;P 500 NR USD</v>
          </cell>
          <cell r="H1145" t="str">
            <v>Europe ETF  - Actions Etats-Unis Gdes Cap. Mixte</v>
          </cell>
          <cell r="I1145" t="str">
            <v>Tous les jours</v>
          </cell>
          <cell r="J1145" t="str">
            <v>France</v>
          </cell>
          <cell r="K1145" t="str">
            <v>Oui</v>
          </cell>
          <cell r="L1145">
            <v>41779</v>
          </cell>
          <cell r="M1145">
            <v>44596</v>
          </cell>
          <cell r="N1145">
            <v>312039085</v>
          </cell>
          <cell r="O1145">
            <v>32.888399999999997</v>
          </cell>
          <cell r="Q1145" t="str">
            <v>Non</v>
          </cell>
          <cell r="R1145">
            <v>6</v>
          </cell>
          <cell r="S1145">
            <v>6</v>
          </cell>
          <cell r="T1145">
            <v>12.209315</v>
          </cell>
          <cell r="U1145">
            <v>16.027777</v>
          </cell>
          <cell r="V1145">
            <v>33.36</v>
          </cell>
          <cell r="W1145">
            <v>21.50038</v>
          </cell>
          <cell r="X1145" t="str">
            <v>Cap</v>
          </cell>
          <cell r="Y1145" t="str">
            <v>États-Unis d'Amérique</v>
          </cell>
          <cell r="Z1145">
            <v>0.15</v>
          </cell>
          <cell r="AA1145" t="str">
            <v>Oui</v>
          </cell>
          <cell r="AB1145">
            <v>0.15</v>
          </cell>
          <cell r="AC1145" t="str">
            <v>Non</v>
          </cell>
          <cell r="AD1145">
            <v>32.888399999999997</v>
          </cell>
          <cell r="AE1145" t="str">
            <v>FS0000AUI7</v>
          </cell>
          <cell r="AF1145">
            <v>289350860</v>
          </cell>
          <cell r="AH1145">
            <v>44561</v>
          </cell>
          <cell r="AM1145" t="str">
            <v>www.lyxor.com</v>
          </cell>
          <cell r="AQ1145" t="str">
            <v>Non</v>
          </cell>
          <cell r="AR1145" t="str">
            <v>Non</v>
          </cell>
          <cell r="AS1145" t="str">
            <v>Non</v>
          </cell>
          <cell r="AV1145" t="str">
            <v>Actions internationales</v>
          </cell>
          <cell r="AW1145" t="str">
            <v>Lyxor</v>
          </cell>
          <cell r="AY1145" t="str">
            <v>Not Stated</v>
          </cell>
          <cell r="AZ1145" t="str">
            <v>Prospectus</v>
          </cell>
          <cell r="BA1145" t="str">
            <v>Non</v>
          </cell>
          <cell r="BB1145">
            <v>15.77122</v>
          </cell>
          <cell r="BD1145">
            <v>21.500401</v>
          </cell>
          <cell r="BF1145">
            <v>33.359990000000003</v>
          </cell>
          <cell r="BH1145">
            <v>-6.3701160000000003</v>
          </cell>
          <cell r="BJ1145">
            <v>-3.8288700000000002</v>
          </cell>
          <cell r="BK1145">
            <v>59</v>
          </cell>
          <cell r="BM1145">
            <v>26.135384999999999</v>
          </cell>
          <cell r="BN1145">
            <v>5</v>
          </cell>
          <cell r="BP1145">
            <v>33.744816</v>
          </cell>
          <cell r="BQ1145">
            <v>7</v>
          </cell>
        </row>
        <row r="1146">
          <cell r="A1146" t="str">
            <v>FR0011871136</v>
          </cell>
          <cell r="C1146" t="str">
            <v>Lyxor PEA S&amp;P 500 ETF Couverte en EUR C</v>
          </cell>
          <cell r="D1146" t="str">
            <v>FCP</v>
          </cell>
          <cell r="E1146" t="str">
            <v>Lyxor International Asset Management S.A.S.</v>
          </cell>
          <cell r="F1146" t="str">
            <v>Euro</v>
          </cell>
          <cell r="G1146" t="str">
            <v>S&amp;P 500 NR USD</v>
          </cell>
          <cell r="H1146" t="str">
            <v>Europe ETF  - Autres actions</v>
          </cell>
          <cell r="I1146" t="str">
            <v>Tous les jours</v>
          </cell>
          <cell r="J1146" t="str">
            <v>France</v>
          </cell>
          <cell r="K1146" t="str">
            <v>Oui</v>
          </cell>
          <cell r="L1146">
            <v>43430</v>
          </cell>
          <cell r="M1146">
            <v>44596</v>
          </cell>
          <cell r="N1146">
            <v>312039085</v>
          </cell>
          <cell r="O1146">
            <v>16.7087</v>
          </cell>
          <cell r="Q1146" t="str">
            <v>Non</v>
          </cell>
          <cell r="R1146">
            <v>6</v>
          </cell>
          <cell r="T1146">
            <v>12.968776999999999</v>
          </cell>
          <cell r="U1146">
            <v>17.515277000000001</v>
          </cell>
          <cell r="V1146">
            <v>21.918849999999999</v>
          </cell>
          <cell r="W1146">
            <v>18.443300000000001</v>
          </cell>
          <cell r="X1146" t="str">
            <v>Cap</v>
          </cell>
          <cell r="Y1146" t="str">
            <v>États-Unis d'Amérique</v>
          </cell>
          <cell r="Z1146">
            <v>0.15</v>
          </cell>
          <cell r="AA1146" t="str">
            <v>Oui</v>
          </cell>
          <cell r="AB1146">
            <v>0.15</v>
          </cell>
          <cell r="AC1146" t="str">
            <v>Non</v>
          </cell>
          <cell r="AD1146">
            <v>16.7087</v>
          </cell>
          <cell r="AE1146" t="str">
            <v>FS0000AUI7</v>
          </cell>
          <cell r="AF1146">
            <v>22688225</v>
          </cell>
          <cell r="AG1146" t="str">
            <v>Entièrement Couvert</v>
          </cell>
          <cell r="AH1146">
            <v>44561</v>
          </cell>
          <cell r="AM1146" t="str">
            <v>www.lyxor.com</v>
          </cell>
          <cell r="AN1146" t="str">
            <v>Entièrement Couvert</v>
          </cell>
          <cell r="AO1146" t="str">
            <v>Euro</v>
          </cell>
          <cell r="AQ1146" t="str">
            <v>Non</v>
          </cell>
          <cell r="AR1146" t="str">
            <v>Non</v>
          </cell>
          <cell r="AS1146" t="str">
            <v>Non</v>
          </cell>
          <cell r="AV1146" t="str">
            <v>Actions internationales</v>
          </cell>
          <cell r="AW1146" t="str">
            <v>Lyxor</v>
          </cell>
          <cell r="AY1146" t="str">
            <v>Not Stated</v>
          </cell>
          <cell r="AZ1146" t="str">
            <v>Prospectus</v>
          </cell>
          <cell r="BA1146" t="str">
            <v>Non</v>
          </cell>
          <cell r="BD1146">
            <v>18.443327</v>
          </cell>
          <cell r="BF1146">
            <v>21.918873000000001</v>
          </cell>
          <cell r="BH1146">
            <v>-5.9957589999999996</v>
          </cell>
          <cell r="BJ1146">
            <v>-5.2249400000000001</v>
          </cell>
          <cell r="BK1146">
            <v>71</v>
          </cell>
          <cell r="BM1146">
            <v>23.601239</v>
          </cell>
          <cell r="BN1146">
            <v>8</v>
          </cell>
          <cell r="BP1146">
            <v>27.096539</v>
          </cell>
          <cell r="BQ1146">
            <v>22</v>
          </cell>
        </row>
        <row r="1147">
          <cell r="A1147" t="str">
            <v>FR0011882364</v>
          </cell>
          <cell r="B1147" t="str">
            <v>ÙÙÙ</v>
          </cell>
          <cell r="C1147" t="str">
            <v>Lyxor PEA Eau (MSCI Water) ETF Capi</v>
          </cell>
          <cell r="D1147" t="str">
            <v>FCP</v>
          </cell>
          <cell r="E1147" t="str">
            <v>Lyxor International Asset Management S.A.S.</v>
          </cell>
          <cell r="F1147" t="str">
            <v>Euro</v>
          </cell>
          <cell r="G1147" t="str">
            <v>MSCI ACWI IMI Water ESG Filtered NR USD</v>
          </cell>
          <cell r="H1147" t="str">
            <v>Europe ETF  - Actions Secteur Eau</v>
          </cell>
          <cell r="I1147" t="str">
            <v>Tous les jours</v>
          </cell>
          <cell r="J1147" t="str">
            <v>France</v>
          </cell>
          <cell r="K1147" t="str">
            <v>Oui</v>
          </cell>
          <cell r="L1147">
            <v>41772</v>
          </cell>
          <cell r="M1147">
            <v>44596</v>
          </cell>
          <cell r="N1147">
            <v>40173648</v>
          </cell>
          <cell r="O1147">
            <v>24.378900000000002</v>
          </cell>
          <cell r="Q1147" t="str">
            <v>Non</v>
          </cell>
          <cell r="R1147">
            <v>6</v>
          </cell>
          <cell r="S1147">
            <v>6</v>
          </cell>
          <cell r="T1147">
            <v>17.358307</v>
          </cell>
          <cell r="U1147">
            <v>16.181084999999999</v>
          </cell>
          <cell r="V1147">
            <v>19.439170000000001</v>
          </cell>
          <cell r="W1147">
            <v>18.440380000000001</v>
          </cell>
          <cell r="X1147" t="str">
            <v>Cap</v>
          </cell>
          <cell r="Y1147" t="str">
            <v>Global</v>
          </cell>
          <cell r="Z1147">
            <v>0.6</v>
          </cell>
          <cell r="AA1147" t="str">
            <v>Oui</v>
          </cell>
          <cell r="AB1147">
            <v>0.6</v>
          </cell>
          <cell r="AC1147" t="str">
            <v>Oui</v>
          </cell>
          <cell r="AD1147">
            <v>24.378900000000002</v>
          </cell>
          <cell r="AE1147" t="str">
            <v>FS0000AUG7</v>
          </cell>
          <cell r="AF1147">
            <v>40173648</v>
          </cell>
          <cell r="AH1147">
            <v>44571</v>
          </cell>
          <cell r="AM1147" t="str">
            <v>www.lyxor.com</v>
          </cell>
          <cell r="AQ1147" t="str">
            <v>Non</v>
          </cell>
          <cell r="AR1147" t="str">
            <v>Non</v>
          </cell>
          <cell r="AS1147" t="str">
            <v>Non</v>
          </cell>
          <cell r="AV1147" t="str">
            <v>Actions internationales</v>
          </cell>
          <cell r="AW1147" t="str">
            <v>Lyxor</v>
          </cell>
          <cell r="AY1147" t="str">
            <v>Not Stated</v>
          </cell>
          <cell r="AZ1147" t="str">
            <v>Prospectus</v>
          </cell>
          <cell r="BA1147" t="str">
            <v>Non</v>
          </cell>
          <cell r="BB1147">
            <v>11.560908</v>
          </cell>
          <cell r="BD1147">
            <v>18.440398999999999</v>
          </cell>
          <cell r="BF1147">
            <v>19.439174999999999</v>
          </cell>
          <cell r="BH1147">
            <v>-11.404442</v>
          </cell>
          <cell r="BJ1147">
            <v>-9.33094</v>
          </cell>
          <cell r="BK1147">
            <v>89</v>
          </cell>
          <cell r="BM1147">
            <v>25.701671999999999</v>
          </cell>
          <cell r="BN1147">
            <v>6</v>
          </cell>
          <cell r="BP1147">
            <v>38.333025999999997</v>
          </cell>
          <cell r="BQ1147">
            <v>3</v>
          </cell>
        </row>
        <row r="1148">
          <cell r="A1148" t="str">
            <v>FR0011885789</v>
          </cell>
          <cell r="B1148" t="str">
            <v>ÙÙ</v>
          </cell>
          <cell r="C1148" t="str">
            <v>R-co Thematic Real Estate I2</v>
          </cell>
          <cell r="D1148" t="str">
            <v>SICAV</v>
          </cell>
          <cell r="E1148" t="str">
            <v>Rothschild &amp; Co Asset Management Europe</v>
          </cell>
          <cell r="F1148" t="str">
            <v>Euro</v>
          </cell>
          <cell r="G1148" t="str">
            <v>IEIF Eurozone TR EUR</v>
          </cell>
          <cell r="H1148" t="str">
            <v>Europe Fonds ouverts  - Immobilier - Indirect Zone Euro</v>
          </cell>
          <cell r="I1148" t="str">
            <v>Tous les jours</v>
          </cell>
          <cell r="J1148" t="str">
            <v>France</v>
          </cell>
          <cell r="K1148" t="str">
            <v>Non</v>
          </cell>
          <cell r="L1148">
            <v>41802</v>
          </cell>
          <cell r="M1148">
            <v>44596</v>
          </cell>
          <cell r="N1148">
            <v>299811865</v>
          </cell>
          <cell r="O1148">
            <v>141.46</v>
          </cell>
          <cell r="P1148">
            <v>1</v>
          </cell>
          <cell r="Q1148" t="str">
            <v>Non</v>
          </cell>
          <cell r="R1148">
            <v>6</v>
          </cell>
          <cell r="S1148">
            <v>6</v>
          </cell>
          <cell r="T1148">
            <v>14.734</v>
          </cell>
          <cell r="U1148">
            <v>18.495000000000001</v>
          </cell>
          <cell r="V1148">
            <v>12.89228</v>
          </cell>
          <cell r="W1148">
            <v>-0.57835999999999999</v>
          </cell>
          <cell r="X1148" t="str">
            <v>Cap</v>
          </cell>
          <cell r="Y1148" t="str">
            <v>Euroland</v>
          </cell>
          <cell r="Z1148">
            <v>0.75</v>
          </cell>
          <cell r="AA1148" t="str">
            <v>Oui</v>
          </cell>
          <cell r="AB1148">
            <v>1.51</v>
          </cell>
          <cell r="AC1148" t="str">
            <v>Oui</v>
          </cell>
          <cell r="AD1148">
            <v>141.46</v>
          </cell>
          <cell r="AE1148" t="str">
            <v>FSGBR056HR</v>
          </cell>
          <cell r="AF1148">
            <v>103943994</v>
          </cell>
          <cell r="AH1148">
            <v>44562</v>
          </cell>
          <cell r="AJ1148">
            <v>5</v>
          </cell>
          <cell r="AK1148">
            <v>1</v>
          </cell>
          <cell r="AL1148">
            <v>1</v>
          </cell>
          <cell r="AM1148" t="str">
            <v>www.am.eu.rothschildandco.com</v>
          </cell>
          <cell r="AQ1148" t="str">
            <v>Non</v>
          </cell>
          <cell r="AR1148" t="str">
            <v>Non</v>
          </cell>
          <cell r="AS1148" t="str">
            <v>Non</v>
          </cell>
          <cell r="AV1148" t="str">
            <v>Actions de la zone euro</v>
          </cell>
          <cell r="AW1148" t="str">
            <v>Rothschild &amp; Co</v>
          </cell>
          <cell r="AY1148" t="str">
            <v>Article 8</v>
          </cell>
          <cell r="AZ1148" t="str">
            <v>Prospectus</v>
          </cell>
          <cell r="BA1148" t="str">
            <v>Non</v>
          </cell>
          <cell r="BB1148">
            <v>4.041245</v>
          </cell>
          <cell r="BD1148">
            <v>-0.57836200000000004</v>
          </cell>
          <cell r="BF1148">
            <v>12.89227</v>
          </cell>
          <cell r="BH1148">
            <v>3.32599</v>
          </cell>
          <cell r="BJ1148">
            <v>4.0508800000000003</v>
          </cell>
          <cell r="BK1148">
            <v>4</v>
          </cell>
          <cell r="BM1148">
            <v>0.941334</v>
          </cell>
          <cell r="BN1148">
            <v>91</v>
          </cell>
          <cell r="BP1148">
            <v>23.075809</v>
          </cell>
          <cell r="BQ1148">
            <v>36</v>
          </cell>
        </row>
        <row r="1149">
          <cell r="A1149" t="str">
            <v>FR0011885797</v>
          </cell>
          <cell r="B1149" t="str">
            <v>Ù</v>
          </cell>
          <cell r="C1149" t="str">
            <v>R-co Thematic Real Estate F</v>
          </cell>
          <cell r="D1149" t="str">
            <v>SICAV</v>
          </cell>
          <cell r="E1149" t="str">
            <v>Rothschild &amp; Co Asset Management Europe</v>
          </cell>
          <cell r="F1149" t="str">
            <v>Euro</v>
          </cell>
          <cell r="G1149" t="str">
            <v>IEIF Eurozone TR EUR</v>
          </cell>
          <cell r="H1149" t="str">
            <v>Europe Fonds ouverts  - Immobilier - Indirect Zone Euro</v>
          </cell>
          <cell r="I1149" t="str">
            <v>Tous les jours</v>
          </cell>
          <cell r="J1149" t="str">
            <v>Espagne;France;Italie;</v>
          </cell>
          <cell r="K1149" t="str">
            <v>Non</v>
          </cell>
          <cell r="L1149">
            <v>41802</v>
          </cell>
          <cell r="M1149">
            <v>44596</v>
          </cell>
          <cell r="N1149">
            <v>299811865</v>
          </cell>
          <cell r="O1149">
            <v>127.68</v>
          </cell>
          <cell r="P1149">
            <v>1</v>
          </cell>
          <cell r="Q1149" t="str">
            <v>Non</v>
          </cell>
          <cell r="R1149">
            <v>6</v>
          </cell>
          <cell r="S1149">
            <v>6</v>
          </cell>
          <cell r="T1149">
            <v>14.717000000000001</v>
          </cell>
          <cell r="U1149">
            <v>18.474</v>
          </cell>
          <cell r="V1149">
            <v>11.38547</v>
          </cell>
          <cell r="W1149">
            <v>-1.8768</v>
          </cell>
          <cell r="X1149" t="str">
            <v>Cap</v>
          </cell>
          <cell r="Y1149" t="str">
            <v>Euroland</v>
          </cell>
          <cell r="Z1149">
            <v>2.1</v>
          </cell>
          <cell r="AA1149" t="str">
            <v>Oui</v>
          </cell>
          <cell r="AB1149">
            <v>2.82</v>
          </cell>
          <cell r="AC1149" t="str">
            <v>Oui</v>
          </cell>
          <cell r="AD1149">
            <v>127.68</v>
          </cell>
          <cell r="AE1149" t="str">
            <v>FSGBR056HR</v>
          </cell>
          <cell r="AF1149">
            <v>26791963</v>
          </cell>
          <cell r="AH1149">
            <v>44562</v>
          </cell>
          <cell r="AJ1149">
            <v>2.5</v>
          </cell>
          <cell r="AK1149">
            <v>1</v>
          </cell>
          <cell r="AL1149">
            <v>1</v>
          </cell>
          <cell r="AM1149" t="str">
            <v>www.am.eu.rothschildandco.com</v>
          </cell>
          <cell r="AQ1149" t="str">
            <v>Non</v>
          </cell>
          <cell r="AR1149" t="str">
            <v>Non</v>
          </cell>
          <cell r="AS1149" t="str">
            <v>Non</v>
          </cell>
          <cell r="AV1149" t="str">
            <v>Actions de la zone euro</v>
          </cell>
          <cell r="AW1149" t="str">
            <v>Rothschild &amp; Co</v>
          </cell>
          <cell r="AY1149" t="str">
            <v>Article 8</v>
          </cell>
          <cell r="AZ1149" t="str">
            <v>Prospectus</v>
          </cell>
          <cell r="BA1149" t="str">
            <v>Non</v>
          </cell>
          <cell r="BB1149">
            <v>2.6691250000000002</v>
          </cell>
          <cell r="BD1149">
            <v>-1.8768</v>
          </cell>
          <cell r="BF1149">
            <v>11.385467999999999</v>
          </cell>
          <cell r="BH1149">
            <v>3.20044</v>
          </cell>
          <cell r="BJ1149">
            <v>3.93174</v>
          </cell>
          <cell r="BK1149">
            <v>4</v>
          </cell>
          <cell r="BM1149">
            <v>-0.37720799999999999</v>
          </cell>
          <cell r="BN1149">
            <v>95</v>
          </cell>
          <cell r="BP1149">
            <v>21.489654000000002</v>
          </cell>
          <cell r="BQ1149">
            <v>41</v>
          </cell>
        </row>
        <row r="1150">
          <cell r="A1150" t="str">
            <v>FR0011891498</v>
          </cell>
          <cell r="B1150" t="str">
            <v>ÙÙ</v>
          </cell>
          <cell r="C1150" t="str">
            <v>Eminence Convictions Flexible AC</v>
          </cell>
          <cell r="D1150" t="str">
            <v>FCP</v>
          </cell>
          <cell r="E1150" t="str">
            <v>Auris Gestion</v>
          </cell>
          <cell r="F1150" t="str">
            <v>Euro</v>
          </cell>
          <cell r="G1150" t="str">
            <v>Not Benchmarked</v>
          </cell>
          <cell r="H1150" t="str">
            <v>Europe Fonds ouverts  - Allocation EUR Flexible - International</v>
          </cell>
          <cell r="I1150" t="str">
            <v>Tous les jours</v>
          </cell>
          <cell r="J1150" t="str">
            <v>France</v>
          </cell>
          <cell r="K1150" t="str">
            <v>Non</v>
          </cell>
          <cell r="L1150">
            <v>41793</v>
          </cell>
          <cell r="M1150">
            <v>44596</v>
          </cell>
          <cell r="N1150">
            <v>13405535</v>
          </cell>
          <cell r="O1150">
            <v>108.63</v>
          </cell>
          <cell r="Q1150" t="str">
            <v>Non</v>
          </cell>
          <cell r="R1150">
            <v>4</v>
          </cell>
          <cell r="S1150">
            <v>4</v>
          </cell>
          <cell r="T1150">
            <v>9.83</v>
          </cell>
          <cell r="U1150">
            <v>9.0960000000000001</v>
          </cell>
          <cell r="V1150">
            <v>-7.8049600000000003</v>
          </cell>
          <cell r="W1150">
            <v>0.74868000000000001</v>
          </cell>
          <cell r="X1150" t="str">
            <v>Cap</v>
          </cell>
          <cell r="Y1150" t="str">
            <v>Global</v>
          </cell>
          <cell r="Z1150">
            <v>1.6</v>
          </cell>
          <cell r="AA1150" t="str">
            <v>Oui</v>
          </cell>
          <cell r="AB1150">
            <v>3.43</v>
          </cell>
          <cell r="AC1150" t="str">
            <v>Non</v>
          </cell>
          <cell r="AD1150">
            <v>108.63</v>
          </cell>
          <cell r="AE1150" t="str">
            <v>FS0000AXSB</v>
          </cell>
          <cell r="AF1150">
            <v>13405535</v>
          </cell>
          <cell r="AH1150">
            <v>44508</v>
          </cell>
          <cell r="AJ1150">
            <v>3</v>
          </cell>
          <cell r="AK1150">
            <v>0</v>
          </cell>
          <cell r="AL1150">
            <v>0</v>
          </cell>
          <cell r="AM1150" t="str">
            <v>www.aurisgestion.com</v>
          </cell>
          <cell r="AQ1150" t="str">
            <v>Non</v>
          </cell>
          <cell r="AR1150" t="str">
            <v>Non</v>
          </cell>
          <cell r="AS1150" t="str">
            <v>Non</v>
          </cell>
          <cell r="AV1150" t="str">
            <v>Non Classifié</v>
          </cell>
          <cell r="AW1150" t="str">
            <v>Auris Gestion</v>
          </cell>
          <cell r="AY1150" t="str">
            <v>Not Stated</v>
          </cell>
          <cell r="AZ1150" t="str">
            <v>Prospectus</v>
          </cell>
          <cell r="BA1150" t="str">
            <v>Non</v>
          </cell>
          <cell r="BB1150">
            <v>0.173515</v>
          </cell>
          <cell r="BD1150">
            <v>0.74868000000000001</v>
          </cell>
          <cell r="BF1150">
            <v>-7.8049549999999996</v>
          </cell>
          <cell r="BH1150">
            <v>-7.5285039999999999</v>
          </cell>
          <cell r="BJ1150">
            <v>-8.6938300000000002</v>
          </cell>
          <cell r="BK1150">
            <v>87</v>
          </cell>
          <cell r="BM1150">
            <v>5.3345079999999996</v>
          </cell>
          <cell r="BN1150">
            <v>68</v>
          </cell>
          <cell r="BP1150">
            <v>11.983138</v>
          </cell>
          <cell r="BQ1150">
            <v>63</v>
          </cell>
        </row>
        <row r="1151">
          <cell r="A1151" t="str">
            <v>FR0011945260</v>
          </cell>
          <cell r="B1151" t="str">
            <v>ÙÙÙÙ</v>
          </cell>
          <cell r="C1151" t="str">
            <v>Pigments C</v>
          </cell>
          <cell r="D1151" t="str">
            <v>SICAV</v>
          </cell>
          <cell r="E1151" t="str">
            <v>CA Indosuez Gestion</v>
          </cell>
          <cell r="F1151" t="str">
            <v>Euro</v>
          </cell>
          <cell r="G1151" t="str">
            <v>(FTSE MTS Ex-CNO Etrix TR EUR) 50.000% + ( MSCI World NR EUR) 50.000%</v>
          </cell>
          <cell r="H1151" t="str">
            <v>Europe Fonds ouverts  - Allocation EUR Flexible - International</v>
          </cell>
          <cell r="I1151" t="str">
            <v>Toutes les semaines</v>
          </cell>
          <cell r="J1151" t="str">
            <v>France</v>
          </cell>
          <cell r="K1151" t="str">
            <v>Non</v>
          </cell>
          <cell r="L1151">
            <v>41824</v>
          </cell>
          <cell r="M1151">
            <v>44596</v>
          </cell>
          <cell r="N1151">
            <v>6981111</v>
          </cell>
          <cell r="O1151">
            <v>1405.48</v>
          </cell>
          <cell r="Q1151" t="str">
            <v>Non</v>
          </cell>
          <cell r="R1151">
            <v>4</v>
          </cell>
          <cell r="S1151">
            <v>4</v>
          </cell>
          <cell r="T1151">
            <v>7.9020000000000001</v>
          </cell>
          <cell r="U1151">
            <v>9.99</v>
          </cell>
          <cell r="V1151">
            <v>10.27957</v>
          </cell>
          <cell r="W1151">
            <v>8.5283300000000004</v>
          </cell>
          <cell r="X1151" t="str">
            <v>Cap</v>
          </cell>
          <cell r="Y1151" t="str">
            <v>Global</v>
          </cell>
          <cell r="Z1151">
            <v>0.7</v>
          </cell>
          <cell r="AA1151" t="str">
            <v>Non</v>
          </cell>
          <cell r="AB1151">
            <v>1.24</v>
          </cell>
          <cell r="AC1151" t="str">
            <v>Non</v>
          </cell>
          <cell r="AD1151">
            <v>1401.82</v>
          </cell>
          <cell r="AE1151" t="str">
            <v>FS0000DE1R</v>
          </cell>
          <cell r="AF1151">
            <v>6981111</v>
          </cell>
          <cell r="AH1151">
            <v>44265</v>
          </cell>
          <cell r="AJ1151">
            <v>5</v>
          </cell>
          <cell r="AK1151">
            <v>1</v>
          </cell>
          <cell r="AL1151">
            <v>1</v>
          </cell>
          <cell r="AM1151" t="str">
            <v>www.ca-indosuez.fr</v>
          </cell>
          <cell r="AQ1151" t="str">
            <v>Non</v>
          </cell>
          <cell r="AR1151" t="str">
            <v>Non</v>
          </cell>
          <cell r="AS1151" t="str">
            <v>Non</v>
          </cell>
          <cell r="AV1151" t="str">
            <v>Non Classifié</v>
          </cell>
          <cell r="AW1151" t="str">
            <v>Crédit Agricole</v>
          </cell>
          <cell r="AY1151" t="str">
            <v>Not Stated</v>
          </cell>
          <cell r="AZ1151" t="str">
            <v>Prospectus</v>
          </cell>
          <cell r="BA1151" t="str">
            <v>Non</v>
          </cell>
          <cell r="BB1151">
            <v>4.5565860000000002</v>
          </cell>
          <cell r="BD1151">
            <v>8.5283280000000001</v>
          </cell>
          <cell r="BF1151">
            <v>10.279567999999999</v>
          </cell>
          <cell r="BJ1151">
            <v>-5.7900900000000002</v>
          </cell>
          <cell r="BK1151">
            <v>75</v>
          </cell>
          <cell r="BM1151">
            <v>11.806816</v>
          </cell>
          <cell r="BN1151">
            <v>43</v>
          </cell>
          <cell r="BP1151">
            <v>14.779028</v>
          </cell>
          <cell r="BQ1151">
            <v>57</v>
          </cell>
        </row>
        <row r="1152">
          <cell r="A1152" t="str">
            <v>FR0011978238</v>
          </cell>
          <cell r="C1152" t="str">
            <v>H2O Multistrategies FCP RUSD C</v>
          </cell>
          <cell r="D1152" t="str">
            <v>FCP</v>
          </cell>
          <cell r="E1152" t="str">
            <v>H2O AM Europe</v>
          </cell>
          <cell r="F1152" t="str">
            <v>Dollar américain</v>
          </cell>
          <cell r="G1152" t="str">
            <v>€STR capitalisé</v>
          </cell>
          <cell r="H1152" t="str">
            <v>Europe Fonds ouverts  - Alt - Global Macro</v>
          </cell>
          <cell r="I1152" t="str">
            <v>Tous les jours</v>
          </cell>
          <cell r="J1152" t="str">
            <v>Suisse;France;</v>
          </cell>
          <cell r="K1152" t="str">
            <v>Non</v>
          </cell>
          <cell r="L1152">
            <v>44112</v>
          </cell>
          <cell r="M1152">
            <v>44596</v>
          </cell>
          <cell r="N1152">
            <v>365822716.20840001</v>
          </cell>
          <cell r="O1152">
            <v>110.1114</v>
          </cell>
          <cell r="Q1152" t="str">
            <v>Non</v>
          </cell>
          <cell r="R1152">
            <v>7</v>
          </cell>
          <cell r="S1152">
            <v>7</v>
          </cell>
          <cell r="T1152">
            <v>29.212</v>
          </cell>
          <cell r="V1152">
            <v>53.162804000000001</v>
          </cell>
          <cell r="W1152">
            <v>-11.458992</v>
          </cell>
          <cell r="X1152" t="str">
            <v>Cap</v>
          </cell>
          <cell r="Y1152" t="str">
            <v>Global</v>
          </cell>
          <cell r="Z1152">
            <v>1.3</v>
          </cell>
          <cell r="AA1152" t="str">
            <v>Oui</v>
          </cell>
          <cell r="AB1152">
            <v>1.36</v>
          </cell>
          <cell r="AC1152" t="str">
            <v>Non</v>
          </cell>
          <cell r="AD1152">
            <v>126</v>
          </cell>
          <cell r="AE1152" t="str">
            <v>FS0000GB9H</v>
          </cell>
          <cell r="AF1152">
            <v>1318833.9504</v>
          </cell>
          <cell r="AH1152">
            <v>44562</v>
          </cell>
          <cell r="AJ1152">
            <v>8</v>
          </cell>
          <cell r="AK1152">
            <v>1</v>
          </cell>
          <cell r="AL1152">
            <v>1</v>
          </cell>
          <cell r="AQ1152" t="str">
            <v>Non</v>
          </cell>
          <cell r="AR1152" t="str">
            <v>Non</v>
          </cell>
          <cell r="AS1152" t="str">
            <v>Non</v>
          </cell>
          <cell r="AV1152" t="str">
            <v>Non Classifié</v>
          </cell>
          <cell r="AW1152" t="str">
            <v>Natixis</v>
          </cell>
          <cell r="AX1152" t="str">
            <v>H2O Asset Management L.L.P.</v>
          </cell>
          <cell r="AY1152" t="str">
            <v>Not Stated</v>
          </cell>
          <cell r="AZ1152" t="str">
            <v>Prospectus</v>
          </cell>
          <cell r="BA1152" t="str">
            <v>Non</v>
          </cell>
          <cell r="BF1152">
            <v>53.162799999999997</v>
          </cell>
          <cell r="BH1152">
            <v>24.235476999999999</v>
          </cell>
          <cell r="BJ1152">
            <v>19.977793999999999</v>
          </cell>
          <cell r="BK1152">
            <v>1</v>
          </cell>
          <cell r="BP1152">
            <v>32.465235999999997</v>
          </cell>
          <cell r="BQ1152">
            <v>9</v>
          </cell>
        </row>
        <row r="1153">
          <cell r="A1153" t="str">
            <v>FR0011981836</v>
          </cell>
          <cell r="C1153" t="str">
            <v>H2O Multibonds FCP RUSD C</v>
          </cell>
          <cell r="D1153" t="str">
            <v>FCP</v>
          </cell>
          <cell r="E1153" t="str">
            <v>H2O AM Europe</v>
          </cell>
          <cell r="F1153" t="str">
            <v>Dollar américain</v>
          </cell>
          <cell r="G1153" t="str">
            <v>€STR capitalisé</v>
          </cell>
          <cell r="H1153" t="str">
            <v>Europe Fonds ouverts  - Alt - Global Macro</v>
          </cell>
          <cell r="I1153" t="str">
            <v>Tous les jours</v>
          </cell>
          <cell r="J1153" t="str">
            <v>Autriche;Suisse;France;Royaume-Uni;Pays-Bas;</v>
          </cell>
          <cell r="K1153" t="str">
            <v>Non</v>
          </cell>
          <cell r="L1153">
            <v>44109</v>
          </cell>
          <cell r="M1153">
            <v>44596</v>
          </cell>
          <cell r="N1153">
            <v>1877312116.3283999</v>
          </cell>
          <cell r="O1153">
            <v>165.27196799999999</v>
          </cell>
          <cell r="Q1153" t="str">
            <v>Non</v>
          </cell>
          <cell r="R1153">
            <v>7</v>
          </cell>
          <cell r="S1153">
            <v>7</v>
          </cell>
          <cell r="T1153">
            <v>18.748999999999999</v>
          </cell>
          <cell r="V1153">
            <v>11.503588000000001</v>
          </cell>
          <cell r="W1153">
            <v>-2.8359990000000002</v>
          </cell>
          <cell r="X1153" t="str">
            <v>Cap</v>
          </cell>
          <cell r="Y1153" t="str">
            <v>Global</v>
          </cell>
          <cell r="Z1153">
            <v>1.1000000000000001</v>
          </cell>
          <cell r="AA1153" t="str">
            <v>Oui</v>
          </cell>
          <cell r="AB1153">
            <v>1.1299999999999999</v>
          </cell>
          <cell r="AC1153" t="str">
            <v>Non</v>
          </cell>
          <cell r="AD1153">
            <v>189.12</v>
          </cell>
          <cell r="AE1153" t="str">
            <v>FS0000GB9V</v>
          </cell>
          <cell r="AF1153">
            <v>3321687.7826999999</v>
          </cell>
          <cell r="AH1153">
            <v>44562</v>
          </cell>
          <cell r="AJ1153">
            <v>1</v>
          </cell>
          <cell r="AK1153">
            <v>1</v>
          </cell>
          <cell r="AL1153">
            <v>1</v>
          </cell>
          <cell r="AQ1153" t="str">
            <v>Non</v>
          </cell>
          <cell r="AR1153" t="str">
            <v>Non</v>
          </cell>
          <cell r="AS1153" t="str">
            <v>Non</v>
          </cell>
          <cell r="AV1153" t="str">
            <v>Obligations internationales</v>
          </cell>
          <cell r="AW1153" t="str">
            <v>Natixis</v>
          </cell>
          <cell r="AX1153" t="str">
            <v>H2O Asset Management L.L.P.</v>
          </cell>
          <cell r="AY1153" t="str">
            <v>Not Stated</v>
          </cell>
          <cell r="AZ1153" t="str">
            <v>Prospectus</v>
          </cell>
          <cell r="BA1153" t="str">
            <v>Non</v>
          </cell>
          <cell r="BF1153">
            <v>11.503590000000001</v>
          </cell>
          <cell r="BH1153">
            <v>7.3225350000000002</v>
          </cell>
          <cell r="BJ1153">
            <v>7.8827850000000002</v>
          </cell>
          <cell r="BK1153">
            <v>2</v>
          </cell>
          <cell r="BP1153">
            <v>34.087412</v>
          </cell>
          <cell r="BQ1153">
            <v>7</v>
          </cell>
        </row>
        <row r="1154">
          <cell r="A1154" t="str">
            <v>FR0011992528</v>
          </cell>
          <cell r="B1154" t="str">
            <v>ÙÙÙ</v>
          </cell>
          <cell r="C1154" t="str">
            <v>Talence Euromidcap AC</v>
          </cell>
          <cell r="D1154" t="str">
            <v>FCP</v>
          </cell>
          <cell r="E1154" t="str">
            <v>Talence Gestion</v>
          </cell>
          <cell r="F1154" t="str">
            <v>Euro</v>
          </cell>
          <cell r="G1154" t="str">
            <v>EURO STOXX Small NR EUR</v>
          </cell>
          <cell r="H1154" t="str">
            <v>Europe Fonds ouverts  - Actions Zone Euro Moyennes Cap.</v>
          </cell>
          <cell r="I1154" t="str">
            <v>Tous les jours</v>
          </cell>
          <cell r="J1154" t="str">
            <v>France</v>
          </cell>
          <cell r="K1154" t="str">
            <v>Oui</v>
          </cell>
          <cell r="L1154">
            <v>41880</v>
          </cell>
          <cell r="M1154">
            <v>44596</v>
          </cell>
          <cell r="N1154">
            <v>69432176</v>
          </cell>
          <cell r="O1154">
            <v>173.53</v>
          </cell>
          <cell r="Q1154" t="str">
            <v>Non</v>
          </cell>
          <cell r="R1154">
            <v>6</v>
          </cell>
          <cell r="S1154">
            <v>6</v>
          </cell>
          <cell r="T1154">
            <v>14.02</v>
          </cell>
          <cell r="U1154">
            <v>20.367999999999999</v>
          </cell>
          <cell r="V1154">
            <v>1.6408499999999999</v>
          </cell>
          <cell r="W1154">
            <v>11.9993</v>
          </cell>
          <cell r="X1154" t="str">
            <v>Cap</v>
          </cell>
          <cell r="Y1154" t="str">
            <v>Euroland</v>
          </cell>
          <cell r="Z1154">
            <v>2.35</v>
          </cell>
          <cell r="AA1154" t="str">
            <v>Oui</v>
          </cell>
          <cell r="AB1154">
            <v>2.35</v>
          </cell>
          <cell r="AC1154" t="str">
            <v>Non</v>
          </cell>
          <cell r="AD1154">
            <v>173.53</v>
          </cell>
          <cell r="AE1154" t="str">
            <v>FS0000B398</v>
          </cell>
          <cell r="AF1154">
            <v>32593675</v>
          </cell>
          <cell r="AH1154">
            <v>44586</v>
          </cell>
          <cell r="AJ1154">
            <v>2</v>
          </cell>
          <cell r="AK1154">
            <v>1</v>
          </cell>
          <cell r="AL1154">
            <v>0</v>
          </cell>
          <cell r="AM1154" t="str">
            <v>www.talencegestion.fr</v>
          </cell>
          <cell r="AQ1154" t="str">
            <v>Non</v>
          </cell>
          <cell r="AR1154" t="str">
            <v>Non</v>
          </cell>
          <cell r="AS1154" t="str">
            <v>Non</v>
          </cell>
          <cell r="AV1154" t="str">
            <v>Actions de la zone euro</v>
          </cell>
          <cell r="AW1154" t="str">
            <v>Talence Gestion</v>
          </cell>
          <cell r="AY1154" t="str">
            <v>Not Stated</v>
          </cell>
          <cell r="AZ1154" t="str">
            <v>Prospectus</v>
          </cell>
          <cell r="BA1154" t="str">
            <v>Non</v>
          </cell>
          <cell r="BB1154">
            <v>6.487304</v>
          </cell>
          <cell r="BD1154">
            <v>11.999314</v>
          </cell>
          <cell r="BF1154">
            <v>1.6408450000000001</v>
          </cell>
          <cell r="BH1154">
            <v>-9.4847479999999997</v>
          </cell>
          <cell r="BJ1154">
            <v>-9.4898699999999998</v>
          </cell>
          <cell r="BK1154">
            <v>90</v>
          </cell>
          <cell r="BM1154">
            <v>18.590140000000002</v>
          </cell>
          <cell r="BN1154">
            <v>18</v>
          </cell>
          <cell r="BP1154">
            <v>29.080815000000001</v>
          </cell>
          <cell r="BQ1154">
            <v>17</v>
          </cell>
        </row>
        <row r="1155">
          <cell r="A1155" t="str">
            <v>FR0012020741</v>
          </cell>
          <cell r="B1155" t="str">
            <v>ÙÙÙ</v>
          </cell>
          <cell r="C1155" t="str">
            <v>Kirao Multicaps AC</v>
          </cell>
          <cell r="D1155" t="str">
            <v>FCP</v>
          </cell>
          <cell r="E1155" t="str">
            <v>Kirao</v>
          </cell>
          <cell r="F1155" t="str">
            <v>Euro</v>
          </cell>
          <cell r="G1155" t="str">
            <v>(Euronext Paris CAC All Tradable NR EUR) 70.000% + ( EURO STOXX TMI NR EUR) 30.000%</v>
          </cell>
          <cell r="H1155" t="str">
            <v>Europe Fonds ouverts  - Actions France Grandes Cap.</v>
          </cell>
          <cell r="I1155" t="str">
            <v>Tous les jours</v>
          </cell>
          <cell r="J1155" t="str">
            <v>France</v>
          </cell>
          <cell r="K1155" t="str">
            <v>Oui</v>
          </cell>
          <cell r="L1155">
            <v>41851</v>
          </cell>
          <cell r="M1155">
            <v>44595</v>
          </cell>
          <cell r="N1155">
            <v>395544000</v>
          </cell>
          <cell r="O1155">
            <v>196.36</v>
          </cell>
          <cell r="Q1155" t="str">
            <v>Non</v>
          </cell>
          <cell r="R1155">
            <v>6</v>
          </cell>
          <cell r="S1155">
            <v>6</v>
          </cell>
          <cell r="T1155">
            <v>12.97</v>
          </cell>
          <cell r="U1155">
            <v>17.349</v>
          </cell>
          <cell r="V1155">
            <v>6.1838899999999999</v>
          </cell>
          <cell r="W1155">
            <v>8.4161699999999993</v>
          </cell>
          <cell r="X1155" t="str">
            <v>Cap</v>
          </cell>
          <cell r="Y1155" t="str">
            <v>France</v>
          </cell>
          <cell r="Z1155">
            <v>2.35</v>
          </cell>
          <cell r="AA1155" t="str">
            <v>Oui</v>
          </cell>
          <cell r="AB1155">
            <v>2.35</v>
          </cell>
          <cell r="AC1155" t="str">
            <v>Non</v>
          </cell>
          <cell r="AE1155" t="str">
            <v>FS0000B55N</v>
          </cell>
          <cell r="AF1155">
            <v>112616000</v>
          </cell>
          <cell r="AH1155">
            <v>44593</v>
          </cell>
          <cell r="AJ1155">
            <v>3</v>
          </cell>
          <cell r="AK1155">
            <v>0</v>
          </cell>
          <cell r="AL1155">
            <v>0</v>
          </cell>
          <cell r="AM1155" t="str">
            <v>www.kirao.fr</v>
          </cell>
          <cell r="AQ1155" t="str">
            <v>Non</v>
          </cell>
          <cell r="AR1155" t="str">
            <v>Non</v>
          </cell>
          <cell r="AS1155" t="str">
            <v>Non</v>
          </cell>
          <cell r="AV1155" t="str">
            <v>Actions de la zone euro</v>
          </cell>
          <cell r="AW1155" t="str">
            <v>Kirao</v>
          </cell>
          <cell r="AY1155" t="str">
            <v>Article 8</v>
          </cell>
          <cell r="AZ1155" t="str">
            <v>Prospectus</v>
          </cell>
          <cell r="BA1155" t="str">
            <v>Non</v>
          </cell>
          <cell r="BB1155">
            <v>6.761952</v>
          </cell>
          <cell r="BD1155">
            <v>8.4161830000000002</v>
          </cell>
          <cell r="BF1155">
            <v>6.1838930000000003</v>
          </cell>
          <cell r="BH1155">
            <v>-5.6823090000000001</v>
          </cell>
          <cell r="BJ1155">
            <v>-5.9753100000000003</v>
          </cell>
          <cell r="BK1155">
            <v>76</v>
          </cell>
          <cell r="BM1155">
            <v>12.705538000000001</v>
          </cell>
          <cell r="BN1155">
            <v>41</v>
          </cell>
          <cell r="BP1155">
            <v>27.004532999999999</v>
          </cell>
          <cell r="BQ1155">
            <v>22</v>
          </cell>
        </row>
        <row r="1156">
          <cell r="A1156" t="str">
            <v>FR0012020774</v>
          </cell>
          <cell r="B1156" t="str">
            <v>ÙÙ</v>
          </cell>
          <cell r="C1156" t="str">
            <v>Kirao Multicaps Alpha C</v>
          </cell>
          <cell r="D1156" t="str">
            <v>FCP</v>
          </cell>
          <cell r="E1156" t="str">
            <v>Kirao</v>
          </cell>
          <cell r="F1156" t="str">
            <v>Euro</v>
          </cell>
          <cell r="G1156" t="str">
            <v>50% (70% CAC All Trad+30% EuroStoxx TMI)</v>
          </cell>
          <cell r="H1156" t="str">
            <v>Europe Fonds ouverts  - Allocation EUR Flexible</v>
          </cell>
          <cell r="I1156" t="str">
            <v>Tous les jours</v>
          </cell>
          <cell r="J1156" t="str">
            <v>France</v>
          </cell>
          <cell r="K1156" t="str">
            <v>Oui</v>
          </cell>
          <cell r="L1156">
            <v>41851</v>
          </cell>
          <cell r="M1156">
            <v>44595</v>
          </cell>
          <cell r="N1156">
            <v>112326000</v>
          </cell>
          <cell r="O1156">
            <v>128.52000000000001</v>
          </cell>
          <cell r="Q1156" t="str">
            <v>Non</v>
          </cell>
          <cell r="R1156">
            <v>4</v>
          </cell>
          <cell r="S1156">
            <v>4</v>
          </cell>
          <cell r="T1156">
            <v>7.12</v>
          </cell>
          <cell r="U1156">
            <v>7.633</v>
          </cell>
          <cell r="V1156">
            <v>-10.75905</v>
          </cell>
          <cell r="W1156">
            <v>0.25358999999999998</v>
          </cell>
          <cell r="X1156" t="str">
            <v>Cap</v>
          </cell>
          <cell r="Y1156" t="str">
            <v>Euroland</v>
          </cell>
          <cell r="Z1156">
            <v>2.2000000000000002</v>
          </cell>
          <cell r="AA1156" t="str">
            <v>Oui</v>
          </cell>
          <cell r="AB1156">
            <v>2.4</v>
          </cell>
          <cell r="AC1156" t="str">
            <v>Oui</v>
          </cell>
          <cell r="AE1156" t="str">
            <v>FS0000B55S</v>
          </cell>
          <cell r="AF1156">
            <v>83850000</v>
          </cell>
          <cell r="AH1156">
            <v>44593</v>
          </cell>
          <cell r="AJ1156">
            <v>3</v>
          </cell>
          <cell r="AK1156">
            <v>1</v>
          </cell>
          <cell r="AL1156">
            <v>1</v>
          </cell>
          <cell r="AM1156" t="str">
            <v>www.kirao.fr</v>
          </cell>
          <cell r="AQ1156" t="str">
            <v>Non</v>
          </cell>
          <cell r="AR1156" t="str">
            <v>Non</v>
          </cell>
          <cell r="AS1156" t="str">
            <v>Non</v>
          </cell>
          <cell r="AV1156" t="str">
            <v>Non Classifié</v>
          </cell>
          <cell r="AW1156" t="str">
            <v>Kirao</v>
          </cell>
          <cell r="AY1156" t="str">
            <v>Article 8</v>
          </cell>
          <cell r="AZ1156" t="str">
            <v>Prospectus</v>
          </cell>
          <cell r="BA1156" t="str">
            <v>Non</v>
          </cell>
          <cell r="BB1156">
            <v>0.11902699999999999</v>
          </cell>
          <cell r="BD1156">
            <v>0.253577</v>
          </cell>
          <cell r="BF1156">
            <v>-10.759069</v>
          </cell>
          <cell r="BH1156">
            <v>-3.9102800000000002</v>
          </cell>
          <cell r="BJ1156">
            <v>-4.1869199999999998</v>
          </cell>
          <cell r="BK1156">
            <v>63</v>
          </cell>
          <cell r="BM1156">
            <v>2.5275609999999999</v>
          </cell>
          <cell r="BN1156">
            <v>84</v>
          </cell>
          <cell r="BP1156">
            <v>6.3416589999999999</v>
          </cell>
          <cell r="BQ1156">
            <v>82</v>
          </cell>
        </row>
        <row r="1157">
          <cell r="A1157" t="str">
            <v>FR0012127389</v>
          </cell>
          <cell r="B1157" t="str">
            <v>ÙÙÙÙ</v>
          </cell>
          <cell r="C1157" t="str">
            <v>Tikehau Equity Selection R Acc EUR</v>
          </cell>
          <cell r="D1157" t="str">
            <v>FCP</v>
          </cell>
          <cell r="E1157" t="str">
            <v>Tikehau Investment Management</v>
          </cell>
          <cell r="F1157" t="str">
            <v>Euro</v>
          </cell>
          <cell r="G1157" t="str">
            <v>MSCI World 100% Hdg NR EUR</v>
          </cell>
          <cell r="H1157" t="str">
            <v>Europe Fonds ouverts  - Actions Internationales Gdes Cap. Mixte</v>
          </cell>
          <cell r="I1157" t="str">
            <v>Tous les jours</v>
          </cell>
          <cell r="J1157" t="str">
            <v>Espagne;France;</v>
          </cell>
          <cell r="K1157" t="str">
            <v>Non</v>
          </cell>
          <cell r="L1157">
            <v>41989</v>
          </cell>
          <cell r="M1157">
            <v>44596</v>
          </cell>
          <cell r="N1157">
            <v>118777222</v>
          </cell>
          <cell r="O1157">
            <v>966.08</v>
          </cell>
          <cell r="Q1157" t="str">
            <v>Non</v>
          </cell>
          <cell r="R1157">
            <v>6</v>
          </cell>
          <cell r="S1157">
            <v>5</v>
          </cell>
          <cell r="T1157">
            <v>11.741671</v>
          </cell>
          <cell r="U1157">
            <v>14.547851</v>
          </cell>
          <cell r="V1157">
            <v>24.08483</v>
          </cell>
          <cell r="W1157">
            <v>16.726929999999999</v>
          </cell>
          <cell r="X1157" t="str">
            <v>Cap</v>
          </cell>
          <cell r="Y1157" t="str">
            <v>Global</v>
          </cell>
          <cell r="Z1157">
            <v>1.8</v>
          </cell>
          <cell r="AA1157" t="str">
            <v>Oui</v>
          </cell>
          <cell r="AB1157">
            <v>1.8</v>
          </cell>
          <cell r="AC1157" t="str">
            <v>Oui</v>
          </cell>
          <cell r="AD1157">
            <v>966.08</v>
          </cell>
          <cell r="AE1157" t="str">
            <v>FS0000CAR0</v>
          </cell>
          <cell r="AF1157">
            <v>105267645</v>
          </cell>
          <cell r="AH1157">
            <v>44562</v>
          </cell>
          <cell r="AJ1157">
            <v>1</v>
          </cell>
          <cell r="AK1157">
            <v>100</v>
          </cell>
          <cell r="AL1157">
            <v>0</v>
          </cell>
          <cell r="AM1157" t="str">
            <v>www.tikehauim.com</v>
          </cell>
          <cell r="AQ1157" t="str">
            <v>Non</v>
          </cell>
          <cell r="AR1157" t="str">
            <v>Non</v>
          </cell>
          <cell r="AS1157" t="str">
            <v>Non</v>
          </cell>
          <cell r="AV1157" t="str">
            <v>Actions internationales</v>
          </cell>
          <cell r="AW1157" t="str">
            <v>Tikehau Investment Management</v>
          </cell>
          <cell r="AY1157" t="str">
            <v>Not Stated</v>
          </cell>
          <cell r="AZ1157" t="str">
            <v>Prospectus</v>
          </cell>
          <cell r="BA1157" t="str">
            <v>Non</v>
          </cell>
          <cell r="BB1157">
            <v>12.942951000000001</v>
          </cell>
          <cell r="BD1157">
            <v>16.726955</v>
          </cell>
          <cell r="BF1157">
            <v>24.084851</v>
          </cell>
          <cell r="BH1157">
            <v>-4.7373799999999999</v>
          </cell>
          <cell r="BJ1157">
            <v>-2.4826000000000001</v>
          </cell>
          <cell r="BK1157">
            <v>47</v>
          </cell>
          <cell r="BM1157">
            <v>19.964738000000001</v>
          </cell>
          <cell r="BN1157">
            <v>15</v>
          </cell>
          <cell r="BP1157">
            <v>25.212636</v>
          </cell>
          <cell r="BQ1157">
            <v>29</v>
          </cell>
        </row>
        <row r="1158">
          <cell r="A1158" t="str">
            <v>FR0012144590</v>
          </cell>
          <cell r="B1158" t="str">
            <v>ÙÙ</v>
          </cell>
          <cell r="C1158" t="str">
            <v>Mandarine Improvers R</v>
          </cell>
          <cell r="D1158" t="str">
            <v>FCP</v>
          </cell>
          <cell r="E1158" t="str">
            <v>Mandarine Gestion</v>
          </cell>
          <cell r="F1158" t="str">
            <v>Euro</v>
          </cell>
          <cell r="G1158" t="str">
            <v>EURO STOXX NR EUR</v>
          </cell>
          <cell r="H1158" t="str">
            <v>Europe Fonds ouverts  - Actions Zone Euro Grandes Cap.</v>
          </cell>
          <cell r="I1158" t="str">
            <v>Tous les jours</v>
          </cell>
          <cell r="J1158" t="str">
            <v>Allemagne;France;</v>
          </cell>
          <cell r="K1158" t="str">
            <v>Oui</v>
          </cell>
          <cell r="L1158">
            <v>41949</v>
          </cell>
          <cell r="M1158">
            <v>44596</v>
          </cell>
          <cell r="N1158">
            <v>23138487</v>
          </cell>
          <cell r="O1158">
            <v>163.72999999999999</v>
          </cell>
          <cell r="Q1158" t="str">
            <v>Non</v>
          </cell>
          <cell r="R1158">
            <v>6</v>
          </cell>
          <cell r="S1158">
            <v>6</v>
          </cell>
          <cell r="T1158">
            <v>11.888999999999999</v>
          </cell>
          <cell r="U1158">
            <v>19.533000000000001</v>
          </cell>
          <cell r="V1158">
            <v>25.444649999999999</v>
          </cell>
          <cell r="W1158">
            <v>11.069610000000001</v>
          </cell>
          <cell r="X1158" t="str">
            <v>Cap</v>
          </cell>
          <cell r="Y1158" t="str">
            <v>Euroland</v>
          </cell>
          <cell r="Z1158">
            <v>2.2999999999999998</v>
          </cell>
          <cell r="AA1158" t="str">
            <v>Oui</v>
          </cell>
          <cell r="AB1158">
            <v>2.4300000000000002</v>
          </cell>
          <cell r="AC1158" t="str">
            <v>Oui</v>
          </cell>
          <cell r="AD1158">
            <v>163.72999999999999</v>
          </cell>
          <cell r="AE1158" t="str">
            <v>FS0000BKW6</v>
          </cell>
          <cell r="AF1158">
            <v>18730561</v>
          </cell>
          <cell r="AH1158">
            <v>44562</v>
          </cell>
          <cell r="AJ1158">
            <v>2</v>
          </cell>
          <cell r="AK1158">
            <v>50</v>
          </cell>
          <cell r="AL1158">
            <v>1</v>
          </cell>
          <cell r="AM1158" t="str">
            <v>www.mandarine-gestion.com</v>
          </cell>
          <cell r="AQ1158" t="str">
            <v>Non</v>
          </cell>
          <cell r="AR1158" t="str">
            <v>Non</v>
          </cell>
          <cell r="AS1158" t="str">
            <v>Non</v>
          </cell>
          <cell r="AV1158" t="str">
            <v>Actions de la zone euro</v>
          </cell>
          <cell r="AW1158" t="str">
            <v>Mandarine Gestion</v>
          </cell>
          <cell r="AY1158" t="str">
            <v>Article 8</v>
          </cell>
          <cell r="AZ1158" t="str">
            <v>Prospectus</v>
          </cell>
          <cell r="BA1158" t="str">
            <v>Non</v>
          </cell>
          <cell r="BB1158">
            <v>5.8453090000000003</v>
          </cell>
          <cell r="BD1158">
            <v>11.069623</v>
          </cell>
          <cell r="BF1158">
            <v>25.444666999999999</v>
          </cell>
          <cell r="BH1158">
            <v>-2.922364</v>
          </cell>
          <cell r="BJ1158">
            <v>-3.97864</v>
          </cell>
          <cell r="BK1158">
            <v>61</v>
          </cell>
          <cell r="BM1158">
            <v>14.276172000000001</v>
          </cell>
          <cell r="BN1158">
            <v>34</v>
          </cell>
          <cell r="BP1158">
            <v>16.253617999999999</v>
          </cell>
          <cell r="BQ1158">
            <v>54</v>
          </cell>
        </row>
        <row r="1159">
          <cell r="A1159" t="str">
            <v>FR0012158848</v>
          </cell>
          <cell r="B1159" t="str">
            <v>ÙÙÙ</v>
          </cell>
          <cell r="C1159" t="str">
            <v>Hastings Investissement</v>
          </cell>
          <cell r="D1159" t="str">
            <v>FCP</v>
          </cell>
          <cell r="E1159" t="str">
            <v>Turgot Asset Management</v>
          </cell>
          <cell r="F1159" t="str">
            <v>Euro</v>
          </cell>
          <cell r="G1159" t="str">
            <v>(€STR capitalisé) 10.000% + ( EURO STOXX 50 NR EUR) 50.000% + (MSCI World NR EUR) 40.000%</v>
          </cell>
          <cell r="H1159" t="str">
            <v>Europe Fonds ouverts  - Allocation EUR Agressive - International</v>
          </cell>
          <cell r="I1159" t="str">
            <v>Tous les jours</v>
          </cell>
          <cell r="J1159" t="str">
            <v>France</v>
          </cell>
          <cell r="K1159" t="str">
            <v>Non</v>
          </cell>
          <cell r="L1159">
            <v>41963</v>
          </cell>
          <cell r="M1159">
            <v>44596</v>
          </cell>
          <cell r="N1159">
            <v>11801298</v>
          </cell>
          <cell r="O1159">
            <v>139.44</v>
          </cell>
          <cell r="Q1159" t="str">
            <v>Non</v>
          </cell>
          <cell r="R1159">
            <v>5</v>
          </cell>
          <cell r="S1159">
            <v>5</v>
          </cell>
          <cell r="T1159">
            <v>7.9459999999999997</v>
          </cell>
          <cell r="U1159">
            <v>12.587999999999999</v>
          </cell>
          <cell r="V1159">
            <v>5.8411900000000001</v>
          </cell>
          <cell r="W1159">
            <v>9.7566199999999998</v>
          </cell>
          <cell r="X1159" t="str">
            <v>Cap</v>
          </cell>
          <cell r="Y1159" t="str">
            <v>Global</v>
          </cell>
          <cell r="Z1159">
            <v>2</v>
          </cell>
          <cell r="AA1159" t="str">
            <v>Oui</v>
          </cell>
          <cell r="AB1159">
            <v>3.85</v>
          </cell>
          <cell r="AC1159" t="str">
            <v>Non</v>
          </cell>
          <cell r="AD1159">
            <v>139.44</v>
          </cell>
          <cell r="AE1159" t="str">
            <v>FS0000BJT8</v>
          </cell>
          <cell r="AF1159">
            <v>11801298</v>
          </cell>
          <cell r="AH1159">
            <v>44197</v>
          </cell>
          <cell r="AJ1159">
            <v>4</v>
          </cell>
          <cell r="AK1159">
            <v>0</v>
          </cell>
          <cell r="AL1159">
            <v>0</v>
          </cell>
          <cell r="AM1159" t="str">
            <v>www.turgot-am.fr</v>
          </cell>
          <cell r="AQ1159" t="str">
            <v>Non</v>
          </cell>
          <cell r="AR1159" t="str">
            <v>Non</v>
          </cell>
          <cell r="AS1159" t="str">
            <v>Non</v>
          </cell>
          <cell r="AV1159" t="str">
            <v>Actions internationales</v>
          </cell>
          <cell r="AW1159" t="str">
            <v>Turgot Asset Management</v>
          </cell>
          <cell r="BA1159" t="str">
            <v>Non</v>
          </cell>
          <cell r="BB1159">
            <v>5.1441800000000004</v>
          </cell>
          <cell r="BD1159">
            <v>9.7566430000000004</v>
          </cell>
          <cell r="BF1159">
            <v>5.8412160000000002</v>
          </cell>
          <cell r="BH1159">
            <v>-3.1655069999999998</v>
          </cell>
          <cell r="BJ1159">
            <v>-5.0620799999999999</v>
          </cell>
          <cell r="BK1159">
            <v>70</v>
          </cell>
          <cell r="BM1159">
            <v>14.018193</v>
          </cell>
          <cell r="BN1159">
            <v>35</v>
          </cell>
          <cell r="BP1159">
            <v>21.346965000000001</v>
          </cell>
          <cell r="BQ1159">
            <v>41</v>
          </cell>
        </row>
        <row r="1160">
          <cell r="A1160" t="str">
            <v>FR0012219848</v>
          </cell>
          <cell r="B1160" t="str">
            <v>ÙÙÙÙ</v>
          </cell>
          <cell r="C1160" t="str">
            <v>Vega Euro Rendement ISR RX</v>
          </cell>
          <cell r="D1160" t="str">
            <v>FCP</v>
          </cell>
          <cell r="E1160" t="str">
            <v>Vega Investment Managers</v>
          </cell>
          <cell r="F1160" t="str">
            <v>Euro</v>
          </cell>
          <cell r="G1160" t="str">
            <v>(EURO STOXX 50 NR EUR) 15.000% + ( Bloomberg Euro Agg Treasury 3-5Y TR EUR) 42.500% + (Bloomberg Euro Agg Treasury 5-7Y TR EUR) 42.500%</v>
          </cell>
          <cell r="H1160" t="str">
            <v>Europe Fonds ouverts  - Allocation EUR Prudente</v>
          </cell>
          <cell r="I1160" t="str">
            <v>Tous les jours</v>
          </cell>
          <cell r="J1160" t="str">
            <v>France</v>
          </cell>
          <cell r="K1160" t="str">
            <v>Non</v>
          </cell>
          <cell r="L1160">
            <v>41948</v>
          </cell>
          <cell r="M1160">
            <v>44596</v>
          </cell>
          <cell r="N1160">
            <v>1357405122</v>
          </cell>
          <cell r="O1160">
            <v>116.56</v>
          </cell>
          <cell r="Q1160" t="str">
            <v>Non</v>
          </cell>
          <cell r="R1160">
            <v>4</v>
          </cell>
          <cell r="S1160">
            <v>4</v>
          </cell>
          <cell r="T1160">
            <v>4.7350000000000003</v>
          </cell>
          <cell r="U1160">
            <v>5.98</v>
          </cell>
          <cell r="V1160">
            <v>1.9892799999999999</v>
          </cell>
          <cell r="W1160">
            <v>3.5477500000000002</v>
          </cell>
          <cell r="X1160" t="str">
            <v>Cap</v>
          </cell>
          <cell r="Y1160" t="str">
            <v>Global</v>
          </cell>
          <cell r="Z1160">
            <v>1.5</v>
          </cell>
          <cell r="AA1160" t="str">
            <v>Oui</v>
          </cell>
          <cell r="AB1160">
            <v>1.97</v>
          </cell>
          <cell r="AC1160" t="str">
            <v>Oui</v>
          </cell>
          <cell r="AD1160">
            <v>116.56</v>
          </cell>
          <cell r="AE1160" t="str">
            <v>FS00009ZFZ</v>
          </cell>
          <cell r="AF1160">
            <v>13432763</v>
          </cell>
          <cell r="AH1160">
            <v>44562</v>
          </cell>
          <cell r="AJ1160">
            <v>1</v>
          </cell>
          <cell r="AK1160">
            <v>1</v>
          </cell>
          <cell r="AL1160">
            <v>1</v>
          </cell>
          <cell r="AM1160" t="str">
            <v>www.vega-im.com</v>
          </cell>
          <cell r="AQ1160" t="str">
            <v>Non</v>
          </cell>
          <cell r="AR1160" t="str">
            <v>Non</v>
          </cell>
          <cell r="AS1160" t="str">
            <v>Non</v>
          </cell>
          <cell r="AV1160" t="str">
            <v>Non Classifié</v>
          </cell>
          <cell r="AW1160" t="str">
            <v>Natixis</v>
          </cell>
          <cell r="AY1160" t="str">
            <v>Article 8</v>
          </cell>
          <cell r="AZ1160" t="str">
            <v>Prospectus</v>
          </cell>
          <cell r="BA1160" t="str">
            <v>Non</v>
          </cell>
          <cell r="BB1160">
            <v>2.0638740000000002</v>
          </cell>
          <cell r="BD1160">
            <v>3.5477639999999999</v>
          </cell>
          <cell r="BF1160">
            <v>1.989295</v>
          </cell>
          <cell r="BH1160">
            <v>-3.659735</v>
          </cell>
          <cell r="BJ1160">
            <v>-3.45505</v>
          </cell>
          <cell r="BK1160">
            <v>56</v>
          </cell>
          <cell r="BM1160">
            <v>5.3604409999999998</v>
          </cell>
          <cell r="BN1160">
            <v>68</v>
          </cell>
          <cell r="BP1160">
            <v>8.7043920000000004</v>
          </cell>
          <cell r="BQ1160">
            <v>73</v>
          </cell>
        </row>
        <row r="1161">
          <cell r="A1161" t="str">
            <v>FR0012219871</v>
          </cell>
          <cell r="B1161" t="str">
            <v>ÙÙÙ</v>
          </cell>
          <cell r="C1161" t="str">
            <v>Vega France Opportunités ISR RX</v>
          </cell>
          <cell r="D1161" t="str">
            <v>FCP</v>
          </cell>
          <cell r="E1161" t="str">
            <v>Vega Investment Managers</v>
          </cell>
          <cell r="F1161" t="str">
            <v>Euro</v>
          </cell>
          <cell r="G1161" t="str">
            <v>Euronext Paris CAC 40 NR EUR</v>
          </cell>
          <cell r="H1161" t="str">
            <v>Europe Fonds ouverts  - Actions France Grandes Cap.</v>
          </cell>
          <cell r="I1161" t="str">
            <v>Tous les jours</v>
          </cell>
          <cell r="J1161" t="str">
            <v>France</v>
          </cell>
          <cell r="K1161" t="str">
            <v>Oui</v>
          </cell>
          <cell r="L1161">
            <v>41948</v>
          </cell>
          <cell r="M1161">
            <v>44596</v>
          </cell>
          <cell r="N1161">
            <v>508668574</v>
          </cell>
          <cell r="O1161">
            <v>167.39</v>
          </cell>
          <cell r="P1161">
            <v>94.04</v>
          </cell>
          <cell r="Q1161" t="str">
            <v>Non</v>
          </cell>
          <cell r="R1161">
            <v>6</v>
          </cell>
          <cell r="S1161">
            <v>6</v>
          </cell>
          <cell r="T1161">
            <v>12.081</v>
          </cell>
          <cell r="U1161">
            <v>16.853999999999999</v>
          </cell>
          <cell r="V1161">
            <v>16.04955</v>
          </cell>
          <cell r="W1161">
            <v>10.17408</v>
          </cell>
          <cell r="X1161" t="str">
            <v>Cap</v>
          </cell>
          <cell r="Y1161" t="str">
            <v>France</v>
          </cell>
          <cell r="Z1161">
            <v>2.39</v>
          </cell>
          <cell r="AA1161" t="str">
            <v>Oui</v>
          </cell>
          <cell r="AB1161">
            <v>3.11</v>
          </cell>
          <cell r="AC1161" t="str">
            <v>Non</v>
          </cell>
          <cell r="AD1161">
            <v>167.39</v>
          </cell>
          <cell r="AE1161" t="str">
            <v>FSUSA08VZG</v>
          </cell>
          <cell r="AF1161">
            <v>532312</v>
          </cell>
          <cell r="AH1161">
            <v>44562</v>
          </cell>
          <cell r="AJ1161">
            <v>3</v>
          </cell>
          <cell r="AK1161">
            <v>1</v>
          </cell>
          <cell r="AL1161">
            <v>1</v>
          </cell>
          <cell r="AM1161" t="str">
            <v>www.vega-im.com</v>
          </cell>
          <cell r="AQ1161" t="str">
            <v>Non</v>
          </cell>
          <cell r="AR1161" t="str">
            <v>Non</v>
          </cell>
          <cell r="AS1161" t="str">
            <v>Non</v>
          </cell>
          <cell r="AV1161" t="str">
            <v>Actions des pays de l'Union Européenne</v>
          </cell>
          <cell r="AW1161" t="str">
            <v>Natixis</v>
          </cell>
          <cell r="AY1161" t="str">
            <v>Article 8</v>
          </cell>
          <cell r="AZ1161" t="str">
            <v>Prospectus</v>
          </cell>
          <cell r="BA1161" t="str">
            <v>Non</v>
          </cell>
          <cell r="BB1161">
            <v>7.2269370000000004</v>
          </cell>
          <cell r="BD1161">
            <v>10.174086000000001</v>
          </cell>
          <cell r="BF1161">
            <v>16.049554000000001</v>
          </cell>
          <cell r="BH1161">
            <v>-6.519228</v>
          </cell>
          <cell r="BJ1161">
            <v>-6.7172799999999997</v>
          </cell>
          <cell r="BK1161">
            <v>79</v>
          </cell>
          <cell r="BM1161">
            <v>14.474569000000001</v>
          </cell>
          <cell r="BN1161">
            <v>33</v>
          </cell>
          <cell r="BP1161">
            <v>22.835677</v>
          </cell>
          <cell r="BQ1161">
            <v>37</v>
          </cell>
        </row>
        <row r="1162">
          <cell r="A1162" t="str">
            <v>FR0012264802</v>
          </cell>
          <cell r="B1162" t="str">
            <v>ÙÙ</v>
          </cell>
          <cell r="C1162" t="str">
            <v>SLGP Prigest Perles C</v>
          </cell>
          <cell r="D1162" t="str">
            <v>SICAV</v>
          </cell>
          <cell r="E1162" t="str">
            <v>Swiss Life Gestion Privée</v>
          </cell>
          <cell r="F1162" t="str">
            <v>Euro</v>
          </cell>
          <cell r="G1162" t="str">
            <v>(FTSE MTS Ex-CNO Etrix 3-5Y TR EUR) 50.000% + ( MSCI World NR EUR) 50.000%</v>
          </cell>
          <cell r="H1162" t="str">
            <v>Europe Fonds ouverts  - Allocation EUR Flexible - International</v>
          </cell>
          <cell r="I1162" t="str">
            <v>Tous les jours</v>
          </cell>
          <cell r="J1162" t="str">
            <v>France</v>
          </cell>
          <cell r="K1162" t="str">
            <v>Non</v>
          </cell>
          <cell r="L1162">
            <v>41936</v>
          </cell>
          <cell r="M1162">
            <v>44596</v>
          </cell>
          <cell r="N1162">
            <v>175340670</v>
          </cell>
          <cell r="O1162">
            <v>12348.78</v>
          </cell>
          <cell r="Q1162" t="str">
            <v>Non</v>
          </cell>
          <cell r="R1162">
            <v>6</v>
          </cell>
          <cell r="S1162">
            <v>6</v>
          </cell>
          <cell r="T1162">
            <v>8.7620000000000005</v>
          </cell>
          <cell r="U1162">
            <v>17.045000000000002</v>
          </cell>
          <cell r="V1162">
            <v>18.36356</v>
          </cell>
          <cell r="W1162">
            <v>3.0022000000000002</v>
          </cell>
          <cell r="X1162" t="str">
            <v>Cap</v>
          </cell>
          <cell r="Y1162" t="str">
            <v>Global</v>
          </cell>
          <cell r="Z1162">
            <v>1.25</v>
          </cell>
          <cell r="AA1162" t="str">
            <v>Oui</v>
          </cell>
          <cell r="AB1162">
            <v>1.65</v>
          </cell>
          <cell r="AC1162" t="str">
            <v>Non</v>
          </cell>
          <cell r="AD1162">
            <v>12348.78</v>
          </cell>
          <cell r="AE1162" t="str">
            <v>FS0000BJMT</v>
          </cell>
          <cell r="AF1162">
            <v>166222907</v>
          </cell>
          <cell r="AH1162">
            <v>44510</v>
          </cell>
          <cell r="AJ1162">
            <v>2</v>
          </cell>
          <cell r="AK1162">
            <v>10000</v>
          </cell>
          <cell r="AL1162">
            <v>1</v>
          </cell>
          <cell r="AM1162" t="str">
            <v>www.swisslifebanque.fr</v>
          </cell>
          <cell r="AQ1162" t="str">
            <v>Non</v>
          </cell>
          <cell r="AR1162" t="str">
            <v>Non</v>
          </cell>
          <cell r="AS1162" t="str">
            <v>Non</v>
          </cell>
          <cell r="AV1162" t="str">
            <v>Non Classifié</v>
          </cell>
          <cell r="AW1162" t="str">
            <v>Swiss Life</v>
          </cell>
          <cell r="AY1162" t="str">
            <v>Not Stated</v>
          </cell>
          <cell r="AZ1162" t="str">
            <v>Prospectus</v>
          </cell>
          <cell r="BA1162" t="str">
            <v>Non</v>
          </cell>
          <cell r="BB1162">
            <v>2.295061</v>
          </cell>
          <cell r="BD1162">
            <v>3.0022190000000002</v>
          </cell>
          <cell r="BF1162">
            <v>18.363575999999998</v>
          </cell>
          <cell r="BH1162">
            <v>1.0830120000000001</v>
          </cell>
          <cell r="BJ1162">
            <v>1.30342</v>
          </cell>
          <cell r="BK1162">
            <v>8</v>
          </cell>
          <cell r="BM1162">
            <v>4.5031420000000004</v>
          </cell>
          <cell r="BN1162">
            <v>73</v>
          </cell>
          <cell r="BP1162">
            <v>9.6961600000000008</v>
          </cell>
          <cell r="BQ1162">
            <v>69</v>
          </cell>
        </row>
        <row r="1163">
          <cell r="A1163" t="str">
            <v>FR0012283406</v>
          </cell>
          <cell r="B1163" t="str">
            <v>ÙÙ</v>
          </cell>
          <cell r="C1163" t="str">
            <v>Pluvalca Health Opportunities A</v>
          </cell>
          <cell r="D1163" t="str">
            <v>SICAV</v>
          </cell>
          <cell r="E1163" t="str">
            <v>Financière Arbevel</v>
          </cell>
          <cell r="F1163" t="str">
            <v>Euro</v>
          </cell>
          <cell r="G1163" t="str">
            <v>Not Benchmarked</v>
          </cell>
          <cell r="H1163" t="str">
            <v>Europe Fonds ouverts  - Actions Secteur Santé</v>
          </cell>
          <cell r="I1163" t="str">
            <v>Tous les jours</v>
          </cell>
          <cell r="J1163" t="str">
            <v>Suisse;France;Luxembourg;</v>
          </cell>
          <cell r="K1163" t="str">
            <v>Oui</v>
          </cell>
          <cell r="L1163">
            <v>41992</v>
          </cell>
          <cell r="M1163">
            <v>44596</v>
          </cell>
          <cell r="N1163">
            <v>26571544</v>
          </cell>
          <cell r="O1163">
            <v>140.91999999999999</v>
          </cell>
          <cell r="Q1163" t="str">
            <v>Non</v>
          </cell>
          <cell r="R1163">
            <v>6</v>
          </cell>
          <cell r="S1163">
            <v>6</v>
          </cell>
          <cell r="T1163">
            <v>19.886113000000002</v>
          </cell>
          <cell r="U1163">
            <v>19.837616000000001</v>
          </cell>
          <cell r="V1163">
            <v>-4.7251899999999996</v>
          </cell>
          <cell r="W1163">
            <v>10.76576</v>
          </cell>
          <cell r="X1163" t="str">
            <v>Cap</v>
          </cell>
          <cell r="Y1163" t="str">
            <v>Europe</v>
          </cell>
          <cell r="Z1163">
            <v>2.2000000000000002</v>
          </cell>
          <cell r="AA1163" t="str">
            <v>Oui</v>
          </cell>
          <cell r="AB1163">
            <v>2.2000000000000002</v>
          </cell>
          <cell r="AC1163" t="str">
            <v>Non</v>
          </cell>
          <cell r="AD1163">
            <v>140.91999999999999</v>
          </cell>
          <cell r="AE1163" t="str">
            <v>FS0000BMAR</v>
          </cell>
          <cell r="AF1163">
            <v>15317231</v>
          </cell>
          <cell r="AH1163">
            <v>44562</v>
          </cell>
          <cell r="AJ1163">
            <v>2</v>
          </cell>
          <cell r="AK1163">
            <v>1</v>
          </cell>
          <cell r="AL1163">
            <v>1</v>
          </cell>
          <cell r="AM1163" t="str">
            <v>www.arbevel.com</v>
          </cell>
          <cell r="AQ1163" t="str">
            <v>Non</v>
          </cell>
          <cell r="AR1163" t="str">
            <v>Non</v>
          </cell>
          <cell r="AS1163" t="str">
            <v>Non</v>
          </cell>
          <cell r="AV1163" t="str">
            <v>Non Classifié</v>
          </cell>
          <cell r="AW1163" t="str">
            <v>Financière Arbevel</v>
          </cell>
          <cell r="AY1163" t="str">
            <v>Not Stated</v>
          </cell>
          <cell r="AZ1163" t="str">
            <v>Prospectus</v>
          </cell>
          <cell r="BA1163" t="str">
            <v>Non</v>
          </cell>
          <cell r="BB1163">
            <v>8.0639719999999997</v>
          </cell>
          <cell r="BD1163">
            <v>10.765781</v>
          </cell>
          <cell r="BF1163">
            <v>-4.7251859999999999</v>
          </cell>
          <cell r="BH1163">
            <v>-15.602249</v>
          </cell>
          <cell r="BJ1163">
            <v>-15.14649</v>
          </cell>
          <cell r="BK1163">
            <v>98</v>
          </cell>
          <cell r="BM1163">
            <v>19.562197000000001</v>
          </cell>
          <cell r="BN1163">
            <v>16</v>
          </cell>
          <cell r="BP1163">
            <v>7.1623760000000001</v>
          </cell>
          <cell r="BQ1163">
            <v>78</v>
          </cell>
        </row>
        <row r="1164">
          <cell r="A1164" t="str">
            <v>FR0012287381</v>
          </cell>
          <cell r="B1164" t="str">
            <v>ÙÙÙ</v>
          </cell>
          <cell r="C1164" t="str">
            <v>CM-AM Global Leaders RC</v>
          </cell>
          <cell r="D1164" t="str">
            <v>SICAV</v>
          </cell>
          <cell r="E1164" t="str">
            <v>Crédit Mutuel Asset Management</v>
          </cell>
          <cell r="F1164" t="str">
            <v>Euro</v>
          </cell>
          <cell r="G1164" t="str">
            <v>MSCI ACWI NR EUR</v>
          </cell>
          <cell r="H1164" t="str">
            <v>Europe Fonds ouverts  - Actions Internationales Gdes Cap. Croissance</v>
          </cell>
          <cell r="I1164" t="str">
            <v>Tous les jours</v>
          </cell>
          <cell r="J1164" t="str">
            <v>Autriche;Belgique;Suisse;Allemagne;Espagne;France;Irlande;Luxembourg;Pays-Bas;Portugal;</v>
          </cell>
          <cell r="K1164" t="str">
            <v>Non</v>
          </cell>
          <cell r="L1164">
            <v>41985</v>
          </cell>
          <cell r="M1164">
            <v>44595</v>
          </cell>
          <cell r="N1164">
            <v>788536000</v>
          </cell>
          <cell r="O1164">
            <v>2169.92</v>
          </cell>
          <cell r="Q1164" t="str">
            <v>Non</v>
          </cell>
          <cell r="R1164">
            <v>5</v>
          </cell>
          <cell r="S1164">
            <v>5</v>
          </cell>
          <cell r="T1164">
            <v>12.689268</v>
          </cell>
          <cell r="U1164">
            <v>13.417873999999999</v>
          </cell>
          <cell r="V1164">
            <v>15.29569</v>
          </cell>
          <cell r="W1164">
            <v>16.62257</v>
          </cell>
          <cell r="X1164" t="str">
            <v>Cap</v>
          </cell>
          <cell r="Y1164" t="str">
            <v>Global</v>
          </cell>
          <cell r="Z1164">
            <v>2.4</v>
          </cell>
          <cell r="AA1164" t="str">
            <v>Oui</v>
          </cell>
          <cell r="AB1164">
            <v>1.99</v>
          </cell>
          <cell r="AC1164" t="str">
            <v>Non</v>
          </cell>
          <cell r="AE1164" t="str">
            <v>FS0000BL0L</v>
          </cell>
          <cell r="AF1164">
            <v>637590000</v>
          </cell>
          <cell r="AH1164">
            <v>44377</v>
          </cell>
          <cell r="AJ1164">
            <v>2</v>
          </cell>
          <cell r="AK1164">
            <v>100</v>
          </cell>
          <cell r="AL1164">
            <v>1</v>
          </cell>
          <cell r="AM1164" t="str">
            <v>www.creditmutuel-am.eu</v>
          </cell>
          <cell r="AQ1164" t="str">
            <v>Non</v>
          </cell>
          <cell r="AR1164" t="str">
            <v>Non</v>
          </cell>
          <cell r="AS1164" t="str">
            <v>Non</v>
          </cell>
          <cell r="AV1164" t="str">
            <v>Non Classifié</v>
          </cell>
          <cell r="AW1164" t="str">
            <v>Crédit Mutuel Alliance Fédérale</v>
          </cell>
          <cell r="AY1164" t="str">
            <v>Not Stated</v>
          </cell>
          <cell r="AZ1164" t="str">
            <v>Prospectus</v>
          </cell>
          <cell r="BA1164" t="str">
            <v>Non</v>
          </cell>
          <cell r="BB1164">
            <v>12.659368000000001</v>
          </cell>
          <cell r="BD1164">
            <v>16.622589999999999</v>
          </cell>
          <cell r="BF1164">
            <v>15.29569</v>
          </cell>
          <cell r="BH1164">
            <v>-9.2615200000000009</v>
          </cell>
          <cell r="BJ1164">
            <v>-7.1251100000000003</v>
          </cell>
          <cell r="BK1164">
            <v>81</v>
          </cell>
          <cell r="BM1164">
            <v>22.190514</v>
          </cell>
          <cell r="BN1164">
            <v>10</v>
          </cell>
          <cell r="BP1164">
            <v>30.507080999999999</v>
          </cell>
          <cell r="BQ1164">
            <v>13</v>
          </cell>
        </row>
        <row r="1165">
          <cell r="A1165" t="str">
            <v>FR0012287464</v>
          </cell>
          <cell r="B1165" t="str">
            <v>ÙÙ</v>
          </cell>
          <cell r="C1165" t="str">
            <v>IDE Dynamic Euro C</v>
          </cell>
          <cell r="D1165" t="str">
            <v>SICAV</v>
          </cell>
          <cell r="E1165" t="str">
            <v>Investisseurs dans l'Entreprise</v>
          </cell>
          <cell r="F1165" t="str">
            <v>Euro</v>
          </cell>
          <cell r="G1165" t="str">
            <v>Not Benchmarked</v>
          </cell>
          <cell r="H1165" t="str">
            <v>Europe Fonds ouverts  - Actions Zone Euro Moyennes Cap.</v>
          </cell>
          <cell r="I1165" t="str">
            <v>Tous les jours</v>
          </cell>
          <cell r="J1165" t="str">
            <v>France</v>
          </cell>
          <cell r="K1165" t="str">
            <v>Oui</v>
          </cell>
          <cell r="L1165">
            <v>42004</v>
          </cell>
          <cell r="M1165">
            <v>44596</v>
          </cell>
          <cell r="N1165">
            <v>57308000</v>
          </cell>
          <cell r="O1165">
            <v>9688.86</v>
          </cell>
          <cell r="Q1165" t="str">
            <v>Non</v>
          </cell>
          <cell r="R1165">
            <v>6</v>
          </cell>
          <cell r="S1165">
            <v>6</v>
          </cell>
          <cell r="T1165">
            <v>9.81</v>
          </cell>
          <cell r="U1165">
            <v>19.423999999999999</v>
          </cell>
          <cell r="V1165">
            <v>-3.8961000000000001</v>
          </cell>
          <cell r="W1165">
            <v>1.19058</v>
          </cell>
          <cell r="X1165" t="str">
            <v>Cap</v>
          </cell>
          <cell r="Y1165" t="str">
            <v>Euroland</v>
          </cell>
          <cell r="Z1165">
            <v>1.8</v>
          </cell>
          <cell r="AA1165" t="str">
            <v>Oui</v>
          </cell>
          <cell r="AB1165">
            <v>1.8</v>
          </cell>
          <cell r="AC1165" t="str">
            <v>Non</v>
          </cell>
          <cell r="AD1165">
            <v>9688.86</v>
          </cell>
          <cell r="AE1165" t="str">
            <v>FS0000BMDS</v>
          </cell>
          <cell r="AF1165">
            <v>42947000</v>
          </cell>
          <cell r="AH1165">
            <v>44421</v>
          </cell>
          <cell r="AJ1165">
            <v>3</v>
          </cell>
          <cell r="AK1165">
            <v>1</v>
          </cell>
          <cell r="AL1165">
            <v>1</v>
          </cell>
          <cell r="AM1165" t="str">
            <v>www.ide-am.eu</v>
          </cell>
          <cell r="AQ1165" t="str">
            <v>Non</v>
          </cell>
          <cell r="AR1165" t="str">
            <v>Non</v>
          </cell>
          <cell r="AS1165" t="str">
            <v>Non</v>
          </cell>
          <cell r="AV1165" t="str">
            <v>Actions de la zone euro</v>
          </cell>
          <cell r="AW1165" t="str">
            <v>Investisseurs dans l'Entreprise</v>
          </cell>
          <cell r="AY1165" t="str">
            <v>Article 8</v>
          </cell>
          <cell r="AZ1165" t="str">
            <v>Prospectus</v>
          </cell>
          <cell r="BA1165" t="str">
            <v>Non</v>
          </cell>
          <cell r="BB1165">
            <v>1.4837260000000001</v>
          </cell>
          <cell r="BD1165">
            <v>1.1905779999999999</v>
          </cell>
          <cell r="BF1165">
            <v>-3.896112</v>
          </cell>
          <cell r="BH1165">
            <v>-5.4895100000000001</v>
          </cell>
          <cell r="BJ1165">
            <v>-5.8774100000000002</v>
          </cell>
          <cell r="BK1165">
            <v>75</v>
          </cell>
          <cell r="BM1165">
            <v>6.0004359999999997</v>
          </cell>
          <cell r="BN1165">
            <v>65</v>
          </cell>
          <cell r="BP1165">
            <v>25.380863999999999</v>
          </cell>
          <cell r="BQ1165">
            <v>28</v>
          </cell>
        </row>
        <row r="1166">
          <cell r="A1166" t="str">
            <v>FR0012316180</v>
          </cell>
          <cell r="B1166" t="str">
            <v>ÙÙ</v>
          </cell>
          <cell r="C1166" t="str">
            <v>DNCA Opportunites Zone Euro C</v>
          </cell>
          <cell r="D1166" t="str">
            <v>FCP</v>
          </cell>
          <cell r="E1166" t="str">
            <v>DNCA Finance</v>
          </cell>
          <cell r="F1166" t="str">
            <v>Euro</v>
          </cell>
          <cell r="G1166" t="str">
            <v>EURO STOXX NR EUR</v>
          </cell>
          <cell r="H1166" t="str">
            <v>Europe Fonds ouverts  - Actions Zone Euro Flex Cap</v>
          </cell>
          <cell r="I1166" t="str">
            <v>Tous les jours</v>
          </cell>
          <cell r="J1166" t="str">
            <v>France</v>
          </cell>
          <cell r="K1166" t="str">
            <v>Oui</v>
          </cell>
          <cell r="L1166">
            <v>41988</v>
          </cell>
          <cell r="M1166">
            <v>44596</v>
          </cell>
          <cell r="N1166">
            <v>899983517</v>
          </cell>
          <cell r="O1166">
            <v>141.85</v>
          </cell>
          <cell r="Q1166" t="str">
            <v>Non</v>
          </cell>
          <cell r="R1166">
            <v>6</v>
          </cell>
          <cell r="S1166">
            <v>6</v>
          </cell>
          <cell r="T1166">
            <v>12.186999999999999</v>
          </cell>
          <cell r="U1166">
            <v>25.998000000000001</v>
          </cell>
          <cell r="V1166">
            <v>24.216519999999999</v>
          </cell>
          <cell r="W1166">
            <v>14.98922</v>
          </cell>
          <cell r="X1166" t="str">
            <v>Cap</v>
          </cell>
          <cell r="Y1166" t="str">
            <v>Euroland</v>
          </cell>
          <cell r="Z1166">
            <v>2</v>
          </cell>
          <cell r="AA1166" t="str">
            <v>Oui</v>
          </cell>
          <cell r="AB1166">
            <v>2.0299999999999998</v>
          </cell>
          <cell r="AC1166" t="str">
            <v>Oui</v>
          </cell>
          <cell r="AD1166">
            <v>141.85</v>
          </cell>
          <cell r="AE1166" t="str">
            <v>FS0000BM48</v>
          </cell>
          <cell r="AF1166">
            <v>726129995</v>
          </cell>
          <cell r="AH1166">
            <v>44562</v>
          </cell>
          <cell r="AI1166">
            <v>2</v>
          </cell>
          <cell r="AJ1166">
            <v>2</v>
          </cell>
          <cell r="AK1166">
            <v>1</v>
          </cell>
          <cell r="AL1166">
            <v>1</v>
          </cell>
          <cell r="AM1166" t="str">
            <v>www.dnca-investments.com</v>
          </cell>
          <cell r="AQ1166" t="str">
            <v>Non</v>
          </cell>
          <cell r="AR1166" t="str">
            <v>Non</v>
          </cell>
          <cell r="AS1166" t="str">
            <v>Non</v>
          </cell>
          <cell r="AV1166" t="str">
            <v>Actions de la zone euro</v>
          </cell>
          <cell r="AW1166" t="str">
            <v>Natixis</v>
          </cell>
          <cell r="AY1166" t="str">
            <v>Article 8</v>
          </cell>
          <cell r="AZ1166" t="str">
            <v>Prospectus</v>
          </cell>
          <cell r="BA1166" t="str">
            <v>Non</v>
          </cell>
          <cell r="BB1166">
            <v>5.2162490000000004</v>
          </cell>
          <cell r="BD1166">
            <v>14.989243999999999</v>
          </cell>
          <cell r="BF1166">
            <v>24.216546999999998</v>
          </cell>
          <cell r="BH1166">
            <v>-5.0178739999999999</v>
          </cell>
          <cell r="BJ1166">
            <v>-4.7530799999999997</v>
          </cell>
          <cell r="BK1166">
            <v>67</v>
          </cell>
          <cell r="BM1166">
            <v>19.712657</v>
          </cell>
          <cell r="BN1166">
            <v>15</v>
          </cell>
          <cell r="BP1166">
            <v>30.664400000000001</v>
          </cell>
          <cell r="BQ1166">
            <v>13</v>
          </cell>
        </row>
        <row r="1167">
          <cell r="A1167" t="str">
            <v>FR0012326791</v>
          </cell>
          <cell r="B1167" t="str">
            <v>ÙÙÙÙ</v>
          </cell>
          <cell r="C1167" t="str">
            <v>Quadrator SRI RC</v>
          </cell>
          <cell r="D1167" t="str">
            <v>SICAV</v>
          </cell>
          <cell r="E1167" t="str">
            <v>Montpensier Finance</v>
          </cell>
          <cell r="F1167" t="str">
            <v>Euro</v>
          </cell>
          <cell r="G1167" t="str">
            <v>EURO STOXX Small NR EUR</v>
          </cell>
          <cell r="H1167" t="str">
            <v>Europe Fonds ouverts  - Actions Zone Euro Moyennes Cap.</v>
          </cell>
          <cell r="I1167" t="str">
            <v>Tous les jours</v>
          </cell>
          <cell r="J1167" t="str">
            <v>Suisse;France;Luxembourg;</v>
          </cell>
          <cell r="K1167" t="str">
            <v>Oui</v>
          </cell>
          <cell r="L1167">
            <v>41982</v>
          </cell>
          <cell r="M1167">
            <v>44596</v>
          </cell>
          <cell r="N1167">
            <v>262303939</v>
          </cell>
          <cell r="O1167">
            <v>259.24</v>
          </cell>
          <cell r="P1167">
            <v>170.04</v>
          </cell>
          <cell r="Q1167" t="str">
            <v>Non</v>
          </cell>
          <cell r="R1167">
            <v>6</v>
          </cell>
          <cell r="S1167">
            <v>6</v>
          </cell>
          <cell r="T1167">
            <v>13.119</v>
          </cell>
          <cell r="U1167">
            <v>17.960999999999999</v>
          </cell>
          <cell r="V1167">
            <v>10.344110000000001</v>
          </cell>
          <cell r="W1167">
            <v>13.841469999999999</v>
          </cell>
          <cell r="X1167" t="str">
            <v>Cap</v>
          </cell>
          <cell r="Y1167" t="str">
            <v>Euroland</v>
          </cell>
          <cell r="Z1167">
            <v>2.2000000000000002</v>
          </cell>
          <cell r="AA1167" t="str">
            <v>Oui</v>
          </cell>
          <cell r="AB1167">
            <v>2.41</v>
          </cell>
          <cell r="AC1167" t="str">
            <v>Oui</v>
          </cell>
          <cell r="AD1167">
            <v>259.24</v>
          </cell>
          <cell r="AE1167" t="str">
            <v>FSUSA08S26</v>
          </cell>
          <cell r="AF1167">
            <v>15349632</v>
          </cell>
          <cell r="AH1167">
            <v>44562</v>
          </cell>
          <cell r="AJ1167">
            <v>4</v>
          </cell>
          <cell r="AK1167">
            <v>1</v>
          </cell>
          <cell r="AL1167">
            <v>1</v>
          </cell>
          <cell r="AM1167" t="str">
            <v>www.montpensier.com</v>
          </cell>
          <cell r="AQ1167" t="str">
            <v>Non</v>
          </cell>
          <cell r="AR1167" t="str">
            <v>Non</v>
          </cell>
          <cell r="AS1167" t="str">
            <v>Non</v>
          </cell>
          <cell r="AV1167" t="str">
            <v>Actions de la zone euro</v>
          </cell>
          <cell r="AW1167" t="str">
            <v>Montpensier Finance</v>
          </cell>
          <cell r="AY1167" t="str">
            <v>Article 9</v>
          </cell>
          <cell r="AZ1167" t="str">
            <v>Prospectus</v>
          </cell>
          <cell r="BA1167" t="str">
            <v>Non</v>
          </cell>
          <cell r="BB1167">
            <v>8.159027</v>
          </cell>
          <cell r="BD1167">
            <v>13.841486</v>
          </cell>
          <cell r="BF1167">
            <v>10.344087</v>
          </cell>
          <cell r="BH1167">
            <v>-7.9132410000000002</v>
          </cell>
          <cell r="BJ1167">
            <v>-7.7873000000000001</v>
          </cell>
          <cell r="BK1167">
            <v>84</v>
          </cell>
          <cell r="BM1167">
            <v>20.365521000000001</v>
          </cell>
          <cell r="BN1167">
            <v>14</v>
          </cell>
          <cell r="BP1167">
            <v>26.836278</v>
          </cell>
          <cell r="BQ1167">
            <v>23</v>
          </cell>
        </row>
        <row r="1168">
          <cell r="A1168" t="str">
            <v>FR0012352524</v>
          </cell>
          <cell r="B1168" t="str">
            <v>Ù</v>
          </cell>
          <cell r="C1168" t="str">
            <v>Keren Fleximmo C</v>
          </cell>
          <cell r="D1168" t="str">
            <v>SICAV</v>
          </cell>
          <cell r="E1168" t="str">
            <v>Keren Finance</v>
          </cell>
          <cell r="F1168" t="str">
            <v>Euro</v>
          </cell>
          <cell r="G1168" t="str">
            <v>(€STR capitalisé) 10.000% + ( Bloomberg Euro Agg Treasury 3-5Y TR EUR) 65.000% + (IEIF Europe TR EUR) 25.000%</v>
          </cell>
          <cell r="H1168" t="str">
            <v>Europe Fonds ouverts  - Allocation EUR Modérée - International</v>
          </cell>
          <cell r="I1168" t="str">
            <v>Tous les jours</v>
          </cell>
          <cell r="J1168" t="str">
            <v>Belgique;France;</v>
          </cell>
          <cell r="K1168" t="str">
            <v>Non</v>
          </cell>
          <cell r="L1168">
            <v>41992</v>
          </cell>
          <cell r="M1168">
            <v>44595</v>
          </cell>
          <cell r="N1168">
            <v>16521154</v>
          </cell>
          <cell r="O1168">
            <v>119.57</v>
          </cell>
          <cell r="Q1168" t="str">
            <v>Non</v>
          </cell>
          <cell r="R1168">
            <v>4</v>
          </cell>
          <cell r="S1168">
            <v>4</v>
          </cell>
          <cell r="T1168">
            <v>2.8460000000000001</v>
          </cell>
          <cell r="U1168">
            <v>7.2759999999999998</v>
          </cell>
          <cell r="V1168">
            <v>1.5095000000000001</v>
          </cell>
          <cell r="W1168">
            <v>1.52399</v>
          </cell>
          <cell r="X1168" t="str">
            <v>Cap</v>
          </cell>
          <cell r="Y1168" t="str">
            <v>Global</v>
          </cell>
          <cell r="Z1168">
            <v>1.6</v>
          </cell>
          <cell r="AA1168" t="str">
            <v>Oui</v>
          </cell>
          <cell r="AB1168">
            <v>1.74</v>
          </cell>
          <cell r="AC1168" t="str">
            <v>Non</v>
          </cell>
          <cell r="AE1168" t="str">
            <v>FS0000BUG2</v>
          </cell>
          <cell r="AF1168">
            <v>15823000</v>
          </cell>
          <cell r="AH1168">
            <v>44579</v>
          </cell>
          <cell r="AJ1168">
            <v>2</v>
          </cell>
          <cell r="AK1168">
            <v>1</v>
          </cell>
          <cell r="AL1168">
            <v>1</v>
          </cell>
          <cell r="AM1168" t="str">
            <v>www.kerenfinance.com</v>
          </cell>
          <cell r="AQ1168" t="str">
            <v>Non</v>
          </cell>
          <cell r="AR1168" t="str">
            <v>Non</v>
          </cell>
          <cell r="AS1168" t="str">
            <v>Non</v>
          </cell>
          <cell r="AV1168" t="str">
            <v>Non Classifié</v>
          </cell>
          <cell r="AW1168" t="str">
            <v>Keren</v>
          </cell>
          <cell r="AY1168" t="str">
            <v>Not Stated</v>
          </cell>
          <cell r="AZ1168" t="str">
            <v>Prospectus</v>
          </cell>
          <cell r="BA1168" t="str">
            <v>Non</v>
          </cell>
          <cell r="BB1168">
            <v>1.101485</v>
          </cell>
          <cell r="BD1168">
            <v>1.5240009999999999</v>
          </cell>
          <cell r="BF1168">
            <v>1.5095149999999999</v>
          </cell>
          <cell r="BH1168">
            <v>-0.84584099999999995</v>
          </cell>
          <cell r="BJ1168">
            <v>-0.73804000000000003</v>
          </cell>
          <cell r="BK1168">
            <v>25</v>
          </cell>
          <cell r="BM1168">
            <v>2.5060509999999998</v>
          </cell>
          <cell r="BN1168">
            <v>84</v>
          </cell>
          <cell r="BP1168">
            <v>7.7259820000000001</v>
          </cell>
          <cell r="BQ1168">
            <v>77</v>
          </cell>
        </row>
        <row r="1169">
          <cell r="A1169" t="str">
            <v>FR0012355113</v>
          </cell>
          <cell r="B1169" t="str">
            <v>ÙÙÙÙÙ</v>
          </cell>
          <cell r="C1169" t="str">
            <v>Lazard Patrimoine SRI PC EUR</v>
          </cell>
          <cell r="D1169" t="str">
            <v>SICAV</v>
          </cell>
          <cell r="E1169" t="str">
            <v>Lazard Frères Gestion</v>
          </cell>
          <cell r="F1169" t="str">
            <v>Euro</v>
          </cell>
          <cell r="G1169" t="str">
            <v>(MSCI ACWI NR EUR) 20.000% + ( ICE BofA EUR Brd Mkt TR EUR) 80.000%</v>
          </cell>
          <cell r="H1169" t="str">
            <v>Europe Fonds ouverts  - Allocation EUR Prudente - International</v>
          </cell>
          <cell r="I1169" t="str">
            <v>Tous les jours</v>
          </cell>
          <cell r="J1169" t="str">
            <v>Belgique;Allemagne;Espagne;France;Royaume-Uni;Italie;Luxembourg;</v>
          </cell>
          <cell r="K1169" t="str">
            <v>Non</v>
          </cell>
          <cell r="L1169">
            <v>42004</v>
          </cell>
          <cell r="M1169">
            <v>44596</v>
          </cell>
          <cell r="N1169">
            <v>865727053</v>
          </cell>
          <cell r="O1169">
            <v>1281.5899999999999</v>
          </cell>
          <cell r="Q1169" t="str">
            <v>Non</v>
          </cell>
          <cell r="R1169">
            <v>4</v>
          </cell>
          <cell r="S1169">
            <v>4</v>
          </cell>
          <cell r="T1169">
            <v>3.7040000000000002</v>
          </cell>
          <cell r="U1169">
            <v>6.9980000000000002</v>
          </cell>
          <cell r="V1169">
            <v>5.0581199999999997</v>
          </cell>
          <cell r="W1169">
            <v>5.0515800000000004</v>
          </cell>
          <cell r="X1169" t="str">
            <v>Cap</v>
          </cell>
          <cell r="Y1169" t="str">
            <v>Global</v>
          </cell>
          <cell r="Z1169">
            <v>0.76500000000000001</v>
          </cell>
          <cell r="AA1169" t="str">
            <v>Oui</v>
          </cell>
          <cell r="AB1169">
            <v>0.7</v>
          </cell>
          <cell r="AC1169" t="str">
            <v>Oui</v>
          </cell>
          <cell r="AD1169">
            <v>1281.5899999999999</v>
          </cell>
          <cell r="AE1169" t="str">
            <v>FS0000BMN3</v>
          </cell>
          <cell r="AF1169">
            <v>367009402</v>
          </cell>
          <cell r="AH1169">
            <v>44594</v>
          </cell>
          <cell r="AJ1169">
            <v>2.5</v>
          </cell>
          <cell r="AK1169">
            <v>1</v>
          </cell>
          <cell r="AL1169">
            <v>0</v>
          </cell>
          <cell r="AM1169" t="str">
            <v>www.lazardfreresgestion.fr</v>
          </cell>
          <cell r="AQ1169" t="str">
            <v>Non</v>
          </cell>
          <cell r="AR1169" t="str">
            <v>Non</v>
          </cell>
          <cell r="AS1169" t="str">
            <v>Non</v>
          </cell>
          <cell r="AV1169" t="str">
            <v>Non Classifié</v>
          </cell>
          <cell r="AW1169" t="str">
            <v>Lazard</v>
          </cell>
          <cell r="AY1169" t="str">
            <v>Article 8</v>
          </cell>
          <cell r="AZ1169" t="str">
            <v>Prospectus</v>
          </cell>
          <cell r="BA1169" t="str">
            <v>Non</v>
          </cell>
          <cell r="BB1169">
            <v>4.0829079999999998</v>
          </cell>
          <cell r="BD1169">
            <v>5.0515920000000003</v>
          </cell>
          <cell r="BF1169">
            <v>5.0581100000000001</v>
          </cell>
          <cell r="BH1169">
            <v>-0.86795199999999995</v>
          </cell>
          <cell r="BJ1169">
            <v>-0.45523000000000002</v>
          </cell>
          <cell r="BK1169">
            <v>22</v>
          </cell>
          <cell r="BM1169">
            <v>5.8165959999999997</v>
          </cell>
          <cell r="BN1169">
            <v>65</v>
          </cell>
          <cell r="BP1169">
            <v>8.5970790000000008</v>
          </cell>
          <cell r="BQ1169">
            <v>74</v>
          </cell>
        </row>
        <row r="1170">
          <cell r="A1170" t="str">
            <v>FR0012355139</v>
          </cell>
          <cell r="B1170" t="str">
            <v>ÙÙÙÙ</v>
          </cell>
          <cell r="C1170" t="str">
            <v>Lazard Patrimoine SRI RC EUR</v>
          </cell>
          <cell r="D1170" t="str">
            <v>SICAV</v>
          </cell>
          <cell r="E1170" t="str">
            <v>Lazard Frères Gestion</v>
          </cell>
          <cell r="F1170" t="str">
            <v>Euro</v>
          </cell>
          <cell r="G1170" t="str">
            <v>(MSCI ACWI NR EUR) 20.000% + ( ICE BofA EUR Brd Mkt TR EUR) 80.000%</v>
          </cell>
          <cell r="H1170" t="str">
            <v>Europe Fonds ouverts  - Allocation EUR Prudente - International</v>
          </cell>
          <cell r="I1170" t="str">
            <v>Tous les jours</v>
          </cell>
          <cell r="J1170" t="str">
            <v>Belgique;Allemagne;Espagne;France;Royaume-Uni;Italie;Luxembourg;</v>
          </cell>
          <cell r="K1170" t="str">
            <v>Non</v>
          </cell>
          <cell r="L1170">
            <v>42004</v>
          </cell>
          <cell r="M1170">
            <v>44596</v>
          </cell>
          <cell r="N1170">
            <v>865727053</v>
          </cell>
          <cell r="O1170">
            <v>124.9</v>
          </cell>
          <cell r="Q1170" t="str">
            <v>Non</v>
          </cell>
          <cell r="R1170">
            <v>4</v>
          </cell>
          <cell r="S1170">
            <v>4</v>
          </cell>
          <cell r="T1170">
            <v>3.702</v>
          </cell>
          <cell r="U1170">
            <v>6.9950000000000001</v>
          </cell>
          <cell r="V1170">
            <v>4.4342800000000002</v>
          </cell>
          <cell r="W1170">
            <v>4.42774</v>
          </cell>
          <cell r="X1170" t="str">
            <v>Cap</v>
          </cell>
          <cell r="Y1170" t="str">
            <v>Global</v>
          </cell>
          <cell r="Z1170">
            <v>1.415</v>
          </cell>
          <cell r="AA1170" t="str">
            <v>Oui</v>
          </cell>
          <cell r="AB1170">
            <v>1.29</v>
          </cell>
          <cell r="AC1170" t="str">
            <v>Oui</v>
          </cell>
          <cell r="AD1170">
            <v>124.9</v>
          </cell>
          <cell r="AE1170" t="str">
            <v>FS0000BMN3</v>
          </cell>
          <cell r="AF1170">
            <v>471972453</v>
          </cell>
          <cell r="AH1170">
            <v>44594</v>
          </cell>
          <cell r="AJ1170">
            <v>2.5</v>
          </cell>
          <cell r="AK1170">
            <v>1</v>
          </cell>
          <cell r="AL1170">
            <v>0</v>
          </cell>
          <cell r="AM1170" t="str">
            <v>www.lazardfreresgestion.fr</v>
          </cell>
          <cell r="AQ1170" t="str">
            <v>Non</v>
          </cell>
          <cell r="AR1170" t="str">
            <v>Non</v>
          </cell>
          <cell r="AS1170" t="str">
            <v>Non</v>
          </cell>
          <cell r="AV1170" t="str">
            <v>Non Classifié</v>
          </cell>
          <cell r="AW1170" t="str">
            <v>Lazard</v>
          </cell>
          <cell r="AY1170" t="str">
            <v>Article 8</v>
          </cell>
          <cell r="AZ1170" t="str">
            <v>Prospectus</v>
          </cell>
          <cell r="BA1170" t="str">
            <v>Non</v>
          </cell>
          <cell r="BB1170">
            <v>3.5633490000000001</v>
          </cell>
          <cell r="BD1170">
            <v>4.4277389999999999</v>
          </cell>
          <cell r="BF1170">
            <v>4.434272</v>
          </cell>
          <cell r="BH1170">
            <v>-0.91939400000000004</v>
          </cell>
          <cell r="BJ1170">
            <v>-0.50724999999999998</v>
          </cell>
          <cell r="BK1170">
            <v>22</v>
          </cell>
          <cell r="BM1170">
            <v>5.1870349999999998</v>
          </cell>
          <cell r="BN1170">
            <v>69</v>
          </cell>
          <cell r="BP1170">
            <v>7.9605030000000001</v>
          </cell>
          <cell r="BQ1170">
            <v>76</v>
          </cell>
        </row>
        <row r="1171">
          <cell r="A1171" t="str">
            <v>FR0012413219</v>
          </cell>
          <cell r="B1171" t="str">
            <v>ÙÙÙ</v>
          </cell>
          <cell r="C1171" t="str">
            <v>Lazard Dividend LowVol SRI RD</v>
          </cell>
          <cell r="D1171" t="str">
            <v>FCP</v>
          </cell>
          <cell r="E1171" t="str">
            <v>Lazard Frères Gestion</v>
          </cell>
          <cell r="F1171" t="str">
            <v>Euro</v>
          </cell>
          <cell r="G1171" t="str">
            <v>EURO STOXX NR EUR</v>
          </cell>
          <cell r="H1171" t="str">
            <v>Europe Fonds ouverts  - Actions Zone Euro Flex Cap</v>
          </cell>
          <cell r="I1171" t="str">
            <v>Tous les jours</v>
          </cell>
          <cell r="J1171" t="str">
            <v>Espagne;France;Italie;Luxembourg;Portugal;</v>
          </cell>
          <cell r="K1171" t="str">
            <v>Oui</v>
          </cell>
          <cell r="L1171">
            <v>42025</v>
          </cell>
          <cell r="M1171">
            <v>44596</v>
          </cell>
          <cell r="N1171">
            <v>109159728</v>
          </cell>
          <cell r="O1171">
            <v>200.3</v>
          </cell>
          <cell r="P1171">
            <v>47.02</v>
          </cell>
          <cell r="Q1171" t="str">
            <v>Non</v>
          </cell>
          <cell r="R1171">
            <v>5</v>
          </cell>
          <cell r="S1171">
            <v>5</v>
          </cell>
          <cell r="T1171">
            <v>10.297000000000001</v>
          </cell>
          <cell r="U1171">
            <v>15.977</v>
          </cell>
          <cell r="V1171">
            <v>15.76341</v>
          </cell>
          <cell r="W1171">
            <v>5.2885400000000002</v>
          </cell>
          <cell r="X1171" t="str">
            <v>Dist</v>
          </cell>
          <cell r="Y1171" t="str">
            <v>Euroland</v>
          </cell>
          <cell r="Z1171">
            <v>2.2000000000000002</v>
          </cell>
          <cell r="AA1171" t="str">
            <v>Oui</v>
          </cell>
          <cell r="AB1171">
            <v>2.36</v>
          </cell>
          <cell r="AC1171" t="str">
            <v>Oui</v>
          </cell>
          <cell r="AD1171">
            <v>200.3</v>
          </cell>
          <cell r="AE1171" t="str">
            <v>FSUSA09874</v>
          </cell>
          <cell r="AF1171">
            <v>215943</v>
          </cell>
          <cell r="AH1171">
            <v>44593</v>
          </cell>
          <cell r="AJ1171">
            <v>4</v>
          </cell>
          <cell r="AK1171">
            <v>1</v>
          </cell>
          <cell r="AL1171">
            <v>0</v>
          </cell>
          <cell r="AM1171" t="str">
            <v>www.lazardfreresgestion.fr</v>
          </cell>
          <cell r="AQ1171" t="str">
            <v>Non</v>
          </cell>
          <cell r="AR1171" t="str">
            <v>Non</v>
          </cell>
          <cell r="AS1171" t="str">
            <v>Non</v>
          </cell>
          <cell r="AV1171" t="str">
            <v>Actions de la zone euro</v>
          </cell>
          <cell r="AW1171" t="str">
            <v>Lazard</v>
          </cell>
          <cell r="AY1171" t="str">
            <v>Article 8</v>
          </cell>
          <cell r="AZ1171" t="str">
            <v>Prospectus</v>
          </cell>
          <cell r="BA1171" t="str">
            <v>Non</v>
          </cell>
          <cell r="BB1171">
            <v>4.3791060000000002</v>
          </cell>
          <cell r="BD1171">
            <v>5.2885429999999998</v>
          </cell>
          <cell r="BF1171">
            <v>15.763392</v>
          </cell>
          <cell r="BH1171">
            <v>-2.1389339999999999</v>
          </cell>
          <cell r="BJ1171">
            <v>-1.83544</v>
          </cell>
          <cell r="BK1171">
            <v>40</v>
          </cell>
          <cell r="BM1171">
            <v>7.3861189999999999</v>
          </cell>
          <cell r="BN1171">
            <v>60</v>
          </cell>
          <cell r="BP1171">
            <v>18.740763000000001</v>
          </cell>
          <cell r="BQ1171">
            <v>48</v>
          </cell>
        </row>
        <row r="1172">
          <cell r="A1172" t="str">
            <v>FR0012417350</v>
          </cell>
          <cell r="B1172" t="str">
            <v>ÙÙ</v>
          </cell>
          <cell r="C1172" t="str">
            <v>Echiquier Robotics A</v>
          </cell>
          <cell r="D1172" t="str">
            <v>FCP</v>
          </cell>
          <cell r="E1172" t="str">
            <v>La Financière de l'Echiquier</v>
          </cell>
          <cell r="F1172" t="str">
            <v>Euro</v>
          </cell>
          <cell r="G1172" t="str">
            <v>MSCI World NR EUR</v>
          </cell>
          <cell r="H1172" t="str">
            <v>Europe Fonds ouverts  - Actions Secteur Technologies</v>
          </cell>
          <cell r="I1172" t="str">
            <v>Tous les jours</v>
          </cell>
          <cell r="J1172" t="str">
            <v>Autriche;Belgique;Allemagne;France;Luxembourg;</v>
          </cell>
          <cell r="K1172" t="str">
            <v>Non</v>
          </cell>
          <cell r="L1172">
            <v>42053</v>
          </cell>
          <cell r="M1172">
            <v>44596</v>
          </cell>
          <cell r="N1172">
            <v>21518674</v>
          </cell>
          <cell r="O1172">
            <v>221.16</v>
          </cell>
          <cell r="Q1172" t="str">
            <v>Non</v>
          </cell>
          <cell r="R1172">
            <v>6</v>
          </cell>
          <cell r="S1172">
            <v>6</v>
          </cell>
          <cell r="T1172">
            <v>17.868756999999999</v>
          </cell>
          <cell r="U1172">
            <v>19.314912</v>
          </cell>
          <cell r="V1172">
            <v>2.4952200000000002</v>
          </cell>
          <cell r="W1172">
            <v>23.021419999999999</v>
          </cell>
          <cell r="X1172" t="str">
            <v>Cap</v>
          </cell>
          <cell r="Y1172" t="str">
            <v>Global</v>
          </cell>
          <cell r="Z1172">
            <v>1.65</v>
          </cell>
          <cell r="AA1172" t="str">
            <v>Oui</v>
          </cell>
          <cell r="AB1172">
            <v>1.65</v>
          </cell>
          <cell r="AC1172" t="str">
            <v>Oui</v>
          </cell>
          <cell r="AD1172">
            <v>223.86</v>
          </cell>
          <cell r="AE1172" t="str">
            <v>FS0000BP1Y</v>
          </cell>
          <cell r="AF1172">
            <v>11516772</v>
          </cell>
          <cell r="AH1172">
            <v>44561</v>
          </cell>
          <cell r="AJ1172">
            <v>3</v>
          </cell>
          <cell r="AK1172">
            <v>0</v>
          </cell>
          <cell r="AL1172">
            <v>0</v>
          </cell>
          <cell r="AM1172" t="str">
            <v>www.lfde.com</v>
          </cell>
          <cell r="AQ1172" t="str">
            <v>Non</v>
          </cell>
          <cell r="AR1172" t="str">
            <v>Non</v>
          </cell>
          <cell r="AS1172" t="str">
            <v>Non</v>
          </cell>
          <cell r="AV1172" t="str">
            <v>Actions internationales</v>
          </cell>
          <cell r="AW1172" t="str">
            <v>La Financière de l'Echiquier</v>
          </cell>
          <cell r="AY1172" t="str">
            <v>Article 8</v>
          </cell>
          <cell r="AZ1172" t="str">
            <v>Prospectus</v>
          </cell>
          <cell r="BA1172" t="str">
            <v>Non</v>
          </cell>
          <cell r="BB1172">
            <v>16.039256999999999</v>
          </cell>
          <cell r="BD1172">
            <v>23.021443000000001</v>
          </cell>
          <cell r="BF1172">
            <v>2.4952160000000001</v>
          </cell>
          <cell r="BH1172">
            <v>-14.272424000000001</v>
          </cell>
          <cell r="BJ1172">
            <v>-10.67525</v>
          </cell>
          <cell r="BK1172">
            <v>93</v>
          </cell>
          <cell r="BM1172">
            <v>32.365563000000002</v>
          </cell>
          <cell r="BN1172">
            <v>2</v>
          </cell>
          <cell r="BP1172">
            <v>42.898235</v>
          </cell>
          <cell r="BQ1172">
            <v>1</v>
          </cell>
        </row>
        <row r="1173">
          <cell r="A1173" t="str">
            <v>FR0012522191</v>
          </cell>
          <cell r="B1173" t="str">
            <v>ÙÙÙÙÙ</v>
          </cell>
          <cell r="C1173" t="str">
            <v>PM Europe</v>
          </cell>
          <cell r="D1173" t="str">
            <v>FCP</v>
          </cell>
          <cell r="E1173" t="str">
            <v>Saint Olive Gestion</v>
          </cell>
          <cell r="F1173" t="str">
            <v>Euro</v>
          </cell>
          <cell r="G1173" t="str">
            <v>MSCI Europe NR EUR</v>
          </cell>
          <cell r="H1173" t="str">
            <v>Europe Fonds ouverts  - Actions Europe Gdes Cap. Mixte</v>
          </cell>
          <cell r="I1173" t="str">
            <v>Tous les jours</v>
          </cell>
          <cell r="J1173" t="str">
            <v>France</v>
          </cell>
          <cell r="K1173" t="str">
            <v>Oui</v>
          </cell>
          <cell r="L1173">
            <v>42065</v>
          </cell>
          <cell r="M1173">
            <v>44596</v>
          </cell>
          <cell r="N1173">
            <v>58932623</v>
          </cell>
          <cell r="O1173">
            <v>167.29</v>
          </cell>
          <cell r="Q1173" t="str">
            <v>Non</v>
          </cell>
          <cell r="R1173">
            <v>6</v>
          </cell>
          <cell r="S1173">
            <v>6</v>
          </cell>
          <cell r="T1173">
            <v>15.157</v>
          </cell>
          <cell r="U1173">
            <v>15.119</v>
          </cell>
          <cell r="V1173">
            <v>18.73948</v>
          </cell>
          <cell r="W1173">
            <v>10.38889</v>
          </cell>
          <cell r="X1173" t="str">
            <v>Cap</v>
          </cell>
          <cell r="Y1173" t="str">
            <v>Europe</v>
          </cell>
          <cell r="Z1173">
            <v>2</v>
          </cell>
          <cell r="AA1173" t="str">
            <v>Oui</v>
          </cell>
          <cell r="AB1173">
            <v>2.69</v>
          </cell>
          <cell r="AC1173" t="str">
            <v>Non</v>
          </cell>
          <cell r="AD1173">
            <v>167.29</v>
          </cell>
          <cell r="AE1173" t="str">
            <v>FS0000C2CA</v>
          </cell>
          <cell r="AF1173">
            <v>58932623</v>
          </cell>
          <cell r="AH1173">
            <v>44526</v>
          </cell>
          <cell r="AJ1173">
            <v>4</v>
          </cell>
          <cell r="AK1173">
            <v>1</v>
          </cell>
          <cell r="AL1173">
            <v>1</v>
          </cell>
          <cell r="AM1173" t="str">
            <v>www.banquesaintolive.com</v>
          </cell>
          <cell r="AQ1173" t="str">
            <v>Non</v>
          </cell>
          <cell r="AR1173" t="str">
            <v>Non</v>
          </cell>
          <cell r="AS1173" t="str">
            <v>Non</v>
          </cell>
          <cell r="AV1173" t="str">
            <v>Non Classifié</v>
          </cell>
          <cell r="AW1173" t="str">
            <v>Banque Saint Olive</v>
          </cell>
          <cell r="AY1173" t="str">
            <v>Not Stated</v>
          </cell>
          <cell r="AZ1173" t="str">
            <v>Prospectus</v>
          </cell>
          <cell r="BA1173" t="str">
            <v>Non</v>
          </cell>
          <cell r="BB1173">
            <v>9.7744999999999997</v>
          </cell>
          <cell r="BD1173">
            <v>10.388895</v>
          </cell>
          <cell r="BF1173">
            <v>18.739457999999999</v>
          </cell>
          <cell r="BH1173">
            <v>-9.2282869999999999</v>
          </cell>
          <cell r="BJ1173">
            <v>-8.9163800000000002</v>
          </cell>
          <cell r="BK1173">
            <v>88</v>
          </cell>
          <cell r="BM1173">
            <v>15.28519</v>
          </cell>
          <cell r="BN1173">
            <v>29</v>
          </cell>
          <cell r="BP1173">
            <v>23.071874000000001</v>
          </cell>
          <cell r="BQ1173">
            <v>36</v>
          </cell>
        </row>
        <row r="1174">
          <cell r="A1174" t="str">
            <v>FR0012558971</v>
          </cell>
          <cell r="B1174" t="str">
            <v>Ù</v>
          </cell>
          <cell r="C1174" t="str">
            <v>D. Fi C</v>
          </cell>
          <cell r="D1174" t="str">
            <v>FCP</v>
          </cell>
          <cell r="E1174" t="str">
            <v>Montbleu Finance</v>
          </cell>
          <cell r="F1174" t="str">
            <v>Euro</v>
          </cell>
          <cell r="G1174" t="str">
            <v>Not Benchmarked</v>
          </cell>
          <cell r="H1174" t="str">
            <v>Europe Fonds ouverts  - Allocation EUR Flexible - International</v>
          </cell>
          <cell r="I1174" t="str">
            <v>Tous les jours</v>
          </cell>
          <cell r="J1174" t="str">
            <v>France</v>
          </cell>
          <cell r="K1174" t="str">
            <v>Non</v>
          </cell>
          <cell r="L1174">
            <v>42090</v>
          </cell>
          <cell r="M1174">
            <v>44595</v>
          </cell>
          <cell r="N1174">
            <v>13710000</v>
          </cell>
          <cell r="O1174">
            <v>81.42</v>
          </cell>
          <cell r="Q1174" t="str">
            <v>Non</v>
          </cell>
          <cell r="R1174">
            <v>5</v>
          </cell>
          <cell r="S1174">
            <v>5</v>
          </cell>
          <cell r="T1174">
            <v>5.2030000000000003</v>
          </cell>
          <cell r="U1174">
            <v>13.016999999999999</v>
          </cell>
          <cell r="V1174">
            <v>2.4850000000000001E-2</v>
          </cell>
          <cell r="W1174">
            <v>-5.3849099999999996</v>
          </cell>
          <cell r="X1174" t="str">
            <v>Cap</v>
          </cell>
          <cell r="Y1174" t="str">
            <v>Global</v>
          </cell>
          <cell r="Z1174">
            <v>2.5</v>
          </cell>
          <cell r="AA1174" t="str">
            <v>Oui</v>
          </cell>
          <cell r="AB1174">
            <v>4.0999999999999996</v>
          </cell>
          <cell r="AC1174" t="str">
            <v>Non</v>
          </cell>
          <cell r="AE1174" t="str">
            <v>FS0000BWA7</v>
          </cell>
          <cell r="AF1174">
            <v>13710000</v>
          </cell>
          <cell r="AH1174">
            <v>44550</v>
          </cell>
          <cell r="AJ1174">
            <v>2</v>
          </cell>
          <cell r="AK1174">
            <v>1</v>
          </cell>
          <cell r="AL1174">
            <v>1</v>
          </cell>
          <cell r="AM1174" t="str">
            <v>www.montbleu-finance.fr</v>
          </cell>
          <cell r="AQ1174" t="str">
            <v>Non</v>
          </cell>
          <cell r="AR1174" t="str">
            <v>Non</v>
          </cell>
          <cell r="AS1174" t="str">
            <v>Non</v>
          </cell>
          <cell r="AV1174" t="str">
            <v>Non Classifié</v>
          </cell>
          <cell r="AW1174" t="str">
            <v>Montbleu Finance</v>
          </cell>
          <cell r="AY1174" t="str">
            <v>Not Stated</v>
          </cell>
          <cell r="AZ1174" t="str">
            <v>Prospectus</v>
          </cell>
          <cell r="BA1174" t="str">
            <v>Non</v>
          </cell>
          <cell r="BB1174">
            <v>-3.7913950000000001</v>
          </cell>
          <cell r="BD1174">
            <v>-5.384919</v>
          </cell>
          <cell r="BF1174">
            <v>2.4849E-2</v>
          </cell>
          <cell r="BH1174">
            <v>-2.9327610000000002</v>
          </cell>
          <cell r="BJ1174">
            <v>-4.0414899999999996</v>
          </cell>
          <cell r="BK1174">
            <v>61</v>
          </cell>
          <cell r="BM1174">
            <v>-2.543361</v>
          </cell>
          <cell r="BN1174">
            <v>97</v>
          </cell>
          <cell r="BP1174">
            <v>8.0556129999999992</v>
          </cell>
          <cell r="BQ1174">
            <v>75</v>
          </cell>
        </row>
        <row r="1175">
          <cell r="A1175" t="str">
            <v>FR0012562817</v>
          </cell>
          <cell r="B1175" t="str">
            <v>ÙÙ</v>
          </cell>
          <cell r="C1175" t="str">
            <v>Olympus R</v>
          </cell>
          <cell r="D1175" t="str">
            <v>FCP</v>
          </cell>
          <cell r="E1175" t="str">
            <v>Philippe Hottinguer et Cie Gestion</v>
          </cell>
          <cell r="F1175" t="str">
            <v>Euro</v>
          </cell>
          <cell r="G1175" t="str">
            <v>(FTSE MTS Ex-CNO Etrix 3-5Y TR EUR) 40.000% + ( EURO STOXX 50 NR EUR) 60.000%</v>
          </cell>
          <cell r="H1175" t="str">
            <v>Europe Fonds ouverts  - Allocation EUR Flexible - International</v>
          </cell>
          <cell r="I1175" t="str">
            <v>Toutes les semaines</v>
          </cell>
          <cell r="J1175" t="str">
            <v>France</v>
          </cell>
          <cell r="K1175" t="str">
            <v>Non</v>
          </cell>
          <cell r="L1175">
            <v>42118</v>
          </cell>
          <cell r="M1175">
            <v>44589</v>
          </cell>
          <cell r="N1175">
            <v>3806000</v>
          </cell>
          <cell r="O1175">
            <v>102.31</v>
          </cell>
          <cell r="Q1175" t="str">
            <v>Non</v>
          </cell>
          <cell r="R1175">
            <v>5</v>
          </cell>
          <cell r="S1175">
            <v>5</v>
          </cell>
          <cell r="T1175">
            <v>6.6079999999999997</v>
          </cell>
          <cell r="U1175">
            <v>11.945</v>
          </cell>
          <cell r="V1175">
            <v>6.9740700000000002</v>
          </cell>
          <cell r="W1175">
            <v>2.8239100000000001</v>
          </cell>
          <cell r="X1175" t="str">
            <v>Cap</v>
          </cell>
          <cell r="Y1175" t="str">
            <v>Global</v>
          </cell>
          <cell r="Z1175">
            <v>1.95</v>
          </cell>
          <cell r="AA1175" t="str">
            <v>Oui</v>
          </cell>
          <cell r="AB1175">
            <v>3.36</v>
          </cell>
          <cell r="AC1175" t="str">
            <v>Non</v>
          </cell>
          <cell r="AE1175" t="str">
            <v>FS0000C1O8</v>
          </cell>
          <cell r="AF1175">
            <v>2516000</v>
          </cell>
          <cell r="AH1175">
            <v>44562</v>
          </cell>
          <cell r="AJ1175">
            <v>2</v>
          </cell>
          <cell r="AK1175">
            <v>1</v>
          </cell>
          <cell r="AL1175">
            <v>1</v>
          </cell>
          <cell r="AM1175" t="str">
            <v>www.phhgestion.com</v>
          </cell>
          <cell r="AQ1175" t="str">
            <v>Non</v>
          </cell>
          <cell r="AR1175" t="str">
            <v>Non</v>
          </cell>
          <cell r="AS1175" t="str">
            <v>Non</v>
          </cell>
          <cell r="AV1175" t="str">
            <v>Non Classifié</v>
          </cell>
          <cell r="AW1175" t="str">
            <v>Philippe Hottinguer &amp; Cie Gestion</v>
          </cell>
          <cell r="AY1175" t="str">
            <v>Not Stated</v>
          </cell>
          <cell r="AZ1175" t="str">
            <v>Prospectus</v>
          </cell>
          <cell r="BA1175" t="str">
            <v>Non</v>
          </cell>
          <cell r="BB1175">
            <v>1.557879</v>
          </cell>
          <cell r="BD1175">
            <v>2.8239019999999999</v>
          </cell>
          <cell r="BF1175">
            <v>6.9740789999999997</v>
          </cell>
          <cell r="BJ1175">
            <v>-3.78973</v>
          </cell>
          <cell r="BK1175">
            <v>59</v>
          </cell>
          <cell r="BM1175">
            <v>5.4149330000000004</v>
          </cell>
          <cell r="BN1175">
            <v>68</v>
          </cell>
          <cell r="BP1175">
            <v>13.130632</v>
          </cell>
          <cell r="BQ1175">
            <v>61</v>
          </cell>
        </row>
        <row r="1176">
          <cell r="A1176" t="str">
            <v>FR0012591568</v>
          </cell>
          <cell r="B1176" t="str">
            <v>ÙÙÙÙ</v>
          </cell>
          <cell r="C1176" t="str">
            <v>Arlequin Z</v>
          </cell>
          <cell r="D1176" t="str">
            <v>SICAV</v>
          </cell>
          <cell r="E1176" t="str">
            <v>UBS La Maison de Gestion</v>
          </cell>
          <cell r="F1176" t="str">
            <v>Euro</v>
          </cell>
          <cell r="G1176" t="str">
            <v>Not Benchmarked</v>
          </cell>
          <cell r="H1176" t="str">
            <v>Europe Fonds ouverts  - Allocation EUR Flexible - International</v>
          </cell>
          <cell r="I1176" t="str">
            <v>Toutes les semaines</v>
          </cell>
          <cell r="J1176" t="str">
            <v>France</v>
          </cell>
          <cell r="K1176" t="str">
            <v>Non</v>
          </cell>
          <cell r="L1176">
            <v>42069</v>
          </cell>
          <cell r="M1176">
            <v>44589</v>
          </cell>
          <cell r="N1176">
            <v>28545313</v>
          </cell>
          <cell r="O1176">
            <v>147.08000000000001</v>
          </cell>
          <cell r="Q1176" t="str">
            <v>Non</v>
          </cell>
          <cell r="R1176">
            <v>5</v>
          </cell>
          <cell r="S1176">
            <v>5</v>
          </cell>
          <cell r="T1176">
            <v>5.79</v>
          </cell>
          <cell r="U1176">
            <v>15.526999999999999</v>
          </cell>
          <cell r="V1176">
            <v>9.2719199999999997</v>
          </cell>
          <cell r="W1176">
            <v>11.494149999999999</v>
          </cell>
          <cell r="X1176" t="str">
            <v>Cap</v>
          </cell>
          <cell r="Y1176" t="str">
            <v>Global</v>
          </cell>
          <cell r="Z1176">
            <v>1.1000000000000001</v>
          </cell>
          <cell r="AA1176" t="str">
            <v>Oui</v>
          </cell>
          <cell r="AB1176">
            <v>1.42</v>
          </cell>
          <cell r="AC1176" t="str">
            <v>Non</v>
          </cell>
          <cell r="AE1176" t="str">
            <v>FSUSA09RLT</v>
          </cell>
          <cell r="AF1176">
            <v>5859842</v>
          </cell>
          <cell r="AH1176">
            <v>44545</v>
          </cell>
          <cell r="AJ1176">
            <v>5</v>
          </cell>
          <cell r="AK1176">
            <v>1000</v>
          </cell>
          <cell r="AL1176">
            <v>1</v>
          </cell>
          <cell r="AM1176" t="str">
            <v>www.lamaisondegestion.com</v>
          </cell>
          <cell r="AQ1176" t="str">
            <v>Non</v>
          </cell>
          <cell r="AR1176" t="str">
            <v>Non</v>
          </cell>
          <cell r="AS1176" t="str">
            <v>Non</v>
          </cell>
          <cell r="AV1176" t="str">
            <v>Non Classifié</v>
          </cell>
          <cell r="AW1176" t="str">
            <v>UBS</v>
          </cell>
          <cell r="AY1176" t="str">
            <v>Not Stated</v>
          </cell>
          <cell r="AZ1176" t="str">
            <v>Prospectus</v>
          </cell>
          <cell r="BA1176" t="str">
            <v>Non</v>
          </cell>
          <cell r="BB1176">
            <v>6.4902470000000001</v>
          </cell>
          <cell r="BD1176">
            <v>11.494149999999999</v>
          </cell>
          <cell r="BF1176">
            <v>9.2718989999999994</v>
          </cell>
          <cell r="BJ1176">
            <v>-2.2983899999999999</v>
          </cell>
          <cell r="BK1176">
            <v>45</v>
          </cell>
          <cell r="BM1176">
            <v>14.229112000000001</v>
          </cell>
          <cell r="BN1176">
            <v>34</v>
          </cell>
          <cell r="BP1176">
            <v>22.158414</v>
          </cell>
          <cell r="BQ1176">
            <v>39</v>
          </cell>
        </row>
        <row r="1177">
          <cell r="A1177" t="str">
            <v>FR0012633311</v>
          </cell>
          <cell r="B1177" t="str">
            <v>ÙÙÙÙ</v>
          </cell>
          <cell r="C1177" t="str">
            <v>Kirao Smallcaps AC</v>
          </cell>
          <cell r="D1177" t="str">
            <v>FCP</v>
          </cell>
          <cell r="E1177" t="str">
            <v>Kirao</v>
          </cell>
          <cell r="F1177" t="str">
            <v>Euro</v>
          </cell>
          <cell r="G1177" t="str">
            <v>Euronext Paris CAC Small NR EUR</v>
          </cell>
          <cell r="H1177" t="str">
            <v>Europe Fonds ouverts  - Actions France Petites &amp; Moy. Cap.</v>
          </cell>
          <cell r="I1177" t="str">
            <v>Tous les jours</v>
          </cell>
          <cell r="J1177" t="str">
            <v>France</v>
          </cell>
          <cell r="K1177" t="str">
            <v>Oui</v>
          </cell>
          <cell r="L1177">
            <v>42109</v>
          </cell>
          <cell r="M1177">
            <v>44595</v>
          </cell>
          <cell r="N1177">
            <v>135107000</v>
          </cell>
          <cell r="O1177">
            <v>231.47</v>
          </cell>
          <cell r="Q1177" t="str">
            <v>Non</v>
          </cell>
          <cell r="R1177">
            <v>6</v>
          </cell>
          <cell r="S1177">
            <v>6</v>
          </cell>
          <cell r="T1177">
            <v>12.28</v>
          </cell>
          <cell r="U1177">
            <v>20.407</v>
          </cell>
          <cell r="V1177">
            <v>20.15082</v>
          </cell>
          <cell r="W1177">
            <v>13.37997</v>
          </cell>
          <cell r="X1177" t="str">
            <v>Cap</v>
          </cell>
          <cell r="Y1177" t="str">
            <v>France</v>
          </cell>
          <cell r="Z1177">
            <v>2.35</v>
          </cell>
          <cell r="AA1177" t="str">
            <v>Oui</v>
          </cell>
          <cell r="AB1177">
            <v>2.35</v>
          </cell>
          <cell r="AC1177" t="str">
            <v>Non</v>
          </cell>
          <cell r="AE1177" t="str">
            <v>FS0000C0GS</v>
          </cell>
          <cell r="AF1177">
            <v>47895000</v>
          </cell>
          <cell r="AH1177">
            <v>44593</v>
          </cell>
          <cell r="AJ1177">
            <v>3</v>
          </cell>
          <cell r="AK1177">
            <v>0</v>
          </cell>
          <cell r="AL1177">
            <v>0</v>
          </cell>
          <cell r="AM1177" t="str">
            <v>www.kirao.fr</v>
          </cell>
          <cell r="AQ1177" t="str">
            <v>Non</v>
          </cell>
          <cell r="AR1177" t="str">
            <v>Non</v>
          </cell>
          <cell r="AS1177" t="str">
            <v>Non</v>
          </cell>
          <cell r="AV1177" t="str">
            <v>Actions de la zone euro</v>
          </cell>
          <cell r="AW1177" t="str">
            <v>Kirao</v>
          </cell>
          <cell r="AY1177" t="str">
            <v>Article 8</v>
          </cell>
          <cell r="AZ1177" t="str">
            <v>Prospectus</v>
          </cell>
          <cell r="BA1177" t="str">
            <v>Non</v>
          </cell>
          <cell r="BB1177">
            <v>7.46753</v>
          </cell>
          <cell r="BD1177">
            <v>13.379994</v>
          </cell>
          <cell r="BF1177">
            <v>20.150822000000002</v>
          </cell>
          <cell r="BH1177">
            <v>-2.3745259999999999</v>
          </cell>
          <cell r="BJ1177">
            <v>-3.2307000000000001</v>
          </cell>
          <cell r="BK1177">
            <v>54</v>
          </cell>
          <cell r="BM1177">
            <v>17.389389000000001</v>
          </cell>
          <cell r="BN1177">
            <v>22</v>
          </cell>
          <cell r="BP1177">
            <v>22.487576000000001</v>
          </cell>
          <cell r="BQ1177">
            <v>38</v>
          </cell>
        </row>
        <row r="1178">
          <cell r="A1178" t="str">
            <v>FR0012696102</v>
          </cell>
          <cell r="B1178" t="str">
            <v>ÙÙÙ</v>
          </cell>
          <cell r="C1178" t="str">
            <v>SPPI Multi-Oblig</v>
          </cell>
          <cell r="D1178" t="str">
            <v>FCP</v>
          </cell>
          <cell r="E1178" t="str">
            <v>SPPI Finance</v>
          </cell>
          <cell r="F1178" t="str">
            <v>Euro</v>
          </cell>
          <cell r="G1178" t="str">
            <v>(FTSE MTS Ex-CNO Etrix 3-5Y TR EUR) 75.000% + ( Markit iBoxx EUR Liquid High Yield Index) 25.000%</v>
          </cell>
          <cell r="H1178" t="str">
            <v>Europe Fonds ouverts  - Obligations EUR Flexibles</v>
          </cell>
          <cell r="I1178" t="str">
            <v>Tous les jours</v>
          </cell>
          <cell r="J1178" t="str">
            <v>France</v>
          </cell>
          <cell r="K1178" t="str">
            <v>Non</v>
          </cell>
          <cell r="L1178">
            <v>42163</v>
          </cell>
          <cell r="M1178">
            <v>44595</v>
          </cell>
          <cell r="N1178">
            <v>27429000</v>
          </cell>
          <cell r="O1178">
            <v>107.48</v>
          </cell>
          <cell r="Q1178" t="str">
            <v>Non</v>
          </cell>
          <cell r="R1178">
            <v>3</v>
          </cell>
          <cell r="S1178">
            <v>3</v>
          </cell>
          <cell r="T1178">
            <v>1.9530000000000001</v>
          </cell>
          <cell r="U1178">
            <v>5.0010000000000003</v>
          </cell>
          <cell r="V1178">
            <v>0.44913999999999998</v>
          </cell>
          <cell r="W1178">
            <v>2.6806199999999998</v>
          </cell>
          <cell r="X1178" t="str">
            <v>Dist</v>
          </cell>
          <cell r="Y1178" t="str">
            <v>Global</v>
          </cell>
          <cell r="Z1178">
            <v>0.8</v>
          </cell>
          <cell r="AA1178" t="str">
            <v>Oui</v>
          </cell>
          <cell r="AB1178">
            <v>1.04</v>
          </cell>
          <cell r="AC1178" t="str">
            <v>Non</v>
          </cell>
          <cell r="AE1178" t="str">
            <v>FS0000BZTZ</v>
          </cell>
          <cell r="AF1178">
            <v>27429000</v>
          </cell>
          <cell r="AH1178">
            <v>44407</v>
          </cell>
          <cell r="AJ1178">
            <v>1.5</v>
          </cell>
          <cell r="AK1178">
            <v>1</v>
          </cell>
          <cell r="AL1178">
            <v>1</v>
          </cell>
          <cell r="AM1178" t="str">
            <v>www.sppifinance.fr</v>
          </cell>
          <cell r="AQ1178" t="str">
            <v>Non</v>
          </cell>
          <cell r="AR1178" t="str">
            <v>Non</v>
          </cell>
          <cell r="AS1178" t="str">
            <v>Non</v>
          </cell>
          <cell r="AV1178" t="str">
            <v>Obligations en euro</v>
          </cell>
          <cell r="AW1178" t="str">
            <v>SPPI Finance</v>
          </cell>
          <cell r="AY1178" t="str">
            <v>Not Stated</v>
          </cell>
          <cell r="AZ1178" t="str">
            <v>Prospectus</v>
          </cell>
          <cell r="BA1178" t="str">
            <v>Non</v>
          </cell>
          <cell r="BB1178">
            <v>1.1310009999999999</v>
          </cell>
          <cell r="BD1178">
            <v>2.680628</v>
          </cell>
          <cell r="BF1178">
            <v>0.44914100000000001</v>
          </cell>
          <cell r="BH1178">
            <v>-1.131451</v>
          </cell>
          <cell r="BJ1178">
            <v>-1.2510300000000001</v>
          </cell>
          <cell r="BK1178">
            <v>32</v>
          </cell>
          <cell r="BM1178">
            <v>3.4684179999999998</v>
          </cell>
          <cell r="BN1178">
            <v>79</v>
          </cell>
          <cell r="BP1178">
            <v>4.7177530000000001</v>
          </cell>
          <cell r="BQ1178">
            <v>86</v>
          </cell>
        </row>
        <row r="1179">
          <cell r="A1179" t="str">
            <v>FR0012712107</v>
          </cell>
          <cell r="B1179" t="str">
            <v>ÙÙ</v>
          </cell>
          <cell r="C1179" t="str">
            <v>S Tempo M&amp;G</v>
          </cell>
          <cell r="D1179" t="str">
            <v>FCP</v>
          </cell>
          <cell r="E1179" t="str">
            <v>Sagis Asset Management</v>
          </cell>
          <cell r="F1179" t="str">
            <v>Euro</v>
          </cell>
          <cell r="G1179" t="str">
            <v>Not Benchmarked</v>
          </cell>
          <cell r="H1179" t="str">
            <v>Europe Fonds ouverts  - Allocation EUR Flexible - International</v>
          </cell>
          <cell r="I1179" t="str">
            <v>Toutes les semaines</v>
          </cell>
          <cell r="J1179" t="str">
            <v>France</v>
          </cell>
          <cell r="K1179" t="str">
            <v>Non</v>
          </cell>
          <cell r="L1179">
            <v>42209</v>
          </cell>
          <cell r="M1179">
            <v>44589</v>
          </cell>
          <cell r="N1179">
            <v>42692000</v>
          </cell>
          <cell r="O1179">
            <v>1145.46</v>
          </cell>
          <cell r="Q1179" t="str">
            <v>Non</v>
          </cell>
          <cell r="R1179">
            <v>5</v>
          </cell>
          <cell r="S1179">
            <v>5</v>
          </cell>
          <cell r="T1179">
            <v>3.4260000000000002</v>
          </cell>
          <cell r="U1179">
            <v>11.507</v>
          </cell>
          <cell r="V1179">
            <v>3.4219400000000002</v>
          </cell>
          <cell r="W1179">
            <v>3.3451599999999999</v>
          </cell>
          <cell r="X1179" t="str">
            <v>Cap</v>
          </cell>
          <cell r="Y1179" t="str">
            <v>Global</v>
          </cell>
          <cell r="Z1179">
            <v>1.4</v>
          </cell>
          <cell r="AA1179" t="str">
            <v>Oui</v>
          </cell>
          <cell r="AB1179">
            <v>1.91</v>
          </cell>
          <cell r="AC1179" t="str">
            <v>Oui</v>
          </cell>
          <cell r="AE1179" t="str">
            <v>FS0000C19F</v>
          </cell>
          <cell r="AF1179">
            <v>42692000</v>
          </cell>
          <cell r="AH1179">
            <v>44587</v>
          </cell>
          <cell r="AJ1179">
            <v>0</v>
          </cell>
          <cell r="AK1179">
            <v>1</v>
          </cell>
          <cell r="AL1179">
            <v>1</v>
          </cell>
          <cell r="AM1179" t="str">
            <v>www.sagis-am.com</v>
          </cell>
          <cell r="AQ1179" t="str">
            <v>Non</v>
          </cell>
          <cell r="AR1179" t="str">
            <v>Non</v>
          </cell>
          <cell r="AS1179" t="str">
            <v>Non</v>
          </cell>
          <cell r="AV1179" t="str">
            <v>Non Classifié</v>
          </cell>
          <cell r="AW1179" t="str">
            <v>Sagis</v>
          </cell>
          <cell r="AY1179" t="str">
            <v>Not Stated</v>
          </cell>
          <cell r="AZ1179" t="str">
            <v>Prospectus</v>
          </cell>
          <cell r="BA1179" t="str">
            <v>Non</v>
          </cell>
          <cell r="BB1179">
            <v>1.9864040000000001</v>
          </cell>
          <cell r="BD1179">
            <v>3.3451580000000001</v>
          </cell>
          <cell r="BF1179">
            <v>3.4219279999999999</v>
          </cell>
          <cell r="BJ1179">
            <v>-0.55993999999999999</v>
          </cell>
          <cell r="BK1179">
            <v>23</v>
          </cell>
          <cell r="BM1179">
            <v>5.0924269999999998</v>
          </cell>
          <cell r="BN1179">
            <v>70</v>
          </cell>
          <cell r="BP1179">
            <v>11.304479000000001</v>
          </cell>
          <cell r="BQ1179">
            <v>65</v>
          </cell>
        </row>
        <row r="1180">
          <cell r="A1180" t="str">
            <v>FR0012815876</v>
          </cell>
          <cell r="B1180" t="str">
            <v>ÙÙÙ</v>
          </cell>
          <cell r="C1180" t="str">
            <v>Echiquier QME A</v>
          </cell>
          <cell r="D1180" t="str">
            <v>SICAV</v>
          </cell>
          <cell r="E1180" t="str">
            <v>La Financière de l'Echiquier</v>
          </cell>
          <cell r="F1180" t="str">
            <v>Euro</v>
          </cell>
          <cell r="G1180" t="str">
            <v>€STR capitalisé</v>
          </cell>
          <cell r="H1180" t="str">
            <v>Europe Fonds ouverts  - Alt - Systematic Futures</v>
          </cell>
          <cell r="I1180" t="str">
            <v>Tous les jours</v>
          </cell>
          <cell r="J1180" t="str">
            <v>Belgique;Allemagne;Espagne;France;Italie;</v>
          </cell>
          <cell r="K1180" t="str">
            <v>Non</v>
          </cell>
          <cell r="L1180">
            <v>42314</v>
          </cell>
          <cell r="M1180">
            <v>44596</v>
          </cell>
          <cell r="N1180">
            <v>78622339</v>
          </cell>
          <cell r="O1180">
            <v>1088.75</v>
          </cell>
          <cell r="Q1180" t="str">
            <v>Non</v>
          </cell>
          <cell r="R1180">
            <v>4</v>
          </cell>
          <cell r="S1180">
            <v>4</v>
          </cell>
          <cell r="T1180">
            <v>7.26</v>
          </cell>
          <cell r="U1180">
            <v>7.32</v>
          </cell>
          <cell r="V1180">
            <v>1.77738</v>
          </cell>
          <cell r="W1180">
            <v>3.6362299999999999</v>
          </cell>
          <cell r="X1180" t="str">
            <v>Cap</v>
          </cell>
          <cell r="Y1180" t="str">
            <v>Global</v>
          </cell>
          <cell r="Z1180">
            <v>1.5</v>
          </cell>
          <cell r="AA1180" t="str">
            <v>Oui</v>
          </cell>
          <cell r="AB1180">
            <v>1.5</v>
          </cell>
          <cell r="AC1180" t="str">
            <v>Non</v>
          </cell>
          <cell r="AD1180">
            <v>1088.75</v>
          </cell>
          <cell r="AE1180" t="str">
            <v>FS0000C8D6</v>
          </cell>
          <cell r="AF1180">
            <v>51778198</v>
          </cell>
          <cell r="AH1180">
            <v>44565</v>
          </cell>
          <cell r="AJ1180">
            <v>3</v>
          </cell>
          <cell r="AK1180">
            <v>1000</v>
          </cell>
          <cell r="AL1180">
            <v>1</v>
          </cell>
          <cell r="AM1180" t="str">
            <v>www.lfde.com</v>
          </cell>
          <cell r="AQ1180" t="str">
            <v>Non</v>
          </cell>
          <cell r="AR1180" t="str">
            <v>Non</v>
          </cell>
          <cell r="AS1180" t="str">
            <v>Non</v>
          </cell>
          <cell r="AV1180" t="str">
            <v>Non Classifié</v>
          </cell>
          <cell r="AW1180" t="str">
            <v>La Financière de l'Echiquier</v>
          </cell>
          <cell r="AY1180" t="str">
            <v>Not Stated</v>
          </cell>
          <cell r="AZ1180" t="str">
            <v>Prospectus</v>
          </cell>
          <cell r="BA1180" t="str">
            <v>Non</v>
          </cell>
          <cell r="BB1180">
            <v>1.097253</v>
          </cell>
          <cell r="BD1180">
            <v>3.636228</v>
          </cell>
          <cell r="BF1180">
            <v>1.7773699999999999</v>
          </cell>
          <cell r="BH1180">
            <v>0.47433799999999998</v>
          </cell>
          <cell r="BJ1180">
            <v>0.21215000000000001</v>
          </cell>
          <cell r="BK1180">
            <v>14</v>
          </cell>
          <cell r="BM1180">
            <v>2.203465</v>
          </cell>
          <cell r="BN1180">
            <v>86</v>
          </cell>
          <cell r="BP1180">
            <v>2.2629229999999998</v>
          </cell>
          <cell r="BQ1180">
            <v>92</v>
          </cell>
        </row>
        <row r="1181">
          <cell r="A1181" t="str">
            <v>FR0012817567</v>
          </cell>
          <cell r="B1181" t="str">
            <v>Ù</v>
          </cell>
          <cell r="C1181" t="str">
            <v>Lazard Equity Expansion A</v>
          </cell>
          <cell r="D1181" t="str">
            <v>FCP</v>
          </cell>
          <cell r="E1181" t="str">
            <v>Lazard Frères Gestion</v>
          </cell>
          <cell r="F1181" t="str">
            <v>Euro</v>
          </cell>
          <cell r="G1181" t="str">
            <v>STOXX Europe 600 NR EUR</v>
          </cell>
          <cell r="H1181" t="str">
            <v>Europe Fonds ouverts  - Actions Europe Gdes Cap. Mixte</v>
          </cell>
          <cell r="I1181" t="str">
            <v>Tous les jours</v>
          </cell>
          <cell r="J1181" t="str">
            <v>Suisse;France;</v>
          </cell>
          <cell r="K1181" t="str">
            <v>Oui</v>
          </cell>
          <cell r="L1181">
            <v>42246</v>
          </cell>
          <cell r="M1181">
            <v>44596</v>
          </cell>
          <cell r="N1181">
            <v>77152945</v>
          </cell>
          <cell r="O1181">
            <v>1303.3</v>
          </cell>
          <cell r="Q1181" t="str">
            <v>Non</v>
          </cell>
          <cell r="R1181">
            <v>6</v>
          </cell>
          <cell r="S1181">
            <v>6</v>
          </cell>
          <cell r="T1181">
            <v>10.022</v>
          </cell>
          <cell r="U1181">
            <v>20.774999999999999</v>
          </cell>
          <cell r="V1181">
            <v>19.905200000000001</v>
          </cell>
          <cell r="W1181">
            <v>9.5939499999999995</v>
          </cell>
          <cell r="X1181" t="str">
            <v>Cap</v>
          </cell>
          <cell r="Y1181" t="str">
            <v>Europe</v>
          </cell>
          <cell r="Z1181">
            <v>1.2</v>
          </cell>
          <cell r="AA1181" t="str">
            <v>Oui</v>
          </cell>
          <cell r="AB1181">
            <v>1.53</v>
          </cell>
          <cell r="AC1181" t="str">
            <v>Non</v>
          </cell>
          <cell r="AD1181">
            <v>1303.3</v>
          </cell>
          <cell r="AE1181" t="str">
            <v>FS0000C3AH</v>
          </cell>
          <cell r="AF1181">
            <v>59322605</v>
          </cell>
          <cell r="AH1181">
            <v>44593</v>
          </cell>
          <cell r="AJ1181">
            <v>4</v>
          </cell>
          <cell r="AK1181">
            <v>1</v>
          </cell>
          <cell r="AL1181">
            <v>0</v>
          </cell>
          <cell r="AM1181" t="str">
            <v>www.lazardfreresgestion.fr</v>
          </cell>
          <cell r="AQ1181" t="str">
            <v>Non</v>
          </cell>
          <cell r="AR1181" t="str">
            <v>Non</v>
          </cell>
          <cell r="AS1181" t="str">
            <v>Non</v>
          </cell>
          <cell r="AV1181" t="str">
            <v>Actions internationales</v>
          </cell>
          <cell r="AW1181" t="str">
            <v>Lazard</v>
          </cell>
          <cell r="AY1181" t="str">
            <v>Article 8</v>
          </cell>
          <cell r="AZ1181" t="str">
            <v>Prospectus</v>
          </cell>
          <cell r="BA1181" t="str">
            <v>Non</v>
          </cell>
          <cell r="BB1181">
            <v>5.5716960000000002</v>
          </cell>
          <cell r="BD1181">
            <v>9.5939569999999996</v>
          </cell>
          <cell r="BF1181">
            <v>19.905204999999999</v>
          </cell>
          <cell r="BH1181">
            <v>0.70877800000000002</v>
          </cell>
          <cell r="BJ1181">
            <v>3.6499999999999998E-2</v>
          </cell>
          <cell r="BK1181">
            <v>15</v>
          </cell>
          <cell r="BM1181">
            <v>12.043841</v>
          </cell>
          <cell r="BN1181">
            <v>42</v>
          </cell>
          <cell r="BP1181">
            <v>23.698965000000001</v>
          </cell>
          <cell r="BQ1181">
            <v>35</v>
          </cell>
        </row>
        <row r="1182">
          <cell r="A1182" t="str">
            <v>FR0012830933</v>
          </cell>
          <cell r="B1182" t="str">
            <v>ÙÙÙÙÙ</v>
          </cell>
          <cell r="C1182" t="str">
            <v>Amilton Premium Europe I</v>
          </cell>
          <cell r="D1182" t="str">
            <v>FCP</v>
          </cell>
          <cell r="E1182" t="str">
            <v>Meeschaert Asset Management</v>
          </cell>
          <cell r="F1182" t="str">
            <v>Euro</v>
          </cell>
          <cell r="G1182" t="str">
            <v>EURO STOXX Small NR EUR</v>
          </cell>
          <cell r="H1182" t="str">
            <v>Europe Fonds ouverts  - Actions Europe Moyennes Cap.</v>
          </cell>
          <cell r="I1182" t="str">
            <v>Tous les jours</v>
          </cell>
          <cell r="J1182" t="str">
            <v>France</v>
          </cell>
          <cell r="K1182" t="str">
            <v>Oui</v>
          </cell>
          <cell r="L1182">
            <v>42317</v>
          </cell>
          <cell r="M1182">
            <v>44596</v>
          </cell>
          <cell r="N1182">
            <v>140052279</v>
          </cell>
          <cell r="O1182">
            <v>22495.32</v>
          </cell>
          <cell r="P1182">
            <v>193</v>
          </cell>
          <cell r="Q1182" t="str">
            <v>Non</v>
          </cell>
          <cell r="R1182">
            <v>6</v>
          </cell>
          <cell r="S1182">
            <v>6</v>
          </cell>
          <cell r="T1182">
            <v>11.57</v>
          </cell>
          <cell r="U1182">
            <v>15.532999999999999</v>
          </cell>
          <cell r="V1182">
            <v>11.964320000000001</v>
          </cell>
          <cell r="W1182">
            <v>16.144580000000001</v>
          </cell>
          <cell r="X1182" t="str">
            <v>Cap</v>
          </cell>
          <cell r="Y1182" t="str">
            <v>Europe</v>
          </cell>
          <cell r="Z1182">
            <v>1.1000000000000001</v>
          </cell>
          <cell r="AA1182" t="str">
            <v>Oui</v>
          </cell>
          <cell r="AB1182">
            <v>1.23</v>
          </cell>
          <cell r="AC1182" t="str">
            <v>Oui</v>
          </cell>
          <cell r="AD1182">
            <v>22495.32</v>
          </cell>
          <cell r="AE1182" t="str">
            <v>FSUSA098FD</v>
          </cell>
          <cell r="AF1182">
            <v>73430995</v>
          </cell>
          <cell r="AH1182">
            <v>44592</v>
          </cell>
          <cell r="AJ1182">
            <v>2</v>
          </cell>
          <cell r="AK1182">
            <v>1000</v>
          </cell>
          <cell r="AL1182">
            <v>1</v>
          </cell>
          <cell r="AM1182" t="str">
            <v>www.meeschaert.com</v>
          </cell>
          <cell r="AQ1182" t="str">
            <v>Non</v>
          </cell>
          <cell r="AR1182" t="str">
            <v>Non</v>
          </cell>
          <cell r="AS1182" t="str">
            <v>Non</v>
          </cell>
          <cell r="AV1182" t="str">
            <v>Actions des pays de l'Union Européenne</v>
          </cell>
          <cell r="AW1182" t="str">
            <v>Meeschaert</v>
          </cell>
          <cell r="AY1182" t="str">
            <v>Article 8</v>
          </cell>
          <cell r="AZ1182" t="str">
            <v>Prospectus</v>
          </cell>
          <cell r="BA1182" t="str">
            <v>Non</v>
          </cell>
          <cell r="BB1182">
            <v>13.441502</v>
          </cell>
          <cell r="BD1182">
            <v>16.144611000000001</v>
          </cell>
          <cell r="BF1182">
            <v>11.964333999999999</v>
          </cell>
          <cell r="BH1182">
            <v>-4.7439140000000002</v>
          </cell>
          <cell r="BJ1182">
            <v>-4.9424299999999999</v>
          </cell>
          <cell r="BK1182">
            <v>69</v>
          </cell>
          <cell r="BM1182">
            <v>21.274785999999999</v>
          </cell>
          <cell r="BN1182">
            <v>12</v>
          </cell>
          <cell r="BP1182">
            <v>26.34618</v>
          </cell>
          <cell r="BQ1182">
            <v>25</v>
          </cell>
        </row>
        <row r="1183">
          <cell r="A1183" t="str">
            <v>FR0012843266</v>
          </cell>
          <cell r="B1183" t="str">
            <v>ÙÙ</v>
          </cell>
          <cell r="C1183" t="str">
            <v>LM Harmony</v>
          </cell>
          <cell r="D1183" t="str">
            <v>FCP</v>
          </cell>
          <cell r="E1183" t="str">
            <v>La Française Asset Management</v>
          </cell>
          <cell r="F1183" t="str">
            <v>Euro</v>
          </cell>
          <cell r="G1183" t="str">
            <v>Not Benchmarked</v>
          </cell>
          <cell r="H1183" t="str">
            <v>Europe Fonds ouverts  - Allocation EUR Flexible - International</v>
          </cell>
          <cell r="I1183" t="str">
            <v>Tous les jours</v>
          </cell>
          <cell r="J1183" t="str">
            <v>France</v>
          </cell>
          <cell r="K1183" t="str">
            <v>Non</v>
          </cell>
          <cell r="L1183">
            <v>42247</v>
          </cell>
          <cell r="M1183">
            <v>44595</v>
          </cell>
          <cell r="N1183">
            <v>11883000</v>
          </cell>
          <cell r="O1183">
            <v>106.86</v>
          </cell>
          <cell r="Q1183" t="str">
            <v>Non</v>
          </cell>
          <cell r="R1183">
            <v>4</v>
          </cell>
          <cell r="S1183">
            <v>4</v>
          </cell>
          <cell r="T1183">
            <v>4.3680000000000003</v>
          </cell>
          <cell r="U1183">
            <v>8.8070000000000004</v>
          </cell>
          <cell r="V1183">
            <v>3.89737</v>
          </cell>
          <cell r="W1183">
            <v>0.15012</v>
          </cell>
          <cell r="X1183" t="str">
            <v>Cap</v>
          </cell>
          <cell r="Y1183" t="str">
            <v>Global</v>
          </cell>
          <cell r="Z1183">
            <v>1.9</v>
          </cell>
          <cell r="AA1183" t="str">
            <v>Oui</v>
          </cell>
          <cell r="AB1183">
            <v>2.38</v>
          </cell>
          <cell r="AC1183" t="str">
            <v>Non</v>
          </cell>
          <cell r="AE1183" t="str">
            <v>FS0000C58O</v>
          </cell>
          <cell r="AF1183">
            <v>11883000</v>
          </cell>
          <cell r="AH1183">
            <v>44585</v>
          </cell>
          <cell r="AJ1183">
            <v>3</v>
          </cell>
          <cell r="AK1183">
            <v>1000</v>
          </cell>
          <cell r="AL1183">
            <v>0</v>
          </cell>
          <cell r="AM1183" t="str">
            <v>www.lafrancaise-am.com/</v>
          </cell>
          <cell r="AQ1183" t="str">
            <v>Non</v>
          </cell>
          <cell r="AR1183" t="str">
            <v>Non</v>
          </cell>
          <cell r="AS1183" t="str">
            <v>Non</v>
          </cell>
          <cell r="AV1183" t="str">
            <v>Non Classifié</v>
          </cell>
          <cell r="AW1183" t="str">
            <v>La Française</v>
          </cell>
          <cell r="AY1183" t="str">
            <v>Not Stated</v>
          </cell>
          <cell r="AZ1183" t="str">
            <v>Prospectus</v>
          </cell>
          <cell r="BA1183" t="str">
            <v>Non</v>
          </cell>
          <cell r="BB1183">
            <v>0.34974699999999997</v>
          </cell>
          <cell r="BD1183">
            <v>0.150113</v>
          </cell>
          <cell r="BF1183">
            <v>3.8973520000000001</v>
          </cell>
          <cell r="BH1183">
            <v>-1.493363</v>
          </cell>
          <cell r="BJ1183">
            <v>-1.4564900000000001</v>
          </cell>
          <cell r="BK1183">
            <v>35</v>
          </cell>
          <cell r="BM1183">
            <v>1.415748</v>
          </cell>
          <cell r="BN1183">
            <v>90</v>
          </cell>
          <cell r="BP1183">
            <v>2.846136</v>
          </cell>
          <cell r="BQ1183">
            <v>91</v>
          </cell>
        </row>
        <row r="1184">
          <cell r="A1184" t="str">
            <v>FR0012870657</v>
          </cell>
          <cell r="B1184" t="str">
            <v>ÙÙÙ</v>
          </cell>
          <cell r="C1184" t="str">
            <v>Echiquier Allocation Flexible A</v>
          </cell>
          <cell r="D1184" t="str">
            <v>FCP</v>
          </cell>
          <cell r="E1184" t="str">
            <v>La Financière de l'Echiquier</v>
          </cell>
          <cell r="F1184" t="str">
            <v>Euro</v>
          </cell>
          <cell r="G1184" t="str">
            <v>Not Benchmarked</v>
          </cell>
          <cell r="H1184" t="str">
            <v>Europe Fonds ouverts  - Allocation EUR Flexible - International</v>
          </cell>
          <cell r="I1184" t="str">
            <v>Tous les jours</v>
          </cell>
          <cell r="J1184" t="str">
            <v>France;Italie;</v>
          </cell>
          <cell r="K1184" t="str">
            <v>Non</v>
          </cell>
          <cell r="L1184">
            <v>42272</v>
          </cell>
          <cell r="M1184">
            <v>44596</v>
          </cell>
          <cell r="N1184">
            <v>270483591</v>
          </cell>
          <cell r="O1184">
            <v>131.27000000000001</v>
          </cell>
          <cell r="Q1184" t="str">
            <v>Non</v>
          </cell>
          <cell r="R1184">
            <v>4</v>
          </cell>
          <cell r="S1184">
            <v>4</v>
          </cell>
          <cell r="T1184">
            <v>4.3390000000000004</v>
          </cell>
          <cell r="U1184">
            <v>8.0559999999999992</v>
          </cell>
          <cell r="V1184">
            <v>5.5248600000000003</v>
          </cell>
          <cell r="W1184">
            <v>7.7394400000000001</v>
          </cell>
          <cell r="X1184" t="str">
            <v>Cap</v>
          </cell>
          <cell r="Y1184" t="str">
            <v>Global</v>
          </cell>
          <cell r="Z1184">
            <v>1.5</v>
          </cell>
          <cell r="AA1184" t="str">
            <v>Oui</v>
          </cell>
          <cell r="AB1184">
            <v>2.13</v>
          </cell>
          <cell r="AC1184" t="str">
            <v>Non</v>
          </cell>
          <cell r="AD1184">
            <v>130.9</v>
          </cell>
          <cell r="AE1184" t="str">
            <v>FS0000C5BW</v>
          </cell>
          <cell r="AF1184">
            <v>30769391</v>
          </cell>
          <cell r="AH1184">
            <v>44561</v>
          </cell>
          <cell r="AJ1184">
            <v>3</v>
          </cell>
          <cell r="AK1184">
            <v>0</v>
          </cell>
          <cell r="AL1184">
            <v>0</v>
          </cell>
          <cell r="AM1184" t="str">
            <v>www.lfde.com</v>
          </cell>
          <cell r="AQ1184" t="str">
            <v>Non</v>
          </cell>
          <cell r="AR1184" t="str">
            <v>Non</v>
          </cell>
          <cell r="AS1184" t="str">
            <v>Non</v>
          </cell>
          <cell r="AV1184" t="str">
            <v>Non Classifié</v>
          </cell>
          <cell r="AW1184" t="str">
            <v>La Financière de l'Echiquier</v>
          </cell>
          <cell r="AY1184" t="str">
            <v>Not Stated</v>
          </cell>
          <cell r="AZ1184" t="str">
            <v>Prospectus</v>
          </cell>
          <cell r="BA1184" t="str">
            <v>Non</v>
          </cell>
          <cell r="BB1184">
            <v>4.4122810000000001</v>
          </cell>
          <cell r="BD1184">
            <v>7.7394420000000004</v>
          </cell>
          <cell r="BF1184">
            <v>5.5248520000000001</v>
          </cell>
          <cell r="BH1184">
            <v>-1.8248450000000001</v>
          </cell>
          <cell r="BJ1184">
            <v>-1.43594</v>
          </cell>
          <cell r="BK1184">
            <v>35</v>
          </cell>
          <cell r="BM1184">
            <v>9.4644359999999992</v>
          </cell>
          <cell r="BN1184">
            <v>53</v>
          </cell>
          <cell r="BP1184">
            <v>12.909552</v>
          </cell>
          <cell r="BQ1184">
            <v>61</v>
          </cell>
        </row>
        <row r="1185">
          <cell r="A1185" t="str">
            <v>FR0012870673</v>
          </cell>
          <cell r="B1185" t="str">
            <v>ÙÙÙÙ</v>
          </cell>
          <cell r="C1185" t="str">
            <v>Echiquier Allocation Flexible G</v>
          </cell>
          <cell r="D1185" t="str">
            <v>FCP</v>
          </cell>
          <cell r="E1185" t="str">
            <v>La Financière de l'Echiquier</v>
          </cell>
          <cell r="F1185" t="str">
            <v>Euro</v>
          </cell>
          <cell r="G1185" t="str">
            <v>Not Benchmarked</v>
          </cell>
          <cell r="H1185" t="str">
            <v>Europe Fonds ouverts  - Allocation EUR Flexible - International</v>
          </cell>
          <cell r="I1185" t="str">
            <v>Tous les jours</v>
          </cell>
          <cell r="J1185" t="str">
            <v>France;Italie;</v>
          </cell>
          <cell r="K1185" t="str">
            <v>Non</v>
          </cell>
          <cell r="L1185">
            <v>42272</v>
          </cell>
          <cell r="M1185">
            <v>44596</v>
          </cell>
          <cell r="N1185">
            <v>270483591</v>
          </cell>
          <cell r="O1185">
            <v>136.56</v>
          </cell>
          <cell r="Q1185" t="str">
            <v>Non</v>
          </cell>
          <cell r="R1185">
            <v>4</v>
          </cell>
          <cell r="S1185">
            <v>4</v>
          </cell>
          <cell r="T1185">
            <v>4.343</v>
          </cell>
          <cell r="U1185">
            <v>8.0619999999999994</v>
          </cell>
          <cell r="V1185">
            <v>5.9587300000000001</v>
          </cell>
          <cell r="W1185">
            <v>8.2106600000000007</v>
          </cell>
          <cell r="X1185" t="str">
            <v>Cap</v>
          </cell>
          <cell r="Y1185" t="str">
            <v>Global</v>
          </cell>
          <cell r="Z1185">
            <v>1.1000000000000001</v>
          </cell>
          <cell r="AA1185" t="str">
            <v>Oui</v>
          </cell>
          <cell r="AB1185">
            <v>1.73</v>
          </cell>
          <cell r="AC1185" t="str">
            <v>Non</v>
          </cell>
          <cell r="AD1185">
            <v>136.16999999999999</v>
          </cell>
          <cell r="AE1185" t="str">
            <v>FS0000C5BW</v>
          </cell>
          <cell r="AF1185">
            <v>307486</v>
          </cell>
          <cell r="AH1185">
            <v>44561</v>
          </cell>
          <cell r="AJ1185">
            <v>3</v>
          </cell>
          <cell r="AK1185">
            <v>0</v>
          </cell>
          <cell r="AL1185">
            <v>0</v>
          </cell>
          <cell r="AM1185" t="str">
            <v>www.lfde.com</v>
          </cell>
          <cell r="AQ1185" t="str">
            <v>Non</v>
          </cell>
          <cell r="AR1185" t="str">
            <v>Non</v>
          </cell>
          <cell r="AS1185" t="str">
            <v>Non</v>
          </cell>
          <cell r="AV1185" t="str">
            <v>Non Classifié</v>
          </cell>
          <cell r="AW1185" t="str">
            <v>La Financière de l'Echiquier</v>
          </cell>
          <cell r="AY1185" t="str">
            <v>Not Stated</v>
          </cell>
          <cell r="AZ1185" t="str">
            <v>Prospectus</v>
          </cell>
          <cell r="BA1185" t="str">
            <v>Non</v>
          </cell>
          <cell r="BB1185">
            <v>5.1199469999999998</v>
          </cell>
          <cell r="BD1185">
            <v>8.2106729999999999</v>
          </cell>
          <cell r="BF1185">
            <v>5.9587409999999998</v>
          </cell>
          <cell r="BH1185">
            <v>-1.7907230000000001</v>
          </cell>
          <cell r="BJ1185">
            <v>-1.4023699999999999</v>
          </cell>
          <cell r="BK1185">
            <v>34</v>
          </cell>
          <cell r="BM1185">
            <v>9.9545309999999994</v>
          </cell>
          <cell r="BN1185">
            <v>51</v>
          </cell>
          <cell r="BP1185">
            <v>13.527725</v>
          </cell>
          <cell r="BQ1185">
            <v>60</v>
          </cell>
        </row>
        <row r="1186">
          <cell r="A1186" t="str">
            <v>FR0012881746</v>
          </cell>
          <cell r="B1186" t="str">
            <v>Ù</v>
          </cell>
          <cell r="C1186" t="str">
            <v>Denim A</v>
          </cell>
          <cell r="D1186" t="str">
            <v>FCP</v>
          </cell>
          <cell r="E1186" t="str">
            <v>Monceau Asset Management</v>
          </cell>
          <cell r="F1186" t="str">
            <v>Euro</v>
          </cell>
          <cell r="G1186" t="str">
            <v>EURO STOXX 50 NR EUR</v>
          </cell>
          <cell r="H1186" t="str">
            <v>Europe Fonds ouverts  - Actions Zone Euro Grandes Cap.</v>
          </cell>
          <cell r="I1186" t="str">
            <v>Tous les jours</v>
          </cell>
          <cell r="J1186" t="str">
            <v>Allemagne;France;</v>
          </cell>
          <cell r="K1186" t="str">
            <v>Oui</v>
          </cell>
          <cell r="L1186">
            <v>42221</v>
          </cell>
          <cell r="M1186">
            <v>44596</v>
          </cell>
          <cell r="N1186">
            <v>11345870</v>
          </cell>
          <cell r="O1186">
            <v>113.13</v>
          </cell>
          <cell r="P1186">
            <v>5.88</v>
          </cell>
          <cell r="Q1186" t="str">
            <v>Non</v>
          </cell>
          <cell r="R1186">
            <v>6</v>
          </cell>
          <cell r="S1186">
            <v>6</v>
          </cell>
          <cell r="T1186">
            <v>10.103</v>
          </cell>
          <cell r="U1186">
            <v>24.696000000000002</v>
          </cell>
          <cell r="V1186">
            <v>9.72879</v>
          </cell>
          <cell r="W1186">
            <v>10.884130000000001</v>
          </cell>
          <cell r="X1186" t="str">
            <v>Cap</v>
          </cell>
          <cell r="Y1186" t="str">
            <v>Euroland</v>
          </cell>
          <cell r="Z1186">
            <v>2</v>
          </cell>
          <cell r="AA1186" t="str">
            <v>Oui</v>
          </cell>
          <cell r="AB1186">
            <v>2.0099999999999998</v>
          </cell>
          <cell r="AC1186" t="str">
            <v>Non</v>
          </cell>
          <cell r="AD1186">
            <v>113.13</v>
          </cell>
          <cell r="AE1186" t="str">
            <v>FSGBR05BMI</v>
          </cell>
          <cell r="AF1186">
            <v>227054</v>
          </cell>
          <cell r="AH1186">
            <v>44265</v>
          </cell>
          <cell r="AJ1186">
            <v>4</v>
          </cell>
          <cell r="AK1186">
            <v>100</v>
          </cell>
          <cell r="AL1186">
            <v>0</v>
          </cell>
          <cell r="AM1186" t="str">
            <v>www.vestathena.com</v>
          </cell>
          <cell r="AQ1186" t="str">
            <v>Non</v>
          </cell>
          <cell r="AR1186" t="str">
            <v>Non</v>
          </cell>
          <cell r="AS1186" t="str">
            <v>Non</v>
          </cell>
          <cell r="AV1186" t="str">
            <v>Actions de la zone euro</v>
          </cell>
          <cell r="AW1186" t="str">
            <v>Vestathena</v>
          </cell>
          <cell r="AY1186" t="str">
            <v>Not Stated</v>
          </cell>
          <cell r="AZ1186" t="str">
            <v>Prospectus</v>
          </cell>
          <cell r="BA1186" t="str">
            <v>Non</v>
          </cell>
          <cell r="BB1186">
            <v>4.7423700000000002</v>
          </cell>
          <cell r="BD1186">
            <v>10.884131999999999</v>
          </cell>
          <cell r="BF1186">
            <v>9.7287820000000007</v>
          </cell>
          <cell r="BH1186">
            <v>7.8677999999999998E-2</v>
          </cell>
          <cell r="BJ1186">
            <v>-0.61194000000000004</v>
          </cell>
          <cell r="BK1186">
            <v>24</v>
          </cell>
          <cell r="BM1186">
            <v>13.711081</v>
          </cell>
          <cell r="BN1186">
            <v>37</v>
          </cell>
          <cell r="BP1186">
            <v>26.169654999999999</v>
          </cell>
          <cell r="BQ1186">
            <v>25</v>
          </cell>
        </row>
        <row r="1187">
          <cell r="A1187" t="str">
            <v>FR0012881761</v>
          </cell>
          <cell r="B1187" t="str">
            <v>ÙÙ</v>
          </cell>
          <cell r="C1187" t="str">
            <v>Hanséatique A</v>
          </cell>
          <cell r="D1187" t="str">
            <v>FCP</v>
          </cell>
          <cell r="E1187" t="str">
            <v>Monceau Asset Management</v>
          </cell>
          <cell r="F1187" t="str">
            <v>Euro</v>
          </cell>
          <cell r="G1187" t="str">
            <v>STOXX Europe 600 NR EUR</v>
          </cell>
          <cell r="H1187" t="str">
            <v>Europe Fonds ouverts  - Nordic Small/Mid-Cap Equity</v>
          </cell>
          <cell r="I1187" t="str">
            <v>Tous les jours</v>
          </cell>
          <cell r="J1187" t="str">
            <v>Allemagne;France;</v>
          </cell>
          <cell r="K1187" t="str">
            <v>Oui</v>
          </cell>
          <cell r="L1187">
            <v>42221</v>
          </cell>
          <cell r="M1187">
            <v>44596</v>
          </cell>
          <cell r="N1187">
            <v>83585772</v>
          </cell>
          <cell r="O1187">
            <v>171.24</v>
          </cell>
          <cell r="P1187">
            <v>-51.39</v>
          </cell>
          <cell r="Q1187" t="str">
            <v>Non</v>
          </cell>
          <cell r="R1187">
            <v>6</v>
          </cell>
          <cell r="S1187">
            <v>6</v>
          </cell>
          <cell r="T1187">
            <v>13.865406</v>
          </cell>
          <cell r="U1187">
            <v>22.052499999999998</v>
          </cell>
          <cell r="V1187">
            <v>18.116679999999999</v>
          </cell>
          <cell r="W1187">
            <v>19.9376</v>
          </cell>
          <cell r="X1187" t="str">
            <v>Cap</v>
          </cell>
          <cell r="Y1187" t="str">
            <v>Europe (North)</v>
          </cell>
          <cell r="Z1187">
            <v>2</v>
          </cell>
          <cell r="AA1187" t="str">
            <v>Oui</v>
          </cell>
          <cell r="AB1187">
            <v>2.0099999999999998</v>
          </cell>
          <cell r="AC1187" t="str">
            <v>Non</v>
          </cell>
          <cell r="AD1187">
            <v>171.24</v>
          </cell>
          <cell r="AE1187" t="str">
            <v>FSUSA081XA</v>
          </cell>
          <cell r="AF1187">
            <v>5585557</v>
          </cell>
          <cell r="AH1187">
            <v>44496</v>
          </cell>
          <cell r="AJ1187">
            <v>4</v>
          </cell>
          <cell r="AK1187">
            <v>1</v>
          </cell>
          <cell r="AL1187">
            <v>0</v>
          </cell>
          <cell r="AM1187" t="str">
            <v>www.vestathena.com</v>
          </cell>
          <cell r="AQ1187" t="str">
            <v>Non</v>
          </cell>
          <cell r="AR1187" t="str">
            <v>Non</v>
          </cell>
          <cell r="AS1187" t="str">
            <v>Non</v>
          </cell>
          <cell r="AV1187" t="str">
            <v>Actions internationales</v>
          </cell>
          <cell r="AW1187" t="str">
            <v>Vestathena</v>
          </cell>
          <cell r="AY1187" t="str">
            <v>Not Stated</v>
          </cell>
          <cell r="AZ1187" t="str">
            <v>Prospectus</v>
          </cell>
          <cell r="BA1187" t="str">
            <v>Non</v>
          </cell>
          <cell r="BB1187">
            <v>9.9492010000000004</v>
          </cell>
          <cell r="BD1187">
            <v>19.937622000000001</v>
          </cell>
          <cell r="BF1187">
            <v>18.116676999999999</v>
          </cell>
          <cell r="BH1187">
            <v>-4.6585029999999996</v>
          </cell>
          <cell r="BJ1187">
            <v>-5.7959199999999997</v>
          </cell>
          <cell r="BK1187">
            <v>75</v>
          </cell>
          <cell r="BM1187">
            <v>24.19988</v>
          </cell>
          <cell r="BN1187">
            <v>8</v>
          </cell>
          <cell r="BP1187">
            <v>30.935274</v>
          </cell>
          <cell r="BQ1187">
            <v>12</v>
          </cell>
        </row>
        <row r="1188">
          <cell r="A1188" t="str">
            <v>FR0012902302</v>
          </cell>
          <cell r="B1188" t="str">
            <v>ÙÙ</v>
          </cell>
          <cell r="C1188" t="str">
            <v>Florinvest Equilibre C</v>
          </cell>
          <cell r="D1188" t="str">
            <v>FCP</v>
          </cell>
          <cell r="E1188" t="str">
            <v>Flornoy</v>
          </cell>
          <cell r="F1188" t="str">
            <v>Euro</v>
          </cell>
          <cell r="G1188" t="str">
            <v>(€STR capitalisé) 50.000% + ( STOXX Europe 50 NR EUR) 50.000%</v>
          </cell>
          <cell r="H1188" t="str">
            <v>Europe Fonds ouverts  - Allocation EUR Flexible - International</v>
          </cell>
          <cell r="I1188" t="str">
            <v>Tous les jours</v>
          </cell>
          <cell r="J1188" t="str">
            <v>France</v>
          </cell>
          <cell r="K1188" t="str">
            <v>Non</v>
          </cell>
          <cell r="L1188">
            <v>42352</v>
          </cell>
          <cell r="M1188">
            <v>44595</v>
          </cell>
          <cell r="N1188">
            <v>55059000</v>
          </cell>
          <cell r="O1188">
            <v>108.4</v>
          </cell>
          <cell r="Q1188" t="str">
            <v>Non</v>
          </cell>
          <cell r="R1188">
            <v>4</v>
          </cell>
          <cell r="S1188">
            <v>4</v>
          </cell>
          <cell r="T1188">
            <v>5.492</v>
          </cell>
          <cell r="U1188">
            <v>7.532</v>
          </cell>
          <cell r="V1188">
            <v>7.8318099999999999</v>
          </cell>
          <cell r="W1188">
            <v>3.3197399999999999</v>
          </cell>
          <cell r="X1188" t="str">
            <v>Cap</v>
          </cell>
          <cell r="Y1188" t="str">
            <v>Global</v>
          </cell>
          <cell r="Z1188">
            <v>1.8</v>
          </cell>
          <cell r="AA1188" t="str">
            <v>Oui</v>
          </cell>
          <cell r="AB1188">
            <v>2.68</v>
          </cell>
          <cell r="AC1188" t="str">
            <v>Non</v>
          </cell>
          <cell r="AE1188" t="str">
            <v>FS0000D2LR</v>
          </cell>
          <cell r="AF1188">
            <v>55059000</v>
          </cell>
          <cell r="AH1188">
            <v>44561</v>
          </cell>
          <cell r="AJ1188">
            <v>4</v>
          </cell>
          <cell r="AK1188">
            <v>1</v>
          </cell>
          <cell r="AL1188">
            <v>1</v>
          </cell>
          <cell r="AM1188" t="str">
            <v>www.flornoy.com</v>
          </cell>
          <cell r="AQ1188" t="str">
            <v>Non</v>
          </cell>
          <cell r="AR1188" t="str">
            <v>Non</v>
          </cell>
          <cell r="AS1188" t="str">
            <v>Non</v>
          </cell>
          <cell r="AV1188" t="str">
            <v>Non Classifié</v>
          </cell>
          <cell r="AW1188" t="str">
            <v>Flornoy</v>
          </cell>
          <cell r="AY1188" t="str">
            <v>Not Stated</v>
          </cell>
          <cell r="AZ1188" t="str">
            <v>Prospectus</v>
          </cell>
          <cell r="BA1188" t="str">
            <v>Non</v>
          </cell>
          <cell r="BB1188">
            <v>1.376447</v>
          </cell>
          <cell r="BD1188">
            <v>3.3197519999999998</v>
          </cell>
          <cell r="BF1188">
            <v>7.8318079999999997</v>
          </cell>
          <cell r="BH1188">
            <v>-2.5004499999999998</v>
          </cell>
          <cell r="BJ1188">
            <v>-2.66235</v>
          </cell>
          <cell r="BK1188">
            <v>48</v>
          </cell>
          <cell r="BM1188">
            <v>5.4526579999999996</v>
          </cell>
          <cell r="BN1188">
            <v>67</v>
          </cell>
          <cell r="BP1188">
            <v>7.0456859999999999</v>
          </cell>
          <cell r="BQ1188">
            <v>79</v>
          </cell>
        </row>
        <row r="1189">
          <cell r="A1189" t="str">
            <v>FR0012902310</v>
          </cell>
          <cell r="B1189" t="str">
            <v>ÙÙÙ</v>
          </cell>
          <cell r="C1189" t="str">
            <v>Florinvest Opportunité C</v>
          </cell>
          <cell r="D1189" t="str">
            <v>FCP</v>
          </cell>
          <cell r="E1189" t="str">
            <v>Flornoy</v>
          </cell>
          <cell r="F1189" t="str">
            <v>Euro</v>
          </cell>
          <cell r="G1189" t="str">
            <v>(€STR capitalisé) 25.000% + ( STOXX Europe 50 NR EUR) 75.000%</v>
          </cell>
          <cell r="H1189" t="str">
            <v>Europe Fonds ouverts  - Allocation EUR Flexible - International</v>
          </cell>
          <cell r="I1189" t="str">
            <v>Tous les jours</v>
          </cell>
          <cell r="J1189" t="str">
            <v>France</v>
          </cell>
          <cell r="K1189" t="str">
            <v>Non</v>
          </cell>
          <cell r="L1189">
            <v>42352</v>
          </cell>
          <cell r="M1189">
            <v>44595</v>
          </cell>
          <cell r="N1189">
            <v>11663000</v>
          </cell>
          <cell r="O1189">
            <v>106.94</v>
          </cell>
          <cell r="Q1189" t="str">
            <v>Non</v>
          </cell>
          <cell r="R1189">
            <v>5</v>
          </cell>
          <cell r="S1189">
            <v>5</v>
          </cell>
          <cell r="T1189">
            <v>8.6910000000000007</v>
          </cell>
          <cell r="U1189">
            <v>10.81</v>
          </cell>
          <cell r="V1189">
            <v>9.7646200000000007</v>
          </cell>
          <cell r="W1189">
            <v>4.2996600000000003</v>
          </cell>
          <cell r="X1189" t="str">
            <v>Cap</v>
          </cell>
          <cell r="Y1189" t="str">
            <v>Global</v>
          </cell>
          <cell r="Z1189">
            <v>2.2999999999999998</v>
          </cell>
          <cell r="AA1189" t="str">
            <v>Oui</v>
          </cell>
          <cell r="AB1189">
            <v>2.75</v>
          </cell>
          <cell r="AC1189" t="str">
            <v>Non</v>
          </cell>
          <cell r="AE1189" t="str">
            <v>FS0000COP7</v>
          </cell>
          <cell r="AF1189">
            <v>11663000</v>
          </cell>
          <cell r="AH1189">
            <v>44561</v>
          </cell>
          <cell r="AJ1189">
            <v>4</v>
          </cell>
          <cell r="AK1189">
            <v>1</v>
          </cell>
          <cell r="AL1189">
            <v>1</v>
          </cell>
          <cell r="AM1189" t="str">
            <v>www.flornoy.com</v>
          </cell>
          <cell r="AQ1189" t="str">
            <v>Non</v>
          </cell>
          <cell r="AR1189" t="str">
            <v>Non</v>
          </cell>
          <cell r="AS1189" t="str">
            <v>Non</v>
          </cell>
          <cell r="AV1189" t="str">
            <v>Non Classifié</v>
          </cell>
          <cell r="AW1189" t="str">
            <v>Flornoy</v>
          </cell>
          <cell r="AY1189" t="str">
            <v>Not Stated</v>
          </cell>
          <cell r="AZ1189" t="str">
            <v>Prospectus</v>
          </cell>
          <cell r="BA1189" t="str">
            <v>Non</v>
          </cell>
          <cell r="BB1189">
            <v>1.7951779999999999</v>
          </cell>
          <cell r="BD1189">
            <v>4.2996619999999997</v>
          </cell>
          <cell r="BF1189">
            <v>9.7646270000000008</v>
          </cell>
          <cell r="BH1189">
            <v>-4.7729299999999997</v>
          </cell>
          <cell r="BJ1189">
            <v>-4.9065000000000003</v>
          </cell>
          <cell r="BK1189">
            <v>69</v>
          </cell>
          <cell r="BM1189">
            <v>7.3368140000000004</v>
          </cell>
          <cell r="BN1189">
            <v>60</v>
          </cell>
          <cell r="BP1189">
            <v>9.7125950000000003</v>
          </cell>
          <cell r="BQ1189">
            <v>69</v>
          </cell>
        </row>
        <row r="1190">
          <cell r="A1190" t="str">
            <v>FR0012902328</v>
          </cell>
          <cell r="B1190" t="str">
            <v>ÙÙ</v>
          </cell>
          <cell r="C1190" t="str">
            <v>Florinvest Plénitude C</v>
          </cell>
          <cell r="D1190" t="str">
            <v>FCP</v>
          </cell>
          <cell r="E1190" t="str">
            <v>Flornoy</v>
          </cell>
          <cell r="F1190" t="str">
            <v>Euro</v>
          </cell>
          <cell r="G1190" t="str">
            <v>(€STR capitalisé) 70.000% + ( STOXX Europe 50 NR EUR) 30.000%</v>
          </cell>
          <cell r="H1190" t="str">
            <v>Europe Fonds ouverts  - Allocation EUR Flexible - International</v>
          </cell>
          <cell r="I1190" t="str">
            <v>Tous les jours</v>
          </cell>
          <cell r="J1190" t="str">
            <v>France</v>
          </cell>
          <cell r="K1190" t="str">
            <v>Non</v>
          </cell>
          <cell r="L1190">
            <v>42352</v>
          </cell>
          <cell r="M1190">
            <v>44595</v>
          </cell>
          <cell r="N1190">
            <v>151951000</v>
          </cell>
          <cell r="O1190">
            <v>106.83</v>
          </cell>
          <cell r="Q1190" t="str">
            <v>Non</v>
          </cell>
          <cell r="R1190">
            <v>3</v>
          </cell>
          <cell r="S1190">
            <v>3</v>
          </cell>
          <cell r="T1190">
            <v>3.5529999999999999</v>
          </cell>
          <cell r="U1190">
            <v>4.5350000000000001</v>
          </cell>
          <cell r="V1190">
            <v>4.4188099999999997</v>
          </cell>
          <cell r="W1190">
            <v>1.6709000000000001</v>
          </cell>
          <cell r="X1190" t="str">
            <v>Cap</v>
          </cell>
          <cell r="Y1190" t="str">
            <v>Global</v>
          </cell>
          <cell r="Z1190">
            <v>1.35</v>
          </cell>
          <cell r="AA1190" t="str">
            <v>Oui</v>
          </cell>
          <cell r="AB1190">
            <v>1.73</v>
          </cell>
          <cell r="AC1190" t="str">
            <v>Non</v>
          </cell>
          <cell r="AE1190" t="str">
            <v>FS0000D2LL</v>
          </cell>
          <cell r="AF1190">
            <v>151951000</v>
          </cell>
          <cell r="AH1190">
            <v>44561</v>
          </cell>
          <cell r="AJ1190">
            <v>4</v>
          </cell>
          <cell r="AK1190">
            <v>1</v>
          </cell>
          <cell r="AL1190">
            <v>1</v>
          </cell>
          <cell r="AM1190" t="str">
            <v>www.flornoy.com</v>
          </cell>
          <cell r="AQ1190" t="str">
            <v>Non</v>
          </cell>
          <cell r="AR1190" t="str">
            <v>Non</v>
          </cell>
          <cell r="AS1190" t="str">
            <v>Non</v>
          </cell>
          <cell r="AV1190" t="str">
            <v>Non Classifié</v>
          </cell>
          <cell r="AW1190" t="str">
            <v>Flornoy</v>
          </cell>
          <cell r="AY1190" t="str">
            <v>Not Stated</v>
          </cell>
          <cell r="AZ1190" t="str">
            <v>Prospectus</v>
          </cell>
          <cell r="BA1190" t="str">
            <v>Non</v>
          </cell>
          <cell r="BB1190">
            <v>0.57528900000000005</v>
          </cell>
          <cell r="BD1190">
            <v>1.6709020000000001</v>
          </cell>
          <cell r="BF1190">
            <v>4.418825</v>
          </cell>
          <cell r="BH1190">
            <v>-1.828708</v>
          </cell>
          <cell r="BJ1190">
            <v>-1.8470899999999999</v>
          </cell>
          <cell r="BK1190">
            <v>40</v>
          </cell>
          <cell r="BM1190">
            <v>2.8061910000000001</v>
          </cell>
          <cell r="BN1190">
            <v>82</v>
          </cell>
          <cell r="BP1190">
            <v>1.6275630000000001</v>
          </cell>
          <cell r="BQ1190">
            <v>93</v>
          </cell>
        </row>
        <row r="1191">
          <cell r="A1191" t="str">
            <v>FR0012969608</v>
          </cell>
          <cell r="B1191" t="str">
            <v>ÙÙ</v>
          </cell>
          <cell r="C1191" t="str">
            <v>BSO Prospectif</v>
          </cell>
          <cell r="D1191" t="str">
            <v>FCP</v>
          </cell>
          <cell r="E1191" t="str">
            <v>Saint Olive Gestion</v>
          </cell>
          <cell r="F1191" t="str">
            <v>Euro</v>
          </cell>
          <cell r="G1191" t="str">
            <v>MSCI World NR EUR</v>
          </cell>
          <cell r="H1191" t="str">
            <v>Europe Fonds ouverts  - Actions Internationales Gdes Cap. Croissance</v>
          </cell>
          <cell r="I1191" t="str">
            <v>Tous les jours</v>
          </cell>
          <cell r="J1191" t="str">
            <v>France</v>
          </cell>
          <cell r="K1191" t="str">
            <v>Non</v>
          </cell>
          <cell r="L1191">
            <v>40522</v>
          </cell>
          <cell r="M1191">
            <v>44596</v>
          </cell>
          <cell r="N1191">
            <v>19338477</v>
          </cell>
          <cell r="O1191">
            <v>238.23</v>
          </cell>
          <cell r="P1191">
            <v>-216.83</v>
          </cell>
          <cell r="Q1191" t="str">
            <v>Non</v>
          </cell>
          <cell r="R1191">
            <v>6</v>
          </cell>
          <cell r="S1191">
            <v>5</v>
          </cell>
          <cell r="T1191">
            <v>13.897871</v>
          </cell>
          <cell r="U1191">
            <v>14.209721</v>
          </cell>
          <cell r="V1191">
            <v>16.66506</v>
          </cell>
          <cell r="W1191">
            <v>14.967169999999999</v>
          </cell>
          <cell r="X1191" t="str">
            <v>Cap</v>
          </cell>
          <cell r="Y1191" t="str">
            <v>Global</v>
          </cell>
          <cell r="Z1191">
            <v>2</v>
          </cell>
          <cell r="AA1191" t="str">
            <v>Non</v>
          </cell>
          <cell r="AB1191">
            <v>2.5299999999999998</v>
          </cell>
          <cell r="AC1191" t="str">
            <v>Non</v>
          </cell>
          <cell r="AD1191">
            <v>238.23</v>
          </cell>
          <cell r="AE1191" t="str">
            <v>FSUSA0B7M9</v>
          </cell>
          <cell r="AF1191">
            <v>19338477</v>
          </cell>
          <cell r="AH1191">
            <v>44439</v>
          </cell>
          <cell r="AJ1191">
            <v>2</v>
          </cell>
          <cell r="AK1191">
            <v>1</v>
          </cell>
          <cell r="AL1191">
            <v>1</v>
          </cell>
          <cell r="AM1191" t="str">
            <v>www.banquesaintolive.com</v>
          </cell>
          <cell r="AQ1191" t="str">
            <v>Non</v>
          </cell>
          <cell r="AR1191" t="str">
            <v>Non</v>
          </cell>
          <cell r="AS1191" t="str">
            <v>Non</v>
          </cell>
          <cell r="AV1191" t="str">
            <v>Actions internationales</v>
          </cell>
          <cell r="AW1191" t="str">
            <v>Banque Saint Olive</v>
          </cell>
          <cell r="AY1191" t="str">
            <v>Not Stated</v>
          </cell>
          <cell r="AZ1191" t="str">
            <v>Prospectus</v>
          </cell>
          <cell r="BA1191" t="str">
            <v>Non</v>
          </cell>
          <cell r="BB1191">
            <v>11.287278000000001</v>
          </cell>
          <cell r="BD1191">
            <v>14.967180000000001</v>
          </cell>
          <cell r="BF1191">
            <v>16.665067000000001</v>
          </cell>
          <cell r="BH1191">
            <v>-8.7479999999999993</v>
          </cell>
          <cell r="BJ1191">
            <v>-7.7116499999999997</v>
          </cell>
          <cell r="BK1191">
            <v>84</v>
          </cell>
          <cell r="BM1191">
            <v>20.391397999999999</v>
          </cell>
          <cell r="BN1191">
            <v>14</v>
          </cell>
          <cell r="BP1191">
            <v>28.442233999999999</v>
          </cell>
          <cell r="BQ1191">
            <v>19</v>
          </cell>
        </row>
        <row r="1192">
          <cell r="A1192" t="str">
            <v>FR0013032422</v>
          </cell>
          <cell r="B1192" t="str">
            <v>ÙÙ</v>
          </cell>
          <cell r="C1192" t="str">
            <v>Dôm Reflex C</v>
          </cell>
          <cell r="D1192" t="str">
            <v>FCP</v>
          </cell>
          <cell r="E1192" t="str">
            <v>Dôm Finance</v>
          </cell>
          <cell r="F1192" t="str">
            <v>Euro</v>
          </cell>
          <cell r="G1192" t="str">
            <v>Not Benchmarked</v>
          </cell>
          <cell r="H1192" t="str">
            <v>Europe Fonds ouverts  - Allocation EUR Flexible</v>
          </cell>
          <cell r="I1192" t="str">
            <v>Tous les jours</v>
          </cell>
          <cell r="J1192" t="str">
            <v>Belgique;Suisse;France;Luxembourg;</v>
          </cell>
          <cell r="K1192" t="str">
            <v>Non</v>
          </cell>
          <cell r="L1192">
            <v>42356</v>
          </cell>
          <cell r="M1192">
            <v>44596</v>
          </cell>
          <cell r="N1192">
            <v>182368434</v>
          </cell>
          <cell r="O1192">
            <v>105.99</v>
          </cell>
          <cell r="Q1192" t="str">
            <v>Non</v>
          </cell>
          <cell r="R1192">
            <v>3</v>
          </cell>
          <cell r="S1192">
            <v>3</v>
          </cell>
          <cell r="T1192">
            <v>1.1839999999999999</v>
          </cell>
          <cell r="U1192">
            <v>1.9570000000000001</v>
          </cell>
          <cell r="V1192">
            <v>0.63500999999999996</v>
          </cell>
          <cell r="W1192">
            <v>1.9273100000000001</v>
          </cell>
          <cell r="X1192" t="str">
            <v>Cap</v>
          </cell>
          <cell r="Y1192" t="str">
            <v>Europe</v>
          </cell>
          <cell r="Z1192">
            <v>1.5</v>
          </cell>
          <cell r="AA1192" t="str">
            <v>Oui</v>
          </cell>
          <cell r="AB1192">
            <v>0.96</v>
          </cell>
          <cell r="AC1192" t="str">
            <v>Oui</v>
          </cell>
          <cell r="AD1192">
            <v>105.52</v>
          </cell>
          <cell r="AE1192" t="str">
            <v>FS0000CN5Y</v>
          </cell>
          <cell r="AF1192">
            <v>48953165</v>
          </cell>
          <cell r="AH1192">
            <v>44592</v>
          </cell>
          <cell r="AJ1192">
            <v>2</v>
          </cell>
          <cell r="AK1192">
            <v>1</v>
          </cell>
          <cell r="AL1192">
            <v>1</v>
          </cell>
          <cell r="AM1192" t="str">
            <v>www.dom-finance.fr</v>
          </cell>
          <cell r="AQ1192" t="str">
            <v>Non</v>
          </cell>
          <cell r="AR1192" t="str">
            <v>Non</v>
          </cell>
          <cell r="AS1192" t="str">
            <v>Non</v>
          </cell>
          <cell r="AV1192" t="str">
            <v>Non Classifié</v>
          </cell>
          <cell r="AW1192" t="str">
            <v>Dôm Finance</v>
          </cell>
          <cell r="AY1192" t="str">
            <v>Article 8</v>
          </cell>
          <cell r="AZ1192" t="str">
            <v>Prospectus</v>
          </cell>
          <cell r="BA1192" t="str">
            <v>Non</v>
          </cell>
          <cell r="BB1192">
            <v>0.74533300000000002</v>
          </cell>
          <cell r="BD1192">
            <v>1.9273130000000001</v>
          </cell>
          <cell r="BF1192">
            <v>0.635015</v>
          </cell>
          <cell r="BH1192">
            <v>-0.84198700000000004</v>
          </cell>
          <cell r="BJ1192">
            <v>-0.66422999999999999</v>
          </cell>
          <cell r="BK1192">
            <v>24</v>
          </cell>
          <cell r="BM1192">
            <v>2.252669</v>
          </cell>
          <cell r="BN1192">
            <v>86</v>
          </cell>
          <cell r="BP1192">
            <v>1.5803130000000001</v>
          </cell>
          <cell r="BQ1192">
            <v>93</v>
          </cell>
        </row>
        <row r="1193">
          <cell r="A1193" t="str">
            <v>FR0013047412</v>
          </cell>
          <cell r="B1193" t="str">
            <v>ÙÙÙ</v>
          </cell>
          <cell r="C1193" t="str">
            <v>Pluvalca Credit Allocation A</v>
          </cell>
          <cell r="D1193" t="str">
            <v>SICAV</v>
          </cell>
          <cell r="E1193" t="str">
            <v>Financière Arbevel</v>
          </cell>
          <cell r="F1193" t="str">
            <v>Euro</v>
          </cell>
          <cell r="G1193" t="str">
            <v>Euribor 3 Month EUR</v>
          </cell>
          <cell r="H1193" t="str">
            <v>Europe Fonds ouverts  - Obligations EUR Flexibles</v>
          </cell>
          <cell r="I1193" t="str">
            <v>Tous les jours</v>
          </cell>
          <cell r="J1193" t="str">
            <v>France</v>
          </cell>
          <cell r="K1193" t="str">
            <v>Non</v>
          </cell>
          <cell r="L1193">
            <v>42342</v>
          </cell>
          <cell r="M1193">
            <v>44596</v>
          </cell>
          <cell r="N1193">
            <v>67910549</v>
          </cell>
          <cell r="O1193">
            <v>1070.43</v>
          </cell>
          <cell r="Q1193" t="str">
            <v>Non</v>
          </cell>
          <cell r="R1193">
            <v>6</v>
          </cell>
          <cell r="S1193">
            <v>3</v>
          </cell>
          <cell r="T1193">
            <v>2.65</v>
          </cell>
          <cell r="U1193">
            <v>6.71</v>
          </cell>
          <cell r="V1193">
            <v>-0.69630999999999998</v>
          </cell>
          <cell r="W1193">
            <v>1.91143</v>
          </cell>
          <cell r="X1193" t="str">
            <v>Cap</v>
          </cell>
          <cell r="Y1193" t="str">
            <v>Global</v>
          </cell>
          <cell r="Z1193">
            <v>1.2</v>
          </cell>
          <cell r="AA1193" t="str">
            <v>Oui</v>
          </cell>
          <cell r="AB1193">
            <v>1.2</v>
          </cell>
          <cell r="AC1193" t="str">
            <v>Non</v>
          </cell>
          <cell r="AD1193">
            <v>1070.43</v>
          </cell>
          <cell r="AE1193" t="str">
            <v>FS0000C905</v>
          </cell>
          <cell r="AF1193">
            <v>22555710</v>
          </cell>
          <cell r="AH1193">
            <v>44562</v>
          </cell>
          <cell r="AJ1193">
            <v>0.5</v>
          </cell>
          <cell r="AK1193">
            <v>1</v>
          </cell>
          <cell r="AL1193">
            <v>1</v>
          </cell>
          <cell r="AM1193" t="str">
            <v>www.arbevel.com</v>
          </cell>
          <cell r="AQ1193" t="str">
            <v>Non</v>
          </cell>
          <cell r="AR1193" t="str">
            <v>Non</v>
          </cell>
          <cell r="AS1193" t="str">
            <v>Non</v>
          </cell>
          <cell r="AV1193" t="str">
            <v>Non Classifié</v>
          </cell>
          <cell r="AW1193" t="str">
            <v>Financière Arbevel</v>
          </cell>
          <cell r="AY1193" t="str">
            <v>Not Stated</v>
          </cell>
          <cell r="AZ1193" t="str">
            <v>Prospectus</v>
          </cell>
          <cell r="BA1193" t="str">
            <v>Non</v>
          </cell>
          <cell r="BB1193">
            <v>0.66421600000000003</v>
          </cell>
          <cell r="BD1193">
            <v>1.911438</v>
          </cell>
          <cell r="BF1193">
            <v>-0.69630800000000004</v>
          </cell>
          <cell r="BH1193">
            <v>-2.4088880000000001</v>
          </cell>
          <cell r="BJ1193">
            <v>-2.1027</v>
          </cell>
          <cell r="BK1193">
            <v>43</v>
          </cell>
          <cell r="BM1193">
            <v>3.000651</v>
          </cell>
          <cell r="BN1193">
            <v>81</v>
          </cell>
          <cell r="BP1193">
            <v>6.4292769999999999</v>
          </cell>
          <cell r="BQ1193">
            <v>81</v>
          </cell>
        </row>
        <row r="1194">
          <cell r="A1194" t="str">
            <v>FR0013049483</v>
          </cell>
          <cell r="B1194" t="str">
            <v>ÙÙ</v>
          </cell>
          <cell r="C1194" t="str">
            <v>Roca Multistrategies B</v>
          </cell>
          <cell r="D1194" t="str">
            <v>FCP</v>
          </cell>
          <cell r="E1194" t="str">
            <v>Meeschaert Asset Management</v>
          </cell>
          <cell r="F1194" t="str">
            <v>Euro</v>
          </cell>
          <cell r="G1194" t="str">
            <v>Not Benchmarked</v>
          </cell>
          <cell r="H1194" t="str">
            <v>Europe Fonds ouverts  - Allocation EUR Flexible - International</v>
          </cell>
          <cell r="I1194" t="str">
            <v>Toutes les semaines</v>
          </cell>
          <cell r="J1194" t="str">
            <v>France</v>
          </cell>
          <cell r="K1194" t="str">
            <v>Non</v>
          </cell>
          <cell r="L1194">
            <v>42335</v>
          </cell>
          <cell r="M1194">
            <v>44592</v>
          </cell>
          <cell r="N1194">
            <v>2968788</v>
          </cell>
          <cell r="O1194">
            <v>102.1</v>
          </cell>
          <cell r="Q1194" t="str">
            <v>Non</v>
          </cell>
          <cell r="R1194">
            <v>3</v>
          </cell>
          <cell r="S1194">
            <v>3</v>
          </cell>
          <cell r="T1194">
            <v>4.8449999999999998</v>
          </cell>
          <cell r="U1194">
            <v>5.149</v>
          </cell>
          <cell r="V1194">
            <v>0.88932999999999995</v>
          </cell>
          <cell r="W1194">
            <v>0.78595000000000004</v>
          </cell>
          <cell r="X1194" t="str">
            <v>Cap</v>
          </cell>
          <cell r="Y1194" t="str">
            <v>Global</v>
          </cell>
          <cell r="Z1194">
            <v>2</v>
          </cell>
          <cell r="AA1194" t="str">
            <v>Non</v>
          </cell>
          <cell r="AB1194">
            <v>3.26</v>
          </cell>
          <cell r="AC1194" t="str">
            <v>Non</v>
          </cell>
          <cell r="AE1194" t="str">
            <v>FSGBR06SX5</v>
          </cell>
          <cell r="AF1194">
            <v>514000</v>
          </cell>
          <cell r="AH1194">
            <v>44509</v>
          </cell>
          <cell r="AJ1194">
            <v>0</v>
          </cell>
          <cell r="AK1194">
            <v>1</v>
          </cell>
          <cell r="AL1194">
            <v>1</v>
          </cell>
          <cell r="AM1194" t="str">
            <v>www.meeschaert.com</v>
          </cell>
          <cell r="AQ1194" t="str">
            <v>Non</v>
          </cell>
          <cell r="AR1194" t="str">
            <v>Non</v>
          </cell>
          <cell r="AS1194" t="str">
            <v>Non</v>
          </cell>
          <cell r="AV1194" t="str">
            <v>Non Classifié</v>
          </cell>
          <cell r="AW1194" t="str">
            <v>Meeschaert</v>
          </cell>
          <cell r="AY1194" t="str">
            <v>Not Stated</v>
          </cell>
          <cell r="AZ1194" t="str">
            <v>Prospectus</v>
          </cell>
          <cell r="BA1194" t="str">
            <v>Non</v>
          </cell>
          <cell r="BB1194">
            <v>0.468808</v>
          </cell>
          <cell r="BD1194">
            <v>0.78593999999999997</v>
          </cell>
          <cell r="BF1194">
            <v>0.88932900000000004</v>
          </cell>
          <cell r="BJ1194">
            <v>-2.7341099999999998</v>
          </cell>
          <cell r="BK1194">
            <v>49</v>
          </cell>
          <cell r="BM1194">
            <v>2.4107940000000001</v>
          </cell>
          <cell r="BN1194">
            <v>85</v>
          </cell>
          <cell r="BP1194">
            <v>3.1515309999999999</v>
          </cell>
          <cell r="BQ1194">
            <v>90</v>
          </cell>
        </row>
        <row r="1195">
          <cell r="A1195" t="str">
            <v>FR0013053220</v>
          </cell>
          <cell r="B1195" t="str">
            <v>ÙÙ</v>
          </cell>
          <cell r="C1195" t="str">
            <v>Erasmus Capital Plus R</v>
          </cell>
          <cell r="D1195" t="str">
            <v>FCP</v>
          </cell>
          <cell r="E1195" t="str">
            <v>Erasmus Gestion</v>
          </cell>
          <cell r="F1195" t="str">
            <v>Euro</v>
          </cell>
          <cell r="G1195" t="str">
            <v>EONIA Capitalisé + 2%</v>
          </cell>
          <cell r="H1195" t="str">
            <v>Europe Fonds ouverts  - Allocation EUR Prudente</v>
          </cell>
          <cell r="I1195" t="str">
            <v>Tous les jours</v>
          </cell>
          <cell r="J1195" t="str">
            <v>France</v>
          </cell>
          <cell r="K1195" t="str">
            <v>Non</v>
          </cell>
          <cell r="L1195">
            <v>42353</v>
          </cell>
          <cell r="M1195">
            <v>44596</v>
          </cell>
          <cell r="N1195">
            <v>17594914</v>
          </cell>
          <cell r="O1195">
            <v>101.59</v>
          </cell>
          <cell r="Q1195" t="str">
            <v>Non</v>
          </cell>
          <cell r="R1195">
            <v>4</v>
          </cell>
          <cell r="S1195">
            <v>4</v>
          </cell>
          <cell r="T1195">
            <v>4.4720000000000004</v>
          </cell>
          <cell r="U1195">
            <v>7.298</v>
          </cell>
          <cell r="V1195">
            <v>2.0560399999999999</v>
          </cell>
          <cell r="W1195">
            <v>1.98203</v>
          </cell>
          <cell r="X1195" t="str">
            <v>Cap</v>
          </cell>
          <cell r="Y1195" t="str">
            <v>Europe</v>
          </cell>
          <cell r="Z1195">
            <v>1.5</v>
          </cell>
          <cell r="AA1195" t="str">
            <v>Oui</v>
          </cell>
          <cell r="AB1195">
            <v>2.65</v>
          </cell>
          <cell r="AC1195" t="str">
            <v>Non</v>
          </cell>
          <cell r="AD1195">
            <v>101.59</v>
          </cell>
          <cell r="AE1195" t="str">
            <v>FS0000CFI5</v>
          </cell>
          <cell r="AF1195">
            <v>13550796</v>
          </cell>
          <cell r="AH1195">
            <v>44579</v>
          </cell>
          <cell r="AJ1195">
            <v>1.5</v>
          </cell>
          <cell r="AK1195">
            <v>1</v>
          </cell>
          <cell r="AL1195">
            <v>1</v>
          </cell>
          <cell r="AM1195" t="str">
            <v>www.erasmusgestion.com</v>
          </cell>
          <cell r="AQ1195" t="str">
            <v>Non</v>
          </cell>
          <cell r="AR1195" t="str">
            <v>Non</v>
          </cell>
          <cell r="AS1195" t="str">
            <v>Non</v>
          </cell>
          <cell r="AV1195" t="str">
            <v>Non Classifié</v>
          </cell>
          <cell r="AW1195" t="str">
            <v>Erasmus</v>
          </cell>
          <cell r="AY1195" t="str">
            <v>Not Stated</v>
          </cell>
          <cell r="AZ1195" t="str">
            <v>Prospectus</v>
          </cell>
          <cell r="BA1195" t="str">
            <v>Non</v>
          </cell>
          <cell r="BB1195">
            <v>0.40179599999999999</v>
          </cell>
          <cell r="BD1195">
            <v>1.982035</v>
          </cell>
          <cell r="BF1195">
            <v>2.0560459999999998</v>
          </cell>
          <cell r="BH1195">
            <v>-2.6069520000000002</v>
          </cell>
          <cell r="BJ1195">
            <v>-3.3040500000000002</v>
          </cell>
          <cell r="BK1195">
            <v>54</v>
          </cell>
          <cell r="BM1195">
            <v>3.872109</v>
          </cell>
          <cell r="BN1195">
            <v>77</v>
          </cell>
          <cell r="BP1195">
            <v>4.24871</v>
          </cell>
          <cell r="BQ1195">
            <v>88</v>
          </cell>
        </row>
        <row r="1196">
          <cell r="A1196" t="str">
            <v>FR0013057965</v>
          </cell>
          <cell r="B1196" t="str">
            <v>ÙÙÙ</v>
          </cell>
          <cell r="C1196" t="str">
            <v>MAM Human Values F</v>
          </cell>
          <cell r="D1196" t="str">
            <v>FCP</v>
          </cell>
          <cell r="E1196" t="str">
            <v>Meeschaert Asset Management</v>
          </cell>
          <cell r="F1196" t="str">
            <v>Euro</v>
          </cell>
          <cell r="G1196" t="str">
            <v>MSCI EMU NR EUR</v>
          </cell>
          <cell r="H1196" t="str">
            <v>Europe Fonds ouverts  - Actions Zone Euro Grandes Cap.</v>
          </cell>
          <cell r="I1196" t="str">
            <v>Tous les jours</v>
          </cell>
          <cell r="J1196" t="str">
            <v>France</v>
          </cell>
          <cell r="K1196" t="str">
            <v>Oui</v>
          </cell>
          <cell r="L1196">
            <v>42335</v>
          </cell>
          <cell r="M1196">
            <v>44596</v>
          </cell>
          <cell r="N1196">
            <v>39761121</v>
          </cell>
          <cell r="O1196">
            <v>124.6</v>
          </cell>
          <cell r="P1196">
            <v>109</v>
          </cell>
          <cell r="Q1196" t="str">
            <v>Non</v>
          </cell>
          <cell r="R1196">
            <v>6</v>
          </cell>
          <cell r="S1196">
            <v>6</v>
          </cell>
          <cell r="T1196">
            <v>12.272</v>
          </cell>
          <cell r="U1196">
            <v>17.116</v>
          </cell>
          <cell r="V1196">
            <v>19.633929999999999</v>
          </cell>
          <cell r="W1196">
            <v>10.99802</v>
          </cell>
          <cell r="X1196" t="str">
            <v>Cap</v>
          </cell>
          <cell r="Y1196" t="str">
            <v>Euroland</v>
          </cell>
          <cell r="Z1196">
            <v>2.2999999999999998</v>
          </cell>
          <cell r="AA1196" t="str">
            <v>Oui</v>
          </cell>
          <cell r="AB1196">
            <v>2.44</v>
          </cell>
          <cell r="AC1196" t="str">
            <v>Oui</v>
          </cell>
          <cell r="AD1196">
            <v>124.6</v>
          </cell>
          <cell r="AE1196" t="str">
            <v>FSGBR05147</v>
          </cell>
          <cell r="AF1196">
            <v>169779</v>
          </cell>
          <cell r="AH1196">
            <v>44562</v>
          </cell>
          <cell r="AJ1196">
            <v>2</v>
          </cell>
          <cell r="AK1196">
            <v>1</v>
          </cell>
          <cell r="AL1196">
            <v>1</v>
          </cell>
          <cell r="AM1196" t="str">
            <v>www.meeschaert.com</v>
          </cell>
          <cell r="AQ1196" t="str">
            <v>Non</v>
          </cell>
          <cell r="AR1196" t="str">
            <v>Non</v>
          </cell>
          <cell r="AS1196" t="str">
            <v>Non</v>
          </cell>
          <cell r="AV1196" t="str">
            <v>Actions des pays de l'Union Européenne</v>
          </cell>
          <cell r="AW1196" t="str">
            <v>Meeschaert</v>
          </cell>
          <cell r="AY1196" t="str">
            <v>Article 8</v>
          </cell>
          <cell r="AZ1196" t="str">
            <v>Prospectus</v>
          </cell>
          <cell r="BA1196" t="str">
            <v>Non</v>
          </cell>
          <cell r="BB1196">
            <v>6.3713340000000001</v>
          </cell>
          <cell r="BD1196">
            <v>10.998044</v>
          </cell>
          <cell r="BF1196">
            <v>19.633942999999999</v>
          </cell>
          <cell r="BH1196">
            <v>-5.973795</v>
          </cell>
          <cell r="BJ1196">
            <v>-6.1366500000000004</v>
          </cell>
          <cell r="BK1196">
            <v>77</v>
          </cell>
          <cell r="BM1196">
            <v>14.851022</v>
          </cell>
          <cell r="BN1196">
            <v>31</v>
          </cell>
          <cell r="BP1196">
            <v>24.414051000000001</v>
          </cell>
          <cell r="BQ1196">
            <v>32</v>
          </cell>
        </row>
        <row r="1197">
          <cell r="A1197" t="str">
            <v>FR0013057981</v>
          </cell>
          <cell r="B1197" t="str">
            <v>ÙÙÙ</v>
          </cell>
          <cell r="C1197" t="str">
            <v>MAM Human Values H</v>
          </cell>
          <cell r="D1197" t="str">
            <v>FCP</v>
          </cell>
          <cell r="E1197" t="str">
            <v>Meeschaert Asset Management</v>
          </cell>
          <cell r="F1197" t="str">
            <v>Euro</v>
          </cell>
          <cell r="G1197" t="str">
            <v>MSCI EMU NR EUR</v>
          </cell>
          <cell r="H1197" t="str">
            <v>Europe Fonds ouverts  - Actions Zone Euro Grandes Cap.</v>
          </cell>
          <cell r="I1197" t="str">
            <v>Tous les jours</v>
          </cell>
          <cell r="J1197" t="str">
            <v>France</v>
          </cell>
          <cell r="K1197" t="str">
            <v>Oui</v>
          </cell>
          <cell r="L1197">
            <v>42335</v>
          </cell>
          <cell r="M1197">
            <v>44596</v>
          </cell>
          <cell r="N1197">
            <v>39761121</v>
          </cell>
          <cell r="O1197">
            <v>127.65</v>
          </cell>
          <cell r="P1197">
            <v>109</v>
          </cell>
          <cell r="Q1197" t="str">
            <v>Non</v>
          </cell>
          <cell r="R1197">
            <v>6</v>
          </cell>
          <cell r="S1197">
            <v>6</v>
          </cell>
          <cell r="T1197">
            <v>12.257</v>
          </cell>
          <cell r="U1197">
            <v>17.138000000000002</v>
          </cell>
          <cell r="V1197">
            <v>19.525210000000001</v>
          </cell>
          <cell r="W1197">
            <v>11.341670000000001</v>
          </cell>
          <cell r="X1197" t="str">
            <v>Cap</v>
          </cell>
          <cell r="Y1197" t="str">
            <v>Euroland</v>
          </cell>
          <cell r="Z1197">
            <v>2.2999999999999998</v>
          </cell>
          <cell r="AA1197" t="str">
            <v>Oui</v>
          </cell>
          <cell r="AB1197">
            <v>2.4300000000000002</v>
          </cell>
          <cell r="AC1197" t="str">
            <v>Oui</v>
          </cell>
          <cell r="AD1197">
            <v>127.65</v>
          </cell>
          <cell r="AE1197" t="str">
            <v>FSGBR05147</v>
          </cell>
          <cell r="AF1197">
            <v>264481</v>
          </cell>
          <cell r="AH1197">
            <v>44562</v>
          </cell>
          <cell r="AJ1197">
            <v>2</v>
          </cell>
          <cell r="AK1197">
            <v>1</v>
          </cell>
          <cell r="AL1197">
            <v>1</v>
          </cell>
          <cell r="AM1197" t="str">
            <v>www.meeschaert.com</v>
          </cell>
          <cell r="AQ1197" t="str">
            <v>Non</v>
          </cell>
          <cell r="AR1197" t="str">
            <v>Non</v>
          </cell>
          <cell r="AS1197" t="str">
            <v>Non</v>
          </cell>
          <cell r="AV1197" t="str">
            <v>Actions des pays de l'Union Européenne</v>
          </cell>
          <cell r="AW1197" t="str">
            <v>Meeschaert</v>
          </cell>
          <cell r="AY1197" t="str">
            <v>Article 8</v>
          </cell>
          <cell r="AZ1197" t="str">
            <v>Prospectus</v>
          </cell>
          <cell r="BA1197" t="str">
            <v>Non</v>
          </cell>
          <cell r="BB1197">
            <v>6.7925380000000004</v>
          </cell>
          <cell r="BD1197">
            <v>11.341678</v>
          </cell>
          <cell r="BF1197">
            <v>19.525193000000002</v>
          </cell>
          <cell r="BH1197">
            <v>-5.9686389999999996</v>
          </cell>
          <cell r="BJ1197">
            <v>-6.1348399999999996</v>
          </cell>
          <cell r="BK1197">
            <v>77</v>
          </cell>
          <cell r="BM1197">
            <v>15.251184</v>
          </cell>
          <cell r="BN1197">
            <v>30</v>
          </cell>
          <cell r="BP1197">
            <v>25.121679</v>
          </cell>
          <cell r="BQ1197">
            <v>30</v>
          </cell>
        </row>
        <row r="1198">
          <cell r="A1198" t="str">
            <v>FR0013058005</v>
          </cell>
          <cell r="B1198" t="str">
            <v>ÙÙÙ</v>
          </cell>
          <cell r="C1198" t="str">
            <v>MAM Human Values R</v>
          </cell>
          <cell r="D1198" t="str">
            <v>FCP</v>
          </cell>
          <cell r="E1198" t="str">
            <v>Meeschaert Asset Management</v>
          </cell>
          <cell r="F1198" t="str">
            <v>Euro</v>
          </cell>
          <cell r="G1198" t="str">
            <v>MSCI EMU NR EUR</v>
          </cell>
          <cell r="H1198" t="str">
            <v>Europe Fonds ouverts  - Actions Zone Euro Grandes Cap.</v>
          </cell>
          <cell r="I1198" t="str">
            <v>Tous les jours</v>
          </cell>
          <cell r="J1198" t="str">
            <v>France</v>
          </cell>
          <cell r="K1198" t="str">
            <v>Oui</v>
          </cell>
          <cell r="L1198">
            <v>42335</v>
          </cell>
          <cell r="M1198">
            <v>44596</v>
          </cell>
          <cell r="N1198">
            <v>39761121</v>
          </cell>
          <cell r="O1198">
            <v>126.3</v>
          </cell>
          <cell r="P1198">
            <v>109</v>
          </cell>
          <cell r="Q1198" t="str">
            <v>Non</v>
          </cell>
          <cell r="R1198">
            <v>6</v>
          </cell>
          <cell r="S1198">
            <v>6</v>
          </cell>
          <cell r="T1198">
            <v>12.272</v>
          </cell>
          <cell r="U1198">
            <v>17.12</v>
          </cell>
          <cell r="V1198">
            <v>19.57574</v>
          </cell>
          <cell r="W1198">
            <v>11.206569999999999</v>
          </cell>
          <cell r="X1198" t="str">
            <v>Cap</v>
          </cell>
          <cell r="Y1198" t="str">
            <v>Euroland</v>
          </cell>
          <cell r="Z1198">
            <v>2.2999999999999998</v>
          </cell>
          <cell r="AA1198" t="str">
            <v>Oui</v>
          </cell>
          <cell r="AB1198">
            <v>2.4300000000000002</v>
          </cell>
          <cell r="AC1198" t="str">
            <v>Oui</v>
          </cell>
          <cell r="AD1198">
            <v>126.3</v>
          </cell>
          <cell r="AE1198" t="str">
            <v>FSGBR05147</v>
          </cell>
          <cell r="AF1198">
            <v>239558</v>
          </cell>
          <cell r="AH1198">
            <v>44562</v>
          </cell>
          <cell r="AJ1198">
            <v>2</v>
          </cell>
          <cell r="AK1198">
            <v>1</v>
          </cell>
          <cell r="AL1198">
            <v>1</v>
          </cell>
          <cell r="AM1198" t="str">
            <v>www.meeschaert.com</v>
          </cell>
          <cell r="AQ1198" t="str">
            <v>Non</v>
          </cell>
          <cell r="AR1198" t="str">
            <v>Non</v>
          </cell>
          <cell r="AS1198" t="str">
            <v>Non</v>
          </cell>
          <cell r="AV1198" t="str">
            <v>Actions des pays de l'Union Européenne</v>
          </cell>
          <cell r="AW1198" t="str">
            <v>Meeschaert</v>
          </cell>
          <cell r="AY1198" t="str">
            <v>Article 8</v>
          </cell>
          <cell r="AZ1198" t="str">
            <v>Prospectus</v>
          </cell>
          <cell r="BA1198" t="str">
            <v>Non</v>
          </cell>
          <cell r="BB1198">
            <v>6.6606389999999998</v>
          </cell>
          <cell r="BD1198">
            <v>11.206568000000001</v>
          </cell>
          <cell r="BF1198">
            <v>19.575724999999998</v>
          </cell>
          <cell r="BH1198">
            <v>-5.9669879999999997</v>
          </cell>
          <cell r="BJ1198">
            <v>-6.13497</v>
          </cell>
          <cell r="BK1198">
            <v>77</v>
          </cell>
          <cell r="BM1198">
            <v>15.113956</v>
          </cell>
          <cell r="BN1198">
            <v>30</v>
          </cell>
          <cell r="BP1198">
            <v>25.133683000000001</v>
          </cell>
          <cell r="BQ1198">
            <v>30</v>
          </cell>
        </row>
        <row r="1199">
          <cell r="A1199" t="str">
            <v>FR0013062668</v>
          </cell>
          <cell r="B1199" t="str">
            <v>ÙÙ</v>
          </cell>
          <cell r="C1199" t="str">
            <v>EdR SICAV Equity Euro Solve K EUR</v>
          </cell>
          <cell r="D1199" t="str">
            <v>SICAV</v>
          </cell>
          <cell r="E1199" t="str">
            <v>Edmond de Rothschild Asset Management (France)</v>
          </cell>
          <cell r="F1199" t="str">
            <v>Euro</v>
          </cell>
          <cell r="G1199" t="str">
            <v>(€STR capitalisé) 44.000% + ( MSCI EMU NR EUR) 56.000%</v>
          </cell>
          <cell r="H1199" t="str">
            <v>Europe Fonds ouverts  - Allocation EUR Flexible</v>
          </cell>
          <cell r="I1199" t="str">
            <v>Tous les jours</v>
          </cell>
          <cell r="J1199" t="str">
            <v>Suisse;Allemagne;Espagne;France;Royaume-Uni;Italie;Luxembourg;Portugal;</v>
          </cell>
          <cell r="K1199" t="str">
            <v>Oui</v>
          </cell>
          <cell r="L1199">
            <v>42346</v>
          </cell>
          <cell r="M1199">
            <v>44596</v>
          </cell>
          <cell r="N1199">
            <v>219869158</v>
          </cell>
          <cell r="O1199">
            <v>107.14</v>
          </cell>
          <cell r="Q1199" t="str">
            <v>Non</v>
          </cell>
          <cell r="R1199">
            <v>5</v>
          </cell>
          <cell r="S1199">
            <v>5</v>
          </cell>
          <cell r="T1199">
            <v>7.2960000000000003</v>
          </cell>
          <cell r="U1199">
            <v>11.026999999999999</v>
          </cell>
          <cell r="V1199">
            <v>9.7503600000000006</v>
          </cell>
          <cell r="W1199">
            <v>1.9673700000000001</v>
          </cell>
          <cell r="X1199" t="str">
            <v>Cap</v>
          </cell>
          <cell r="Y1199" t="str">
            <v>Europe</v>
          </cell>
          <cell r="Z1199">
            <v>1.05</v>
          </cell>
          <cell r="AA1199" t="str">
            <v>Oui</v>
          </cell>
          <cell r="AB1199">
            <v>1.07</v>
          </cell>
          <cell r="AC1199" t="str">
            <v>Oui</v>
          </cell>
          <cell r="AD1199">
            <v>106.16</v>
          </cell>
          <cell r="AE1199" t="str">
            <v>FS0000CAIE</v>
          </cell>
          <cell r="AF1199">
            <v>36604009</v>
          </cell>
          <cell r="AH1199">
            <v>44596</v>
          </cell>
          <cell r="AJ1199">
            <v>0</v>
          </cell>
          <cell r="AK1199">
            <v>500000</v>
          </cell>
          <cell r="AL1199">
            <v>1</v>
          </cell>
          <cell r="AM1199" t="str">
            <v>https://www.edmond-de-rothschild.com/site/France/fr/asset-management</v>
          </cell>
          <cell r="AQ1199" t="str">
            <v>Oui</v>
          </cell>
          <cell r="AR1199" t="str">
            <v>Non</v>
          </cell>
          <cell r="AS1199" t="str">
            <v>Non</v>
          </cell>
          <cell r="AV1199" t="str">
            <v>Non Classifié</v>
          </cell>
          <cell r="AW1199" t="str">
            <v>Edmond De Rothschild</v>
          </cell>
          <cell r="AY1199" t="str">
            <v>Article 8</v>
          </cell>
          <cell r="AZ1199" t="str">
            <v>Prospectus</v>
          </cell>
          <cell r="BA1199" t="str">
            <v>Non</v>
          </cell>
          <cell r="BB1199">
            <v>0.63656999999999997</v>
          </cell>
          <cell r="BD1199">
            <v>1.967363</v>
          </cell>
          <cell r="BF1199">
            <v>9.7503519999999995</v>
          </cell>
          <cell r="BH1199">
            <v>-2.9177240000000002</v>
          </cell>
          <cell r="BJ1199">
            <v>-2.7999299999999998</v>
          </cell>
          <cell r="BK1199">
            <v>50</v>
          </cell>
          <cell r="BM1199">
            <v>4.3592149999999998</v>
          </cell>
          <cell r="BN1199">
            <v>74</v>
          </cell>
          <cell r="BP1199">
            <v>9.5159780000000005</v>
          </cell>
          <cell r="BQ1199">
            <v>70</v>
          </cell>
        </row>
        <row r="1200">
          <cell r="A1200" t="str">
            <v>FR0013065281</v>
          </cell>
          <cell r="B1200" t="str">
            <v>Ù</v>
          </cell>
          <cell r="C1200" t="str">
            <v>Phiim Solutions All Weather R3 R</v>
          </cell>
          <cell r="D1200" t="str">
            <v>FCP</v>
          </cell>
          <cell r="E1200" t="str">
            <v>Phi Investment Managers</v>
          </cell>
          <cell r="F1200" t="str">
            <v>Euro</v>
          </cell>
          <cell r="G1200" t="str">
            <v>(MSCI World NR EUR) 5.000% + ( MSCI EMU NR EUR) 5.000% + (Bloomberg Euro Agg Bond TR EUR) 90.000%</v>
          </cell>
          <cell r="H1200" t="str">
            <v>Europe Fonds ouverts  - Allocation EUR Prudente</v>
          </cell>
          <cell r="I1200" t="str">
            <v>Tous les jours</v>
          </cell>
          <cell r="J1200" t="str">
            <v>France;Luxembourg;</v>
          </cell>
          <cell r="K1200" t="str">
            <v>Non</v>
          </cell>
          <cell r="L1200">
            <v>42409</v>
          </cell>
          <cell r="M1200">
            <v>44596</v>
          </cell>
          <cell r="N1200">
            <v>12383893</v>
          </cell>
          <cell r="O1200">
            <v>100.17</v>
          </cell>
          <cell r="Q1200" t="str">
            <v>Non</v>
          </cell>
          <cell r="R1200">
            <v>3</v>
          </cell>
          <cell r="S1200">
            <v>3</v>
          </cell>
          <cell r="T1200">
            <v>3.3460000000000001</v>
          </cell>
          <cell r="U1200">
            <v>4.8079999999999998</v>
          </cell>
          <cell r="V1200">
            <v>-0.87924999999999998</v>
          </cell>
          <cell r="W1200">
            <v>-1.6420000000000001E-2</v>
          </cell>
          <cell r="X1200" t="str">
            <v>Cap</v>
          </cell>
          <cell r="Y1200" t="str">
            <v>Europe</v>
          </cell>
          <cell r="Z1200">
            <v>1.5</v>
          </cell>
          <cell r="AA1200" t="str">
            <v>Oui</v>
          </cell>
          <cell r="AB1200">
            <v>1.45</v>
          </cell>
          <cell r="AC1200" t="str">
            <v>Non</v>
          </cell>
          <cell r="AD1200">
            <v>100.17</v>
          </cell>
          <cell r="AE1200" t="str">
            <v>FS0000CFAE</v>
          </cell>
          <cell r="AF1200">
            <v>11984405</v>
          </cell>
          <cell r="AH1200">
            <v>44314</v>
          </cell>
          <cell r="AJ1200">
            <v>5</v>
          </cell>
          <cell r="AK1200">
            <v>1000</v>
          </cell>
          <cell r="AL1200">
            <v>0</v>
          </cell>
          <cell r="AM1200" t="str">
            <v>www.phiim.fr</v>
          </cell>
          <cell r="AQ1200" t="str">
            <v>Non</v>
          </cell>
          <cell r="AR1200" t="str">
            <v>Non</v>
          </cell>
          <cell r="AS1200" t="str">
            <v>Non</v>
          </cell>
          <cell r="AV1200" t="str">
            <v>Non Classifié</v>
          </cell>
          <cell r="AW1200" t="str">
            <v>Phi Investment Managers</v>
          </cell>
          <cell r="AY1200" t="str">
            <v>Not Stated</v>
          </cell>
          <cell r="AZ1200" t="str">
            <v>Prospectus</v>
          </cell>
          <cell r="BA1200" t="str">
            <v>Non</v>
          </cell>
          <cell r="BB1200">
            <v>-0.31438100000000002</v>
          </cell>
          <cell r="BD1200">
            <v>-1.6421999999999999E-2</v>
          </cell>
          <cell r="BF1200">
            <v>-0.87926099999999996</v>
          </cell>
          <cell r="BH1200">
            <v>-2.2533020000000001</v>
          </cell>
          <cell r="BJ1200">
            <v>-1.45688</v>
          </cell>
          <cell r="BK1200">
            <v>35</v>
          </cell>
          <cell r="BM1200">
            <v>0.94681300000000002</v>
          </cell>
          <cell r="BN1200">
            <v>91</v>
          </cell>
          <cell r="BP1200">
            <v>3.6966679999999998</v>
          </cell>
          <cell r="BQ1200">
            <v>89</v>
          </cell>
        </row>
        <row r="1201">
          <cell r="A1201" t="str">
            <v>FR0013072097</v>
          </cell>
          <cell r="B1201" t="str">
            <v>ÙÙÙ</v>
          </cell>
          <cell r="C1201" t="str">
            <v>Quadrige Europe Midcaps C</v>
          </cell>
          <cell r="D1201" t="str">
            <v>FCP</v>
          </cell>
          <cell r="E1201" t="str">
            <v>Inocap Gestion</v>
          </cell>
          <cell r="F1201" t="str">
            <v>Euro</v>
          </cell>
          <cell r="G1201" t="str">
            <v>MSCI EMU Small Cap NR EUR</v>
          </cell>
          <cell r="H1201" t="str">
            <v>Europe Fonds ouverts  - Actions Zone Euro Petites Cap.</v>
          </cell>
          <cell r="I1201" t="str">
            <v>Tous les jours</v>
          </cell>
          <cell r="J1201" t="str">
            <v>France</v>
          </cell>
          <cell r="K1201" t="str">
            <v>Oui</v>
          </cell>
          <cell r="L1201">
            <v>42369</v>
          </cell>
          <cell r="M1201">
            <v>44596</v>
          </cell>
          <cell r="N1201">
            <v>127295446</v>
          </cell>
          <cell r="O1201">
            <v>186.42</v>
          </cell>
          <cell r="Q1201" t="str">
            <v>Non</v>
          </cell>
          <cell r="R1201">
            <v>6</v>
          </cell>
          <cell r="S1201">
            <v>6</v>
          </cell>
          <cell r="T1201">
            <v>15.281000000000001</v>
          </cell>
          <cell r="U1201">
            <v>22.285</v>
          </cell>
          <cell r="V1201">
            <v>15.147069999999999</v>
          </cell>
          <cell r="W1201">
            <v>16.120699999999999</v>
          </cell>
          <cell r="X1201" t="str">
            <v>Cap</v>
          </cell>
          <cell r="Y1201" t="str">
            <v>Europe ex UK</v>
          </cell>
          <cell r="Z1201">
            <v>2.4</v>
          </cell>
          <cell r="AA1201" t="str">
            <v>Oui</v>
          </cell>
          <cell r="AB1201">
            <v>2.4900000000000002</v>
          </cell>
          <cell r="AC1201" t="str">
            <v>Non</v>
          </cell>
          <cell r="AD1201">
            <v>186.42</v>
          </cell>
          <cell r="AE1201" t="str">
            <v>FS0000D2GH</v>
          </cell>
          <cell r="AF1201">
            <v>38880998</v>
          </cell>
          <cell r="AH1201">
            <v>44343</v>
          </cell>
          <cell r="AJ1201">
            <v>4</v>
          </cell>
          <cell r="AK1201">
            <v>1</v>
          </cell>
          <cell r="AL1201">
            <v>0</v>
          </cell>
          <cell r="AM1201" t="str">
            <v>www.inocapgestion.com</v>
          </cell>
          <cell r="AQ1201" t="str">
            <v>Non</v>
          </cell>
          <cell r="AR1201" t="str">
            <v>Non</v>
          </cell>
          <cell r="AS1201" t="str">
            <v>Non</v>
          </cell>
          <cell r="AV1201" t="str">
            <v>Actions des pays de l'Union Européenne</v>
          </cell>
          <cell r="AW1201" t="str">
            <v>Inocap</v>
          </cell>
          <cell r="AY1201" t="str">
            <v>Article 8</v>
          </cell>
          <cell r="AZ1201" t="str">
            <v>Prospectus</v>
          </cell>
          <cell r="BA1201" t="str">
            <v>Non</v>
          </cell>
          <cell r="BB1201">
            <v>8.2689430000000002</v>
          </cell>
          <cell r="BD1201">
            <v>16.120712000000001</v>
          </cell>
          <cell r="BF1201">
            <v>15.147067</v>
          </cell>
          <cell r="BH1201">
            <v>-2.871648</v>
          </cell>
          <cell r="BJ1201">
            <v>-3.4408500000000002</v>
          </cell>
          <cell r="BK1201">
            <v>56</v>
          </cell>
          <cell r="BM1201">
            <v>20.678563</v>
          </cell>
          <cell r="BN1201">
            <v>13</v>
          </cell>
          <cell r="BP1201">
            <v>30.506468999999999</v>
          </cell>
          <cell r="BQ1201">
            <v>13</v>
          </cell>
        </row>
        <row r="1202">
          <cell r="A1202" t="str">
            <v>FR0013073731</v>
          </cell>
          <cell r="B1202" t="str">
            <v>ÙÙÙÙ</v>
          </cell>
          <cell r="C1202" t="str">
            <v>Best Business Models SRI IC</v>
          </cell>
          <cell r="D1202" t="str">
            <v>SICAV</v>
          </cell>
          <cell r="E1202" t="str">
            <v>Montpensier Finance</v>
          </cell>
          <cell r="F1202" t="str">
            <v>Euro</v>
          </cell>
          <cell r="G1202" t="str">
            <v>EURO STOXX NR EUR</v>
          </cell>
          <cell r="H1202" t="str">
            <v>Europe Fonds ouverts  - Actions Zone Euro Grandes Cap.</v>
          </cell>
          <cell r="I1202" t="str">
            <v>Tous les jours</v>
          </cell>
          <cell r="J1202" t="str">
            <v>Belgique;Suisse;France;Luxembourg;</v>
          </cell>
          <cell r="K1202" t="str">
            <v>Oui</v>
          </cell>
          <cell r="L1202">
            <v>42409</v>
          </cell>
          <cell r="M1202">
            <v>44596</v>
          </cell>
          <cell r="N1202">
            <v>1045106855</v>
          </cell>
          <cell r="O1202">
            <v>404.07</v>
          </cell>
          <cell r="Q1202" t="str">
            <v>Non</v>
          </cell>
          <cell r="R1202">
            <v>6</v>
          </cell>
          <cell r="S1202">
            <v>6</v>
          </cell>
          <cell r="T1202">
            <v>12.327</v>
          </cell>
          <cell r="U1202">
            <v>17.641999999999999</v>
          </cell>
          <cell r="V1202">
            <v>18.310870000000001</v>
          </cell>
          <cell r="W1202">
            <v>15.202540000000001</v>
          </cell>
          <cell r="X1202" t="str">
            <v>Cap</v>
          </cell>
          <cell r="Y1202" t="str">
            <v>Euroland</v>
          </cell>
          <cell r="Z1202">
            <v>1.3754</v>
          </cell>
          <cell r="AA1202" t="str">
            <v>Oui</v>
          </cell>
          <cell r="AB1202">
            <v>1.48</v>
          </cell>
          <cell r="AC1202" t="str">
            <v>Oui</v>
          </cell>
          <cell r="AD1202">
            <v>404.07</v>
          </cell>
          <cell r="AE1202" t="str">
            <v>FS0000CD4O</v>
          </cell>
          <cell r="AF1202">
            <v>497951939</v>
          </cell>
          <cell r="AH1202">
            <v>44568</v>
          </cell>
          <cell r="AJ1202">
            <v>3</v>
          </cell>
          <cell r="AK1202">
            <v>1</v>
          </cell>
          <cell r="AL1202">
            <v>1</v>
          </cell>
          <cell r="AM1202" t="str">
            <v>www.montpensier.com</v>
          </cell>
          <cell r="AQ1202" t="str">
            <v>Non</v>
          </cell>
          <cell r="AR1202" t="str">
            <v>Non</v>
          </cell>
          <cell r="AS1202" t="str">
            <v>Non</v>
          </cell>
          <cell r="AV1202" t="str">
            <v>Actions de la zone euro</v>
          </cell>
          <cell r="AW1202" t="str">
            <v>Montpensier Finance</v>
          </cell>
          <cell r="AX1202" t="str">
            <v>Montpensier Finance</v>
          </cell>
          <cell r="AY1202" t="str">
            <v>Article 9</v>
          </cell>
          <cell r="AZ1202" t="str">
            <v>Prospectus</v>
          </cell>
          <cell r="BA1202" t="str">
            <v>Non</v>
          </cell>
          <cell r="BB1202">
            <v>7.9166949999999998</v>
          </cell>
          <cell r="BD1202">
            <v>15.202564000000001</v>
          </cell>
          <cell r="BF1202">
            <v>18.310887000000001</v>
          </cell>
          <cell r="BH1202">
            <v>-5.8789720000000001</v>
          </cell>
          <cell r="BJ1202">
            <v>-5.1478400000000004</v>
          </cell>
          <cell r="BK1202">
            <v>70</v>
          </cell>
          <cell r="BM1202">
            <v>19.262471999999999</v>
          </cell>
          <cell r="BN1202">
            <v>17</v>
          </cell>
          <cell r="BP1202">
            <v>28.447735999999999</v>
          </cell>
          <cell r="BQ1202">
            <v>19</v>
          </cell>
        </row>
        <row r="1203">
          <cell r="A1203" t="str">
            <v>FR0013076452</v>
          </cell>
          <cell r="B1203" t="str">
            <v>ÙÙÙ</v>
          </cell>
          <cell r="C1203" t="str">
            <v>Sycomore Sélection Responsable A</v>
          </cell>
          <cell r="D1203" t="str">
            <v>FCP</v>
          </cell>
          <cell r="E1203" t="str">
            <v>Sycomore Asset Management</v>
          </cell>
          <cell r="F1203" t="str">
            <v>Euro</v>
          </cell>
          <cell r="G1203" t="str">
            <v>EURO STOXX NR EUR</v>
          </cell>
          <cell r="H1203" t="str">
            <v>Europe Fonds ouverts  - Actions Zone Euro Flex Cap</v>
          </cell>
          <cell r="I1203" t="str">
            <v>Tous les jours</v>
          </cell>
          <cell r="J1203" t="str">
            <v>Autriche;Suisse;Allemagne;Espagne;France;Royaume-Uni;Italie;Pays-Bas;</v>
          </cell>
          <cell r="K1203" t="str">
            <v>Oui</v>
          </cell>
          <cell r="L1203">
            <v>42408</v>
          </cell>
          <cell r="M1203">
            <v>44596</v>
          </cell>
          <cell r="N1203">
            <v>690358706</v>
          </cell>
          <cell r="O1203">
            <v>146.82</v>
          </cell>
          <cell r="Q1203" t="str">
            <v>Non</v>
          </cell>
          <cell r="R1203">
            <v>6</v>
          </cell>
          <cell r="S1203">
            <v>6</v>
          </cell>
          <cell r="T1203">
            <v>13.984999999999999</v>
          </cell>
          <cell r="U1203">
            <v>16.940000000000001</v>
          </cell>
          <cell r="V1203">
            <v>8.3817500000000003</v>
          </cell>
          <cell r="W1203">
            <v>10.398999999999999</v>
          </cell>
          <cell r="X1203" t="str">
            <v>Cap</v>
          </cell>
          <cell r="Y1203" t="str">
            <v>Euroland</v>
          </cell>
          <cell r="Z1203">
            <v>1.5</v>
          </cell>
          <cell r="AA1203" t="str">
            <v>Oui</v>
          </cell>
          <cell r="AB1203">
            <v>1.5</v>
          </cell>
          <cell r="AC1203" t="str">
            <v>Oui</v>
          </cell>
          <cell r="AD1203">
            <v>146.82</v>
          </cell>
          <cell r="AE1203" t="str">
            <v>FSUSA0BAZZ</v>
          </cell>
          <cell r="AF1203">
            <v>33413827</v>
          </cell>
          <cell r="AH1203">
            <v>44333</v>
          </cell>
          <cell r="AJ1203">
            <v>5</v>
          </cell>
          <cell r="AK1203">
            <v>100</v>
          </cell>
          <cell r="AL1203">
            <v>100</v>
          </cell>
          <cell r="AM1203" t="str">
            <v>www.sycomore-am.com</v>
          </cell>
          <cell r="AQ1203" t="str">
            <v>Non</v>
          </cell>
          <cell r="AR1203" t="str">
            <v>Non</v>
          </cell>
          <cell r="AS1203" t="str">
            <v>Non</v>
          </cell>
          <cell r="AV1203" t="str">
            <v>Actions de la zone euro</v>
          </cell>
          <cell r="AW1203" t="str">
            <v>Sycomore Asset Management</v>
          </cell>
          <cell r="AY1203" t="str">
            <v>Not Stated</v>
          </cell>
          <cell r="AZ1203" t="str">
            <v>Prospectus</v>
          </cell>
          <cell r="BA1203" t="str">
            <v>Non</v>
          </cell>
          <cell r="BB1203">
            <v>4.5930609999999996</v>
          </cell>
          <cell r="BD1203">
            <v>10.399006999999999</v>
          </cell>
          <cell r="BF1203">
            <v>8.381748</v>
          </cell>
          <cell r="BH1203">
            <v>-7.9710590000000003</v>
          </cell>
          <cell r="BJ1203">
            <v>-7.7237</v>
          </cell>
          <cell r="BK1203">
            <v>84</v>
          </cell>
          <cell r="BM1203">
            <v>15.165215</v>
          </cell>
          <cell r="BN1203">
            <v>30</v>
          </cell>
          <cell r="BP1203">
            <v>19.523947</v>
          </cell>
          <cell r="BQ1203">
            <v>46</v>
          </cell>
        </row>
        <row r="1204">
          <cell r="A1204" t="str">
            <v>FR0013076528</v>
          </cell>
          <cell r="B1204" t="str">
            <v>ÙÙÙÙ</v>
          </cell>
          <cell r="C1204" t="str">
            <v>Pluvalca Disruptive Opportunities A</v>
          </cell>
          <cell r="D1204" t="str">
            <v>SICAV</v>
          </cell>
          <cell r="E1204" t="str">
            <v>Financière Arbevel</v>
          </cell>
          <cell r="F1204" t="str">
            <v>Euro</v>
          </cell>
          <cell r="G1204" t="str">
            <v>EURO STOXX Small NR EUR</v>
          </cell>
          <cell r="H1204" t="str">
            <v>Europe Fonds ouverts  - Actions Zone Euro Moyennes Cap.</v>
          </cell>
          <cell r="I1204" t="str">
            <v>Tous les jours</v>
          </cell>
          <cell r="J1204" t="str">
            <v>Suisse;France;Luxembourg;</v>
          </cell>
          <cell r="K1204" t="str">
            <v>Oui</v>
          </cell>
          <cell r="L1204">
            <v>42398</v>
          </cell>
          <cell r="M1204">
            <v>44596</v>
          </cell>
          <cell r="N1204">
            <v>207987969</v>
          </cell>
          <cell r="O1204">
            <v>161.9</v>
          </cell>
          <cell r="Q1204" t="str">
            <v>Non</v>
          </cell>
          <cell r="R1204">
            <v>6</v>
          </cell>
          <cell r="S1204">
            <v>6</v>
          </cell>
          <cell r="T1204">
            <v>15.474</v>
          </cell>
          <cell r="U1204">
            <v>16.332999999999998</v>
          </cell>
          <cell r="V1204">
            <v>-9.6377000000000006</v>
          </cell>
          <cell r="W1204">
            <v>10.82798</v>
          </cell>
          <cell r="X1204" t="str">
            <v>Cap</v>
          </cell>
          <cell r="Y1204" t="str">
            <v>Euroland</v>
          </cell>
          <cell r="Z1204">
            <v>2</v>
          </cell>
          <cell r="AA1204" t="str">
            <v>Oui</v>
          </cell>
          <cell r="AB1204">
            <v>2</v>
          </cell>
          <cell r="AC1204" t="str">
            <v>Non</v>
          </cell>
          <cell r="AD1204">
            <v>161.9</v>
          </cell>
          <cell r="AE1204" t="str">
            <v>FS0000CGLP</v>
          </cell>
          <cell r="AF1204">
            <v>70102714</v>
          </cell>
          <cell r="AH1204">
            <v>44562</v>
          </cell>
          <cell r="AJ1204">
            <v>1</v>
          </cell>
          <cell r="AK1204">
            <v>1</v>
          </cell>
          <cell r="AL1204">
            <v>1</v>
          </cell>
          <cell r="AM1204" t="str">
            <v>www.arbevel.com</v>
          </cell>
          <cell r="AQ1204" t="str">
            <v>Non</v>
          </cell>
          <cell r="AR1204" t="str">
            <v>Non</v>
          </cell>
          <cell r="AS1204" t="str">
            <v>Non</v>
          </cell>
          <cell r="AV1204" t="str">
            <v>Non Classifié</v>
          </cell>
          <cell r="AW1204" t="str">
            <v>Financière Arbevel</v>
          </cell>
          <cell r="AY1204" t="str">
            <v>Article 8</v>
          </cell>
          <cell r="AZ1204" t="str">
            <v>Prospectus</v>
          </cell>
          <cell r="BA1204" t="str">
            <v>Non</v>
          </cell>
          <cell r="BB1204">
            <v>6.8247369999999998</v>
          </cell>
          <cell r="BD1204">
            <v>10.827999</v>
          </cell>
          <cell r="BF1204">
            <v>-9.6376910000000002</v>
          </cell>
          <cell r="BH1204">
            <v>-14.069902000000001</v>
          </cell>
          <cell r="BJ1204">
            <v>-13.09085</v>
          </cell>
          <cell r="BK1204">
            <v>97</v>
          </cell>
          <cell r="BM1204">
            <v>20.905660000000001</v>
          </cell>
          <cell r="BN1204">
            <v>13</v>
          </cell>
          <cell r="BP1204">
            <v>32.756540999999999</v>
          </cell>
          <cell r="BQ1204">
            <v>9</v>
          </cell>
        </row>
        <row r="1205">
          <cell r="A1205" t="str">
            <v>FR0013076536</v>
          </cell>
          <cell r="B1205" t="str">
            <v>ÙÙÙÙ</v>
          </cell>
          <cell r="C1205" t="str">
            <v>Pluvalca Disruptive Opportunities I</v>
          </cell>
          <cell r="D1205" t="str">
            <v>SICAV</v>
          </cell>
          <cell r="E1205" t="str">
            <v>Financière Arbevel</v>
          </cell>
          <cell r="F1205" t="str">
            <v>Euro</v>
          </cell>
          <cell r="G1205" t="str">
            <v>EURO STOXX Small NR EUR</v>
          </cell>
          <cell r="H1205" t="str">
            <v>Europe Fonds ouverts  - Actions Zone Euro Moyennes Cap.</v>
          </cell>
          <cell r="I1205" t="str">
            <v>Tous les jours</v>
          </cell>
          <cell r="J1205" t="str">
            <v>Suisse;France;Luxembourg;</v>
          </cell>
          <cell r="K1205" t="str">
            <v>Oui</v>
          </cell>
          <cell r="L1205">
            <v>42398</v>
          </cell>
          <cell r="M1205">
            <v>44596</v>
          </cell>
          <cell r="N1205">
            <v>207987969</v>
          </cell>
          <cell r="O1205">
            <v>17046.009999999998</v>
          </cell>
          <cell r="Q1205" t="str">
            <v>Non</v>
          </cell>
          <cell r="R1205">
            <v>6</v>
          </cell>
          <cell r="S1205">
            <v>6</v>
          </cell>
          <cell r="T1205">
            <v>15.422000000000001</v>
          </cell>
          <cell r="U1205">
            <v>16.149000000000001</v>
          </cell>
          <cell r="V1205">
            <v>-8.7045600000000007</v>
          </cell>
          <cell r="W1205">
            <v>11.848560000000001</v>
          </cell>
          <cell r="X1205" t="str">
            <v>Cap</v>
          </cell>
          <cell r="Y1205" t="str">
            <v>Euroland</v>
          </cell>
          <cell r="Z1205">
            <v>1</v>
          </cell>
          <cell r="AA1205" t="str">
            <v>Oui</v>
          </cell>
          <cell r="AB1205">
            <v>1</v>
          </cell>
          <cell r="AC1205" t="str">
            <v>Non</v>
          </cell>
          <cell r="AD1205">
            <v>17046.009999999998</v>
          </cell>
          <cell r="AE1205" t="str">
            <v>FS0000CGLP</v>
          </cell>
          <cell r="AF1205">
            <v>107590417</v>
          </cell>
          <cell r="AH1205">
            <v>44562</v>
          </cell>
          <cell r="AJ1205">
            <v>1</v>
          </cell>
          <cell r="AK1205">
            <v>500000</v>
          </cell>
          <cell r="AL1205">
            <v>1</v>
          </cell>
          <cell r="AM1205" t="str">
            <v>www.arbevel.com</v>
          </cell>
          <cell r="AQ1205" t="str">
            <v>Non</v>
          </cell>
          <cell r="AR1205" t="str">
            <v>Non</v>
          </cell>
          <cell r="AS1205" t="str">
            <v>Non</v>
          </cell>
          <cell r="AV1205" t="str">
            <v>Non Classifié</v>
          </cell>
          <cell r="AW1205" t="str">
            <v>Financière Arbevel</v>
          </cell>
          <cell r="AY1205" t="str">
            <v>Article 8</v>
          </cell>
          <cell r="AZ1205" t="str">
            <v>Prospectus</v>
          </cell>
          <cell r="BA1205" t="str">
            <v>Non</v>
          </cell>
          <cell r="BB1205">
            <v>7.7567779999999997</v>
          </cell>
          <cell r="BD1205">
            <v>11.848571</v>
          </cell>
          <cell r="BF1205">
            <v>-8.7045429999999993</v>
          </cell>
          <cell r="BH1205">
            <v>-13.992922</v>
          </cell>
          <cell r="BJ1205">
            <v>-13.01634</v>
          </cell>
          <cell r="BK1205">
            <v>97</v>
          </cell>
          <cell r="BM1205">
            <v>22.016278</v>
          </cell>
          <cell r="BN1205">
            <v>11</v>
          </cell>
          <cell r="BP1205">
            <v>33.853391999999999</v>
          </cell>
          <cell r="BQ1205">
            <v>7</v>
          </cell>
        </row>
        <row r="1206">
          <cell r="A1206" t="str">
            <v>FR0013079753</v>
          </cell>
          <cell r="B1206" t="str">
            <v>ÙÙÙÙ</v>
          </cell>
          <cell r="C1206" t="str">
            <v>Best Business Models SRI IPC</v>
          </cell>
          <cell r="D1206" t="str">
            <v>SICAV</v>
          </cell>
          <cell r="E1206" t="str">
            <v>Montpensier Finance</v>
          </cell>
          <cell r="F1206" t="str">
            <v>Euro</v>
          </cell>
          <cell r="G1206" t="str">
            <v>EURO STOXX NR EUR</v>
          </cell>
          <cell r="H1206" t="str">
            <v>Europe Fonds ouverts  - Actions Zone Euro Grandes Cap.</v>
          </cell>
          <cell r="I1206" t="str">
            <v>Tous les jours</v>
          </cell>
          <cell r="J1206" t="str">
            <v>Belgique;Suisse;France;Luxembourg;</v>
          </cell>
          <cell r="K1206" t="str">
            <v>Oui</v>
          </cell>
          <cell r="L1206">
            <v>42409</v>
          </cell>
          <cell r="M1206">
            <v>44596</v>
          </cell>
          <cell r="N1206">
            <v>1045106855</v>
          </cell>
          <cell r="O1206">
            <v>244.04</v>
          </cell>
          <cell r="Q1206" t="str">
            <v>Non</v>
          </cell>
          <cell r="R1206">
            <v>6</v>
          </cell>
          <cell r="S1206">
            <v>6</v>
          </cell>
          <cell r="T1206">
            <v>12.137</v>
          </cell>
          <cell r="U1206">
            <v>17.73</v>
          </cell>
          <cell r="V1206">
            <v>18.57762</v>
          </cell>
          <cell r="W1206">
            <v>15.073969999999999</v>
          </cell>
          <cell r="X1206" t="str">
            <v>Cap</v>
          </cell>
          <cell r="Y1206" t="str">
            <v>Euroland</v>
          </cell>
          <cell r="Z1206">
            <v>0.9</v>
          </cell>
          <cell r="AA1206" t="str">
            <v>Oui</v>
          </cell>
          <cell r="AB1206">
            <v>1.19</v>
          </cell>
          <cell r="AC1206" t="str">
            <v>Oui</v>
          </cell>
          <cell r="AD1206">
            <v>244.04</v>
          </cell>
          <cell r="AE1206" t="str">
            <v>FS0000CD4O</v>
          </cell>
          <cell r="AF1206">
            <v>323520113</v>
          </cell>
          <cell r="AH1206">
            <v>44568</v>
          </cell>
          <cell r="AJ1206">
            <v>3</v>
          </cell>
          <cell r="AK1206">
            <v>1</v>
          </cell>
          <cell r="AL1206">
            <v>1</v>
          </cell>
          <cell r="AM1206" t="str">
            <v>www.montpensier.com</v>
          </cell>
          <cell r="AQ1206" t="str">
            <v>Non</v>
          </cell>
          <cell r="AR1206" t="str">
            <v>Non</v>
          </cell>
          <cell r="AS1206" t="str">
            <v>Non</v>
          </cell>
          <cell r="AV1206" t="str">
            <v>Actions de la zone euro</v>
          </cell>
          <cell r="AW1206" t="str">
            <v>Montpensier Finance</v>
          </cell>
          <cell r="AX1206" t="str">
            <v>Montpensier Finance</v>
          </cell>
          <cell r="AY1206" t="str">
            <v>Article 9</v>
          </cell>
          <cell r="AZ1206" t="str">
            <v>Prospectus</v>
          </cell>
          <cell r="BA1206" t="str">
            <v>Non</v>
          </cell>
          <cell r="BB1206">
            <v>8.0507559999999998</v>
          </cell>
          <cell r="BD1206">
            <v>15.073985</v>
          </cell>
          <cell r="BF1206">
            <v>18.577607</v>
          </cell>
          <cell r="BH1206">
            <v>-5.5621349999999996</v>
          </cell>
          <cell r="BJ1206">
            <v>-4.9050700000000003</v>
          </cell>
          <cell r="BK1206">
            <v>69</v>
          </cell>
          <cell r="BM1206">
            <v>19.043042</v>
          </cell>
          <cell r="BN1206">
            <v>17</v>
          </cell>
          <cell r="BP1206">
            <v>28.961786</v>
          </cell>
          <cell r="BQ1206">
            <v>17</v>
          </cell>
        </row>
        <row r="1207">
          <cell r="A1207" t="str">
            <v>FR0013079761</v>
          </cell>
          <cell r="B1207" t="str">
            <v>ÙÙÙÙ</v>
          </cell>
          <cell r="C1207" t="str">
            <v>Best Business Models SRI RC</v>
          </cell>
          <cell r="D1207" t="str">
            <v>SICAV</v>
          </cell>
          <cell r="E1207" t="str">
            <v>Montpensier Finance</v>
          </cell>
          <cell r="F1207" t="str">
            <v>Euro</v>
          </cell>
          <cell r="G1207" t="str">
            <v>EURO STOXX NR EUR</v>
          </cell>
          <cell r="H1207" t="str">
            <v>Europe Fonds ouverts  - Actions Zone Euro Grandes Cap.</v>
          </cell>
          <cell r="I1207" t="str">
            <v>Tous les jours</v>
          </cell>
          <cell r="J1207" t="str">
            <v>Belgique;Suisse;France;Luxembourg;</v>
          </cell>
          <cell r="K1207" t="str">
            <v>Oui</v>
          </cell>
          <cell r="L1207">
            <v>42409</v>
          </cell>
          <cell r="M1207">
            <v>44596</v>
          </cell>
          <cell r="N1207">
            <v>1045106855</v>
          </cell>
          <cell r="O1207">
            <v>290.70999999999998</v>
          </cell>
          <cell r="Q1207" t="str">
            <v>Non</v>
          </cell>
          <cell r="R1207">
            <v>6</v>
          </cell>
          <cell r="S1207">
            <v>6</v>
          </cell>
          <cell r="T1207">
            <v>12.308999999999999</v>
          </cell>
          <cell r="U1207">
            <v>17.616</v>
          </cell>
          <cell r="V1207">
            <v>17.128990000000002</v>
          </cell>
          <cell r="W1207">
            <v>14.08709</v>
          </cell>
          <cell r="X1207" t="str">
            <v>Cap</v>
          </cell>
          <cell r="Y1207" t="str">
            <v>Euroland</v>
          </cell>
          <cell r="Z1207">
            <v>2.25</v>
          </cell>
          <cell r="AA1207" t="str">
            <v>Oui</v>
          </cell>
          <cell r="AB1207">
            <v>2.54</v>
          </cell>
          <cell r="AC1207" t="str">
            <v>Oui</v>
          </cell>
          <cell r="AD1207">
            <v>290.70999999999998</v>
          </cell>
          <cell r="AE1207" t="str">
            <v>FS0000CD4O</v>
          </cell>
          <cell r="AF1207">
            <v>125778475</v>
          </cell>
          <cell r="AH1207">
            <v>44568</v>
          </cell>
          <cell r="AJ1207">
            <v>3</v>
          </cell>
          <cell r="AK1207">
            <v>1</v>
          </cell>
          <cell r="AL1207">
            <v>1</v>
          </cell>
          <cell r="AM1207" t="str">
            <v>www.montpensier.com</v>
          </cell>
          <cell r="AQ1207" t="str">
            <v>Non</v>
          </cell>
          <cell r="AR1207" t="str">
            <v>Non</v>
          </cell>
          <cell r="AS1207" t="str">
            <v>Non</v>
          </cell>
          <cell r="AV1207" t="str">
            <v>Actions de la zone euro</v>
          </cell>
          <cell r="AW1207" t="str">
            <v>Montpensier Finance</v>
          </cell>
          <cell r="AX1207" t="str">
            <v>Montpensier Finance</v>
          </cell>
          <cell r="AY1207" t="str">
            <v>Article 9</v>
          </cell>
          <cell r="AZ1207" t="str">
            <v>Prospectus</v>
          </cell>
          <cell r="BA1207" t="str">
            <v>Non</v>
          </cell>
          <cell r="BB1207">
            <v>6.913538</v>
          </cell>
          <cell r="BD1207">
            <v>14.087092</v>
          </cell>
          <cell r="BF1207">
            <v>17.128976999999999</v>
          </cell>
          <cell r="BH1207">
            <v>-5.9578540000000002</v>
          </cell>
          <cell r="BJ1207">
            <v>-5.2234999999999996</v>
          </cell>
          <cell r="BK1207">
            <v>71</v>
          </cell>
          <cell r="BM1207">
            <v>18.110215</v>
          </cell>
          <cell r="BN1207">
            <v>20</v>
          </cell>
          <cell r="BP1207">
            <v>27.329160000000002</v>
          </cell>
          <cell r="BQ1207">
            <v>21</v>
          </cell>
        </row>
        <row r="1208">
          <cell r="A1208" t="str">
            <v>FR0013081700</v>
          </cell>
          <cell r="C1208" t="str">
            <v>Rendement 2025 C</v>
          </cell>
          <cell r="D1208" t="str">
            <v>FCP</v>
          </cell>
          <cell r="E1208" t="str">
            <v>Twenty First Capital</v>
          </cell>
          <cell r="F1208" t="str">
            <v>Euro</v>
          </cell>
          <cell r="G1208" t="str">
            <v>Not Benchmarked</v>
          </cell>
          <cell r="H1208" t="str">
            <v>Europe Fonds ouverts  - Obligations à échéance</v>
          </cell>
          <cell r="I1208" t="str">
            <v>Tous les jours</v>
          </cell>
          <cell r="J1208" t="str">
            <v>France</v>
          </cell>
          <cell r="K1208" t="str">
            <v>Non</v>
          </cell>
          <cell r="L1208">
            <v>42450</v>
          </cell>
          <cell r="M1208">
            <v>44595</v>
          </cell>
          <cell r="N1208">
            <v>37850000</v>
          </cell>
          <cell r="O1208">
            <v>117.55</v>
          </cell>
          <cell r="Q1208" t="str">
            <v>Non</v>
          </cell>
          <cell r="R1208">
            <v>4</v>
          </cell>
          <cell r="S1208">
            <v>4</v>
          </cell>
          <cell r="T1208">
            <v>1.94</v>
          </cell>
          <cell r="U1208">
            <v>14.39</v>
          </cell>
          <cell r="V1208">
            <v>2.78992</v>
          </cell>
          <cell r="W1208">
            <v>3.8853599999999999</v>
          </cell>
          <cell r="X1208" t="str">
            <v>Cap</v>
          </cell>
          <cell r="Y1208" t="str">
            <v>Global</v>
          </cell>
          <cell r="Z1208">
            <v>1.2</v>
          </cell>
          <cell r="AA1208" t="str">
            <v>Oui</v>
          </cell>
          <cell r="AB1208">
            <v>0.5</v>
          </cell>
          <cell r="AC1208" t="str">
            <v>Non</v>
          </cell>
          <cell r="AE1208" t="str">
            <v>FS0000CIV7</v>
          </cell>
          <cell r="AF1208">
            <v>36317000</v>
          </cell>
          <cell r="AH1208">
            <v>44487</v>
          </cell>
          <cell r="AJ1208">
            <v>4</v>
          </cell>
          <cell r="AK1208">
            <v>1</v>
          </cell>
          <cell r="AL1208">
            <v>1</v>
          </cell>
          <cell r="AM1208" t="str">
            <v>www.twentyfirstcapital.com</v>
          </cell>
          <cell r="AQ1208" t="str">
            <v>Non</v>
          </cell>
          <cell r="AR1208" t="str">
            <v>Non</v>
          </cell>
          <cell r="AS1208" t="str">
            <v>Non</v>
          </cell>
          <cell r="AV1208" t="str">
            <v>Obligations internationales</v>
          </cell>
          <cell r="AW1208" t="str">
            <v>Twenty First Capital</v>
          </cell>
          <cell r="AY1208" t="str">
            <v>Not Stated</v>
          </cell>
          <cell r="AZ1208" t="str">
            <v>Prospectus</v>
          </cell>
          <cell r="BA1208" t="str">
            <v>Non</v>
          </cell>
          <cell r="BB1208">
            <v>1.5836440000000001</v>
          </cell>
          <cell r="BD1208">
            <v>3.8853620000000002</v>
          </cell>
          <cell r="BF1208">
            <v>2.789936</v>
          </cell>
          <cell r="BH1208">
            <v>-0.843526</v>
          </cell>
          <cell r="BJ1208">
            <v>-0.86040000000000005</v>
          </cell>
          <cell r="BK1208">
            <v>27</v>
          </cell>
          <cell r="BM1208">
            <v>5.2120439999999997</v>
          </cell>
          <cell r="BN1208">
            <v>69</v>
          </cell>
          <cell r="BP1208">
            <v>11.052154</v>
          </cell>
          <cell r="BQ1208">
            <v>65</v>
          </cell>
        </row>
        <row r="1209">
          <cell r="A1209" t="str">
            <v>FR0013083656</v>
          </cell>
          <cell r="B1209" t="str">
            <v>ÙÙÙÙÙ</v>
          </cell>
          <cell r="C1209" t="str">
            <v>Great European Models SRI IC</v>
          </cell>
          <cell r="D1209" t="str">
            <v>SICAV</v>
          </cell>
          <cell r="E1209" t="str">
            <v>Montpensier Finance</v>
          </cell>
          <cell r="F1209" t="str">
            <v>Euro</v>
          </cell>
          <cell r="G1209" t="str">
            <v>STOXX Europe 600 NR EUR</v>
          </cell>
          <cell r="H1209" t="str">
            <v>Europe Fonds ouverts  - Actions Europe Gdes Cap. Mixte</v>
          </cell>
          <cell r="I1209" t="str">
            <v>Tous les jours</v>
          </cell>
          <cell r="J1209" t="str">
            <v>Belgique;Suisse;France;Luxembourg;</v>
          </cell>
          <cell r="K1209" t="str">
            <v>Oui</v>
          </cell>
          <cell r="L1209">
            <v>42410</v>
          </cell>
          <cell r="M1209">
            <v>44596</v>
          </cell>
          <cell r="N1209">
            <v>162417374</v>
          </cell>
          <cell r="O1209">
            <v>592.08000000000004</v>
          </cell>
          <cell r="Q1209" t="str">
            <v>Non</v>
          </cell>
          <cell r="R1209">
            <v>6</v>
          </cell>
          <cell r="S1209">
            <v>6</v>
          </cell>
          <cell r="T1209">
            <v>18.245999999999999</v>
          </cell>
          <cell r="U1209">
            <v>18.100000000000001</v>
          </cell>
          <cell r="V1209">
            <v>13.16614</v>
          </cell>
          <cell r="W1209">
            <v>10.83811</v>
          </cell>
          <cell r="X1209" t="str">
            <v>Cap</v>
          </cell>
          <cell r="Y1209" t="str">
            <v>Europe</v>
          </cell>
          <cell r="Z1209">
            <v>1.5</v>
          </cell>
          <cell r="AA1209" t="str">
            <v>Oui</v>
          </cell>
          <cell r="AB1209">
            <v>1.5</v>
          </cell>
          <cell r="AC1209" t="str">
            <v>Oui</v>
          </cell>
          <cell r="AD1209">
            <v>592.08000000000004</v>
          </cell>
          <cell r="AE1209" t="str">
            <v>FS0000CD48</v>
          </cell>
          <cell r="AF1209">
            <v>109762411</v>
          </cell>
          <cell r="AH1209">
            <v>44562</v>
          </cell>
          <cell r="AJ1209">
            <v>3</v>
          </cell>
          <cell r="AK1209">
            <v>1</v>
          </cell>
          <cell r="AL1209">
            <v>1</v>
          </cell>
          <cell r="AM1209" t="str">
            <v>www.montpensier.com</v>
          </cell>
          <cell r="AQ1209" t="str">
            <v>Non</v>
          </cell>
          <cell r="AR1209" t="str">
            <v>Non</v>
          </cell>
          <cell r="AS1209" t="str">
            <v>Non</v>
          </cell>
          <cell r="AV1209" t="str">
            <v>Non Classifié</v>
          </cell>
          <cell r="AW1209" t="str">
            <v>Montpensier Finance</v>
          </cell>
          <cell r="AY1209" t="str">
            <v>Article 9</v>
          </cell>
          <cell r="AZ1209" t="str">
            <v>Prospectus</v>
          </cell>
          <cell r="BA1209" t="str">
            <v>Non</v>
          </cell>
          <cell r="BB1209">
            <v>6.8757460000000004</v>
          </cell>
          <cell r="BD1209">
            <v>10.838103</v>
          </cell>
          <cell r="BF1209">
            <v>13.166138</v>
          </cell>
          <cell r="BH1209">
            <v>-13.854027</v>
          </cell>
          <cell r="BJ1209">
            <v>-12.79196</v>
          </cell>
          <cell r="BK1209">
            <v>96</v>
          </cell>
          <cell r="BM1209">
            <v>18.065273999999999</v>
          </cell>
          <cell r="BN1209">
            <v>20</v>
          </cell>
          <cell r="BP1209">
            <v>26.432645999999998</v>
          </cell>
          <cell r="BQ1209">
            <v>24</v>
          </cell>
        </row>
        <row r="1210">
          <cell r="A1210" t="str">
            <v>FR0013083680</v>
          </cell>
          <cell r="B1210" t="str">
            <v>ÙÙÙ</v>
          </cell>
          <cell r="C1210" t="str">
            <v>M Convertibles AC</v>
          </cell>
          <cell r="D1210" t="str">
            <v>SICAV</v>
          </cell>
          <cell r="E1210" t="str">
            <v>Montpensier Finance</v>
          </cell>
          <cell r="F1210" t="str">
            <v>Euro</v>
          </cell>
          <cell r="G1210" t="str">
            <v>Exane ECI Euro TR</v>
          </cell>
          <cell r="H1210" t="str">
            <v>Europe Fonds ouverts  - Convertibles Europe</v>
          </cell>
          <cell r="I1210" t="str">
            <v>Tous les jours</v>
          </cell>
          <cell r="J1210" t="str">
            <v>Belgique;Suisse;Allemagne;France;Luxembourg;</v>
          </cell>
          <cell r="K1210" t="str">
            <v>Non</v>
          </cell>
          <cell r="L1210">
            <v>42410</v>
          </cell>
          <cell r="M1210">
            <v>44596</v>
          </cell>
          <cell r="N1210">
            <v>645983119</v>
          </cell>
          <cell r="O1210">
            <v>156.51</v>
          </cell>
          <cell r="Q1210" t="str">
            <v>Non</v>
          </cell>
          <cell r="R1210">
            <v>4</v>
          </cell>
          <cell r="S1210">
            <v>4</v>
          </cell>
          <cell r="T1210">
            <v>5.1859999999999999</v>
          </cell>
          <cell r="U1210">
            <v>7.7830000000000004</v>
          </cell>
          <cell r="V1210">
            <v>-4.8194900000000001</v>
          </cell>
          <cell r="W1210">
            <v>1.3572200000000001</v>
          </cell>
          <cell r="X1210" t="str">
            <v>Cap</v>
          </cell>
          <cell r="Y1210" t="str">
            <v>Euroland</v>
          </cell>
          <cell r="Z1210">
            <v>1.2</v>
          </cell>
          <cell r="AA1210" t="str">
            <v>Oui</v>
          </cell>
          <cell r="AB1210">
            <v>1.42</v>
          </cell>
          <cell r="AC1210" t="str">
            <v>Oui</v>
          </cell>
          <cell r="AD1210">
            <v>156.51</v>
          </cell>
          <cell r="AE1210" t="str">
            <v>FS0000CD77</v>
          </cell>
          <cell r="AF1210">
            <v>129226932</v>
          </cell>
          <cell r="AH1210">
            <v>44545</v>
          </cell>
          <cell r="AJ1210">
            <v>3</v>
          </cell>
          <cell r="AK1210">
            <v>1</v>
          </cell>
          <cell r="AL1210">
            <v>1</v>
          </cell>
          <cell r="AM1210" t="str">
            <v>www.montpensier.com</v>
          </cell>
          <cell r="AQ1210" t="str">
            <v>Non</v>
          </cell>
          <cell r="AR1210" t="str">
            <v>Non</v>
          </cell>
          <cell r="AS1210" t="str">
            <v>Non</v>
          </cell>
          <cell r="AV1210" t="str">
            <v>Non Classifié</v>
          </cell>
          <cell r="AW1210" t="str">
            <v>Montpensier Finance</v>
          </cell>
          <cell r="AY1210" t="str">
            <v>Article 8</v>
          </cell>
          <cell r="AZ1210" t="str">
            <v>Prospectus</v>
          </cell>
          <cell r="BA1210" t="str">
            <v>Non</v>
          </cell>
          <cell r="BB1210">
            <v>1.0043420000000001</v>
          </cell>
          <cell r="BD1210">
            <v>1.3572219999999999</v>
          </cell>
          <cell r="BF1210">
            <v>-4.8194910000000002</v>
          </cell>
          <cell r="BH1210">
            <v>-3.8623210000000001</v>
          </cell>
          <cell r="BJ1210">
            <v>-3.63083</v>
          </cell>
          <cell r="BK1210">
            <v>57</v>
          </cell>
          <cell r="BM1210">
            <v>3.4520219999999999</v>
          </cell>
          <cell r="BN1210">
            <v>79</v>
          </cell>
          <cell r="BP1210">
            <v>6.73142</v>
          </cell>
          <cell r="BQ1210">
            <v>80</v>
          </cell>
        </row>
        <row r="1211">
          <cell r="A1211" t="str">
            <v>FR0013084043</v>
          </cell>
          <cell r="B1211" t="str">
            <v>ÙÙÙÙ</v>
          </cell>
          <cell r="C1211" t="str">
            <v>Echiquier Arty SRI G</v>
          </cell>
          <cell r="D1211" t="str">
            <v>SICAV</v>
          </cell>
          <cell r="E1211" t="str">
            <v>La Financière de l'Echiquier</v>
          </cell>
          <cell r="F1211" t="str">
            <v>Euro</v>
          </cell>
          <cell r="G1211" t="str">
            <v>(€STR capitalisé) 25.000% + ( Markit iBoxx EUR Corp 3-5 TR) 50.000% + (MSCI Europe NR EUR) 25.000%</v>
          </cell>
          <cell r="H1211" t="str">
            <v>Europe Fonds ouverts  - Allocation EUR Prudente</v>
          </cell>
          <cell r="I1211" t="str">
            <v>Tous les jours</v>
          </cell>
          <cell r="J1211" t="str">
            <v>Autriche;Belgique;Allemagne;Espagne;France;Italie;</v>
          </cell>
          <cell r="K1211" t="str">
            <v>Non</v>
          </cell>
          <cell r="L1211">
            <v>42369</v>
          </cell>
          <cell r="M1211">
            <v>44596</v>
          </cell>
          <cell r="N1211">
            <v>850690654</v>
          </cell>
          <cell r="O1211">
            <v>1186.93</v>
          </cell>
          <cell r="Q1211" t="str">
            <v>Non</v>
          </cell>
          <cell r="R1211">
            <v>4</v>
          </cell>
          <cell r="S1211">
            <v>4</v>
          </cell>
          <cell r="T1211">
            <v>4.1180000000000003</v>
          </cell>
          <cell r="U1211">
            <v>7.2779999999999996</v>
          </cell>
          <cell r="V1211">
            <v>4.0690299999999997</v>
          </cell>
          <cell r="W1211">
            <v>5.1673799999999996</v>
          </cell>
          <cell r="X1211" t="str">
            <v>Cap</v>
          </cell>
          <cell r="Y1211" t="str">
            <v>Euroland</v>
          </cell>
          <cell r="Z1211">
            <v>1.1000000000000001</v>
          </cell>
          <cell r="AA1211" t="str">
            <v>Oui</v>
          </cell>
          <cell r="AB1211">
            <v>1.1000000000000001</v>
          </cell>
          <cell r="AC1211" t="str">
            <v>Oui</v>
          </cell>
          <cell r="AD1211">
            <v>1186.93</v>
          </cell>
          <cell r="AE1211" t="str">
            <v>FSUSA08XRZ</v>
          </cell>
          <cell r="AF1211">
            <v>9985259</v>
          </cell>
          <cell r="AH1211">
            <v>44565</v>
          </cell>
          <cell r="AJ1211">
            <v>3</v>
          </cell>
          <cell r="AK1211">
            <v>0</v>
          </cell>
          <cell r="AL1211">
            <v>0</v>
          </cell>
          <cell r="AM1211" t="str">
            <v>www.lfde.com</v>
          </cell>
          <cell r="AQ1211" t="str">
            <v>Non</v>
          </cell>
          <cell r="AR1211" t="str">
            <v>Non</v>
          </cell>
          <cell r="AS1211" t="str">
            <v>Non</v>
          </cell>
          <cell r="AV1211" t="str">
            <v>Non Classifié</v>
          </cell>
          <cell r="AW1211" t="str">
            <v>La Financière de l'Echiquier</v>
          </cell>
          <cell r="AY1211" t="str">
            <v>Article 8</v>
          </cell>
          <cell r="AZ1211" t="str">
            <v>Prospectus</v>
          </cell>
          <cell r="BA1211" t="str">
            <v>Non</v>
          </cell>
          <cell r="BB1211">
            <v>2.810616</v>
          </cell>
          <cell r="BD1211">
            <v>5.1673819999999999</v>
          </cell>
          <cell r="BF1211">
            <v>4.0690200000000001</v>
          </cell>
          <cell r="BH1211">
            <v>-2.6156199999999998</v>
          </cell>
          <cell r="BJ1211">
            <v>-1.93747</v>
          </cell>
          <cell r="BK1211">
            <v>41</v>
          </cell>
          <cell r="BM1211">
            <v>6.5148570000000001</v>
          </cell>
          <cell r="BN1211">
            <v>63</v>
          </cell>
          <cell r="BP1211">
            <v>9.7662639999999996</v>
          </cell>
          <cell r="BQ1211">
            <v>69</v>
          </cell>
        </row>
        <row r="1212">
          <cell r="A1212" t="str">
            <v>FR0013084357</v>
          </cell>
          <cell r="B1212" t="str">
            <v>ÙÙÙ</v>
          </cell>
          <cell r="C1212" t="str">
            <v>M Convertibles IC</v>
          </cell>
          <cell r="D1212" t="str">
            <v>SICAV</v>
          </cell>
          <cell r="E1212" t="str">
            <v>Montpensier Finance</v>
          </cell>
          <cell r="F1212" t="str">
            <v>Euro</v>
          </cell>
          <cell r="G1212" t="str">
            <v>Exane ECI Euro TR</v>
          </cell>
          <cell r="H1212" t="str">
            <v>Europe Fonds ouverts  - Convertibles Europe</v>
          </cell>
          <cell r="I1212" t="str">
            <v>Tous les jours</v>
          </cell>
          <cell r="J1212" t="str">
            <v>Belgique;Suisse;Allemagne;France;Luxembourg;</v>
          </cell>
          <cell r="K1212" t="str">
            <v>Non</v>
          </cell>
          <cell r="L1212">
            <v>42410</v>
          </cell>
          <cell r="M1212">
            <v>44596</v>
          </cell>
          <cell r="N1212">
            <v>645983119</v>
          </cell>
          <cell r="O1212">
            <v>570.27</v>
          </cell>
          <cell r="Q1212" t="str">
            <v>Non</v>
          </cell>
          <cell r="R1212">
            <v>4</v>
          </cell>
          <cell r="S1212">
            <v>4</v>
          </cell>
          <cell r="T1212">
            <v>5.1890000000000001</v>
          </cell>
          <cell r="U1212">
            <v>7.782</v>
          </cell>
          <cell r="V1212">
            <v>-4.4353400000000001</v>
          </cell>
          <cell r="W1212">
            <v>1.7636400000000001</v>
          </cell>
          <cell r="X1212" t="str">
            <v>Cap</v>
          </cell>
          <cell r="Y1212" t="str">
            <v>Euroland</v>
          </cell>
          <cell r="Z1212">
            <v>0.8</v>
          </cell>
          <cell r="AA1212" t="str">
            <v>Oui</v>
          </cell>
          <cell r="AB1212">
            <v>1.02</v>
          </cell>
          <cell r="AC1212" t="str">
            <v>Oui</v>
          </cell>
          <cell r="AD1212">
            <v>570.27</v>
          </cell>
          <cell r="AE1212" t="str">
            <v>FS0000CD77</v>
          </cell>
          <cell r="AF1212">
            <v>498784128</v>
          </cell>
          <cell r="AH1212">
            <v>44545</v>
          </cell>
          <cell r="AJ1212">
            <v>3</v>
          </cell>
          <cell r="AK1212">
            <v>1</v>
          </cell>
          <cell r="AL1212">
            <v>1</v>
          </cell>
          <cell r="AM1212" t="str">
            <v>www.montpensier.com</v>
          </cell>
          <cell r="AQ1212" t="str">
            <v>Non</v>
          </cell>
          <cell r="AR1212" t="str">
            <v>Non</v>
          </cell>
          <cell r="AS1212" t="str">
            <v>Non</v>
          </cell>
          <cell r="AV1212" t="str">
            <v>Non Classifié</v>
          </cell>
          <cell r="AW1212" t="str">
            <v>Montpensier Finance</v>
          </cell>
          <cell r="AY1212" t="str">
            <v>Article 8</v>
          </cell>
          <cell r="AZ1212" t="str">
            <v>Prospectus</v>
          </cell>
          <cell r="BA1212" t="str">
            <v>Non</v>
          </cell>
          <cell r="BB1212">
            <v>1.408377</v>
          </cell>
          <cell r="BD1212">
            <v>1.7636449999999999</v>
          </cell>
          <cell r="BF1212">
            <v>-4.4353499999999997</v>
          </cell>
          <cell r="BH1212">
            <v>-3.8302</v>
          </cell>
          <cell r="BJ1212">
            <v>-3.59938</v>
          </cell>
          <cell r="BK1212">
            <v>57</v>
          </cell>
          <cell r="BM1212">
            <v>3.8661889999999999</v>
          </cell>
          <cell r="BN1212">
            <v>77</v>
          </cell>
          <cell r="BP1212">
            <v>7.1593359999999997</v>
          </cell>
          <cell r="BQ1212">
            <v>78</v>
          </cell>
        </row>
        <row r="1213">
          <cell r="A1213" t="str">
            <v>FR0013084381</v>
          </cell>
          <cell r="B1213" t="str">
            <v>ÙÙÙÙ</v>
          </cell>
          <cell r="C1213" t="str">
            <v>Great European Models SRI RC</v>
          </cell>
          <cell r="D1213" t="str">
            <v>SICAV</v>
          </cell>
          <cell r="E1213" t="str">
            <v>Montpensier Finance</v>
          </cell>
          <cell r="F1213" t="str">
            <v>Euro</v>
          </cell>
          <cell r="G1213" t="str">
            <v>STOXX Europe 600 NR EUR</v>
          </cell>
          <cell r="H1213" t="str">
            <v>Europe Fonds ouverts  - Actions Europe Gdes Cap. Mixte</v>
          </cell>
          <cell r="I1213" t="str">
            <v>Tous les jours</v>
          </cell>
          <cell r="J1213" t="str">
            <v>Belgique;Suisse;France;Luxembourg;</v>
          </cell>
          <cell r="K1213" t="str">
            <v>Oui</v>
          </cell>
          <cell r="L1213">
            <v>42410</v>
          </cell>
          <cell r="M1213">
            <v>44596</v>
          </cell>
          <cell r="N1213">
            <v>162417374</v>
          </cell>
          <cell r="O1213">
            <v>232.66</v>
          </cell>
          <cell r="Q1213" t="str">
            <v>Non</v>
          </cell>
          <cell r="R1213">
            <v>6</v>
          </cell>
          <cell r="S1213">
            <v>6</v>
          </cell>
          <cell r="T1213">
            <v>18.260999999999999</v>
          </cell>
          <cell r="U1213">
            <v>18.114000000000001</v>
          </cell>
          <cell r="V1213">
            <v>12.431419999999999</v>
          </cell>
          <cell r="W1213">
            <v>10.12551</v>
          </cell>
          <cell r="X1213" t="str">
            <v>Cap</v>
          </cell>
          <cell r="Y1213" t="str">
            <v>Europe</v>
          </cell>
          <cell r="Z1213">
            <v>2.25</v>
          </cell>
          <cell r="AA1213" t="str">
            <v>Oui</v>
          </cell>
          <cell r="AB1213">
            <v>2.25</v>
          </cell>
          <cell r="AC1213" t="str">
            <v>Oui</v>
          </cell>
          <cell r="AD1213">
            <v>232.66</v>
          </cell>
          <cell r="AE1213" t="str">
            <v>FS0000CD48</v>
          </cell>
          <cell r="AF1213">
            <v>302467</v>
          </cell>
          <cell r="AH1213">
            <v>44562</v>
          </cell>
          <cell r="AJ1213">
            <v>3</v>
          </cell>
          <cell r="AK1213">
            <v>1</v>
          </cell>
          <cell r="AL1213">
            <v>1</v>
          </cell>
          <cell r="AM1213" t="str">
            <v>www.montpensier.com</v>
          </cell>
          <cell r="AQ1213" t="str">
            <v>Non</v>
          </cell>
          <cell r="AR1213" t="str">
            <v>Non</v>
          </cell>
          <cell r="AS1213" t="str">
            <v>Non</v>
          </cell>
          <cell r="AV1213" t="str">
            <v>Non Classifié</v>
          </cell>
          <cell r="AW1213" t="str">
            <v>Montpensier Finance</v>
          </cell>
          <cell r="AY1213" t="str">
            <v>Article 9</v>
          </cell>
          <cell r="AZ1213" t="str">
            <v>Prospectus</v>
          </cell>
          <cell r="BA1213" t="str">
            <v>Non</v>
          </cell>
          <cell r="BB1213">
            <v>6.1404930000000002</v>
          </cell>
          <cell r="BD1213">
            <v>10.125512000000001</v>
          </cell>
          <cell r="BF1213">
            <v>12.431425000000001</v>
          </cell>
          <cell r="BH1213">
            <v>-13.91494</v>
          </cell>
          <cell r="BJ1213">
            <v>-12.84624</v>
          </cell>
          <cell r="BK1213">
            <v>97</v>
          </cell>
          <cell r="BM1213">
            <v>17.306837999999999</v>
          </cell>
          <cell r="BN1213">
            <v>22</v>
          </cell>
          <cell r="BP1213">
            <v>25.630790999999999</v>
          </cell>
          <cell r="BQ1213">
            <v>27</v>
          </cell>
        </row>
        <row r="1214">
          <cell r="A1214" t="str">
            <v>FR0013087111</v>
          </cell>
          <cell r="B1214" t="str">
            <v>Ù</v>
          </cell>
          <cell r="C1214" t="str">
            <v>Prepar Croissance IC</v>
          </cell>
          <cell r="D1214" t="str">
            <v>SICAV</v>
          </cell>
          <cell r="E1214" t="str">
            <v>Promepar Asset Management</v>
          </cell>
          <cell r="F1214" t="str">
            <v>Euro</v>
          </cell>
          <cell r="G1214" t="str">
            <v>(FTSE MTS Ex-CNO Etrix 5-7Y TR EUR) 25.000% + ( EURO STOXX 50 NR EUR) 75.000%</v>
          </cell>
          <cell r="H1214" t="str">
            <v>Europe Fonds ouverts  - Allocation EUR Aggressive</v>
          </cell>
          <cell r="I1214" t="str">
            <v>Tous les jours</v>
          </cell>
          <cell r="J1214" t="str">
            <v>France</v>
          </cell>
          <cell r="K1214" t="str">
            <v>Non</v>
          </cell>
          <cell r="L1214">
            <v>42387</v>
          </cell>
          <cell r="M1214">
            <v>44596</v>
          </cell>
          <cell r="N1214">
            <v>199967113</v>
          </cell>
          <cell r="O1214">
            <v>140.05000000000001</v>
          </cell>
          <cell r="Q1214" t="str">
            <v>Non</v>
          </cell>
          <cell r="R1214">
            <v>6</v>
          </cell>
          <cell r="S1214">
            <v>6</v>
          </cell>
          <cell r="T1214">
            <v>12.507999999999999</v>
          </cell>
          <cell r="U1214">
            <v>22.984000000000002</v>
          </cell>
          <cell r="V1214">
            <v>22.313829999999999</v>
          </cell>
          <cell r="W1214">
            <v>8.9578900000000008</v>
          </cell>
          <cell r="X1214" t="str">
            <v>Cap</v>
          </cell>
          <cell r="Y1214" t="str">
            <v>Global</v>
          </cell>
          <cell r="Z1214">
            <v>0.96</v>
          </cell>
          <cell r="AA1214" t="str">
            <v>Oui</v>
          </cell>
          <cell r="AB1214">
            <v>0.96</v>
          </cell>
          <cell r="AC1214" t="str">
            <v>Non</v>
          </cell>
          <cell r="AD1214">
            <v>140.05000000000001</v>
          </cell>
          <cell r="AE1214" t="str">
            <v>FSGBR051ZB</v>
          </cell>
          <cell r="AF1214">
            <v>9026213</v>
          </cell>
          <cell r="AH1214">
            <v>44586</v>
          </cell>
          <cell r="AJ1214">
            <v>3</v>
          </cell>
          <cell r="AK1214">
            <v>500000</v>
          </cell>
          <cell r="AL1214">
            <v>500000</v>
          </cell>
          <cell r="AM1214" t="str">
            <v>www.promepar.fr</v>
          </cell>
          <cell r="AQ1214" t="str">
            <v>Non</v>
          </cell>
          <cell r="AR1214" t="str">
            <v>Non</v>
          </cell>
          <cell r="AS1214" t="str">
            <v>Non</v>
          </cell>
          <cell r="AV1214" t="str">
            <v>Non Classifié</v>
          </cell>
          <cell r="AW1214" t="str">
            <v>Promepar Gestion</v>
          </cell>
          <cell r="AY1214" t="str">
            <v>Not Stated</v>
          </cell>
          <cell r="AZ1214" t="str">
            <v>Prospectus</v>
          </cell>
          <cell r="BA1214" t="str">
            <v>Non</v>
          </cell>
          <cell r="BB1214">
            <v>4.5758450000000002</v>
          </cell>
          <cell r="BD1214">
            <v>8.9579190000000004</v>
          </cell>
          <cell r="BF1214">
            <v>22.313851</v>
          </cell>
          <cell r="BH1214">
            <v>2.5899589999999999</v>
          </cell>
          <cell r="BJ1214">
            <v>2.24173</v>
          </cell>
          <cell r="BK1214">
            <v>6</v>
          </cell>
          <cell r="BM1214">
            <v>10.834365999999999</v>
          </cell>
          <cell r="BN1214">
            <v>47</v>
          </cell>
          <cell r="BP1214">
            <v>21.80958</v>
          </cell>
          <cell r="BQ1214">
            <v>40</v>
          </cell>
        </row>
        <row r="1215">
          <cell r="A1215" t="str">
            <v>FR0013106705</v>
          </cell>
          <cell r="B1215" t="str">
            <v>ÙÙÙÙ</v>
          </cell>
          <cell r="C1215" t="str">
            <v>MCA Global Markets</v>
          </cell>
          <cell r="D1215" t="str">
            <v>FCP</v>
          </cell>
          <cell r="E1215" t="str">
            <v>MCA Finance</v>
          </cell>
          <cell r="F1215" t="str">
            <v>Euro</v>
          </cell>
          <cell r="G1215" t="str">
            <v>MSCI ACWI NR EUR</v>
          </cell>
          <cell r="H1215" t="str">
            <v>Europe Fonds ouverts  - Allocation EUR Agressive - International</v>
          </cell>
          <cell r="I1215" t="str">
            <v>Tous les jours</v>
          </cell>
          <cell r="J1215" t="str">
            <v>France</v>
          </cell>
          <cell r="K1215" t="str">
            <v>Non</v>
          </cell>
          <cell r="L1215">
            <v>42465</v>
          </cell>
          <cell r="M1215">
            <v>44595</v>
          </cell>
          <cell r="N1215">
            <v>11221000</v>
          </cell>
          <cell r="O1215">
            <v>1519.4</v>
          </cell>
          <cell r="Q1215" t="str">
            <v>Non</v>
          </cell>
          <cell r="R1215">
            <v>6</v>
          </cell>
          <cell r="S1215">
            <v>5</v>
          </cell>
          <cell r="T1215">
            <v>8.7720000000000002</v>
          </cell>
          <cell r="U1215">
            <v>15.662000000000001</v>
          </cell>
          <cell r="V1215">
            <v>18.14969</v>
          </cell>
          <cell r="W1215">
            <v>16.308109999999999</v>
          </cell>
          <cell r="X1215" t="str">
            <v>Cap</v>
          </cell>
          <cell r="Y1215" t="str">
            <v>Global</v>
          </cell>
          <cell r="Z1215">
            <v>2</v>
          </cell>
          <cell r="AA1215" t="str">
            <v>Oui</v>
          </cell>
          <cell r="AB1215">
            <v>2.09</v>
          </cell>
          <cell r="AC1215" t="str">
            <v>Non</v>
          </cell>
          <cell r="AE1215" t="str">
            <v>FS0000F9A4</v>
          </cell>
          <cell r="AF1215">
            <v>11221000</v>
          </cell>
          <cell r="AH1215">
            <v>44572</v>
          </cell>
          <cell r="AJ1215">
            <v>2</v>
          </cell>
          <cell r="AK1215">
            <v>1</v>
          </cell>
          <cell r="AL1215">
            <v>1</v>
          </cell>
          <cell r="AM1215" t="str">
            <v>www.mcafinance.fr</v>
          </cell>
          <cell r="AQ1215" t="str">
            <v>Non</v>
          </cell>
          <cell r="AR1215" t="str">
            <v>Non</v>
          </cell>
          <cell r="AS1215" t="str">
            <v>Non</v>
          </cell>
          <cell r="AV1215" t="str">
            <v>Actions internationales</v>
          </cell>
          <cell r="AW1215" t="str">
            <v>MCA Finance</v>
          </cell>
          <cell r="AY1215" t="str">
            <v>Not Stated</v>
          </cell>
          <cell r="AZ1215" t="str">
            <v>Prospectus</v>
          </cell>
          <cell r="BA1215" t="str">
            <v>Non</v>
          </cell>
          <cell r="BB1215">
            <v>7.2997189999999996</v>
          </cell>
          <cell r="BD1215">
            <v>16.308123999999999</v>
          </cell>
          <cell r="BF1215">
            <v>18.14968</v>
          </cell>
          <cell r="BH1215">
            <v>-3.9442659999999998</v>
          </cell>
          <cell r="BJ1215">
            <v>-1.9459</v>
          </cell>
          <cell r="BK1215">
            <v>41</v>
          </cell>
          <cell r="BM1215">
            <v>19.474485000000001</v>
          </cell>
          <cell r="BN1215">
            <v>16</v>
          </cell>
          <cell r="BP1215">
            <v>26.858719000000001</v>
          </cell>
          <cell r="BQ1215">
            <v>23</v>
          </cell>
        </row>
        <row r="1216">
          <cell r="A1216" t="str">
            <v>FR0013111382</v>
          </cell>
          <cell r="B1216" t="str">
            <v>ÙÙÙÙ</v>
          </cell>
          <cell r="C1216" t="str">
            <v>Echiquier Entrepreneurs G</v>
          </cell>
          <cell r="D1216" t="str">
            <v>SICAV</v>
          </cell>
          <cell r="E1216" t="str">
            <v>La Financière de l'Echiquier</v>
          </cell>
          <cell r="F1216" t="str">
            <v>Euro</v>
          </cell>
          <cell r="G1216" t="str">
            <v>MSCI Europe ex UK Small Cap NR EUR</v>
          </cell>
          <cell r="H1216" t="str">
            <v>Europe Fonds ouverts  - Actions Europe Petites Cap.</v>
          </cell>
          <cell r="I1216" t="str">
            <v>Tous les jours</v>
          </cell>
          <cell r="J1216" t="str">
            <v>Autriche;Allemagne;Espagne;France;Italie;</v>
          </cell>
          <cell r="K1216" t="str">
            <v>Oui</v>
          </cell>
          <cell r="L1216">
            <v>42408</v>
          </cell>
          <cell r="M1216">
            <v>44596</v>
          </cell>
          <cell r="N1216">
            <v>591355910</v>
          </cell>
          <cell r="O1216">
            <v>2235.65</v>
          </cell>
          <cell r="Q1216" t="str">
            <v>Non</v>
          </cell>
          <cell r="R1216">
            <v>5</v>
          </cell>
          <cell r="S1216">
            <v>6</v>
          </cell>
          <cell r="T1216">
            <v>16.254000000000001</v>
          </cell>
          <cell r="U1216">
            <v>17.837</v>
          </cell>
          <cell r="V1216">
            <v>2.0363500000000001</v>
          </cell>
          <cell r="W1216">
            <v>13.877599999999999</v>
          </cell>
          <cell r="X1216" t="str">
            <v>Cap</v>
          </cell>
          <cell r="Y1216" t="str">
            <v>Europe</v>
          </cell>
          <cell r="Z1216">
            <v>1.35</v>
          </cell>
          <cell r="AA1216" t="str">
            <v>Oui</v>
          </cell>
          <cell r="AB1216">
            <v>1.77</v>
          </cell>
          <cell r="AC1216" t="str">
            <v>Oui</v>
          </cell>
          <cell r="AD1216">
            <v>2235.65</v>
          </cell>
          <cell r="AE1216" t="str">
            <v>FS0000AF20</v>
          </cell>
          <cell r="AF1216">
            <v>295257592</v>
          </cell>
          <cell r="AH1216">
            <v>44565</v>
          </cell>
          <cell r="AJ1216">
            <v>8</v>
          </cell>
          <cell r="AK1216">
            <v>0</v>
          </cell>
          <cell r="AL1216">
            <v>0</v>
          </cell>
          <cell r="AM1216" t="str">
            <v>www.lfde.com</v>
          </cell>
          <cell r="AQ1216" t="str">
            <v>Non</v>
          </cell>
          <cell r="AR1216" t="str">
            <v>Non</v>
          </cell>
          <cell r="AS1216" t="str">
            <v>Non</v>
          </cell>
          <cell r="AV1216" t="str">
            <v>Non Classifié</v>
          </cell>
          <cell r="AW1216" t="str">
            <v>La Financière de l'Echiquier</v>
          </cell>
          <cell r="AY1216" t="str">
            <v>Article 8</v>
          </cell>
          <cell r="AZ1216" t="str">
            <v>Prospectus</v>
          </cell>
          <cell r="BA1216" t="str">
            <v>Oui</v>
          </cell>
          <cell r="BB1216">
            <v>11.353412000000001</v>
          </cell>
          <cell r="BD1216">
            <v>13.877621</v>
          </cell>
          <cell r="BF1216">
            <v>2.03634</v>
          </cell>
          <cell r="BH1216">
            <v>-11.685358000000001</v>
          </cell>
          <cell r="BJ1216">
            <v>-11.49779</v>
          </cell>
          <cell r="BK1216">
            <v>95</v>
          </cell>
          <cell r="BM1216">
            <v>21.994350000000001</v>
          </cell>
          <cell r="BN1216">
            <v>11</v>
          </cell>
          <cell r="BP1216">
            <v>29.588303</v>
          </cell>
          <cell r="BQ1216">
            <v>16</v>
          </cell>
        </row>
        <row r="1217">
          <cell r="A1217" t="str">
            <v>FR0013112752</v>
          </cell>
          <cell r="B1217" t="str">
            <v>ÙÙÙ</v>
          </cell>
          <cell r="C1217" t="str">
            <v>MAM Human Values E</v>
          </cell>
          <cell r="D1217" t="str">
            <v>FCP</v>
          </cell>
          <cell r="E1217" t="str">
            <v>Meeschaert Asset Management</v>
          </cell>
          <cell r="F1217" t="str">
            <v>Euro</v>
          </cell>
          <cell r="G1217" t="str">
            <v>MSCI EMU NR EUR</v>
          </cell>
          <cell r="H1217" t="str">
            <v>Europe Fonds ouverts  - Actions Zone Euro Grandes Cap.</v>
          </cell>
          <cell r="I1217" t="str">
            <v>Tous les jours</v>
          </cell>
          <cell r="J1217" t="str">
            <v>France</v>
          </cell>
          <cell r="K1217" t="str">
            <v>Oui</v>
          </cell>
          <cell r="L1217">
            <v>42411</v>
          </cell>
          <cell r="M1217">
            <v>44596</v>
          </cell>
          <cell r="N1217">
            <v>39761121</v>
          </cell>
          <cell r="O1217">
            <v>151.99</v>
          </cell>
          <cell r="P1217">
            <v>109</v>
          </cell>
          <cell r="Q1217" t="str">
            <v>Non</v>
          </cell>
          <cell r="R1217">
            <v>6</v>
          </cell>
          <cell r="S1217">
            <v>6</v>
          </cell>
          <cell r="T1217">
            <v>12.262</v>
          </cell>
          <cell r="U1217">
            <v>17.116</v>
          </cell>
          <cell r="V1217">
            <v>19.5748</v>
          </cell>
          <cell r="W1217">
            <v>11.158580000000001</v>
          </cell>
          <cell r="X1217" t="str">
            <v>Cap</v>
          </cell>
          <cell r="Y1217" t="str">
            <v>Euroland</v>
          </cell>
          <cell r="Z1217">
            <v>2.2999999999999998</v>
          </cell>
          <cell r="AA1217" t="str">
            <v>Oui</v>
          </cell>
          <cell r="AB1217">
            <v>2.42</v>
          </cell>
          <cell r="AC1217" t="str">
            <v>Oui</v>
          </cell>
          <cell r="AD1217">
            <v>151.99</v>
          </cell>
          <cell r="AE1217" t="str">
            <v>FSGBR05147</v>
          </cell>
          <cell r="AF1217">
            <v>311800</v>
          </cell>
          <cell r="AH1217">
            <v>44562</v>
          </cell>
          <cell r="AJ1217">
            <v>2</v>
          </cell>
          <cell r="AK1217">
            <v>1</v>
          </cell>
          <cell r="AL1217">
            <v>1</v>
          </cell>
          <cell r="AM1217" t="str">
            <v>www.meeschaert.com</v>
          </cell>
          <cell r="AQ1217" t="str">
            <v>Non</v>
          </cell>
          <cell r="AR1217" t="str">
            <v>Non</v>
          </cell>
          <cell r="AS1217" t="str">
            <v>Non</v>
          </cell>
          <cell r="AV1217" t="str">
            <v>Actions des pays de l'Union Européenne</v>
          </cell>
          <cell r="AW1217" t="str">
            <v>Meeschaert</v>
          </cell>
          <cell r="AY1217" t="str">
            <v>Article 8</v>
          </cell>
          <cell r="AZ1217" t="str">
            <v>Prospectus</v>
          </cell>
          <cell r="BA1217" t="str">
            <v>Non</v>
          </cell>
          <cell r="BB1217">
            <v>6.573861</v>
          </cell>
          <cell r="BD1217">
            <v>11.158585</v>
          </cell>
          <cell r="BF1217">
            <v>19.574787000000001</v>
          </cell>
          <cell r="BH1217">
            <v>-5.9658920000000002</v>
          </cell>
          <cell r="BJ1217">
            <v>-6.1297600000000001</v>
          </cell>
          <cell r="BK1217">
            <v>77</v>
          </cell>
          <cell r="BM1217">
            <v>15.045655999999999</v>
          </cell>
          <cell r="BN1217">
            <v>31</v>
          </cell>
          <cell r="BP1217">
            <v>24.646531</v>
          </cell>
          <cell r="BQ1217">
            <v>31</v>
          </cell>
        </row>
        <row r="1218">
          <cell r="A1218" t="str">
            <v>FR0013114121</v>
          </cell>
          <cell r="B1218" t="str">
            <v>ÙÙ</v>
          </cell>
          <cell r="C1218" t="str">
            <v>Altaïr A</v>
          </cell>
          <cell r="D1218" t="str">
            <v>FCP</v>
          </cell>
          <cell r="E1218" t="str">
            <v>Finance S.A.</v>
          </cell>
          <cell r="F1218" t="str">
            <v>Euro</v>
          </cell>
          <cell r="G1218" t="str">
            <v>Not Benchmarked</v>
          </cell>
          <cell r="H1218" t="str">
            <v>Europe Fonds ouverts  - Allocation EUR Flexible - International</v>
          </cell>
          <cell r="I1218" t="str">
            <v>Tous les jours</v>
          </cell>
          <cell r="J1218" t="str">
            <v>France</v>
          </cell>
          <cell r="K1218" t="str">
            <v>Non</v>
          </cell>
          <cell r="L1218">
            <v>42472</v>
          </cell>
          <cell r="M1218">
            <v>44596</v>
          </cell>
          <cell r="N1218">
            <v>4038137</v>
          </cell>
          <cell r="O1218">
            <v>105.9</v>
          </cell>
          <cell r="Q1218" t="str">
            <v>Non</v>
          </cell>
          <cell r="R1218">
            <v>5</v>
          </cell>
          <cell r="S1218">
            <v>4</v>
          </cell>
          <cell r="T1218">
            <v>7.3079999999999998</v>
          </cell>
          <cell r="U1218">
            <v>10.272</v>
          </cell>
          <cell r="V1218">
            <v>1.47157</v>
          </cell>
          <cell r="W1218">
            <v>5.5907</v>
          </cell>
          <cell r="X1218" t="str">
            <v>Cap</v>
          </cell>
          <cell r="Y1218" t="str">
            <v>Global</v>
          </cell>
          <cell r="Z1218">
            <v>2.5</v>
          </cell>
          <cell r="AA1218" t="str">
            <v>Oui</v>
          </cell>
          <cell r="AB1218">
            <v>3.78</v>
          </cell>
          <cell r="AC1218" t="str">
            <v>Non</v>
          </cell>
          <cell r="AD1218">
            <v>105.9</v>
          </cell>
          <cell r="AE1218" t="str">
            <v>FS0000CHHU</v>
          </cell>
          <cell r="AF1218">
            <v>4038137</v>
          </cell>
          <cell r="AH1218">
            <v>44562</v>
          </cell>
          <cell r="AJ1218">
            <v>2.75</v>
          </cell>
          <cell r="AK1218">
            <v>1</v>
          </cell>
          <cell r="AL1218">
            <v>1</v>
          </cell>
          <cell r="AM1218" t="str">
            <v>www.finance-sa.fr</v>
          </cell>
          <cell r="AQ1218" t="str">
            <v>Non</v>
          </cell>
          <cell r="AR1218" t="str">
            <v>Non</v>
          </cell>
          <cell r="AS1218" t="str">
            <v>Non</v>
          </cell>
          <cell r="AV1218" t="str">
            <v>Non Classifié</v>
          </cell>
          <cell r="AW1218" t="str">
            <v>Finance</v>
          </cell>
          <cell r="AY1218" t="str">
            <v>Not Stated</v>
          </cell>
          <cell r="AZ1218" t="str">
            <v>Prospectus</v>
          </cell>
          <cell r="BA1218" t="str">
            <v>Non</v>
          </cell>
          <cell r="BB1218">
            <v>0.55727000000000004</v>
          </cell>
          <cell r="BD1218">
            <v>5.5907109999999998</v>
          </cell>
          <cell r="BF1218">
            <v>1.471573</v>
          </cell>
          <cell r="BH1218">
            <v>-5.1831990000000001</v>
          </cell>
          <cell r="BJ1218">
            <v>-5.1027699999999996</v>
          </cell>
          <cell r="BK1218">
            <v>70</v>
          </cell>
          <cell r="BM1218">
            <v>8.0973749999999995</v>
          </cell>
          <cell r="BN1218">
            <v>57</v>
          </cell>
          <cell r="BP1218">
            <v>12.676398000000001</v>
          </cell>
          <cell r="BQ1218">
            <v>62</v>
          </cell>
        </row>
        <row r="1219">
          <cell r="A1219" t="str">
            <v>FR0013123809</v>
          </cell>
          <cell r="B1219" t="str">
            <v>ÙÙÙÙ</v>
          </cell>
          <cell r="C1219" t="str">
            <v>Antiokeia C</v>
          </cell>
          <cell r="D1219" t="str">
            <v>FCP</v>
          </cell>
          <cell r="E1219" t="str">
            <v>Meeschaert Asset Management</v>
          </cell>
          <cell r="F1219" t="str">
            <v>Euro</v>
          </cell>
          <cell r="G1219" t="str">
            <v>(MSCI EMU NR EUR) 20.000% + ( ICE BofA 1-3Y EUR Govt TR EUR) 80.000%</v>
          </cell>
          <cell r="H1219" t="str">
            <v>Europe Fonds ouverts  - Allocation EUR Prudente - International</v>
          </cell>
          <cell r="I1219" t="str">
            <v>Tous les jours</v>
          </cell>
          <cell r="J1219" t="str">
            <v>France</v>
          </cell>
          <cell r="K1219" t="str">
            <v>Non</v>
          </cell>
          <cell r="L1219">
            <v>42489</v>
          </cell>
          <cell r="M1219">
            <v>44596</v>
          </cell>
          <cell r="N1219">
            <v>21465155</v>
          </cell>
          <cell r="O1219">
            <v>169.22</v>
          </cell>
          <cell r="Q1219" t="str">
            <v>Non</v>
          </cell>
          <cell r="R1219">
            <v>4</v>
          </cell>
          <cell r="S1219">
            <v>4</v>
          </cell>
          <cell r="T1219">
            <v>4.4370000000000003</v>
          </cell>
          <cell r="U1219">
            <v>7.8440000000000003</v>
          </cell>
          <cell r="V1219">
            <v>2.1519400000000002</v>
          </cell>
          <cell r="W1219">
            <v>3.5645899999999999</v>
          </cell>
          <cell r="X1219" t="str">
            <v>Cap</v>
          </cell>
          <cell r="Y1219" t="str">
            <v>Global</v>
          </cell>
          <cell r="Z1219">
            <v>1.2</v>
          </cell>
          <cell r="AA1219" t="str">
            <v>Oui</v>
          </cell>
          <cell r="AB1219">
            <v>1.2</v>
          </cell>
          <cell r="AC1219" t="str">
            <v>Oui</v>
          </cell>
          <cell r="AD1219">
            <v>169.22</v>
          </cell>
          <cell r="AE1219" t="str">
            <v>FS0000CO1H</v>
          </cell>
          <cell r="AF1219">
            <v>19396382</v>
          </cell>
          <cell r="AH1219">
            <v>44562</v>
          </cell>
          <cell r="AJ1219">
            <v>0</v>
          </cell>
          <cell r="AK1219">
            <v>1</v>
          </cell>
          <cell r="AL1219">
            <v>0</v>
          </cell>
          <cell r="AM1219" t="str">
            <v>www.meeschaert.com</v>
          </cell>
          <cell r="AQ1219" t="str">
            <v>Non</v>
          </cell>
          <cell r="AR1219" t="str">
            <v>Non</v>
          </cell>
          <cell r="AS1219" t="str">
            <v>Non</v>
          </cell>
          <cell r="AV1219" t="str">
            <v>Non Classifié</v>
          </cell>
          <cell r="AW1219" t="str">
            <v>Meeschaert</v>
          </cell>
          <cell r="AY1219" t="str">
            <v>Article 8</v>
          </cell>
          <cell r="AZ1219" t="str">
            <v>Prospectus</v>
          </cell>
          <cell r="BA1219" t="str">
            <v>Non</v>
          </cell>
          <cell r="BB1219">
            <v>2.430158</v>
          </cell>
          <cell r="BD1219">
            <v>3.564587</v>
          </cell>
          <cell r="BF1219">
            <v>2.1519279999999998</v>
          </cell>
          <cell r="BH1219">
            <v>-3.387534</v>
          </cell>
          <cell r="BJ1219">
            <v>-2.9810300000000001</v>
          </cell>
          <cell r="BK1219">
            <v>51</v>
          </cell>
          <cell r="BM1219">
            <v>5.2419609999999999</v>
          </cell>
          <cell r="BN1219">
            <v>69</v>
          </cell>
          <cell r="BP1219">
            <v>9.2793550000000007</v>
          </cell>
          <cell r="BQ1219">
            <v>71</v>
          </cell>
        </row>
        <row r="1220">
          <cell r="A1220" t="str">
            <v>FR0013139292</v>
          </cell>
          <cell r="B1220" t="str">
            <v>Ù</v>
          </cell>
          <cell r="C1220" t="str">
            <v>Sanso MultiStratégies R</v>
          </cell>
          <cell r="D1220" t="str">
            <v>FCP</v>
          </cell>
          <cell r="E1220" t="str">
            <v>Sanso Investment Solutions</v>
          </cell>
          <cell r="F1220" t="str">
            <v>Euro</v>
          </cell>
          <cell r="G1220" t="str">
            <v>EONIA + 1.8%</v>
          </cell>
          <cell r="H1220" t="str">
            <v>Europe Fonds ouverts  - Allocation EUR Flexible - International</v>
          </cell>
          <cell r="I1220" t="str">
            <v>Tous les jours</v>
          </cell>
          <cell r="J1220" t="str">
            <v>France</v>
          </cell>
          <cell r="K1220" t="str">
            <v>Non</v>
          </cell>
          <cell r="L1220">
            <v>42516</v>
          </cell>
          <cell r="M1220">
            <v>44596</v>
          </cell>
          <cell r="N1220">
            <v>25432047</v>
          </cell>
          <cell r="O1220">
            <v>968.6</v>
          </cell>
          <cell r="Q1220" t="str">
            <v>Non</v>
          </cell>
          <cell r="R1220">
            <v>4</v>
          </cell>
          <cell r="S1220">
            <v>4</v>
          </cell>
          <cell r="T1220">
            <v>2.7</v>
          </cell>
          <cell r="U1220">
            <v>5.431</v>
          </cell>
          <cell r="V1220">
            <v>1.5909800000000001</v>
          </cell>
          <cell r="W1220">
            <v>0.99182000000000003</v>
          </cell>
          <cell r="X1220" t="str">
            <v>Cap</v>
          </cell>
          <cell r="Y1220" t="str">
            <v>Global</v>
          </cell>
          <cell r="Z1220">
            <v>2.0499999999999998</v>
          </cell>
          <cell r="AA1220" t="str">
            <v>Oui</v>
          </cell>
          <cell r="AB1220">
            <v>2.38</v>
          </cell>
          <cell r="AC1220" t="str">
            <v>Non</v>
          </cell>
          <cell r="AD1220">
            <v>968.6</v>
          </cell>
          <cell r="AE1220" t="str">
            <v>FS0000CKDF</v>
          </cell>
          <cell r="AF1220">
            <v>1707414</v>
          </cell>
          <cell r="AH1220">
            <v>44265</v>
          </cell>
          <cell r="AJ1220">
            <v>2</v>
          </cell>
          <cell r="AK1220">
            <v>0</v>
          </cell>
          <cell r="AL1220">
            <v>0</v>
          </cell>
          <cell r="AM1220" t="str">
            <v>www.sanso-is.com</v>
          </cell>
          <cell r="AQ1220" t="str">
            <v>Non</v>
          </cell>
          <cell r="AR1220" t="str">
            <v>Non</v>
          </cell>
          <cell r="AS1220" t="str">
            <v>Non</v>
          </cell>
          <cell r="AV1220" t="str">
            <v>Non Classifié</v>
          </cell>
          <cell r="AW1220" t="str">
            <v>Sanso</v>
          </cell>
          <cell r="AY1220" t="str">
            <v>Not Stated</v>
          </cell>
          <cell r="AZ1220" t="str">
            <v>Prospectus</v>
          </cell>
          <cell r="BA1220" t="str">
            <v>Non</v>
          </cell>
          <cell r="BB1220">
            <v>-1.563855</v>
          </cell>
          <cell r="BD1220">
            <v>0.99180999999999997</v>
          </cell>
          <cell r="BF1220">
            <v>1.590975</v>
          </cell>
          <cell r="BH1220">
            <v>-0.61846299999999998</v>
          </cell>
          <cell r="BJ1220">
            <v>-0.48387999999999998</v>
          </cell>
          <cell r="BK1220">
            <v>22</v>
          </cell>
          <cell r="BM1220">
            <v>1.2806759999999999</v>
          </cell>
          <cell r="BN1220">
            <v>90</v>
          </cell>
          <cell r="BP1220">
            <v>4.1593720000000003</v>
          </cell>
          <cell r="BQ1220">
            <v>88</v>
          </cell>
        </row>
        <row r="1221">
          <cell r="A1221" t="str">
            <v>FR0013140084</v>
          </cell>
          <cell r="B1221" t="str">
            <v>ÙÙÙÙ</v>
          </cell>
          <cell r="C1221" t="str">
            <v>Mandarine Opportunités F</v>
          </cell>
          <cell r="D1221" t="str">
            <v>FCP</v>
          </cell>
          <cell r="E1221" t="str">
            <v>Mandarine Gestion</v>
          </cell>
          <cell r="F1221" t="str">
            <v>Euro</v>
          </cell>
          <cell r="G1221" t="str">
            <v>Euronext Paris CAC All Tradable NR EUR</v>
          </cell>
          <cell r="H1221" t="str">
            <v>Europe Fonds ouverts  - Actions France Grandes Cap.</v>
          </cell>
          <cell r="I1221" t="str">
            <v>Tous les jours</v>
          </cell>
          <cell r="J1221" t="str">
            <v>France</v>
          </cell>
          <cell r="K1221" t="str">
            <v>Oui</v>
          </cell>
          <cell r="L1221">
            <v>42480</v>
          </cell>
          <cell r="M1221">
            <v>44596</v>
          </cell>
          <cell r="N1221">
            <v>372248549</v>
          </cell>
          <cell r="O1221">
            <v>783.68</v>
          </cell>
          <cell r="P1221">
            <v>413.01</v>
          </cell>
          <cell r="Q1221" t="str">
            <v>Non</v>
          </cell>
          <cell r="R1221">
            <v>6</v>
          </cell>
          <cell r="S1221">
            <v>6</v>
          </cell>
          <cell r="T1221">
            <v>11.102</v>
          </cell>
          <cell r="U1221">
            <v>18.663</v>
          </cell>
          <cell r="V1221">
            <v>18.987929999999999</v>
          </cell>
          <cell r="W1221">
            <v>11.54175</v>
          </cell>
          <cell r="X1221" t="str">
            <v>Cap</v>
          </cell>
          <cell r="Y1221" t="str">
            <v>France</v>
          </cell>
          <cell r="Z1221">
            <v>1.1000000000000001</v>
          </cell>
          <cell r="AA1221" t="str">
            <v>Oui</v>
          </cell>
          <cell r="AB1221">
            <v>1.17</v>
          </cell>
          <cell r="AC1221" t="str">
            <v>Oui</v>
          </cell>
          <cell r="AD1221">
            <v>783.68</v>
          </cell>
          <cell r="AE1221" t="str">
            <v>FSUSA09AH2</v>
          </cell>
          <cell r="AF1221">
            <v>15127309</v>
          </cell>
          <cell r="AH1221">
            <v>44562</v>
          </cell>
          <cell r="AJ1221">
            <v>2</v>
          </cell>
          <cell r="AK1221">
            <v>50</v>
          </cell>
          <cell r="AL1221">
            <v>1</v>
          </cell>
          <cell r="AM1221" t="str">
            <v>www.mandarine-gestion.com</v>
          </cell>
          <cell r="AQ1221" t="str">
            <v>Non</v>
          </cell>
          <cell r="AR1221" t="str">
            <v>Non</v>
          </cell>
          <cell r="AS1221" t="str">
            <v>Non</v>
          </cell>
          <cell r="AV1221" t="str">
            <v>Non Classifié</v>
          </cell>
          <cell r="AW1221" t="str">
            <v>Mandarine Gestion</v>
          </cell>
          <cell r="AY1221" t="str">
            <v>Article 8</v>
          </cell>
          <cell r="AZ1221" t="str">
            <v>Prospectus</v>
          </cell>
          <cell r="BA1221" t="str">
            <v>Non</v>
          </cell>
          <cell r="BB1221">
            <v>8.4945579999999996</v>
          </cell>
          <cell r="BD1221">
            <v>11.541765</v>
          </cell>
          <cell r="BF1221">
            <v>18.987960000000001</v>
          </cell>
          <cell r="BH1221">
            <v>-5.704758</v>
          </cell>
          <cell r="BJ1221">
            <v>-5.4860300000000004</v>
          </cell>
          <cell r="BK1221">
            <v>73</v>
          </cell>
          <cell r="BM1221">
            <v>15.747836</v>
          </cell>
          <cell r="BN1221">
            <v>28</v>
          </cell>
          <cell r="BP1221">
            <v>26.993870999999999</v>
          </cell>
          <cell r="BQ1221">
            <v>22</v>
          </cell>
        </row>
        <row r="1222">
          <cell r="A1222" t="str">
            <v>FR0013140597</v>
          </cell>
          <cell r="B1222" t="str">
            <v>ÙÙ</v>
          </cell>
          <cell r="C1222" t="str">
            <v>Cogefi Elixir ISR P</v>
          </cell>
          <cell r="D1222" t="str">
            <v>FCP</v>
          </cell>
          <cell r="E1222" t="str">
            <v>COGEFI Gestion</v>
          </cell>
          <cell r="F1222" t="str">
            <v>Euro</v>
          </cell>
          <cell r="G1222" t="str">
            <v>EURO STOXX NR EUR</v>
          </cell>
          <cell r="H1222" t="str">
            <v>Europe Fonds ouverts  - Actions Europe Gdes Cap. Mixte</v>
          </cell>
          <cell r="I1222" t="str">
            <v>Tous les jours</v>
          </cell>
          <cell r="J1222" t="str">
            <v>France</v>
          </cell>
          <cell r="K1222" t="str">
            <v>Oui</v>
          </cell>
          <cell r="L1222">
            <v>42717</v>
          </cell>
          <cell r="M1222">
            <v>44596</v>
          </cell>
          <cell r="N1222">
            <v>13107013</v>
          </cell>
          <cell r="O1222">
            <v>113.01</v>
          </cell>
          <cell r="Q1222" t="str">
            <v>Non</v>
          </cell>
          <cell r="R1222">
            <v>6</v>
          </cell>
          <cell r="S1222">
            <v>6</v>
          </cell>
          <cell r="T1222">
            <v>13.077</v>
          </cell>
          <cell r="U1222">
            <v>14.926</v>
          </cell>
          <cell r="V1222">
            <v>8.6639099999999996</v>
          </cell>
          <cell r="W1222">
            <v>9.6511700000000005</v>
          </cell>
          <cell r="X1222" t="str">
            <v>Cap</v>
          </cell>
          <cell r="Y1222" t="str">
            <v>Europe</v>
          </cell>
          <cell r="Z1222">
            <v>2.2000000000000002</v>
          </cell>
          <cell r="AA1222" t="str">
            <v>Oui</v>
          </cell>
          <cell r="AB1222">
            <v>2.82</v>
          </cell>
          <cell r="AC1222" t="str">
            <v>Oui</v>
          </cell>
          <cell r="AD1222">
            <v>111.41</v>
          </cell>
          <cell r="AE1222" t="str">
            <v>FS0000D0DL</v>
          </cell>
          <cell r="AF1222">
            <v>13107013</v>
          </cell>
          <cell r="AH1222">
            <v>44323</v>
          </cell>
          <cell r="AJ1222">
            <v>2</v>
          </cell>
          <cell r="AK1222">
            <v>1</v>
          </cell>
          <cell r="AL1222">
            <v>1</v>
          </cell>
          <cell r="AM1222" t="str">
            <v>www.cogefi.fr</v>
          </cell>
          <cell r="AQ1222" t="str">
            <v>Non</v>
          </cell>
          <cell r="AR1222" t="str">
            <v>Non</v>
          </cell>
          <cell r="AS1222" t="str">
            <v>Non</v>
          </cell>
          <cell r="AV1222" t="str">
            <v>Actions des pays de l'Union Européenne</v>
          </cell>
          <cell r="AW1222" t="str">
            <v>COGEFI</v>
          </cell>
          <cell r="AY1222" t="str">
            <v>Article 8</v>
          </cell>
          <cell r="AZ1222" t="str">
            <v>Prospectus</v>
          </cell>
          <cell r="BA1222" t="str">
            <v>Non</v>
          </cell>
          <cell r="BB1222">
            <v>2.007034</v>
          </cell>
          <cell r="BD1222">
            <v>9.6511770000000006</v>
          </cell>
          <cell r="BF1222">
            <v>8.6639079999999993</v>
          </cell>
          <cell r="BH1222">
            <v>-8.8408490000000004</v>
          </cell>
          <cell r="BJ1222">
            <v>-8.7440499999999997</v>
          </cell>
          <cell r="BK1222">
            <v>88</v>
          </cell>
          <cell r="BM1222">
            <v>15.836073000000001</v>
          </cell>
          <cell r="BN1222">
            <v>27</v>
          </cell>
          <cell r="BP1222">
            <v>25.438817</v>
          </cell>
          <cell r="BQ1222">
            <v>28</v>
          </cell>
        </row>
        <row r="1223">
          <cell r="A1223" t="str">
            <v>FR0013149952</v>
          </cell>
          <cell r="B1223" t="str">
            <v>ÙÙ</v>
          </cell>
          <cell r="C1223" t="str">
            <v>ERES &amp; Sycomore Allocation Patrimoine</v>
          </cell>
          <cell r="D1223" t="str">
            <v>FCP</v>
          </cell>
          <cell r="E1223" t="str">
            <v>ERES Gestion</v>
          </cell>
          <cell r="F1223" t="str">
            <v>Euro</v>
          </cell>
          <cell r="G1223" t="str">
            <v>€STR capitalisé</v>
          </cell>
          <cell r="H1223" t="str">
            <v>Europe Fonds ouverts  - Allocation EUR Modérée - International</v>
          </cell>
          <cell r="I1223" t="str">
            <v>Tous les jours</v>
          </cell>
          <cell r="J1223" t="str">
            <v>France</v>
          </cell>
          <cell r="K1223" t="str">
            <v>Non</v>
          </cell>
          <cell r="L1223">
            <v>42522</v>
          </cell>
          <cell r="M1223">
            <v>44595</v>
          </cell>
          <cell r="N1223">
            <v>2136552</v>
          </cell>
          <cell r="O1223">
            <v>110.74</v>
          </cell>
          <cell r="Q1223" t="str">
            <v>Non</v>
          </cell>
          <cell r="R1223">
            <v>4</v>
          </cell>
          <cell r="S1223">
            <v>4</v>
          </cell>
          <cell r="T1223">
            <v>3.7610000000000001</v>
          </cell>
          <cell r="U1223">
            <v>8.3659999999999997</v>
          </cell>
          <cell r="V1223">
            <v>3.0670899999999999</v>
          </cell>
          <cell r="W1223">
            <v>2.49607</v>
          </cell>
          <cell r="X1223" t="str">
            <v>Cap</v>
          </cell>
          <cell r="Y1223" t="str">
            <v>Global</v>
          </cell>
          <cell r="Z1223">
            <v>0.75</v>
          </cell>
          <cell r="AA1223" t="str">
            <v>Non</v>
          </cell>
          <cell r="AB1223">
            <v>1.44</v>
          </cell>
          <cell r="AC1223" t="str">
            <v>Non</v>
          </cell>
          <cell r="AE1223" t="str">
            <v>FS0000CKO1</v>
          </cell>
          <cell r="AF1223">
            <v>2136552</v>
          </cell>
          <cell r="AH1223">
            <v>44412</v>
          </cell>
          <cell r="AJ1223">
            <v>3</v>
          </cell>
          <cell r="AK1223">
            <v>0</v>
          </cell>
          <cell r="AL1223">
            <v>0</v>
          </cell>
          <cell r="AM1223" t="str">
            <v>www.eres-gestion.com</v>
          </cell>
          <cell r="AQ1223" t="str">
            <v>Non</v>
          </cell>
          <cell r="AR1223" t="str">
            <v>Non</v>
          </cell>
          <cell r="AS1223" t="str">
            <v>Non</v>
          </cell>
          <cell r="AV1223" t="str">
            <v>Non Classifié</v>
          </cell>
          <cell r="AW1223" t="str">
            <v>ERES</v>
          </cell>
          <cell r="AY1223" t="str">
            <v>Not Stated</v>
          </cell>
          <cell r="AZ1223" t="str">
            <v>Prospectus</v>
          </cell>
          <cell r="BA1223" t="str">
            <v>Non</v>
          </cell>
          <cell r="BB1223">
            <v>1.2890619999999999</v>
          </cell>
          <cell r="BD1223">
            <v>2.4960659999999999</v>
          </cell>
          <cell r="BF1223">
            <v>3.0670890000000002</v>
          </cell>
          <cell r="BH1223">
            <v>-2.5776370000000002</v>
          </cell>
          <cell r="BJ1223">
            <v>-2.14656</v>
          </cell>
          <cell r="BK1223">
            <v>43</v>
          </cell>
          <cell r="BM1223">
            <v>3.7685119999999999</v>
          </cell>
          <cell r="BN1223">
            <v>77</v>
          </cell>
          <cell r="BP1223">
            <v>5.6522139999999998</v>
          </cell>
          <cell r="BQ1223">
            <v>84</v>
          </cell>
        </row>
        <row r="1224">
          <cell r="A1224" t="str">
            <v>FR0013149960</v>
          </cell>
          <cell r="B1224" t="str">
            <v>Ù</v>
          </cell>
          <cell r="C1224" t="str">
            <v>ERES &amp; Sycomore Partners</v>
          </cell>
          <cell r="D1224" t="str">
            <v>FCP</v>
          </cell>
          <cell r="E1224" t="str">
            <v>ERES Gestion</v>
          </cell>
          <cell r="F1224" t="str">
            <v>Euro</v>
          </cell>
          <cell r="G1224" t="str">
            <v>€STR capitalisé</v>
          </cell>
          <cell r="H1224" t="str">
            <v>Europe Fonds ouverts  - Allocation EUR Flexible</v>
          </cell>
          <cell r="I1224" t="str">
            <v>Tous les jours</v>
          </cell>
          <cell r="J1224" t="str">
            <v>France</v>
          </cell>
          <cell r="K1224" t="str">
            <v>Oui</v>
          </cell>
          <cell r="L1224">
            <v>42522</v>
          </cell>
          <cell r="M1224">
            <v>44595</v>
          </cell>
          <cell r="N1224">
            <v>1336018</v>
          </cell>
          <cell r="O1224">
            <v>102.87</v>
          </cell>
          <cell r="Q1224" t="str">
            <v>Non</v>
          </cell>
          <cell r="R1224">
            <v>5</v>
          </cell>
          <cell r="S1224">
            <v>5</v>
          </cell>
          <cell r="T1224">
            <v>7.06</v>
          </cell>
          <cell r="U1224">
            <v>15.036</v>
          </cell>
          <cell r="V1224">
            <v>7.6125699999999998</v>
          </cell>
          <cell r="W1224">
            <v>1.0194300000000001</v>
          </cell>
          <cell r="X1224" t="str">
            <v>Cap</v>
          </cell>
          <cell r="Y1224" t="str">
            <v>Europe</v>
          </cell>
          <cell r="Z1224">
            <v>1.25</v>
          </cell>
          <cell r="AA1224" t="str">
            <v>Non</v>
          </cell>
          <cell r="AB1224">
            <v>1.75</v>
          </cell>
          <cell r="AC1224" t="str">
            <v>Oui</v>
          </cell>
          <cell r="AE1224" t="str">
            <v>FS0000CKO0</v>
          </cell>
          <cell r="AF1224">
            <v>1336018</v>
          </cell>
          <cell r="AH1224">
            <v>44418</v>
          </cell>
          <cell r="AJ1224">
            <v>3</v>
          </cell>
          <cell r="AK1224">
            <v>0</v>
          </cell>
          <cell r="AL1224">
            <v>0</v>
          </cell>
          <cell r="AM1224" t="str">
            <v>www.eres-gestion.com</v>
          </cell>
          <cell r="AQ1224" t="str">
            <v>Non</v>
          </cell>
          <cell r="AR1224" t="str">
            <v>Non</v>
          </cell>
          <cell r="AS1224" t="str">
            <v>Non</v>
          </cell>
          <cell r="AV1224" t="str">
            <v>Non Classifié</v>
          </cell>
          <cell r="AW1224" t="str">
            <v>ERES</v>
          </cell>
          <cell r="AY1224" t="str">
            <v>Not Stated</v>
          </cell>
          <cell r="AZ1224" t="str">
            <v>Prospectus</v>
          </cell>
          <cell r="BA1224" t="str">
            <v>Non</v>
          </cell>
          <cell r="BB1224">
            <v>-0.14724699999999999</v>
          </cell>
          <cell r="BD1224">
            <v>1.019433</v>
          </cell>
          <cell r="BF1224">
            <v>7.6125689999999997</v>
          </cell>
          <cell r="BH1224">
            <v>-1.0484800000000001</v>
          </cell>
          <cell r="BJ1224">
            <v>-1.1446700000000001</v>
          </cell>
          <cell r="BK1224">
            <v>30</v>
          </cell>
          <cell r="BM1224">
            <v>2.259474</v>
          </cell>
          <cell r="BN1224">
            <v>86</v>
          </cell>
          <cell r="BP1224">
            <v>2.85948</v>
          </cell>
          <cell r="BQ1224">
            <v>91</v>
          </cell>
        </row>
        <row r="1225">
          <cell r="A1225" t="str">
            <v>FR0013156643</v>
          </cell>
          <cell r="B1225" t="str">
            <v>ÙÙÙ</v>
          </cell>
          <cell r="C1225" t="str">
            <v>ERES &amp; Comgest Global Actions A</v>
          </cell>
          <cell r="D1225" t="str">
            <v>FCP</v>
          </cell>
          <cell r="E1225" t="str">
            <v>ERES Gestion</v>
          </cell>
          <cell r="F1225" t="str">
            <v>Euro</v>
          </cell>
          <cell r="G1225" t="str">
            <v>MSCI ACWI NR EUR</v>
          </cell>
          <cell r="H1225" t="str">
            <v>Europe Fonds ouverts  - Actions Internationales Gdes Cap. Croissance</v>
          </cell>
          <cell r="I1225" t="str">
            <v>Tous les jours</v>
          </cell>
          <cell r="J1225" t="str">
            <v>France</v>
          </cell>
          <cell r="K1225" t="str">
            <v>Non</v>
          </cell>
          <cell r="L1225">
            <v>42552</v>
          </cell>
          <cell r="M1225">
            <v>44595</v>
          </cell>
          <cell r="N1225">
            <v>176712109</v>
          </cell>
          <cell r="O1225">
            <v>176.72</v>
          </cell>
          <cell r="Q1225" t="str">
            <v>Non</v>
          </cell>
          <cell r="R1225">
            <v>5</v>
          </cell>
          <cell r="S1225">
            <v>5</v>
          </cell>
          <cell r="T1225">
            <v>9.9503950000000003</v>
          </cell>
          <cell r="U1225">
            <v>11.731082000000001</v>
          </cell>
          <cell r="V1225">
            <v>4.6840599999999997</v>
          </cell>
          <cell r="W1225">
            <v>12.66817</v>
          </cell>
          <cell r="X1225" t="str">
            <v>Cap</v>
          </cell>
          <cell r="Y1225" t="str">
            <v>Global</v>
          </cell>
          <cell r="Z1225">
            <v>1</v>
          </cell>
          <cell r="AA1225" t="str">
            <v>Oui</v>
          </cell>
          <cell r="AB1225">
            <v>1.81</v>
          </cell>
          <cell r="AC1225" t="str">
            <v>Non</v>
          </cell>
          <cell r="AE1225" t="str">
            <v>FS0000CMN3</v>
          </cell>
          <cell r="AF1225">
            <v>11890884</v>
          </cell>
          <cell r="AH1225">
            <v>44469</v>
          </cell>
          <cell r="AJ1225">
            <v>3</v>
          </cell>
          <cell r="AK1225">
            <v>0</v>
          </cell>
          <cell r="AL1225">
            <v>0</v>
          </cell>
          <cell r="AM1225" t="str">
            <v>www.eres-gestion.com</v>
          </cell>
          <cell r="AQ1225" t="str">
            <v>Non</v>
          </cell>
          <cell r="AR1225" t="str">
            <v>Non</v>
          </cell>
          <cell r="AS1225" t="str">
            <v>Non</v>
          </cell>
          <cell r="AV1225" t="str">
            <v>Actions internationales</v>
          </cell>
          <cell r="AW1225" t="str">
            <v>ERES</v>
          </cell>
          <cell r="AY1225" t="str">
            <v>Not Stated</v>
          </cell>
          <cell r="AZ1225" t="str">
            <v>Prospectus</v>
          </cell>
          <cell r="BA1225" t="str">
            <v>Non</v>
          </cell>
          <cell r="BB1225">
            <v>11.341927</v>
          </cell>
          <cell r="BD1225">
            <v>12.668177999999999</v>
          </cell>
          <cell r="BF1225">
            <v>4.6840650000000004</v>
          </cell>
          <cell r="BH1225">
            <v>-9.0478640000000006</v>
          </cell>
          <cell r="BJ1225">
            <v>-7.0612500000000002</v>
          </cell>
          <cell r="BK1225">
            <v>81</v>
          </cell>
          <cell r="BM1225">
            <v>17.234064</v>
          </cell>
          <cell r="BN1225">
            <v>23</v>
          </cell>
          <cell r="BP1225">
            <v>24.778168999999998</v>
          </cell>
          <cell r="BQ1225">
            <v>31</v>
          </cell>
        </row>
        <row r="1226">
          <cell r="A1226" t="str">
            <v>FR0013173036</v>
          </cell>
          <cell r="B1226" t="str">
            <v>ÙÙÙ</v>
          </cell>
          <cell r="C1226" t="str">
            <v>Pluvalca France Small Caps B</v>
          </cell>
          <cell r="D1226" t="str">
            <v>SICAV</v>
          </cell>
          <cell r="E1226" t="str">
            <v>Financière Arbevel</v>
          </cell>
          <cell r="F1226" t="str">
            <v>Euro</v>
          </cell>
          <cell r="G1226" t="str">
            <v>Euronext Paris CAC Mid&amp;Small NR EUR</v>
          </cell>
          <cell r="H1226" t="str">
            <v>Europe Fonds ouverts  - Actions France Petites &amp; Moy. Cap.</v>
          </cell>
          <cell r="I1226" t="str">
            <v>Tous les jours</v>
          </cell>
          <cell r="J1226" t="str">
            <v>Suisse;France;Luxembourg;</v>
          </cell>
          <cell r="K1226" t="str">
            <v>Oui</v>
          </cell>
          <cell r="L1226">
            <v>42530</v>
          </cell>
          <cell r="M1226">
            <v>44596</v>
          </cell>
          <cell r="N1226">
            <v>168842870</v>
          </cell>
          <cell r="O1226">
            <v>146.16999999999999</v>
          </cell>
          <cell r="P1226">
            <v>130.79</v>
          </cell>
          <cell r="Q1226" t="str">
            <v>Non</v>
          </cell>
          <cell r="R1226">
            <v>6</v>
          </cell>
          <cell r="S1226">
            <v>6</v>
          </cell>
          <cell r="T1226">
            <v>12.002000000000001</v>
          </cell>
          <cell r="U1226">
            <v>22.053999999999998</v>
          </cell>
          <cell r="V1226">
            <v>11.12196</v>
          </cell>
          <cell r="W1226">
            <v>10.399330000000001</v>
          </cell>
          <cell r="X1226" t="str">
            <v>Cap</v>
          </cell>
          <cell r="Y1226" t="str">
            <v>France</v>
          </cell>
          <cell r="Z1226">
            <v>1.35</v>
          </cell>
          <cell r="AA1226" t="str">
            <v>Oui</v>
          </cell>
          <cell r="AB1226">
            <v>1.35</v>
          </cell>
          <cell r="AC1226" t="str">
            <v>Non</v>
          </cell>
          <cell r="AD1226">
            <v>146.16999999999999</v>
          </cell>
          <cell r="AE1226" t="str">
            <v>FSGBR055U4</v>
          </cell>
          <cell r="AF1226">
            <v>86870446</v>
          </cell>
          <cell r="AH1226">
            <v>44562</v>
          </cell>
          <cell r="AJ1226">
            <v>5</v>
          </cell>
          <cell r="AK1226">
            <v>1</v>
          </cell>
          <cell r="AL1226">
            <v>1</v>
          </cell>
          <cell r="AM1226" t="str">
            <v>www.arbevel.com</v>
          </cell>
          <cell r="AQ1226" t="str">
            <v>Non</v>
          </cell>
          <cell r="AR1226" t="str">
            <v>Non</v>
          </cell>
          <cell r="AS1226" t="str">
            <v>Non</v>
          </cell>
          <cell r="AV1226" t="str">
            <v>Non Classifié</v>
          </cell>
          <cell r="AW1226" t="str">
            <v>Financière Arbevel</v>
          </cell>
          <cell r="AY1226" t="str">
            <v>Article 8</v>
          </cell>
          <cell r="AZ1226" t="str">
            <v>Prospectus</v>
          </cell>
          <cell r="BA1226" t="str">
            <v>Non</v>
          </cell>
          <cell r="BB1226">
            <v>4.9725619999999999</v>
          </cell>
          <cell r="BD1226">
            <v>10.399352</v>
          </cell>
          <cell r="BF1226">
            <v>11.121966</v>
          </cell>
          <cell r="BH1226">
            <v>-5.6829700000000001</v>
          </cell>
          <cell r="BJ1226">
            <v>-6.2531699999999999</v>
          </cell>
          <cell r="BK1226">
            <v>77</v>
          </cell>
          <cell r="BM1226">
            <v>16.080963000000001</v>
          </cell>
          <cell r="BN1226">
            <v>26</v>
          </cell>
          <cell r="BP1226">
            <v>20.889913</v>
          </cell>
          <cell r="BQ1226">
            <v>43</v>
          </cell>
        </row>
        <row r="1227">
          <cell r="A1227" t="str">
            <v>FR0013173374</v>
          </cell>
          <cell r="B1227" t="str">
            <v>ÙÙ</v>
          </cell>
          <cell r="C1227" t="str">
            <v>Athymis Millennial P</v>
          </cell>
          <cell r="D1227" t="str">
            <v>FCP</v>
          </cell>
          <cell r="E1227" t="str">
            <v>Athymis Gestion</v>
          </cell>
          <cell r="F1227" t="str">
            <v>Euro</v>
          </cell>
          <cell r="G1227" t="str">
            <v>(FTSE MTS Ex-CNO Etrix 1-3Y TR EUR) 25.000% + ( MSCI ACWI NR EUR) 75.000%</v>
          </cell>
          <cell r="H1227" t="str">
            <v>Europe Fonds ouverts  - Actions Internationales Gdes Cap. Croissance</v>
          </cell>
          <cell r="I1227" t="str">
            <v>Tous les jours</v>
          </cell>
          <cell r="J1227" t="str">
            <v>France</v>
          </cell>
          <cell r="K1227" t="str">
            <v>Non</v>
          </cell>
          <cell r="L1227">
            <v>42551</v>
          </cell>
          <cell r="M1227">
            <v>44596</v>
          </cell>
          <cell r="N1227">
            <v>43379671</v>
          </cell>
          <cell r="O1227">
            <v>173.09</v>
          </cell>
          <cell r="Q1227" t="str">
            <v>Non</v>
          </cell>
          <cell r="R1227">
            <v>6</v>
          </cell>
          <cell r="S1227">
            <v>6</v>
          </cell>
          <cell r="T1227">
            <v>12.787181</v>
          </cell>
          <cell r="U1227">
            <v>15.190598</v>
          </cell>
          <cell r="V1227">
            <v>10.813179999999999</v>
          </cell>
          <cell r="W1227">
            <v>15.73977</v>
          </cell>
          <cell r="X1227" t="str">
            <v>Cap</v>
          </cell>
          <cell r="Y1227" t="str">
            <v>Global</v>
          </cell>
          <cell r="Z1227">
            <v>2.4</v>
          </cell>
          <cell r="AA1227" t="str">
            <v>Oui</v>
          </cell>
          <cell r="AB1227">
            <v>3.09</v>
          </cell>
          <cell r="AC1227" t="str">
            <v>Non</v>
          </cell>
          <cell r="AD1227">
            <v>173.09</v>
          </cell>
          <cell r="AE1227" t="str">
            <v>FS0000CMXB</v>
          </cell>
          <cell r="AF1227">
            <v>24851273</v>
          </cell>
          <cell r="AH1227">
            <v>44564</v>
          </cell>
          <cell r="AJ1227">
            <v>3</v>
          </cell>
          <cell r="AK1227">
            <v>1</v>
          </cell>
          <cell r="AL1227">
            <v>0</v>
          </cell>
          <cell r="AM1227" t="str">
            <v>www.athymis.fr</v>
          </cell>
          <cell r="AQ1227" t="str">
            <v>Non</v>
          </cell>
          <cell r="AR1227" t="str">
            <v>Non</v>
          </cell>
          <cell r="AS1227" t="str">
            <v>Non</v>
          </cell>
          <cell r="AV1227" t="str">
            <v>Actions internationales</v>
          </cell>
          <cell r="AW1227" t="str">
            <v>Athymis</v>
          </cell>
          <cell r="AY1227" t="str">
            <v>Article 8</v>
          </cell>
          <cell r="AZ1227" t="str">
            <v>Prospectus</v>
          </cell>
          <cell r="BA1227" t="str">
            <v>Non</v>
          </cell>
          <cell r="BB1227">
            <v>11.06616</v>
          </cell>
          <cell r="BD1227">
            <v>15.739794</v>
          </cell>
          <cell r="BF1227">
            <v>10.813179</v>
          </cell>
          <cell r="BH1227">
            <v>-9.6269550000000006</v>
          </cell>
          <cell r="BJ1227">
            <v>-7.2411399999999997</v>
          </cell>
          <cell r="BK1227">
            <v>82</v>
          </cell>
          <cell r="BM1227">
            <v>21.409465000000001</v>
          </cell>
          <cell r="BN1227">
            <v>12</v>
          </cell>
          <cell r="BP1227">
            <v>25.121721999999998</v>
          </cell>
          <cell r="BQ1227">
            <v>30</v>
          </cell>
        </row>
        <row r="1228">
          <cell r="A1228" t="str">
            <v>FR0013173416</v>
          </cell>
          <cell r="C1228" t="str">
            <v>Oddo BHF Haut Rendement 2023 CR-EUR</v>
          </cell>
          <cell r="D1228" t="str">
            <v>FCP</v>
          </cell>
          <cell r="E1228" t="str">
            <v>ODDO BHF Asset Management SAS</v>
          </cell>
          <cell r="F1228" t="str">
            <v>Euro</v>
          </cell>
          <cell r="G1228" t="str">
            <v>Not Benchmarked</v>
          </cell>
          <cell r="H1228" t="str">
            <v>Europe Fonds ouverts  - Obligations à échéance</v>
          </cell>
          <cell r="I1228" t="str">
            <v>Tous les jours</v>
          </cell>
          <cell r="J1228" t="str">
            <v>Autriche;Belgique;Suisse;Allemagne;Espagne;Finlande;France;Italie;Luxembourg;Portugal;Singapour;Suède;</v>
          </cell>
          <cell r="K1228" t="str">
            <v>Non</v>
          </cell>
          <cell r="L1228">
            <v>42713</v>
          </cell>
          <cell r="M1228">
            <v>44596</v>
          </cell>
          <cell r="N1228">
            <v>207441898</v>
          </cell>
          <cell r="O1228">
            <v>104.72</v>
          </cell>
          <cell r="Q1228" t="str">
            <v>Non</v>
          </cell>
          <cell r="R1228">
            <v>3</v>
          </cell>
          <cell r="S1228">
            <v>4</v>
          </cell>
          <cell r="T1228">
            <v>1.1539999999999999</v>
          </cell>
          <cell r="U1228">
            <v>10.189</v>
          </cell>
          <cell r="V1228">
            <v>0.91205999999999998</v>
          </cell>
          <cell r="W1228">
            <v>1.4490499999999999</v>
          </cell>
          <cell r="X1228" t="str">
            <v>Cap</v>
          </cell>
          <cell r="Y1228" t="str">
            <v>Europe</v>
          </cell>
          <cell r="Z1228">
            <v>1.2</v>
          </cell>
          <cell r="AA1228" t="str">
            <v>Oui</v>
          </cell>
          <cell r="AB1228">
            <v>1.2</v>
          </cell>
          <cell r="AC1228" t="str">
            <v>Non</v>
          </cell>
          <cell r="AD1228">
            <v>104.72</v>
          </cell>
          <cell r="AE1228" t="str">
            <v>FS0000CZ50</v>
          </cell>
          <cell r="AF1228">
            <v>97738637</v>
          </cell>
          <cell r="AH1228">
            <v>44562</v>
          </cell>
          <cell r="AJ1228">
            <v>4</v>
          </cell>
          <cell r="AK1228">
            <v>100</v>
          </cell>
          <cell r="AL1228">
            <v>1</v>
          </cell>
          <cell r="AM1228" t="str">
            <v>www.oddoam.com</v>
          </cell>
          <cell r="AQ1228" t="str">
            <v>Non</v>
          </cell>
          <cell r="AR1228" t="str">
            <v>Non</v>
          </cell>
          <cell r="AS1228" t="str">
            <v>Oui</v>
          </cell>
          <cell r="AU1228">
            <v>43112</v>
          </cell>
          <cell r="AV1228" t="str">
            <v>Obligations internationales</v>
          </cell>
          <cell r="AW1228" t="str">
            <v>ODDO BHF</v>
          </cell>
          <cell r="AY1228" t="str">
            <v>Not Stated</v>
          </cell>
          <cell r="AZ1228" t="str">
            <v>Prospectus</v>
          </cell>
          <cell r="BA1228" t="str">
            <v>Non</v>
          </cell>
          <cell r="BB1228">
            <v>0.69348200000000004</v>
          </cell>
          <cell r="BD1228">
            <v>1.4490499999999999</v>
          </cell>
          <cell r="BF1228">
            <v>0.91205599999999998</v>
          </cell>
          <cell r="BH1228">
            <v>-0.59580100000000003</v>
          </cell>
          <cell r="BJ1228">
            <v>-0.5958</v>
          </cell>
          <cell r="BK1228">
            <v>24</v>
          </cell>
          <cell r="BM1228">
            <v>2.3612259999999998</v>
          </cell>
          <cell r="BN1228">
            <v>85</v>
          </cell>
          <cell r="BP1228">
            <v>6.5726789999999999</v>
          </cell>
          <cell r="BQ1228">
            <v>81</v>
          </cell>
        </row>
        <row r="1229">
          <cell r="A1229" t="str">
            <v>FR0013179603</v>
          </cell>
          <cell r="B1229" t="str">
            <v>ÙÙÙ</v>
          </cell>
          <cell r="C1229" t="str">
            <v>Moneta Multi Caps RD</v>
          </cell>
          <cell r="D1229" t="str">
            <v>FCP</v>
          </cell>
          <cell r="E1229" t="str">
            <v>Moneta Asset Management</v>
          </cell>
          <cell r="F1229" t="str">
            <v>Euro</v>
          </cell>
          <cell r="G1229" t="str">
            <v>Euronext Paris CAC All Tradable NR EUR</v>
          </cell>
          <cell r="H1229" t="str">
            <v>Europe Fonds ouverts  - Actions France Grandes Cap.</v>
          </cell>
          <cell r="I1229" t="str">
            <v>Tous les jours</v>
          </cell>
          <cell r="J1229" t="str">
            <v>Suisse;France;Luxembourg;</v>
          </cell>
          <cell r="K1229" t="str">
            <v>Oui</v>
          </cell>
          <cell r="L1229">
            <v>42534</v>
          </cell>
          <cell r="M1229">
            <v>44596</v>
          </cell>
          <cell r="N1229">
            <v>2955177336</v>
          </cell>
          <cell r="O1229">
            <v>870.28</v>
          </cell>
          <cell r="P1229">
            <v>69.400000000000006</v>
          </cell>
          <cell r="Q1229" t="str">
            <v>Non</v>
          </cell>
          <cell r="R1229">
            <v>6</v>
          </cell>
          <cell r="S1229">
            <v>6</v>
          </cell>
          <cell r="T1229">
            <v>11.926</v>
          </cell>
          <cell r="U1229">
            <v>21.321999999999999</v>
          </cell>
          <cell r="V1229">
            <v>22.152670000000001</v>
          </cell>
          <cell r="W1229">
            <v>14.842460000000001</v>
          </cell>
          <cell r="X1229" t="str">
            <v>Cap</v>
          </cell>
          <cell r="Y1229" t="str">
            <v>France</v>
          </cell>
          <cell r="Z1229">
            <v>1.3</v>
          </cell>
          <cell r="AA1229" t="str">
            <v>Oui</v>
          </cell>
          <cell r="AB1229">
            <v>1.29</v>
          </cell>
          <cell r="AC1229" t="str">
            <v>Non</v>
          </cell>
          <cell r="AD1229">
            <v>870.28</v>
          </cell>
          <cell r="AE1229" t="str">
            <v>FSGBR072X6</v>
          </cell>
          <cell r="AF1229">
            <v>160730971</v>
          </cell>
          <cell r="AH1229">
            <v>44585</v>
          </cell>
          <cell r="AJ1229">
            <v>5</v>
          </cell>
          <cell r="AK1229">
            <v>1</v>
          </cell>
          <cell r="AL1229">
            <v>0</v>
          </cell>
          <cell r="AM1229" t="str">
            <v>www.moneta.fr</v>
          </cell>
          <cell r="AQ1229" t="str">
            <v>Non</v>
          </cell>
          <cell r="AR1229" t="str">
            <v>Non</v>
          </cell>
          <cell r="AS1229" t="str">
            <v>Non</v>
          </cell>
          <cell r="AV1229" t="str">
            <v>Actions de la zone euro</v>
          </cell>
          <cell r="AW1229" t="str">
            <v>Moneta</v>
          </cell>
          <cell r="AX1229" t="str">
            <v>Moneta Asset Management</v>
          </cell>
          <cell r="AY1229" t="str">
            <v>Article 8</v>
          </cell>
          <cell r="AZ1229" t="str">
            <v>Prospectus</v>
          </cell>
          <cell r="BA1229" t="str">
            <v>Non</v>
          </cell>
          <cell r="BB1229">
            <v>9.5610300000000006</v>
          </cell>
          <cell r="BD1229">
            <v>14.842487999999999</v>
          </cell>
          <cell r="BF1229">
            <v>22.152663</v>
          </cell>
          <cell r="BH1229">
            <v>-1.3387359999999999</v>
          </cell>
          <cell r="BJ1229">
            <v>-1.9297500000000001</v>
          </cell>
          <cell r="BK1229">
            <v>40</v>
          </cell>
          <cell r="BM1229">
            <v>17.616133999999999</v>
          </cell>
          <cell r="BN1229">
            <v>21</v>
          </cell>
          <cell r="BP1229">
            <v>25.550014999999998</v>
          </cell>
          <cell r="BQ1229">
            <v>28</v>
          </cell>
        </row>
        <row r="1230">
          <cell r="A1230" t="str">
            <v>FR0013179660</v>
          </cell>
          <cell r="B1230" t="str">
            <v>ÙÙÙ</v>
          </cell>
          <cell r="C1230" t="str">
            <v>BCA Flex</v>
          </cell>
          <cell r="D1230" t="str">
            <v>FCP</v>
          </cell>
          <cell r="E1230" t="str">
            <v>Lazard Frères Gestion</v>
          </cell>
          <cell r="F1230" t="str">
            <v>Euro</v>
          </cell>
          <cell r="G1230" t="str">
            <v>€STR capitalisé + 3%</v>
          </cell>
          <cell r="H1230" t="str">
            <v>Europe Fonds ouverts  - Allocation EUR Flexible - International</v>
          </cell>
          <cell r="I1230" t="str">
            <v>Tous les jours</v>
          </cell>
          <cell r="J1230" t="str">
            <v>France</v>
          </cell>
          <cell r="K1230" t="str">
            <v>Non</v>
          </cell>
          <cell r="L1230">
            <v>42649</v>
          </cell>
          <cell r="M1230">
            <v>44596</v>
          </cell>
          <cell r="N1230">
            <v>10363105</v>
          </cell>
          <cell r="O1230">
            <v>1146.82</v>
          </cell>
          <cell r="Q1230" t="str">
            <v>Non</v>
          </cell>
          <cell r="R1230">
            <v>3</v>
          </cell>
          <cell r="S1230">
            <v>3</v>
          </cell>
          <cell r="T1230">
            <v>2.657</v>
          </cell>
          <cell r="U1230">
            <v>6.03</v>
          </cell>
          <cell r="V1230">
            <v>4.4329499999999999</v>
          </cell>
          <cell r="W1230">
            <v>4.3313100000000002</v>
          </cell>
          <cell r="X1230" t="str">
            <v>Cap</v>
          </cell>
          <cell r="Y1230" t="str">
            <v>Global</v>
          </cell>
          <cell r="Z1230">
            <v>1.5</v>
          </cell>
          <cell r="AA1230" t="str">
            <v>Oui</v>
          </cell>
          <cell r="AB1230">
            <v>2.33</v>
          </cell>
          <cell r="AC1230" t="str">
            <v>Non</v>
          </cell>
          <cell r="AD1230">
            <v>1146.82</v>
          </cell>
          <cell r="AE1230" t="str">
            <v>FS0000D1RF</v>
          </cell>
          <cell r="AF1230">
            <v>10363105</v>
          </cell>
          <cell r="AH1230">
            <v>44594</v>
          </cell>
          <cell r="AJ1230">
            <v>0</v>
          </cell>
          <cell r="AK1230">
            <v>1</v>
          </cell>
          <cell r="AL1230">
            <v>0</v>
          </cell>
          <cell r="AM1230" t="str">
            <v>www.lazardfreresgestion.fr</v>
          </cell>
          <cell r="AQ1230" t="str">
            <v>Non</v>
          </cell>
          <cell r="AR1230" t="str">
            <v>Non</v>
          </cell>
          <cell r="AS1230" t="str">
            <v>Non</v>
          </cell>
          <cell r="AV1230" t="str">
            <v>Non Classifié</v>
          </cell>
          <cell r="AW1230" t="str">
            <v>Lazard</v>
          </cell>
          <cell r="AY1230" t="str">
            <v>Not Stated</v>
          </cell>
          <cell r="AZ1230" t="str">
            <v>Prospectus</v>
          </cell>
          <cell r="BA1230" t="str">
            <v>Non</v>
          </cell>
          <cell r="BB1230">
            <v>2.3615309999999998</v>
          </cell>
          <cell r="BD1230">
            <v>4.3313189999999997</v>
          </cell>
          <cell r="BF1230">
            <v>4.4329299999999998</v>
          </cell>
          <cell r="BH1230">
            <v>-0.28040399999999999</v>
          </cell>
          <cell r="BJ1230">
            <v>-0.62592000000000003</v>
          </cell>
          <cell r="BK1230">
            <v>24</v>
          </cell>
          <cell r="BM1230">
            <v>5.0945489999999998</v>
          </cell>
          <cell r="BN1230">
            <v>70</v>
          </cell>
          <cell r="BP1230">
            <v>5.5452690000000002</v>
          </cell>
          <cell r="BQ1230">
            <v>84</v>
          </cell>
        </row>
        <row r="1231">
          <cell r="A1231" t="str">
            <v>FR0013180098</v>
          </cell>
          <cell r="B1231" t="str">
            <v>ÙÙÙ</v>
          </cell>
          <cell r="C1231" t="str">
            <v>Talence Epargne Utile AC</v>
          </cell>
          <cell r="D1231" t="str">
            <v>FCP</v>
          </cell>
          <cell r="E1231" t="str">
            <v>Talence Gestion</v>
          </cell>
          <cell r="F1231" t="str">
            <v>Euro</v>
          </cell>
          <cell r="G1231" t="str">
            <v>Euronext Paris CAC Mid&amp;Small NR EUR</v>
          </cell>
          <cell r="H1231" t="str">
            <v>Europe Fonds ouverts  - Actions France Petites &amp; Moy. Cap.</v>
          </cell>
          <cell r="I1231" t="str">
            <v>Tous les jours</v>
          </cell>
          <cell r="J1231" t="str">
            <v>France</v>
          </cell>
          <cell r="K1231" t="str">
            <v>Oui</v>
          </cell>
          <cell r="L1231">
            <v>42555</v>
          </cell>
          <cell r="M1231">
            <v>44596</v>
          </cell>
          <cell r="N1231">
            <v>16979012</v>
          </cell>
          <cell r="O1231">
            <v>146.68</v>
          </cell>
          <cell r="Q1231" t="str">
            <v>Non</v>
          </cell>
          <cell r="R1231">
            <v>6</v>
          </cell>
          <cell r="S1231">
            <v>6</v>
          </cell>
          <cell r="T1231">
            <v>11.44</v>
          </cell>
          <cell r="U1231">
            <v>19.279</v>
          </cell>
          <cell r="V1231">
            <v>15.851839999999999</v>
          </cell>
          <cell r="W1231">
            <v>10.108169999999999</v>
          </cell>
          <cell r="X1231" t="str">
            <v>Cap</v>
          </cell>
          <cell r="Y1231" t="str">
            <v>France</v>
          </cell>
          <cell r="Z1231">
            <v>2.1</v>
          </cell>
          <cell r="AA1231" t="str">
            <v>Oui</v>
          </cell>
          <cell r="AB1231">
            <v>2.1</v>
          </cell>
          <cell r="AC1231" t="str">
            <v>Oui</v>
          </cell>
          <cell r="AD1231">
            <v>146.68</v>
          </cell>
          <cell r="AE1231" t="str">
            <v>FS0000CNQL</v>
          </cell>
          <cell r="AF1231">
            <v>13650357</v>
          </cell>
          <cell r="AH1231">
            <v>44586</v>
          </cell>
          <cell r="AJ1231">
            <v>2</v>
          </cell>
          <cell r="AK1231">
            <v>1</v>
          </cell>
          <cell r="AL1231">
            <v>0</v>
          </cell>
          <cell r="AM1231" t="str">
            <v>www.talencegestion.fr</v>
          </cell>
          <cell r="AQ1231" t="str">
            <v>Non</v>
          </cell>
          <cell r="AR1231" t="str">
            <v>Non</v>
          </cell>
          <cell r="AS1231" t="str">
            <v>Non</v>
          </cell>
          <cell r="AV1231" t="str">
            <v>Actions françaises</v>
          </cell>
          <cell r="AW1231" t="str">
            <v>Talence Gestion</v>
          </cell>
          <cell r="AY1231" t="str">
            <v>Article 8</v>
          </cell>
          <cell r="AZ1231" t="str">
            <v>Prospectus</v>
          </cell>
          <cell r="BA1231" t="str">
            <v>Non</v>
          </cell>
          <cell r="BB1231">
            <v>6.7252460000000003</v>
          </cell>
          <cell r="BD1231">
            <v>10.108179</v>
          </cell>
          <cell r="BF1231">
            <v>15.851827</v>
          </cell>
          <cell r="BH1231">
            <v>-4.2239940000000002</v>
          </cell>
          <cell r="BJ1231">
            <v>-5.0855100000000002</v>
          </cell>
          <cell r="BK1231">
            <v>70</v>
          </cell>
          <cell r="BM1231">
            <v>14.720275000000001</v>
          </cell>
          <cell r="BN1231">
            <v>32</v>
          </cell>
          <cell r="BP1231">
            <v>21.976330000000001</v>
          </cell>
          <cell r="BQ1231">
            <v>39</v>
          </cell>
        </row>
        <row r="1232">
          <cell r="A1232" t="str">
            <v>FR0013184637</v>
          </cell>
          <cell r="B1232" t="str">
            <v>ÙÙÙÙ</v>
          </cell>
          <cell r="C1232" t="str">
            <v>Océanic Opportunités Monde</v>
          </cell>
          <cell r="D1232" t="str">
            <v>FCP</v>
          </cell>
          <cell r="E1232" t="str">
            <v>Lazard Frères Gestion</v>
          </cell>
          <cell r="F1232" t="str">
            <v>Euro</v>
          </cell>
          <cell r="G1232" t="str">
            <v>(MSCI ACWI NR EUR) 70.000% + ( ICE BofA EUR Brd Mkt TR EUR) 30.000%</v>
          </cell>
          <cell r="H1232" t="str">
            <v>Europe Fonds ouverts  - Allocation EUR Flexible - International</v>
          </cell>
          <cell r="I1232" t="str">
            <v>Tous les jours</v>
          </cell>
          <cell r="J1232" t="str">
            <v>France</v>
          </cell>
          <cell r="K1232" t="str">
            <v>Non</v>
          </cell>
          <cell r="L1232">
            <v>42564</v>
          </cell>
          <cell r="M1232">
            <v>44596</v>
          </cell>
          <cell r="N1232">
            <v>5995915</v>
          </cell>
          <cell r="O1232">
            <v>138.91</v>
          </cell>
          <cell r="Q1232" t="str">
            <v>Non</v>
          </cell>
          <cell r="R1232">
            <v>5</v>
          </cell>
          <cell r="S1232">
            <v>5</v>
          </cell>
          <cell r="T1232">
            <v>7.4429999999999996</v>
          </cell>
          <cell r="U1232">
            <v>11.840999999999999</v>
          </cell>
          <cell r="V1232">
            <v>12.016590000000001</v>
          </cell>
          <cell r="W1232">
            <v>10.057270000000001</v>
          </cell>
          <cell r="X1232" t="str">
            <v>Cap</v>
          </cell>
          <cell r="Y1232" t="str">
            <v>Global</v>
          </cell>
          <cell r="Z1232">
            <v>2</v>
          </cell>
          <cell r="AA1232" t="str">
            <v>Non</v>
          </cell>
          <cell r="AB1232">
            <v>3.02</v>
          </cell>
          <cell r="AC1232" t="str">
            <v>Non</v>
          </cell>
          <cell r="AD1232">
            <v>138.91</v>
          </cell>
          <cell r="AE1232" t="str">
            <v>FS0000CPJB</v>
          </cell>
          <cell r="AF1232">
            <v>5995915</v>
          </cell>
          <cell r="AH1232">
            <v>44594</v>
          </cell>
          <cell r="AJ1232">
            <v>1</v>
          </cell>
          <cell r="AK1232">
            <v>1</v>
          </cell>
          <cell r="AL1232">
            <v>0</v>
          </cell>
          <cell r="AM1232" t="str">
            <v>www.lazardfreresgestion.fr</v>
          </cell>
          <cell r="AQ1232" t="str">
            <v>Non</v>
          </cell>
          <cell r="AR1232" t="str">
            <v>Non</v>
          </cell>
          <cell r="AS1232" t="str">
            <v>Non</v>
          </cell>
          <cell r="AV1232" t="str">
            <v>Non Classifié</v>
          </cell>
          <cell r="AW1232" t="str">
            <v>Lazard</v>
          </cell>
          <cell r="AY1232" t="str">
            <v>Not Stated</v>
          </cell>
          <cell r="AZ1232" t="str">
            <v>Prospectus</v>
          </cell>
          <cell r="BA1232" t="str">
            <v>Non</v>
          </cell>
          <cell r="BB1232">
            <v>6.0738329999999996</v>
          </cell>
          <cell r="BD1232">
            <v>10.057281</v>
          </cell>
          <cell r="BF1232">
            <v>12.016595000000001</v>
          </cell>
          <cell r="BH1232">
            <v>-3.5896379999999999</v>
          </cell>
          <cell r="BJ1232">
            <v>-3.21069</v>
          </cell>
          <cell r="BK1232">
            <v>53</v>
          </cell>
          <cell r="BM1232">
            <v>13.266863000000001</v>
          </cell>
          <cell r="BN1232">
            <v>39</v>
          </cell>
          <cell r="BP1232">
            <v>16.960364999999999</v>
          </cell>
          <cell r="BQ1232">
            <v>53</v>
          </cell>
        </row>
        <row r="1233">
          <cell r="A1233" t="str">
            <v>FR0013185279</v>
          </cell>
          <cell r="B1233" t="str">
            <v>ÙÙÙ</v>
          </cell>
          <cell r="C1233" t="str">
            <v>Quantology Absolute Return R</v>
          </cell>
          <cell r="D1233" t="str">
            <v>FCP</v>
          </cell>
          <cell r="E1233" t="str">
            <v>Quantology Capital Management</v>
          </cell>
          <cell r="F1233" t="str">
            <v>Euro</v>
          </cell>
          <cell r="G1233" t="str">
            <v>€STR capitalisé</v>
          </cell>
          <cell r="H1233" t="str">
            <v>Europe Fonds ouverts  - Alt - Market Neutral - Actions</v>
          </cell>
          <cell r="I1233" t="str">
            <v>Toutes les semaines</v>
          </cell>
          <cell r="J1233" t="str">
            <v>France</v>
          </cell>
          <cell r="K1233" t="str">
            <v>Non</v>
          </cell>
          <cell r="L1233">
            <v>42583</v>
          </cell>
          <cell r="M1233">
            <v>44596</v>
          </cell>
          <cell r="N1233">
            <v>11629560</v>
          </cell>
          <cell r="O1233">
            <v>105.52</v>
          </cell>
          <cell r="Q1233" t="str">
            <v>Non</v>
          </cell>
          <cell r="R1233">
            <v>3</v>
          </cell>
          <cell r="S1233">
            <v>3</v>
          </cell>
          <cell r="T1233">
            <v>5.2709999999999999</v>
          </cell>
          <cell r="U1233">
            <v>3.923</v>
          </cell>
          <cell r="V1233">
            <v>-5.6194100000000002</v>
          </cell>
          <cell r="W1233">
            <v>-0.10929999999999999</v>
          </cell>
          <cell r="X1233" t="str">
            <v>Cap</v>
          </cell>
          <cell r="Y1233" t="str">
            <v>États-Unis d'Amérique</v>
          </cell>
          <cell r="Z1233">
            <v>1.7</v>
          </cell>
          <cell r="AA1233" t="str">
            <v>Oui</v>
          </cell>
          <cell r="AB1233">
            <v>1.6</v>
          </cell>
          <cell r="AC1233" t="str">
            <v>Non</v>
          </cell>
          <cell r="AD1233">
            <v>105.52</v>
          </cell>
          <cell r="AE1233" t="str">
            <v>FS0000CQXL</v>
          </cell>
          <cell r="AF1233">
            <v>4304457</v>
          </cell>
          <cell r="AH1233">
            <v>44571</v>
          </cell>
          <cell r="AJ1233">
            <v>0</v>
          </cell>
          <cell r="AK1233">
            <v>1</v>
          </cell>
          <cell r="AL1233">
            <v>1</v>
          </cell>
          <cell r="AM1233" t="str">
            <v>www.quantology-cm.com</v>
          </cell>
          <cell r="AQ1233" t="str">
            <v>Non</v>
          </cell>
          <cell r="AR1233" t="str">
            <v>Non</v>
          </cell>
          <cell r="AS1233" t="str">
            <v>Non</v>
          </cell>
          <cell r="AV1233" t="str">
            <v>Non Classifié</v>
          </cell>
          <cell r="AW1233" t="str">
            <v>Quantology</v>
          </cell>
          <cell r="AY1233" t="str">
            <v>Not Stated</v>
          </cell>
          <cell r="AZ1233" t="str">
            <v>Prospectus</v>
          </cell>
          <cell r="BA1233" t="str">
            <v>Non</v>
          </cell>
          <cell r="BB1233">
            <v>0.54025500000000004</v>
          </cell>
          <cell r="BD1233">
            <v>-0.109303</v>
          </cell>
          <cell r="BF1233">
            <v>-5.6194129999999998</v>
          </cell>
          <cell r="BJ1233">
            <v>-4.3631000000000002</v>
          </cell>
          <cell r="BK1233">
            <v>64</v>
          </cell>
          <cell r="BM1233">
            <v>1.3319300000000001</v>
          </cell>
          <cell r="BN1233">
            <v>90</v>
          </cell>
          <cell r="BP1233">
            <v>-0.16351199999999999</v>
          </cell>
          <cell r="BQ1233">
            <v>96</v>
          </cell>
        </row>
        <row r="1234">
          <cell r="A1234" t="str">
            <v>FR0013185535</v>
          </cell>
          <cell r="B1234" t="str">
            <v>ÙÙÙÙÙ</v>
          </cell>
          <cell r="C1234" t="str">
            <v>Lazard Convertible Global PC H-EUR</v>
          </cell>
          <cell r="D1234" t="str">
            <v>SICAV</v>
          </cell>
          <cell r="E1234" t="str">
            <v>Lazard Frères Gestion</v>
          </cell>
          <cell r="F1234" t="str">
            <v>Euro</v>
          </cell>
          <cell r="G1234" t="str">
            <v>Refinitiv Global Focus CB TR EUR</v>
          </cell>
          <cell r="H1234" t="str">
            <v>Europe Fonds ouverts  - Convertibles Internationales Couvertes en EUR</v>
          </cell>
          <cell r="I1234" t="str">
            <v>Tous les jours</v>
          </cell>
          <cell r="J1234" t="str">
            <v>Autriche;Belgique;Suisse;Allemagne;Espagne;France;Royaume-Uni;Italie;Liechtenstein;Luxembourg;Pays-Bas;Portugal;Suède;</v>
          </cell>
          <cell r="K1234" t="str">
            <v>Non</v>
          </cell>
          <cell r="L1234">
            <v>42643</v>
          </cell>
          <cell r="M1234">
            <v>44596</v>
          </cell>
          <cell r="N1234">
            <v>5361399632</v>
          </cell>
          <cell r="O1234">
            <v>2087.88</v>
          </cell>
          <cell r="Q1234" t="str">
            <v>Non</v>
          </cell>
          <cell r="R1234">
            <v>5</v>
          </cell>
          <cell r="S1234">
            <v>5</v>
          </cell>
          <cell r="T1234">
            <v>9.3409999999999993</v>
          </cell>
          <cell r="U1234">
            <v>12.321999999999999</v>
          </cell>
          <cell r="V1234">
            <v>-6.4796800000000001</v>
          </cell>
          <cell r="W1234">
            <v>9.7393099999999997</v>
          </cell>
          <cell r="X1234" t="str">
            <v>Cap</v>
          </cell>
          <cell r="Y1234" t="str">
            <v>Global</v>
          </cell>
          <cell r="Z1234">
            <v>0.9</v>
          </cell>
          <cell r="AA1234" t="str">
            <v>Oui</v>
          </cell>
          <cell r="AB1234">
            <v>1.17</v>
          </cell>
          <cell r="AC1234" t="str">
            <v>Non</v>
          </cell>
          <cell r="AD1234">
            <v>2087.88</v>
          </cell>
          <cell r="AE1234" t="str">
            <v>FSGBR0565P</v>
          </cell>
          <cell r="AF1234">
            <v>1704414780</v>
          </cell>
          <cell r="AG1234" t="str">
            <v>Entièrement Couvert</v>
          </cell>
          <cell r="AH1234">
            <v>44593</v>
          </cell>
          <cell r="AJ1234">
            <v>4</v>
          </cell>
          <cell r="AK1234">
            <v>1</v>
          </cell>
          <cell r="AL1234">
            <v>0</v>
          </cell>
          <cell r="AM1234" t="str">
            <v>www.lazardfreresgestion.fr</v>
          </cell>
          <cell r="AN1234" t="str">
            <v>Entièrement Couvert</v>
          </cell>
          <cell r="AO1234" t="str">
            <v>Euro</v>
          </cell>
          <cell r="AQ1234" t="str">
            <v>Non</v>
          </cell>
          <cell r="AR1234" t="str">
            <v>Non</v>
          </cell>
          <cell r="AS1234" t="str">
            <v>Non</v>
          </cell>
          <cell r="AV1234" t="str">
            <v>Non Classifié</v>
          </cell>
          <cell r="AW1234" t="str">
            <v>Lazard</v>
          </cell>
          <cell r="AY1234" t="str">
            <v>Article 8</v>
          </cell>
          <cell r="AZ1234" t="str">
            <v>Prospectus</v>
          </cell>
          <cell r="BA1234" t="str">
            <v>Non</v>
          </cell>
          <cell r="BB1234">
            <v>8.762734</v>
          </cell>
          <cell r="BD1234">
            <v>9.7393110000000007</v>
          </cell>
          <cell r="BF1234">
            <v>-6.4796909999999999</v>
          </cell>
          <cell r="BH1234">
            <v>-6.6563840000000001</v>
          </cell>
          <cell r="BJ1234">
            <v>-5.4915200000000004</v>
          </cell>
          <cell r="BK1234">
            <v>73</v>
          </cell>
          <cell r="BM1234">
            <v>13.285831999999999</v>
          </cell>
          <cell r="BN1234">
            <v>38</v>
          </cell>
          <cell r="BP1234">
            <v>11.437328000000001</v>
          </cell>
          <cell r="BQ1234">
            <v>64</v>
          </cell>
        </row>
        <row r="1235">
          <cell r="A1235" t="str">
            <v>FR0013186319</v>
          </cell>
          <cell r="B1235" t="str">
            <v>Ù</v>
          </cell>
          <cell r="C1235" t="str">
            <v>Portzamparc Entrepreneurs ISR C</v>
          </cell>
          <cell r="D1235" t="str">
            <v>FCP</v>
          </cell>
          <cell r="E1235" t="str">
            <v>Portzamparc Gestion</v>
          </cell>
          <cell r="F1235" t="str">
            <v>Euro</v>
          </cell>
          <cell r="G1235" t="str">
            <v>EURO STOXX Small NR EUR</v>
          </cell>
          <cell r="H1235" t="str">
            <v>Europe Fonds ouverts  - Actions France Petites &amp; Moy. Cap.</v>
          </cell>
          <cell r="I1235" t="str">
            <v>Tous les jours</v>
          </cell>
          <cell r="J1235" t="str">
            <v>France</v>
          </cell>
          <cell r="K1235" t="str">
            <v>Oui</v>
          </cell>
          <cell r="L1235">
            <v>42583</v>
          </cell>
          <cell r="M1235">
            <v>44596</v>
          </cell>
          <cell r="N1235">
            <v>23656476</v>
          </cell>
          <cell r="O1235">
            <v>112.35</v>
          </cell>
          <cell r="Q1235" t="str">
            <v>Non</v>
          </cell>
          <cell r="R1235">
            <v>6</v>
          </cell>
          <cell r="S1235">
            <v>6</v>
          </cell>
          <cell r="T1235">
            <v>11.603</v>
          </cell>
          <cell r="U1235">
            <v>18.774999999999999</v>
          </cell>
          <cell r="V1235">
            <v>3.5537200000000002</v>
          </cell>
          <cell r="W1235">
            <v>7.1530500000000004</v>
          </cell>
          <cell r="X1235" t="str">
            <v>Cap</v>
          </cell>
          <cell r="Y1235" t="str">
            <v>France</v>
          </cell>
          <cell r="Z1235">
            <v>2</v>
          </cell>
          <cell r="AA1235" t="str">
            <v>Oui</v>
          </cell>
          <cell r="AB1235">
            <v>2.5299999999999998</v>
          </cell>
          <cell r="AC1235" t="str">
            <v>Oui</v>
          </cell>
          <cell r="AD1235">
            <v>112.35</v>
          </cell>
          <cell r="AE1235" t="str">
            <v>FS0000COCY</v>
          </cell>
          <cell r="AF1235">
            <v>20136648</v>
          </cell>
          <cell r="AH1235">
            <v>44565</v>
          </cell>
          <cell r="AJ1235">
            <v>3</v>
          </cell>
          <cell r="AK1235">
            <v>1</v>
          </cell>
          <cell r="AL1235">
            <v>0</v>
          </cell>
          <cell r="AM1235" t="str">
            <v>www.portzamparcgestion.fr</v>
          </cell>
          <cell r="AQ1235" t="str">
            <v>Non</v>
          </cell>
          <cell r="AR1235" t="str">
            <v>Non</v>
          </cell>
          <cell r="AS1235" t="str">
            <v>Non</v>
          </cell>
          <cell r="AV1235" t="str">
            <v>Actions des pays de l'Union Européenne</v>
          </cell>
          <cell r="AW1235" t="str">
            <v>Portzamparc</v>
          </cell>
          <cell r="AY1235" t="str">
            <v>Article 8</v>
          </cell>
          <cell r="AZ1235" t="str">
            <v>Prospectus</v>
          </cell>
          <cell r="BA1235" t="str">
            <v>Non</v>
          </cell>
          <cell r="BB1235">
            <v>0.65099200000000002</v>
          </cell>
          <cell r="BD1235">
            <v>7.1530579999999997</v>
          </cell>
          <cell r="BF1235">
            <v>3.5537269999999999</v>
          </cell>
          <cell r="BH1235">
            <v>-5.3689039999999997</v>
          </cell>
          <cell r="BJ1235">
            <v>-5.98583</v>
          </cell>
          <cell r="BK1235">
            <v>76</v>
          </cell>
          <cell r="BM1235">
            <v>11.946721999999999</v>
          </cell>
          <cell r="BN1235">
            <v>43</v>
          </cell>
          <cell r="BP1235">
            <v>26.795318999999999</v>
          </cell>
          <cell r="BQ1235">
            <v>23</v>
          </cell>
        </row>
        <row r="1236">
          <cell r="A1236" t="str">
            <v>FR0013186673</v>
          </cell>
          <cell r="C1236" t="str">
            <v>H2O Allegro FCP EUR NC</v>
          </cell>
          <cell r="D1236" t="str">
            <v>FCP</v>
          </cell>
          <cell r="E1236" t="str">
            <v>H2O AM Europe</v>
          </cell>
          <cell r="F1236" t="str">
            <v>Euro</v>
          </cell>
          <cell r="G1236" t="str">
            <v>€STR capitalisé</v>
          </cell>
          <cell r="H1236" t="str">
            <v>Europe Fonds ouverts  - Alt - Global Macro</v>
          </cell>
          <cell r="I1236" t="str">
            <v>Tous les jours</v>
          </cell>
          <cell r="J1236" t="str">
            <v>Autriche;Belgique;Suisse;Allemagne;France;Italie;Pays-Bas;</v>
          </cell>
          <cell r="K1236" t="str">
            <v>Non</v>
          </cell>
          <cell r="L1236">
            <v>44112</v>
          </cell>
          <cell r="M1236">
            <v>44596</v>
          </cell>
          <cell r="N1236">
            <v>316930557</v>
          </cell>
          <cell r="O1236">
            <v>108.49</v>
          </cell>
          <cell r="Q1236" t="str">
            <v>Non</v>
          </cell>
          <cell r="R1236">
            <v>7</v>
          </cell>
          <cell r="S1236">
            <v>7</v>
          </cell>
          <cell r="T1236">
            <v>15.053000000000001</v>
          </cell>
          <cell r="V1236">
            <v>11.7622</v>
          </cell>
          <cell r="W1236">
            <v>-7.04481</v>
          </cell>
          <cell r="X1236" t="str">
            <v>Cap</v>
          </cell>
          <cell r="Y1236" t="str">
            <v>Global</v>
          </cell>
          <cell r="Z1236">
            <v>0.8</v>
          </cell>
          <cell r="AA1236" t="str">
            <v>Oui</v>
          </cell>
          <cell r="AB1236">
            <v>0.84</v>
          </cell>
          <cell r="AC1236" t="str">
            <v>Non</v>
          </cell>
          <cell r="AD1236">
            <v>108.49</v>
          </cell>
          <cell r="AE1236" t="str">
            <v>FS0000GB8A</v>
          </cell>
          <cell r="AF1236">
            <v>15190903</v>
          </cell>
          <cell r="AH1236">
            <v>44562</v>
          </cell>
          <cell r="AJ1236">
            <v>1</v>
          </cell>
          <cell r="AK1236">
            <v>10000</v>
          </cell>
          <cell r="AL1236">
            <v>1</v>
          </cell>
          <cell r="AQ1236" t="str">
            <v>Non</v>
          </cell>
          <cell r="AR1236" t="str">
            <v>Non</v>
          </cell>
          <cell r="AS1236" t="str">
            <v>Non</v>
          </cell>
          <cell r="AV1236" t="str">
            <v>Obligations internationales</v>
          </cell>
          <cell r="AW1236" t="str">
            <v>Natixis</v>
          </cell>
          <cell r="AX1236" t="str">
            <v>H2O Asset Management L.L.P.</v>
          </cell>
          <cell r="AY1236" t="str">
            <v>Not Stated</v>
          </cell>
          <cell r="AZ1236" t="str">
            <v>Prospectus</v>
          </cell>
          <cell r="BA1236" t="str">
            <v>Non</v>
          </cell>
          <cell r="BF1236">
            <v>11.762191</v>
          </cell>
          <cell r="BH1236">
            <v>7.5857260000000002</v>
          </cell>
          <cell r="BJ1236">
            <v>4.7547800000000002</v>
          </cell>
          <cell r="BK1236">
            <v>3</v>
          </cell>
          <cell r="BP1236">
            <v>39.088008000000002</v>
          </cell>
          <cell r="BQ1236">
            <v>3</v>
          </cell>
        </row>
        <row r="1237">
          <cell r="A1237" t="str">
            <v>FR0013186707</v>
          </cell>
          <cell r="C1237" t="str">
            <v>H2O Multibonds FCP NEUR C</v>
          </cell>
          <cell r="D1237" t="str">
            <v>FCP</v>
          </cell>
          <cell r="E1237" t="str">
            <v>H2O AM Europe</v>
          </cell>
          <cell r="F1237" t="str">
            <v>Euro</v>
          </cell>
          <cell r="G1237" t="str">
            <v>€STR capitalisé</v>
          </cell>
          <cell r="H1237" t="str">
            <v>Europe Fonds ouverts  - Alt - Global Macro</v>
          </cell>
          <cell r="I1237" t="str">
            <v>Tous les jours</v>
          </cell>
          <cell r="J1237" t="str">
            <v>Autriche;Suisse;Allemagne;France;Italie;Pays-Bas;</v>
          </cell>
          <cell r="K1237" t="str">
            <v>Non</v>
          </cell>
          <cell r="L1237">
            <v>44109</v>
          </cell>
          <cell r="M1237">
            <v>44596</v>
          </cell>
          <cell r="N1237">
            <v>1877312116</v>
          </cell>
          <cell r="O1237">
            <v>131.86000000000001</v>
          </cell>
          <cell r="Q1237" t="str">
            <v>Non</v>
          </cell>
          <cell r="R1237">
            <v>7</v>
          </cell>
          <cell r="S1237">
            <v>6</v>
          </cell>
          <cell r="T1237">
            <v>18.777999999999999</v>
          </cell>
          <cell r="V1237">
            <v>11.57912</v>
          </cell>
          <cell r="W1237">
            <v>-3.0346199999999999</v>
          </cell>
          <cell r="X1237" t="str">
            <v>Cap</v>
          </cell>
          <cell r="Y1237" t="str">
            <v>Global</v>
          </cell>
          <cell r="Z1237">
            <v>0.8</v>
          </cell>
          <cell r="AA1237" t="str">
            <v>Oui</v>
          </cell>
          <cell r="AB1237">
            <v>0.83</v>
          </cell>
          <cell r="AC1237" t="str">
            <v>Non</v>
          </cell>
          <cell r="AD1237">
            <v>131.86000000000001</v>
          </cell>
          <cell r="AE1237" t="str">
            <v>FS0000GB9V</v>
          </cell>
          <cell r="AF1237">
            <v>71750523</v>
          </cell>
          <cell r="AH1237">
            <v>44562</v>
          </cell>
          <cell r="AJ1237">
            <v>1</v>
          </cell>
          <cell r="AK1237">
            <v>1</v>
          </cell>
          <cell r="AL1237">
            <v>1</v>
          </cell>
          <cell r="AQ1237" t="str">
            <v>Non</v>
          </cell>
          <cell r="AR1237" t="str">
            <v>Non</v>
          </cell>
          <cell r="AS1237" t="str">
            <v>Non</v>
          </cell>
          <cell r="AV1237" t="str">
            <v>Obligations internationales</v>
          </cell>
          <cell r="AW1237" t="str">
            <v>Natixis</v>
          </cell>
          <cell r="AX1237" t="str">
            <v>H2O Asset Management L.L.P.</v>
          </cell>
          <cell r="AY1237" t="str">
            <v>Not Stated</v>
          </cell>
          <cell r="AZ1237" t="str">
            <v>Prospectus</v>
          </cell>
          <cell r="BA1237" t="str">
            <v>Non</v>
          </cell>
          <cell r="BF1237">
            <v>11.579141</v>
          </cell>
          <cell r="BH1237">
            <v>7.3433950000000001</v>
          </cell>
          <cell r="BJ1237">
            <v>7.9032799999999996</v>
          </cell>
          <cell r="BK1237">
            <v>2</v>
          </cell>
          <cell r="BP1237">
            <v>33.060659999999999</v>
          </cell>
          <cell r="BQ1237">
            <v>8</v>
          </cell>
        </row>
        <row r="1238">
          <cell r="A1238" t="str">
            <v>FR0013186749</v>
          </cell>
          <cell r="C1238" t="str">
            <v>H2O Multistrategies FCP NC</v>
          </cell>
          <cell r="D1238" t="str">
            <v>FCP</v>
          </cell>
          <cell r="E1238" t="str">
            <v>H2O AM Europe</v>
          </cell>
          <cell r="F1238" t="str">
            <v>Euro</v>
          </cell>
          <cell r="G1238" t="str">
            <v>€STR capitalisé</v>
          </cell>
          <cell r="H1238" t="str">
            <v>Europe Fonds ouverts  - Alt - Global Macro</v>
          </cell>
          <cell r="I1238" t="str">
            <v>Tous les jours</v>
          </cell>
          <cell r="J1238" t="str">
            <v>Belgique;Suisse;France;Pays-Bas;</v>
          </cell>
          <cell r="K1238" t="str">
            <v>Non</v>
          </cell>
          <cell r="L1238">
            <v>44112</v>
          </cell>
          <cell r="M1238">
            <v>44596</v>
          </cell>
          <cell r="N1238">
            <v>365822716</v>
          </cell>
          <cell r="O1238">
            <v>72.3</v>
          </cell>
          <cell r="Q1238" t="str">
            <v>Non</v>
          </cell>
          <cell r="R1238">
            <v>7</v>
          </cell>
          <cell r="S1238">
            <v>7</v>
          </cell>
          <cell r="T1238">
            <v>29.167999999999999</v>
          </cell>
          <cell r="V1238">
            <v>52.571179999999998</v>
          </cell>
          <cell r="W1238">
            <v>-11.602539999999999</v>
          </cell>
          <cell r="X1238" t="str">
            <v>Cap</v>
          </cell>
          <cell r="Y1238" t="str">
            <v>Global</v>
          </cell>
          <cell r="Z1238">
            <v>0.95</v>
          </cell>
          <cell r="AA1238" t="str">
            <v>Oui</v>
          </cell>
          <cell r="AB1238">
            <v>1.01</v>
          </cell>
          <cell r="AC1238" t="str">
            <v>Non</v>
          </cell>
          <cell r="AD1238">
            <v>72.3</v>
          </cell>
          <cell r="AE1238" t="str">
            <v>FS0000GB9H</v>
          </cell>
          <cell r="AF1238">
            <v>16864751</v>
          </cell>
          <cell r="AH1238">
            <v>44562</v>
          </cell>
          <cell r="AJ1238">
            <v>5</v>
          </cell>
          <cell r="AK1238">
            <v>1</v>
          </cell>
          <cell r="AL1238">
            <v>1</v>
          </cell>
          <cell r="AQ1238" t="str">
            <v>Non</v>
          </cell>
          <cell r="AR1238" t="str">
            <v>Non</v>
          </cell>
          <cell r="AS1238" t="str">
            <v>Non</v>
          </cell>
          <cell r="AV1238" t="str">
            <v>Non Classifié</v>
          </cell>
          <cell r="AW1238" t="str">
            <v>Natixis</v>
          </cell>
          <cell r="AX1238" t="str">
            <v>H2O Asset Management L.L.P.</v>
          </cell>
          <cell r="AY1238" t="str">
            <v>Not Stated</v>
          </cell>
          <cell r="AZ1238" t="str">
            <v>Prospectus</v>
          </cell>
          <cell r="BA1238" t="str">
            <v>Non</v>
          </cell>
          <cell r="BF1238">
            <v>52.571154</v>
          </cell>
          <cell r="BH1238">
            <v>24.188790999999998</v>
          </cell>
          <cell r="BJ1238">
            <v>19.954879999999999</v>
          </cell>
          <cell r="BK1238">
            <v>1</v>
          </cell>
          <cell r="BP1238">
            <v>30.706367</v>
          </cell>
          <cell r="BQ1238">
            <v>13</v>
          </cell>
        </row>
        <row r="1239">
          <cell r="A1239" t="str">
            <v>FR0013186772</v>
          </cell>
          <cell r="C1239" t="str">
            <v>H2O Adagio FCP EUR NC</v>
          </cell>
          <cell r="D1239" t="str">
            <v>FCP</v>
          </cell>
          <cell r="E1239" t="str">
            <v>H2O AM Europe</v>
          </cell>
          <cell r="F1239" t="str">
            <v>Euro</v>
          </cell>
          <cell r="G1239" t="str">
            <v>€STR capitalisé + 0.6%</v>
          </cell>
          <cell r="H1239" t="str">
            <v>Europe Fonds ouverts  - Alt - Global Macro</v>
          </cell>
          <cell r="I1239" t="str">
            <v>Tous les jours</v>
          </cell>
          <cell r="J1239" t="str">
            <v>France</v>
          </cell>
          <cell r="K1239" t="str">
            <v>Non</v>
          </cell>
          <cell r="L1239">
            <v>44105</v>
          </cell>
          <cell r="M1239">
            <v>44596</v>
          </cell>
          <cell r="N1239">
            <v>806805132</v>
          </cell>
          <cell r="O1239">
            <v>108.05</v>
          </cell>
          <cell r="Q1239" t="str">
            <v>Non</v>
          </cell>
          <cell r="R1239">
            <v>4</v>
          </cell>
          <cell r="S1239">
            <v>4</v>
          </cell>
          <cell r="T1239">
            <v>3.4830000000000001</v>
          </cell>
          <cell r="V1239">
            <v>3.3477600000000001</v>
          </cell>
          <cell r="W1239">
            <v>-3.721E-2</v>
          </cell>
          <cell r="X1239" t="str">
            <v>Cap</v>
          </cell>
          <cell r="Y1239" t="str">
            <v>Global</v>
          </cell>
          <cell r="Z1239">
            <v>0.45</v>
          </cell>
          <cell r="AA1239" t="str">
            <v>Oui</v>
          </cell>
          <cell r="AB1239">
            <v>0.51</v>
          </cell>
          <cell r="AC1239" t="str">
            <v>Non</v>
          </cell>
          <cell r="AD1239">
            <v>108.05</v>
          </cell>
          <cell r="AE1239" t="str">
            <v>FS0000GB72</v>
          </cell>
          <cell r="AF1239">
            <v>22883134</v>
          </cell>
          <cell r="AH1239">
            <v>44562</v>
          </cell>
          <cell r="AJ1239">
            <v>1</v>
          </cell>
          <cell r="AK1239">
            <v>1</v>
          </cell>
          <cell r="AL1239">
            <v>1</v>
          </cell>
          <cell r="AQ1239" t="str">
            <v>Non</v>
          </cell>
          <cell r="AR1239" t="str">
            <v>Non</v>
          </cell>
          <cell r="AS1239" t="str">
            <v>Non</v>
          </cell>
          <cell r="AV1239" t="str">
            <v>Obligations internationales</v>
          </cell>
          <cell r="AW1239" t="str">
            <v>Natixis</v>
          </cell>
          <cell r="AX1239" t="str">
            <v>H2O Asset Management L.L.P.</v>
          </cell>
          <cell r="AY1239" t="str">
            <v>Not Stated</v>
          </cell>
          <cell r="AZ1239" t="str">
            <v>Prospectus</v>
          </cell>
          <cell r="BA1239" t="str">
            <v>Non</v>
          </cell>
          <cell r="BF1239">
            <v>3.3477589999999999</v>
          </cell>
          <cell r="BH1239">
            <v>1.90584</v>
          </cell>
          <cell r="BJ1239">
            <v>1.3586199999999999</v>
          </cell>
          <cell r="BK1239">
            <v>8</v>
          </cell>
          <cell r="BP1239">
            <v>7.1321789999999998</v>
          </cell>
          <cell r="BQ1239">
            <v>79</v>
          </cell>
        </row>
        <row r="1240">
          <cell r="A1240" t="str">
            <v>FR0013187473</v>
          </cell>
          <cell r="B1240" t="str">
            <v>Ù</v>
          </cell>
          <cell r="C1240" t="str">
            <v>Aurora Patrimoine</v>
          </cell>
          <cell r="D1240" t="str">
            <v>FCP</v>
          </cell>
          <cell r="E1240" t="str">
            <v>Swiss Life Gestion Privée</v>
          </cell>
          <cell r="F1240" t="str">
            <v>Euro</v>
          </cell>
          <cell r="G1240" t="str">
            <v>€STR capitalisé</v>
          </cell>
          <cell r="H1240" t="str">
            <v>Europe Fonds ouverts  - Allocation EUR Flexible - International</v>
          </cell>
          <cell r="I1240" t="str">
            <v>Tous les jours</v>
          </cell>
          <cell r="J1240" t="str">
            <v>France</v>
          </cell>
          <cell r="K1240" t="str">
            <v>Non</v>
          </cell>
          <cell r="L1240">
            <v>42604</v>
          </cell>
          <cell r="M1240">
            <v>44596</v>
          </cell>
          <cell r="N1240">
            <v>748499</v>
          </cell>
          <cell r="O1240">
            <v>97.33</v>
          </cell>
          <cell r="Q1240" t="str">
            <v>Non</v>
          </cell>
          <cell r="R1240">
            <v>4</v>
          </cell>
          <cell r="S1240">
            <v>4</v>
          </cell>
          <cell r="T1240">
            <v>3.032</v>
          </cell>
          <cell r="U1240">
            <v>5.0129999999999999</v>
          </cell>
          <cell r="V1240">
            <v>0.50641000000000003</v>
          </cell>
          <cell r="W1240">
            <v>0.55450999999999995</v>
          </cell>
          <cell r="X1240" t="str">
            <v>Cap</v>
          </cell>
          <cell r="Y1240" t="str">
            <v>Global</v>
          </cell>
          <cell r="Z1240">
            <v>1.2</v>
          </cell>
          <cell r="AA1240" t="str">
            <v>Oui</v>
          </cell>
          <cell r="AB1240">
            <v>2.63</v>
          </cell>
          <cell r="AC1240" t="str">
            <v>Non</v>
          </cell>
          <cell r="AD1240">
            <v>96.94</v>
          </cell>
          <cell r="AE1240" t="str">
            <v>FS0000D0U6</v>
          </cell>
          <cell r="AF1240">
            <v>748499</v>
          </cell>
          <cell r="AH1240">
            <v>44299</v>
          </cell>
          <cell r="AJ1240">
            <v>4</v>
          </cell>
          <cell r="AK1240">
            <v>1</v>
          </cell>
          <cell r="AL1240">
            <v>1</v>
          </cell>
          <cell r="AM1240" t="str">
            <v>www.swisslifebanque.fr</v>
          </cell>
          <cell r="AQ1240" t="str">
            <v>Non</v>
          </cell>
          <cell r="AR1240" t="str">
            <v>Non</v>
          </cell>
          <cell r="AS1240" t="str">
            <v>Non</v>
          </cell>
          <cell r="AV1240" t="str">
            <v>Non Classifié</v>
          </cell>
          <cell r="AW1240" t="str">
            <v>Swiss Life</v>
          </cell>
          <cell r="AY1240" t="str">
            <v>Not Stated</v>
          </cell>
          <cell r="AZ1240" t="str">
            <v>Prospectus</v>
          </cell>
          <cell r="BA1240" t="str">
            <v>Non</v>
          </cell>
          <cell r="BB1240">
            <v>-0.81270200000000004</v>
          </cell>
          <cell r="BD1240">
            <v>0.55451700000000004</v>
          </cell>
          <cell r="BF1240">
            <v>0.50641499999999995</v>
          </cell>
          <cell r="BH1240">
            <v>-2.230035</v>
          </cell>
          <cell r="BJ1240">
            <v>-2.3104</v>
          </cell>
          <cell r="BK1240">
            <v>45</v>
          </cell>
          <cell r="BM1240">
            <v>2.1010360000000001</v>
          </cell>
          <cell r="BN1240">
            <v>87</v>
          </cell>
          <cell r="BP1240">
            <v>7.0244840000000002</v>
          </cell>
          <cell r="BQ1240">
            <v>79</v>
          </cell>
        </row>
        <row r="1241">
          <cell r="A1241" t="str">
            <v>FR0013188257</v>
          </cell>
          <cell r="B1241" t="str">
            <v>ÙÙ</v>
          </cell>
          <cell r="C1241" t="str">
            <v>SLGP Patrimoine P</v>
          </cell>
          <cell r="D1241" t="str">
            <v>FCP</v>
          </cell>
          <cell r="E1241" t="str">
            <v>Swiss Life Gestion Privée</v>
          </cell>
          <cell r="F1241" t="str">
            <v>Euro</v>
          </cell>
          <cell r="G1241" t="str">
            <v>Not Benchmarked</v>
          </cell>
          <cell r="H1241" t="str">
            <v>Europe Fonds ouverts  - Allocation EUR Prudente - International</v>
          </cell>
          <cell r="I1241" t="str">
            <v>Tous les jours</v>
          </cell>
          <cell r="J1241" t="str">
            <v>France</v>
          </cell>
          <cell r="K1241" t="str">
            <v>Non</v>
          </cell>
          <cell r="L1241">
            <v>42628</v>
          </cell>
          <cell r="M1241">
            <v>44596</v>
          </cell>
          <cell r="N1241">
            <v>77229620</v>
          </cell>
          <cell r="O1241">
            <v>103.33</v>
          </cell>
          <cell r="Q1241" t="str">
            <v>Non</v>
          </cell>
          <cell r="R1241">
            <v>3</v>
          </cell>
          <cell r="S1241">
            <v>3</v>
          </cell>
          <cell r="T1241">
            <v>1.6719999999999999</v>
          </cell>
          <cell r="U1241">
            <v>4.07</v>
          </cell>
          <cell r="V1241">
            <v>1.53468</v>
          </cell>
          <cell r="W1241">
            <v>1.4422999999999999</v>
          </cell>
          <cell r="X1241" t="str">
            <v>Cap</v>
          </cell>
          <cell r="Y1241" t="str">
            <v>Global</v>
          </cell>
          <cell r="Z1241">
            <v>0.3</v>
          </cell>
          <cell r="AA1241" t="str">
            <v>Oui</v>
          </cell>
          <cell r="AB1241">
            <v>0.81</v>
          </cell>
          <cell r="AC1241" t="str">
            <v>Non</v>
          </cell>
          <cell r="AD1241">
            <v>103.1</v>
          </cell>
          <cell r="AE1241" t="str">
            <v>FS0000D0U7</v>
          </cell>
          <cell r="AF1241">
            <v>32959688</v>
          </cell>
          <cell r="AH1241">
            <v>44518</v>
          </cell>
          <cell r="AJ1241">
            <v>1.5</v>
          </cell>
          <cell r="AK1241">
            <v>1</v>
          </cell>
          <cell r="AL1241">
            <v>1</v>
          </cell>
          <cell r="AM1241" t="str">
            <v>www.swisslifebanque.fr</v>
          </cell>
          <cell r="AQ1241" t="str">
            <v>Non</v>
          </cell>
          <cell r="AR1241" t="str">
            <v>Non</v>
          </cell>
          <cell r="AS1241" t="str">
            <v>Non</v>
          </cell>
          <cell r="AV1241" t="str">
            <v>Non Classifié</v>
          </cell>
          <cell r="AW1241" t="str">
            <v>Swiss Life</v>
          </cell>
          <cell r="AY1241" t="str">
            <v>Not Stated</v>
          </cell>
          <cell r="AZ1241" t="str">
            <v>Prospectus</v>
          </cell>
          <cell r="BA1241" t="str">
            <v>Non</v>
          </cell>
          <cell r="BB1241">
            <v>0.59168900000000002</v>
          </cell>
          <cell r="BD1241">
            <v>1.4422870000000001</v>
          </cell>
          <cell r="BF1241">
            <v>1.534656</v>
          </cell>
          <cell r="BH1241">
            <v>-0.97748000000000002</v>
          </cell>
          <cell r="BJ1241">
            <v>-1.0924799999999999</v>
          </cell>
          <cell r="BK1241">
            <v>30</v>
          </cell>
          <cell r="BM1241">
            <v>2.0523699999999998</v>
          </cell>
          <cell r="BN1241">
            <v>87</v>
          </cell>
          <cell r="BP1241">
            <v>3.320433</v>
          </cell>
          <cell r="BQ1241">
            <v>90</v>
          </cell>
        </row>
        <row r="1242">
          <cell r="A1242" t="str">
            <v>FR0013188364</v>
          </cell>
          <cell r="B1242" t="str">
            <v>ÙÙÙÙÙ</v>
          </cell>
          <cell r="C1242" t="str">
            <v>Erasmus Small Cap Euro E</v>
          </cell>
          <cell r="D1242" t="str">
            <v>FCP</v>
          </cell>
          <cell r="E1242" t="str">
            <v>Erasmus Gestion</v>
          </cell>
          <cell r="F1242" t="str">
            <v>Euro</v>
          </cell>
          <cell r="G1242" t="str">
            <v>MSCI EMU Small Cap NR EUR</v>
          </cell>
          <cell r="H1242" t="str">
            <v>Europe Fonds ouverts  - Actions Zone Euro Petites Cap.</v>
          </cell>
          <cell r="I1242" t="str">
            <v>Tous les jours</v>
          </cell>
          <cell r="J1242" t="str">
            <v>France</v>
          </cell>
          <cell r="K1242" t="str">
            <v>Oui</v>
          </cell>
          <cell r="L1242">
            <v>42632</v>
          </cell>
          <cell r="M1242">
            <v>44596</v>
          </cell>
          <cell r="N1242">
            <v>116935192</v>
          </cell>
          <cell r="O1242">
            <v>1144.22</v>
          </cell>
          <cell r="Q1242" t="str">
            <v>Non</v>
          </cell>
          <cell r="R1242">
            <v>6</v>
          </cell>
          <cell r="S1242">
            <v>6</v>
          </cell>
          <cell r="T1242">
            <v>14.382999999999999</v>
          </cell>
          <cell r="U1242">
            <v>19.248000000000001</v>
          </cell>
          <cell r="V1242">
            <v>11.031790000000001</v>
          </cell>
          <cell r="W1242">
            <v>20.39978</v>
          </cell>
          <cell r="X1242" t="str">
            <v>Cap</v>
          </cell>
          <cell r="Y1242" t="str">
            <v>Euroland</v>
          </cell>
          <cell r="Z1242">
            <v>1.4</v>
          </cell>
          <cell r="AA1242" t="str">
            <v>Oui</v>
          </cell>
          <cell r="AB1242">
            <v>2.0299999999999998</v>
          </cell>
          <cell r="AC1242" t="str">
            <v>Oui</v>
          </cell>
          <cell r="AD1242">
            <v>1144.22</v>
          </cell>
          <cell r="AE1242" t="str">
            <v>FS0000AJRL</v>
          </cell>
          <cell r="AF1242">
            <v>18856555</v>
          </cell>
          <cell r="AH1242">
            <v>44573</v>
          </cell>
          <cell r="AJ1242">
            <v>4</v>
          </cell>
          <cell r="AK1242">
            <v>1</v>
          </cell>
          <cell r="AL1242">
            <v>1</v>
          </cell>
          <cell r="AM1242" t="str">
            <v>www.erasmusgestion.com</v>
          </cell>
          <cell r="AQ1242" t="str">
            <v>Non</v>
          </cell>
          <cell r="AR1242" t="str">
            <v>Non</v>
          </cell>
          <cell r="AS1242" t="str">
            <v>Non</v>
          </cell>
          <cell r="AV1242" t="str">
            <v>Actions de la zone euro</v>
          </cell>
          <cell r="AW1242" t="str">
            <v>Erasmus</v>
          </cell>
          <cell r="AY1242" t="str">
            <v>Article 8</v>
          </cell>
          <cell r="AZ1242" t="str">
            <v>Prospectus</v>
          </cell>
          <cell r="BA1242" t="str">
            <v>Oui</v>
          </cell>
          <cell r="BB1242">
            <v>11.600459000000001</v>
          </cell>
          <cell r="BD1242">
            <v>20.399795000000001</v>
          </cell>
          <cell r="BF1242">
            <v>11.031784</v>
          </cell>
          <cell r="BH1242">
            <v>-7.5924079999999998</v>
          </cell>
          <cell r="BJ1242">
            <v>-8.0467899999999997</v>
          </cell>
          <cell r="BK1242">
            <v>85</v>
          </cell>
          <cell r="BM1242">
            <v>28.084651000000001</v>
          </cell>
          <cell r="BN1242">
            <v>4</v>
          </cell>
          <cell r="BP1242">
            <v>28.659087</v>
          </cell>
          <cell r="BQ1242">
            <v>18</v>
          </cell>
        </row>
        <row r="1243">
          <cell r="A1243" t="str">
            <v>FR0013192622</v>
          </cell>
          <cell r="B1243" t="str">
            <v>ÙÙÙ</v>
          </cell>
          <cell r="C1243" t="str">
            <v>Octo Crédit Value C</v>
          </cell>
          <cell r="D1243" t="str">
            <v>FCP</v>
          </cell>
          <cell r="E1243" t="str">
            <v>Octo Asset Management</v>
          </cell>
          <cell r="F1243" t="str">
            <v>Euro</v>
          </cell>
          <cell r="G1243" t="str">
            <v>(Markit iBoxx Liquid High Yield TR EUR) 50.000% + ( Markit iBoxx EUR Lq Corp Diversified TR) 50.000%</v>
          </cell>
          <cell r="H1243" t="str">
            <v>Europe Fonds ouverts  - Obligations EUR Flexibles</v>
          </cell>
          <cell r="I1243" t="str">
            <v>Tous les jours</v>
          </cell>
          <cell r="J1243" t="str">
            <v>France</v>
          </cell>
          <cell r="K1243" t="str">
            <v>Non</v>
          </cell>
          <cell r="L1243">
            <v>42720</v>
          </cell>
          <cell r="M1243">
            <v>44596</v>
          </cell>
          <cell r="N1243">
            <v>51522391</v>
          </cell>
          <cell r="O1243">
            <v>1075.17</v>
          </cell>
          <cell r="Q1243" t="str">
            <v>Non</v>
          </cell>
          <cell r="R1243">
            <v>4</v>
          </cell>
          <cell r="S1243">
            <v>3</v>
          </cell>
          <cell r="T1243">
            <v>2</v>
          </cell>
          <cell r="U1243">
            <v>8.0150000000000006</v>
          </cell>
          <cell r="V1243">
            <v>3.7980499999999999</v>
          </cell>
          <cell r="W1243">
            <v>4.2639199999999997</v>
          </cell>
          <cell r="X1243" t="str">
            <v>Cap</v>
          </cell>
          <cell r="Y1243" t="str">
            <v>Euroland</v>
          </cell>
          <cell r="Z1243">
            <v>1</v>
          </cell>
          <cell r="AA1243" t="str">
            <v>Oui</v>
          </cell>
          <cell r="AB1243">
            <v>1.02</v>
          </cell>
          <cell r="AC1243" t="str">
            <v>Non</v>
          </cell>
          <cell r="AD1243">
            <v>1075.17</v>
          </cell>
          <cell r="AE1243" t="str">
            <v>FS0000D19D</v>
          </cell>
          <cell r="AF1243">
            <v>44206694</v>
          </cell>
          <cell r="AH1243">
            <v>44565</v>
          </cell>
          <cell r="AJ1243">
            <v>5</v>
          </cell>
          <cell r="AK1243">
            <v>100000</v>
          </cell>
          <cell r="AL1243">
            <v>1</v>
          </cell>
          <cell r="AM1243" t="str">
            <v>www.octo-am.com</v>
          </cell>
          <cell r="AQ1243" t="str">
            <v>Non</v>
          </cell>
          <cell r="AR1243" t="str">
            <v>Non</v>
          </cell>
          <cell r="AS1243" t="str">
            <v>Non</v>
          </cell>
          <cell r="AV1243" t="str">
            <v>Non Classifié</v>
          </cell>
          <cell r="AW1243" t="str">
            <v>Octo Asset Management</v>
          </cell>
          <cell r="AY1243" t="str">
            <v>Not Stated</v>
          </cell>
          <cell r="AZ1243" t="str">
            <v>Prospectus</v>
          </cell>
          <cell r="BA1243" t="str">
            <v>Non</v>
          </cell>
          <cell r="BB1243">
            <v>1.629615</v>
          </cell>
          <cell r="BD1243">
            <v>4.2639329999999998</v>
          </cell>
          <cell r="BF1243">
            <v>3.7980580000000002</v>
          </cell>
          <cell r="BH1243">
            <v>-1.184912</v>
          </cell>
          <cell r="BJ1243">
            <v>-0.98043000000000002</v>
          </cell>
          <cell r="BK1243">
            <v>28</v>
          </cell>
          <cell r="BM1243">
            <v>4.6722260000000002</v>
          </cell>
          <cell r="BN1243">
            <v>72</v>
          </cell>
          <cell r="BP1243">
            <v>7.2341040000000003</v>
          </cell>
          <cell r="BQ1243">
            <v>78</v>
          </cell>
        </row>
        <row r="1244">
          <cell r="A1244" t="str">
            <v>FR0013192630</v>
          </cell>
          <cell r="B1244" t="str">
            <v>ÙÙÙ</v>
          </cell>
          <cell r="C1244" t="str">
            <v>Octo Crédit Value D</v>
          </cell>
          <cell r="D1244" t="str">
            <v>FCP</v>
          </cell>
          <cell r="E1244" t="str">
            <v>Octo Asset Management</v>
          </cell>
          <cell r="F1244" t="str">
            <v>Euro</v>
          </cell>
          <cell r="G1244" t="str">
            <v>(Markit iBoxx Liquid High Yield TR EUR) 50.000% + ( Markit iBoxx EUR Lq Corp Diversified TR) 50.000%</v>
          </cell>
          <cell r="H1244" t="str">
            <v>Europe Fonds ouverts  - Obligations EUR Flexibles</v>
          </cell>
          <cell r="I1244" t="str">
            <v>Tous les jours</v>
          </cell>
          <cell r="J1244" t="str">
            <v>France</v>
          </cell>
          <cell r="K1244" t="str">
            <v>Non</v>
          </cell>
          <cell r="L1244">
            <v>42720</v>
          </cell>
          <cell r="M1244">
            <v>44596</v>
          </cell>
          <cell r="N1244">
            <v>51522391</v>
          </cell>
          <cell r="O1244">
            <v>966.86</v>
          </cell>
          <cell r="Q1244" t="str">
            <v>Non</v>
          </cell>
          <cell r="R1244">
            <v>4</v>
          </cell>
          <cell r="S1244">
            <v>3</v>
          </cell>
          <cell r="T1244">
            <v>1.998</v>
          </cell>
          <cell r="U1244">
            <v>8.0139999999999993</v>
          </cell>
          <cell r="V1244">
            <v>3.80294</v>
          </cell>
          <cell r="W1244">
            <v>4.2799100000000001</v>
          </cell>
          <cell r="X1244" t="str">
            <v>Dist</v>
          </cell>
          <cell r="Y1244" t="str">
            <v>Euroland</v>
          </cell>
          <cell r="Z1244">
            <v>1</v>
          </cell>
          <cell r="AA1244" t="str">
            <v>Oui</v>
          </cell>
          <cell r="AB1244">
            <v>1.02</v>
          </cell>
          <cell r="AC1244" t="str">
            <v>Non</v>
          </cell>
          <cell r="AD1244">
            <v>966.86</v>
          </cell>
          <cell r="AE1244" t="str">
            <v>FS0000D19D</v>
          </cell>
          <cell r="AF1244">
            <v>145029</v>
          </cell>
          <cell r="AH1244">
            <v>44565</v>
          </cell>
          <cell r="AJ1244">
            <v>5</v>
          </cell>
          <cell r="AK1244">
            <v>100000</v>
          </cell>
          <cell r="AL1244">
            <v>1</v>
          </cell>
          <cell r="AM1244" t="str">
            <v>www.octo-am.com</v>
          </cell>
          <cell r="AQ1244" t="str">
            <v>Non</v>
          </cell>
          <cell r="AR1244" t="str">
            <v>Non</v>
          </cell>
          <cell r="AS1244" t="str">
            <v>Non</v>
          </cell>
          <cell r="AV1244" t="str">
            <v>Non Classifié</v>
          </cell>
          <cell r="AW1244" t="str">
            <v>Octo Asset Management</v>
          </cell>
          <cell r="AY1244" t="str">
            <v>Not Stated</v>
          </cell>
          <cell r="AZ1244" t="str">
            <v>Prospectus</v>
          </cell>
          <cell r="BA1244" t="str">
            <v>Non</v>
          </cell>
          <cell r="BB1244">
            <v>1.6396500000000001</v>
          </cell>
          <cell r="BD1244">
            <v>4.2799170000000002</v>
          </cell>
          <cell r="BF1244">
            <v>3.8029489999999999</v>
          </cell>
          <cell r="BH1244">
            <v>-1.179648</v>
          </cell>
          <cell r="BJ1244">
            <v>-0.97558999999999996</v>
          </cell>
          <cell r="BK1244">
            <v>28</v>
          </cell>
          <cell r="BM1244">
            <v>4.686731</v>
          </cell>
          <cell r="BN1244">
            <v>72</v>
          </cell>
          <cell r="BP1244">
            <v>7.2726660000000001</v>
          </cell>
          <cell r="BQ1244">
            <v>78</v>
          </cell>
        </row>
        <row r="1245">
          <cell r="A1245" t="str">
            <v>FR0013193679</v>
          </cell>
          <cell r="C1245" t="str">
            <v>Echiquier High Yield Europe A</v>
          </cell>
          <cell r="D1245" t="str">
            <v>FCP</v>
          </cell>
          <cell r="E1245" t="str">
            <v>La Financière de l'Echiquier</v>
          </cell>
          <cell r="F1245" t="str">
            <v>Euro</v>
          </cell>
          <cell r="G1245" t="str">
            <v>Markit iBoxx EUR Liquid High Yield Index</v>
          </cell>
          <cell r="H1245" t="str">
            <v>Europe Fonds ouverts  - Obligations à échéance</v>
          </cell>
          <cell r="I1245" t="str">
            <v>Tous les jours</v>
          </cell>
          <cell r="J1245" t="str">
            <v>France</v>
          </cell>
          <cell r="K1245" t="str">
            <v>Non</v>
          </cell>
          <cell r="L1245">
            <v>42639</v>
          </cell>
          <cell r="M1245">
            <v>44596</v>
          </cell>
          <cell r="N1245">
            <v>43928356</v>
          </cell>
          <cell r="O1245">
            <v>101.06</v>
          </cell>
          <cell r="Q1245" t="str">
            <v>Non</v>
          </cell>
          <cell r="R1245">
            <v>3</v>
          </cell>
          <cell r="S1245">
            <v>3</v>
          </cell>
          <cell r="T1245">
            <v>2.464</v>
          </cell>
          <cell r="U1245">
            <v>5.98</v>
          </cell>
          <cell r="V1245">
            <v>-1.2069099999999999</v>
          </cell>
          <cell r="W1245">
            <v>1.01383</v>
          </cell>
          <cell r="X1245" t="str">
            <v>Cap</v>
          </cell>
          <cell r="Y1245" t="str">
            <v>Europe</v>
          </cell>
          <cell r="Z1245">
            <v>1.1000000000000001</v>
          </cell>
          <cell r="AA1245" t="str">
            <v>Oui</v>
          </cell>
          <cell r="AB1245">
            <v>1.1299999999999999</v>
          </cell>
          <cell r="AC1245" t="str">
            <v>Oui</v>
          </cell>
          <cell r="AD1245">
            <v>101.06</v>
          </cell>
          <cell r="AE1245" t="str">
            <v>FS0000CRF3</v>
          </cell>
          <cell r="AF1245">
            <v>42275131</v>
          </cell>
          <cell r="AH1245">
            <v>44559</v>
          </cell>
          <cell r="AJ1245">
            <v>3</v>
          </cell>
          <cell r="AK1245">
            <v>0</v>
          </cell>
          <cell r="AL1245">
            <v>0</v>
          </cell>
          <cell r="AM1245" t="str">
            <v>www.lfde.com</v>
          </cell>
          <cell r="AQ1245" t="str">
            <v>Non</v>
          </cell>
          <cell r="AR1245" t="str">
            <v>Non</v>
          </cell>
          <cell r="AS1245" t="str">
            <v>Non</v>
          </cell>
          <cell r="AV1245" t="str">
            <v>Non Classifié</v>
          </cell>
          <cell r="AW1245" t="str">
            <v>La Financière de l'Echiquier</v>
          </cell>
          <cell r="AY1245" t="str">
            <v>Article 8</v>
          </cell>
          <cell r="AZ1245" t="str">
            <v>Prospectus</v>
          </cell>
          <cell r="BA1245" t="str">
            <v>Non</v>
          </cell>
          <cell r="BB1245">
            <v>2.9352E-2</v>
          </cell>
          <cell r="BD1245">
            <v>1.0138320000000001</v>
          </cell>
          <cell r="BF1245">
            <v>-1.2069220000000001</v>
          </cell>
          <cell r="BH1245">
            <v>-2.4751530000000002</v>
          </cell>
          <cell r="BJ1245">
            <v>-2.21713</v>
          </cell>
          <cell r="BK1245">
            <v>44</v>
          </cell>
          <cell r="BM1245">
            <v>2.1052550000000001</v>
          </cell>
          <cell r="BN1245">
            <v>87</v>
          </cell>
          <cell r="BP1245">
            <v>5.8392780000000002</v>
          </cell>
          <cell r="BQ1245">
            <v>83</v>
          </cell>
        </row>
        <row r="1246">
          <cell r="A1246" t="str">
            <v>FR0013196656</v>
          </cell>
          <cell r="B1246" t="str">
            <v>ÙÙÙ</v>
          </cell>
          <cell r="C1246" t="str">
            <v>Sélectiz</v>
          </cell>
          <cell r="D1246" t="str">
            <v>FCP</v>
          </cell>
          <cell r="E1246" t="str">
            <v>Natixis Investment Managers International</v>
          </cell>
          <cell r="F1246" t="str">
            <v>Euro</v>
          </cell>
          <cell r="G1246" t="str">
            <v>€STR capitalisé</v>
          </cell>
          <cell r="H1246" t="str">
            <v>Europe Fonds ouverts  - Allocation EUR Prudente - International</v>
          </cell>
          <cell r="I1246" t="str">
            <v>Tous les jours</v>
          </cell>
          <cell r="J1246" t="str">
            <v>France</v>
          </cell>
          <cell r="K1246" t="str">
            <v>Non</v>
          </cell>
          <cell r="L1246">
            <v>42719</v>
          </cell>
          <cell r="M1246">
            <v>44596</v>
          </cell>
          <cell r="N1246">
            <v>1694164226</v>
          </cell>
          <cell r="O1246">
            <v>106.39</v>
          </cell>
          <cell r="Q1246" t="str">
            <v>Non</v>
          </cell>
          <cell r="R1246">
            <v>4</v>
          </cell>
          <cell r="S1246">
            <v>3</v>
          </cell>
          <cell r="T1246">
            <v>2.843</v>
          </cell>
          <cell r="U1246">
            <v>5.4939999999999998</v>
          </cell>
          <cell r="V1246">
            <v>2.2043300000000001</v>
          </cell>
          <cell r="W1246">
            <v>1.71377</v>
          </cell>
          <cell r="X1246" t="str">
            <v>Cap</v>
          </cell>
          <cell r="Y1246" t="str">
            <v>Global</v>
          </cell>
          <cell r="Z1246">
            <v>0.95</v>
          </cell>
          <cell r="AA1246" t="str">
            <v>Non</v>
          </cell>
          <cell r="AB1246">
            <v>1.29</v>
          </cell>
          <cell r="AC1246" t="str">
            <v>Non</v>
          </cell>
          <cell r="AD1246">
            <v>105.94</v>
          </cell>
          <cell r="AE1246" t="str">
            <v>FS0000D1LE</v>
          </cell>
          <cell r="AF1246">
            <v>1694164226</v>
          </cell>
          <cell r="AH1246">
            <v>44562</v>
          </cell>
          <cell r="AJ1246">
            <v>2.5</v>
          </cell>
          <cell r="AK1246">
            <v>1</v>
          </cell>
          <cell r="AL1246">
            <v>1</v>
          </cell>
          <cell r="AM1246" t="str">
            <v>www.im.natixis.com</v>
          </cell>
          <cell r="AQ1246" t="str">
            <v>Non</v>
          </cell>
          <cell r="AR1246" t="str">
            <v>Non</v>
          </cell>
          <cell r="AS1246" t="str">
            <v>Non</v>
          </cell>
          <cell r="AV1246" t="str">
            <v>Non Classifié</v>
          </cell>
          <cell r="AW1246" t="str">
            <v>Natixis</v>
          </cell>
          <cell r="AY1246" t="str">
            <v>Not Stated</v>
          </cell>
          <cell r="AZ1246" t="str">
            <v>Prospectus</v>
          </cell>
          <cell r="BA1246" t="str">
            <v>Non</v>
          </cell>
          <cell r="BB1246">
            <v>1.365127</v>
          </cell>
          <cell r="BD1246">
            <v>1.7137659999999999</v>
          </cell>
          <cell r="BF1246">
            <v>2.2043270000000001</v>
          </cell>
          <cell r="BH1246">
            <v>-2.0620449999999999</v>
          </cell>
          <cell r="BJ1246">
            <v>-1.8319099999999999</v>
          </cell>
          <cell r="BK1246">
            <v>39</v>
          </cell>
          <cell r="BM1246">
            <v>2.7634219999999998</v>
          </cell>
          <cell r="BN1246">
            <v>83</v>
          </cell>
          <cell r="BP1246">
            <v>5.2647320000000004</v>
          </cell>
          <cell r="BQ1246">
            <v>85</v>
          </cell>
        </row>
        <row r="1247">
          <cell r="A1247" t="str">
            <v>FR0013196672</v>
          </cell>
          <cell r="B1247" t="str">
            <v>ÙÙÙÙ</v>
          </cell>
          <cell r="C1247" t="str">
            <v>Sélectiz PEA</v>
          </cell>
          <cell r="D1247" t="str">
            <v>FCP</v>
          </cell>
          <cell r="E1247" t="str">
            <v>Natixis Investment Managers International</v>
          </cell>
          <cell r="F1247" t="str">
            <v>Euro</v>
          </cell>
          <cell r="G1247" t="str">
            <v>MSCI Europe NR EUR</v>
          </cell>
          <cell r="H1247" t="str">
            <v>Europe Fonds ouverts  - Allocation EUR Flexible</v>
          </cell>
          <cell r="I1247" t="str">
            <v>Tous les jours</v>
          </cell>
          <cell r="J1247" t="str">
            <v>France</v>
          </cell>
          <cell r="K1247" t="str">
            <v>Oui</v>
          </cell>
          <cell r="L1247">
            <v>42719</v>
          </cell>
          <cell r="M1247">
            <v>44596</v>
          </cell>
          <cell r="N1247">
            <v>508339838</v>
          </cell>
          <cell r="O1247">
            <v>124.44</v>
          </cell>
          <cell r="Q1247" t="str">
            <v>Non</v>
          </cell>
          <cell r="R1247">
            <v>6</v>
          </cell>
          <cell r="S1247">
            <v>5</v>
          </cell>
          <cell r="T1247">
            <v>10.601000000000001</v>
          </cell>
          <cell r="U1247">
            <v>12.962999999999999</v>
          </cell>
          <cell r="V1247">
            <v>11.27201</v>
          </cell>
          <cell r="W1247">
            <v>7.3258599999999996</v>
          </cell>
          <cell r="X1247" t="str">
            <v>Cap</v>
          </cell>
          <cell r="Y1247" t="str">
            <v>Europe</v>
          </cell>
          <cell r="Z1247">
            <v>1.55</v>
          </cell>
          <cell r="AA1247" t="str">
            <v>Non</v>
          </cell>
          <cell r="AB1247">
            <v>1.99</v>
          </cell>
          <cell r="AC1247" t="str">
            <v>Non</v>
          </cell>
          <cell r="AD1247">
            <v>122.96</v>
          </cell>
          <cell r="AE1247" t="str">
            <v>FS0000D1NO</v>
          </cell>
          <cell r="AF1247">
            <v>508339838</v>
          </cell>
          <cell r="AH1247">
            <v>44562</v>
          </cell>
          <cell r="AJ1247">
            <v>2.5</v>
          </cell>
          <cell r="AK1247">
            <v>1</v>
          </cell>
          <cell r="AL1247">
            <v>1</v>
          </cell>
          <cell r="AM1247" t="str">
            <v>www.im.natixis.com</v>
          </cell>
          <cell r="AQ1247" t="str">
            <v>Non</v>
          </cell>
          <cell r="AR1247" t="str">
            <v>Non</v>
          </cell>
          <cell r="AS1247" t="str">
            <v>Non</v>
          </cell>
          <cell r="AV1247" t="str">
            <v>Non Classifié</v>
          </cell>
          <cell r="AW1247" t="str">
            <v>Natixis</v>
          </cell>
          <cell r="AY1247" t="str">
            <v>Not Stated</v>
          </cell>
          <cell r="AZ1247" t="str">
            <v>Prospectus</v>
          </cell>
          <cell r="BA1247" t="str">
            <v>Non</v>
          </cell>
          <cell r="BB1247">
            <v>4.2814949999999996</v>
          </cell>
          <cell r="BD1247">
            <v>7.3258669999999997</v>
          </cell>
          <cell r="BF1247">
            <v>11.272019999999999</v>
          </cell>
          <cell r="BH1247">
            <v>-5.3544270000000003</v>
          </cell>
          <cell r="BJ1247">
            <v>-5.3239999999999998</v>
          </cell>
          <cell r="BK1247">
            <v>72</v>
          </cell>
          <cell r="BM1247">
            <v>10.521922999999999</v>
          </cell>
          <cell r="BN1247">
            <v>49</v>
          </cell>
          <cell r="BP1247">
            <v>14.888595</v>
          </cell>
          <cell r="BQ1247">
            <v>57</v>
          </cell>
        </row>
        <row r="1248">
          <cell r="A1248" t="str">
            <v>FR0013196680</v>
          </cell>
          <cell r="B1248" t="str">
            <v>ÙÙ</v>
          </cell>
          <cell r="C1248" t="str">
            <v>Sélectiz Plus</v>
          </cell>
          <cell r="D1248" t="str">
            <v>FCP</v>
          </cell>
          <cell r="E1248" t="str">
            <v>Natixis Investment Managers International</v>
          </cell>
          <cell r="F1248" t="str">
            <v>Euro</v>
          </cell>
          <cell r="G1248" t="str">
            <v>€STR capitalisé</v>
          </cell>
          <cell r="H1248" t="str">
            <v>Europe Fonds ouverts  - Allocation EUR Flexible - International</v>
          </cell>
          <cell r="I1248" t="str">
            <v>Tous les jours</v>
          </cell>
          <cell r="J1248" t="str">
            <v>France</v>
          </cell>
          <cell r="K1248" t="str">
            <v>Non</v>
          </cell>
          <cell r="L1248">
            <v>42719</v>
          </cell>
          <cell r="M1248">
            <v>44595</v>
          </cell>
          <cell r="N1248">
            <v>797501000</v>
          </cell>
          <cell r="O1248">
            <v>107.72</v>
          </cell>
          <cell r="Q1248" t="str">
            <v>Non</v>
          </cell>
          <cell r="R1248">
            <v>5</v>
          </cell>
          <cell r="S1248">
            <v>4</v>
          </cell>
          <cell r="T1248">
            <v>6.0430000000000001</v>
          </cell>
          <cell r="U1248">
            <v>9.6280000000000001</v>
          </cell>
          <cell r="V1248">
            <v>5.16418</v>
          </cell>
          <cell r="W1248">
            <v>2.0551699999999999</v>
          </cell>
          <cell r="X1248" t="str">
            <v>Cap</v>
          </cell>
          <cell r="Y1248" t="str">
            <v>Global</v>
          </cell>
          <cell r="Z1248">
            <v>1.25</v>
          </cell>
          <cell r="AA1248" t="str">
            <v>Non</v>
          </cell>
          <cell r="AB1248">
            <v>1.55</v>
          </cell>
          <cell r="AC1248" t="str">
            <v>Non</v>
          </cell>
          <cell r="AE1248" t="str">
            <v>FS0000D1LF</v>
          </cell>
          <cell r="AF1248">
            <v>797501000</v>
          </cell>
          <cell r="AH1248">
            <v>44562</v>
          </cell>
          <cell r="AJ1248">
            <v>2.5</v>
          </cell>
          <cell r="AK1248">
            <v>1</v>
          </cell>
          <cell r="AL1248">
            <v>1</v>
          </cell>
          <cell r="AM1248" t="str">
            <v>www.im.natixis.com</v>
          </cell>
          <cell r="AQ1248" t="str">
            <v>Non</v>
          </cell>
          <cell r="AR1248" t="str">
            <v>Non</v>
          </cell>
          <cell r="AS1248" t="str">
            <v>Non</v>
          </cell>
          <cell r="AV1248" t="str">
            <v>Non Classifié</v>
          </cell>
          <cell r="AW1248" t="str">
            <v>Natixis</v>
          </cell>
          <cell r="AY1248" t="str">
            <v>Not Stated</v>
          </cell>
          <cell r="AZ1248" t="str">
            <v>Prospectus</v>
          </cell>
          <cell r="BA1248" t="str">
            <v>Non</v>
          </cell>
          <cell r="BB1248">
            <v>1.6091850000000001</v>
          </cell>
          <cell r="BD1248">
            <v>2.055161</v>
          </cell>
          <cell r="BF1248">
            <v>5.16418</v>
          </cell>
          <cell r="BH1248">
            <v>-3.554481</v>
          </cell>
          <cell r="BJ1248">
            <v>-3.36646</v>
          </cell>
          <cell r="BK1248">
            <v>55</v>
          </cell>
          <cell r="BM1248">
            <v>3.7505139999999999</v>
          </cell>
          <cell r="BN1248">
            <v>77</v>
          </cell>
          <cell r="BP1248">
            <v>9.0890780000000007</v>
          </cell>
          <cell r="BQ1248">
            <v>72</v>
          </cell>
        </row>
        <row r="1249">
          <cell r="A1249" t="str">
            <v>FR0013196722</v>
          </cell>
          <cell r="B1249" t="str">
            <v>ÙÙ</v>
          </cell>
          <cell r="C1249" t="str">
            <v>Athymis Millennial Europe P</v>
          </cell>
          <cell r="D1249" t="str">
            <v>FCP</v>
          </cell>
          <cell r="E1249" t="str">
            <v>Athymis Gestion</v>
          </cell>
          <cell r="F1249" t="str">
            <v>Euro</v>
          </cell>
          <cell r="G1249" t="str">
            <v>STOXX Europe 600 NR EUR</v>
          </cell>
          <cell r="H1249" t="str">
            <v>Europe Fonds ouverts  - Actions Europe Gdes Cap. Croissance</v>
          </cell>
          <cell r="I1249" t="str">
            <v>Tous les jours</v>
          </cell>
          <cell r="J1249" t="str">
            <v>France</v>
          </cell>
          <cell r="K1249" t="str">
            <v>Oui</v>
          </cell>
          <cell r="L1249">
            <v>42621</v>
          </cell>
          <cell r="M1249">
            <v>44596</v>
          </cell>
          <cell r="N1249">
            <v>19077973</v>
          </cell>
          <cell r="O1249">
            <v>133.61000000000001</v>
          </cell>
          <cell r="Q1249" t="str">
            <v>Non</v>
          </cell>
          <cell r="R1249">
            <v>6</v>
          </cell>
          <cell r="S1249">
            <v>6</v>
          </cell>
          <cell r="T1249">
            <v>14.342000000000001</v>
          </cell>
          <cell r="U1249">
            <v>17.152999999999999</v>
          </cell>
          <cell r="V1249">
            <v>10.139889999999999</v>
          </cell>
          <cell r="W1249">
            <v>8.9893199999999993</v>
          </cell>
          <cell r="X1249" t="str">
            <v>Cap</v>
          </cell>
          <cell r="Y1249" t="str">
            <v>Europe</v>
          </cell>
          <cell r="Z1249">
            <v>2.4</v>
          </cell>
          <cell r="AA1249" t="str">
            <v>Oui</v>
          </cell>
          <cell r="AB1249">
            <v>3.17</v>
          </cell>
          <cell r="AC1249" t="str">
            <v>Non</v>
          </cell>
          <cell r="AD1249">
            <v>133.61000000000001</v>
          </cell>
          <cell r="AE1249" t="str">
            <v>FS0000CRGG</v>
          </cell>
          <cell r="AF1249">
            <v>6847497</v>
          </cell>
          <cell r="AH1249">
            <v>44564</v>
          </cell>
          <cell r="AJ1249">
            <v>3</v>
          </cell>
          <cell r="AK1249">
            <v>1</v>
          </cell>
          <cell r="AL1249">
            <v>0</v>
          </cell>
          <cell r="AM1249" t="str">
            <v>www.athymis.fr</v>
          </cell>
          <cell r="AQ1249" t="str">
            <v>Non</v>
          </cell>
          <cell r="AR1249" t="str">
            <v>Non</v>
          </cell>
          <cell r="AS1249" t="str">
            <v>Non</v>
          </cell>
          <cell r="AV1249" t="str">
            <v>Actions internationales</v>
          </cell>
          <cell r="AW1249" t="str">
            <v>Athymis</v>
          </cell>
          <cell r="AY1249" t="str">
            <v>Article 8</v>
          </cell>
          <cell r="AZ1249" t="str">
            <v>Prospectus</v>
          </cell>
          <cell r="BA1249" t="str">
            <v>Non</v>
          </cell>
          <cell r="BB1249">
            <v>6.5293830000000002</v>
          </cell>
          <cell r="BD1249">
            <v>8.9893300000000007</v>
          </cell>
          <cell r="BF1249">
            <v>10.139901999999999</v>
          </cell>
          <cell r="BH1249">
            <v>-9.7279640000000001</v>
          </cell>
          <cell r="BJ1249">
            <v>-9.1812199999999997</v>
          </cell>
          <cell r="BK1249">
            <v>89</v>
          </cell>
          <cell r="BM1249">
            <v>14.688494</v>
          </cell>
          <cell r="BN1249">
            <v>32</v>
          </cell>
          <cell r="BP1249">
            <v>24.240599</v>
          </cell>
          <cell r="BQ1249">
            <v>33</v>
          </cell>
        </row>
        <row r="1250">
          <cell r="A1250" t="str">
            <v>FR0013197472</v>
          </cell>
          <cell r="B1250" t="str">
            <v>ÙÙ</v>
          </cell>
          <cell r="C1250" t="str">
            <v>Capital Long Terme C</v>
          </cell>
          <cell r="D1250" t="str">
            <v>FCP</v>
          </cell>
          <cell r="E1250" t="str">
            <v>WiseAM</v>
          </cell>
          <cell r="F1250" t="str">
            <v>Euro</v>
          </cell>
          <cell r="G1250" t="str">
            <v>(Bloomberg Series-E Euro Gov 3-5y TR EUR) 50.000% + ( MSCI World NR EUR) 50.000%</v>
          </cell>
          <cell r="H1250" t="str">
            <v>Europe Fonds ouverts  - Allocation EUR Flexible - International</v>
          </cell>
          <cell r="I1250" t="str">
            <v>Tous les jours</v>
          </cell>
          <cell r="J1250" t="str">
            <v>France</v>
          </cell>
          <cell r="K1250" t="str">
            <v>Non</v>
          </cell>
          <cell r="L1250">
            <v>42632</v>
          </cell>
          <cell r="M1250">
            <v>44595</v>
          </cell>
          <cell r="N1250">
            <v>17882000</v>
          </cell>
          <cell r="O1250">
            <v>105.13</v>
          </cell>
          <cell r="Q1250" t="str">
            <v>Non</v>
          </cell>
          <cell r="R1250">
            <v>4</v>
          </cell>
          <cell r="S1250">
            <v>4</v>
          </cell>
          <cell r="T1250">
            <v>7.1749999999999998</v>
          </cell>
          <cell r="U1250">
            <v>10.489000000000001</v>
          </cell>
          <cell r="V1250">
            <v>5.1937800000000003</v>
          </cell>
          <cell r="W1250">
            <v>2.76213</v>
          </cell>
          <cell r="X1250" t="str">
            <v>Cap</v>
          </cell>
          <cell r="Y1250" t="str">
            <v>Global</v>
          </cell>
          <cell r="Z1250">
            <v>1.7</v>
          </cell>
          <cell r="AA1250" t="str">
            <v>Oui</v>
          </cell>
          <cell r="AB1250">
            <v>1.98</v>
          </cell>
          <cell r="AC1250" t="str">
            <v>Non</v>
          </cell>
          <cell r="AE1250" t="str">
            <v>FS0000CZJS</v>
          </cell>
          <cell r="AF1250">
            <v>17882000</v>
          </cell>
          <cell r="AH1250">
            <v>44562</v>
          </cell>
          <cell r="AJ1250">
            <v>4</v>
          </cell>
          <cell r="AK1250">
            <v>1</v>
          </cell>
          <cell r="AL1250">
            <v>1</v>
          </cell>
          <cell r="AM1250" t="str">
            <v>www.wiseam.fr</v>
          </cell>
          <cell r="AQ1250" t="str">
            <v>Non</v>
          </cell>
          <cell r="AR1250" t="str">
            <v>Non</v>
          </cell>
          <cell r="AS1250" t="str">
            <v>Non</v>
          </cell>
          <cell r="AV1250" t="str">
            <v>Non Classifié</v>
          </cell>
          <cell r="AW1250" t="str">
            <v>WiseAM</v>
          </cell>
          <cell r="AY1250" t="str">
            <v>Not Stated</v>
          </cell>
          <cell r="AZ1250" t="str">
            <v>Prospectus</v>
          </cell>
          <cell r="BA1250" t="str">
            <v>Non</v>
          </cell>
          <cell r="BB1250">
            <v>1.154542</v>
          </cell>
          <cell r="BD1250">
            <v>2.7621190000000002</v>
          </cell>
          <cell r="BF1250">
            <v>5.1937620000000004</v>
          </cell>
          <cell r="BH1250">
            <v>-5.2370650000000003</v>
          </cell>
          <cell r="BJ1250">
            <v>-4.33568</v>
          </cell>
          <cell r="BK1250">
            <v>64</v>
          </cell>
          <cell r="BM1250">
            <v>6.0027809999999997</v>
          </cell>
          <cell r="BN1250">
            <v>65</v>
          </cell>
          <cell r="BP1250">
            <v>7.5370350000000004</v>
          </cell>
          <cell r="BQ1250">
            <v>78</v>
          </cell>
        </row>
        <row r="1251">
          <cell r="A1251" t="str">
            <v>FR0013200243</v>
          </cell>
          <cell r="B1251" t="str">
            <v>Ù</v>
          </cell>
          <cell r="C1251" t="str">
            <v>Vega Alpha Opportunités RC</v>
          </cell>
          <cell r="D1251" t="str">
            <v>FCP</v>
          </cell>
          <cell r="E1251" t="str">
            <v>Vega Investment Managers</v>
          </cell>
          <cell r="F1251" t="str">
            <v>Euro</v>
          </cell>
          <cell r="G1251" t="str">
            <v>€STR + 1.5%</v>
          </cell>
          <cell r="H1251" t="str">
            <v>Europe Fonds ouverts  - Allocation EUR Prudente</v>
          </cell>
          <cell r="I1251" t="str">
            <v>Tous les jours</v>
          </cell>
          <cell r="J1251" t="str">
            <v>France</v>
          </cell>
          <cell r="K1251" t="str">
            <v>Oui</v>
          </cell>
          <cell r="L1251">
            <v>42695</v>
          </cell>
          <cell r="M1251">
            <v>44596</v>
          </cell>
          <cell r="N1251">
            <v>192041352</v>
          </cell>
          <cell r="O1251">
            <v>92.36</v>
          </cell>
          <cell r="Q1251" t="str">
            <v>Non</v>
          </cell>
          <cell r="R1251">
            <v>3</v>
          </cell>
          <cell r="S1251">
            <v>3</v>
          </cell>
          <cell r="T1251">
            <v>4.3410000000000002</v>
          </cell>
          <cell r="U1251">
            <v>3.649</v>
          </cell>
          <cell r="V1251">
            <v>-6.5486399999999998</v>
          </cell>
          <cell r="W1251">
            <v>-1.6283099999999999</v>
          </cell>
          <cell r="X1251" t="str">
            <v>Cap</v>
          </cell>
          <cell r="Y1251" t="str">
            <v>Europe</v>
          </cell>
          <cell r="Z1251">
            <v>2</v>
          </cell>
          <cell r="AA1251" t="str">
            <v>Oui</v>
          </cell>
          <cell r="AB1251">
            <v>1.36</v>
          </cell>
          <cell r="AC1251" t="str">
            <v>Non</v>
          </cell>
          <cell r="AD1251">
            <v>92.36</v>
          </cell>
          <cell r="AE1251" t="str">
            <v>FS0000D1PO</v>
          </cell>
          <cell r="AF1251">
            <v>159985660</v>
          </cell>
          <cell r="AH1251">
            <v>44562</v>
          </cell>
          <cell r="AJ1251">
            <v>3</v>
          </cell>
          <cell r="AK1251">
            <v>1</v>
          </cell>
          <cell r="AL1251">
            <v>1</v>
          </cell>
          <cell r="AM1251" t="str">
            <v>www.vega-im.com</v>
          </cell>
          <cell r="AQ1251" t="str">
            <v>Non</v>
          </cell>
          <cell r="AR1251" t="str">
            <v>Non</v>
          </cell>
          <cell r="AS1251" t="str">
            <v>Non</v>
          </cell>
          <cell r="AV1251" t="str">
            <v>Non Classifié</v>
          </cell>
          <cell r="AW1251" t="str">
            <v>Natixis</v>
          </cell>
          <cell r="AY1251" t="str">
            <v>Not Stated</v>
          </cell>
          <cell r="AZ1251" t="str">
            <v>Prospectus</v>
          </cell>
          <cell r="BA1251" t="str">
            <v>Non</v>
          </cell>
          <cell r="BB1251">
            <v>-1.470019</v>
          </cell>
          <cell r="BD1251">
            <v>-1.628309</v>
          </cell>
          <cell r="BF1251">
            <v>-6.5486269999999998</v>
          </cell>
          <cell r="BH1251">
            <v>-4.0540539999999998</v>
          </cell>
          <cell r="BJ1251">
            <v>-4.1675300000000002</v>
          </cell>
          <cell r="BK1251">
            <v>62</v>
          </cell>
          <cell r="BM1251">
            <v>-0.25656499999999999</v>
          </cell>
          <cell r="BN1251">
            <v>94</v>
          </cell>
          <cell r="BP1251">
            <v>-7.1648000000000003E-2</v>
          </cell>
          <cell r="BQ1251">
            <v>96</v>
          </cell>
        </row>
        <row r="1252">
          <cell r="A1252" t="str">
            <v>FR0013202132</v>
          </cell>
          <cell r="B1252" t="str">
            <v>ÙÙÙ</v>
          </cell>
          <cell r="C1252" t="str">
            <v>Sextant Bond Picking A</v>
          </cell>
          <cell r="D1252" t="str">
            <v>FCP</v>
          </cell>
          <cell r="E1252" t="str">
            <v>Amiral Gestion</v>
          </cell>
          <cell r="F1252" t="str">
            <v>Euro</v>
          </cell>
          <cell r="G1252" t="str">
            <v>Euro Constant Maturity Treasury cash 3Y</v>
          </cell>
          <cell r="H1252" t="str">
            <v>Europe Fonds ouverts  - Obligations EUR Haut Rendement</v>
          </cell>
          <cell r="I1252" t="str">
            <v>Tous les jours</v>
          </cell>
          <cell r="J1252" t="str">
            <v>Suisse;Espagne;France;Italie;Luxembourg;</v>
          </cell>
          <cell r="K1252" t="str">
            <v>Non</v>
          </cell>
          <cell r="L1252">
            <v>42824</v>
          </cell>
          <cell r="M1252">
            <v>44596</v>
          </cell>
          <cell r="N1252">
            <v>245163167</v>
          </cell>
          <cell r="O1252">
            <v>115.75</v>
          </cell>
          <cell r="Q1252" t="str">
            <v>Non</v>
          </cell>
          <cell r="R1252">
            <v>3</v>
          </cell>
          <cell r="S1252">
            <v>3</v>
          </cell>
          <cell r="T1252">
            <v>2.4980000000000002</v>
          </cell>
          <cell r="U1252">
            <v>7.9850000000000003</v>
          </cell>
          <cell r="V1252">
            <v>4.1263899999999998</v>
          </cell>
          <cell r="W1252">
            <v>4.34314</v>
          </cell>
          <cell r="X1252" t="str">
            <v>Cap</v>
          </cell>
          <cell r="Y1252" t="str">
            <v>Global</v>
          </cell>
          <cell r="Z1252">
            <v>1.3</v>
          </cell>
          <cell r="AA1252" t="str">
            <v>Oui</v>
          </cell>
          <cell r="AB1252">
            <v>0</v>
          </cell>
          <cell r="AC1252" t="str">
            <v>Non</v>
          </cell>
          <cell r="AD1252">
            <v>115.75</v>
          </cell>
          <cell r="AE1252" t="str">
            <v>FS0000D7UM</v>
          </cell>
          <cell r="AF1252">
            <v>149668837</v>
          </cell>
          <cell r="AH1252">
            <v>44592</v>
          </cell>
          <cell r="AJ1252">
            <v>1</v>
          </cell>
          <cell r="AK1252">
            <v>1</v>
          </cell>
          <cell r="AL1252">
            <v>1</v>
          </cell>
          <cell r="AM1252" t="str">
            <v>www.amiralgestion.com</v>
          </cell>
          <cell r="AQ1252" t="str">
            <v>Non</v>
          </cell>
          <cell r="AR1252" t="str">
            <v>Non</v>
          </cell>
          <cell r="AS1252" t="str">
            <v>Non</v>
          </cell>
          <cell r="AV1252" t="str">
            <v>Obligations internationales</v>
          </cell>
          <cell r="AW1252" t="str">
            <v>Amiral Gestion</v>
          </cell>
          <cell r="AY1252" t="str">
            <v>Article 8</v>
          </cell>
          <cell r="AZ1252" t="str">
            <v>Prospectus</v>
          </cell>
          <cell r="BA1252" t="str">
            <v>Non</v>
          </cell>
          <cell r="BD1252">
            <v>4.3431490000000004</v>
          </cell>
          <cell r="BF1252">
            <v>4.1263829999999997</v>
          </cell>
          <cell r="BH1252">
            <v>-0.103022</v>
          </cell>
          <cell r="BJ1252">
            <v>-0.12878000000000001</v>
          </cell>
          <cell r="BK1252">
            <v>18</v>
          </cell>
          <cell r="BM1252">
            <v>4.5413389999999998</v>
          </cell>
          <cell r="BN1252">
            <v>73</v>
          </cell>
          <cell r="BP1252">
            <v>3.609626</v>
          </cell>
          <cell r="BQ1252">
            <v>89</v>
          </cell>
        </row>
        <row r="1253">
          <cell r="A1253" t="str">
            <v>FR0013203650</v>
          </cell>
          <cell r="B1253" t="str">
            <v>ÙÙ</v>
          </cell>
          <cell r="C1253" t="str">
            <v>Amplegest Long/Short AC</v>
          </cell>
          <cell r="D1253" t="str">
            <v>SICAV</v>
          </cell>
          <cell r="E1253" t="str">
            <v>Amplegest</v>
          </cell>
          <cell r="F1253" t="str">
            <v>Euro</v>
          </cell>
          <cell r="G1253" t="str">
            <v>(€STR capitalisé) 70.000% + ( STOXX Europe 600 NR EUR) 30.000%</v>
          </cell>
          <cell r="H1253" t="str">
            <v>Europe Fonds ouverts  - Alt - Long/Short Actions - Europe</v>
          </cell>
          <cell r="I1253" t="str">
            <v>Tous les jours</v>
          </cell>
          <cell r="J1253" t="str">
            <v>France</v>
          </cell>
          <cell r="K1253" t="str">
            <v>Non</v>
          </cell>
          <cell r="L1253">
            <v>42690</v>
          </cell>
          <cell r="M1253">
            <v>44596</v>
          </cell>
          <cell r="N1253">
            <v>60327638</v>
          </cell>
          <cell r="O1253">
            <v>110.68</v>
          </cell>
          <cell r="Q1253" t="str">
            <v>Non</v>
          </cell>
          <cell r="R1253">
            <v>5</v>
          </cell>
          <cell r="S1253">
            <v>5</v>
          </cell>
          <cell r="T1253">
            <v>6.7859999999999996</v>
          </cell>
          <cell r="U1253">
            <v>12.32</v>
          </cell>
          <cell r="V1253">
            <v>3.96862</v>
          </cell>
          <cell r="W1253">
            <v>4.1090999999999998</v>
          </cell>
          <cell r="X1253" t="str">
            <v>Cap</v>
          </cell>
          <cell r="Y1253" t="str">
            <v>Europe</v>
          </cell>
          <cell r="Z1253">
            <v>2</v>
          </cell>
          <cell r="AA1253" t="str">
            <v>Oui</v>
          </cell>
          <cell r="AB1253">
            <v>2.0299999999999998</v>
          </cell>
          <cell r="AC1253" t="str">
            <v>Oui</v>
          </cell>
          <cell r="AD1253">
            <v>110.68</v>
          </cell>
          <cell r="AE1253" t="str">
            <v>FS0000CYHB</v>
          </cell>
          <cell r="AF1253">
            <v>46199410</v>
          </cell>
          <cell r="AH1253">
            <v>44589</v>
          </cell>
          <cell r="AJ1253">
            <v>3</v>
          </cell>
          <cell r="AK1253">
            <v>0</v>
          </cell>
          <cell r="AL1253">
            <v>0</v>
          </cell>
          <cell r="AM1253" t="str">
            <v>www.amplegest.com</v>
          </cell>
          <cell r="AQ1253" t="str">
            <v>Non</v>
          </cell>
          <cell r="AR1253" t="str">
            <v>Non</v>
          </cell>
          <cell r="AS1253" t="str">
            <v>Non</v>
          </cell>
          <cell r="AV1253" t="str">
            <v>Non Classifié</v>
          </cell>
          <cell r="AW1253" t="str">
            <v>Amplegest</v>
          </cell>
          <cell r="AY1253" t="str">
            <v>Article 8</v>
          </cell>
          <cell r="AZ1253" t="str">
            <v>Prospectus</v>
          </cell>
          <cell r="BA1253" t="str">
            <v>Non</v>
          </cell>
          <cell r="BB1253">
            <v>0.90041400000000005</v>
          </cell>
          <cell r="BD1253">
            <v>4.1090989999999996</v>
          </cell>
          <cell r="BF1253">
            <v>3.9686349999999999</v>
          </cell>
          <cell r="BH1253">
            <v>0.51411600000000002</v>
          </cell>
          <cell r="BJ1253">
            <v>0.42392000000000002</v>
          </cell>
          <cell r="BK1253">
            <v>12</v>
          </cell>
          <cell r="BM1253">
            <v>4.3694639999999998</v>
          </cell>
          <cell r="BN1253">
            <v>74</v>
          </cell>
          <cell r="BP1253">
            <v>6.1731009999999999</v>
          </cell>
          <cell r="BQ1253">
            <v>82</v>
          </cell>
        </row>
        <row r="1254">
          <cell r="A1254" t="str">
            <v>FR0013204187</v>
          </cell>
          <cell r="B1254" t="str">
            <v>ÙÙ</v>
          </cell>
          <cell r="C1254" t="str">
            <v>Lazard Equity SRI RC EUR</v>
          </cell>
          <cell r="D1254" t="str">
            <v>SICAV</v>
          </cell>
          <cell r="E1254" t="str">
            <v>Lazard Frères Gestion</v>
          </cell>
          <cell r="F1254" t="str">
            <v>Euro</v>
          </cell>
          <cell r="G1254" t="str">
            <v>EURO STOXX NR EUR</v>
          </cell>
          <cell r="H1254" t="str">
            <v>Europe Fonds ouverts  - Actions Zone Euro Grandes Cap.</v>
          </cell>
          <cell r="I1254" t="str">
            <v>Tous les jours</v>
          </cell>
          <cell r="J1254" t="str">
            <v>Belgique;Suisse;Espagne;France;Italie;Luxembourg;</v>
          </cell>
          <cell r="K1254" t="str">
            <v>Oui</v>
          </cell>
          <cell r="L1254">
            <v>43167</v>
          </cell>
          <cell r="M1254">
            <v>44596</v>
          </cell>
          <cell r="N1254">
            <v>429096775</v>
          </cell>
          <cell r="O1254">
            <v>1265.07</v>
          </cell>
          <cell r="P1254">
            <v>51.36</v>
          </cell>
          <cell r="Q1254" t="str">
            <v>Non</v>
          </cell>
          <cell r="R1254">
            <v>6</v>
          </cell>
          <cell r="S1254">
            <v>6</v>
          </cell>
          <cell r="T1254">
            <v>11.942</v>
          </cell>
          <cell r="U1254">
            <v>20.210999999999999</v>
          </cell>
          <cell r="V1254">
            <v>25.075880000000002</v>
          </cell>
          <cell r="W1254">
            <v>12.13536</v>
          </cell>
          <cell r="X1254" t="str">
            <v>Cap</v>
          </cell>
          <cell r="Y1254" t="str">
            <v>Euroland</v>
          </cell>
          <cell r="Z1254">
            <v>2.0350000000000001</v>
          </cell>
          <cell r="AA1254" t="str">
            <v>Oui</v>
          </cell>
          <cell r="AB1254">
            <v>2.56</v>
          </cell>
          <cell r="AC1254" t="str">
            <v>Oui</v>
          </cell>
          <cell r="AD1254">
            <v>1265.07</v>
          </cell>
          <cell r="AE1254" t="str">
            <v>FSGBR05B39</v>
          </cell>
          <cell r="AF1254">
            <v>8441062</v>
          </cell>
          <cell r="AH1254">
            <v>44593</v>
          </cell>
          <cell r="AJ1254">
            <v>4</v>
          </cell>
          <cell r="AK1254">
            <v>1</v>
          </cell>
          <cell r="AL1254">
            <v>0</v>
          </cell>
          <cell r="AM1254" t="str">
            <v>www.lazardfreresgestion.fr</v>
          </cell>
          <cell r="AQ1254" t="str">
            <v>Non</v>
          </cell>
          <cell r="AR1254" t="str">
            <v>Non</v>
          </cell>
          <cell r="AS1254" t="str">
            <v>Non</v>
          </cell>
          <cell r="AV1254" t="str">
            <v>Actions de la zone euro</v>
          </cell>
          <cell r="AW1254" t="str">
            <v>Lazard</v>
          </cell>
          <cell r="AY1254" t="str">
            <v>Article 8</v>
          </cell>
          <cell r="AZ1254" t="str">
            <v>Prospectus</v>
          </cell>
          <cell r="BA1254" t="str">
            <v>Non</v>
          </cell>
          <cell r="BD1254">
            <v>12.135382</v>
          </cell>
          <cell r="BF1254">
            <v>25.075861</v>
          </cell>
          <cell r="BH1254">
            <v>-5.1536999999999999E-2</v>
          </cell>
          <cell r="BJ1254">
            <v>-0.24518999999999999</v>
          </cell>
          <cell r="BK1254">
            <v>19</v>
          </cell>
          <cell r="BM1254">
            <v>13.629006</v>
          </cell>
          <cell r="BN1254">
            <v>37</v>
          </cell>
          <cell r="BP1254">
            <v>22.363671</v>
          </cell>
          <cell r="BQ1254">
            <v>38</v>
          </cell>
        </row>
        <row r="1255">
          <cell r="A1255" t="str">
            <v>FR0013211190</v>
          </cell>
          <cell r="B1255" t="str">
            <v>Ù</v>
          </cell>
          <cell r="C1255" t="str">
            <v>Gutenberg Avenir C</v>
          </cell>
          <cell r="D1255" t="str">
            <v>FCP</v>
          </cell>
          <cell r="E1255" t="str">
            <v>Gutenberg Finance</v>
          </cell>
          <cell r="F1255" t="str">
            <v>Euro</v>
          </cell>
          <cell r="G1255" t="str">
            <v>(€STR capitalisé) 50.000% + ( MSCI World NR EUR) 50.000%</v>
          </cell>
          <cell r="H1255" t="str">
            <v>Europe Fonds ouverts  - Allocation EUR Flexible - International</v>
          </cell>
          <cell r="I1255" t="str">
            <v>Tous les jours</v>
          </cell>
          <cell r="J1255" t="str">
            <v>France</v>
          </cell>
          <cell r="K1255" t="str">
            <v>Non</v>
          </cell>
          <cell r="L1255">
            <v>42726</v>
          </cell>
          <cell r="M1255">
            <v>44595</v>
          </cell>
          <cell r="N1255">
            <v>7216117</v>
          </cell>
          <cell r="O1255">
            <v>93.98</v>
          </cell>
          <cell r="Q1255" t="str">
            <v>Non</v>
          </cell>
          <cell r="R1255">
            <v>4</v>
          </cell>
          <cell r="S1255">
            <v>4</v>
          </cell>
          <cell r="T1255">
            <v>6.6269999999999998</v>
          </cell>
          <cell r="U1255">
            <v>11.888</v>
          </cell>
          <cell r="V1255">
            <v>-1.6895500000000001</v>
          </cell>
          <cell r="W1255">
            <v>2.34735</v>
          </cell>
          <cell r="X1255" t="str">
            <v>Cap</v>
          </cell>
          <cell r="Y1255" t="str">
            <v>Global</v>
          </cell>
          <cell r="Z1255">
            <v>1.5</v>
          </cell>
          <cell r="AA1255" t="str">
            <v>Oui</v>
          </cell>
          <cell r="AB1255">
            <v>3.06</v>
          </cell>
          <cell r="AC1255" t="str">
            <v>Non</v>
          </cell>
          <cell r="AE1255" t="str">
            <v>FS0000D154</v>
          </cell>
          <cell r="AF1255">
            <v>6641000</v>
          </cell>
          <cell r="AH1255">
            <v>44574</v>
          </cell>
          <cell r="AJ1255">
            <v>3</v>
          </cell>
          <cell r="AK1255">
            <v>1</v>
          </cell>
          <cell r="AL1255">
            <v>1</v>
          </cell>
          <cell r="AM1255" t="str">
            <v>www.gutenbergfinance.com</v>
          </cell>
          <cell r="AQ1255" t="str">
            <v>Non</v>
          </cell>
          <cell r="AR1255" t="str">
            <v>Non</v>
          </cell>
          <cell r="AS1255" t="str">
            <v>Non</v>
          </cell>
          <cell r="AV1255" t="str">
            <v>Non Classifié</v>
          </cell>
          <cell r="AW1255" t="str">
            <v>Gutenberg Finance</v>
          </cell>
          <cell r="AY1255" t="str">
            <v>Not Stated</v>
          </cell>
          <cell r="AZ1255" t="str">
            <v>Prospectus</v>
          </cell>
          <cell r="BA1255" t="str">
            <v>Non</v>
          </cell>
          <cell r="BB1255">
            <v>-1.445354</v>
          </cell>
          <cell r="BD1255">
            <v>2.347353</v>
          </cell>
          <cell r="BF1255">
            <v>-1.689557</v>
          </cell>
          <cell r="BH1255">
            <v>-3.203214</v>
          </cell>
          <cell r="BJ1255">
            <v>-4.1095899999999999</v>
          </cell>
          <cell r="BK1255">
            <v>62</v>
          </cell>
          <cell r="BM1255">
            <v>4.5244260000000001</v>
          </cell>
          <cell r="BN1255">
            <v>73</v>
          </cell>
          <cell r="BP1255">
            <v>6.8924899999999996</v>
          </cell>
          <cell r="BQ1255">
            <v>79</v>
          </cell>
        </row>
        <row r="1256">
          <cell r="A1256" t="str">
            <v>FR0013213931</v>
          </cell>
          <cell r="B1256" t="str">
            <v>ÙÙ</v>
          </cell>
          <cell r="C1256" t="str">
            <v>Dôme Sélection C EUR</v>
          </cell>
          <cell r="D1256" t="str">
            <v>FCP</v>
          </cell>
          <cell r="E1256" t="str">
            <v>Rothschild &amp; Co Asset Management Europe</v>
          </cell>
          <cell r="F1256" t="str">
            <v>Euro</v>
          </cell>
          <cell r="G1256" t="str">
            <v>(JPM GBI EMU TR EUR) 40.000% + ( €STR Capitalisé + 0.085%) 30.000% + (MSCI World GR EUR) 30.000%</v>
          </cell>
          <cell r="H1256" t="str">
            <v>Europe Fonds ouverts  - Allocation EUR Flexible - International</v>
          </cell>
          <cell r="I1256" t="str">
            <v>Tous les jours</v>
          </cell>
          <cell r="J1256" t="str">
            <v>France</v>
          </cell>
          <cell r="K1256" t="str">
            <v>Non</v>
          </cell>
          <cell r="L1256">
            <v>42787</v>
          </cell>
          <cell r="M1256">
            <v>44596</v>
          </cell>
          <cell r="N1256">
            <v>9155038</v>
          </cell>
          <cell r="O1256">
            <v>96.4</v>
          </cell>
          <cell r="Q1256" t="str">
            <v>Non</v>
          </cell>
          <cell r="R1256">
            <v>4</v>
          </cell>
          <cell r="S1256">
            <v>4</v>
          </cell>
          <cell r="T1256">
            <v>2.7490000000000001</v>
          </cell>
          <cell r="U1256">
            <v>6.2779999999999996</v>
          </cell>
          <cell r="V1256">
            <v>1.29474</v>
          </cell>
          <cell r="W1256">
            <v>0.86694000000000004</v>
          </cell>
          <cell r="X1256" t="str">
            <v>Cap</v>
          </cell>
          <cell r="Y1256" t="str">
            <v>Global</v>
          </cell>
          <cell r="Z1256">
            <v>1.75</v>
          </cell>
          <cell r="AA1256" t="str">
            <v>Oui</v>
          </cell>
          <cell r="AB1256">
            <v>2.2599999999999998</v>
          </cell>
          <cell r="AC1256" t="str">
            <v>Non</v>
          </cell>
          <cell r="AD1256">
            <v>96.4</v>
          </cell>
          <cell r="AE1256" t="str">
            <v>FS0000D4TG</v>
          </cell>
          <cell r="AF1256">
            <v>9155038</v>
          </cell>
          <cell r="AH1256">
            <v>44562</v>
          </cell>
          <cell r="AJ1256">
            <v>3</v>
          </cell>
          <cell r="AK1256">
            <v>1</v>
          </cell>
          <cell r="AL1256">
            <v>0</v>
          </cell>
          <cell r="AM1256" t="str">
            <v>www.am.eu.rothschildandco.com</v>
          </cell>
          <cell r="AQ1256" t="str">
            <v>Non</v>
          </cell>
          <cell r="AR1256" t="str">
            <v>Non</v>
          </cell>
          <cell r="AS1256" t="str">
            <v>Non</v>
          </cell>
          <cell r="AV1256" t="str">
            <v>Non Classifié</v>
          </cell>
          <cell r="AW1256" t="str">
            <v>Rothschild &amp; Co</v>
          </cell>
          <cell r="AY1256" t="str">
            <v>Not Stated</v>
          </cell>
          <cell r="AZ1256" t="str">
            <v>Prospectus</v>
          </cell>
          <cell r="BA1256" t="str">
            <v>Non</v>
          </cell>
          <cell r="BD1256">
            <v>0.86693100000000001</v>
          </cell>
          <cell r="BF1256">
            <v>1.2947310000000001</v>
          </cell>
          <cell r="BH1256">
            <v>-0.206016</v>
          </cell>
          <cell r="BJ1256">
            <v>-0.87556999999999996</v>
          </cell>
          <cell r="BK1256">
            <v>27</v>
          </cell>
          <cell r="BM1256">
            <v>2.35955</v>
          </cell>
          <cell r="BN1256">
            <v>85</v>
          </cell>
          <cell r="BP1256">
            <v>6.3963710000000003</v>
          </cell>
          <cell r="BQ1256">
            <v>81</v>
          </cell>
        </row>
        <row r="1257">
          <cell r="A1257" t="str">
            <v>FR0013215969</v>
          </cell>
          <cell r="B1257" t="str">
            <v>ÙÙÙ</v>
          </cell>
          <cell r="C1257" t="str">
            <v>Federal Ethi-Patrimoine P</v>
          </cell>
          <cell r="D1257" t="str">
            <v>FCP</v>
          </cell>
          <cell r="E1257" t="str">
            <v>Federal Finance Gestion</v>
          </cell>
          <cell r="F1257" t="str">
            <v>Euro</v>
          </cell>
          <cell r="G1257" t="str">
            <v>€STR capitalisé + 1.8% NR EUR</v>
          </cell>
          <cell r="H1257" t="str">
            <v>Europe Fonds ouverts  - Allocation EUR Prudente</v>
          </cell>
          <cell r="I1257" t="str">
            <v>Tous les jours</v>
          </cell>
          <cell r="J1257" t="str">
            <v>France</v>
          </cell>
          <cell r="K1257" t="str">
            <v>Non</v>
          </cell>
          <cell r="L1257">
            <v>43278</v>
          </cell>
          <cell r="M1257">
            <v>44596</v>
          </cell>
          <cell r="N1257">
            <v>86988532</v>
          </cell>
          <cell r="O1257">
            <v>106.09</v>
          </cell>
          <cell r="Q1257" t="str">
            <v>Non</v>
          </cell>
          <cell r="R1257">
            <v>3</v>
          </cell>
          <cell r="S1257">
            <v>3</v>
          </cell>
          <cell r="T1257">
            <v>1.9510000000000001</v>
          </cell>
          <cell r="U1257">
            <v>6.069</v>
          </cell>
          <cell r="V1257">
            <v>2.5594299999999999</v>
          </cell>
          <cell r="W1257">
            <v>2.8569800000000001</v>
          </cell>
          <cell r="X1257" t="str">
            <v>Cap</v>
          </cell>
          <cell r="Y1257" t="str">
            <v>Europe</v>
          </cell>
          <cell r="Z1257">
            <v>1.3</v>
          </cell>
          <cell r="AA1257" t="str">
            <v>Oui</v>
          </cell>
          <cell r="AB1257">
            <v>1.2</v>
          </cell>
          <cell r="AC1257" t="str">
            <v>Oui</v>
          </cell>
          <cell r="AD1257">
            <v>106.09</v>
          </cell>
          <cell r="AE1257" t="str">
            <v>FS0000D6UJ</v>
          </cell>
          <cell r="AF1257">
            <v>9637317</v>
          </cell>
          <cell r="AH1257">
            <v>44589</v>
          </cell>
          <cell r="AJ1257">
            <v>0</v>
          </cell>
          <cell r="AK1257">
            <v>1</v>
          </cell>
          <cell r="AL1257">
            <v>0</v>
          </cell>
          <cell r="AM1257" t="str">
            <v>www.federal-finance.fr</v>
          </cell>
          <cell r="AQ1257" t="str">
            <v>Non</v>
          </cell>
          <cell r="AR1257" t="str">
            <v>Non</v>
          </cell>
          <cell r="AS1257" t="str">
            <v>Non</v>
          </cell>
          <cell r="AV1257" t="str">
            <v>Non Classifié</v>
          </cell>
          <cell r="AW1257" t="str">
            <v>Crédit Mutuel</v>
          </cell>
          <cell r="AY1257" t="str">
            <v>Article 8</v>
          </cell>
          <cell r="AZ1257" t="str">
            <v>Prospectus</v>
          </cell>
          <cell r="BA1257" t="str">
            <v>Non</v>
          </cell>
          <cell r="BD1257">
            <v>2.856976</v>
          </cell>
          <cell r="BF1257">
            <v>2.5594250000000001</v>
          </cell>
          <cell r="BH1257">
            <v>-1.1673150000000001</v>
          </cell>
          <cell r="BJ1257">
            <v>-0.88012000000000001</v>
          </cell>
          <cell r="BK1257">
            <v>27</v>
          </cell>
          <cell r="BM1257">
            <v>3.6655530000000001</v>
          </cell>
          <cell r="BN1257">
            <v>78</v>
          </cell>
          <cell r="BP1257">
            <v>8.1742220000000003</v>
          </cell>
          <cell r="BQ1257">
            <v>75</v>
          </cell>
        </row>
        <row r="1258">
          <cell r="A1258" t="str">
            <v>FR0013217007</v>
          </cell>
          <cell r="B1258" t="str">
            <v>ÙÙÙÙÙ</v>
          </cell>
          <cell r="C1258" t="str">
            <v>Varenne Valeur P-EUR</v>
          </cell>
          <cell r="D1258" t="str">
            <v>FCP</v>
          </cell>
          <cell r="E1258" t="str">
            <v>Varenne Capital Partners</v>
          </cell>
          <cell r="F1258" t="str">
            <v>Euro</v>
          </cell>
          <cell r="G1258" t="str">
            <v>Not Benchmarked</v>
          </cell>
          <cell r="H1258" t="str">
            <v>Europe Fonds ouverts  - Allocation EUR Flexible - International</v>
          </cell>
          <cell r="I1258" t="str">
            <v>Tous les jours</v>
          </cell>
          <cell r="J1258" t="str">
            <v>Belgique;Suisse;Allemagne;France;Royaume-Uni;</v>
          </cell>
          <cell r="K1258" t="str">
            <v>Oui</v>
          </cell>
          <cell r="L1258">
            <v>42747</v>
          </cell>
          <cell r="M1258">
            <v>44596</v>
          </cell>
          <cell r="N1258">
            <v>1790019785</v>
          </cell>
          <cell r="O1258">
            <v>141.9</v>
          </cell>
          <cell r="Q1258" t="str">
            <v>Non</v>
          </cell>
          <cell r="R1258">
            <v>4</v>
          </cell>
          <cell r="S1258">
            <v>4</v>
          </cell>
          <cell r="T1258">
            <v>10.629</v>
          </cell>
          <cell r="U1258">
            <v>9.4160000000000004</v>
          </cell>
          <cell r="V1258">
            <v>14.80911</v>
          </cell>
          <cell r="W1258">
            <v>10.043519999999999</v>
          </cell>
          <cell r="X1258" t="str">
            <v>Cap</v>
          </cell>
          <cell r="Y1258" t="str">
            <v>Global</v>
          </cell>
          <cell r="Z1258">
            <v>1.2</v>
          </cell>
          <cell r="AA1258" t="str">
            <v>Oui</v>
          </cell>
          <cell r="AB1258">
            <v>1.18</v>
          </cell>
          <cell r="AC1258" t="str">
            <v>Non</v>
          </cell>
          <cell r="AD1258">
            <v>141.9</v>
          </cell>
          <cell r="AE1258" t="str">
            <v>FSGBR05AP8</v>
          </cell>
          <cell r="AF1258">
            <v>136587027</v>
          </cell>
          <cell r="AH1258">
            <v>44250</v>
          </cell>
          <cell r="AJ1258">
            <v>2</v>
          </cell>
          <cell r="AK1258">
            <v>1</v>
          </cell>
          <cell r="AL1258">
            <v>0</v>
          </cell>
          <cell r="AM1258" t="str">
            <v>www.varennecapital.fr</v>
          </cell>
          <cell r="AQ1258" t="str">
            <v>Non</v>
          </cell>
          <cell r="AR1258" t="str">
            <v>Non</v>
          </cell>
          <cell r="AS1258" t="str">
            <v>Non</v>
          </cell>
          <cell r="AV1258" t="str">
            <v>Non Classifié</v>
          </cell>
          <cell r="AW1258" t="str">
            <v>Varenne Capital Partners</v>
          </cell>
          <cell r="BA1258" t="str">
            <v>Non</v>
          </cell>
          <cell r="BB1258">
            <v>7.437036</v>
          </cell>
          <cell r="BD1258">
            <v>10.043528</v>
          </cell>
          <cell r="BF1258">
            <v>14.809120999999999</v>
          </cell>
          <cell r="BH1258">
            <v>-5.4444299999999997</v>
          </cell>
          <cell r="BJ1258">
            <v>-6.1862500000000002</v>
          </cell>
          <cell r="BK1258">
            <v>77</v>
          </cell>
          <cell r="BM1258">
            <v>14.013873999999999</v>
          </cell>
          <cell r="BN1258">
            <v>35</v>
          </cell>
          <cell r="BP1258">
            <v>11.043476999999999</v>
          </cell>
          <cell r="BQ1258">
            <v>65</v>
          </cell>
        </row>
        <row r="1259">
          <cell r="A1259" t="str">
            <v>FR0013218336</v>
          </cell>
          <cell r="B1259" t="str">
            <v>ÙÙ</v>
          </cell>
          <cell r="C1259" t="str">
            <v>Flexpertise</v>
          </cell>
          <cell r="D1259" t="str">
            <v>FCP</v>
          </cell>
          <cell r="E1259" t="str">
            <v>Federal Finance Gestion</v>
          </cell>
          <cell r="F1259" t="str">
            <v>Euro</v>
          </cell>
          <cell r="G1259" t="str">
            <v>€STR capitalisé+4%</v>
          </cell>
          <cell r="H1259" t="str">
            <v>Europe Fonds ouverts  - Allocation EUR Prudente - International</v>
          </cell>
          <cell r="I1259" t="str">
            <v>Tous les jours</v>
          </cell>
          <cell r="J1259" t="str">
            <v>France</v>
          </cell>
          <cell r="K1259" t="str">
            <v>Non</v>
          </cell>
          <cell r="L1259">
            <v>42709</v>
          </cell>
          <cell r="M1259">
            <v>44595</v>
          </cell>
          <cell r="N1259">
            <v>24681898</v>
          </cell>
          <cell r="O1259">
            <v>107.26</v>
          </cell>
          <cell r="Q1259" t="str">
            <v>Non</v>
          </cell>
          <cell r="R1259">
            <v>4</v>
          </cell>
          <cell r="S1259">
            <v>4</v>
          </cell>
          <cell r="T1259">
            <v>4.4649999999999999</v>
          </cell>
          <cell r="U1259">
            <v>11.882999999999999</v>
          </cell>
          <cell r="V1259">
            <v>4.9828999999999999</v>
          </cell>
          <cell r="W1259">
            <v>1.77685</v>
          </cell>
          <cell r="X1259" t="str">
            <v>Cap</v>
          </cell>
          <cell r="Y1259" t="str">
            <v>Global</v>
          </cell>
          <cell r="Z1259">
            <v>1.8</v>
          </cell>
          <cell r="AA1259" t="str">
            <v>Oui</v>
          </cell>
          <cell r="AB1259">
            <v>2.9</v>
          </cell>
          <cell r="AC1259" t="str">
            <v>Non</v>
          </cell>
          <cell r="AE1259" t="str">
            <v>FS0000CZFL</v>
          </cell>
          <cell r="AF1259">
            <v>24681898</v>
          </cell>
          <cell r="AH1259">
            <v>44593</v>
          </cell>
          <cell r="AJ1259">
            <v>0</v>
          </cell>
          <cell r="AK1259">
            <v>100</v>
          </cell>
          <cell r="AL1259">
            <v>1</v>
          </cell>
          <cell r="AM1259" t="str">
            <v>www.federal-finance.fr</v>
          </cell>
          <cell r="AQ1259" t="str">
            <v>Non</v>
          </cell>
          <cell r="AR1259" t="str">
            <v>Non</v>
          </cell>
          <cell r="AS1259" t="str">
            <v>Non</v>
          </cell>
          <cell r="AV1259" t="str">
            <v>Non Classifié</v>
          </cell>
          <cell r="AW1259" t="str">
            <v>Crédit Mutuel</v>
          </cell>
          <cell r="AY1259" t="str">
            <v>Not Stated</v>
          </cell>
          <cell r="AZ1259" t="str">
            <v>Prospectus</v>
          </cell>
          <cell r="BA1259" t="str">
            <v>Non</v>
          </cell>
          <cell r="BB1259">
            <v>1.193748</v>
          </cell>
          <cell r="BD1259">
            <v>1.776848</v>
          </cell>
          <cell r="BF1259">
            <v>4.9829140000000001</v>
          </cell>
          <cell r="BH1259">
            <v>-2.5617730000000001</v>
          </cell>
          <cell r="BJ1259">
            <v>-2.38917</v>
          </cell>
          <cell r="BK1259">
            <v>46</v>
          </cell>
          <cell r="BM1259">
            <v>4.0747520000000002</v>
          </cell>
          <cell r="BN1259">
            <v>76</v>
          </cell>
          <cell r="BP1259">
            <v>9.595478</v>
          </cell>
          <cell r="BQ1259">
            <v>70</v>
          </cell>
        </row>
        <row r="1260">
          <cell r="A1260" t="str">
            <v>FR0013219243</v>
          </cell>
          <cell r="B1260" t="str">
            <v>ÙÙ</v>
          </cell>
          <cell r="C1260" t="str">
            <v>EdR SICAV Equity Euro Solve A EUR</v>
          </cell>
          <cell r="D1260" t="str">
            <v>SICAV</v>
          </cell>
          <cell r="E1260" t="str">
            <v>Edmond de Rothschild Asset Management (France)</v>
          </cell>
          <cell r="F1260" t="str">
            <v>Euro</v>
          </cell>
          <cell r="G1260" t="str">
            <v>(€STR capitalisé) 44.000% + ( MSCI EMU NR EUR) 56.000%</v>
          </cell>
          <cell r="H1260" t="str">
            <v>Europe Fonds ouverts  - Allocation EUR Flexible</v>
          </cell>
          <cell r="I1260" t="str">
            <v>Tous les jours</v>
          </cell>
          <cell r="J1260" t="str">
            <v>Belgique;Suisse;Allemagne;Espagne;France;Royaume-Uni;Italie;Luxembourg;Portugal;</v>
          </cell>
          <cell r="K1260" t="str">
            <v>Oui</v>
          </cell>
          <cell r="L1260">
            <v>42718</v>
          </cell>
          <cell r="M1260">
            <v>44596</v>
          </cell>
          <cell r="N1260">
            <v>219869158</v>
          </cell>
          <cell r="O1260">
            <v>101.55</v>
          </cell>
          <cell r="Q1260" t="str">
            <v>Non</v>
          </cell>
          <cell r="R1260">
            <v>5</v>
          </cell>
          <cell r="S1260">
            <v>5</v>
          </cell>
          <cell r="T1260">
            <v>7.2949999999999999</v>
          </cell>
          <cell r="U1260">
            <v>11.032999999999999</v>
          </cell>
          <cell r="V1260">
            <v>9.2276299999999996</v>
          </cell>
          <cell r="W1260">
            <v>1.3987099999999999</v>
          </cell>
          <cell r="X1260" t="str">
            <v>Cap</v>
          </cell>
          <cell r="Y1260" t="str">
            <v>Europe</v>
          </cell>
          <cell r="Z1260">
            <v>1.55</v>
          </cell>
          <cell r="AA1260" t="str">
            <v>Oui</v>
          </cell>
          <cell r="AB1260">
            <v>1.6</v>
          </cell>
          <cell r="AC1260" t="str">
            <v>Oui</v>
          </cell>
          <cell r="AD1260">
            <v>100.62</v>
          </cell>
          <cell r="AE1260" t="str">
            <v>FS0000CAIE</v>
          </cell>
          <cell r="AF1260">
            <v>101995459</v>
          </cell>
          <cell r="AH1260">
            <v>44596</v>
          </cell>
          <cell r="AJ1260">
            <v>3</v>
          </cell>
          <cell r="AK1260">
            <v>1</v>
          </cell>
          <cell r="AL1260">
            <v>1</v>
          </cell>
          <cell r="AM1260" t="str">
            <v>https://www.edmond-de-rothschild.com/site/France/fr/asset-management</v>
          </cell>
          <cell r="AQ1260" t="str">
            <v>Non</v>
          </cell>
          <cell r="AR1260" t="str">
            <v>Non</v>
          </cell>
          <cell r="AS1260" t="str">
            <v>Non</v>
          </cell>
          <cell r="AV1260" t="str">
            <v>Non Classifié</v>
          </cell>
          <cell r="AW1260" t="str">
            <v>Edmond De Rothschild</v>
          </cell>
          <cell r="AY1260" t="str">
            <v>Article 8</v>
          </cell>
          <cell r="AZ1260" t="str">
            <v>Prospectus</v>
          </cell>
          <cell r="BA1260" t="str">
            <v>Non</v>
          </cell>
          <cell r="BB1260">
            <v>-5.4982000000000003E-2</v>
          </cell>
          <cell r="BD1260">
            <v>1.398711</v>
          </cell>
          <cell r="BF1260">
            <v>9.227627</v>
          </cell>
          <cell r="BH1260">
            <v>-2.9622549999999999</v>
          </cell>
          <cell r="BJ1260">
            <v>-2.8380299999999998</v>
          </cell>
          <cell r="BK1260">
            <v>50</v>
          </cell>
          <cell r="BM1260">
            <v>3.7343630000000001</v>
          </cell>
          <cell r="BN1260">
            <v>77</v>
          </cell>
          <cell r="BP1260">
            <v>8.8000059999999998</v>
          </cell>
          <cell r="BQ1260">
            <v>73</v>
          </cell>
        </row>
        <row r="1261">
          <cell r="A1261" t="str">
            <v>FR0013219722</v>
          </cell>
          <cell r="C1261" t="str">
            <v>SwissLife Dynapierre P</v>
          </cell>
          <cell r="D1261" t="str">
            <v>Open End Real Estate funds (OPCI)</v>
          </cell>
          <cell r="E1261" t="str">
            <v>Swiss Life Asset Managers France</v>
          </cell>
          <cell r="F1261" t="str">
            <v>Euro</v>
          </cell>
          <cell r="G1261" t="str">
            <v>Not Benchmarked</v>
          </cell>
          <cell r="H1261" t="str">
            <v>Europe Fonds ouverts  - Immobilier - Direct Europe</v>
          </cell>
          <cell r="I1261" t="str">
            <v>Bimensuel</v>
          </cell>
          <cell r="J1261" t="str">
            <v>France</v>
          </cell>
          <cell r="K1261" t="str">
            <v>Non</v>
          </cell>
          <cell r="L1261">
            <v>42704</v>
          </cell>
          <cell r="M1261">
            <v>44575</v>
          </cell>
          <cell r="N1261">
            <v>1151207000</v>
          </cell>
          <cell r="O1261">
            <v>1164.69</v>
          </cell>
          <cell r="Q1261" t="str">
            <v>Non</v>
          </cell>
          <cell r="R1261">
            <v>4</v>
          </cell>
          <cell r="S1261">
            <v>3</v>
          </cell>
          <cell r="T1261">
            <v>1.407</v>
          </cell>
          <cell r="U1261">
            <v>1.944</v>
          </cell>
          <cell r="V1261">
            <v>3.0966900000000002</v>
          </cell>
          <cell r="W1261">
            <v>2.6693600000000002</v>
          </cell>
          <cell r="X1261" t="str">
            <v>Dist</v>
          </cell>
          <cell r="Y1261" t="str">
            <v>Europe</v>
          </cell>
          <cell r="Z1261">
            <v>2</v>
          </cell>
          <cell r="AA1261" t="str">
            <v>Non</v>
          </cell>
          <cell r="AB1261">
            <v>1.74</v>
          </cell>
          <cell r="AC1261" t="str">
            <v>Oui</v>
          </cell>
          <cell r="AE1261" t="str">
            <v>FS0000D1TS</v>
          </cell>
          <cell r="AF1261">
            <v>427719000</v>
          </cell>
          <cell r="AH1261">
            <v>44545</v>
          </cell>
          <cell r="AJ1261">
            <v>6</v>
          </cell>
          <cell r="AK1261">
            <v>75</v>
          </cell>
          <cell r="AL1261">
            <v>1</v>
          </cell>
          <cell r="AM1261" t="str">
            <v>www.swisslife-am.com</v>
          </cell>
          <cell r="AQ1261" t="str">
            <v>Non</v>
          </cell>
          <cell r="AR1261" t="str">
            <v>Non</v>
          </cell>
          <cell r="AS1261" t="str">
            <v>Non</v>
          </cell>
          <cell r="AV1261" t="str">
            <v>Fonds Immobilier</v>
          </cell>
          <cell r="AW1261" t="str">
            <v>Swiss Life</v>
          </cell>
          <cell r="AY1261" t="str">
            <v>Article 8</v>
          </cell>
          <cell r="AZ1261" t="str">
            <v>Prospectus</v>
          </cell>
          <cell r="BA1261" t="str">
            <v>Non</v>
          </cell>
          <cell r="BM1261">
            <v>2.6693570000000002</v>
          </cell>
          <cell r="BN1261">
            <v>83</v>
          </cell>
          <cell r="BP1261">
            <v>5.5472159999999997</v>
          </cell>
          <cell r="BQ1261">
            <v>84</v>
          </cell>
        </row>
        <row r="1262">
          <cell r="A1262" t="str">
            <v>FR0013220605</v>
          </cell>
          <cell r="B1262" t="str">
            <v>ÙÙ</v>
          </cell>
          <cell r="C1262" t="str">
            <v>Belharra Club R</v>
          </cell>
          <cell r="D1262" t="str">
            <v>FCP</v>
          </cell>
          <cell r="E1262" t="str">
            <v>SPPI Finance</v>
          </cell>
          <cell r="F1262" t="str">
            <v>Euro</v>
          </cell>
          <cell r="G1262" t="str">
            <v>(FTSE MTS Ex-CNO Etrix 3-5Y TR EUR) 50.000% + ( EURO STOXX NR EUR) 25.000% + (MSCI World NR EUR) 25.000%</v>
          </cell>
          <cell r="H1262" t="str">
            <v>Europe Fonds ouverts  - Allocation EUR Flexible - International</v>
          </cell>
          <cell r="I1262" t="str">
            <v>Tous les jours</v>
          </cell>
          <cell r="J1262" t="str">
            <v>France</v>
          </cell>
          <cell r="K1262" t="str">
            <v>Non</v>
          </cell>
          <cell r="L1262">
            <v>42731</v>
          </cell>
          <cell r="M1262">
            <v>44595</v>
          </cell>
          <cell r="N1262">
            <v>15410000</v>
          </cell>
          <cell r="O1262">
            <v>136.53</v>
          </cell>
          <cell r="Q1262" t="str">
            <v>Non</v>
          </cell>
          <cell r="R1262">
            <v>6</v>
          </cell>
          <cell r="S1262">
            <v>6</v>
          </cell>
          <cell r="T1262">
            <v>11.198</v>
          </cell>
          <cell r="U1262">
            <v>23.2</v>
          </cell>
          <cell r="V1262">
            <v>26.363040000000002</v>
          </cell>
          <cell r="W1262">
            <v>11.8165</v>
          </cell>
          <cell r="X1262" t="str">
            <v>Cap</v>
          </cell>
          <cell r="Y1262" t="str">
            <v>Global</v>
          </cell>
          <cell r="Z1262">
            <v>2</v>
          </cell>
          <cell r="AA1262" t="str">
            <v>Oui</v>
          </cell>
          <cell r="AB1262">
            <v>2.04</v>
          </cell>
          <cell r="AC1262" t="str">
            <v>Non</v>
          </cell>
          <cell r="AE1262" t="str">
            <v>FS0000D155</v>
          </cell>
          <cell r="AF1262">
            <v>7519000</v>
          </cell>
          <cell r="AH1262">
            <v>44562</v>
          </cell>
          <cell r="AJ1262">
            <v>3</v>
          </cell>
          <cell r="AK1262">
            <v>100</v>
          </cell>
          <cell r="AL1262">
            <v>1</v>
          </cell>
          <cell r="AM1262" t="str">
            <v>www.sppifinance.fr</v>
          </cell>
          <cell r="AQ1262" t="str">
            <v>Non</v>
          </cell>
          <cell r="AR1262" t="str">
            <v>Non</v>
          </cell>
          <cell r="AS1262" t="str">
            <v>Non</v>
          </cell>
          <cell r="AV1262" t="str">
            <v>Non Classifié</v>
          </cell>
          <cell r="AW1262" t="str">
            <v>SPPI Finance</v>
          </cell>
          <cell r="AY1262" t="str">
            <v>Not Stated</v>
          </cell>
          <cell r="AZ1262" t="str">
            <v>Prospectus</v>
          </cell>
          <cell r="BA1262" t="str">
            <v>Non</v>
          </cell>
          <cell r="BB1262">
            <v>6.5912740000000003</v>
          </cell>
          <cell r="BD1262">
            <v>11.816519</v>
          </cell>
          <cell r="BF1262">
            <v>26.363064000000001</v>
          </cell>
          <cell r="BH1262">
            <v>2.124317</v>
          </cell>
          <cell r="BJ1262">
            <v>1.0696399999999999</v>
          </cell>
          <cell r="BK1262">
            <v>9</v>
          </cell>
          <cell r="BM1262">
            <v>13.743005999999999</v>
          </cell>
          <cell r="BN1262">
            <v>36</v>
          </cell>
          <cell r="BP1262">
            <v>19.086421999999999</v>
          </cell>
          <cell r="BQ1262">
            <v>47</v>
          </cell>
        </row>
        <row r="1263">
          <cell r="A1263" t="str">
            <v>FR0013220621</v>
          </cell>
          <cell r="B1263" t="str">
            <v>ÙÙ</v>
          </cell>
          <cell r="C1263" t="str">
            <v>Belharra Euro R</v>
          </cell>
          <cell r="D1263" t="str">
            <v>FCP</v>
          </cell>
          <cell r="E1263" t="str">
            <v>SPPI Finance</v>
          </cell>
          <cell r="F1263" t="str">
            <v>Euro</v>
          </cell>
          <cell r="G1263" t="str">
            <v>EURO STOXX NR EUR</v>
          </cell>
          <cell r="H1263" t="str">
            <v>Europe Fonds ouverts  - Actions Zone Euro Flex Cap</v>
          </cell>
          <cell r="I1263" t="str">
            <v>Tous les jours</v>
          </cell>
          <cell r="J1263" t="str">
            <v>France</v>
          </cell>
          <cell r="K1263" t="str">
            <v>Oui</v>
          </cell>
          <cell r="L1263">
            <v>42731</v>
          </cell>
          <cell r="M1263">
            <v>44595</v>
          </cell>
          <cell r="N1263">
            <v>12704000</v>
          </cell>
          <cell r="O1263">
            <v>136.05000000000001</v>
          </cell>
          <cell r="Q1263" t="str">
            <v>Non</v>
          </cell>
          <cell r="R1263">
            <v>7</v>
          </cell>
          <cell r="S1263">
            <v>7</v>
          </cell>
          <cell r="T1263">
            <v>15.269</v>
          </cell>
          <cell r="U1263">
            <v>31.045999999999999</v>
          </cell>
          <cell r="V1263">
            <v>33.918889999999998</v>
          </cell>
          <cell r="W1263">
            <v>10.832940000000001</v>
          </cell>
          <cell r="X1263" t="str">
            <v>Cap</v>
          </cell>
          <cell r="Y1263" t="str">
            <v>Euroland</v>
          </cell>
          <cell r="Z1263">
            <v>2</v>
          </cell>
          <cell r="AA1263" t="str">
            <v>Oui</v>
          </cell>
          <cell r="AB1263">
            <v>2.04</v>
          </cell>
          <cell r="AC1263" t="str">
            <v>Non</v>
          </cell>
          <cell r="AE1263" t="str">
            <v>FS0000D158</v>
          </cell>
          <cell r="AF1263">
            <v>1125000</v>
          </cell>
          <cell r="AH1263">
            <v>44562</v>
          </cell>
          <cell r="AJ1263">
            <v>3</v>
          </cell>
          <cell r="AK1263">
            <v>100</v>
          </cell>
          <cell r="AL1263">
            <v>1</v>
          </cell>
          <cell r="AM1263" t="str">
            <v>www.sppifinance.fr</v>
          </cell>
          <cell r="AQ1263" t="str">
            <v>Non</v>
          </cell>
          <cell r="AR1263" t="str">
            <v>Non</v>
          </cell>
          <cell r="AS1263" t="str">
            <v>Non</v>
          </cell>
          <cell r="AV1263" t="str">
            <v>Actions de la zone euro</v>
          </cell>
          <cell r="AW1263" t="str">
            <v>SPPI Finance</v>
          </cell>
          <cell r="AY1263" t="str">
            <v>Not Stated</v>
          </cell>
          <cell r="AZ1263" t="str">
            <v>Prospectus</v>
          </cell>
          <cell r="BA1263" t="str">
            <v>Non</v>
          </cell>
          <cell r="BB1263">
            <v>6.3222680000000002</v>
          </cell>
          <cell r="BD1263">
            <v>10.832951</v>
          </cell>
          <cell r="BF1263">
            <v>33.918919000000002</v>
          </cell>
          <cell r="BH1263">
            <v>4.428922</v>
          </cell>
          <cell r="BJ1263">
            <v>2.40252</v>
          </cell>
          <cell r="BK1263">
            <v>5</v>
          </cell>
          <cell r="BM1263">
            <v>12.771725</v>
          </cell>
          <cell r="BN1263">
            <v>40</v>
          </cell>
          <cell r="BP1263">
            <v>24.075303000000002</v>
          </cell>
          <cell r="BQ1263">
            <v>33</v>
          </cell>
        </row>
        <row r="1264">
          <cell r="A1264" t="str">
            <v>FR0013221116</v>
          </cell>
          <cell r="B1264" t="str">
            <v>ÙÙÙÙ</v>
          </cell>
          <cell r="C1264" t="str">
            <v>Lazard Patrimoine Actions SRI</v>
          </cell>
          <cell r="D1264" t="str">
            <v>SICAV</v>
          </cell>
          <cell r="E1264" t="str">
            <v>Lazard Frères Gestion</v>
          </cell>
          <cell r="F1264" t="str">
            <v>Euro</v>
          </cell>
          <cell r="G1264" t="str">
            <v>EURO STOXX NR EUR</v>
          </cell>
          <cell r="H1264" t="str">
            <v>Europe Fonds ouverts  - Actions Europe Gdes Cap. Mixte</v>
          </cell>
          <cell r="I1264" t="str">
            <v>Tous les jours</v>
          </cell>
          <cell r="J1264" t="str">
            <v>France</v>
          </cell>
          <cell r="K1264" t="str">
            <v>Oui</v>
          </cell>
          <cell r="L1264">
            <v>42765</v>
          </cell>
          <cell r="M1264">
            <v>44596</v>
          </cell>
          <cell r="N1264">
            <v>115305733</v>
          </cell>
          <cell r="O1264">
            <v>147.63999999999999</v>
          </cell>
          <cell r="Q1264" t="str">
            <v>Non</v>
          </cell>
          <cell r="R1264">
            <v>6</v>
          </cell>
          <cell r="S1264">
            <v>6</v>
          </cell>
          <cell r="T1264">
            <v>11.5</v>
          </cell>
          <cell r="U1264">
            <v>15.958</v>
          </cell>
          <cell r="V1264">
            <v>25.476369999999999</v>
          </cell>
          <cell r="W1264">
            <v>14.062099999999999</v>
          </cell>
          <cell r="X1264" t="str">
            <v>Cap</v>
          </cell>
          <cell r="Y1264" t="str">
            <v>Europe</v>
          </cell>
          <cell r="Z1264">
            <v>1.5</v>
          </cell>
          <cell r="AA1264" t="str">
            <v>Oui</v>
          </cell>
          <cell r="AB1264">
            <v>2</v>
          </cell>
          <cell r="AC1264" t="str">
            <v>Oui</v>
          </cell>
          <cell r="AD1264">
            <v>147.63999999999999</v>
          </cell>
          <cell r="AE1264" t="str">
            <v>FS0000D2LS</v>
          </cell>
          <cell r="AF1264">
            <v>115305733</v>
          </cell>
          <cell r="AH1264">
            <v>44594</v>
          </cell>
          <cell r="AJ1264">
            <v>4</v>
          </cell>
          <cell r="AK1264">
            <v>1</v>
          </cell>
          <cell r="AL1264">
            <v>0</v>
          </cell>
          <cell r="AM1264" t="str">
            <v>www.lazardfreresgestion.fr</v>
          </cell>
          <cell r="AQ1264" t="str">
            <v>Non</v>
          </cell>
          <cell r="AR1264" t="str">
            <v>Non</v>
          </cell>
          <cell r="AS1264" t="str">
            <v>Non</v>
          </cell>
          <cell r="AV1264" t="str">
            <v>Actions internationales</v>
          </cell>
          <cell r="AW1264" t="str">
            <v>Lazard</v>
          </cell>
          <cell r="AY1264" t="str">
            <v>Article 8</v>
          </cell>
          <cell r="AZ1264" t="str">
            <v>Prospectus</v>
          </cell>
          <cell r="BA1264" t="str">
            <v>Non</v>
          </cell>
          <cell r="BB1264">
            <v>8.7331020000000006</v>
          </cell>
          <cell r="BD1264">
            <v>14.062125</v>
          </cell>
          <cell r="BF1264">
            <v>25.476371</v>
          </cell>
          <cell r="BH1264">
            <v>-4.0995229999999996</v>
          </cell>
          <cell r="BJ1264">
            <v>-3.64832</v>
          </cell>
          <cell r="BK1264">
            <v>57</v>
          </cell>
          <cell r="BM1264">
            <v>16.773350000000001</v>
          </cell>
          <cell r="BN1264">
            <v>24</v>
          </cell>
          <cell r="BP1264">
            <v>26.778227000000001</v>
          </cell>
          <cell r="BQ1264">
            <v>23</v>
          </cell>
        </row>
        <row r="1265">
          <cell r="A1265" t="str">
            <v>FR0013228715</v>
          </cell>
          <cell r="C1265" t="str">
            <v>Preimium B</v>
          </cell>
          <cell r="D1265" t="str">
            <v>Open End Real Estate funds (OPCI)</v>
          </cell>
          <cell r="E1265" t="str">
            <v>Primonial REIM France</v>
          </cell>
          <cell r="F1265" t="str">
            <v>Euro</v>
          </cell>
          <cell r="G1265" t="str">
            <v>Not Benchmarked</v>
          </cell>
          <cell r="H1265" t="str">
            <v>Europe Fonds ouverts  - Immobilier - Direct Europe</v>
          </cell>
          <cell r="I1265" t="str">
            <v>Bimensuel</v>
          </cell>
          <cell r="J1265" t="str">
            <v>France</v>
          </cell>
          <cell r="K1265" t="str">
            <v>Non</v>
          </cell>
          <cell r="L1265">
            <v>42724</v>
          </cell>
          <cell r="M1265">
            <v>44578</v>
          </cell>
          <cell r="N1265">
            <v>286869000</v>
          </cell>
          <cell r="O1265">
            <v>110.44</v>
          </cell>
          <cell r="Q1265" t="str">
            <v>Non</v>
          </cell>
          <cell r="R1265">
            <v>4</v>
          </cell>
          <cell r="T1265">
            <v>2.4929999999999999</v>
          </cell>
          <cell r="V1265">
            <v>1.73176</v>
          </cell>
          <cell r="X1265" t="str">
            <v>Dist</v>
          </cell>
          <cell r="Y1265" t="str">
            <v>Europe</v>
          </cell>
          <cell r="Z1265">
            <v>3.99</v>
          </cell>
          <cell r="AA1265" t="str">
            <v>Non</v>
          </cell>
          <cell r="AB1265">
            <v>2.27</v>
          </cell>
          <cell r="AC1265" t="str">
            <v>Non</v>
          </cell>
          <cell r="AE1265" t="str">
            <v>FS0000D9NW</v>
          </cell>
          <cell r="AF1265">
            <v>272429000</v>
          </cell>
          <cell r="AH1265">
            <v>44440</v>
          </cell>
          <cell r="AJ1265">
            <v>5</v>
          </cell>
          <cell r="AK1265">
            <v>100</v>
          </cell>
          <cell r="AL1265">
            <v>0</v>
          </cell>
          <cell r="AM1265" t="str">
            <v>www.primonialreim.com</v>
          </cell>
          <cell r="AQ1265" t="str">
            <v>Non</v>
          </cell>
          <cell r="AR1265" t="str">
            <v>Non</v>
          </cell>
          <cell r="AS1265" t="str">
            <v>Non</v>
          </cell>
          <cell r="AV1265" t="str">
            <v>Fonds Immobilier</v>
          </cell>
          <cell r="AW1265" t="str">
            <v>Primonial Real Estate Investment Management</v>
          </cell>
          <cell r="AY1265" t="str">
            <v>Not Stated</v>
          </cell>
          <cell r="AZ1265" t="str">
            <v>Prospectus</v>
          </cell>
          <cell r="BA1265" t="str">
            <v>Non</v>
          </cell>
          <cell r="BF1265">
            <v>1.731759</v>
          </cell>
          <cell r="BJ1265">
            <v>-6.3339999999999994E-2</v>
          </cell>
          <cell r="BK1265">
            <v>17</v>
          </cell>
        </row>
        <row r="1266">
          <cell r="A1266" t="str">
            <v>FR0013233103</v>
          </cell>
          <cell r="B1266" t="str">
            <v>ÙÙÙ</v>
          </cell>
          <cell r="C1266" t="str">
            <v>Sapienta Global Opportunités C EUR</v>
          </cell>
          <cell r="D1266" t="str">
            <v>FCP</v>
          </cell>
          <cell r="E1266" t="str">
            <v>Sapienta Gestion</v>
          </cell>
          <cell r="F1266" t="str">
            <v>Euro</v>
          </cell>
          <cell r="G1266" t="str">
            <v>€STR capitalisé</v>
          </cell>
          <cell r="H1266" t="str">
            <v>Europe Fonds ouverts  - Allocation EUR Flexible - International</v>
          </cell>
          <cell r="I1266" t="str">
            <v>Tous les jours</v>
          </cell>
          <cell r="J1266" t="str">
            <v>France</v>
          </cell>
          <cell r="K1266" t="str">
            <v>Non</v>
          </cell>
          <cell r="L1266">
            <v>42825</v>
          </cell>
          <cell r="M1266">
            <v>44595</v>
          </cell>
          <cell r="N1266">
            <v>66235000</v>
          </cell>
          <cell r="O1266">
            <v>110.614</v>
          </cell>
          <cell r="Q1266" t="str">
            <v>Non</v>
          </cell>
          <cell r="R1266">
            <v>4</v>
          </cell>
          <cell r="S1266">
            <v>4</v>
          </cell>
          <cell r="T1266">
            <v>4.2370000000000001</v>
          </cell>
          <cell r="U1266">
            <v>9.1270000000000007</v>
          </cell>
          <cell r="V1266">
            <v>1.03905</v>
          </cell>
          <cell r="W1266">
            <v>3.8597999999999999</v>
          </cell>
          <cell r="X1266" t="str">
            <v>Cap</v>
          </cell>
          <cell r="Y1266" t="str">
            <v>Global</v>
          </cell>
          <cell r="Z1266">
            <v>1.6</v>
          </cell>
          <cell r="AA1266" t="str">
            <v>Oui</v>
          </cell>
          <cell r="AB1266">
            <v>2.5299999999999998</v>
          </cell>
          <cell r="AC1266" t="str">
            <v>Non</v>
          </cell>
          <cell r="AE1266" t="str">
            <v>FS0000DAN3</v>
          </cell>
          <cell r="AF1266">
            <v>54232000</v>
          </cell>
          <cell r="AH1266">
            <v>44557</v>
          </cell>
          <cell r="AJ1266">
            <v>3</v>
          </cell>
          <cell r="AK1266">
            <v>1</v>
          </cell>
          <cell r="AL1266">
            <v>0</v>
          </cell>
          <cell r="AM1266" t="str">
            <v>www.sapientagestion.com</v>
          </cell>
          <cell r="AQ1266" t="str">
            <v>Non</v>
          </cell>
          <cell r="AR1266" t="str">
            <v>Non</v>
          </cell>
          <cell r="AS1266" t="str">
            <v>Non</v>
          </cell>
          <cell r="AV1266" t="str">
            <v>Non Classifié</v>
          </cell>
          <cell r="AW1266" t="str">
            <v>Sapienta Gestion</v>
          </cell>
          <cell r="AY1266" t="str">
            <v>Not Stated</v>
          </cell>
          <cell r="AZ1266" t="str">
            <v>Prospectus</v>
          </cell>
          <cell r="BA1266" t="str">
            <v>Non</v>
          </cell>
          <cell r="BD1266">
            <v>3.8597929999999998</v>
          </cell>
          <cell r="BF1266">
            <v>1.0390550000000001</v>
          </cell>
          <cell r="BH1266">
            <v>-3.0203669999999998</v>
          </cell>
          <cell r="BJ1266">
            <v>-3.1492499999999999</v>
          </cell>
          <cell r="BK1266">
            <v>53</v>
          </cell>
          <cell r="BM1266">
            <v>6.7377739999999999</v>
          </cell>
          <cell r="BN1266">
            <v>62</v>
          </cell>
          <cell r="BP1266">
            <v>13.495512</v>
          </cell>
          <cell r="BQ1266">
            <v>60</v>
          </cell>
        </row>
        <row r="1267">
          <cell r="A1267" t="str">
            <v>FR0013241866</v>
          </cell>
          <cell r="B1267" t="str">
            <v>ÙÙ</v>
          </cell>
          <cell r="C1267" t="str">
            <v>Kilimandjaro C EUR</v>
          </cell>
          <cell r="D1267" t="str">
            <v>FCP</v>
          </cell>
          <cell r="E1267" t="str">
            <v>Auris Gestion</v>
          </cell>
          <cell r="F1267" t="str">
            <v>Euro</v>
          </cell>
          <cell r="G1267" t="str">
            <v>(EURO STOXX 50 GR EUR) 20.000% + ( MSCI World 100% Hdg GR EUR) 20.000% + (€STER capitalisé flooré à 0) 20.000% + (Bloomberg Global Aggregate TR Hdg EUR) 40.000%</v>
          </cell>
          <cell r="H1267" t="str">
            <v>Europe Fonds ouverts  - Allocation EUR Flexible - International</v>
          </cell>
          <cell r="I1267" t="str">
            <v>Tous les jours</v>
          </cell>
          <cell r="J1267" t="str">
            <v>France</v>
          </cell>
          <cell r="K1267" t="str">
            <v>Non</v>
          </cell>
          <cell r="L1267">
            <v>42857</v>
          </cell>
          <cell r="M1267">
            <v>44596</v>
          </cell>
          <cell r="N1267">
            <v>8032095</v>
          </cell>
          <cell r="O1267">
            <v>104.52</v>
          </cell>
          <cell r="Q1267" t="str">
            <v>Non</v>
          </cell>
          <cell r="R1267">
            <v>4</v>
          </cell>
          <cell r="S1267">
            <v>4</v>
          </cell>
          <cell r="T1267">
            <v>4.2069999999999999</v>
          </cell>
          <cell r="U1267">
            <v>6.3680000000000003</v>
          </cell>
          <cell r="V1267">
            <v>3.25604</v>
          </cell>
          <cell r="W1267">
            <v>3.2737500000000002</v>
          </cell>
          <cell r="X1267" t="str">
            <v>Cap</v>
          </cell>
          <cell r="Y1267" t="str">
            <v>Global</v>
          </cell>
          <cell r="Z1267">
            <v>1.8</v>
          </cell>
          <cell r="AA1267" t="str">
            <v>Oui</v>
          </cell>
          <cell r="AB1267">
            <v>2.39</v>
          </cell>
          <cell r="AC1267" t="str">
            <v>Non</v>
          </cell>
          <cell r="AD1267">
            <v>104.52</v>
          </cell>
          <cell r="AE1267" t="str">
            <v>FS0000DJ6P</v>
          </cell>
          <cell r="AF1267">
            <v>8032095</v>
          </cell>
          <cell r="AH1267">
            <v>44260</v>
          </cell>
          <cell r="AJ1267">
            <v>3</v>
          </cell>
          <cell r="AK1267">
            <v>1</v>
          </cell>
          <cell r="AL1267">
            <v>0</v>
          </cell>
          <cell r="AM1267" t="str">
            <v>www.aurisgestion.com</v>
          </cell>
          <cell r="AQ1267" t="str">
            <v>Non</v>
          </cell>
          <cell r="AR1267" t="str">
            <v>Non</v>
          </cell>
          <cell r="AS1267" t="str">
            <v>Non</v>
          </cell>
          <cell r="AV1267" t="str">
            <v>Non Classifié</v>
          </cell>
          <cell r="AW1267" t="str">
            <v>Auris Gestion</v>
          </cell>
          <cell r="BA1267" t="str">
            <v>Non</v>
          </cell>
          <cell r="BD1267">
            <v>3.2737590000000001</v>
          </cell>
          <cell r="BF1267">
            <v>3.2560570000000002</v>
          </cell>
          <cell r="BH1267">
            <v>-1.2498830000000001</v>
          </cell>
          <cell r="BJ1267">
            <v>-1.65398</v>
          </cell>
          <cell r="BK1267">
            <v>37</v>
          </cell>
          <cell r="BM1267">
            <v>5.0575469999999996</v>
          </cell>
          <cell r="BN1267">
            <v>70</v>
          </cell>
          <cell r="BP1267">
            <v>9.2513989999999993</v>
          </cell>
          <cell r="BQ1267">
            <v>71</v>
          </cell>
        </row>
        <row r="1268">
          <cell r="A1268" t="str">
            <v>FR0013245404</v>
          </cell>
          <cell r="C1268" t="str">
            <v>Tocqueville Small Cap Euro ISR S</v>
          </cell>
          <cell r="D1268" t="str">
            <v>FCP</v>
          </cell>
          <cell r="E1268" t="str">
            <v>Tocqueville Finance</v>
          </cell>
          <cell r="F1268" t="str">
            <v>Euro</v>
          </cell>
          <cell r="G1268" t="str">
            <v>MSCI EMU Small Cap NR EUR</v>
          </cell>
          <cell r="H1268" t="str">
            <v>Europe Fonds ouverts  - Actions Zone Euro Moyennes Cap.</v>
          </cell>
          <cell r="I1268" t="str">
            <v>Tous les jours</v>
          </cell>
          <cell r="J1268" t="str">
            <v>France</v>
          </cell>
          <cell r="K1268" t="str">
            <v>Oui</v>
          </cell>
          <cell r="L1268">
            <v>42901</v>
          </cell>
          <cell r="M1268">
            <v>44596</v>
          </cell>
          <cell r="N1268">
            <v>223544753</v>
          </cell>
          <cell r="O1268">
            <v>125.21</v>
          </cell>
          <cell r="P1268">
            <v>-10.31</v>
          </cell>
          <cell r="Q1268" t="str">
            <v>Non</v>
          </cell>
          <cell r="R1268">
            <v>6</v>
          </cell>
          <cell r="S1268">
            <v>6</v>
          </cell>
          <cell r="T1268">
            <v>11.9</v>
          </cell>
          <cell r="U1268">
            <v>19.681000000000001</v>
          </cell>
          <cell r="V1268">
            <v>10.024319999999999</v>
          </cell>
          <cell r="W1268">
            <v>13.19449</v>
          </cell>
          <cell r="X1268" t="str">
            <v>Cap</v>
          </cell>
          <cell r="Y1268" t="str">
            <v>Euroland</v>
          </cell>
          <cell r="Z1268">
            <v>1.1499999999999999</v>
          </cell>
          <cell r="AA1268" t="str">
            <v>Oui</v>
          </cell>
          <cell r="AB1268">
            <v>1.26</v>
          </cell>
          <cell r="AC1268" t="str">
            <v>Oui</v>
          </cell>
          <cell r="AD1268">
            <v>125.21</v>
          </cell>
          <cell r="AE1268" t="str">
            <v>FSGBR0562A</v>
          </cell>
          <cell r="AF1268">
            <v>2906365</v>
          </cell>
          <cell r="AH1268">
            <v>44538</v>
          </cell>
          <cell r="AJ1268">
            <v>3.5</v>
          </cell>
          <cell r="AK1268">
            <v>1</v>
          </cell>
          <cell r="AL1268">
            <v>1</v>
          </cell>
          <cell r="AM1268" t="str">
            <v>www.tocquevillefinance.fr</v>
          </cell>
          <cell r="AQ1268" t="str">
            <v>Non</v>
          </cell>
          <cell r="AR1268" t="str">
            <v>Non</v>
          </cell>
          <cell r="AS1268" t="str">
            <v>Non</v>
          </cell>
          <cell r="AV1268" t="str">
            <v>Actions de la zone euro</v>
          </cell>
          <cell r="AW1268" t="str">
            <v>Tocqueville Finance</v>
          </cell>
          <cell r="AX1268" t="str">
            <v>Tocqueville Finance</v>
          </cell>
          <cell r="AY1268" t="str">
            <v>Not Stated</v>
          </cell>
          <cell r="AZ1268" t="str">
            <v>Prospectus</v>
          </cell>
          <cell r="BA1268" t="str">
            <v>Non</v>
          </cell>
          <cell r="BD1268">
            <v>13.194502</v>
          </cell>
          <cell r="BF1268">
            <v>10.024322</v>
          </cell>
          <cell r="BH1268">
            <v>-3.950841</v>
          </cell>
          <cell r="BJ1268">
            <v>-4.5012400000000001</v>
          </cell>
          <cell r="BK1268">
            <v>65</v>
          </cell>
          <cell r="BM1268">
            <v>16.77026</v>
          </cell>
          <cell r="BN1268">
            <v>24</v>
          </cell>
          <cell r="BP1268">
            <v>22.653077</v>
          </cell>
          <cell r="BQ1268">
            <v>38</v>
          </cell>
        </row>
        <row r="1269">
          <cell r="A1269" t="str">
            <v>FR0013247814</v>
          </cell>
          <cell r="B1269" t="str">
            <v>ÙÙ</v>
          </cell>
          <cell r="C1269" t="str">
            <v>ERES &amp; Comgest Global Actions C</v>
          </cell>
          <cell r="D1269" t="str">
            <v>FCP</v>
          </cell>
          <cell r="E1269" t="str">
            <v>ERES Gestion</v>
          </cell>
          <cell r="F1269" t="str">
            <v>Euro</v>
          </cell>
          <cell r="G1269" t="str">
            <v>MSCI ACWI NR EUR</v>
          </cell>
          <cell r="H1269" t="str">
            <v>Europe Fonds ouverts  - Actions Internationales Gdes Cap. Croissance</v>
          </cell>
          <cell r="I1269" t="str">
            <v>Tous les jours</v>
          </cell>
          <cell r="J1269" t="str">
            <v>France</v>
          </cell>
          <cell r="K1269" t="str">
            <v>Non</v>
          </cell>
          <cell r="L1269">
            <v>43168</v>
          </cell>
          <cell r="M1269">
            <v>44595</v>
          </cell>
          <cell r="N1269">
            <v>176712109</v>
          </cell>
          <cell r="O1269">
            <v>144.47999999999999</v>
          </cell>
          <cell r="Q1269" t="str">
            <v>Non</v>
          </cell>
          <cell r="R1269">
            <v>5</v>
          </cell>
          <cell r="S1269">
            <v>5</v>
          </cell>
          <cell r="T1269">
            <v>9.9579749999999994</v>
          </cell>
          <cell r="U1269">
            <v>11.730751</v>
          </cell>
          <cell r="V1269">
            <v>4.8955500000000001</v>
          </cell>
          <cell r="W1269">
            <v>12.891590000000001</v>
          </cell>
          <cell r="X1269" t="str">
            <v>Cap</v>
          </cell>
          <cell r="Y1269" t="str">
            <v>Global</v>
          </cell>
          <cell r="Z1269">
            <v>0.8</v>
          </cell>
          <cell r="AA1269" t="str">
            <v>Oui</v>
          </cell>
          <cell r="AB1269">
            <v>1.6</v>
          </cell>
          <cell r="AC1269" t="str">
            <v>Non</v>
          </cell>
          <cell r="AE1269" t="str">
            <v>FS0000CMN3</v>
          </cell>
          <cell r="AF1269">
            <v>6152787</v>
          </cell>
          <cell r="AH1269">
            <v>44469</v>
          </cell>
          <cell r="AJ1269">
            <v>0</v>
          </cell>
          <cell r="AK1269">
            <v>0</v>
          </cell>
          <cell r="AL1269">
            <v>0</v>
          </cell>
          <cell r="AM1269" t="str">
            <v>www.eres-gestion.com</v>
          </cell>
          <cell r="AQ1269" t="str">
            <v>Non</v>
          </cell>
          <cell r="AR1269" t="str">
            <v>Non</v>
          </cell>
          <cell r="AS1269" t="str">
            <v>Non</v>
          </cell>
          <cell r="AV1269" t="str">
            <v>Actions internationales</v>
          </cell>
          <cell r="AW1269" t="str">
            <v>ERES</v>
          </cell>
          <cell r="AY1269" t="str">
            <v>Not Stated</v>
          </cell>
          <cell r="AZ1269" t="str">
            <v>Prospectus</v>
          </cell>
          <cell r="BA1269" t="str">
            <v>Non</v>
          </cell>
          <cell r="BD1269">
            <v>12.89161</v>
          </cell>
          <cell r="BF1269">
            <v>4.8955650000000004</v>
          </cell>
          <cell r="BH1269">
            <v>-9.0348170000000003</v>
          </cell>
          <cell r="BJ1269">
            <v>-7.0515600000000003</v>
          </cell>
          <cell r="BK1269">
            <v>81</v>
          </cell>
          <cell r="BM1269">
            <v>17.471281999999999</v>
          </cell>
          <cell r="BN1269">
            <v>22</v>
          </cell>
          <cell r="BP1269">
            <v>25.035733</v>
          </cell>
          <cell r="BQ1269">
            <v>30</v>
          </cell>
        </row>
        <row r="1270">
          <cell r="A1270" t="str">
            <v>FR0013250420</v>
          </cell>
          <cell r="B1270" t="str">
            <v>ÙÙÙ</v>
          </cell>
          <cell r="C1270" t="str">
            <v>CM-AM Obli Flexible RC</v>
          </cell>
          <cell r="D1270" t="str">
            <v>FCP</v>
          </cell>
          <cell r="E1270" t="str">
            <v>Crédit Mutuel Asset Management</v>
          </cell>
          <cell r="F1270" t="str">
            <v>Euro</v>
          </cell>
          <cell r="G1270" t="str">
            <v>Bloomberg Euro Agg 3-5 Yr TR EUR</v>
          </cell>
          <cell r="H1270" t="str">
            <v>Europe Fonds ouverts  - Obligations EUR Flexibles</v>
          </cell>
          <cell r="I1270" t="str">
            <v>Tous les jours</v>
          </cell>
          <cell r="J1270" t="str">
            <v>France</v>
          </cell>
          <cell r="K1270" t="str">
            <v>Non</v>
          </cell>
          <cell r="L1270">
            <v>42877</v>
          </cell>
          <cell r="M1270">
            <v>44595</v>
          </cell>
          <cell r="N1270">
            <v>105376345</v>
          </cell>
          <cell r="O1270">
            <v>102.6682</v>
          </cell>
          <cell r="Q1270" t="str">
            <v>Non</v>
          </cell>
          <cell r="R1270">
            <v>3</v>
          </cell>
          <cell r="S1270">
            <v>3</v>
          </cell>
          <cell r="T1270">
            <v>1.2150000000000001</v>
          </cell>
          <cell r="U1270">
            <v>4.5819999999999999</v>
          </cell>
          <cell r="V1270">
            <v>-0.35326999999999997</v>
          </cell>
          <cell r="W1270">
            <v>1.4772799999999999</v>
          </cell>
          <cell r="X1270" t="str">
            <v>Cap</v>
          </cell>
          <cell r="Y1270" t="str">
            <v>Europe</v>
          </cell>
          <cell r="Z1270">
            <v>1</v>
          </cell>
          <cell r="AA1270" t="str">
            <v>Oui</v>
          </cell>
          <cell r="AB1270">
            <v>0.69</v>
          </cell>
          <cell r="AC1270" t="str">
            <v>Non</v>
          </cell>
          <cell r="AE1270" t="str">
            <v>FS0000D9OD</v>
          </cell>
          <cell r="AF1270">
            <v>81333399</v>
          </cell>
          <cell r="AH1270">
            <v>44579</v>
          </cell>
          <cell r="AJ1270">
            <v>1</v>
          </cell>
          <cell r="AK1270">
            <v>1</v>
          </cell>
          <cell r="AL1270">
            <v>1</v>
          </cell>
          <cell r="AM1270" t="str">
            <v>www.creditmutuel-am.eu</v>
          </cell>
          <cell r="AQ1270" t="str">
            <v>Non</v>
          </cell>
          <cell r="AR1270" t="str">
            <v>Non</v>
          </cell>
          <cell r="AS1270" t="str">
            <v>Non</v>
          </cell>
          <cell r="AV1270" t="str">
            <v>Non Classifié</v>
          </cell>
          <cell r="AW1270" t="str">
            <v>Crédit Mutuel Alliance Fédérale</v>
          </cell>
          <cell r="AY1270" t="str">
            <v>Not Stated</v>
          </cell>
          <cell r="AZ1270" t="str">
            <v>Prospectus</v>
          </cell>
          <cell r="BA1270" t="str">
            <v>Non</v>
          </cell>
          <cell r="BD1270">
            <v>1.477284</v>
          </cell>
          <cell r="BF1270">
            <v>-0.35327199999999997</v>
          </cell>
          <cell r="BH1270">
            <v>-1.059102</v>
          </cell>
          <cell r="BJ1270">
            <v>-0.67381999999999997</v>
          </cell>
          <cell r="BK1270">
            <v>24</v>
          </cell>
          <cell r="BM1270">
            <v>2.2790159999999999</v>
          </cell>
          <cell r="BN1270">
            <v>86</v>
          </cell>
          <cell r="BP1270">
            <v>5.5249290000000002</v>
          </cell>
          <cell r="BQ1270">
            <v>84</v>
          </cell>
        </row>
        <row r="1271">
          <cell r="A1271" t="str">
            <v>FR0013250438</v>
          </cell>
          <cell r="B1271" t="str">
            <v>Ù</v>
          </cell>
          <cell r="C1271" t="str">
            <v>BSO North America</v>
          </cell>
          <cell r="D1271" t="str">
            <v>FCP</v>
          </cell>
          <cell r="E1271" t="str">
            <v>Saint Olive Gestion</v>
          </cell>
          <cell r="F1271" t="str">
            <v>Euro</v>
          </cell>
          <cell r="G1271" t="str">
            <v>S&amp;P 500 NR EUR</v>
          </cell>
          <cell r="H1271" t="str">
            <v>Europe Fonds ouverts  - Actions Etats-Unis Gdes Cap. Mixte</v>
          </cell>
          <cell r="I1271" t="str">
            <v>Tous les jours</v>
          </cell>
          <cell r="J1271" t="str">
            <v>France</v>
          </cell>
          <cell r="K1271" t="str">
            <v>Non</v>
          </cell>
          <cell r="L1271">
            <v>42853</v>
          </cell>
          <cell r="M1271">
            <v>44596</v>
          </cell>
          <cell r="N1271">
            <v>4779250</v>
          </cell>
          <cell r="O1271">
            <v>134.41</v>
          </cell>
          <cell r="Q1271" t="str">
            <v>Non</v>
          </cell>
          <cell r="R1271">
            <v>6</v>
          </cell>
          <cell r="S1271">
            <v>6</v>
          </cell>
          <cell r="T1271">
            <v>10.192971</v>
          </cell>
          <cell r="U1271">
            <v>17.577887</v>
          </cell>
          <cell r="V1271">
            <v>21.120380000000001</v>
          </cell>
          <cell r="W1271">
            <v>10.637560000000001</v>
          </cell>
          <cell r="X1271" t="str">
            <v>Cap</v>
          </cell>
          <cell r="Y1271" t="str">
            <v>Amérique du Nord</v>
          </cell>
          <cell r="Z1271">
            <v>2</v>
          </cell>
          <cell r="AA1271" t="str">
            <v>Oui</v>
          </cell>
          <cell r="AB1271">
            <v>1.89</v>
          </cell>
          <cell r="AC1271" t="str">
            <v>Non</v>
          </cell>
          <cell r="AD1271">
            <v>134.41</v>
          </cell>
          <cell r="AE1271" t="str">
            <v>FS0000DBIY</v>
          </cell>
          <cell r="AF1271">
            <v>4779250</v>
          </cell>
          <cell r="AH1271">
            <v>44484</v>
          </cell>
          <cell r="AJ1271">
            <v>2</v>
          </cell>
          <cell r="AK1271">
            <v>1</v>
          </cell>
          <cell r="AL1271">
            <v>1</v>
          </cell>
          <cell r="AM1271" t="str">
            <v>www.banquesaintolive.com</v>
          </cell>
          <cell r="AQ1271" t="str">
            <v>Non</v>
          </cell>
          <cell r="AR1271" t="str">
            <v>Non</v>
          </cell>
          <cell r="AS1271" t="str">
            <v>Non</v>
          </cell>
          <cell r="AV1271" t="str">
            <v>Actions internationales</v>
          </cell>
          <cell r="AW1271" t="str">
            <v>Banque Saint Olive</v>
          </cell>
          <cell r="AY1271" t="str">
            <v>Not Stated</v>
          </cell>
          <cell r="AZ1271" t="str">
            <v>Prospectus</v>
          </cell>
          <cell r="BA1271" t="str">
            <v>Non</v>
          </cell>
          <cell r="BD1271">
            <v>10.637575999999999</v>
          </cell>
          <cell r="BF1271">
            <v>21.120398999999999</v>
          </cell>
          <cell r="BH1271">
            <v>-2.3701460000000001</v>
          </cell>
          <cell r="BJ1271">
            <v>-1.7145699999999999</v>
          </cell>
          <cell r="BK1271">
            <v>38</v>
          </cell>
          <cell r="BM1271">
            <v>14.331574</v>
          </cell>
          <cell r="BN1271">
            <v>34</v>
          </cell>
          <cell r="BP1271">
            <v>27.433240999999999</v>
          </cell>
          <cell r="BQ1271">
            <v>21</v>
          </cell>
        </row>
        <row r="1272">
          <cell r="A1272" t="str">
            <v>FR0013251816</v>
          </cell>
          <cell r="B1272" t="str">
            <v>ÙÙÙÙ</v>
          </cell>
          <cell r="C1272" t="str">
            <v>Arthritis Solidinvest C</v>
          </cell>
          <cell r="D1272" t="str">
            <v>FCP</v>
          </cell>
          <cell r="E1272" t="str">
            <v>Meeschaert Asset Management</v>
          </cell>
          <cell r="F1272" t="str">
            <v>Euro</v>
          </cell>
          <cell r="G1272" t="str">
            <v>(DJ Sustain World NR EUR) 5.000% + ( MSCI EMU NR EUR) 15.000% + (ICE BofA 1-3Y EUR Govt TR EUR) 80.000%</v>
          </cell>
          <cell r="H1272" t="str">
            <v>Europe Fonds ouverts  - Allocation EUR Prudente - International</v>
          </cell>
          <cell r="I1272" t="str">
            <v>Tous les jours</v>
          </cell>
          <cell r="J1272" t="str">
            <v>France</v>
          </cell>
          <cell r="K1272" t="str">
            <v>Non</v>
          </cell>
          <cell r="L1272">
            <v>42898</v>
          </cell>
          <cell r="M1272">
            <v>44596</v>
          </cell>
          <cell r="N1272">
            <v>11108480</v>
          </cell>
          <cell r="O1272">
            <v>161.51</v>
          </cell>
          <cell r="Q1272" t="str">
            <v>Non</v>
          </cell>
          <cell r="R1272">
            <v>4</v>
          </cell>
          <cell r="S1272">
            <v>4</v>
          </cell>
          <cell r="T1272">
            <v>4.3719999999999999</v>
          </cell>
          <cell r="U1272">
            <v>8.4380000000000006</v>
          </cell>
          <cell r="V1272">
            <v>2.7105000000000001</v>
          </cell>
          <cell r="W1272">
            <v>5.0322500000000003</v>
          </cell>
          <cell r="X1272" t="str">
            <v>Cap</v>
          </cell>
          <cell r="Y1272" t="str">
            <v>Global</v>
          </cell>
          <cell r="Z1272">
            <v>1.2</v>
          </cell>
          <cell r="AA1272" t="str">
            <v>Oui</v>
          </cell>
          <cell r="AB1272">
            <v>1.23</v>
          </cell>
          <cell r="AC1272" t="str">
            <v>Oui</v>
          </cell>
          <cell r="AD1272">
            <v>161.51</v>
          </cell>
          <cell r="AE1272" t="str">
            <v>FS0000DEGP</v>
          </cell>
          <cell r="AF1272">
            <v>11055892</v>
          </cell>
          <cell r="AH1272">
            <v>44562</v>
          </cell>
          <cell r="AJ1272">
            <v>0</v>
          </cell>
          <cell r="AK1272">
            <v>1</v>
          </cell>
          <cell r="AL1272">
            <v>0</v>
          </cell>
          <cell r="AM1272" t="str">
            <v>www.meeschaert.com</v>
          </cell>
          <cell r="AQ1272" t="str">
            <v>Non</v>
          </cell>
          <cell r="AR1272" t="str">
            <v>Non</v>
          </cell>
          <cell r="AS1272" t="str">
            <v>Non</v>
          </cell>
          <cell r="AV1272" t="str">
            <v>Non Classifié</v>
          </cell>
          <cell r="AW1272" t="str">
            <v>Meeschaert</v>
          </cell>
          <cell r="AY1272" t="str">
            <v>Article 8</v>
          </cell>
          <cell r="AZ1272" t="str">
            <v>Prospectus</v>
          </cell>
          <cell r="BA1272" t="str">
            <v>Non</v>
          </cell>
          <cell r="BD1272">
            <v>5.0322459999999998</v>
          </cell>
          <cell r="BF1272">
            <v>2.710502</v>
          </cell>
          <cell r="BH1272">
            <v>-3.2380499999999999</v>
          </cell>
          <cell r="BJ1272">
            <v>-2.9178000000000002</v>
          </cell>
          <cell r="BK1272">
            <v>51</v>
          </cell>
          <cell r="BM1272">
            <v>7.0399669999999999</v>
          </cell>
          <cell r="BN1272">
            <v>61</v>
          </cell>
          <cell r="BP1272">
            <v>13.339150999999999</v>
          </cell>
          <cell r="BQ1272">
            <v>60</v>
          </cell>
        </row>
        <row r="1273">
          <cell r="A1273" t="str">
            <v>FR0013252459</v>
          </cell>
          <cell r="B1273" t="str">
            <v>ÙÙ</v>
          </cell>
          <cell r="C1273" t="str">
            <v>SAM Opportunités Structures C</v>
          </cell>
          <cell r="D1273" t="str">
            <v>FCP</v>
          </cell>
          <cell r="E1273" t="str">
            <v>Auris Gestion</v>
          </cell>
          <cell r="F1273" t="str">
            <v>Euro</v>
          </cell>
          <cell r="G1273" t="str">
            <v>Not Benchmarked</v>
          </cell>
          <cell r="H1273" t="str">
            <v>Europe Fonds ouverts  - Allocation EUR Flexible - International</v>
          </cell>
          <cell r="I1273" t="str">
            <v>Tous les jours</v>
          </cell>
          <cell r="J1273" t="str">
            <v>France</v>
          </cell>
          <cell r="K1273" t="str">
            <v>Non</v>
          </cell>
          <cell r="L1273">
            <v>42921</v>
          </cell>
          <cell r="M1273">
            <v>44595</v>
          </cell>
          <cell r="N1273">
            <v>11364724</v>
          </cell>
          <cell r="O1273">
            <v>105.57</v>
          </cell>
          <cell r="Q1273" t="str">
            <v>Non</v>
          </cell>
          <cell r="R1273">
            <v>5</v>
          </cell>
          <cell r="S1273">
            <v>5</v>
          </cell>
          <cell r="T1273">
            <v>3.1970000000000001</v>
          </cell>
          <cell r="U1273">
            <v>10.71</v>
          </cell>
          <cell r="V1273">
            <v>-1.79843</v>
          </cell>
          <cell r="W1273">
            <v>3.5912500000000001</v>
          </cell>
          <cell r="X1273" t="str">
            <v>Cap</v>
          </cell>
          <cell r="Y1273" t="str">
            <v>Global</v>
          </cell>
          <cell r="Z1273">
            <v>2.2000000000000002</v>
          </cell>
          <cell r="AA1273" t="str">
            <v>Oui</v>
          </cell>
          <cell r="AB1273">
            <v>2.78</v>
          </cell>
          <cell r="AC1273" t="str">
            <v>Non</v>
          </cell>
          <cell r="AE1273" t="str">
            <v>FS0000DD91</v>
          </cell>
          <cell r="AF1273">
            <v>11364724</v>
          </cell>
          <cell r="AH1273">
            <v>44575</v>
          </cell>
          <cell r="AJ1273">
            <v>2</v>
          </cell>
          <cell r="AK1273">
            <v>1</v>
          </cell>
          <cell r="AL1273">
            <v>1</v>
          </cell>
          <cell r="AM1273" t="str">
            <v>www.aurisgestion.com</v>
          </cell>
          <cell r="AQ1273" t="str">
            <v>Non</v>
          </cell>
          <cell r="AR1273" t="str">
            <v>Non</v>
          </cell>
          <cell r="AS1273" t="str">
            <v>Non</v>
          </cell>
          <cell r="AV1273" t="str">
            <v>Non Classifié</v>
          </cell>
          <cell r="AW1273" t="str">
            <v>Auris Gestion</v>
          </cell>
          <cell r="AY1273" t="str">
            <v>Not Stated</v>
          </cell>
          <cell r="AZ1273" t="str">
            <v>Prospectus</v>
          </cell>
          <cell r="BA1273" t="str">
            <v>Non</v>
          </cell>
          <cell r="BD1273">
            <v>3.591262</v>
          </cell>
          <cell r="BF1273">
            <v>-1.7984230000000001</v>
          </cell>
          <cell r="BJ1273">
            <v>-0.51243000000000005</v>
          </cell>
          <cell r="BK1273">
            <v>23</v>
          </cell>
          <cell r="BM1273">
            <v>5.5443449999999999</v>
          </cell>
          <cell r="BN1273">
            <v>67</v>
          </cell>
          <cell r="BP1273">
            <v>18.654485000000001</v>
          </cell>
          <cell r="BQ1273">
            <v>49</v>
          </cell>
        </row>
        <row r="1274">
          <cell r="A1274" t="str">
            <v>FR0013252483</v>
          </cell>
          <cell r="B1274" t="str">
            <v>ÙÙ</v>
          </cell>
          <cell r="C1274" t="str">
            <v>SAM Allocation Patrimoniale C</v>
          </cell>
          <cell r="D1274" t="str">
            <v>FCP</v>
          </cell>
          <cell r="E1274" t="str">
            <v>Auris Gestion</v>
          </cell>
          <cell r="F1274" t="str">
            <v>Euro</v>
          </cell>
          <cell r="G1274" t="str">
            <v>Not Benchmarked</v>
          </cell>
          <cell r="H1274" t="str">
            <v>Europe Fonds ouverts  - Allocation EUR Flexible - International</v>
          </cell>
          <cell r="I1274" t="str">
            <v>Tous les jours</v>
          </cell>
          <cell r="J1274" t="str">
            <v>France</v>
          </cell>
          <cell r="K1274" t="str">
            <v>Non</v>
          </cell>
          <cell r="L1274">
            <v>42920</v>
          </cell>
          <cell r="M1274">
            <v>44595</v>
          </cell>
          <cell r="N1274">
            <v>8233207</v>
          </cell>
          <cell r="O1274">
            <v>97.88</v>
          </cell>
          <cell r="Q1274" t="str">
            <v>Non</v>
          </cell>
          <cell r="R1274">
            <v>4</v>
          </cell>
          <cell r="S1274">
            <v>4</v>
          </cell>
          <cell r="T1274">
            <v>4.258</v>
          </cell>
          <cell r="U1274">
            <v>9.1020000000000003</v>
          </cell>
          <cell r="V1274">
            <v>1.1491899999999999</v>
          </cell>
          <cell r="W1274">
            <v>0.85719999999999996</v>
          </cell>
          <cell r="X1274" t="str">
            <v>Cap</v>
          </cell>
          <cell r="Y1274" t="str">
            <v>Global</v>
          </cell>
          <cell r="Z1274">
            <v>1.9</v>
          </cell>
          <cell r="AA1274" t="str">
            <v>Oui</v>
          </cell>
          <cell r="AB1274">
            <v>2.39</v>
          </cell>
          <cell r="AC1274" t="str">
            <v>Non</v>
          </cell>
          <cell r="AE1274" t="str">
            <v>FS0000DD97</v>
          </cell>
          <cell r="AF1274">
            <v>8233207</v>
          </cell>
          <cell r="AH1274">
            <v>44476</v>
          </cell>
          <cell r="AJ1274">
            <v>2</v>
          </cell>
          <cell r="AK1274">
            <v>1</v>
          </cell>
          <cell r="AL1274">
            <v>0</v>
          </cell>
          <cell r="AM1274" t="str">
            <v>www.aurisgestion.com</v>
          </cell>
          <cell r="AQ1274" t="str">
            <v>Non</v>
          </cell>
          <cell r="AR1274" t="str">
            <v>Non</v>
          </cell>
          <cell r="AS1274" t="str">
            <v>Non</v>
          </cell>
          <cell r="AV1274" t="str">
            <v>Non Classifié</v>
          </cell>
          <cell r="AW1274" t="str">
            <v>Auris Gestion</v>
          </cell>
          <cell r="AY1274" t="str">
            <v>Not Stated</v>
          </cell>
          <cell r="AZ1274" t="str">
            <v>Prospectus</v>
          </cell>
          <cell r="BA1274" t="str">
            <v>Non</v>
          </cell>
          <cell r="BD1274">
            <v>0.857209</v>
          </cell>
          <cell r="BF1274">
            <v>1.149181</v>
          </cell>
          <cell r="BH1274">
            <v>-2.3056190000000001</v>
          </cell>
          <cell r="BJ1274">
            <v>-2.4852799999999999</v>
          </cell>
          <cell r="BK1274">
            <v>47</v>
          </cell>
          <cell r="BM1274">
            <v>2.282924</v>
          </cell>
          <cell r="BN1274">
            <v>86</v>
          </cell>
          <cell r="BP1274">
            <v>10.018148999999999</v>
          </cell>
          <cell r="BQ1274">
            <v>68</v>
          </cell>
        </row>
        <row r="1275">
          <cell r="A1275" t="str">
            <v>FR0013254067</v>
          </cell>
          <cell r="B1275" t="str">
            <v>ÙÙ</v>
          </cell>
          <cell r="C1275" t="str">
            <v>Finaltis Titans R</v>
          </cell>
          <cell r="D1275" t="str">
            <v>FCP</v>
          </cell>
          <cell r="E1275" t="str">
            <v>Finaltis</v>
          </cell>
          <cell r="F1275" t="str">
            <v>Euro</v>
          </cell>
          <cell r="G1275" t="str">
            <v>(EURO STOXX 50 NR EUR) 55.000% + ( EONIA Capitalisé Jour TR EUR) 20.000% + (S&amp;P 500 NR USD) 25.000%</v>
          </cell>
          <cell r="H1275" t="str">
            <v>Europe Fonds ouverts  - Allocation EUR Agressive - International</v>
          </cell>
          <cell r="I1275" t="str">
            <v>Tous les jours</v>
          </cell>
          <cell r="J1275" t="str">
            <v>France</v>
          </cell>
          <cell r="K1275" t="str">
            <v>Non</v>
          </cell>
          <cell r="L1275">
            <v>42999</v>
          </cell>
          <cell r="M1275">
            <v>44596</v>
          </cell>
          <cell r="N1275">
            <v>32779261</v>
          </cell>
          <cell r="O1275">
            <v>120.46</v>
          </cell>
          <cell r="Q1275" t="str">
            <v>Non</v>
          </cell>
          <cell r="R1275">
            <v>6</v>
          </cell>
          <cell r="S1275">
            <v>6</v>
          </cell>
          <cell r="T1275">
            <v>8.1980000000000004</v>
          </cell>
          <cell r="U1275">
            <v>13.805999999999999</v>
          </cell>
          <cell r="V1275">
            <v>10.835129999999999</v>
          </cell>
          <cell r="W1275">
            <v>7.4743199999999996</v>
          </cell>
          <cell r="X1275" t="str">
            <v>Cap</v>
          </cell>
          <cell r="Y1275" t="str">
            <v>Global</v>
          </cell>
          <cell r="Z1275">
            <v>2.2000000000000002</v>
          </cell>
          <cell r="AA1275" t="str">
            <v>Oui</v>
          </cell>
          <cell r="AB1275">
            <v>2.2000000000000002</v>
          </cell>
          <cell r="AC1275" t="str">
            <v>Non</v>
          </cell>
          <cell r="AD1275">
            <v>120.46</v>
          </cell>
          <cell r="AE1275" t="str">
            <v>FS0000BZEO</v>
          </cell>
          <cell r="AF1275">
            <v>1349565</v>
          </cell>
          <cell r="AH1275">
            <v>44460</v>
          </cell>
          <cell r="AJ1275">
            <v>3</v>
          </cell>
          <cell r="AK1275">
            <v>1</v>
          </cell>
          <cell r="AL1275">
            <v>1</v>
          </cell>
          <cell r="AM1275" t="str">
            <v>www.finaltis.com</v>
          </cell>
          <cell r="AQ1275" t="str">
            <v>Non</v>
          </cell>
          <cell r="AR1275" t="str">
            <v>Non</v>
          </cell>
          <cell r="AS1275" t="str">
            <v>Non</v>
          </cell>
          <cell r="AV1275" t="str">
            <v>Non Classifié</v>
          </cell>
          <cell r="AW1275" t="str">
            <v>Finaltis</v>
          </cell>
          <cell r="AY1275" t="str">
            <v>Not Stated</v>
          </cell>
          <cell r="AZ1275" t="str">
            <v>Prospectus</v>
          </cell>
          <cell r="BA1275" t="str">
            <v>Non</v>
          </cell>
          <cell r="BD1275">
            <v>7.4743219999999999</v>
          </cell>
          <cell r="BF1275">
            <v>10.835132</v>
          </cell>
          <cell r="BH1275">
            <v>-5.3647390000000001</v>
          </cell>
          <cell r="BJ1275">
            <v>-2.9777800000000001</v>
          </cell>
          <cell r="BK1275">
            <v>51</v>
          </cell>
          <cell r="BM1275">
            <v>10.626776</v>
          </cell>
          <cell r="BN1275">
            <v>48</v>
          </cell>
          <cell r="BP1275">
            <v>18.238026000000001</v>
          </cell>
          <cell r="BQ1275">
            <v>50</v>
          </cell>
        </row>
        <row r="1276">
          <cell r="A1276" t="str">
            <v>FR0013254331</v>
          </cell>
          <cell r="C1276" t="str">
            <v>Lazard Actions Américaines PC H EUR</v>
          </cell>
          <cell r="D1276" t="str">
            <v>FCP</v>
          </cell>
          <cell r="E1276" t="str">
            <v>Lazard Frères Gestion</v>
          </cell>
          <cell r="F1276" t="str">
            <v>Euro</v>
          </cell>
          <cell r="G1276" t="str">
            <v>S&amp;P 500 NR EUR</v>
          </cell>
          <cell r="H1276" t="str">
            <v>Europe Fonds ouverts  - Autres actions</v>
          </cell>
          <cell r="I1276" t="str">
            <v>Tous les jours</v>
          </cell>
          <cell r="J1276" t="str">
            <v>France</v>
          </cell>
          <cell r="K1276" t="str">
            <v>Non</v>
          </cell>
          <cell r="L1276">
            <v>42937</v>
          </cell>
          <cell r="M1276">
            <v>44596</v>
          </cell>
          <cell r="N1276">
            <v>584007583</v>
          </cell>
          <cell r="O1276">
            <v>306.33</v>
          </cell>
          <cell r="P1276">
            <v>-21.21</v>
          </cell>
          <cell r="Q1276" t="str">
            <v>Non</v>
          </cell>
          <cell r="R1276">
            <v>6</v>
          </cell>
          <cell r="T1276">
            <v>13.129174000000001</v>
          </cell>
          <cell r="U1276">
            <v>16.957657999999999</v>
          </cell>
          <cell r="V1276">
            <v>22.426120000000001</v>
          </cell>
          <cell r="W1276">
            <v>16.46293</v>
          </cell>
          <cell r="X1276" t="str">
            <v>Cap</v>
          </cell>
          <cell r="Y1276" t="str">
            <v>États-Unis d'Amérique</v>
          </cell>
          <cell r="Z1276">
            <v>1.25</v>
          </cell>
          <cell r="AA1276" t="str">
            <v>Oui</v>
          </cell>
          <cell r="AB1276">
            <v>1.39</v>
          </cell>
          <cell r="AC1276" t="str">
            <v>Non</v>
          </cell>
          <cell r="AD1276">
            <v>306.33</v>
          </cell>
          <cell r="AE1276" t="str">
            <v>FSGBR04CYV</v>
          </cell>
          <cell r="AF1276">
            <v>246887956</v>
          </cell>
          <cell r="AG1276" t="str">
            <v>Entièrement Couvert</v>
          </cell>
          <cell r="AH1276">
            <v>44593</v>
          </cell>
          <cell r="AJ1276">
            <v>4</v>
          </cell>
          <cell r="AK1276">
            <v>1</v>
          </cell>
          <cell r="AL1276">
            <v>0</v>
          </cell>
          <cell r="AM1276" t="str">
            <v>www.lazardfreresgestion.fr</v>
          </cell>
          <cell r="AN1276" t="str">
            <v>Entièrement Couvert</v>
          </cell>
          <cell r="AO1276" t="str">
            <v>Euro</v>
          </cell>
          <cell r="AQ1276" t="str">
            <v>Non</v>
          </cell>
          <cell r="AR1276" t="str">
            <v>Non</v>
          </cell>
          <cell r="AS1276" t="str">
            <v>Non</v>
          </cell>
          <cell r="AV1276" t="str">
            <v>Actions internationales</v>
          </cell>
          <cell r="AW1276" t="str">
            <v>Lazard</v>
          </cell>
          <cell r="AY1276" t="str">
            <v>Article 8</v>
          </cell>
          <cell r="AZ1276" t="str">
            <v>Prospectus</v>
          </cell>
          <cell r="BA1276" t="str">
            <v>Non</v>
          </cell>
          <cell r="BD1276">
            <v>16.462952000000001</v>
          </cell>
          <cell r="BF1276">
            <v>22.426133</v>
          </cell>
          <cell r="BH1276">
            <v>-4.5714110000000003</v>
          </cell>
          <cell r="BJ1276">
            <v>-4.3392299999999997</v>
          </cell>
          <cell r="BK1276">
            <v>64</v>
          </cell>
          <cell r="BM1276">
            <v>20.528231000000002</v>
          </cell>
          <cell r="BN1276">
            <v>14</v>
          </cell>
          <cell r="BP1276">
            <v>25.583674999999999</v>
          </cell>
          <cell r="BQ1276">
            <v>28</v>
          </cell>
        </row>
        <row r="1277">
          <cell r="A1277" t="str">
            <v>FR0013258340</v>
          </cell>
          <cell r="B1277" t="str">
            <v>ÙÙ</v>
          </cell>
          <cell r="C1277" t="str">
            <v>Ampriam</v>
          </cell>
          <cell r="D1277" t="str">
            <v>FCP</v>
          </cell>
          <cell r="E1277" t="str">
            <v>La Française Asset Management</v>
          </cell>
          <cell r="F1277" t="str">
            <v>Euro</v>
          </cell>
          <cell r="G1277" t="str">
            <v>(Bloomberg Euro Agg Treasury TR EUR) 40.000% + ( MSCI World NR EUR) 20.000% + (MSCI Europe NR EUR) 40.000%</v>
          </cell>
          <cell r="H1277" t="str">
            <v>Europe Fonds ouverts  - Allocation EUR Flexible - International</v>
          </cell>
          <cell r="I1277" t="str">
            <v>Tous les jours</v>
          </cell>
          <cell r="J1277" t="str">
            <v>France</v>
          </cell>
          <cell r="K1277" t="str">
            <v>Non</v>
          </cell>
          <cell r="L1277">
            <v>42913</v>
          </cell>
          <cell r="M1277">
            <v>44595</v>
          </cell>
          <cell r="N1277">
            <v>34196953</v>
          </cell>
          <cell r="O1277">
            <v>97.49</v>
          </cell>
          <cell r="Q1277" t="str">
            <v>Non</v>
          </cell>
          <cell r="R1277">
            <v>5</v>
          </cell>
          <cell r="S1277">
            <v>4</v>
          </cell>
          <cell r="T1277">
            <v>3.4020000000000001</v>
          </cell>
          <cell r="U1277">
            <v>9.5489999999999995</v>
          </cell>
          <cell r="V1277">
            <v>2.8802699999999999</v>
          </cell>
          <cell r="W1277">
            <v>1.0147699999999999</v>
          </cell>
          <cell r="X1277" t="str">
            <v>Cap</v>
          </cell>
          <cell r="Y1277" t="str">
            <v>Global</v>
          </cell>
          <cell r="Z1277">
            <v>2</v>
          </cell>
          <cell r="AA1277" t="str">
            <v>Oui</v>
          </cell>
          <cell r="AB1277">
            <v>2.67</v>
          </cell>
          <cell r="AC1277" t="str">
            <v>Non</v>
          </cell>
          <cell r="AE1277" t="str">
            <v>FS0000DCXB</v>
          </cell>
          <cell r="AF1277">
            <v>34196953</v>
          </cell>
          <cell r="AH1277">
            <v>44561</v>
          </cell>
          <cell r="AJ1277">
            <v>0</v>
          </cell>
          <cell r="AK1277">
            <v>0</v>
          </cell>
          <cell r="AL1277">
            <v>0</v>
          </cell>
          <cell r="AM1277" t="str">
            <v>www.lafrancaise-am.com/</v>
          </cell>
          <cell r="AQ1277" t="str">
            <v>Non</v>
          </cell>
          <cell r="AR1277" t="str">
            <v>Non</v>
          </cell>
          <cell r="AS1277" t="str">
            <v>Non</v>
          </cell>
          <cell r="AV1277" t="str">
            <v>Non Classifié</v>
          </cell>
          <cell r="AW1277" t="str">
            <v>La Française</v>
          </cell>
          <cell r="AY1277" t="str">
            <v>Not Stated</v>
          </cell>
          <cell r="AZ1277" t="str">
            <v>Prospectus</v>
          </cell>
          <cell r="BA1277" t="str">
            <v>Non</v>
          </cell>
          <cell r="BD1277">
            <v>1.014775</v>
          </cell>
          <cell r="BF1277">
            <v>2.8802789999999998</v>
          </cell>
          <cell r="BH1277">
            <v>-1.6047640000000001</v>
          </cell>
          <cell r="BJ1277">
            <v>-1.2212400000000001</v>
          </cell>
          <cell r="BK1277">
            <v>31</v>
          </cell>
          <cell r="BM1277">
            <v>2.8611300000000002</v>
          </cell>
          <cell r="BN1277">
            <v>82</v>
          </cell>
          <cell r="BP1277">
            <v>10.918286999999999</v>
          </cell>
          <cell r="BQ1277">
            <v>66</v>
          </cell>
        </row>
        <row r="1278">
          <cell r="A1278" t="str">
            <v>FR0013258647</v>
          </cell>
          <cell r="C1278" t="str">
            <v>La Française Rendement Glb 2025 R</v>
          </cell>
          <cell r="D1278" t="str">
            <v>SICAV</v>
          </cell>
          <cell r="E1278" t="str">
            <v>La Française Asset Management</v>
          </cell>
          <cell r="F1278" t="str">
            <v>Euro</v>
          </cell>
          <cell r="G1278" t="str">
            <v>Not Benchmarked</v>
          </cell>
          <cell r="H1278" t="str">
            <v>Europe Fonds ouverts  - Obligations à échéance</v>
          </cell>
          <cell r="I1278" t="str">
            <v>Tous les jours</v>
          </cell>
          <cell r="J1278" t="str">
            <v>Emirats Arabes Unis;Belgique;Suisse;Espagne;France;Italie;Luxembourg;</v>
          </cell>
          <cell r="K1278" t="str">
            <v>Non</v>
          </cell>
          <cell r="L1278">
            <v>42977</v>
          </cell>
          <cell r="M1278">
            <v>44596</v>
          </cell>
          <cell r="N1278">
            <v>671034913</v>
          </cell>
          <cell r="O1278">
            <v>104.06</v>
          </cell>
          <cell r="Q1278" t="str">
            <v>Non</v>
          </cell>
          <cell r="R1278">
            <v>4</v>
          </cell>
          <cell r="T1278">
            <v>3.6720000000000002</v>
          </cell>
          <cell r="U1278">
            <v>13.023999999999999</v>
          </cell>
          <cell r="V1278">
            <v>1.62246</v>
          </cell>
          <cell r="W1278">
            <v>2.2624399999999998</v>
          </cell>
          <cell r="X1278" t="str">
            <v>Cap</v>
          </cell>
          <cell r="Y1278" t="str">
            <v>Global</v>
          </cell>
          <cell r="Z1278">
            <v>1.25</v>
          </cell>
          <cell r="AA1278" t="str">
            <v>Oui</v>
          </cell>
          <cell r="AB1278">
            <v>1.29</v>
          </cell>
          <cell r="AC1278" t="str">
            <v>Non</v>
          </cell>
          <cell r="AD1278">
            <v>104.06</v>
          </cell>
          <cell r="AE1278" t="str">
            <v>FS0000DFLA</v>
          </cell>
          <cell r="AF1278">
            <v>345944916</v>
          </cell>
          <cell r="AH1278">
            <v>44561</v>
          </cell>
          <cell r="AJ1278">
            <v>3</v>
          </cell>
          <cell r="AK1278">
            <v>0</v>
          </cell>
          <cell r="AL1278">
            <v>0</v>
          </cell>
          <cell r="AM1278" t="str">
            <v>www.lafrancaise-am.com/</v>
          </cell>
          <cell r="AQ1278" t="str">
            <v>Non</v>
          </cell>
          <cell r="AR1278" t="str">
            <v>Non</v>
          </cell>
          <cell r="AS1278" t="str">
            <v>Oui</v>
          </cell>
          <cell r="AU1278">
            <v>44104</v>
          </cell>
          <cell r="AV1278" t="str">
            <v>Obligations internationales</v>
          </cell>
          <cell r="AW1278" t="str">
            <v>La Française</v>
          </cell>
          <cell r="AY1278" t="str">
            <v>Not Stated</v>
          </cell>
          <cell r="AZ1278" t="str">
            <v>Prospectus</v>
          </cell>
          <cell r="BA1278" t="str">
            <v>Non</v>
          </cell>
          <cell r="BD1278">
            <v>2.262448</v>
          </cell>
          <cell r="BF1278">
            <v>1.6224719999999999</v>
          </cell>
          <cell r="BH1278">
            <v>-2.0473029999999999</v>
          </cell>
          <cell r="BJ1278">
            <v>-2.21557</v>
          </cell>
          <cell r="BK1278">
            <v>44</v>
          </cell>
          <cell r="BM1278">
            <v>4.0642259999999997</v>
          </cell>
          <cell r="BN1278">
            <v>76</v>
          </cell>
          <cell r="BP1278">
            <v>9.2288399999999999</v>
          </cell>
          <cell r="BQ1278">
            <v>71</v>
          </cell>
        </row>
        <row r="1279">
          <cell r="A1279" t="str">
            <v>FR0013259181</v>
          </cell>
          <cell r="C1279" t="str">
            <v>Groupama Axiom Legacy N</v>
          </cell>
          <cell r="D1279" t="str">
            <v>FCP</v>
          </cell>
          <cell r="E1279" t="str">
            <v>Groupama Asset Management</v>
          </cell>
          <cell r="F1279" t="str">
            <v>Euro</v>
          </cell>
          <cell r="G1279" t="str">
            <v>Euribor 3M + 3%</v>
          </cell>
          <cell r="H1279" t="str">
            <v>Europe Fonds ouverts  - Obligations Autres</v>
          </cell>
          <cell r="I1279" t="str">
            <v>Tous les jours</v>
          </cell>
          <cell r="J1279" t="str">
            <v>Espagne;France;Italie;</v>
          </cell>
          <cell r="K1279" t="str">
            <v>Non</v>
          </cell>
          <cell r="L1279">
            <v>42886</v>
          </cell>
          <cell r="M1279">
            <v>44595</v>
          </cell>
          <cell r="N1279">
            <v>812270174</v>
          </cell>
          <cell r="O1279">
            <v>1076.2</v>
          </cell>
          <cell r="Q1279" t="str">
            <v>Non</v>
          </cell>
          <cell r="R1279">
            <v>4</v>
          </cell>
          <cell r="T1279">
            <v>1.328373</v>
          </cell>
          <cell r="U1279">
            <v>7.0631360000000001</v>
          </cell>
          <cell r="V1279">
            <v>2.7778299999999998</v>
          </cell>
          <cell r="W1279">
            <v>3.15089</v>
          </cell>
          <cell r="X1279" t="str">
            <v>Cap</v>
          </cell>
          <cell r="Y1279" t="str">
            <v>Global</v>
          </cell>
          <cell r="Z1279">
            <v>1.5</v>
          </cell>
          <cell r="AA1279" t="str">
            <v>Oui</v>
          </cell>
          <cell r="AB1279">
            <v>1.5</v>
          </cell>
          <cell r="AC1279" t="str">
            <v>Non</v>
          </cell>
          <cell r="AE1279" t="str">
            <v>FS0000DEGE</v>
          </cell>
          <cell r="AF1279">
            <v>100455965</v>
          </cell>
          <cell r="AH1279">
            <v>44407</v>
          </cell>
          <cell r="AJ1279">
            <v>5</v>
          </cell>
          <cell r="AK1279">
            <v>1</v>
          </cell>
          <cell r="AL1279">
            <v>0</v>
          </cell>
          <cell r="AM1279" t="str">
            <v>www.groupama-am.fr</v>
          </cell>
          <cell r="AQ1279" t="str">
            <v>Non</v>
          </cell>
          <cell r="AR1279" t="str">
            <v>Non</v>
          </cell>
          <cell r="AS1279" t="str">
            <v>Non</v>
          </cell>
          <cell r="AV1279" t="str">
            <v>Non Classifié</v>
          </cell>
          <cell r="AW1279" t="str">
            <v>Groupama</v>
          </cell>
          <cell r="AY1279" t="str">
            <v>Not Stated</v>
          </cell>
          <cell r="AZ1279" t="str">
            <v>Prospectus</v>
          </cell>
          <cell r="BA1279" t="str">
            <v>Non</v>
          </cell>
          <cell r="BD1279">
            <v>3.1508910000000001</v>
          </cell>
          <cell r="BF1279">
            <v>2.7778369999999999</v>
          </cell>
          <cell r="BH1279">
            <v>-0.50661900000000004</v>
          </cell>
          <cell r="BJ1279">
            <v>-0.49645</v>
          </cell>
          <cell r="BK1279">
            <v>22</v>
          </cell>
          <cell r="BM1279">
            <v>3.804249</v>
          </cell>
          <cell r="BN1279">
            <v>77</v>
          </cell>
          <cell r="BP1279">
            <v>6.2509110000000003</v>
          </cell>
          <cell r="BQ1279">
            <v>82</v>
          </cell>
        </row>
        <row r="1280">
          <cell r="A1280" t="str">
            <v>FR0013260262</v>
          </cell>
          <cell r="C1280" t="str">
            <v>Sofidy Pierre Europe A</v>
          </cell>
          <cell r="D1280" t="str">
            <v>Open End Real Estate funds (OPCI)</v>
          </cell>
          <cell r="E1280" t="str">
            <v>Sofidy</v>
          </cell>
          <cell r="F1280" t="str">
            <v>Euro</v>
          </cell>
          <cell r="G1280" t="str">
            <v>Not Benchmarked</v>
          </cell>
          <cell r="H1280" t="str">
            <v>Europe Fonds ouverts  - Immobilier - Direct Europe</v>
          </cell>
          <cell r="I1280" t="str">
            <v>Bimensuel</v>
          </cell>
          <cell r="J1280" t="str">
            <v>France</v>
          </cell>
          <cell r="K1280" t="str">
            <v>Non</v>
          </cell>
          <cell r="L1280">
            <v>43130</v>
          </cell>
          <cell r="M1280">
            <v>44575</v>
          </cell>
          <cell r="N1280">
            <v>199356433</v>
          </cell>
          <cell r="O1280">
            <v>116.99</v>
          </cell>
          <cell r="Q1280" t="str">
            <v>Non</v>
          </cell>
          <cell r="R1280">
            <v>4</v>
          </cell>
          <cell r="T1280">
            <v>3.661</v>
          </cell>
          <cell r="U1280">
            <v>3.1709999999999998</v>
          </cell>
          <cell r="V1280">
            <v>5.7705099999999998</v>
          </cell>
          <cell r="W1280">
            <v>5.7828600000000003</v>
          </cell>
          <cell r="X1280" t="str">
            <v>Dist</v>
          </cell>
          <cell r="Y1280" t="str">
            <v>Europe</v>
          </cell>
          <cell r="Z1280">
            <v>2.25</v>
          </cell>
          <cell r="AA1280" t="str">
            <v>Non</v>
          </cell>
          <cell r="AB1280">
            <v>2.08</v>
          </cell>
          <cell r="AC1280" t="str">
            <v>Non</v>
          </cell>
          <cell r="AE1280" t="str">
            <v>FS0000DTGH</v>
          </cell>
          <cell r="AF1280">
            <v>147415864</v>
          </cell>
          <cell r="AH1280">
            <v>44564</v>
          </cell>
          <cell r="AJ1280">
            <v>7.5</v>
          </cell>
          <cell r="AK1280">
            <v>1000</v>
          </cell>
          <cell r="AL1280">
            <v>0</v>
          </cell>
          <cell r="AM1280" t="str">
            <v>www.sofidy.com</v>
          </cell>
          <cell r="AQ1280" t="str">
            <v>Non</v>
          </cell>
          <cell r="AR1280" t="str">
            <v>Non</v>
          </cell>
          <cell r="AS1280" t="str">
            <v>Non</v>
          </cell>
          <cell r="AV1280" t="str">
            <v>Fonds Immobilier</v>
          </cell>
          <cell r="AW1280" t="str">
            <v>Sofidy</v>
          </cell>
          <cell r="AY1280" t="str">
            <v>Not Stated</v>
          </cell>
          <cell r="AZ1280" t="str">
            <v>Prospectus</v>
          </cell>
          <cell r="BA1280" t="str">
            <v>Non</v>
          </cell>
          <cell r="BM1280">
            <v>5.7828609999999996</v>
          </cell>
          <cell r="BN1280">
            <v>66</v>
          </cell>
          <cell r="BP1280">
            <v>6.937411</v>
          </cell>
          <cell r="BQ1280">
            <v>79</v>
          </cell>
        </row>
        <row r="1281">
          <cell r="A1281" t="str">
            <v>FR0013261765</v>
          </cell>
          <cell r="B1281" t="str">
            <v>ÙÙÙÙÙ</v>
          </cell>
          <cell r="C1281" t="str">
            <v>Athymis Better Life P</v>
          </cell>
          <cell r="D1281" t="str">
            <v>FCP</v>
          </cell>
          <cell r="E1281" t="str">
            <v>Athymis Gestion</v>
          </cell>
          <cell r="F1281" t="str">
            <v>Euro</v>
          </cell>
          <cell r="G1281" t="str">
            <v>(FTSE MTS Ex-CNO Etrix 1-3Y TR EUR) 25.000% + ( MSCI ACWI NR EUR) 75.000%</v>
          </cell>
          <cell r="H1281" t="str">
            <v>Europe Fonds ouverts  - Allocation EUR Agressive - International</v>
          </cell>
          <cell r="I1281" t="str">
            <v>Tous les jours</v>
          </cell>
          <cell r="J1281" t="str">
            <v>France</v>
          </cell>
          <cell r="K1281" t="str">
            <v>Non</v>
          </cell>
          <cell r="L1281">
            <v>42944</v>
          </cell>
          <cell r="M1281">
            <v>44596</v>
          </cell>
          <cell r="N1281">
            <v>19070757</v>
          </cell>
          <cell r="O1281">
            <v>140.13</v>
          </cell>
          <cell r="Q1281" t="str">
            <v>Non</v>
          </cell>
          <cell r="R1281">
            <v>6</v>
          </cell>
          <cell r="S1281">
            <v>6</v>
          </cell>
          <cell r="T1281">
            <v>14.25</v>
          </cell>
          <cell r="U1281">
            <v>14.821999999999999</v>
          </cell>
          <cell r="V1281">
            <v>4.3056400000000004</v>
          </cell>
          <cell r="W1281">
            <v>15.58121</v>
          </cell>
          <cell r="X1281" t="str">
            <v>Cap</v>
          </cell>
          <cell r="Y1281" t="str">
            <v>Global</v>
          </cell>
          <cell r="Z1281">
            <v>2.4</v>
          </cell>
          <cell r="AA1281" t="str">
            <v>Oui</v>
          </cell>
          <cell r="AB1281">
            <v>3</v>
          </cell>
          <cell r="AC1281" t="str">
            <v>Oui</v>
          </cell>
          <cell r="AD1281">
            <v>140.13</v>
          </cell>
          <cell r="AE1281" t="str">
            <v>FS0000DFY3</v>
          </cell>
          <cell r="AF1281">
            <v>12461492</v>
          </cell>
          <cell r="AH1281">
            <v>44564</v>
          </cell>
          <cell r="AJ1281">
            <v>3</v>
          </cell>
          <cell r="AK1281">
            <v>1</v>
          </cell>
          <cell r="AL1281">
            <v>0</v>
          </cell>
          <cell r="AM1281" t="str">
            <v>www.athymis.fr</v>
          </cell>
          <cell r="AQ1281" t="str">
            <v>Non</v>
          </cell>
          <cell r="AR1281" t="str">
            <v>Non</v>
          </cell>
          <cell r="AS1281" t="str">
            <v>Non</v>
          </cell>
          <cell r="AV1281" t="str">
            <v>Actions internationales</v>
          </cell>
          <cell r="AW1281" t="str">
            <v>Athymis</v>
          </cell>
          <cell r="AY1281" t="str">
            <v>Article 8</v>
          </cell>
          <cell r="AZ1281" t="str">
            <v>Prospectus</v>
          </cell>
          <cell r="BA1281" t="str">
            <v>Non</v>
          </cell>
          <cell r="BD1281">
            <v>15.58122</v>
          </cell>
          <cell r="BF1281">
            <v>4.3056289999999997</v>
          </cell>
          <cell r="BH1281">
            <v>-11.871378</v>
          </cell>
          <cell r="BJ1281">
            <v>-9.5718800000000002</v>
          </cell>
          <cell r="BK1281">
            <v>90</v>
          </cell>
          <cell r="BM1281">
            <v>21.381367999999998</v>
          </cell>
          <cell r="BN1281">
            <v>12</v>
          </cell>
          <cell r="BP1281">
            <v>25.353838</v>
          </cell>
          <cell r="BQ1281">
            <v>28</v>
          </cell>
        </row>
        <row r="1282">
          <cell r="A1282" t="str">
            <v>FR0013261807</v>
          </cell>
          <cell r="B1282" t="str">
            <v>ÙÙÙÙ</v>
          </cell>
          <cell r="C1282" t="str">
            <v>Quadrige Multicaps Europe C</v>
          </cell>
          <cell r="D1282" t="str">
            <v>FCP</v>
          </cell>
          <cell r="E1282" t="str">
            <v>Inocap Gestion</v>
          </cell>
          <cell r="F1282" t="str">
            <v>Euro</v>
          </cell>
          <cell r="G1282" t="str">
            <v>EURO STOXX TMI NR EUR</v>
          </cell>
          <cell r="H1282" t="str">
            <v>Europe Fonds ouverts  - Actions Zone Euro Grandes Cap.</v>
          </cell>
          <cell r="I1282" t="str">
            <v>Tous les jours</v>
          </cell>
          <cell r="J1282" t="str">
            <v>France</v>
          </cell>
          <cell r="K1282" t="str">
            <v>Oui</v>
          </cell>
          <cell r="L1282">
            <v>42936</v>
          </cell>
          <cell r="M1282">
            <v>44596</v>
          </cell>
          <cell r="N1282">
            <v>33760463</v>
          </cell>
          <cell r="O1282">
            <v>132.41999999999999</v>
          </cell>
          <cell r="Q1282" t="str">
            <v>Non</v>
          </cell>
          <cell r="R1282">
            <v>6</v>
          </cell>
          <cell r="S1282">
            <v>6</v>
          </cell>
          <cell r="T1282">
            <v>13.122</v>
          </cell>
          <cell r="U1282">
            <v>16.001000000000001</v>
          </cell>
          <cell r="V1282">
            <v>10.168380000000001</v>
          </cell>
          <cell r="W1282">
            <v>12.71086</v>
          </cell>
          <cell r="X1282" t="str">
            <v>Cap</v>
          </cell>
          <cell r="Y1282" t="str">
            <v>Euroland</v>
          </cell>
          <cell r="Z1282">
            <v>2.2000000000000002</v>
          </cell>
          <cell r="AA1282" t="str">
            <v>Oui</v>
          </cell>
          <cell r="AB1282">
            <v>2.2000000000000002</v>
          </cell>
          <cell r="AC1282" t="str">
            <v>Oui</v>
          </cell>
          <cell r="AD1282">
            <v>132.41999999999999</v>
          </cell>
          <cell r="AE1282" t="str">
            <v>FS0000DQKJ</v>
          </cell>
          <cell r="AF1282">
            <v>25967047</v>
          </cell>
          <cell r="AH1282">
            <v>44305</v>
          </cell>
          <cell r="AJ1282">
            <v>4</v>
          </cell>
          <cell r="AK1282">
            <v>1</v>
          </cell>
          <cell r="AL1282">
            <v>0</v>
          </cell>
          <cell r="AM1282" t="str">
            <v>www.inocapgestion.com</v>
          </cell>
          <cell r="AQ1282" t="str">
            <v>Non</v>
          </cell>
          <cell r="AR1282" t="str">
            <v>Non</v>
          </cell>
          <cell r="AS1282" t="str">
            <v>Non</v>
          </cell>
          <cell r="AV1282" t="str">
            <v>Actions de la zone euro</v>
          </cell>
          <cell r="AW1282" t="str">
            <v>Inocap</v>
          </cell>
          <cell r="AY1282" t="str">
            <v>Article 8</v>
          </cell>
          <cell r="AZ1282" t="str">
            <v>Prospectus</v>
          </cell>
          <cell r="BA1282" t="str">
            <v>Non</v>
          </cell>
          <cell r="BD1282">
            <v>12.710868</v>
          </cell>
          <cell r="BF1282">
            <v>10.168396</v>
          </cell>
          <cell r="BH1282">
            <v>-4.9844900000000001</v>
          </cell>
          <cell r="BJ1282">
            <v>-4.9774399999999996</v>
          </cell>
          <cell r="BK1282">
            <v>69</v>
          </cell>
          <cell r="BM1282">
            <v>16.772210000000001</v>
          </cell>
          <cell r="BN1282">
            <v>24</v>
          </cell>
          <cell r="BP1282">
            <v>31.151767</v>
          </cell>
          <cell r="BQ1282">
            <v>12</v>
          </cell>
        </row>
        <row r="1283">
          <cell r="A1283" t="str">
            <v>FR0013262045</v>
          </cell>
          <cell r="B1283" t="str">
            <v>ÙÙÙ</v>
          </cell>
          <cell r="C1283" t="str">
            <v>Euro Multi Cap C</v>
          </cell>
          <cell r="D1283" t="str">
            <v>FCP</v>
          </cell>
          <cell r="E1283" t="str">
            <v>Cholet Dupont Asset Management</v>
          </cell>
          <cell r="F1283" t="str">
            <v>Euro</v>
          </cell>
          <cell r="G1283" t="str">
            <v>Euronext Paris CAC All Tradable NR EUR</v>
          </cell>
          <cell r="H1283" t="str">
            <v>Europe Fonds ouverts  - Actions France Grandes Cap.</v>
          </cell>
          <cell r="I1283" t="str">
            <v>Tous les jours</v>
          </cell>
          <cell r="J1283" t="str">
            <v>France</v>
          </cell>
          <cell r="K1283" t="str">
            <v>Oui</v>
          </cell>
          <cell r="L1283">
            <v>42944</v>
          </cell>
          <cell r="M1283">
            <v>44596</v>
          </cell>
          <cell r="N1283">
            <v>25390000</v>
          </cell>
          <cell r="O1283">
            <v>135.6</v>
          </cell>
          <cell r="Q1283" t="str">
            <v>Non</v>
          </cell>
          <cell r="R1283">
            <v>7</v>
          </cell>
          <cell r="S1283">
            <v>6</v>
          </cell>
          <cell r="T1283">
            <v>11.817</v>
          </cell>
          <cell r="U1283">
            <v>21.279</v>
          </cell>
          <cell r="V1283">
            <v>21.603560000000002</v>
          </cell>
          <cell r="W1283">
            <v>14.517569999999999</v>
          </cell>
          <cell r="X1283" t="str">
            <v>Cap</v>
          </cell>
          <cell r="Y1283" t="str">
            <v>France</v>
          </cell>
          <cell r="Z1283">
            <v>1.1499999999999999</v>
          </cell>
          <cell r="AA1283" t="str">
            <v>Oui</v>
          </cell>
          <cell r="AB1283">
            <v>1.81</v>
          </cell>
          <cell r="AC1283" t="str">
            <v>Non</v>
          </cell>
          <cell r="AD1283">
            <v>135.6</v>
          </cell>
          <cell r="AE1283" t="str">
            <v>FS0000DEBY</v>
          </cell>
          <cell r="AF1283">
            <v>25390000</v>
          </cell>
          <cell r="AH1283">
            <v>44562</v>
          </cell>
          <cell r="AJ1283">
            <v>3.5</v>
          </cell>
          <cell r="AK1283">
            <v>1</v>
          </cell>
          <cell r="AL1283">
            <v>1</v>
          </cell>
          <cell r="AM1283" t="str">
            <v>www.cholet-dupont.fr</v>
          </cell>
          <cell r="AQ1283" t="str">
            <v>Non</v>
          </cell>
          <cell r="AR1283" t="str">
            <v>Non</v>
          </cell>
          <cell r="AS1283" t="str">
            <v>Non</v>
          </cell>
          <cell r="AV1283" t="str">
            <v>Actions de la zone euro</v>
          </cell>
          <cell r="AW1283" t="str">
            <v>Cholet Dupont</v>
          </cell>
          <cell r="AY1283" t="str">
            <v>Not Stated</v>
          </cell>
          <cell r="AZ1283" t="str">
            <v>Prospectus</v>
          </cell>
          <cell r="BA1283" t="str">
            <v>Non</v>
          </cell>
          <cell r="BD1283">
            <v>14.517595999999999</v>
          </cell>
          <cell r="BF1283">
            <v>21.603576</v>
          </cell>
          <cell r="BH1283">
            <v>-1.3151280000000001</v>
          </cell>
          <cell r="BJ1283">
            <v>-1.90442</v>
          </cell>
          <cell r="BK1283">
            <v>40</v>
          </cell>
          <cell r="BM1283">
            <v>17.248474000000002</v>
          </cell>
          <cell r="BN1283">
            <v>23</v>
          </cell>
          <cell r="BP1283">
            <v>24.939202999999999</v>
          </cell>
          <cell r="BQ1283">
            <v>30</v>
          </cell>
        </row>
        <row r="1284">
          <cell r="A1284" t="str">
            <v>FR0013266244</v>
          </cell>
          <cell r="B1284" t="str">
            <v>ÙÙÙÙ</v>
          </cell>
          <cell r="C1284" t="str">
            <v>Oddo BHF Active Micro Cap CR-EUR</v>
          </cell>
          <cell r="D1284" t="str">
            <v>FCP</v>
          </cell>
          <cell r="E1284" t="str">
            <v>ODDO BHF Asset Management SAS</v>
          </cell>
          <cell r="F1284" t="str">
            <v>Euro</v>
          </cell>
          <cell r="G1284" t="str">
            <v>MSCI Europe Micro Cap Hedged NR EUR</v>
          </cell>
          <cell r="H1284" t="str">
            <v>Europe Fonds ouverts  - Actions Europe Petites Cap.</v>
          </cell>
          <cell r="I1284" t="str">
            <v>Toutes les semaines</v>
          </cell>
          <cell r="J1284" t="str">
            <v>Suisse;Allemagne;France;Italie;Suède;</v>
          </cell>
          <cell r="K1284" t="str">
            <v>Oui</v>
          </cell>
          <cell r="L1284">
            <v>42954</v>
          </cell>
          <cell r="M1284">
            <v>44596</v>
          </cell>
          <cell r="N1284">
            <v>85949940</v>
          </cell>
          <cell r="O1284">
            <v>157.65</v>
          </cell>
          <cell r="Q1284" t="str">
            <v>Non</v>
          </cell>
          <cell r="R1284">
            <v>6</v>
          </cell>
          <cell r="S1284">
            <v>6</v>
          </cell>
          <cell r="T1284">
            <v>13.771000000000001</v>
          </cell>
          <cell r="U1284">
            <v>19.885000000000002</v>
          </cell>
          <cell r="V1284">
            <v>14.785880000000001</v>
          </cell>
          <cell r="W1284">
            <v>21.697209999999998</v>
          </cell>
          <cell r="X1284" t="str">
            <v>Cap</v>
          </cell>
          <cell r="Y1284" t="str">
            <v>Europe</v>
          </cell>
          <cell r="Z1284">
            <v>2.4</v>
          </cell>
          <cell r="AA1284" t="str">
            <v>Oui</v>
          </cell>
          <cell r="AB1284">
            <v>2.5499999999999998</v>
          </cell>
          <cell r="AC1284" t="str">
            <v>Non</v>
          </cell>
          <cell r="AD1284">
            <v>157.65</v>
          </cell>
          <cell r="AE1284" t="str">
            <v>FS0000DGSH</v>
          </cell>
          <cell r="AF1284">
            <v>23276352</v>
          </cell>
          <cell r="AH1284">
            <v>44564</v>
          </cell>
          <cell r="AJ1284">
            <v>4</v>
          </cell>
          <cell r="AK1284">
            <v>100</v>
          </cell>
          <cell r="AL1284">
            <v>1</v>
          </cell>
          <cell r="AM1284" t="str">
            <v>www.oddoam.com</v>
          </cell>
          <cell r="AQ1284" t="str">
            <v>Non</v>
          </cell>
          <cell r="AR1284" t="str">
            <v>Non</v>
          </cell>
          <cell r="AS1284" t="str">
            <v>Non</v>
          </cell>
          <cell r="AV1284" t="str">
            <v>Actions internationales</v>
          </cell>
          <cell r="AW1284" t="str">
            <v>ODDO BHF</v>
          </cell>
          <cell r="AY1284" t="str">
            <v>Not Stated</v>
          </cell>
          <cell r="AZ1284" t="str">
            <v>Prospectus</v>
          </cell>
          <cell r="BA1284" t="str">
            <v>Oui</v>
          </cell>
          <cell r="BD1284">
            <v>21.697243</v>
          </cell>
          <cell r="BF1284">
            <v>14.785876999999999</v>
          </cell>
          <cell r="BH1284">
            <v>-7.6690329999999998</v>
          </cell>
          <cell r="BJ1284">
            <v>-7.6690300000000002</v>
          </cell>
          <cell r="BK1284">
            <v>84</v>
          </cell>
          <cell r="BM1284">
            <v>28.982913</v>
          </cell>
          <cell r="BN1284">
            <v>3</v>
          </cell>
          <cell r="BP1284">
            <v>34.511167999999998</v>
          </cell>
          <cell r="BQ1284">
            <v>6</v>
          </cell>
        </row>
        <row r="1285">
          <cell r="A1285" t="str">
            <v>FR0013266624</v>
          </cell>
          <cell r="B1285" t="str">
            <v>ÙÙÙÙÙ</v>
          </cell>
          <cell r="C1285" t="str">
            <v>CM-AM Entrepreneurs Europe RC</v>
          </cell>
          <cell r="D1285" t="str">
            <v>SICAV</v>
          </cell>
          <cell r="E1285" t="str">
            <v>Crédit Mutuel Asset Management</v>
          </cell>
          <cell r="F1285" t="str">
            <v>Euro</v>
          </cell>
          <cell r="G1285" t="str">
            <v>STOXX Europe Small 200 NR EUR</v>
          </cell>
          <cell r="H1285" t="str">
            <v>Europe Fonds ouverts  - Allocation EUR Aggressive</v>
          </cell>
          <cell r="I1285" t="str">
            <v>Tous les jours</v>
          </cell>
          <cell r="J1285" t="str">
            <v>Autriche;Belgique;Suisse;Allemagne;Espagne;France;Irlande;Luxembourg;Pays-Bas;Portugal;</v>
          </cell>
          <cell r="K1285" t="str">
            <v>Oui</v>
          </cell>
          <cell r="L1285">
            <v>42996</v>
          </cell>
          <cell r="M1285">
            <v>44595</v>
          </cell>
          <cell r="N1285">
            <v>461736000</v>
          </cell>
          <cell r="O1285">
            <v>136.35</v>
          </cell>
          <cell r="Q1285" t="str">
            <v>Non</v>
          </cell>
          <cell r="R1285">
            <v>6</v>
          </cell>
          <cell r="S1285">
            <v>6</v>
          </cell>
          <cell r="T1285">
            <v>19.431999999999999</v>
          </cell>
          <cell r="U1285">
            <v>18.707000000000001</v>
          </cell>
          <cell r="V1285">
            <v>7.7371100000000004</v>
          </cell>
          <cell r="W1285">
            <v>13.950710000000001</v>
          </cell>
          <cell r="X1285" t="str">
            <v>Cap</v>
          </cell>
          <cell r="Y1285" t="str">
            <v>Europe</v>
          </cell>
          <cell r="Z1285">
            <v>2.5</v>
          </cell>
          <cell r="AA1285" t="str">
            <v>Oui</v>
          </cell>
          <cell r="AB1285">
            <v>2.14</v>
          </cell>
          <cell r="AC1285" t="str">
            <v>Non</v>
          </cell>
          <cell r="AE1285" t="str">
            <v>FS0000DG9I</v>
          </cell>
          <cell r="AF1285">
            <v>415398000</v>
          </cell>
          <cell r="AH1285">
            <v>44377</v>
          </cell>
          <cell r="AJ1285">
            <v>2</v>
          </cell>
          <cell r="AK1285">
            <v>10</v>
          </cell>
          <cell r="AL1285">
            <v>1</v>
          </cell>
          <cell r="AM1285" t="str">
            <v>www.creditmutuel-am.eu</v>
          </cell>
          <cell r="AQ1285" t="str">
            <v>Non</v>
          </cell>
          <cell r="AR1285" t="str">
            <v>Non</v>
          </cell>
          <cell r="AS1285" t="str">
            <v>Non</v>
          </cell>
          <cell r="AV1285" t="str">
            <v>Non Classifié</v>
          </cell>
          <cell r="AW1285" t="str">
            <v>Crédit Mutuel Alliance Fédérale</v>
          </cell>
          <cell r="AY1285" t="str">
            <v>Not Stated</v>
          </cell>
          <cell r="AZ1285" t="str">
            <v>Prospectus</v>
          </cell>
          <cell r="BA1285" t="str">
            <v>Non</v>
          </cell>
          <cell r="BD1285">
            <v>13.950725</v>
          </cell>
          <cell r="BF1285">
            <v>7.7371100000000004</v>
          </cell>
          <cell r="BH1285">
            <v>-14.546252000000001</v>
          </cell>
          <cell r="BJ1285">
            <v>-14.214090000000001</v>
          </cell>
          <cell r="BK1285">
            <v>98</v>
          </cell>
          <cell r="BM1285">
            <v>22.645804999999999</v>
          </cell>
          <cell r="BN1285">
            <v>10</v>
          </cell>
          <cell r="BP1285">
            <v>25.494266</v>
          </cell>
          <cell r="BQ1285">
            <v>28</v>
          </cell>
        </row>
        <row r="1286">
          <cell r="A1286" t="str">
            <v>FR0013267150</v>
          </cell>
          <cell r="B1286" t="str">
            <v>ÙÙ</v>
          </cell>
          <cell r="C1286" t="str">
            <v>Ofi RS Equity Climate Change RC</v>
          </cell>
          <cell r="D1286" t="str">
            <v>FCP</v>
          </cell>
          <cell r="E1286" t="str">
            <v>OFI Asset Management</v>
          </cell>
          <cell r="F1286" t="str">
            <v>Euro</v>
          </cell>
          <cell r="G1286" t="str">
            <v>STOXX Europe 600 NR EUR</v>
          </cell>
          <cell r="H1286" t="str">
            <v>Europe Fonds ouverts  - Actions Secteur Ecologie</v>
          </cell>
          <cell r="I1286" t="str">
            <v>Tous les jours</v>
          </cell>
          <cell r="J1286" t="str">
            <v>France</v>
          </cell>
          <cell r="K1286" t="str">
            <v>Oui</v>
          </cell>
          <cell r="L1286">
            <v>42923</v>
          </cell>
          <cell r="M1286">
            <v>44596</v>
          </cell>
          <cell r="N1286">
            <v>291542201</v>
          </cell>
          <cell r="O1286">
            <v>1403.01</v>
          </cell>
          <cell r="P1286">
            <v>161.34</v>
          </cell>
          <cell r="Q1286" t="str">
            <v>Non</v>
          </cell>
          <cell r="R1286">
            <v>6</v>
          </cell>
          <cell r="S1286">
            <v>6</v>
          </cell>
          <cell r="T1286">
            <v>16.507176000000001</v>
          </cell>
          <cell r="U1286">
            <v>15.924626999999999</v>
          </cell>
          <cell r="V1286">
            <v>5.4371400000000003</v>
          </cell>
          <cell r="W1286">
            <v>13.357710000000001</v>
          </cell>
          <cell r="X1286" t="str">
            <v>Cap</v>
          </cell>
          <cell r="Y1286" t="str">
            <v>Europe</v>
          </cell>
          <cell r="Z1286">
            <v>1.8</v>
          </cell>
          <cell r="AA1286" t="str">
            <v>Oui</v>
          </cell>
          <cell r="AB1286">
            <v>1.81</v>
          </cell>
          <cell r="AC1286" t="str">
            <v>Oui</v>
          </cell>
          <cell r="AD1286">
            <v>1403.01</v>
          </cell>
          <cell r="AE1286" t="str">
            <v>FSGBR056UD</v>
          </cell>
          <cell r="AF1286">
            <v>14633000</v>
          </cell>
          <cell r="AH1286">
            <v>44558</v>
          </cell>
          <cell r="AJ1286">
            <v>4</v>
          </cell>
          <cell r="AK1286">
            <v>0</v>
          </cell>
          <cell r="AL1286">
            <v>0</v>
          </cell>
          <cell r="AM1286" t="str">
            <v>www.ofi-am.fr</v>
          </cell>
          <cell r="AQ1286" t="str">
            <v>Non</v>
          </cell>
          <cell r="AR1286" t="str">
            <v>Non</v>
          </cell>
          <cell r="AS1286" t="str">
            <v>Non</v>
          </cell>
          <cell r="AV1286" t="str">
            <v>Actions internationales</v>
          </cell>
          <cell r="AW1286" t="str">
            <v>OFI</v>
          </cell>
          <cell r="AY1286" t="str">
            <v>Article 9</v>
          </cell>
          <cell r="AZ1286" t="str">
            <v>Prospectus</v>
          </cell>
          <cell r="BA1286" t="str">
            <v>Non</v>
          </cell>
          <cell r="BD1286">
            <v>13.35772</v>
          </cell>
          <cell r="BF1286">
            <v>5.4371340000000004</v>
          </cell>
          <cell r="BH1286">
            <v>-11.792564</v>
          </cell>
          <cell r="BJ1286">
            <v>-10.84849</v>
          </cell>
          <cell r="BK1286">
            <v>93</v>
          </cell>
          <cell r="BM1286">
            <v>20.184317</v>
          </cell>
          <cell r="BN1286">
            <v>14</v>
          </cell>
          <cell r="BP1286">
            <v>33.895018</v>
          </cell>
          <cell r="BQ1286">
            <v>7</v>
          </cell>
        </row>
        <row r="1287">
          <cell r="A1287" t="str">
            <v>FR0013267382</v>
          </cell>
          <cell r="B1287" t="str">
            <v>ÙÙÙÙ</v>
          </cell>
          <cell r="C1287" t="str">
            <v>S.ytic P</v>
          </cell>
          <cell r="D1287" t="str">
            <v>FCP</v>
          </cell>
          <cell r="E1287" t="str">
            <v>Sofidy</v>
          </cell>
          <cell r="F1287" t="str">
            <v>Euro</v>
          </cell>
          <cell r="G1287" t="str">
            <v>STOXX Europe 600 NR EUR</v>
          </cell>
          <cell r="H1287" t="str">
            <v>Europe Fonds ouverts  - Actions Europe Flex Cap</v>
          </cell>
          <cell r="I1287" t="str">
            <v>Tous les jours</v>
          </cell>
          <cell r="J1287" t="str">
            <v>France</v>
          </cell>
          <cell r="K1287" t="str">
            <v>Oui</v>
          </cell>
          <cell r="L1287">
            <v>43215</v>
          </cell>
          <cell r="M1287">
            <v>44596</v>
          </cell>
          <cell r="N1287">
            <v>27153812</v>
          </cell>
          <cell r="O1287">
            <v>124.21</v>
          </cell>
          <cell r="Q1287" t="str">
            <v>Non</v>
          </cell>
          <cell r="R1287">
            <v>6</v>
          </cell>
          <cell r="S1287">
            <v>6</v>
          </cell>
          <cell r="T1287">
            <v>15.262</v>
          </cell>
          <cell r="U1287">
            <v>16.068999999999999</v>
          </cell>
          <cell r="V1287">
            <v>6.1308499999999997</v>
          </cell>
          <cell r="W1287">
            <v>12.82452</v>
          </cell>
          <cell r="X1287" t="str">
            <v>Cap</v>
          </cell>
          <cell r="Y1287" t="str">
            <v>Europe</v>
          </cell>
          <cell r="Z1287">
            <v>2.2000000000000002</v>
          </cell>
          <cell r="AA1287" t="str">
            <v>Oui</v>
          </cell>
          <cell r="AB1287">
            <v>2.29</v>
          </cell>
          <cell r="AC1287" t="str">
            <v>Oui</v>
          </cell>
          <cell r="AD1287">
            <v>124.21</v>
          </cell>
          <cell r="AE1287" t="str">
            <v>FS0000DR18</v>
          </cell>
          <cell r="AF1287">
            <v>1975734</v>
          </cell>
          <cell r="AH1287">
            <v>44564</v>
          </cell>
          <cell r="AJ1287">
            <v>2.5</v>
          </cell>
          <cell r="AK1287">
            <v>1</v>
          </cell>
          <cell r="AL1287">
            <v>1</v>
          </cell>
          <cell r="AM1287" t="str">
            <v>www.sofidy.com</v>
          </cell>
          <cell r="AQ1287" t="str">
            <v>Non</v>
          </cell>
          <cell r="AR1287" t="str">
            <v>Non</v>
          </cell>
          <cell r="AS1287" t="str">
            <v>Non</v>
          </cell>
          <cell r="AV1287" t="str">
            <v>Non Classifié</v>
          </cell>
          <cell r="AW1287" t="str">
            <v>Sofidy</v>
          </cell>
          <cell r="AY1287" t="str">
            <v>Article 8</v>
          </cell>
          <cell r="AZ1287" t="str">
            <v>Prospectus</v>
          </cell>
          <cell r="BA1287" t="str">
            <v>Non</v>
          </cell>
          <cell r="BD1287">
            <v>12.824546</v>
          </cell>
          <cell r="BF1287">
            <v>6.1308439999999997</v>
          </cell>
          <cell r="BH1287">
            <v>-9.2062580000000001</v>
          </cell>
          <cell r="BJ1287">
            <v>-8.8962599999999998</v>
          </cell>
          <cell r="BK1287">
            <v>88</v>
          </cell>
          <cell r="BM1287">
            <v>19.428457000000002</v>
          </cell>
          <cell r="BN1287">
            <v>16</v>
          </cell>
          <cell r="BP1287">
            <v>33.734521000000001</v>
          </cell>
          <cell r="BQ1287">
            <v>7</v>
          </cell>
        </row>
        <row r="1288">
          <cell r="A1288" t="str">
            <v>FR0013267663</v>
          </cell>
          <cell r="C1288" t="str">
            <v>Hugau Monéterme I</v>
          </cell>
          <cell r="D1288" t="str">
            <v>FCP</v>
          </cell>
          <cell r="E1288" t="str">
            <v>Hugau Gestion</v>
          </cell>
          <cell r="F1288" t="str">
            <v>Euro</v>
          </cell>
          <cell r="G1288" t="str">
            <v>€STR capitalisé</v>
          </cell>
          <cell r="H1288" t="str">
            <v>Europe Fonds ouverts  - Monétaires EUR</v>
          </cell>
          <cell r="I1288" t="str">
            <v>Tous les jours</v>
          </cell>
          <cell r="J1288" t="str">
            <v>Suisse;Allemagne;France;</v>
          </cell>
          <cell r="K1288" t="str">
            <v>Non</v>
          </cell>
          <cell r="L1288">
            <v>39107</v>
          </cell>
          <cell r="M1288">
            <v>44596</v>
          </cell>
          <cell r="N1288">
            <v>1297575579</v>
          </cell>
          <cell r="O1288">
            <v>120460.97</v>
          </cell>
          <cell r="Q1288" t="str">
            <v>Non</v>
          </cell>
          <cell r="R1288">
            <v>1</v>
          </cell>
          <cell r="S1288">
            <v>1</v>
          </cell>
          <cell r="T1288">
            <v>2.5999999999999999E-2</v>
          </cell>
          <cell r="U1288">
            <v>0.254</v>
          </cell>
          <cell r="V1288">
            <v>-0.17254</v>
          </cell>
          <cell r="W1288">
            <v>-9.0709999999999999E-2</v>
          </cell>
          <cell r="X1288" t="str">
            <v>Cap</v>
          </cell>
          <cell r="Y1288" t="str">
            <v>Euroland</v>
          </cell>
          <cell r="Z1288">
            <v>0.35</v>
          </cell>
          <cell r="AA1288" t="str">
            <v>Oui</v>
          </cell>
          <cell r="AB1288">
            <v>0.37</v>
          </cell>
          <cell r="AC1288" t="str">
            <v>Non</v>
          </cell>
          <cell r="AD1288">
            <v>120460.97</v>
          </cell>
          <cell r="AE1288" t="str">
            <v>FSUSA08BYB</v>
          </cell>
          <cell r="AF1288">
            <v>1235615005</v>
          </cell>
          <cell r="AH1288">
            <v>44575</v>
          </cell>
          <cell r="AJ1288">
            <v>0</v>
          </cell>
          <cell r="AK1288">
            <v>1</v>
          </cell>
          <cell r="AL1288">
            <v>1</v>
          </cell>
          <cell r="AM1288" t="str">
            <v>www.hugau-gestion.com</v>
          </cell>
          <cell r="AQ1288" t="str">
            <v>Non</v>
          </cell>
          <cell r="AR1288" t="str">
            <v>Non</v>
          </cell>
          <cell r="AS1288" t="str">
            <v>Non</v>
          </cell>
          <cell r="AV1288" t="str">
            <v>Fonds monétaires à valeur liquidative variable (VNAV) standard</v>
          </cell>
          <cell r="AW1288" t="str">
            <v>Hugau Gestion</v>
          </cell>
          <cell r="AY1288" t="str">
            <v>Article 8</v>
          </cell>
          <cell r="AZ1288" t="str">
            <v>Prospectus</v>
          </cell>
          <cell r="BA1288" t="str">
            <v>Non</v>
          </cell>
          <cell r="BB1288">
            <v>-8.2192000000000001E-2</v>
          </cell>
          <cell r="BD1288">
            <v>-9.0703000000000006E-2</v>
          </cell>
          <cell r="BF1288">
            <v>-0.172537</v>
          </cell>
          <cell r="BH1288">
            <v>-2.7768000000000001E-2</v>
          </cell>
          <cell r="BJ1288">
            <v>-2.4080000000000001E-2</v>
          </cell>
          <cell r="BK1288">
            <v>15</v>
          </cell>
          <cell r="BM1288">
            <v>-8.5266999999999996E-2</v>
          </cell>
          <cell r="BN1288">
            <v>94</v>
          </cell>
          <cell r="BP1288">
            <v>-1.0751E-2</v>
          </cell>
          <cell r="BQ1288">
            <v>96</v>
          </cell>
        </row>
        <row r="1289">
          <cell r="A1289" t="str">
            <v>FR0013268356</v>
          </cell>
          <cell r="B1289" t="str">
            <v>ÙÙÙÙÙ</v>
          </cell>
          <cell r="C1289" t="str">
            <v>Lazard Convertible Global RC H-EUR</v>
          </cell>
          <cell r="D1289" t="str">
            <v>SICAV</v>
          </cell>
          <cell r="E1289" t="str">
            <v>Lazard Frères Gestion</v>
          </cell>
          <cell r="F1289" t="str">
            <v>Euro</v>
          </cell>
          <cell r="G1289" t="str">
            <v>Refinitiv Global Focus CB TR EUR</v>
          </cell>
          <cell r="H1289" t="str">
            <v>Europe Fonds ouverts  - Convertibles Internationales Couvertes en EUR</v>
          </cell>
          <cell r="I1289" t="str">
            <v>Tous les jours</v>
          </cell>
          <cell r="J1289" t="str">
            <v>Autriche;Belgique;Suisse;Allemagne;Espagne;France;Royaume-Uni;Italie;Luxembourg;Portugal;Suède;</v>
          </cell>
          <cell r="K1289" t="str">
            <v>Non</v>
          </cell>
          <cell r="L1289">
            <v>42940</v>
          </cell>
          <cell r="M1289">
            <v>44596</v>
          </cell>
          <cell r="N1289">
            <v>5361399632</v>
          </cell>
          <cell r="O1289">
            <v>271.69</v>
          </cell>
          <cell r="Q1289" t="str">
            <v>Non</v>
          </cell>
          <cell r="R1289">
            <v>5</v>
          </cell>
          <cell r="S1289">
            <v>5</v>
          </cell>
          <cell r="T1289">
            <v>9.34</v>
          </cell>
          <cell r="U1289">
            <v>12.318</v>
          </cell>
          <cell r="V1289">
            <v>-7.0861599999999996</v>
          </cell>
          <cell r="W1289">
            <v>9.0220099999999999</v>
          </cell>
          <cell r="X1289" t="str">
            <v>Cap</v>
          </cell>
          <cell r="Y1289" t="str">
            <v>Global</v>
          </cell>
          <cell r="Z1289">
            <v>1.55</v>
          </cell>
          <cell r="AA1289" t="str">
            <v>Oui</v>
          </cell>
          <cell r="AB1289">
            <v>1.82</v>
          </cell>
          <cell r="AC1289" t="str">
            <v>Non</v>
          </cell>
          <cell r="AD1289">
            <v>271.69</v>
          </cell>
          <cell r="AE1289" t="str">
            <v>FSGBR0565P</v>
          </cell>
          <cell r="AF1289">
            <v>229256976</v>
          </cell>
          <cell r="AG1289" t="str">
            <v>Entièrement Couvert</v>
          </cell>
          <cell r="AH1289">
            <v>44593</v>
          </cell>
          <cell r="AJ1289">
            <v>4</v>
          </cell>
          <cell r="AK1289">
            <v>1</v>
          </cell>
          <cell r="AL1289">
            <v>0</v>
          </cell>
          <cell r="AM1289" t="str">
            <v>www.lazardfreresgestion.fr</v>
          </cell>
          <cell r="AN1289" t="str">
            <v>Entièrement Couvert</v>
          </cell>
          <cell r="AO1289" t="str">
            <v>Euro</v>
          </cell>
          <cell r="AQ1289" t="str">
            <v>Non</v>
          </cell>
          <cell r="AR1289" t="str">
            <v>Non</v>
          </cell>
          <cell r="AS1289" t="str">
            <v>Non</v>
          </cell>
          <cell r="AV1289" t="str">
            <v>Non Classifié</v>
          </cell>
          <cell r="AW1289" t="str">
            <v>Lazard</v>
          </cell>
          <cell r="AY1289" t="str">
            <v>Article 8</v>
          </cell>
          <cell r="AZ1289" t="str">
            <v>Prospectus</v>
          </cell>
          <cell r="BA1289" t="str">
            <v>Non</v>
          </cell>
          <cell r="BD1289">
            <v>9.0220179999999992</v>
          </cell>
          <cell r="BF1289">
            <v>-7.0861700000000001</v>
          </cell>
          <cell r="BH1289">
            <v>-6.7121529999999998</v>
          </cell>
          <cell r="BJ1289">
            <v>-5.5415099999999997</v>
          </cell>
          <cell r="BK1289">
            <v>74</v>
          </cell>
          <cell r="BM1289">
            <v>12.545211</v>
          </cell>
          <cell r="BN1289">
            <v>41</v>
          </cell>
          <cell r="BP1289">
            <v>10.713963</v>
          </cell>
          <cell r="BQ1289">
            <v>66</v>
          </cell>
        </row>
        <row r="1290">
          <cell r="A1290" t="str">
            <v>FR0013268638</v>
          </cell>
          <cell r="B1290" t="str">
            <v>ÙÙÙÙ</v>
          </cell>
          <cell r="C1290" t="str">
            <v>GIP C</v>
          </cell>
          <cell r="D1290" t="str">
            <v>SICAV</v>
          </cell>
          <cell r="E1290" t="str">
            <v>Rothschild &amp; Co Asset Management Europe</v>
          </cell>
          <cell r="F1290" t="str">
            <v>Euro</v>
          </cell>
          <cell r="G1290" t="str">
            <v>Not Benchmarked</v>
          </cell>
          <cell r="H1290" t="str">
            <v>Europe Fonds ouverts  - Allocation EUR Flexible - International</v>
          </cell>
          <cell r="I1290" t="str">
            <v>Toutes les semaines</v>
          </cell>
          <cell r="J1290" t="str">
            <v>France</v>
          </cell>
          <cell r="K1290" t="str">
            <v>Non</v>
          </cell>
          <cell r="L1290">
            <v>43014</v>
          </cell>
          <cell r="M1290">
            <v>44596</v>
          </cell>
          <cell r="N1290">
            <v>8141030</v>
          </cell>
          <cell r="O1290">
            <v>120.6</v>
          </cell>
          <cell r="Q1290" t="str">
            <v>Non</v>
          </cell>
          <cell r="R1290">
            <v>5</v>
          </cell>
          <cell r="S1290">
            <v>5</v>
          </cell>
          <cell r="T1290">
            <v>7.0140000000000002</v>
          </cell>
          <cell r="U1290">
            <v>13.471</v>
          </cell>
          <cell r="V1290">
            <v>10.012740000000001</v>
          </cell>
          <cell r="W1290">
            <v>8.91296</v>
          </cell>
          <cell r="X1290" t="str">
            <v>Cap</v>
          </cell>
          <cell r="Y1290" t="str">
            <v>Global</v>
          </cell>
          <cell r="Z1290">
            <v>0.85</v>
          </cell>
          <cell r="AA1290" t="str">
            <v>Oui</v>
          </cell>
          <cell r="AB1290">
            <v>1.46</v>
          </cell>
          <cell r="AC1290" t="str">
            <v>Non</v>
          </cell>
          <cell r="AD1290">
            <v>120.6</v>
          </cell>
          <cell r="AE1290" t="str">
            <v>FS0000DQ0S</v>
          </cell>
          <cell r="AF1290">
            <v>8141030</v>
          </cell>
          <cell r="AH1290">
            <v>44562</v>
          </cell>
          <cell r="AJ1290">
            <v>5</v>
          </cell>
          <cell r="AK1290">
            <v>1</v>
          </cell>
          <cell r="AL1290">
            <v>1</v>
          </cell>
          <cell r="AM1290" t="str">
            <v>www.am.eu.rothschildandco.com</v>
          </cell>
          <cell r="AQ1290" t="str">
            <v>Non</v>
          </cell>
          <cell r="AR1290" t="str">
            <v>Non</v>
          </cell>
          <cell r="AS1290" t="str">
            <v>Non</v>
          </cell>
          <cell r="AV1290" t="str">
            <v>Non Classifié</v>
          </cell>
          <cell r="AW1290" t="str">
            <v>Rothschild &amp; Co</v>
          </cell>
          <cell r="AY1290" t="str">
            <v>Not Stated</v>
          </cell>
          <cell r="AZ1290" t="str">
            <v>Prospectus</v>
          </cell>
          <cell r="BA1290" t="str">
            <v>Non</v>
          </cell>
          <cell r="BD1290">
            <v>8.9129710000000006</v>
          </cell>
          <cell r="BF1290">
            <v>10.012765999999999</v>
          </cell>
          <cell r="BJ1290">
            <v>-2.9003000000000001</v>
          </cell>
          <cell r="BK1290">
            <v>50</v>
          </cell>
          <cell r="BM1290">
            <v>11.779764</v>
          </cell>
          <cell r="BN1290">
            <v>43</v>
          </cell>
          <cell r="BP1290">
            <v>17.942105000000002</v>
          </cell>
          <cell r="BQ1290">
            <v>50</v>
          </cell>
        </row>
        <row r="1291">
          <cell r="A1291" t="str">
            <v>FR0013268653</v>
          </cell>
          <cell r="B1291" t="str">
            <v>ÙÙÙÙ</v>
          </cell>
          <cell r="C1291" t="str">
            <v>Gwinver</v>
          </cell>
          <cell r="D1291" t="str">
            <v>FCP</v>
          </cell>
          <cell r="E1291" t="str">
            <v>SG 29 Haussmann</v>
          </cell>
          <cell r="F1291" t="str">
            <v>Euro</v>
          </cell>
          <cell r="G1291" t="str">
            <v>Not Benchmarked</v>
          </cell>
          <cell r="H1291" t="str">
            <v>Europe Fonds ouverts  - Allocation EUR Flexible - International</v>
          </cell>
          <cell r="I1291" t="str">
            <v>Toutes les semaines</v>
          </cell>
          <cell r="J1291" t="str">
            <v>France</v>
          </cell>
          <cell r="K1291" t="str">
            <v>Non</v>
          </cell>
          <cell r="L1291">
            <v>42951</v>
          </cell>
          <cell r="M1291">
            <v>44589</v>
          </cell>
          <cell r="N1291">
            <v>6855000</v>
          </cell>
          <cell r="O1291">
            <v>1232.23</v>
          </cell>
          <cell r="Q1291" t="str">
            <v>Non</v>
          </cell>
          <cell r="R1291">
            <v>5</v>
          </cell>
          <cell r="S1291">
            <v>5</v>
          </cell>
          <cell r="T1291">
            <v>6.8780000000000001</v>
          </cell>
          <cell r="U1291">
            <v>11.699</v>
          </cell>
          <cell r="V1291">
            <v>12.629110000000001</v>
          </cell>
          <cell r="W1291">
            <v>8.8107799999999994</v>
          </cell>
          <cell r="X1291" t="str">
            <v>Cap</v>
          </cell>
          <cell r="Y1291" t="str">
            <v>Global</v>
          </cell>
          <cell r="Z1291">
            <v>2.4</v>
          </cell>
          <cell r="AA1291" t="str">
            <v>Oui</v>
          </cell>
          <cell r="AB1291">
            <v>1.1399999999999999</v>
          </cell>
          <cell r="AC1291" t="str">
            <v>Non</v>
          </cell>
          <cell r="AE1291" t="str">
            <v>FS0000FBZ8</v>
          </cell>
          <cell r="AF1291">
            <v>6855000</v>
          </cell>
          <cell r="AH1291">
            <v>44484</v>
          </cell>
          <cell r="AJ1291">
            <v>5</v>
          </cell>
          <cell r="AK1291">
            <v>1</v>
          </cell>
          <cell r="AL1291">
            <v>1</v>
          </cell>
          <cell r="AM1291" t="str">
            <v>www.privatebanking.societegenerale.fr</v>
          </cell>
          <cell r="AQ1291" t="str">
            <v>Non</v>
          </cell>
          <cell r="AR1291" t="str">
            <v>Non</v>
          </cell>
          <cell r="AS1291" t="str">
            <v>Non</v>
          </cell>
          <cell r="AV1291" t="str">
            <v>Non Classifié</v>
          </cell>
          <cell r="AW1291" t="str">
            <v>Societe Generale</v>
          </cell>
          <cell r="AY1291" t="str">
            <v>Not Stated</v>
          </cell>
          <cell r="AZ1291" t="str">
            <v>Prospectus</v>
          </cell>
          <cell r="BA1291" t="str">
            <v>Non</v>
          </cell>
          <cell r="BD1291">
            <v>8.8107830000000007</v>
          </cell>
          <cell r="BF1291">
            <v>12.629101</v>
          </cell>
          <cell r="BJ1291">
            <v>-3.1349499999999999</v>
          </cell>
          <cell r="BK1291">
            <v>53</v>
          </cell>
          <cell r="BM1291">
            <v>11.935039</v>
          </cell>
          <cell r="BN1291">
            <v>43</v>
          </cell>
          <cell r="BP1291">
            <v>20.910864</v>
          </cell>
          <cell r="BQ1291">
            <v>42</v>
          </cell>
        </row>
        <row r="1292">
          <cell r="A1292" t="str">
            <v>FR0013269412</v>
          </cell>
          <cell r="C1292" t="str">
            <v>R-co Target 2024 High Yield C EUR</v>
          </cell>
          <cell r="D1292" t="str">
            <v>SICAV</v>
          </cell>
          <cell r="E1292" t="str">
            <v>Rothschild &amp; Co Asset Management Europe</v>
          </cell>
          <cell r="F1292" t="str">
            <v>Euro</v>
          </cell>
          <cell r="G1292" t="str">
            <v>Not Benchmarked</v>
          </cell>
          <cell r="H1292" t="str">
            <v>Europe Fonds ouverts  - Obligations à échéance</v>
          </cell>
          <cell r="I1292" t="str">
            <v>Tous les jours</v>
          </cell>
          <cell r="J1292" t="str">
            <v>France;Italie;</v>
          </cell>
          <cell r="K1292" t="str">
            <v>Non</v>
          </cell>
          <cell r="L1292">
            <v>43068</v>
          </cell>
          <cell r="M1292">
            <v>44596</v>
          </cell>
          <cell r="N1292">
            <v>360506066</v>
          </cell>
          <cell r="O1292">
            <v>107.22</v>
          </cell>
          <cell r="Q1292" t="str">
            <v>Non</v>
          </cell>
          <cell r="R1292">
            <v>4</v>
          </cell>
          <cell r="T1292">
            <v>1.83</v>
          </cell>
          <cell r="U1292">
            <v>10.587999999999999</v>
          </cell>
          <cell r="V1292">
            <v>2.6548699999999998</v>
          </cell>
          <cell r="W1292">
            <v>3.83243</v>
          </cell>
          <cell r="X1292" t="str">
            <v>Cap</v>
          </cell>
          <cell r="Y1292" t="str">
            <v>Global</v>
          </cell>
          <cell r="Z1292">
            <v>1</v>
          </cell>
          <cell r="AA1292" t="str">
            <v>Oui</v>
          </cell>
          <cell r="AB1292">
            <v>1.01</v>
          </cell>
          <cell r="AC1292" t="str">
            <v>Non</v>
          </cell>
          <cell r="AD1292">
            <v>107.22</v>
          </cell>
          <cell r="AE1292" t="str">
            <v>FS0000DKNP</v>
          </cell>
          <cell r="AF1292">
            <v>192914457</v>
          </cell>
          <cell r="AH1292">
            <v>44562</v>
          </cell>
          <cell r="AJ1292">
            <v>2.5</v>
          </cell>
          <cell r="AK1292">
            <v>2500</v>
          </cell>
          <cell r="AL1292">
            <v>0</v>
          </cell>
          <cell r="AM1292" t="str">
            <v>www.am.eu.rothschildandco.com</v>
          </cell>
          <cell r="AQ1292" t="str">
            <v>Non</v>
          </cell>
          <cell r="AR1292" t="str">
            <v>Non</v>
          </cell>
          <cell r="AS1292" t="str">
            <v>Oui</v>
          </cell>
          <cell r="AU1292">
            <v>43951</v>
          </cell>
          <cell r="AV1292" t="str">
            <v>Non Classifié</v>
          </cell>
          <cell r="AW1292" t="str">
            <v>Rothschild &amp; Co</v>
          </cell>
          <cell r="AY1292" t="str">
            <v>Article 8</v>
          </cell>
          <cell r="AZ1292" t="str">
            <v>Prospectus</v>
          </cell>
          <cell r="BA1292" t="str">
            <v>Non</v>
          </cell>
          <cell r="BD1292">
            <v>3.8324400000000001</v>
          </cell>
          <cell r="BF1292">
            <v>2.6548769999999999</v>
          </cell>
          <cell r="BH1292">
            <v>-0.80904699999999996</v>
          </cell>
          <cell r="BJ1292">
            <v>-0.81823999999999997</v>
          </cell>
          <cell r="BK1292">
            <v>26</v>
          </cell>
          <cell r="BM1292">
            <v>4.9812459999999996</v>
          </cell>
          <cell r="BN1292">
            <v>70</v>
          </cell>
          <cell r="BP1292">
            <v>10.126588999999999</v>
          </cell>
          <cell r="BQ1292">
            <v>68</v>
          </cell>
        </row>
        <row r="1293">
          <cell r="A1293" t="str">
            <v>FR0013270410</v>
          </cell>
          <cell r="B1293" t="str">
            <v>ÙÙÙ</v>
          </cell>
          <cell r="C1293" t="str">
            <v>HSBC Actions Europe B</v>
          </cell>
          <cell r="D1293" t="str">
            <v>FCP</v>
          </cell>
          <cell r="E1293" t="str">
            <v>HSBC Global Asset Management (France)</v>
          </cell>
          <cell r="F1293" t="str">
            <v>Euro</v>
          </cell>
          <cell r="G1293" t="str">
            <v>MSCI Europe GDP Weighted NR EUR</v>
          </cell>
          <cell r="H1293" t="str">
            <v>Europe Fonds ouverts  - Actions Europe Gdes Cap. Value</v>
          </cell>
          <cell r="I1293" t="str">
            <v>Tous les jours</v>
          </cell>
          <cell r="J1293" t="str">
            <v>France</v>
          </cell>
          <cell r="K1293" t="str">
            <v>Oui</v>
          </cell>
          <cell r="L1293">
            <v>43126</v>
          </cell>
          <cell r="M1293">
            <v>44596</v>
          </cell>
          <cell r="N1293">
            <v>242520972</v>
          </cell>
          <cell r="O1293">
            <v>111.31</v>
          </cell>
          <cell r="P1293">
            <v>67.14</v>
          </cell>
          <cell r="Q1293" t="str">
            <v>Non</v>
          </cell>
          <cell r="R1293">
            <v>6</v>
          </cell>
          <cell r="S1293">
            <v>6</v>
          </cell>
          <cell r="T1293">
            <v>13.411</v>
          </cell>
          <cell r="U1293">
            <v>20.420999999999999</v>
          </cell>
          <cell r="V1293">
            <v>19.530169999999998</v>
          </cell>
          <cell r="W1293">
            <v>9.5254899999999996</v>
          </cell>
          <cell r="X1293" t="str">
            <v>Cap</v>
          </cell>
          <cell r="Y1293" t="str">
            <v>Europe</v>
          </cell>
          <cell r="Z1293">
            <v>0.85</v>
          </cell>
          <cell r="AA1293" t="str">
            <v>Oui</v>
          </cell>
          <cell r="AB1293">
            <v>0.82</v>
          </cell>
          <cell r="AC1293" t="str">
            <v>Non</v>
          </cell>
          <cell r="AD1293">
            <v>111.31</v>
          </cell>
          <cell r="AE1293" t="str">
            <v>FSGBR056CH</v>
          </cell>
          <cell r="AF1293">
            <v>11406150</v>
          </cell>
          <cell r="AH1293">
            <v>44561</v>
          </cell>
          <cell r="AJ1293">
            <v>3</v>
          </cell>
          <cell r="AK1293">
            <v>1</v>
          </cell>
          <cell r="AL1293">
            <v>1</v>
          </cell>
          <cell r="AM1293" t="str">
            <v>www.assetmanagement.hsbc.com/fr</v>
          </cell>
          <cell r="AQ1293" t="str">
            <v>Non</v>
          </cell>
          <cell r="AR1293" t="str">
            <v>Non</v>
          </cell>
          <cell r="AS1293" t="str">
            <v>Non</v>
          </cell>
          <cell r="AV1293" t="str">
            <v>Actions internationales</v>
          </cell>
          <cell r="AW1293" t="str">
            <v>HSBC</v>
          </cell>
          <cell r="AX1293" t="str">
            <v>HSBC Global Asset Management (France)</v>
          </cell>
          <cell r="AY1293" t="str">
            <v>Not Stated</v>
          </cell>
          <cell r="AZ1293" t="str">
            <v>Prospectus</v>
          </cell>
          <cell r="BA1293" t="str">
            <v>Non</v>
          </cell>
          <cell r="BD1293">
            <v>9.5254940000000001</v>
          </cell>
          <cell r="BF1293">
            <v>19.530163000000002</v>
          </cell>
          <cell r="BH1293">
            <v>1.67462</v>
          </cell>
          <cell r="BJ1293">
            <v>0.78329000000000004</v>
          </cell>
          <cell r="BK1293">
            <v>10</v>
          </cell>
          <cell r="BM1293">
            <v>11.074553</v>
          </cell>
          <cell r="BN1293">
            <v>46</v>
          </cell>
          <cell r="BP1293">
            <v>23.096841999999999</v>
          </cell>
          <cell r="BQ1293">
            <v>36</v>
          </cell>
        </row>
        <row r="1294">
          <cell r="A1294" t="str">
            <v>FR0013272515</v>
          </cell>
          <cell r="B1294" t="str">
            <v>ÙÙÙÙÙ</v>
          </cell>
          <cell r="C1294" t="str">
            <v>Mandarine Active F</v>
          </cell>
          <cell r="D1294" t="str">
            <v>FCP</v>
          </cell>
          <cell r="E1294" t="str">
            <v>Mandarine Gestion</v>
          </cell>
          <cell r="F1294" t="str">
            <v>Euro</v>
          </cell>
          <cell r="G1294" t="str">
            <v>EURO STOXX NR EUR</v>
          </cell>
          <cell r="H1294" t="str">
            <v>Europe Fonds ouverts  - Actions Zone Euro Grandes Cap.</v>
          </cell>
          <cell r="I1294" t="str">
            <v>Tous les jours</v>
          </cell>
          <cell r="J1294" t="str">
            <v>Suisse;France;Italie;Luxembourg;</v>
          </cell>
          <cell r="K1294" t="str">
            <v>Oui</v>
          </cell>
          <cell r="L1294">
            <v>43077</v>
          </cell>
          <cell r="M1294">
            <v>44596</v>
          </cell>
          <cell r="N1294">
            <v>311148112</v>
          </cell>
          <cell r="O1294">
            <v>697.61</v>
          </cell>
          <cell r="Q1294" t="str">
            <v>Non</v>
          </cell>
          <cell r="R1294">
            <v>6</v>
          </cell>
          <cell r="S1294">
            <v>6</v>
          </cell>
          <cell r="T1294">
            <v>16.018999999999998</v>
          </cell>
          <cell r="U1294">
            <v>14.901999999999999</v>
          </cell>
          <cell r="V1294">
            <v>15.973089999999999</v>
          </cell>
          <cell r="W1294">
            <v>16.105609999999999</v>
          </cell>
          <cell r="X1294" t="str">
            <v>Cap</v>
          </cell>
          <cell r="Y1294" t="str">
            <v>Euroland</v>
          </cell>
          <cell r="Z1294">
            <v>1.1000000000000001</v>
          </cell>
          <cell r="AA1294" t="str">
            <v>Oui</v>
          </cell>
          <cell r="AB1294">
            <v>1.37</v>
          </cell>
          <cell r="AC1294" t="str">
            <v>Oui</v>
          </cell>
          <cell r="AD1294">
            <v>697.61</v>
          </cell>
          <cell r="AE1294" t="str">
            <v>FS00009XLD</v>
          </cell>
          <cell r="AF1294">
            <v>3316100</v>
          </cell>
          <cell r="AH1294">
            <v>44562</v>
          </cell>
          <cell r="AJ1294">
            <v>2</v>
          </cell>
          <cell r="AK1294">
            <v>50</v>
          </cell>
          <cell r="AL1294">
            <v>1</v>
          </cell>
          <cell r="AM1294" t="str">
            <v>www.mandarine-gestion.com</v>
          </cell>
          <cell r="AQ1294" t="str">
            <v>Non</v>
          </cell>
          <cell r="AR1294" t="str">
            <v>Non</v>
          </cell>
          <cell r="AS1294" t="str">
            <v>Non</v>
          </cell>
          <cell r="AV1294" t="str">
            <v>Actions de la zone euro</v>
          </cell>
          <cell r="AW1294" t="str">
            <v>Mandarine Gestion</v>
          </cell>
          <cell r="AY1294" t="str">
            <v>Article 9</v>
          </cell>
          <cell r="AZ1294" t="str">
            <v>Prospectus</v>
          </cell>
          <cell r="BA1294" t="str">
            <v>Non</v>
          </cell>
          <cell r="BD1294">
            <v>16.105626000000001</v>
          </cell>
          <cell r="BF1294">
            <v>15.973088000000001</v>
          </cell>
          <cell r="BH1294">
            <v>-10.852361999999999</v>
          </cell>
          <cell r="BJ1294">
            <v>-10.2727</v>
          </cell>
          <cell r="BK1294">
            <v>92</v>
          </cell>
          <cell r="BM1294">
            <v>22.476317000000002</v>
          </cell>
          <cell r="BN1294">
            <v>10</v>
          </cell>
          <cell r="BP1294">
            <v>28.184469</v>
          </cell>
          <cell r="BQ1294">
            <v>19</v>
          </cell>
        </row>
        <row r="1295">
          <cell r="A1295" t="str">
            <v>FR0013275112</v>
          </cell>
          <cell r="B1295" t="str">
            <v>ÙÙÙ</v>
          </cell>
          <cell r="C1295" t="str">
            <v>Ofi Fincl Inv RS Euro Equity R</v>
          </cell>
          <cell r="D1295" t="str">
            <v>SICAV</v>
          </cell>
          <cell r="E1295" t="str">
            <v>OFI Asset Management</v>
          </cell>
          <cell r="F1295" t="str">
            <v>Euro</v>
          </cell>
          <cell r="G1295" t="str">
            <v>EURO STOXX 50 NR EUR</v>
          </cell>
          <cell r="H1295" t="str">
            <v>Europe Fonds ouverts  - Actions Zone Euro Grandes Cap.</v>
          </cell>
          <cell r="I1295" t="str">
            <v>Tous les jours</v>
          </cell>
          <cell r="J1295" t="str">
            <v>Autriche;Allemagne;France;</v>
          </cell>
          <cell r="K1295" t="str">
            <v>Oui</v>
          </cell>
          <cell r="L1295">
            <v>42975</v>
          </cell>
          <cell r="M1295">
            <v>44596</v>
          </cell>
          <cell r="N1295">
            <v>388298879</v>
          </cell>
          <cell r="O1295">
            <v>126.93</v>
          </cell>
          <cell r="P1295">
            <v>0.08</v>
          </cell>
          <cell r="Q1295" t="str">
            <v>Non</v>
          </cell>
          <cell r="R1295">
            <v>6</v>
          </cell>
          <cell r="S1295">
            <v>6</v>
          </cell>
          <cell r="T1295">
            <v>12.186</v>
          </cell>
          <cell r="U1295">
            <v>18.02</v>
          </cell>
          <cell r="V1295">
            <v>16.27299</v>
          </cell>
          <cell r="W1295">
            <v>10.97322</v>
          </cell>
          <cell r="X1295" t="str">
            <v>Cap</v>
          </cell>
          <cell r="Y1295" t="str">
            <v>Euroland</v>
          </cell>
          <cell r="Z1295">
            <v>1.8</v>
          </cell>
          <cell r="AA1295" t="str">
            <v>Oui</v>
          </cell>
          <cell r="AB1295">
            <v>1.8</v>
          </cell>
          <cell r="AC1295" t="str">
            <v>Oui</v>
          </cell>
          <cell r="AD1295">
            <v>126.93</v>
          </cell>
          <cell r="AE1295" t="str">
            <v>FSGBR05B3B</v>
          </cell>
          <cell r="AF1295">
            <v>5865960</v>
          </cell>
          <cell r="AH1295">
            <v>44593</v>
          </cell>
          <cell r="AJ1295">
            <v>1</v>
          </cell>
          <cell r="AK1295">
            <v>0</v>
          </cell>
          <cell r="AL1295">
            <v>0</v>
          </cell>
          <cell r="AM1295" t="str">
            <v>www.ofi-am.fr</v>
          </cell>
          <cell r="AQ1295" t="str">
            <v>Non</v>
          </cell>
          <cell r="AR1295" t="str">
            <v>Non</v>
          </cell>
          <cell r="AS1295" t="str">
            <v>Non</v>
          </cell>
          <cell r="AV1295" t="str">
            <v>Actions de la zone euro</v>
          </cell>
          <cell r="AW1295" t="str">
            <v>OFI</v>
          </cell>
          <cell r="AY1295" t="str">
            <v>Article 8</v>
          </cell>
          <cell r="AZ1295" t="str">
            <v>Prospectus</v>
          </cell>
          <cell r="BA1295" t="str">
            <v>Non</v>
          </cell>
          <cell r="BD1295">
            <v>10.973228000000001</v>
          </cell>
          <cell r="BF1295">
            <v>16.272988999999999</v>
          </cell>
          <cell r="BH1295">
            <v>-4.1272440000000001</v>
          </cell>
          <cell r="BJ1295">
            <v>-3.91865</v>
          </cell>
          <cell r="BK1295">
            <v>60</v>
          </cell>
          <cell r="BM1295">
            <v>14.401858000000001</v>
          </cell>
          <cell r="BN1295">
            <v>34</v>
          </cell>
          <cell r="BP1295">
            <v>26.023413000000001</v>
          </cell>
          <cell r="BQ1295">
            <v>26</v>
          </cell>
        </row>
        <row r="1296">
          <cell r="A1296" t="str">
            <v>FR0013275542</v>
          </cell>
          <cell r="C1296" t="str">
            <v>HSBC Money HSBC Money Trésorerie</v>
          </cell>
          <cell r="D1296" t="str">
            <v>FCP</v>
          </cell>
          <cell r="E1296" t="str">
            <v>HSBC Global Asset Management (France)</v>
          </cell>
          <cell r="F1296" t="str">
            <v>Euro</v>
          </cell>
          <cell r="G1296" t="str">
            <v>€STR + 0.08% EUR</v>
          </cell>
          <cell r="H1296" t="str">
            <v>Europe Fonds ouverts  - Monétaires EUR Court Terme</v>
          </cell>
          <cell r="I1296" t="str">
            <v>Tous les jours</v>
          </cell>
          <cell r="J1296" t="str">
            <v>France</v>
          </cell>
          <cell r="K1296" t="str">
            <v>Non</v>
          </cell>
          <cell r="L1296">
            <v>43013</v>
          </cell>
          <cell r="M1296">
            <v>44598</v>
          </cell>
          <cell r="N1296">
            <v>1186771771</v>
          </cell>
          <cell r="O1296">
            <v>972.88810000000001</v>
          </cell>
          <cell r="Q1296" t="str">
            <v>Non</v>
          </cell>
          <cell r="R1296">
            <v>1</v>
          </cell>
          <cell r="S1296">
            <v>1</v>
          </cell>
          <cell r="T1296">
            <v>2.3E-2</v>
          </cell>
          <cell r="U1296">
            <v>3.6999999999999998E-2</v>
          </cell>
          <cell r="V1296">
            <v>-0.73563999999999996</v>
          </cell>
          <cell r="W1296">
            <v>-0.65054000000000001</v>
          </cell>
          <cell r="X1296" t="str">
            <v>Cap</v>
          </cell>
          <cell r="Y1296" t="str">
            <v>Euroland</v>
          </cell>
          <cell r="Z1296">
            <v>0.23</v>
          </cell>
          <cell r="AA1296" t="str">
            <v>Oui</v>
          </cell>
          <cell r="AB1296">
            <v>0.22</v>
          </cell>
          <cell r="AC1296" t="str">
            <v>Non</v>
          </cell>
          <cell r="AE1296" t="str">
            <v>FSGBR05ARK</v>
          </cell>
          <cell r="AF1296">
            <v>94390173</v>
          </cell>
          <cell r="AH1296">
            <v>44561</v>
          </cell>
          <cell r="AJ1296">
            <v>0.5</v>
          </cell>
          <cell r="AK1296">
            <v>20000</v>
          </cell>
          <cell r="AL1296">
            <v>1</v>
          </cell>
          <cell r="AM1296" t="str">
            <v>www.assetmanagement.hsbc.com/fr</v>
          </cell>
          <cell r="AQ1296" t="str">
            <v>Oui</v>
          </cell>
          <cell r="AR1296" t="str">
            <v>Non</v>
          </cell>
          <cell r="AS1296" t="str">
            <v>Non</v>
          </cell>
          <cell r="AV1296" t="str">
            <v>Fonds monétaires à valeur liquidative variable (VNAV) court terme</v>
          </cell>
          <cell r="AW1296" t="str">
            <v>HSBC</v>
          </cell>
          <cell r="AY1296" t="str">
            <v>Not Stated</v>
          </cell>
          <cell r="AZ1296" t="str">
            <v>Prospectus</v>
          </cell>
          <cell r="BA1296" t="str">
            <v>Non</v>
          </cell>
          <cell r="BD1296">
            <v>-0.65052600000000005</v>
          </cell>
          <cell r="BF1296">
            <v>-0.73562099999999997</v>
          </cell>
          <cell r="BH1296">
            <v>-6.9198999999999997E-2</v>
          </cell>
          <cell r="BJ1296">
            <v>-6.2429999999999999E-2</v>
          </cell>
          <cell r="BK1296">
            <v>17</v>
          </cell>
          <cell r="BM1296">
            <v>-0.64413699999999996</v>
          </cell>
          <cell r="BN1296">
            <v>96</v>
          </cell>
          <cell r="BP1296">
            <v>-0.56112499999999998</v>
          </cell>
          <cell r="BQ1296">
            <v>98</v>
          </cell>
        </row>
        <row r="1297">
          <cell r="A1297" t="str">
            <v>FR0013277381</v>
          </cell>
          <cell r="C1297" t="str">
            <v>La Française Rendement Glb 2025 TC</v>
          </cell>
          <cell r="D1297" t="str">
            <v>SICAV</v>
          </cell>
          <cell r="E1297" t="str">
            <v>La Française Asset Management</v>
          </cell>
          <cell r="F1297" t="str">
            <v>Euro</v>
          </cell>
          <cell r="G1297" t="str">
            <v>Not Benchmarked</v>
          </cell>
          <cell r="H1297" t="str">
            <v>Europe Fonds ouverts  - Obligations à échéance</v>
          </cell>
          <cell r="I1297" t="str">
            <v>Tous les jours</v>
          </cell>
          <cell r="J1297" t="str">
            <v>Emirats Arabes Unis;Suisse;Espagne;France;</v>
          </cell>
          <cell r="K1297" t="str">
            <v>Non</v>
          </cell>
          <cell r="L1297">
            <v>43060</v>
          </cell>
          <cell r="M1297">
            <v>44596</v>
          </cell>
          <cell r="N1297">
            <v>671034913</v>
          </cell>
          <cell r="O1297">
            <v>106.61</v>
          </cell>
          <cell r="Q1297" t="str">
            <v>Non</v>
          </cell>
          <cell r="R1297">
            <v>4</v>
          </cell>
          <cell r="T1297">
            <v>3.6629999999999998</v>
          </cell>
          <cell r="U1297">
            <v>13.029</v>
          </cell>
          <cell r="V1297">
            <v>2.2421500000000001</v>
          </cell>
          <cell r="W1297">
            <v>2.87656</v>
          </cell>
          <cell r="X1297" t="str">
            <v>Cap</v>
          </cell>
          <cell r="Y1297" t="str">
            <v>Global</v>
          </cell>
          <cell r="Z1297">
            <v>0.65</v>
          </cell>
          <cell r="AA1297" t="str">
            <v>Oui</v>
          </cell>
          <cell r="AB1297">
            <v>0.69</v>
          </cell>
          <cell r="AC1297" t="str">
            <v>Non</v>
          </cell>
          <cell r="AD1297">
            <v>106.61</v>
          </cell>
          <cell r="AE1297" t="str">
            <v>FS0000DFLA</v>
          </cell>
          <cell r="AF1297">
            <v>23259566</v>
          </cell>
          <cell r="AH1297">
            <v>44561</v>
          </cell>
          <cell r="AJ1297">
            <v>3</v>
          </cell>
          <cell r="AK1297">
            <v>0</v>
          </cell>
          <cell r="AL1297">
            <v>0</v>
          </cell>
          <cell r="AM1297" t="str">
            <v>www.lafrancaise-am.com/</v>
          </cell>
          <cell r="AQ1297" t="str">
            <v>Non</v>
          </cell>
          <cell r="AR1297" t="str">
            <v>Non</v>
          </cell>
          <cell r="AS1297" t="str">
            <v>Oui</v>
          </cell>
          <cell r="AU1297">
            <v>44104</v>
          </cell>
          <cell r="AV1297" t="str">
            <v>Obligations internationales</v>
          </cell>
          <cell r="AW1297" t="str">
            <v>La Française</v>
          </cell>
          <cell r="AY1297" t="str">
            <v>Not Stated</v>
          </cell>
          <cell r="AZ1297" t="str">
            <v>Prospectus</v>
          </cell>
          <cell r="BA1297" t="str">
            <v>Non</v>
          </cell>
          <cell r="BD1297">
            <v>2.876557</v>
          </cell>
          <cell r="BF1297">
            <v>2.2421380000000002</v>
          </cell>
          <cell r="BH1297">
            <v>-1.9905040000000001</v>
          </cell>
          <cell r="BJ1297">
            <v>-2.1548600000000002</v>
          </cell>
          <cell r="BK1297">
            <v>43</v>
          </cell>
          <cell r="BM1297">
            <v>4.6864929999999996</v>
          </cell>
          <cell r="BN1297">
            <v>72</v>
          </cell>
          <cell r="BP1297">
            <v>9.8680199999999996</v>
          </cell>
          <cell r="BQ1297">
            <v>69</v>
          </cell>
        </row>
        <row r="1298">
          <cell r="A1298" t="str">
            <v>FR0013277571</v>
          </cell>
          <cell r="B1298" t="str">
            <v>Ù</v>
          </cell>
          <cell r="C1298" t="str">
            <v>Echiquier Altarocca Hybrid Bonds A</v>
          </cell>
          <cell r="D1298" t="str">
            <v>SICAV</v>
          </cell>
          <cell r="E1298" t="str">
            <v>La Financière de l'Echiquier</v>
          </cell>
          <cell r="F1298" t="str">
            <v>Euro</v>
          </cell>
          <cell r="G1298" t="str">
            <v>Markit iBoxx EUR Non-Fin Subordinated TR</v>
          </cell>
          <cell r="H1298" t="str">
            <v>Europe Fonds ouverts  - EUR Subordinated Bond</v>
          </cell>
          <cell r="I1298" t="str">
            <v>Tous les jours</v>
          </cell>
          <cell r="J1298" t="str">
            <v>France</v>
          </cell>
          <cell r="K1298" t="str">
            <v>Non</v>
          </cell>
          <cell r="L1298">
            <v>42990</v>
          </cell>
          <cell r="M1298">
            <v>44596</v>
          </cell>
          <cell r="N1298">
            <v>66572954</v>
          </cell>
          <cell r="O1298">
            <v>100.2</v>
          </cell>
          <cell r="Q1298" t="str">
            <v>Non</v>
          </cell>
          <cell r="R1298">
            <v>4</v>
          </cell>
          <cell r="S1298">
            <v>4</v>
          </cell>
          <cell r="T1298">
            <v>2.468</v>
          </cell>
          <cell r="U1298">
            <v>5.9580000000000002</v>
          </cell>
          <cell r="V1298">
            <v>-1.42276</v>
          </cell>
          <cell r="W1298">
            <v>1.50725</v>
          </cell>
          <cell r="X1298" t="str">
            <v>Cap</v>
          </cell>
          <cell r="Y1298" t="str">
            <v>Global</v>
          </cell>
          <cell r="Z1298">
            <v>1.3</v>
          </cell>
          <cell r="AA1298" t="str">
            <v>Oui</v>
          </cell>
          <cell r="AB1298">
            <v>1.3</v>
          </cell>
          <cell r="AC1298" t="str">
            <v>Oui</v>
          </cell>
          <cell r="AD1298">
            <v>100.2</v>
          </cell>
          <cell r="AE1298" t="str">
            <v>FS0000DDTK</v>
          </cell>
          <cell r="AF1298">
            <v>10467603</v>
          </cell>
          <cell r="AH1298">
            <v>44565</v>
          </cell>
          <cell r="AJ1298">
            <v>4</v>
          </cell>
          <cell r="AK1298">
            <v>100</v>
          </cell>
          <cell r="AL1298">
            <v>1</v>
          </cell>
          <cell r="AM1298" t="str">
            <v>www.lfde.com</v>
          </cell>
          <cell r="AQ1298" t="str">
            <v>Non</v>
          </cell>
          <cell r="AR1298" t="str">
            <v>Non</v>
          </cell>
          <cell r="AS1298" t="str">
            <v>Non</v>
          </cell>
          <cell r="AV1298" t="str">
            <v>Obligations en euro</v>
          </cell>
          <cell r="AW1298" t="str">
            <v>La Financière de l'Echiquier</v>
          </cell>
          <cell r="AY1298" t="str">
            <v>Article 8</v>
          </cell>
          <cell r="AZ1298" t="str">
            <v>Prospectus</v>
          </cell>
          <cell r="BA1298" t="str">
            <v>Non</v>
          </cell>
          <cell r="BD1298">
            <v>1.5072540000000001</v>
          </cell>
          <cell r="BF1298">
            <v>-1.422774</v>
          </cell>
          <cell r="BH1298">
            <v>-1.979338</v>
          </cell>
          <cell r="BJ1298">
            <v>-1.6607099999999999</v>
          </cell>
          <cell r="BK1298">
            <v>37</v>
          </cell>
          <cell r="BM1298">
            <v>2.7768220000000001</v>
          </cell>
          <cell r="BN1298">
            <v>82</v>
          </cell>
          <cell r="BP1298">
            <v>9.0146650000000008</v>
          </cell>
          <cell r="BQ1298">
            <v>72</v>
          </cell>
        </row>
        <row r="1299">
          <cell r="A1299" t="str">
            <v>FR0013280211</v>
          </cell>
          <cell r="B1299" t="str">
            <v>ÙÙÙÙÙ</v>
          </cell>
          <cell r="C1299" t="str">
            <v>Gay-Lussac Europe Flex A</v>
          </cell>
          <cell r="D1299" t="str">
            <v>FCP</v>
          </cell>
          <cell r="E1299" t="str">
            <v>Gay-Lussac Gestion</v>
          </cell>
          <cell r="F1299" t="str">
            <v>Euro</v>
          </cell>
          <cell r="G1299" t="str">
            <v>Not Benchmarked</v>
          </cell>
          <cell r="H1299" t="str">
            <v>Europe Fonds ouverts  - Allocation EUR Flexible</v>
          </cell>
          <cell r="I1299" t="str">
            <v>Tous les jours</v>
          </cell>
          <cell r="J1299" t="str">
            <v>France</v>
          </cell>
          <cell r="K1299" t="str">
            <v>Non</v>
          </cell>
          <cell r="L1299">
            <v>43007</v>
          </cell>
          <cell r="M1299">
            <v>44596</v>
          </cell>
          <cell r="N1299">
            <v>66336528</v>
          </cell>
          <cell r="O1299">
            <v>195.66</v>
          </cell>
          <cell r="Q1299" t="str">
            <v>Non</v>
          </cell>
          <cell r="R1299">
            <v>4</v>
          </cell>
          <cell r="S1299">
            <v>4</v>
          </cell>
          <cell r="T1299">
            <v>7.1820000000000004</v>
          </cell>
          <cell r="U1299">
            <v>8.2479999999999993</v>
          </cell>
          <cell r="V1299">
            <v>10.302619999999999</v>
          </cell>
          <cell r="W1299">
            <v>10.663830000000001</v>
          </cell>
          <cell r="X1299" t="str">
            <v>Cap</v>
          </cell>
          <cell r="Y1299" t="str">
            <v>Europe</v>
          </cell>
          <cell r="Z1299">
            <v>1.5</v>
          </cell>
          <cell r="AA1299" t="str">
            <v>Oui</v>
          </cell>
          <cell r="AB1299">
            <v>1.53</v>
          </cell>
          <cell r="AC1299" t="str">
            <v>Non</v>
          </cell>
          <cell r="AD1299">
            <v>194.29</v>
          </cell>
          <cell r="AE1299" t="str">
            <v>FS0000DIY4</v>
          </cell>
          <cell r="AF1299">
            <v>29137600</v>
          </cell>
          <cell r="AH1299">
            <v>44592</v>
          </cell>
          <cell r="AJ1299">
            <v>2</v>
          </cell>
          <cell r="AK1299">
            <v>1</v>
          </cell>
          <cell r="AL1299">
            <v>0</v>
          </cell>
          <cell r="AM1299" t="str">
            <v>www.gaylussacgestion.com</v>
          </cell>
          <cell r="AQ1299" t="str">
            <v>Non</v>
          </cell>
          <cell r="AR1299" t="str">
            <v>Non</v>
          </cell>
          <cell r="AS1299" t="str">
            <v>Non</v>
          </cell>
          <cell r="AV1299" t="str">
            <v>Non Classifié</v>
          </cell>
          <cell r="AW1299" t="str">
            <v>Gay-Lussac</v>
          </cell>
          <cell r="AY1299" t="str">
            <v>Article 8</v>
          </cell>
          <cell r="AZ1299" t="str">
            <v>Prospectus</v>
          </cell>
          <cell r="BA1299" t="str">
            <v>Non</v>
          </cell>
          <cell r="BD1299">
            <v>10.663843999999999</v>
          </cell>
          <cell r="BF1299">
            <v>10.302616</v>
          </cell>
          <cell r="BH1299">
            <v>-3.4731130000000001</v>
          </cell>
          <cell r="BJ1299">
            <v>-3.9763199999999999</v>
          </cell>
          <cell r="BK1299">
            <v>61</v>
          </cell>
          <cell r="BM1299">
            <v>13.137423999999999</v>
          </cell>
          <cell r="BN1299">
            <v>39</v>
          </cell>
          <cell r="BP1299">
            <v>12.109743</v>
          </cell>
          <cell r="BQ1299">
            <v>62</v>
          </cell>
        </row>
        <row r="1300">
          <cell r="A1300" t="str">
            <v>FR0013280849</v>
          </cell>
          <cell r="B1300" t="str">
            <v>ÙÙÙ</v>
          </cell>
          <cell r="C1300" t="str">
            <v>Mandarine Entrepreneurs R</v>
          </cell>
          <cell r="D1300" t="str">
            <v>FCP</v>
          </cell>
          <cell r="E1300" t="str">
            <v>Mandarine Gestion</v>
          </cell>
          <cell r="F1300" t="str">
            <v>Euro</v>
          </cell>
          <cell r="G1300" t="str">
            <v>Euronext Paris CAC Mid&amp;Small NR EUR</v>
          </cell>
          <cell r="H1300" t="str">
            <v>Europe Fonds ouverts  - Actions France Petites &amp; Moy. Cap.</v>
          </cell>
          <cell r="I1300" t="str">
            <v>Tous les jours</v>
          </cell>
          <cell r="J1300" t="str">
            <v>France</v>
          </cell>
          <cell r="K1300" t="str">
            <v>Oui</v>
          </cell>
          <cell r="L1300">
            <v>43087</v>
          </cell>
          <cell r="M1300">
            <v>44596</v>
          </cell>
          <cell r="N1300">
            <v>83612188</v>
          </cell>
          <cell r="O1300">
            <v>97.42</v>
          </cell>
          <cell r="Q1300" t="str">
            <v>Non</v>
          </cell>
          <cell r="R1300">
            <v>6</v>
          </cell>
          <cell r="S1300">
            <v>6</v>
          </cell>
          <cell r="T1300">
            <v>13.554</v>
          </cell>
          <cell r="U1300">
            <v>17.818000000000001</v>
          </cell>
          <cell r="V1300">
            <v>5.0959999999999998E-2</v>
          </cell>
          <cell r="W1300">
            <v>7.5921900000000004</v>
          </cell>
          <cell r="X1300" t="str">
            <v>Cap</v>
          </cell>
          <cell r="Y1300" t="str">
            <v>France</v>
          </cell>
          <cell r="Z1300">
            <v>2.2000000000000002</v>
          </cell>
          <cell r="AA1300" t="str">
            <v>Oui</v>
          </cell>
          <cell r="AB1300">
            <v>2.2799999999999998</v>
          </cell>
          <cell r="AC1300" t="str">
            <v>Oui</v>
          </cell>
          <cell r="AD1300">
            <v>97.42</v>
          </cell>
          <cell r="AE1300" t="str">
            <v>FS0000DNLF</v>
          </cell>
          <cell r="AF1300">
            <v>2875701</v>
          </cell>
          <cell r="AH1300">
            <v>44562</v>
          </cell>
          <cell r="AJ1300">
            <v>2</v>
          </cell>
          <cell r="AK1300">
            <v>50</v>
          </cell>
          <cell r="AL1300">
            <v>1</v>
          </cell>
          <cell r="AM1300" t="str">
            <v>www.mandarine-gestion.com</v>
          </cell>
          <cell r="AQ1300" t="str">
            <v>Non</v>
          </cell>
          <cell r="AR1300" t="str">
            <v>Non</v>
          </cell>
          <cell r="AS1300" t="str">
            <v>Non</v>
          </cell>
          <cell r="AV1300" t="str">
            <v>Non Classifié</v>
          </cell>
          <cell r="AW1300" t="str">
            <v>Mandarine Gestion</v>
          </cell>
          <cell r="AY1300" t="str">
            <v>Article 8</v>
          </cell>
          <cell r="AZ1300" t="str">
            <v>Prospectus</v>
          </cell>
          <cell r="BA1300" t="str">
            <v>Non</v>
          </cell>
          <cell r="BD1300">
            <v>7.5922020000000003</v>
          </cell>
          <cell r="BF1300">
            <v>5.0965000000000003E-2</v>
          </cell>
          <cell r="BH1300">
            <v>-8.0804320000000001</v>
          </cell>
          <cell r="BJ1300">
            <v>-8.6110600000000002</v>
          </cell>
          <cell r="BK1300">
            <v>87</v>
          </cell>
          <cell r="BM1300">
            <v>13.612432</v>
          </cell>
          <cell r="BN1300">
            <v>37</v>
          </cell>
          <cell r="BP1300">
            <v>22.430040000000002</v>
          </cell>
          <cell r="BQ1300">
            <v>38</v>
          </cell>
        </row>
        <row r="1301">
          <cell r="A1301" t="str">
            <v>FR0013281193</v>
          </cell>
          <cell r="B1301" t="str">
            <v>ÙÙ</v>
          </cell>
          <cell r="C1301" t="str">
            <v>Wise3</v>
          </cell>
          <cell r="D1301" t="str">
            <v>FCP</v>
          </cell>
          <cell r="E1301" t="str">
            <v>WiseAM</v>
          </cell>
          <cell r="F1301" t="str">
            <v>Euro</v>
          </cell>
          <cell r="G1301" t="str">
            <v>Not Benchmarked</v>
          </cell>
          <cell r="H1301" t="str">
            <v>Europe Fonds ouverts  - Allocation EUR Flexible - International</v>
          </cell>
          <cell r="I1301" t="str">
            <v>Tous les jours</v>
          </cell>
          <cell r="J1301" t="str">
            <v>France</v>
          </cell>
          <cell r="K1301" t="str">
            <v>Non</v>
          </cell>
          <cell r="L1301">
            <v>43048</v>
          </cell>
          <cell r="M1301">
            <v>44594</v>
          </cell>
          <cell r="N1301">
            <v>10004432</v>
          </cell>
          <cell r="O1301">
            <v>102.19</v>
          </cell>
          <cell r="Q1301" t="str">
            <v>Non</v>
          </cell>
          <cell r="R1301">
            <v>4</v>
          </cell>
          <cell r="S1301">
            <v>4</v>
          </cell>
          <cell r="T1301">
            <v>4.4029999999999996</v>
          </cell>
          <cell r="U1301">
            <v>7.45</v>
          </cell>
          <cell r="V1301">
            <v>1.6093599999999999</v>
          </cell>
          <cell r="W1301">
            <v>1.8044800000000001</v>
          </cell>
          <cell r="X1301" t="str">
            <v>Cap</v>
          </cell>
          <cell r="Y1301" t="str">
            <v>Global</v>
          </cell>
          <cell r="Z1301">
            <v>1.4</v>
          </cell>
          <cell r="AA1301" t="str">
            <v>Oui</v>
          </cell>
          <cell r="AB1301">
            <v>2.2599999999999998</v>
          </cell>
          <cell r="AC1301" t="str">
            <v>Non</v>
          </cell>
          <cell r="AE1301" t="str">
            <v>FS0000DJNM</v>
          </cell>
          <cell r="AF1301">
            <v>10004432</v>
          </cell>
          <cell r="AH1301">
            <v>44562</v>
          </cell>
          <cell r="AJ1301">
            <v>4</v>
          </cell>
          <cell r="AK1301">
            <v>1</v>
          </cell>
          <cell r="AL1301">
            <v>1</v>
          </cell>
          <cell r="AM1301" t="str">
            <v>www.wiseam.fr</v>
          </cell>
          <cell r="AQ1301" t="str">
            <v>Non</v>
          </cell>
          <cell r="AR1301" t="str">
            <v>Non</v>
          </cell>
          <cell r="AS1301" t="str">
            <v>Non</v>
          </cell>
          <cell r="AV1301" t="str">
            <v>Non Classifié</v>
          </cell>
          <cell r="AW1301" t="str">
            <v>WiseAM</v>
          </cell>
          <cell r="AY1301" t="str">
            <v>Not Stated</v>
          </cell>
          <cell r="AZ1301" t="str">
            <v>Prospectus</v>
          </cell>
          <cell r="BA1301" t="str">
            <v>Non</v>
          </cell>
          <cell r="BD1301">
            <v>1.804487</v>
          </cell>
          <cell r="BF1301">
            <v>1.6093550000000001</v>
          </cell>
          <cell r="BJ1301">
            <v>-3.3653400000000002</v>
          </cell>
          <cell r="BK1301">
            <v>55</v>
          </cell>
          <cell r="BM1301">
            <v>3.30992</v>
          </cell>
          <cell r="BN1301">
            <v>79</v>
          </cell>
          <cell r="BP1301">
            <v>4.4968579999999996</v>
          </cell>
          <cell r="BQ1301">
            <v>87</v>
          </cell>
        </row>
        <row r="1302">
          <cell r="A1302" t="str">
            <v>FR0013281201</v>
          </cell>
          <cell r="B1302" t="str">
            <v>ÙÙ</v>
          </cell>
          <cell r="C1302" t="str">
            <v>Wise5</v>
          </cell>
          <cell r="D1302" t="str">
            <v>FCP</v>
          </cell>
          <cell r="E1302" t="str">
            <v>WiseAM</v>
          </cell>
          <cell r="F1302" t="str">
            <v>Euro</v>
          </cell>
          <cell r="G1302" t="str">
            <v>Not Benchmarked</v>
          </cell>
          <cell r="H1302" t="str">
            <v>Europe Fonds ouverts  - Allocation EUR Flexible - International</v>
          </cell>
          <cell r="I1302" t="str">
            <v>Tous les jours</v>
          </cell>
          <cell r="J1302" t="str">
            <v>France</v>
          </cell>
          <cell r="K1302" t="str">
            <v>Non</v>
          </cell>
          <cell r="L1302">
            <v>43056</v>
          </cell>
          <cell r="M1302">
            <v>44594</v>
          </cell>
          <cell r="N1302">
            <v>60709000</v>
          </cell>
          <cell r="O1302">
            <v>105.82</v>
          </cell>
          <cell r="Q1302" t="str">
            <v>Non</v>
          </cell>
          <cell r="R1302">
            <v>5</v>
          </cell>
          <cell r="S1302">
            <v>5</v>
          </cell>
          <cell r="T1302">
            <v>11.252000000000001</v>
          </cell>
          <cell r="U1302">
            <v>16.451000000000001</v>
          </cell>
          <cell r="V1302">
            <v>4.8694800000000003</v>
          </cell>
          <cell r="W1302">
            <v>3.28044</v>
          </cell>
          <cell r="X1302" t="str">
            <v>Cap</v>
          </cell>
          <cell r="Y1302" t="str">
            <v>Global</v>
          </cell>
          <cell r="Z1302">
            <v>1.8</v>
          </cell>
          <cell r="AA1302" t="str">
            <v>Oui</v>
          </cell>
          <cell r="AB1302">
            <v>2.77</v>
          </cell>
          <cell r="AC1302" t="str">
            <v>Non</v>
          </cell>
          <cell r="AE1302" t="str">
            <v>FS0000DMJ9</v>
          </cell>
          <cell r="AF1302">
            <v>60709000</v>
          </cell>
          <cell r="AH1302">
            <v>44562</v>
          </cell>
          <cell r="AJ1302">
            <v>4</v>
          </cell>
          <cell r="AK1302">
            <v>1</v>
          </cell>
          <cell r="AL1302">
            <v>1</v>
          </cell>
          <cell r="AM1302" t="str">
            <v>www.wiseam.fr</v>
          </cell>
          <cell r="AQ1302" t="str">
            <v>Non</v>
          </cell>
          <cell r="AR1302" t="str">
            <v>Non</v>
          </cell>
          <cell r="AS1302" t="str">
            <v>Non</v>
          </cell>
          <cell r="AV1302" t="str">
            <v>Non Classifié</v>
          </cell>
          <cell r="AW1302" t="str">
            <v>WiseAM</v>
          </cell>
          <cell r="AY1302" t="str">
            <v>Not Stated</v>
          </cell>
          <cell r="AZ1302" t="str">
            <v>Prospectus</v>
          </cell>
          <cell r="BA1302" t="str">
            <v>Non</v>
          </cell>
          <cell r="BD1302">
            <v>3.280456</v>
          </cell>
          <cell r="BF1302">
            <v>4.8694839999999999</v>
          </cell>
          <cell r="BJ1302">
            <v>-7.8273900000000003</v>
          </cell>
          <cell r="BK1302">
            <v>84</v>
          </cell>
          <cell r="BM1302">
            <v>6.6525179999999997</v>
          </cell>
          <cell r="BN1302">
            <v>62</v>
          </cell>
          <cell r="BP1302">
            <v>9.6349499999999999</v>
          </cell>
          <cell r="BQ1302">
            <v>70</v>
          </cell>
        </row>
        <row r="1303">
          <cell r="A1303" t="str">
            <v>FR0013282357</v>
          </cell>
          <cell r="B1303" t="str">
            <v>ÙÙÙÙ</v>
          </cell>
          <cell r="C1303" t="str">
            <v>Wise5PEA</v>
          </cell>
          <cell r="D1303" t="str">
            <v>FCP</v>
          </cell>
          <cell r="E1303" t="str">
            <v>WiseAM</v>
          </cell>
          <cell r="F1303" t="str">
            <v>Euro</v>
          </cell>
          <cell r="G1303" t="str">
            <v>Not Benchmarked</v>
          </cell>
          <cell r="H1303" t="str">
            <v>Europe Fonds ouverts  - Allocation EUR Flexible</v>
          </cell>
          <cell r="I1303" t="str">
            <v>Tous les jours</v>
          </cell>
          <cell r="J1303" t="str">
            <v>France</v>
          </cell>
          <cell r="K1303" t="str">
            <v>Oui</v>
          </cell>
          <cell r="L1303">
            <v>43026</v>
          </cell>
          <cell r="M1303">
            <v>44594</v>
          </cell>
          <cell r="N1303">
            <v>6679710</v>
          </cell>
          <cell r="O1303">
            <v>111.11</v>
          </cell>
          <cell r="Q1303" t="str">
            <v>Non</v>
          </cell>
          <cell r="R1303">
            <v>5</v>
          </cell>
          <cell r="S1303">
            <v>5</v>
          </cell>
          <cell r="T1303">
            <v>9.4079999999999995</v>
          </cell>
          <cell r="U1303">
            <v>14.439</v>
          </cell>
          <cell r="V1303">
            <v>10.2156</v>
          </cell>
          <cell r="W1303">
            <v>7.0651700000000002</v>
          </cell>
          <cell r="X1303" t="str">
            <v>Cap</v>
          </cell>
          <cell r="Y1303" t="str">
            <v>Europe</v>
          </cell>
          <cell r="Z1303">
            <v>1.8</v>
          </cell>
          <cell r="AA1303" t="str">
            <v>Oui</v>
          </cell>
          <cell r="AB1303">
            <v>2.85</v>
          </cell>
          <cell r="AC1303" t="str">
            <v>Non</v>
          </cell>
          <cell r="AE1303" t="str">
            <v>FS0000DJNL</v>
          </cell>
          <cell r="AF1303">
            <v>6679710</v>
          </cell>
          <cell r="AH1303">
            <v>44562</v>
          </cell>
          <cell r="AJ1303">
            <v>4</v>
          </cell>
          <cell r="AK1303">
            <v>1</v>
          </cell>
          <cell r="AL1303">
            <v>1</v>
          </cell>
          <cell r="AM1303" t="str">
            <v>www.wiseam.fr</v>
          </cell>
          <cell r="AQ1303" t="str">
            <v>Non</v>
          </cell>
          <cell r="AR1303" t="str">
            <v>Non</v>
          </cell>
          <cell r="AS1303" t="str">
            <v>Non</v>
          </cell>
          <cell r="AV1303" t="str">
            <v>Non Classifié</v>
          </cell>
          <cell r="AW1303" t="str">
            <v>WiseAM</v>
          </cell>
          <cell r="AY1303" t="str">
            <v>Not Stated</v>
          </cell>
          <cell r="AZ1303" t="str">
            <v>Prospectus</v>
          </cell>
          <cell r="BA1303" t="str">
            <v>Non</v>
          </cell>
          <cell r="BD1303">
            <v>7.0651780000000004</v>
          </cell>
          <cell r="BF1303">
            <v>10.215596</v>
          </cell>
          <cell r="BJ1303">
            <v>-5.8357700000000001</v>
          </cell>
          <cell r="BK1303">
            <v>75</v>
          </cell>
          <cell r="BM1303">
            <v>10.358438</v>
          </cell>
          <cell r="BN1303">
            <v>50</v>
          </cell>
          <cell r="BP1303">
            <v>14.588149</v>
          </cell>
          <cell r="BQ1303">
            <v>58</v>
          </cell>
        </row>
        <row r="1304">
          <cell r="A1304" t="str">
            <v>FR0013282514</v>
          </cell>
          <cell r="B1304" t="str">
            <v>ÙÙÙ</v>
          </cell>
          <cell r="C1304" t="str">
            <v>Amundi - KBI Actions Monde PC</v>
          </cell>
          <cell r="D1304" t="str">
            <v>FCP</v>
          </cell>
          <cell r="E1304" t="str">
            <v>Amundi Asset Management</v>
          </cell>
          <cell r="F1304" t="str">
            <v>Euro</v>
          </cell>
          <cell r="G1304" t="str">
            <v>MSCI World NR EUR</v>
          </cell>
          <cell r="H1304" t="str">
            <v>Europe Fonds ouverts  - Actions Internationales Gdes Cap. Value</v>
          </cell>
          <cell r="I1304" t="str">
            <v>Tous les jours</v>
          </cell>
          <cell r="J1304" t="str">
            <v>France</v>
          </cell>
          <cell r="K1304" t="str">
            <v>Non</v>
          </cell>
          <cell r="L1304">
            <v>43006</v>
          </cell>
          <cell r="M1304">
            <v>44596</v>
          </cell>
          <cell r="N1304">
            <v>465626491</v>
          </cell>
          <cell r="O1304">
            <v>136.3638</v>
          </cell>
          <cell r="P1304">
            <v>139.87</v>
          </cell>
          <cell r="Q1304" t="str">
            <v>Non</v>
          </cell>
          <cell r="R1304">
            <v>6</v>
          </cell>
          <cell r="S1304">
            <v>6</v>
          </cell>
          <cell r="T1304">
            <v>10.666294000000001</v>
          </cell>
          <cell r="U1304">
            <v>16.150568</v>
          </cell>
          <cell r="V1304">
            <v>24.13871</v>
          </cell>
          <cell r="W1304">
            <v>10.828889999999999</v>
          </cell>
          <cell r="X1304" t="str">
            <v>Cap</v>
          </cell>
          <cell r="Y1304" t="str">
            <v>Global</v>
          </cell>
          <cell r="Z1304">
            <v>1.6</v>
          </cell>
          <cell r="AA1304" t="str">
            <v>Oui</v>
          </cell>
          <cell r="AB1304">
            <v>1.6</v>
          </cell>
          <cell r="AC1304" t="str">
            <v>Non</v>
          </cell>
          <cell r="AD1304">
            <v>136.3638</v>
          </cell>
          <cell r="AE1304" t="str">
            <v>FSGBR06DVS</v>
          </cell>
          <cell r="AF1304">
            <v>392242922</v>
          </cell>
          <cell r="AH1304">
            <v>44594</v>
          </cell>
          <cell r="AJ1304">
            <v>2.5</v>
          </cell>
          <cell r="AK1304">
            <v>1</v>
          </cell>
          <cell r="AL1304">
            <v>1</v>
          </cell>
          <cell r="AM1304" t="str">
            <v>www.amundi.com</v>
          </cell>
          <cell r="AQ1304" t="str">
            <v>Non</v>
          </cell>
          <cell r="AR1304" t="str">
            <v>Non</v>
          </cell>
          <cell r="AS1304" t="str">
            <v>Non</v>
          </cell>
          <cell r="AV1304" t="str">
            <v>Actions internationales</v>
          </cell>
          <cell r="AW1304" t="str">
            <v>Amundi</v>
          </cell>
          <cell r="AY1304" t="str">
            <v>Not Stated</v>
          </cell>
          <cell r="AZ1304" t="str">
            <v>Prospectus</v>
          </cell>
          <cell r="BA1304" t="str">
            <v>Non</v>
          </cell>
          <cell r="BD1304">
            <v>10.828891</v>
          </cell>
          <cell r="BF1304">
            <v>24.138701000000001</v>
          </cell>
          <cell r="BH1304">
            <v>-4.8251660000000003</v>
          </cell>
          <cell r="BJ1304">
            <v>-3.3793700000000002</v>
          </cell>
          <cell r="BK1304">
            <v>55</v>
          </cell>
          <cell r="BM1304">
            <v>14.499184</v>
          </cell>
          <cell r="BN1304">
            <v>33</v>
          </cell>
          <cell r="BP1304">
            <v>21.578866999999999</v>
          </cell>
          <cell r="BQ1304">
            <v>40</v>
          </cell>
        </row>
        <row r="1305">
          <cell r="A1305" t="str">
            <v>FR0013284304</v>
          </cell>
          <cell r="B1305" t="str">
            <v>Ù</v>
          </cell>
          <cell r="C1305" t="str">
            <v>Amundi ETF iStoxx Eurp Mlt-Factr Mkt Ntr</v>
          </cell>
          <cell r="D1305" t="str">
            <v>FCP</v>
          </cell>
          <cell r="E1305" t="str">
            <v>Amundi Asset Management</v>
          </cell>
          <cell r="F1305" t="str">
            <v>Euro</v>
          </cell>
          <cell r="G1305" t="str">
            <v>iSTOXX Eurp Multi-Fact Mkt Netrl NR EUR</v>
          </cell>
          <cell r="H1305" t="str">
            <v>Europe ETF  - Alt - Market Neutral - Actions</v>
          </cell>
          <cell r="I1305" t="str">
            <v>Tous les jours</v>
          </cell>
          <cell r="J1305" t="str">
            <v>Allemagne;France;Italie;</v>
          </cell>
          <cell r="K1305" t="str">
            <v>Non</v>
          </cell>
          <cell r="L1305">
            <v>43039</v>
          </cell>
          <cell r="M1305">
            <v>44596</v>
          </cell>
          <cell r="N1305">
            <v>54474896</v>
          </cell>
          <cell r="O1305">
            <v>20.774699999999999</v>
          </cell>
          <cell r="Q1305" t="str">
            <v>Non</v>
          </cell>
          <cell r="R1305">
            <v>3</v>
          </cell>
          <cell r="S1305">
            <v>3</v>
          </cell>
          <cell r="T1305">
            <v>2.218</v>
          </cell>
          <cell r="U1305">
            <v>3.601</v>
          </cell>
          <cell r="V1305">
            <v>-1.52949</v>
          </cell>
          <cell r="W1305">
            <v>-3.8494199999999998</v>
          </cell>
          <cell r="X1305" t="str">
            <v>Dist</v>
          </cell>
          <cell r="Y1305" t="str">
            <v>Europe</v>
          </cell>
          <cell r="Z1305">
            <v>0.55000000000000004</v>
          </cell>
          <cell r="AA1305" t="str">
            <v>Oui</v>
          </cell>
          <cell r="AB1305">
            <v>0.55000000000000004</v>
          </cell>
          <cell r="AC1305" t="str">
            <v>Non</v>
          </cell>
          <cell r="AD1305">
            <v>20.774699999999999</v>
          </cell>
          <cell r="AE1305" t="str">
            <v>FS0000DIXN</v>
          </cell>
          <cell r="AF1305">
            <v>54474896</v>
          </cell>
          <cell r="AH1305">
            <v>44553</v>
          </cell>
          <cell r="AM1305" t="str">
            <v>www.amundi.com</v>
          </cell>
          <cell r="AQ1305" t="str">
            <v>Non</v>
          </cell>
          <cell r="AR1305" t="str">
            <v>Non</v>
          </cell>
          <cell r="AS1305" t="str">
            <v>Non</v>
          </cell>
          <cell r="AV1305" t="str">
            <v>Non Classifié</v>
          </cell>
          <cell r="AW1305" t="str">
            <v>Amundi</v>
          </cell>
          <cell r="AY1305" t="str">
            <v>Not Stated</v>
          </cell>
          <cell r="AZ1305" t="str">
            <v>Prospectus</v>
          </cell>
          <cell r="BA1305" t="str">
            <v>Non</v>
          </cell>
          <cell r="BD1305">
            <v>-3.849424</v>
          </cell>
          <cell r="BF1305">
            <v>-1.5294939999999999</v>
          </cell>
          <cell r="BH1305">
            <v>0.30465300000000001</v>
          </cell>
          <cell r="BJ1305">
            <v>-2.8999999999999998E-3</v>
          </cell>
          <cell r="BK1305">
            <v>15</v>
          </cell>
          <cell r="BM1305">
            <v>-3.9573299999999998</v>
          </cell>
          <cell r="BN1305">
            <v>98</v>
          </cell>
          <cell r="BP1305">
            <v>-4.8859399999999997</v>
          </cell>
          <cell r="BQ1305">
            <v>99</v>
          </cell>
        </row>
        <row r="1306">
          <cell r="A1306" t="str">
            <v>FR0013285012</v>
          </cell>
          <cell r="B1306" t="str">
            <v>ÙÙÙ</v>
          </cell>
          <cell r="C1306" t="str">
            <v>Allianz Euro High Yield MC</v>
          </cell>
          <cell r="D1306" t="str">
            <v>FCP</v>
          </cell>
          <cell r="E1306" t="str">
            <v>Allianz Global Investors GmbH</v>
          </cell>
          <cell r="F1306" t="str">
            <v>Euro</v>
          </cell>
          <cell r="G1306" t="str">
            <v>ICE BofA BB-B EUR HY Constnd TR EUR</v>
          </cell>
          <cell r="H1306" t="str">
            <v>Europe Fonds ouverts  - Obligations EUR Haut Rendement</v>
          </cell>
          <cell r="I1306" t="str">
            <v>Tous les jours</v>
          </cell>
          <cell r="J1306" t="str">
            <v>France</v>
          </cell>
          <cell r="K1306" t="str">
            <v>Non</v>
          </cell>
          <cell r="L1306">
            <v>43041</v>
          </cell>
          <cell r="M1306">
            <v>44596</v>
          </cell>
          <cell r="N1306">
            <v>624400459</v>
          </cell>
          <cell r="O1306">
            <v>108.4</v>
          </cell>
          <cell r="Q1306" t="str">
            <v>Non</v>
          </cell>
          <cell r="R1306">
            <v>4</v>
          </cell>
          <cell r="S1306">
            <v>4</v>
          </cell>
          <cell r="T1306">
            <v>2.4529999999999998</v>
          </cell>
          <cell r="U1306">
            <v>8.0419999999999998</v>
          </cell>
          <cell r="V1306">
            <v>0.43991999999999998</v>
          </cell>
          <cell r="W1306">
            <v>3.2823799999999999</v>
          </cell>
          <cell r="X1306" t="str">
            <v>Cap</v>
          </cell>
          <cell r="Y1306" t="str">
            <v>Europe</v>
          </cell>
          <cell r="Z1306">
            <v>0.56000000000000005</v>
          </cell>
          <cell r="AA1306" t="str">
            <v>Oui</v>
          </cell>
          <cell r="AB1306">
            <v>0.56000000000000005</v>
          </cell>
          <cell r="AC1306" t="str">
            <v>Non</v>
          </cell>
          <cell r="AD1306">
            <v>108.4</v>
          </cell>
          <cell r="AE1306" t="str">
            <v>FSGBR0514U</v>
          </cell>
          <cell r="AF1306">
            <v>16555568</v>
          </cell>
          <cell r="AH1306">
            <v>44561</v>
          </cell>
          <cell r="AJ1306">
            <v>0</v>
          </cell>
          <cell r="AK1306">
            <v>0</v>
          </cell>
          <cell r="AL1306">
            <v>0</v>
          </cell>
          <cell r="AM1306" t="str">
            <v>www.allianzglobalinvestors.de</v>
          </cell>
          <cell r="AQ1306" t="str">
            <v>Non</v>
          </cell>
          <cell r="AR1306" t="str">
            <v>Non</v>
          </cell>
          <cell r="AS1306" t="str">
            <v>Non</v>
          </cell>
          <cell r="AV1306" t="str">
            <v>Obligations internationales</v>
          </cell>
          <cell r="AW1306" t="str">
            <v>Allianz Global Investors</v>
          </cell>
          <cell r="AX1306" t="str">
            <v>Allianz Global Investors</v>
          </cell>
          <cell r="AY1306" t="str">
            <v>Article 8</v>
          </cell>
          <cell r="AZ1306" t="str">
            <v>Prospectus</v>
          </cell>
          <cell r="BA1306" t="str">
            <v>Non</v>
          </cell>
          <cell r="BD1306">
            <v>3.2823859999999998</v>
          </cell>
          <cell r="BF1306">
            <v>0.43991400000000003</v>
          </cell>
          <cell r="BH1306">
            <v>-1.758321</v>
          </cell>
          <cell r="BJ1306">
            <v>-1.68655</v>
          </cell>
          <cell r="BK1306">
            <v>38</v>
          </cell>
          <cell r="BM1306">
            <v>4.5573959999999998</v>
          </cell>
          <cell r="BN1306">
            <v>73</v>
          </cell>
          <cell r="BP1306">
            <v>9.3211619999999993</v>
          </cell>
          <cell r="BQ1306">
            <v>71</v>
          </cell>
        </row>
        <row r="1307">
          <cell r="A1307" t="str">
            <v>FR0013286614</v>
          </cell>
          <cell r="B1307" t="str">
            <v>ÙÙ</v>
          </cell>
          <cell r="C1307" t="str">
            <v>Echiquier Credit SRI Europe G</v>
          </cell>
          <cell r="D1307" t="str">
            <v>SICAV</v>
          </cell>
          <cell r="E1307" t="str">
            <v>La Financière de l'Echiquier</v>
          </cell>
          <cell r="F1307" t="str">
            <v>Euro</v>
          </cell>
          <cell r="G1307" t="str">
            <v>Markit iBoxx EUR Corp 3-5 TR</v>
          </cell>
          <cell r="H1307" t="str">
            <v>Europe Fonds ouverts  - Obligations EUR Emprunts Privés</v>
          </cell>
          <cell r="I1307" t="str">
            <v>Tous les jours</v>
          </cell>
          <cell r="J1307" t="str">
            <v>France;Italie;</v>
          </cell>
          <cell r="K1307" t="str">
            <v>Non</v>
          </cell>
          <cell r="L1307">
            <v>43070</v>
          </cell>
          <cell r="M1307">
            <v>44596</v>
          </cell>
          <cell r="N1307">
            <v>203549490</v>
          </cell>
          <cell r="O1307">
            <v>99.1</v>
          </cell>
          <cell r="Q1307" t="str">
            <v>Non</v>
          </cell>
          <cell r="R1307">
            <v>3</v>
          </cell>
          <cell r="S1307">
            <v>3</v>
          </cell>
          <cell r="T1307">
            <v>1.504</v>
          </cell>
          <cell r="U1307">
            <v>4.3659999999999997</v>
          </cell>
          <cell r="V1307">
            <v>-1.09554</v>
          </cell>
          <cell r="W1307">
            <v>0.78383999999999998</v>
          </cell>
          <cell r="X1307" t="str">
            <v>Cap</v>
          </cell>
          <cell r="Y1307" t="str">
            <v>Euroland</v>
          </cell>
          <cell r="Z1307">
            <v>0.8</v>
          </cell>
          <cell r="AA1307" t="str">
            <v>Oui</v>
          </cell>
          <cell r="AB1307">
            <v>0.8</v>
          </cell>
          <cell r="AC1307" t="str">
            <v>Oui</v>
          </cell>
          <cell r="AD1307">
            <v>99.1</v>
          </cell>
          <cell r="AE1307" t="str">
            <v>FSUSA08VNN</v>
          </cell>
          <cell r="AF1307">
            <v>12194302</v>
          </cell>
          <cell r="AH1307">
            <v>44565</v>
          </cell>
          <cell r="AJ1307">
            <v>3</v>
          </cell>
          <cell r="AK1307">
            <v>0</v>
          </cell>
          <cell r="AL1307">
            <v>0</v>
          </cell>
          <cell r="AM1307" t="str">
            <v>www.lfde.com</v>
          </cell>
          <cell r="AQ1307" t="str">
            <v>Non</v>
          </cell>
          <cell r="AR1307" t="str">
            <v>Non</v>
          </cell>
          <cell r="AS1307" t="str">
            <v>Non</v>
          </cell>
          <cell r="AV1307" t="str">
            <v>Obligations en euro</v>
          </cell>
          <cell r="AW1307" t="str">
            <v>La Financière de l'Echiquier</v>
          </cell>
          <cell r="AY1307" t="str">
            <v>Article 8</v>
          </cell>
          <cell r="AZ1307" t="str">
            <v>Prospectus</v>
          </cell>
          <cell r="BA1307" t="str">
            <v>Non</v>
          </cell>
          <cell r="BD1307">
            <v>0.78384600000000004</v>
          </cell>
          <cell r="BF1307">
            <v>-1.0955330000000001</v>
          </cell>
          <cell r="BH1307">
            <v>-1.5777540000000001</v>
          </cell>
          <cell r="BJ1307">
            <v>-1.1833199999999999</v>
          </cell>
          <cell r="BK1307">
            <v>31</v>
          </cell>
          <cell r="BM1307">
            <v>1.4756320000000001</v>
          </cell>
          <cell r="BN1307">
            <v>90</v>
          </cell>
          <cell r="BP1307">
            <v>4.0391450000000004</v>
          </cell>
          <cell r="BQ1307">
            <v>88</v>
          </cell>
        </row>
        <row r="1308">
          <cell r="A1308" t="str">
            <v>FR0013286622</v>
          </cell>
          <cell r="B1308" t="str">
            <v>ÙÙ</v>
          </cell>
          <cell r="C1308" t="str">
            <v>Echiquier Patrimoine G</v>
          </cell>
          <cell r="D1308" t="str">
            <v>SICAV</v>
          </cell>
          <cell r="E1308" t="str">
            <v>La Financière de l'Echiquier</v>
          </cell>
          <cell r="F1308" t="str">
            <v>Euro</v>
          </cell>
          <cell r="G1308" t="str">
            <v>(€STR capitalisé) 20.000% + ( Markit iBoxx EUR Corp 1-3 TR) 67.500% + (MSCI Europe NR EUR) 12.500%</v>
          </cell>
          <cell r="H1308" t="str">
            <v>Europe Fonds ouverts  - Allocation EUR Prudente</v>
          </cell>
          <cell r="I1308" t="str">
            <v>Tous les jours</v>
          </cell>
          <cell r="J1308" t="str">
            <v>Allemagne;Espagne;France;Italie;</v>
          </cell>
          <cell r="K1308" t="str">
            <v>Non</v>
          </cell>
          <cell r="L1308">
            <v>43070</v>
          </cell>
          <cell r="M1308">
            <v>44596</v>
          </cell>
          <cell r="N1308">
            <v>183902103</v>
          </cell>
          <cell r="O1308">
            <v>96.26</v>
          </cell>
          <cell r="Q1308" t="str">
            <v>Non</v>
          </cell>
          <cell r="R1308">
            <v>4</v>
          </cell>
          <cell r="S1308">
            <v>4</v>
          </cell>
          <cell r="T1308">
            <v>3.5710000000000002</v>
          </cell>
          <cell r="U1308">
            <v>7.61</v>
          </cell>
          <cell r="V1308">
            <v>4.0209599999999996</v>
          </cell>
          <cell r="W1308">
            <v>0.73370999999999997</v>
          </cell>
          <cell r="X1308" t="str">
            <v>Cap</v>
          </cell>
          <cell r="Y1308" t="str">
            <v>Euroland</v>
          </cell>
          <cell r="Z1308">
            <v>0.75</v>
          </cell>
          <cell r="AA1308" t="str">
            <v>Oui</v>
          </cell>
          <cell r="AB1308">
            <v>0.75</v>
          </cell>
          <cell r="AC1308" t="str">
            <v>Non</v>
          </cell>
          <cell r="AD1308">
            <v>96.26</v>
          </cell>
          <cell r="AE1308" t="str">
            <v>FSGBR055UI</v>
          </cell>
          <cell r="AF1308">
            <v>928937</v>
          </cell>
          <cell r="AH1308">
            <v>44565</v>
          </cell>
          <cell r="AJ1308">
            <v>3</v>
          </cell>
          <cell r="AK1308">
            <v>0</v>
          </cell>
          <cell r="AL1308">
            <v>0</v>
          </cell>
          <cell r="AM1308" t="str">
            <v>www.lfde.com</v>
          </cell>
          <cell r="AQ1308" t="str">
            <v>Non</v>
          </cell>
          <cell r="AR1308" t="str">
            <v>Non</v>
          </cell>
          <cell r="AS1308" t="str">
            <v>Non</v>
          </cell>
          <cell r="AV1308" t="str">
            <v>Non Classifié</v>
          </cell>
          <cell r="AW1308" t="str">
            <v>La Financière de l'Echiquier</v>
          </cell>
          <cell r="AY1308" t="str">
            <v>Article 8</v>
          </cell>
          <cell r="AZ1308" t="str">
            <v>Prospectus</v>
          </cell>
          <cell r="BA1308" t="str">
            <v>Non</v>
          </cell>
          <cell r="BD1308">
            <v>0.73372300000000001</v>
          </cell>
          <cell r="BF1308">
            <v>4.0209640000000002</v>
          </cell>
          <cell r="BH1308">
            <v>-1.9147000000000001</v>
          </cell>
          <cell r="BJ1308">
            <v>-1.45882</v>
          </cell>
          <cell r="BK1308">
            <v>35</v>
          </cell>
          <cell r="BM1308">
            <v>1.704431</v>
          </cell>
          <cell r="BN1308">
            <v>89</v>
          </cell>
          <cell r="BP1308">
            <v>1.683908</v>
          </cell>
          <cell r="BQ1308">
            <v>93</v>
          </cell>
        </row>
        <row r="1309">
          <cell r="A1309" t="str">
            <v>FR0013288941</v>
          </cell>
          <cell r="B1309" t="str">
            <v>ÙÙÙ</v>
          </cell>
          <cell r="C1309" t="str">
            <v>Phileas L/S Europe RD EUR</v>
          </cell>
          <cell r="D1309" t="str">
            <v>FCP</v>
          </cell>
          <cell r="E1309" t="str">
            <v>Phileas Asset Management</v>
          </cell>
          <cell r="F1309" t="str">
            <v>Euro</v>
          </cell>
          <cell r="G1309" t="str">
            <v>EONIA Capitalisé Jour TR EUR</v>
          </cell>
          <cell r="H1309" t="str">
            <v>Europe Fonds ouverts  - Alt - Market Neutral - Actions</v>
          </cell>
          <cell r="I1309" t="str">
            <v>Tous les jours</v>
          </cell>
          <cell r="J1309" t="str">
            <v>Suisse;Allemagne;Espagne;France;</v>
          </cell>
          <cell r="K1309" t="str">
            <v>Non</v>
          </cell>
          <cell r="L1309">
            <v>43034</v>
          </cell>
          <cell r="M1309">
            <v>44596</v>
          </cell>
          <cell r="N1309">
            <v>97566526</v>
          </cell>
          <cell r="O1309">
            <v>116.52</v>
          </cell>
          <cell r="Q1309" t="str">
            <v>Non</v>
          </cell>
          <cell r="R1309">
            <v>3</v>
          </cell>
          <cell r="S1309">
            <v>3</v>
          </cell>
          <cell r="T1309">
            <v>4.1109999999999998</v>
          </cell>
          <cell r="U1309">
            <v>3.6110000000000002</v>
          </cell>
          <cell r="V1309">
            <v>2.55647</v>
          </cell>
          <cell r="W1309">
            <v>1.13209</v>
          </cell>
          <cell r="X1309" t="str">
            <v>Cap</v>
          </cell>
          <cell r="Y1309" t="str">
            <v>Europe</v>
          </cell>
          <cell r="Z1309">
            <v>1</v>
          </cell>
          <cell r="AA1309" t="str">
            <v>Oui</v>
          </cell>
          <cell r="AB1309">
            <v>1</v>
          </cell>
          <cell r="AC1309" t="str">
            <v>Non</v>
          </cell>
          <cell r="AD1309">
            <v>116.52</v>
          </cell>
          <cell r="AE1309" t="str">
            <v>FSUSA0BDNK</v>
          </cell>
          <cell r="AF1309">
            <v>37423935</v>
          </cell>
          <cell r="AH1309">
            <v>44286</v>
          </cell>
          <cell r="AJ1309">
            <v>5</v>
          </cell>
          <cell r="AK1309">
            <v>1000</v>
          </cell>
          <cell r="AL1309">
            <v>0</v>
          </cell>
          <cell r="AM1309" t="str">
            <v>www.phileas-am.fr</v>
          </cell>
          <cell r="AQ1309" t="str">
            <v>Non</v>
          </cell>
          <cell r="AR1309" t="str">
            <v>Non</v>
          </cell>
          <cell r="AS1309" t="str">
            <v>Non</v>
          </cell>
          <cell r="AV1309" t="str">
            <v>Non Classifié</v>
          </cell>
          <cell r="AW1309" t="str">
            <v>Phileas Asset Management</v>
          </cell>
          <cell r="AY1309" t="str">
            <v>Article 8</v>
          </cell>
          <cell r="AZ1309" t="str">
            <v>Prospectus</v>
          </cell>
          <cell r="BA1309" t="str">
            <v>Non</v>
          </cell>
          <cell r="BD1309">
            <v>1.13209</v>
          </cell>
          <cell r="BF1309">
            <v>2.5564629999999999</v>
          </cell>
          <cell r="BH1309">
            <v>-2.1162239999999999</v>
          </cell>
          <cell r="BJ1309">
            <v>-1.6291599999999999</v>
          </cell>
          <cell r="BK1309">
            <v>37</v>
          </cell>
          <cell r="BM1309">
            <v>0.97899400000000003</v>
          </cell>
          <cell r="BN1309">
            <v>91</v>
          </cell>
          <cell r="BP1309">
            <v>-1.8763570000000001</v>
          </cell>
          <cell r="BQ1309">
            <v>98</v>
          </cell>
        </row>
        <row r="1310">
          <cell r="A1310" t="str">
            <v>FR0013289535</v>
          </cell>
          <cell r="B1310" t="str">
            <v>ÙÙ</v>
          </cell>
          <cell r="C1310" t="str">
            <v>BDL Convictions I</v>
          </cell>
          <cell r="D1310" t="str">
            <v>FCP</v>
          </cell>
          <cell r="E1310" t="str">
            <v>BDL Capital Management</v>
          </cell>
          <cell r="F1310" t="str">
            <v>Euro</v>
          </cell>
          <cell r="G1310" t="str">
            <v>STOXX Europe 600 NR EUR</v>
          </cell>
          <cell r="H1310" t="str">
            <v>Europe Fonds ouverts  - Actions Europe Flex Cap</v>
          </cell>
          <cell r="I1310" t="str">
            <v>Tous les jours</v>
          </cell>
          <cell r="J1310" t="str">
            <v>France</v>
          </cell>
          <cell r="K1310" t="str">
            <v>Oui</v>
          </cell>
          <cell r="L1310">
            <v>43045</v>
          </cell>
          <cell r="M1310">
            <v>44596</v>
          </cell>
          <cell r="N1310">
            <v>1137935606</v>
          </cell>
          <cell r="O1310">
            <v>1248.92</v>
          </cell>
          <cell r="P1310">
            <v>280.60000000000002</v>
          </cell>
          <cell r="Q1310" t="str">
            <v>Non</v>
          </cell>
          <cell r="R1310">
            <v>6</v>
          </cell>
          <cell r="S1310">
            <v>6</v>
          </cell>
          <cell r="T1310">
            <v>13.49</v>
          </cell>
          <cell r="U1310">
            <v>23.57</v>
          </cell>
          <cell r="V1310">
            <v>23.80228</v>
          </cell>
          <cell r="W1310">
            <v>12.11689</v>
          </cell>
          <cell r="X1310" t="str">
            <v>Cap</v>
          </cell>
          <cell r="Y1310" t="str">
            <v>Europe</v>
          </cell>
          <cell r="Z1310">
            <v>1.25</v>
          </cell>
          <cell r="AA1310" t="str">
            <v>Oui</v>
          </cell>
          <cell r="AB1310">
            <v>1.25</v>
          </cell>
          <cell r="AC1310" t="str">
            <v>Non</v>
          </cell>
          <cell r="AD1310">
            <v>1248.92</v>
          </cell>
          <cell r="AE1310" t="str">
            <v>FSUSA0986X</v>
          </cell>
          <cell r="AF1310">
            <v>695800140</v>
          </cell>
          <cell r="AH1310">
            <v>44578</v>
          </cell>
          <cell r="AJ1310">
            <v>3</v>
          </cell>
          <cell r="AK1310">
            <v>1</v>
          </cell>
          <cell r="AL1310">
            <v>0</v>
          </cell>
          <cell r="AM1310" t="str">
            <v>www.bdlcm.com</v>
          </cell>
          <cell r="AQ1310" t="str">
            <v>Non</v>
          </cell>
          <cell r="AR1310" t="str">
            <v>Non</v>
          </cell>
          <cell r="AS1310" t="str">
            <v>Non</v>
          </cell>
          <cell r="AV1310" t="str">
            <v>Non Classifié</v>
          </cell>
          <cell r="AW1310" t="str">
            <v>BDL Capital Management</v>
          </cell>
          <cell r="AY1310" t="str">
            <v>Article 8</v>
          </cell>
          <cell r="AZ1310" t="str">
            <v>Prospectus</v>
          </cell>
          <cell r="BA1310" t="str">
            <v>Non</v>
          </cell>
          <cell r="BD1310">
            <v>12.116914</v>
          </cell>
          <cell r="BF1310">
            <v>23.802282000000002</v>
          </cell>
          <cell r="BH1310">
            <v>0.235014</v>
          </cell>
          <cell r="BJ1310">
            <v>-0.43032999999999999</v>
          </cell>
          <cell r="BK1310">
            <v>21</v>
          </cell>
          <cell r="BM1310">
            <v>14.240907</v>
          </cell>
          <cell r="BN1310">
            <v>34</v>
          </cell>
          <cell r="BP1310">
            <v>28.301538000000001</v>
          </cell>
          <cell r="BQ1310">
            <v>19</v>
          </cell>
        </row>
        <row r="1311">
          <cell r="A1311" t="str">
            <v>FR0013290947</v>
          </cell>
          <cell r="B1311" t="str">
            <v>ÙÙÙÙÙ</v>
          </cell>
          <cell r="C1311" t="str">
            <v>Comgest Renaissance Europe Z</v>
          </cell>
          <cell r="D1311" t="str">
            <v>SICAV</v>
          </cell>
          <cell r="E1311" t="str">
            <v>Comgest SA</v>
          </cell>
          <cell r="F1311" t="str">
            <v>Euro</v>
          </cell>
          <cell r="G1311" t="str">
            <v>MSCI Europe NR EUR</v>
          </cell>
          <cell r="H1311" t="str">
            <v>Europe Fonds ouverts  - Actions Europe Gdes Cap. Croissance</v>
          </cell>
          <cell r="I1311" t="str">
            <v>Tous les jours</v>
          </cell>
          <cell r="J1311" t="str">
            <v>France</v>
          </cell>
          <cell r="K1311" t="str">
            <v>Oui</v>
          </cell>
          <cell r="L1311">
            <v>43052</v>
          </cell>
          <cell r="M1311">
            <v>44596</v>
          </cell>
          <cell r="N1311">
            <v>3703886562</v>
          </cell>
          <cell r="O1311">
            <v>236.87</v>
          </cell>
          <cell r="P1311">
            <v>-61.86</v>
          </cell>
          <cell r="Q1311" t="str">
            <v>Non</v>
          </cell>
          <cell r="R1311">
            <v>6</v>
          </cell>
          <cell r="S1311">
            <v>6</v>
          </cell>
          <cell r="T1311">
            <v>18.167000000000002</v>
          </cell>
          <cell r="U1311">
            <v>15.628</v>
          </cell>
          <cell r="V1311">
            <v>22.830539999999999</v>
          </cell>
          <cell r="W1311">
            <v>18.964670000000002</v>
          </cell>
          <cell r="X1311" t="str">
            <v>Cap</v>
          </cell>
          <cell r="Y1311" t="str">
            <v>Europe</v>
          </cell>
          <cell r="Z1311">
            <v>1.3</v>
          </cell>
          <cell r="AA1311" t="str">
            <v>Oui</v>
          </cell>
          <cell r="AB1311">
            <v>1.42</v>
          </cell>
          <cell r="AC1311" t="str">
            <v>Oui</v>
          </cell>
          <cell r="AD1311">
            <v>236.87</v>
          </cell>
          <cell r="AE1311" t="str">
            <v>FSGBR055UP</v>
          </cell>
          <cell r="AF1311">
            <v>164248055</v>
          </cell>
          <cell r="AH1311">
            <v>44561</v>
          </cell>
          <cell r="AJ1311">
            <v>3</v>
          </cell>
          <cell r="AK1311">
            <v>0</v>
          </cell>
          <cell r="AL1311">
            <v>0</v>
          </cell>
          <cell r="AM1311" t="str">
            <v>www.comgest.com</v>
          </cell>
          <cell r="AQ1311" t="str">
            <v>Non</v>
          </cell>
          <cell r="AR1311" t="str">
            <v>Non</v>
          </cell>
          <cell r="AS1311" t="str">
            <v>Non</v>
          </cell>
          <cell r="AV1311" t="str">
            <v>Actions internationales</v>
          </cell>
          <cell r="AW1311" t="str">
            <v>Comgest</v>
          </cell>
          <cell r="AX1311" t="str">
            <v>Comgest SA</v>
          </cell>
          <cell r="AY1311" t="str">
            <v>Article 8</v>
          </cell>
          <cell r="AZ1311" t="str">
            <v>Prospectus</v>
          </cell>
          <cell r="BA1311" t="str">
            <v>Non</v>
          </cell>
          <cell r="BB1311">
            <v>13.69267</v>
          </cell>
          <cell r="BD1311">
            <v>18.964693</v>
          </cell>
          <cell r="BF1311">
            <v>22.830545999999998</v>
          </cell>
          <cell r="BH1311">
            <v>-12.748844</v>
          </cell>
          <cell r="BJ1311">
            <v>-11.65338</v>
          </cell>
          <cell r="BK1311">
            <v>95</v>
          </cell>
          <cell r="BM1311">
            <v>26.192972999999999</v>
          </cell>
          <cell r="BN1311">
            <v>5</v>
          </cell>
          <cell r="BP1311">
            <v>34.140281999999999</v>
          </cell>
          <cell r="BQ1311">
            <v>7</v>
          </cell>
        </row>
        <row r="1312">
          <cell r="A1312" t="str">
            <v>FR0013291861</v>
          </cell>
          <cell r="B1312" t="str">
            <v>ÙÙÙÙ</v>
          </cell>
          <cell r="C1312" t="str">
            <v>GemAsia R</v>
          </cell>
          <cell r="D1312" t="str">
            <v>SICAV</v>
          </cell>
          <cell r="E1312" t="str">
            <v>Gemway Assets</v>
          </cell>
          <cell r="F1312" t="str">
            <v>Euro</v>
          </cell>
          <cell r="G1312" t="str">
            <v>MSCI AC Asia Ex Japan NR USD</v>
          </cell>
          <cell r="H1312" t="str">
            <v>Europe Fonds ouverts  - Actions Asie hors Japon</v>
          </cell>
          <cell r="I1312" t="str">
            <v>Tous les jours</v>
          </cell>
          <cell r="J1312" t="str">
            <v>Autriche;Belgique;Suisse;Allemagne;France;Italie;Luxembourg;</v>
          </cell>
          <cell r="K1312" t="str">
            <v>Non</v>
          </cell>
          <cell r="L1312">
            <v>43090</v>
          </cell>
          <cell r="M1312">
            <v>44596</v>
          </cell>
          <cell r="N1312">
            <v>157214567</v>
          </cell>
          <cell r="O1312">
            <v>133.12</v>
          </cell>
          <cell r="Q1312" t="str">
            <v>Non</v>
          </cell>
          <cell r="R1312">
            <v>6</v>
          </cell>
          <cell r="S1312">
            <v>6</v>
          </cell>
          <cell r="T1312">
            <v>11.264894999999999</v>
          </cell>
          <cell r="U1312">
            <v>15.686429</v>
          </cell>
          <cell r="V1312">
            <v>-5.8914600000000004</v>
          </cell>
          <cell r="W1312">
            <v>14.34043</v>
          </cell>
          <cell r="X1312" t="str">
            <v>Cap</v>
          </cell>
          <cell r="Y1312" t="str">
            <v>Asia Pacific ex Japan ex Australia</v>
          </cell>
          <cell r="Z1312">
            <v>2.1</v>
          </cell>
          <cell r="AA1312" t="str">
            <v>Oui</v>
          </cell>
          <cell r="AB1312">
            <v>2.11</v>
          </cell>
          <cell r="AC1312" t="str">
            <v>Oui</v>
          </cell>
          <cell r="AD1312">
            <v>133.12</v>
          </cell>
          <cell r="AE1312" t="str">
            <v>FS0000DUXZ</v>
          </cell>
          <cell r="AF1312">
            <v>25528366</v>
          </cell>
          <cell r="AH1312">
            <v>44579</v>
          </cell>
          <cell r="AJ1312">
            <v>2</v>
          </cell>
          <cell r="AK1312">
            <v>0</v>
          </cell>
          <cell r="AL1312">
            <v>0</v>
          </cell>
          <cell r="AM1312" t="str">
            <v>www.gemway-assets.com</v>
          </cell>
          <cell r="AQ1312" t="str">
            <v>Non</v>
          </cell>
          <cell r="AR1312" t="str">
            <v>Non</v>
          </cell>
          <cell r="AS1312" t="str">
            <v>Non</v>
          </cell>
          <cell r="AV1312" t="str">
            <v>Actions internationales</v>
          </cell>
          <cell r="AW1312" t="str">
            <v>Gemway Assets</v>
          </cell>
          <cell r="AY1312" t="str">
            <v>Article 8</v>
          </cell>
          <cell r="AZ1312" t="str">
            <v>Prospectus</v>
          </cell>
          <cell r="BA1312" t="str">
            <v>Non</v>
          </cell>
          <cell r="BD1312">
            <v>14.340438000000001</v>
          </cell>
          <cell r="BF1312">
            <v>-5.8914809999999997</v>
          </cell>
          <cell r="BH1312">
            <v>-4.3633759999999997</v>
          </cell>
          <cell r="BJ1312">
            <v>-4.3633800000000003</v>
          </cell>
          <cell r="BK1312">
            <v>64</v>
          </cell>
          <cell r="BM1312">
            <v>18.652761000000002</v>
          </cell>
          <cell r="BN1312">
            <v>18</v>
          </cell>
          <cell r="BP1312">
            <v>24.781929999999999</v>
          </cell>
          <cell r="BQ1312">
            <v>31</v>
          </cell>
        </row>
        <row r="1313">
          <cell r="A1313" t="str">
            <v>FR0013291879</v>
          </cell>
          <cell r="B1313" t="str">
            <v>ÙÙÙÙÙ</v>
          </cell>
          <cell r="C1313" t="str">
            <v>GemAsia I</v>
          </cell>
          <cell r="D1313" t="str">
            <v>SICAV</v>
          </cell>
          <cell r="E1313" t="str">
            <v>Gemway Assets</v>
          </cell>
          <cell r="F1313" t="str">
            <v>Euro</v>
          </cell>
          <cell r="G1313" t="str">
            <v>MSCI AC Asia Ex Japan NR USD</v>
          </cell>
          <cell r="H1313" t="str">
            <v>Europe Fonds ouverts  - Actions Asie hors Japon</v>
          </cell>
          <cell r="I1313" t="str">
            <v>Tous les jours</v>
          </cell>
          <cell r="J1313" t="str">
            <v>Autriche;Belgique;Suisse;Allemagne;France;Italie;Luxembourg;</v>
          </cell>
          <cell r="K1313" t="str">
            <v>Non</v>
          </cell>
          <cell r="L1313">
            <v>43083</v>
          </cell>
          <cell r="M1313">
            <v>44596</v>
          </cell>
          <cell r="N1313">
            <v>157214567</v>
          </cell>
          <cell r="O1313">
            <v>138.07</v>
          </cell>
          <cell r="Q1313" t="str">
            <v>Non</v>
          </cell>
          <cell r="R1313">
            <v>6</v>
          </cell>
          <cell r="S1313">
            <v>6</v>
          </cell>
          <cell r="T1313">
            <v>11.261713</v>
          </cell>
          <cell r="U1313">
            <v>15.662742</v>
          </cell>
          <cell r="V1313">
            <v>-5.0147300000000001</v>
          </cell>
          <cell r="W1313">
            <v>15.35309</v>
          </cell>
          <cell r="X1313" t="str">
            <v>Cap</v>
          </cell>
          <cell r="Y1313" t="str">
            <v>Asia Pacific ex Japan ex Australia</v>
          </cell>
          <cell r="Z1313">
            <v>1.05</v>
          </cell>
          <cell r="AA1313" t="str">
            <v>Oui</v>
          </cell>
          <cell r="AB1313">
            <v>1.06</v>
          </cell>
          <cell r="AC1313" t="str">
            <v>Oui</v>
          </cell>
          <cell r="AD1313">
            <v>138.07</v>
          </cell>
          <cell r="AE1313" t="str">
            <v>FS0000DUXZ</v>
          </cell>
          <cell r="AF1313">
            <v>41690993</v>
          </cell>
          <cell r="AH1313">
            <v>44579</v>
          </cell>
          <cell r="AJ1313">
            <v>1</v>
          </cell>
          <cell r="AK1313">
            <v>250000</v>
          </cell>
          <cell r="AL1313">
            <v>1</v>
          </cell>
          <cell r="AM1313" t="str">
            <v>www.gemway-assets.com</v>
          </cell>
          <cell r="AQ1313" t="str">
            <v>Oui</v>
          </cell>
          <cell r="AR1313" t="str">
            <v>Non</v>
          </cell>
          <cell r="AS1313" t="str">
            <v>Non</v>
          </cell>
          <cell r="AV1313" t="str">
            <v>Actions internationales</v>
          </cell>
          <cell r="AW1313" t="str">
            <v>Gemway Assets</v>
          </cell>
          <cell r="AY1313" t="str">
            <v>Article 8</v>
          </cell>
          <cell r="AZ1313" t="str">
            <v>Prospectus</v>
          </cell>
          <cell r="BA1313" t="str">
            <v>Non</v>
          </cell>
          <cell r="BD1313">
            <v>15.353103000000001</v>
          </cell>
          <cell r="BF1313">
            <v>-5.0147329999999997</v>
          </cell>
          <cell r="BH1313">
            <v>-4.2802899999999999</v>
          </cell>
          <cell r="BJ1313">
            <v>-4.2802899999999999</v>
          </cell>
          <cell r="BK1313">
            <v>63</v>
          </cell>
          <cell r="BM1313">
            <v>19.698619000000001</v>
          </cell>
          <cell r="BN1313">
            <v>16</v>
          </cell>
          <cell r="BP1313">
            <v>25.882078</v>
          </cell>
          <cell r="BQ1313">
            <v>27</v>
          </cell>
        </row>
        <row r="1314">
          <cell r="A1314" t="str">
            <v>FR0013291937</v>
          </cell>
          <cell r="B1314" t="str">
            <v>Ù</v>
          </cell>
          <cell r="C1314" t="str">
            <v>Global Challenge A</v>
          </cell>
          <cell r="D1314" t="str">
            <v>FCP</v>
          </cell>
          <cell r="E1314" t="str">
            <v>Montségur Finance</v>
          </cell>
          <cell r="F1314" t="str">
            <v>Euro</v>
          </cell>
          <cell r="G1314" t="str">
            <v>(Morningstar Japan NR EUR) 10.000% + ( Morningstar EM NR EUR) 20.000% + (Morningstar Eurozone 50 NR EUR) 50.000% + (Morningstar US Market TR EUR) 20.000%</v>
          </cell>
          <cell r="H1314" t="str">
            <v>Europe Fonds ouverts  - Allocation EUR Flexible - International</v>
          </cell>
          <cell r="I1314" t="str">
            <v>Tous les jours</v>
          </cell>
          <cell r="J1314" t="str">
            <v>France</v>
          </cell>
          <cell r="K1314" t="str">
            <v>Non</v>
          </cell>
          <cell r="L1314">
            <v>43136</v>
          </cell>
          <cell r="M1314">
            <v>44595</v>
          </cell>
          <cell r="N1314">
            <v>17400000</v>
          </cell>
          <cell r="O1314">
            <v>965.54</v>
          </cell>
          <cell r="Q1314" t="str">
            <v>Non</v>
          </cell>
          <cell r="R1314">
            <v>5</v>
          </cell>
          <cell r="S1314">
            <v>5</v>
          </cell>
          <cell r="T1314">
            <v>8.343</v>
          </cell>
          <cell r="U1314">
            <v>12.318</v>
          </cell>
          <cell r="V1314">
            <v>5.0609799999999998</v>
          </cell>
          <cell r="W1314">
            <v>-0.91871999999999998</v>
          </cell>
          <cell r="X1314" t="str">
            <v>Cap</v>
          </cell>
          <cell r="Y1314" t="str">
            <v>Global</v>
          </cell>
          <cell r="Z1314">
            <v>2.0499999999999998</v>
          </cell>
          <cell r="AA1314" t="str">
            <v>Oui</v>
          </cell>
          <cell r="AB1314">
            <v>2.09</v>
          </cell>
          <cell r="AC1314" t="str">
            <v>Non</v>
          </cell>
          <cell r="AE1314" t="str">
            <v>FS0000DOOA</v>
          </cell>
          <cell r="AF1314">
            <v>17400000</v>
          </cell>
          <cell r="AH1314">
            <v>44564</v>
          </cell>
          <cell r="AJ1314">
            <v>0</v>
          </cell>
          <cell r="AK1314">
            <v>1</v>
          </cell>
          <cell r="AL1314">
            <v>1</v>
          </cell>
          <cell r="AM1314" t="str">
            <v>www.montsegurfinance.com</v>
          </cell>
          <cell r="AQ1314" t="str">
            <v>Non</v>
          </cell>
          <cell r="AR1314" t="str">
            <v>Non</v>
          </cell>
          <cell r="AS1314" t="str">
            <v>Non</v>
          </cell>
          <cell r="AV1314" t="str">
            <v>Non Classifié</v>
          </cell>
          <cell r="AW1314" t="str">
            <v>Montségur Finance</v>
          </cell>
          <cell r="AY1314" t="str">
            <v>Article 8</v>
          </cell>
          <cell r="AZ1314" t="str">
            <v>Prospectus</v>
          </cell>
          <cell r="BA1314" t="str">
            <v>Non</v>
          </cell>
          <cell r="BD1314">
            <v>-0.91872500000000001</v>
          </cell>
          <cell r="BF1314">
            <v>5.0609729999999997</v>
          </cell>
          <cell r="BH1314">
            <v>-5.1374000000000004</v>
          </cell>
          <cell r="BJ1314">
            <v>-5.2022399999999998</v>
          </cell>
          <cell r="BK1314">
            <v>71</v>
          </cell>
          <cell r="BM1314">
            <v>2.0633140000000001</v>
          </cell>
          <cell r="BN1314">
            <v>87</v>
          </cell>
          <cell r="BP1314">
            <v>5.3324670000000003</v>
          </cell>
          <cell r="BQ1314">
            <v>85</v>
          </cell>
        </row>
        <row r="1315">
          <cell r="A1315" t="str">
            <v>FR0013293552</v>
          </cell>
          <cell r="B1315" t="str">
            <v>ÙÙ</v>
          </cell>
          <cell r="C1315" t="str">
            <v>Iken A</v>
          </cell>
          <cell r="D1315" t="str">
            <v>FCP</v>
          </cell>
          <cell r="E1315" t="str">
            <v>Sanso Investment Solutions</v>
          </cell>
          <cell r="F1315" t="str">
            <v>Euro</v>
          </cell>
          <cell r="G1315" t="str">
            <v>IPC + 2%</v>
          </cell>
          <cell r="H1315" t="str">
            <v>Europe Fonds ouverts  - Allocation EUR Flexible - International</v>
          </cell>
          <cell r="I1315" t="str">
            <v>Tous les jours</v>
          </cell>
          <cell r="J1315" t="str">
            <v>France</v>
          </cell>
          <cell r="K1315" t="str">
            <v>Non</v>
          </cell>
          <cell r="L1315">
            <v>43098</v>
          </cell>
          <cell r="M1315">
            <v>44595</v>
          </cell>
          <cell r="N1315">
            <v>32126160</v>
          </cell>
          <cell r="O1315">
            <v>97.35</v>
          </cell>
          <cell r="Q1315" t="str">
            <v>Non</v>
          </cell>
          <cell r="R1315">
            <v>4</v>
          </cell>
          <cell r="S1315">
            <v>4</v>
          </cell>
          <cell r="T1315">
            <v>5.835</v>
          </cell>
          <cell r="U1315">
            <v>10.52</v>
          </cell>
          <cell r="V1315">
            <v>3.9140600000000001</v>
          </cell>
          <cell r="W1315">
            <v>1.8986000000000001</v>
          </cell>
          <cell r="X1315" t="str">
            <v>Cap</v>
          </cell>
          <cell r="Y1315" t="str">
            <v>Global</v>
          </cell>
          <cell r="Z1315">
            <v>1.5</v>
          </cell>
          <cell r="AA1315" t="str">
            <v>Oui</v>
          </cell>
          <cell r="AB1315">
            <v>2.54</v>
          </cell>
          <cell r="AC1315" t="str">
            <v>Non</v>
          </cell>
          <cell r="AE1315" t="str">
            <v>FS0000DMHE</v>
          </cell>
          <cell r="AF1315">
            <v>32126160</v>
          </cell>
          <cell r="AH1315">
            <v>44347</v>
          </cell>
          <cell r="AJ1315">
            <v>2</v>
          </cell>
          <cell r="AK1315">
            <v>1</v>
          </cell>
          <cell r="AL1315">
            <v>0</v>
          </cell>
          <cell r="AM1315" t="str">
            <v>www.sanso-is.com</v>
          </cell>
          <cell r="AQ1315" t="str">
            <v>Non</v>
          </cell>
          <cell r="AR1315" t="str">
            <v>Non</v>
          </cell>
          <cell r="AS1315" t="str">
            <v>Non</v>
          </cell>
          <cell r="AV1315" t="str">
            <v>Non Classifié</v>
          </cell>
          <cell r="AW1315" t="str">
            <v>Sanso</v>
          </cell>
          <cell r="AY1315" t="str">
            <v>Not Stated</v>
          </cell>
          <cell r="AZ1315" t="str">
            <v>Prospectus</v>
          </cell>
          <cell r="BA1315" t="str">
            <v>Non</v>
          </cell>
          <cell r="BD1315">
            <v>1.898603</v>
          </cell>
          <cell r="BF1315">
            <v>3.9140679999999999</v>
          </cell>
          <cell r="BH1315">
            <v>-4.2584580000000001</v>
          </cell>
          <cell r="BJ1315">
            <v>-3.9142399999999999</v>
          </cell>
          <cell r="BK1315">
            <v>60</v>
          </cell>
          <cell r="BM1315">
            <v>4.9581949999999999</v>
          </cell>
          <cell r="BN1315">
            <v>70</v>
          </cell>
          <cell r="BP1315">
            <v>13.179429000000001</v>
          </cell>
          <cell r="BQ1315">
            <v>60</v>
          </cell>
        </row>
        <row r="1316">
          <cell r="A1316" t="str">
            <v>FR0013293891</v>
          </cell>
          <cell r="B1316" t="str">
            <v>ÙÙÙÙ</v>
          </cell>
          <cell r="C1316" t="str">
            <v>Fidelity Europe N</v>
          </cell>
          <cell r="D1316" t="str">
            <v>SICAV</v>
          </cell>
          <cell r="E1316" t="str">
            <v>FIL Gestion</v>
          </cell>
          <cell r="F1316" t="str">
            <v>Euro</v>
          </cell>
          <cell r="G1316" t="str">
            <v>MSCI Europe NR EUR</v>
          </cell>
          <cell r="H1316" t="str">
            <v>Europe Fonds ouverts  - Actions Europe Gdes Cap. Mixte</v>
          </cell>
          <cell r="I1316" t="str">
            <v>Tous les jours</v>
          </cell>
          <cell r="J1316" t="str">
            <v>France</v>
          </cell>
          <cell r="K1316" t="str">
            <v>Oui</v>
          </cell>
          <cell r="L1316">
            <v>43069</v>
          </cell>
          <cell r="M1316">
            <v>44596</v>
          </cell>
          <cell r="N1316">
            <v>935479090</v>
          </cell>
          <cell r="O1316">
            <v>27.52</v>
          </cell>
          <cell r="P1316">
            <v>176.9</v>
          </cell>
          <cell r="Q1316" t="str">
            <v>Non</v>
          </cell>
          <cell r="R1316">
            <v>6</v>
          </cell>
          <cell r="S1316">
            <v>6</v>
          </cell>
          <cell r="T1316">
            <v>12.194000000000001</v>
          </cell>
          <cell r="U1316">
            <v>17.783999999999999</v>
          </cell>
          <cell r="V1316">
            <v>14.35563</v>
          </cell>
          <cell r="W1316">
            <v>13.04485</v>
          </cell>
          <cell r="X1316" t="str">
            <v>Cap</v>
          </cell>
          <cell r="Y1316" t="str">
            <v>Europe</v>
          </cell>
          <cell r="Z1316">
            <v>0.95</v>
          </cell>
          <cell r="AA1316" t="str">
            <v>Oui</v>
          </cell>
          <cell r="AB1316">
            <v>0.95</v>
          </cell>
          <cell r="AC1316" t="str">
            <v>Oui</v>
          </cell>
          <cell r="AD1316">
            <v>27.52</v>
          </cell>
          <cell r="AE1316" t="str">
            <v>FSGBR05CSR</v>
          </cell>
          <cell r="AF1316">
            <v>88777933</v>
          </cell>
          <cell r="AH1316">
            <v>44561</v>
          </cell>
          <cell r="AJ1316">
            <v>3.5</v>
          </cell>
          <cell r="AK1316">
            <v>300</v>
          </cell>
          <cell r="AL1316">
            <v>0</v>
          </cell>
          <cell r="AM1316" t="str">
            <v>www.fidelity.fr</v>
          </cell>
          <cell r="AQ1316" t="str">
            <v>Non</v>
          </cell>
          <cell r="AR1316" t="str">
            <v>Non</v>
          </cell>
          <cell r="AS1316" t="str">
            <v>Non</v>
          </cell>
          <cell r="AV1316" t="str">
            <v>Actions internationales</v>
          </cell>
          <cell r="AW1316" t="str">
            <v>Fidelity</v>
          </cell>
          <cell r="AX1316" t="str">
            <v>Fidelity Management &amp; Research Company LLC</v>
          </cell>
          <cell r="AY1316" t="str">
            <v>Article 8</v>
          </cell>
          <cell r="AZ1316" t="str">
            <v>Prospectus</v>
          </cell>
          <cell r="BA1316" t="str">
            <v>Non</v>
          </cell>
          <cell r="BB1316">
            <v>8.9142670000000006</v>
          </cell>
          <cell r="BD1316">
            <v>13.044853</v>
          </cell>
          <cell r="BF1316">
            <v>14.355606999999999</v>
          </cell>
          <cell r="BH1316">
            <v>-5.0951089999999999</v>
          </cell>
          <cell r="BJ1316">
            <v>-4.7554299999999996</v>
          </cell>
          <cell r="BK1316">
            <v>67</v>
          </cell>
          <cell r="BM1316">
            <v>17.581702</v>
          </cell>
          <cell r="BN1316">
            <v>21</v>
          </cell>
          <cell r="BP1316">
            <v>35.118698000000002</v>
          </cell>
          <cell r="BQ1316">
            <v>6</v>
          </cell>
        </row>
        <row r="1317">
          <cell r="A1317" t="str">
            <v>FR0013294246</v>
          </cell>
          <cell r="B1317" t="str">
            <v>ÙÙ</v>
          </cell>
          <cell r="C1317" t="str">
            <v>Euro All Cap C</v>
          </cell>
          <cell r="D1317" t="str">
            <v>FCP</v>
          </cell>
          <cell r="E1317" t="str">
            <v>Cholet Dupont Asset Management</v>
          </cell>
          <cell r="F1317" t="str">
            <v>Euro</v>
          </cell>
          <cell r="G1317" t="str">
            <v>Euronext Paris SBF 120 NR EUR</v>
          </cell>
          <cell r="H1317" t="str">
            <v>Europe Fonds ouverts  - Actions France Grandes Cap.</v>
          </cell>
          <cell r="I1317" t="str">
            <v>Tous les jours</v>
          </cell>
          <cell r="J1317" t="str">
            <v>France</v>
          </cell>
          <cell r="K1317" t="str">
            <v>Oui</v>
          </cell>
          <cell r="L1317">
            <v>43068</v>
          </cell>
          <cell r="M1317">
            <v>44596</v>
          </cell>
          <cell r="N1317">
            <v>10510000</v>
          </cell>
          <cell r="O1317">
            <v>121.72</v>
          </cell>
          <cell r="Q1317" t="str">
            <v>Non</v>
          </cell>
          <cell r="R1317">
            <v>6</v>
          </cell>
          <cell r="S1317">
            <v>6</v>
          </cell>
          <cell r="T1317">
            <v>12.026</v>
          </cell>
          <cell r="U1317">
            <v>21.654</v>
          </cell>
          <cell r="V1317">
            <v>18.700520000000001</v>
          </cell>
          <cell r="W1317">
            <v>10.29697</v>
          </cell>
          <cell r="X1317" t="str">
            <v>Cap</v>
          </cell>
          <cell r="Y1317" t="str">
            <v>France</v>
          </cell>
          <cell r="Z1317">
            <v>1.5</v>
          </cell>
          <cell r="AA1317" t="str">
            <v>Oui</v>
          </cell>
          <cell r="AB1317">
            <v>2.46</v>
          </cell>
          <cell r="AC1317" t="str">
            <v>Non</v>
          </cell>
          <cell r="AD1317">
            <v>121.72</v>
          </cell>
          <cell r="AE1317" t="str">
            <v>FS0000FBZT</v>
          </cell>
          <cell r="AF1317">
            <v>10510000</v>
          </cell>
          <cell r="AH1317">
            <v>44562</v>
          </cell>
          <cell r="AJ1317">
            <v>3.5</v>
          </cell>
          <cell r="AK1317">
            <v>1</v>
          </cell>
          <cell r="AL1317">
            <v>1</v>
          </cell>
          <cell r="AM1317" t="str">
            <v>www.cholet-dupont.fr</v>
          </cell>
          <cell r="AQ1317" t="str">
            <v>Non</v>
          </cell>
          <cell r="AR1317" t="str">
            <v>Non</v>
          </cell>
          <cell r="AS1317" t="str">
            <v>Non</v>
          </cell>
          <cell r="AV1317" t="str">
            <v>Actions de la zone euro</v>
          </cell>
          <cell r="AW1317" t="str">
            <v>Cholet Dupont</v>
          </cell>
          <cell r="AY1317" t="str">
            <v>Not Stated</v>
          </cell>
          <cell r="AZ1317" t="str">
            <v>Prospectus</v>
          </cell>
          <cell r="BA1317" t="str">
            <v>Non</v>
          </cell>
          <cell r="BD1317">
            <v>10.296993000000001</v>
          </cell>
          <cell r="BF1317">
            <v>18.70054</v>
          </cell>
          <cell r="BH1317">
            <v>-3.220485</v>
          </cell>
          <cell r="BJ1317">
            <v>-3.4247100000000001</v>
          </cell>
          <cell r="BK1317">
            <v>55</v>
          </cell>
          <cell r="BM1317">
            <v>14.119939</v>
          </cell>
          <cell r="BN1317">
            <v>35</v>
          </cell>
          <cell r="BP1317">
            <v>26.780296</v>
          </cell>
          <cell r="BQ1317">
            <v>23</v>
          </cell>
        </row>
        <row r="1318">
          <cell r="A1318" t="str">
            <v>FR0013298965</v>
          </cell>
          <cell r="C1318" t="str">
            <v>Ostrum SRI Money RE</v>
          </cell>
          <cell r="D1318" t="str">
            <v>FCP</v>
          </cell>
          <cell r="E1318" t="str">
            <v>Natixis Investment Managers International</v>
          </cell>
          <cell r="F1318" t="str">
            <v>Euro</v>
          </cell>
          <cell r="G1318" t="str">
            <v>€STR capitalisé</v>
          </cell>
          <cell r="H1318" t="str">
            <v>Europe Fonds ouverts  - Monétaires EUR</v>
          </cell>
          <cell r="I1318" t="str">
            <v>Tous les jours</v>
          </cell>
          <cell r="J1318" t="str">
            <v>France</v>
          </cell>
          <cell r="K1318" t="str">
            <v>Non</v>
          </cell>
          <cell r="L1318">
            <v>43460</v>
          </cell>
          <cell r="M1318">
            <v>44598</v>
          </cell>
          <cell r="N1318">
            <v>9623472214</v>
          </cell>
          <cell r="O1318">
            <v>9860.16</v>
          </cell>
          <cell r="Q1318" t="str">
            <v>Non</v>
          </cell>
          <cell r="R1318">
            <v>1</v>
          </cell>
          <cell r="S1318">
            <v>1</v>
          </cell>
          <cell r="T1318">
            <v>1.2E-2</v>
          </cell>
          <cell r="U1318">
            <v>4.8000000000000001E-2</v>
          </cell>
          <cell r="V1318">
            <v>-0.56277999999999995</v>
          </cell>
          <cell r="W1318">
            <v>-0.44975999999999999</v>
          </cell>
          <cell r="X1318" t="str">
            <v>Cap</v>
          </cell>
          <cell r="Y1318" t="str">
            <v>Euroland</v>
          </cell>
          <cell r="Z1318">
            <v>0.5</v>
          </cell>
          <cell r="AA1318" t="str">
            <v>Oui</v>
          </cell>
          <cell r="AB1318">
            <v>7.0000000000000007E-2</v>
          </cell>
          <cell r="AC1318" t="str">
            <v>Oui</v>
          </cell>
          <cell r="AE1318" t="str">
            <v>FSGBR05BSH</v>
          </cell>
          <cell r="AF1318">
            <v>561614000</v>
          </cell>
          <cell r="AH1318">
            <v>44562</v>
          </cell>
          <cell r="AJ1318">
            <v>0</v>
          </cell>
          <cell r="AK1318">
            <v>1</v>
          </cell>
          <cell r="AL1318">
            <v>0</v>
          </cell>
          <cell r="AM1318" t="str">
            <v>www.im.natixis.com</v>
          </cell>
          <cell r="AQ1318" t="str">
            <v>Non</v>
          </cell>
          <cell r="AR1318" t="str">
            <v>Non</v>
          </cell>
          <cell r="AS1318" t="str">
            <v>Non</v>
          </cell>
          <cell r="AV1318" t="str">
            <v>Fonds monétaires à valeur liquidative variable (VNAV) standard</v>
          </cell>
          <cell r="AW1318" t="str">
            <v>Natixis</v>
          </cell>
          <cell r="AY1318" t="str">
            <v>Article 8</v>
          </cell>
          <cell r="AZ1318" t="str">
            <v>Prospectus</v>
          </cell>
          <cell r="BA1318" t="str">
            <v>Non</v>
          </cell>
          <cell r="BD1318">
            <v>-0.44975500000000002</v>
          </cell>
          <cell r="BF1318">
            <v>-0.56276400000000004</v>
          </cell>
          <cell r="BH1318">
            <v>-5.4126000000000001E-2</v>
          </cell>
          <cell r="BJ1318">
            <v>-4.8959999999999997E-2</v>
          </cell>
          <cell r="BK1318">
            <v>16</v>
          </cell>
          <cell r="BM1318">
            <v>-0.44711200000000001</v>
          </cell>
          <cell r="BN1318">
            <v>95</v>
          </cell>
          <cell r="BP1318">
            <v>-0.32211499999999998</v>
          </cell>
          <cell r="BQ1318">
            <v>97</v>
          </cell>
        </row>
        <row r="1319">
          <cell r="A1319" t="str">
            <v>FR0013299047</v>
          </cell>
          <cell r="B1319" t="str">
            <v>ÙÙÙ</v>
          </cell>
          <cell r="C1319" t="str">
            <v>Vega Disruption R C EUR</v>
          </cell>
          <cell r="D1319" t="str">
            <v>FCP</v>
          </cell>
          <cell r="E1319" t="str">
            <v>Vega Investment Managers</v>
          </cell>
          <cell r="F1319" t="str">
            <v>Euro</v>
          </cell>
          <cell r="G1319" t="str">
            <v>MSCI World NR EUR</v>
          </cell>
          <cell r="H1319" t="str">
            <v>Europe Fonds ouverts  - Actions Internationales Gdes Cap. Croissance</v>
          </cell>
          <cell r="I1319" t="str">
            <v>Tous les jours</v>
          </cell>
          <cell r="J1319" t="str">
            <v>France</v>
          </cell>
          <cell r="K1319" t="str">
            <v>Non</v>
          </cell>
          <cell r="L1319">
            <v>43150</v>
          </cell>
          <cell r="M1319">
            <v>44596</v>
          </cell>
          <cell r="N1319">
            <v>134923238</v>
          </cell>
          <cell r="O1319">
            <v>137.41999999999999</v>
          </cell>
          <cell r="Q1319" t="str">
            <v>Non</v>
          </cell>
          <cell r="R1319">
            <v>6</v>
          </cell>
          <cell r="S1319">
            <v>6</v>
          </cell>
          <cell r="T1319">
            <v>18.414197999999999</v>
          </cell>
          <cell r="U1319">
            <v>17.022665</v>
          </cell>
          <cell r="V1319">
            <v>-1.08809</v>
          </cell>
          <cell r="W1319">
            <v>13.667540000000001</v>
          </cell>
          <cell r="X1319" t="str">
            <v>Cap</v>
          </cell>
          <cell r="Y1319" t="str">
            <v>Global</v>
          </cell>
          <cell r="Z1319">
            <v>2</v>
          </cell>
          <cell r="AA1319" t="str">
            <v>Oui</v>
          </cell>
          <cell r="AB1319">
            <v>2.27</v>
          </cell>
          <cell r="AC1319" t="str">
            <v>Non</v>
          </cell>
          <cell r="AD1319">
            <v>137.41999999999999</v>
          </cell>
          <cell r="AE1319" t="str">
            <v>FS0000DRXW</v>
          </cell>
          <cell r="AF1319">
            <v>122857218</v>
          </cell>
          <cell r="AH1319">
            <v>44562</v>
          </cell>
          <cell r="AJ1319">
            <v>2</v>
          </cell>
          <cell r="AK1319">
            <v>100</v>
          </cell>
          <cell r="AL1319">
            <v>0</v>
          </cell>
          <cell r="AM1319" t="str">
            <v>www.vega-im.com</v>
          </cell>
          <cell r="AQ1319" t="str">
            <v>Non</v>
          </cell>
          <cell r="AR1319" t="str">
            <v>Non</v>
          </cell>
          <cell r="AS1319" t="str">
            <v>Non</v>
          </cell>
          <cell r="AV1319" t="str">
            <v>Actions internationales</v>
          </cell>
          <cell r="AW1319" t="str">
            <v>Natixis</v>
          </cell>
          <cell r="AY1319" t="str">
            <v>Not Stated</v>
          </cell>
          <cell r="AZ1319" t="str">
            <v>Prospectus</v>
          </cell>
          <cell r="BA1319" t="str">
            <v>Non</v>
          </cell>
          <cell r="BD1319">
            <v>13.667558</v>
          </cell>
          <cell r="BF1319">
            <v>-1.088093</v>
          </cell>
          <cell r="BH1319">
            <v>-16.123688999999999</v>
          </cell>
          <cell r="BJ1319">
            <v>-12.99466</v>
          </cell>
          <cell r="BK1319">
            <v>97</v>
          </cell>
          <cell r="BM1319">
            <v>22.645457</v>
          </cell>
          <cell r="BN1319">
            <v>10</v>
          </cell>
          <cell r="BP1319">
            <v>33.186182000000002</v>
          </cell>
          <cell r="BQ1319">
            <v>8</v>
          </cell>
        </row>
        <row r="1320">
          <cell r="A1320" t="str">
            <v>FR0013299187</v>
          </cell>
          <cell r="B1320" t="str">
            <v>ÙÙ</v>
          </cell>
          <cell r="C1320" t="str">
            <v>Dorval Convictions NC</v>
          </cell>
          <cell r="D1320" t="str">
            <v>FCP</v>
          </cell>
          <cell r="E1320" t="str">
            <v>Dorval Asset Management</v>
          </cell>
          <cell r="F1320" t="str">
            <v>Euro</v>
          </cell>
          <cell r="G1320" t="str">
            <v>(€STR capitalisé) 50.000% + ( EURO STOXX 50 NR EUR) 50.000%</v>
          </cell>
          <cell r="H1320" t="str">
            <v>Europe Fonds ouverts  - Allocation EUR Flexible</v>
          </cell>
          <cell r="I1320" t="str">
            <v>Tous les jours</v>
          </cell>
          <cell r="J1320" t="str">
            <v>Espagne;France;</v>
          </cell>
          <cell r="K1320" t="str">
            <v>Non</v>
          </cell>
          <cell r="L1320">
            <v>43084</v>
          </cell>
          <cell r="M1320">
            <v>44596</v>
          </cell>
          <cell r="N1320">
            <v>217165596</v>
          </cell>
          <cell r="O1320">
            <v>93.84</v>
          </cell>
          <cell r="Q1320" t="str">
            <v>Non</v>
          </cell>
          <cell r="R1320">
            <v>5</v>
          </cell>
          <cell r="S1320">
            <v>5</v>
          </cell>
          <cell r="T1320">
            <v>8.4879999999999995</v>
          </cell>
          <cell r="U1320">
            <v>15.295999999999999</v>
          </cell>
          <cell r="V1320">
            <v>9.7979699999999994</v>
          </cell>
          <cell r="W1320">
            <v>2.2224499999999998</v>
          </cell>
          <cell r="X1320" t="str">
            <v>Cap</v>
          </cell>
          <cell r="Y1320" t="str">
            <v>Europe</v>
          </cell>
          <cell r="Z1320">
            <v>1.3</v>
          </cell>
          <cell r="AA1320" t="str">
            <v>Oui</v>
          </cell>
          <cell r="AB1320">
            <v>1.93</v>
          </cell>
          <cell r="AC1320" t="str">
            <v>Oui</v>
          </cell>
          <cell r="AD1320">
            <v>93.84</v>
          </cell>
          <cell r="AE1320" t="str">
            <v>FSUSA08Q61</v>
          </cell>
          <cell r="AF1320">
            <v>7276711</v>
          </cell>
          <cell r="AH1320">
            <v>44561</v>
          </cell>
          <cell r="AJ1320">
            <v>2</v>
          </cell>
          <cell r="AK1320">
            <v>1</v>
          </cell>
          <cell r="AL1320">
            <v>1</v>
          </cell>
          <cell r="AM1320" t="str">
            <v>www.dorval-am.com</v>
          </cell>
          <cell r="AQ1320" t="str">
            <v>Non</v>
          </cell>
          <cell r="AR1320" t="str">
            <v>Non</v>
          </cell>
          <cell r="AS1320" t="str">
            <v>Non</v>
          </cell>
          <cell r="AV1320" t="str">
            <v>Non Classifié</v>
          </cell>
          <cell r="AW1320" t="str">
            <v>Natixis</v>
          </cell>
          <cell r="AX1320" t="str">
            <v>Dorval Asset Management</v>
          </cell>
          <cell r="AY1320" t="str">
            <v>Article 8</v>
          </cell>
          <cell r="AZ1320" t="str">
            <v>Prospectus</v>
          </cell>
          <cell r="BA1320" t="str">
            <v>Non</v>
          </cell>
          <cell r="BD1320">
            <v>2.222464</v>
          </cell>
          <cell r="BF1320">
            <v>9.7979620000000001</v>
          </cell>
          <cell r="BH1320">
            <v>-1.8401080000000001</v>
          </cell>
          <cell r="BJ1320">
            <v>-2.2559499999999999</v>
          </cell>
          <cell r="BK1320">
            <v>45</v>
          </cell>
          <cell r="BM1320">
            <v>4.0903919999999996</v>
          </cell>
          <cell r="BN1320">
            <v>75</v>
          </cell>
          <cell r="BP1320">
            <v>0.164157</v>
          </cell>
          <cell r="BQ1320">
            <v>95</v>
          </cell>
        </row>
        <row r="1321">
          <cell r="A1321" t="str">
            <v>FR0013299286</v>
          </cell>
          <cell r="B1321" t="str">
            <v>ÙÙÙ</v>
          </cell>
          <cell r="C1321" t="str">
            <v>Echiquier Convexité SRI Europe G</v>
          </cell>
          <cell r="D1321" t="str">
            <v>SICAV</v>
          </cell>
          <cell r="E1321" t="str">
            <v>La Financière de l'Echiquier</v>
          </cell>
          <cell r="F1321" t="str">
            <v>Euro</v>
          </cell>
          <cell r="G1321" t="str">
            <v>Exane ECI Europe TR</v>
          </cell>
          <cell r="H1321" t="str">
            <v>Europe Fonds ouverts  - Convertibles Europe</v>
          </cell>
          <cell r="I1321" t="str">
            <v>Tous les jours</v>
          </cell>
          <cell r="J1321" t="str">
            <v>Allemagne;Espagne;France;Italie;</v>
          </cell>
          <cell r="K1321" t="str">
            <v>Non</v>
          </cell>
          <cell r="L1321">
            <v>43070</v>
          </cell>
          <cell r="M1321">
            <v>44596</v>
          </cell>
          <cell r="N1321">
            <v>322775903</v>
          </cell>
          <cell r="O1321">
            <v>101.7</v>
          </cell>
          <cell r="Q1321" t="str">
            <v>Non</v>
          </cell>
          <cell r="R1321">
            <v>4</v>
          </cell>
          <cell r="S1321">
            <v>4</v>
          </cell>
          <cell r="T1321">
            <v>5.3470000000000004</v>
          </cell>
          <cell r="U1321">
            <v>6.6970000000000001</v>
          </cell>
          <cell r="V1321">
            <v>-1.67256</v>
          </cell>
          <cell r="W1321">
            <v>2.82185</v>
          </cell>
          <cell r="X1321" t="str">
            <v>Cap</v>
          </cell>
          <cell r="Y1321" t="str">
            <v>Europe</v>
          </cell>
          <cell r="Z1321">
            <v>0.85</v>
          </cell>
          <cell r="AA1321" t="str">
            <v>Oui</v>
          </cell>
          <cell r="AB1321">
            <v>0.85</v>
          </cell>
          <cell r="AC1321" t="str">
            <v>Oui</v>
          </cell>
          <cell r="AD1321">
            <v>101.7</v>
          </cell>
          <cell r="AE1321" t="str">
            <v>FSFRA07HYB</v>
          </cell>
          <cell r="AF1321">
            <v>2158562</v>
          </cell>
          <cell r="AH1321">
            <v>44565</v>
          </cell>
          <cell r="AJ1321">
            <v>3</v>
          </cell>
          <cell r="AK1321">
            <v>0</v>
          </cell>
          <cell r="AL1321">
            <v>0</v>
          </cell>
          <cell r="AM1321" t="str">
            <v>www.lfde.com</v>
          </cell>
          <cell r="AQ1321" t="str">
            <v>Non</v>
          </cell>
          <cell r="AR1321" t="str">
            <v>Non</v>
          </cell>
          <cell r="AS1321" t="str">
            <v>Non</v>
          </cell>
          <cell r="AV1321" t="str">
            <v>Non Classifié</v>
          </cell>
          <cell r="AW1321" t="str">
            <v>La Financière de l'Echiquier</v>
          </cell>
          <cell r="AY1321" t="str">
            <v>Article 8</v>
          </cell>
          <cell r="AZ1321" t="str">
            <v>Prospectus</v>
          </cell>
          <cell r="BA1321" t="str">
            <v>Non</v>
          </cell>
          <cell r="BD1321">
            <v>2.8218369999999999</v>
          </cell>
          <cell r="BF1321">
            <v>-1.6725760000000001</v>
          </cell>
          <cell r="BH1321">
            <v>-4.258896</v>
          </cell>
          <cell r="BJ1321">
            <v>-3.9133300000000002</v>
          </cell>
          <cell r="BK1321">
            <v>60</v>
          </cell>
          <cell r="BM1321">
            <v>4.6620160000000004</v>
          </cell>
          <cell r="BN1321">
            <v>72</v>
          </cell>
          <cell r="BP1321">
            <v>7.7524199999999999</v>
          </cell>
          <cell r="BQ1321">
            <v>76</v>
          </cell>
        </row>
        <row r="1322">
          <cell r="A1322" t="str">
            <v>FR0013299294</v>
          </cell>
          <cell r="B1322" t="str">
            <v>ÙÙÙÙ</v>
          </cell>
          <cell r="C1322" t="str">
            <v>Echiquier Positive Impact Europe G</v>
          </cell>
          <cell r="D1322" t="str">
            <v>SICAV</v>
          </cell>
          <cell r="E1322" t="str">
            <v>La Financière de l'Echiquier</v>
          </cell>
          <cell r="F1322" t="str">
            <v>Euro</v>
          </cell>
          <cell r="G1322" t="str">
            <v>MSCI Europe NR EUR</v>
          </cell>
          <cell r="H1322" t="str">
            <v>Europe Fonds ouverts  - Actions Europe Flex Cap</v>
          </cell>
          <cell r="I1322" t="str">
            <v>Tous les jours</v>
          </cell>
          <cell r="J1322" t="str">
            <v>Belgique;Suisse;Allemagne;Espagne;France;Italie;Luxembourg;Pays-Bas;Portugal;</v>
          </cell>
          <cell r="K1322" t="str">
            <v>Oui</v>
          </cell>
          <cell r="L1322">
            <v>43070</v>
          </cell>
          <cell r="M1322">
            <v>44596</v>
          </cell>
          <cell r="N1322">
            <v>413413715</v>
          </cell>
          <cell r="O1322">
            <v>142.71</v>
          </cell>
          <cell r="P1322">
            <v>-323.73</v>
          </cell>
          <cell r="Q1322" t="str">
            <v>Non</v>
          </cell>
          <cell r="R1322">
            <v>6</v>
          </cell>
          <cell r="S1322">
            <v>6</v>
          </cell>
          <cell r="T1322">
            <v>15.526</v>
          </cell>
          <cell r="U1322">
            <v>14.805</v>
          </cell>
          <cell r="V1322">
            <v>6.2600300000000004</v>
          </cell>
          <cell r="W1322">
            <v>15.65616</v>
          </cell>
          <cell r="X1322" t="str">
            <v>Cap</v>
          </cell>
          <cell r="Y1322" t="str">
            <v>Europe</v>
          </cell>
          <cell r="Z1322">
            <v>1.2</v>
          </cell>
          <cell r="AA1322" t="str">
            <v>Oui</v>
          </cell>
          <cell r="AB1322">
            <v>1.2</v>
          </cell>
          <cell r="AC1322" t="str">
            <v>Oui</v>
          </cell>
          <cell r="AD1322">
            <v>142.71</v>
          </cell>
          <cell r="AE1322" t="str">
            <v>FSUSA0AUZ5</v>
          </cell>
          <cell r="AF1322">
            <v>19060800</v>
          </cell>
          <cell r="AH1322">
            <v>44378</v>
          </cell>
          <cell r="AJ1322">
            <v>3</v>
          </cell>
          <cell r="AK1322">
            <v>0</v>
          </cell>
          <cell r="AL1322">
            <v>0</v>
          </cell>
          <cell r="AM1322" t="str">
            <v>www.lfde.com</v>
          </cell>
          <cell r="AQ1322" t="str">
            <v>Non</v>
          </cell>
          <cell r="AR1322" t="str">
            <v>Non</v>
          </cell>
          <cell r="AS1322" t="str">
            <v>Non</v>
          </cell>
          <cell r="AV1322" t="str">
            <v>Non Classifié</v>
          </cell>
          <cell r="AW1322" t="str">
            <v>La Financière de l'Echiquier</v>
          </cell>
          <cell r="AY1322" t="str">
            <v>Article 9</v>
          </cell>
          <cell r="AZ1322" t="str">
            <v>Prospectus</v>
          </cell>
          <cell r="BA1322" t="str">
            <v>Non</v>
          </cell>
          <cell r="BD1322">
            <v>15.656171000000001</v>
          </cell>
          <cell r="BF1322">
            <v>6.2600340000000001</v>
          </cell>
          <cell r="BH1322">
            <v>-10.233737</v>
          </cell>
          <cell r="BJ1322">
            <v>-9.9431100000000008</v>
          </cell>
          <cell r="BK1322">
            <v>91</v>
          </cell>
          <cell r="BM1322">
            <v>22.289173999999999</v>
          </cell>
          <cell r="BN1322">
            <v>10</v>
          </cell>
          <cell r="BP1322">
            <v>33.687651000000002</v>
          </cell>
          <cell r="BQ1322">
            <v>8</v>
          </cell>
        </row>
        <row r="1323">
          <cell r="A1323" t="str">
            <v>FR0013299674</v>
          </cell>
          <cell r="B1323" t="str">
            <v>ÙÙÙ</v>
          </cell>
          <cell r="C1323" t="str">
            <v>EthiCare C</v>
          </cell>
          <cell r="D1323" t="str">
            <v>FCP</v>
          </cell>
          <cell r="E1323" t="str">
            <v>Meeschaert Asset Management</v>
          </cell>
          <cell r="F1323" t="str">
            <v>Euro</v>
          </cell>
          <cell r="G1323" t="str">
            <v>(MSCI EMU NR EUR) 20.000% + ( ICE BofA 1-3Y EUR Govt TR EUR) 80.000%</v>
          </cell>
          <cell r="H1323" t="str">
            <v>Europe Fonds ouverts  - Allocation EUR Prudente - International</v>
          </cell>
          <cell r="I1323" t="str">
            <v>Tous les jours</v>
          </cell>
          <cell r="J1323" t="str">
            <v>France</v>
          </cell>
          <cell r="K1323" t="str">
            <v>Non</v>
          </cell>
          <cell r="L1323">
            <v>43119</v>
          </cell>
          <cell r="M1323">
            <v>44596</v>
          </cell>
          <cell r="N1323">
            <v>16551504</v>
          </cell>
          <cell r="O1323">
            <v>153.77000000000001</v>
          </cell>
          <cell r="Q1323" t="str">
            <v>Non</v>
          </cell>
          <cell r="R1323">
            <v>4</v>
          </cell>
          <cell r="S1323">
            <v>4</v>
          </cell>
          <cell r="T1323">
            <v>4.3579999999999997</v>
          </cell>
          <cell r="U1323">
            <v>7.093</v>
          </cell>
          <cell r="V1323">
            <v>0.97596000000000005</v>
          </cell>
          <cell r="W1323">
            <v>3.2055500000000001</v>
          </cell>
          <cell r="X1323" t="str">
            <v>Cap</v>
          </cell>
          <cell r="Y1323" t="str">
            <v>Global</v>
          </cell>
          <cell r="Z1323">
            <v>1.2</v>
          </cell>
          <cell r="AA1323" t="str">
            <v>Oui</v>
          </cell>
          <cell r="AB1323">
            <v>1.21</v>
          </cell>
          <cell r="AC1323" t="str">
            <v>Oui</v>
          </cell>
          <cell r="AD1323">
            <v>153.77000000000001</v>
          </cell>
          <cell r="AE1323" t="str">
            <v>FS0000DN8G</v>
          </cell>
          <cell r="AF1323">
            <v>5816125</v>
          </cell>
          <cell r="AH1323">
            <v>44562</v>
          </cell>
          <cell r="AJ1323">
            <v>0</v>
          </cell>
          <cell r="AK1323">
            <v>1</v>
          </cell>
          <cell r="AL1323">
            <v>0</v>
          </cell>
          <cell r="AM1323" t="str">
            <v>www.meeschaert.com</v>
          </cell>
          <cell r="AQ1323" t="str">
            <v>Non</v>
          </cell>
          <cell r="AR1323" t="str">
            <v>Non</v>
          </cell>
          <cell r="AS1323" t="str">
            <v>Non</v>
          </cell>
          <cell r="AV1323" t="str">
            <v>Non Classifié</v>
          </cell>
          <cell r="AW1323" t="str">
            <v>Meeschaert</v>
          </cell>
          <cell r="AY1323" t="str">
            <v>Article 8</v>
          </cell>
          <cell r="AZ1323" t="str">
            <v>Prospectus</v>
          </cell>
          <cell r="BA1323" t="str">
            <v>Non</v>
          </cell>
          <cell r="BD1323">
            <v>3.2055630000000002</v>
          </cell>
          <cell r="BF1323">
            <v>0.97598099999999999</v>
          </cell>
          <cell r="BH1323">
            <v>-3.4720499999999999</v>
          </cell>
          <cell r="BJ1323">
            <v>-2.9627300000000001</v>
          </cell>
          <cell r="BK1323">
            <v>51</v>
          </cell>
          <cell r="BM1323">
            <v>4.8363990000000001</v>
          </cell>
          <cell r="BN1323">
            <v>71</v>
          </cell>
          <cell r="BP1323">
            <v>8.4949449999999995</v>
          </cell>
          <cell r="BQ1323">
            <v>74</v>
          </cell>
        </row>
        <row r="1324">
          <cell r="A1324" t="str">
            <v>FR0013300076</v>
          </cell>
          <cell r="B1324" t="str">
            <v>ÙÙÙ</v>
          </cell>
          <cell r="C1324" t="str">
            <v>Echiquier QME G</v>
          </cell>
          <cell r="D1324" t="str">
            <v>SICAV</v>
          </cell>
          <cell r="E1324" t="str">
            <v>La Financière de l'Echiquier</v>
          </cell>
          <cell r="F1324" t="str">
            <v>Euro</v>
          </cell>
          <cell r="G1324" t="str">
            <v>€STR capitalisé</v>
          </cell>
          <cell r="H1324" t="str">
            <v>Europe Fonds ouverts  - Alt - Systematic Futures</v>
          </cell>
          <cell r="I1324" t="str">
            <v>Tous les jours</v>
          </cell>
          <cell r="J1324" t="str">
            <v>Belgique;Allemagne;Espagne;France;Italie;</v>
          </cell>
          <cell r="K1324" t="str">
            <v>Non</v>
          </cell>
          <cell r="L1324">
            <v>43070</v>
          </cell>
          <cell r="M1324">
            <v>44596</v>
          </cell>
          <cell r="N1324">
            <v>78622339</v>
          </cell>
          <cell r="O1324">
            <v>104.2</v>
          </cell>
          <cell r="Q1324" t="str">
            <v>Non</v>
          </cell>
          <cell r="R1324">
            <v>4</v>
          </cell>
          <cell r="S1324">
            <v>4</v>
          </cell>
          <cell r="T1324">
            <v>7.2329999999999997</v>
          </cell>
          <cell r="U1324">
            <v>7.2839999999999998</v>
          </cell>
          <cell r="V1324">
            <v>1.9399299999999999</v>
          </cell>
          <cell r="W1324">
            <v>3.8530899999999999</v>
          </cell>
          <cell r="X1324" t="str">
            <v>Cap</v>
          </cell>
          <cell r="Y1324" t="str">
            <v>Global</v>
          </cell>
          <cell r="Z1324">
            <v>1.25</v>
          </cell>
          <cell r="AA1324" t="str">
            <v>Oui</v>
          </cell>
          <cell r="AB1324">
            <v>1.25</v>
          </cell>
          <cell r="AC1324" t="str">
            <v>Non</v>
          </cell>
          <cell r="AD1324">
            <v>104.2</v>
          </cell>
          <cell r="AE1324" t="str">
            <v>FS0000C8D6</v>
          </cell>
          <cell r="AF1324">
            <v>6622332</v>
          </cell>
          <cell r="AH1324">
            <v>44565</v>
          </cell>
          <cell r="AJ1324">
            <v>3</v>
          </cell>
          <cell r="AK1324">
            <v>0</v>
          </cell>
          <cell r="AL1324">
            <v>0</v>
          </cell>
          <cell r="AM1324" t="str">
            <v>www.lfde.com</v>
          </cell>
          <cell r="AQ1324" t="str">
            <v>Non</v>
          </cell>
          <cell r="AR1324" t="str">
            <v>Non</v>
          </cell>
          <cell r="AS1324" t="str">
            <v>Non</v>
          </cell>
          <cell r="AV1324" t="str">
            <v>Non Classifié</v>
          </cell>
          <cell r="AW1324" t="str">
            <v>La Financière de l'Echiquier</v>
          </cell>
          <cell r="AY1324" t="str">
            <v>Not Stated</v>
          </cell>
          <cell r="AZ1324" t="str">
            <v>Prospectus</v>
          </cell>
          <cell r="BA1324" t="str">
            <v>Non</v>
          </cell>
          <cell r="BD1324">
            <v>3.853094</v>
          </cell>
          <cell r="BF1324">
            <v>1.9399329999999999</v>
          </cell>
          <cell r="BH1324">
            <v>0.493755</v>
          </cell>
          <cell r="BJ1324">
            <v>0.22267000000000001</v>
          </cell>
          <cell r="BK1324">
            <v>14</v>
          </cell>
          <cell r="BM1324">
            <v>2.4199890000000002</v>
          </cell>
          <cell r="BN1324">
            <v>85</v>
          </cell>
          <cell r="BP1324">
            <v>2.4755530000000001</v>
          </cell>
          <cell r="BQ1324">
            <v>92</v>
          </cell>
        </row>
        <row r="1325">
          <cell r="A1325" t="str">
            <v>FR0013300225</v>
          </cell>
          <cell r="B1325" t="str">
            <v>Ù</v>
          </cell>
          <cell r="C1325" t="str">
            <v>Dorval Manageurs Europe N C</v>
          </cell>
          <cell r="D1325" t="str">
            <v>FCP</v>
          </cell>
          <cell r="E1325" t="str">
            <v>Dorval Asset Management</v>
          </cell>
          <cell r="F1325" t="str">
            <v>Euro</v>
          </cell>
          <cell r="G1325" t="str">
            <v>MSCI PanEuro NR EUR</v>
          </cell>
          <cell r="H1325" t="str">
            <v>Europe Fonds ouverts  - Actions Europe Flex Cap</v>
          </cell>
          <cell r="I1325" t="str">
            <v>Tous les jours</v>
          </cell>
          <cell r="J1325" t="str">
            <v>France</v>
          </cell>
          <cell r="K1325" t="str">
            <v>Oui</v>
          </cell>
          <cell r="L1325">
            <v>43084</v>
          </cell>
          <cell r="M1325">
            <v>44596</v>
          </cell>
          <cell r="N1325">
            <v>182634724</v>
          </cell>
          <cell r="O1325">
            <v>77.510000000000005</v>
          </cell>
          <cell r="Q1325" t="str">
            <v>Non</v>
          </cell>
          <cell r="R1325">
            <v>6</v>
          </cell>
          <cell r="S1325">
            <v>6</v>
          </cell>
          <cell r="T1325">
            <v>11.101000000000001</v>
          </cell>
          <cell r="U1325">
            <v>24.777999999999999</v>
          </cell>
          <cell r="V1325">
            <v>10.30226</v>
          </cell>
          <cell r="W1325">
            <v>-0.18371999999999999</v>
          </cell>
          <cell r="X1325" t="str">
            <v>Cap</v>
          </cell>
          <cell r="Y1325" t="str">
            <v>Euroland</v>
          </cell>
          <cell r="Z1325">
            <v>1.5</v>
          </cell>
          <cell r="AA1325" t="str">
            <v>Oui</v>
          </cell>
          <cell r="AB1325">
            <v>2.1</v>
          </cell>
          <cell r="AC1325" t="str">
            <v>Oui</v>
          </cell>
          <cell r="AD1325">
            <v>77.510000000000005</v>
          </cell>
          <cell r="AE1325" t="str">
            <v>FS00008R5D</v>
          </cell>
          <cell r="AF1325">
            <v>7003385</v>
          </cell>
          <cell r="AH1325">
            <v>44561</v>
          </cell>
          <cell r="AJ1325">
            <v>2</v>
          </cell>
          <cell r="AK1325">
            <v>1</v>
          </cell>
          <cell r="AL1325">
            <v>1</v>
          </cell>
          <cell r="AM1325" t="str">
            <v>www.dorval-am.com</v>
          </cell>
          <cell r="AQ1325" t="str">
            <v>Non</v>
          </cell>
          <cell r="AR1325" t="str">
            <v>Non</v>
          </cell>
          <cell r="AS1325" t="str">
            <v>Non</v>
          </cell>
          <cell r="AV1325" t="str">
            <v>Actions des pays de l'Union Européenne</v>
          </cell>
          <cell r="AW1325" t="str">
            <v>Natixis</v>
          </cell>
          <cell r="AY1325" t="str">
            <v>Article 8</v>
          </cell>
          <cell r="AZ1325" t="str">
            <v>Prospectus</v>
          </cell>
          <cell r="BA1325" t="str">
            <v>Non</v>
          </cell>
          <cell r="BD1325">
            <v>-0.183725</v>
          </cell>
          <cell r="BF1325">
            <v>10.302244999999999</v>
          </cell>
          <cell r="BH1325">
            <v>-1.374007</v>
          </cell>
          <cell r="BJ1325">
            <v>-2.0168900000000001</v>
          </cell>
          <cell r="BK1325">
            <v>42</v>
          </cell>
          <cell r="BM1325">
            <v>3.452359</v>
          </cell>
          <cell r="BN1325">
            <v>79</v>
          </cell>
          <cell r="BP1325">
            <v>9.9650990000000004</v>
          </cell>
          <cell r="BQ1325">
            <v>68</v>
          </cell>
        </row>
        <row r="1326">
          <cell r="A1326" t="str">
            <v>FR0013300647</v>
          </cell>
          <cell r="B1326" t="str">
            <v>ÙÙÙ</v>
          </cell>
          <cell r="C1326" t="str">
            <v>Essentiel Convictions</v>
          </cell>
          <cell r="D1326" t="str">
            <v>FCP</v>
          </cell>
          <cell r="E1326" t="str">
            <v>Natixis Investment Managers International</v>
          </cell>
          <cell r="F1326" t="str">
            <v>Euro</v>
          </cell>
          <cell r="G1326" t="str">
            <v>€STR capitalisé</v>
          </cell>
          <cell r="H1326" t="str">
            <v>Europe Fonds ouverts  - Allocation EUR Flexible - International</v>
          </cell>
          <cell r="I1326" t="str">
            <v>Tous les jours</v>
          </cell>
          <cell r="J1326" t="str">
            <v>France</v>
          </cell>
          <cell r="K1326" t="str">
            <v>Non</v>
          </cell>
          <cell r="L1326">
            <v>43178</v>
          </cell>
          <cell r="M1326">
            <v>44595</v>
          </cell>
          <cell r="N1326">
            <v>2582000</v>
          </cell>
          <cell r="O1326">
            <v>106.68</v>
          </cell>
          <cell r="Q1326" t="str">
            <v>Non</v>
          </cell>
          <cell r="R1326">
            <v>4</v>
          </cell>
          <cell r="S1326">
            <v>4</v>
          </cell>
          <cell r="T1326">
            <v>7.2279999999999998</v>
          </cell>
          <cell r="U1326">
            <v>9.5399999999999991</v>
          </cell>
          <cell r="V1326">
            <v>0.47432999999999997</v>
          </cell>
          <cell r="W1326">
            <v>3.0183200000000001</v>
          </cell>
          <cell r="X1326" t="str">
            <v>Cap</v>
          </cell>
          <cell r="Y1326" t="str">
            <v>Global</v>
          </cell>
          <cell r="Z1326">
            <v>1.5</v>
          </cell>
          <cell r="AA1326" t="str">
            <v>Non</v>
          </cell>
          <cell r="AB1326">
            <v>2.1800000000000002</v>
          </cell>
          <cell r="AC1326" t="str">
            <v>Non</v>
          </cell>
          <cell r="AE1326" t="str">
            <v>FS0000DTFP</v>
          </cell>
          <cell r="AF1326">
            <v>2582000</v>
          </cell>
          <cell r="AH1326">
            <v>44562</v>
          </cell>
          <cell r="AJ1326">
            <v>2.5</v>
          </cell>
          <cell r="AK1326">
            <v>1</v>
          </cell>
          <cell r="AL1326">
            <v>1</v>
          </cell>
          <cell r="AM1326" t="str">
            <v>www.im.natixis.com</v>
          </cell>
          <cell r="AQ1326" t="str">
            <v>Non</v>
          </cell>
          <cell r="AR1326" t="str">
            <v>Non</v>
          </cell>
          <cell r="AS1326" t="str">
            <v>Non</v>
          </cell>
          <cell r="AV1326" t="str">
            <v>Non Classifié</v>
          </cell>
          <cell r="AW1326" t="str">
            <v>Natixis</v>
          </cell>
          <cell r="AY1326" t="str">
            <v>Not Stated</v>
          </cell>
          <cell r="AZ1326" t="str">
            <v>Prospectus</v>
          </cell>
          <cell r="BA1326" t="str">
            <v>Non</v>
          </cell>
          <cell r="BD1326">
            <v>3.0183239999999998</v>
          </cell>
          <cell r="BF1326">
            <v>0.47432000000000002</v>
          </cell>
          <cell r="BH1326">
            <v>-6.2401119999999999</v>
          </cell>
          <cell r="BJ1326">
            <v>-5.0536099999999999</v>
          </cell>
          <cell r="BK1326">
            <v>70</v>
          </cell>
          <cell r="BM1326">
            <v>5.7467050000000004</v>
          </cell>
          <cell r="BN1326">
            <v>66</v>
          </cell>
          <cell r="BP1326">
            <v>9.2600200000000008</v>
          </cell>
          <cell r="BQ1326">
            <v>71</v>
          </cell>
        </row>
        <row r="1327">
          <cell r="A1327" t="str">
            <v>FR0013300688</v>
          </cell>
          <cell r="C1327" t="str">
            <v>Oddo BHF Haut Rendement 2025 CR-EUR</v>
          </cell>
          <cell r="D1327" t="str">
            <v>FCP</v>
          </cell>
          <cell r="E1327" t="str">
            <v>ODDO BHF Asset Management SAS</v>
          </cell>
          <cell r="F1327" t="str">
            <v>Euro</v>
          </cell>
          <cell r="G1327" t="str">
            <v>Not Benchmarked</v>
          </cell>
          <cell r="H1327" t="str">
            <v>Europe Fonds ouverts  - Obligations à échéance</v>
          </cell>
          <cell r="I1327" t="str">
            <v>Tous les jours</v>
          </cell>
          <cell r="J1327" t="str">
            <v>Autriche;Suisse;Allemagne;Espagne;Finlande;France;Italie;Luxembourg;Norvège;Portugal;Suède;</v>
          </cell>
          <cell r="K1327" t="str">
            <v>Non</v>
          </cell>
          <cell r="L1327">
            <v>43112</v>
          </cell>
          <cell r="M1327">
            <v>44596</v>
          </cell>
          <cell r="N1327">
            <v>481262953</v>
          </cell>
          <cell r="O1327">
            <v>100.88</v>
          </cell>
          <cell r="Q1327" t="str">
            <v>Non</v>
          </cell>
          <cell r="R1327">
            <v>3</v>
          </cell>
          <cell r="T1327">
            <v>1.825</v>
          </cell>
          <cell r="U1327">
            <v>12.696</v>
          </cell>
          <cell r="V1327">
            <v>1.2064999999999999</v>
          </cell>
          <cell r="W1327">
            <v>1.6174500000000001</v>
          </cell>
          <cell r="X1327" t="str">
            <v>Cap</v>
          </cell>
          <cell r="Y1327" t="str">
            <v>Global</v>
          </cell>
          <cell r="Z1327">
            <v>1.25</v>
          </cell>
          <cell r="AA1327" t="str">
            <v>Oui</v>
          </cell>
          <cell r="AB1327">
            <v>1.25</v>
          </cell>
          <cell r="AC1327" t="str">
            <v>Non</v>
          </cell>
          <cell r="AD1327">
            <v>100.88</v>
          </cell>
          <cell r="AE1327" t="str">
            <v>FS0000DNC5</v>
          </cell>
          <cell r="AF1327">
            <v>163377044</v>
          </cell>
          <cell r="AH1327">
            <v>44531</v>
          </cell>
          <cell r="AJ1327">
            <v>4</v>
          </cell>
          <cell r="AK1327">
            <v>1</v>
          </cell>
          <cell r="AL1327">
            <v>1</v>
          </cell>
          <cell r="AM1327" t="str">
            <v>www.oddoam.com</v>
          </cell>
          <cell r="AQ1327" t="str">
            <v>Non</v>
          </cell>
          <cell r="AR1327" t="str">
            <v>Non</v>
          </cell>
          <cell r="AS1327" t="str">
            <v>Oui</v>
          </cell>
          <cell r="AU1327">
            <v>43738</v>
          </cell>
          <cell r="AV1327" t="str">
            <v>Non Classifié</v>
          </cell>
          <cell r="AW1327" t="str">
            <v>ODDO BHF</v>
          </cell>
          <cell r="AY1327" t="str">
            <v>Not Stated</v>
          </cell>
          <cell r="AZ1327" t="str">
            <v>Prospectus</v>
          </cell>
          <cell r="BA1327" t="str">
            <v>Non</v>
          </cell>
          <cell r="BD1327">
            <v>1.6174459999999999</v>
          </cell>
          <cell r="BF1327">
            <v>1.2064870000000001</v>
          </cell>
          <cell r="BH1327">
            <v>-1.1781889999999999</v>
          </cell>
          <cell r="BJ1327">
            <v>-1.16845</v>
          </cell>
          <cell r="BK1327">
            <v>31</v>
          </cell>
          <cell r="BM1327">
            <v>2.8488570000000002</v>
          </cell>
          <cell r="BN1327">
            <v>82</v>
          </cell>
          <cell r="BP1327">
            <v>9.3114410000000003</v>
          </cell>
          <cell r="BQ1327">
            <v>71</v>
          </cell>
        </row>
        <row r="1328">
          <cell r="A1328" t="str">
            <v>FR0013300910</v>
          </cell>
          <cell r="B1328" t="str">
            <v>ÙÙÙÙ</v>
          </cell>
          <cell r="C1328" t="str">
            <v>Croissance Diversifiée R</v>
          </cell>
          <cell r="D1328" t="str">
            <v>FCP</v>
          </cell>
          <cell r="E1328" t="str">
            <v>Natixis Investment Managers International</v>
          </cell>
          <cell r="F1328" t="str">
            <v>Euro</v>
          </cell>
          <cell r="G1328" t="str">
            <v>(MSCI World Ex Europe NR EUR) 10.000% + ( Bloomberg Euro Agg 500MM TR EUR) 80.000% + (MSCI Europe NR EUR) 10.000%</v>
          </cell>
          <cell r="H1328" t="str">
            <v>Europe Fonds ouverts  - Allocation EUR Prudente</v>
          </cell>
          <cell r="I1328" t="str">
            <v>Tous les jours</v>
          </cell>
          <cell r="J1328" t="str">
            <v>France</v>
          </cell>
          <cell r="K1328" t="str">
            <v>Non</v>
          </cell>
          <cell r="L1328">
            <v>43131</v>
          </cell>
          <cell r="M1328">
            <v>44596</v>
          </cell>
          <cell r="N1328">
            <v>810570421</v>
          </cell>
          <cell r="O1328">
            <v>108.82</v>
          </cell>
          <cell r="Q1328" t="str">
            <v>Non</v>
          </cell>
          <cell r="R1328">
            <v>3</v>
          </cell>
          <cell r="S1328">
            <v>3</v>
          </cell>
          <cell r="T1328">
            <v>3.2370000000000001</v>
          </cell>
          <cell r="U1328">
            <v>5.0620000000000003</v>
          </cell>
          <cell r="V1328">
            <v>1.68431</v>
          </cell>
          <cell r="W1328">
            <v>3.50922</v>
          </cell>
          <cell r="X1328" t="str">
            <v>Cap</v>
          </cell>
          <cell r="Y1328" t="str">
            <v>Euroland</v>
          </cell>
          <cell r="Z1328">
            <v>1.1000000000000001</v>
          </cell>
          <cell r="AA1328" t="str">
            <v>Oui</v>
          </cell>
          <cell r="AB1328">
            <v>1.1200000000000001</v>
          </cell>
          <cell r="AC1328" t="str">
            <v>Non</v>
          </cell>
          <cell r="AD1328">
            <v>108.82</v>
          </cell>
          <cell r="AE1328" t="str">
            <v>FSGBR051IE</v>
          </cell>
          <cell r="AF1328">
            <v>413075974</v>
          </cell>
          <cell r="AH1328">
            <v>44592</v>
          </cell>
          <cell r="AJ1328">
            <v>2</v>
          </cell>
          <cell r="AK1328">
            <v>1</v>
          </cell>
          <cell r="AL1328">
            <v>1</v>
          </cell>
          <cell r="AM1328" t="str">
            <v>www.im.natixis.com</v>
          </cell>
          <cell r="AQ1328" t="str">
            <v>Non</v>
          </cell>
          <cell r="AR1328" t="str">
            <v>Non</v>
          </cell>
          <cell r="AS1328" t="str">
            <v>Non</v>
          </cell>
          <cell r="AV1328" t="str">
            <v>Non Classifié</v>
          </cell>
          <cell r="AW1328" t="str">
            <v>Natixis</v>
          </cell>
          <cell r="AY1328" t="str">
            <v>Not Stated</v>
          </cell>
          <cell r="AZ1328" t="str">
            <v>Prospectus</v>
          </cell>
          <cell r="BA1328" t="str">
            <v>Non</v>
          </cell>
          <cell r="BD1328">
            <v>3.5092219999999998</v>
          </cell>
          <cell r="BF1328">
            <v>1.6843140000000001</v>
          </cell>
          <cell r="BH1328">
            <v>-2.5389759999999999</v>
          </cell>
          <cell r="BJ1328">
            <v>-1.57684</v>
          </cell>
          <cell r="BK1328">
            <v>36</v>
          </cell>
          <cell r="BM1328">
            <v>4.7899659999999997</v>
          </cell>
          <cell r="BN1328">
            <v>71</v>
          </cell>
          <cell r="BP1328">
            <v>9.3285499999999999</v>
          </cell>
          <cell r="BQ1328">
            <v>71</v>
          </cell>
        </row>
        <row r="1329">
          <cell r="A1329" t="str">
            <v>FR0013301132</v>
          </cell>
          <cell r="B1329" t="str">
            <v>ÙÙÙÙÙ</v>
          </cell>
          <cell r="C1329" t="str">
            <v>Tiepolo PME I</v>
          </cell>
          <cell r="D1329" t="str">
            <v>FCP</v>
          </cell>
          <cell r="E1329" t="str">
            <v>La Financière Tiepolo</v>
          </cell>
          <cell r="F1329" t="str">
            <v>Euro</v>
          </cell>
          <cell r="G1329" t="str">
            <v>Enternext PEA PME 150 GR EUR</v>
          </cell>
          <cell r="H1329" t="str">
            <v>Europe Fonds ouverts  - Actions France Petites &amp; Moy. Cap.</v>
          </cell>
          <cell r="I1329" t="str">
            <v>Tous les jours</v>
          </cell>
          <cell r="J1329" t="str">
            <v>France</v>
          </cell>
          <cell r="K1329" t="str">
            <v>Oui</v>
          </cell>
          <cell r="L1329">
            <v>43096</v>
          </cell>
          <cell r="M1329">
            <v>44595</v>
          </cell>
          <cell r="N1329">
            <v>144057746</v>
          </cell>
          <cell r="O1329">
            <v>1404.57</v>
          </cell>
          <cell r="Q1329" t="str">
            <v>Non</v>
          </cell>
          <cell r="R1329">
            <v>5</v>
          </cell>
          <cell r="S1329">
            <v>6</v>
          </cell>
          <cell r="T1329">
            <v>12.54</v>
          </cell>
          <cell r="U1329">
            <v>18.588999999999999</v>
          </cell>
          <cell r="V1329">
            <v>20.24503</v>
          </cell>
          <cell r="W1329">
            <v>16.877659999999999</v>
          </cell>
          <cell r="X1329" t="str">
            <v>Cap</v>
          </cell>
          <cell r="Y1329" t="str">
            <v>France</v>
          </cell>
          <cell r="Z1329">
            <v>1.1000000000000001</v>
          </cell>
          <cell r="AA1329" t="str">
            <v>Oui</v>
          </cell>
          <cell r="AB1329">
            <v>1.28</v>
          </cell>
          <cell r="AC1329" t="str">
            <v>Non</v>
          </cell>
          <cell r="AE1329" t="str">
            <v>FS0000AKY5</v>
          </cell>
          <cell r="AF1329">
            <v>19339746</v>
          </cell>
          <cell r="AH1329">
            <v>44562</v>
          </cell>
          <cell r="AJ1329">
            <v>3</v>
          </cell>
          <cell r="AK1329">
            <v>250000</v>
          </cell>
          <cell r="AL1329">
            <v>1</v>
          </cell>
          <cell r="AM1329" t="str">
            <v>www.tiepolo.fr</v>
          </cell>
          <cell r="AQ1329" t="str">
            <v>Non</v>
          </cell>
          <cell r="AR1329" t="str">
            <v>Non</v>
          </cell>
          <cell r="AS1329" t="str">
            <v>Non</v>
          </cell>
          <cell r="AV1329" t="str">
            <v>Actions des pays de l'Union Européenne</v>
          </cell>
          <cell r="AW1329" t="str">
            <v>Financière Tiepolo</v>
          </cell>
          <cell r="AY1329" t="str">
            <v>Not Stated</v>
          </cell>
          <cell r="AZ1329" t="str">
            <v>Prospectus</v>
          </cell>
          <cell r="BA1329" t="str">
            <v>Oui</v>
          </cell>
          <cell r="BD1329">
            <v>16.877683000000001</v>
          </cell>
          <cell r="BF1329">
            <v>20.245034</v>
          </cell>
          <cell r="BH1329">
            <v>-6.1718419999999998</v>
          </cell>
          <cell r="BJ1329">
            <v>-7.0963799999999999</v>
          </cell>
          <cell r="BK1329">
            <v>81</v>
          </cell>
          <cell r="BM1329">
            <v>23.605917000000002</v>
          </cell>
          <cell r="BN1329">
            <v>8</v>
          </cell>
          <cell r="BP1329">
            <v>15.877977</v>
          </cell>
          <cell r="BQ1329">
            <v>55</v>
          </cell>
        </row>
        <row r="1330">
          <cell r="A1330" t="str">
            <v>FR0013301603</v>
          </cell>
          <cell r="C1330" t="str">
            <v>SLF (F) ESG Short Term Euro P3</v>
          </cell>
          <cell r="D1330" t="str">
            <v>FCP</v>
          </cell>
          <cell r="E1330" t="str">
            <v>Swiss Life Asset Managers France</v>
          </cell>
          <cell r="F1330" t="str">
            <v>Euro</v>
          </cell>
          <cell r="G1330" t="str">
            <v>€STR capitalisé</v>
          </cell>
          <cell r="H1330" t="str">
            <v>Europe Fonds ouverts  - Monétaires EUR Court Terme</v>
          </cell>
          <cell r="I1330" t="str">
            <v>Tous les jours</v>
          </cell>
          <cell r="J1330" t="str">
            <v>France</v>
          </cell>
          <cell r="K1330" t="str">
            <v>Non</v>
          </cell>
          <cell r="L1330">
            <v>43215</v>
          </cell>
          <cell r="M1330">
            <v>44598</v>
          </cell>
          <cell r="N1330">
            <v>877653510</v>
          </cell>
          <cell r="O1330">
            <v>100.69499999999999</v>
          </cell>
          <cell r="Q1330" t="str">
            <v>Non</v>
          </cell>
          <cell r="R1330">
            <v>1</v>
          </cell>
          <cell r="S1330">
            <v>2</v>
          </cell>
          <cell r="T1330">
            <v>1.085</v>
          </cell>
          <cell r="U1330">
            <v>0.63600000000000001</v>
          </cell>
          <cell r="V1330">
            <v>0.86834999999999996</v>
          </cell>
          <cell r="W1330">
            <v>4.4720000000000003E-2</v>
          </cell>
          <cell r="X1330" t="str">
            <v>Cap</v>
          </cell>
          <cell r="Y1330" t="str">
            <v>Euroland</v>
          </cell>
          <cell r="Z1330">
            <v>0.8</v>
          </cell>
          <cell r="AA1330" t="str">
            <v>Oui</v>
          </cell>
          <cell r="AB1330">
            <v>0.3</v>
          </cell>
          <cell r="AC1330" t="str">
            <v>Oui</v>
          </cell>
          <cell r="AE1330" t="str">
            <v>FS00008MJN</v>
          </cell>
          <cell r="AF1330">
            <v>4998743</v>
          </cell>
          <cell r="AH1330">
            <v>44552</v>
          </cell>
          <cell r="AJ1330">
            <v>2</v>
          </cell>
          <cell r="AK1330">
            <v>1</v>
          </cell>
          <cell r="AL1330">
            <v>1</v>
          </cell>
          <cell r="AM1330" t="str">
            <v>www.swisslife-am.com</v>
          </cell>
          <cell r="AQ1330" t="str">
            <v>Non</v>
          </cell>
          <cell r="AR1330" t="str">
            <v>Non</v>
          </cell>
          <cell r="AS1330" t="str">
            <v>Non</v>
          </cell>
          <cell r="AV1330" t="str">
            <v>Fonds monétaires à valeur liquidative variable (VNAV) court terme</v>
          </cell>
          <cell r="AW1330" t="str">
            <v>Swiss Life</v>
          </cell>
          <cell r="AY1330" t="str">
            <v>Article 8</v>
          </cell>
          <cell r="AZ1330" t="str">
            <v>Prospectus</v>
          </cell>
          <cell r="BA1330" t="str">
            <v>Non</v>
          </cell>
          <cell r="BD1330">
            <v>4.4719000000000002E-2</v>
          </cell>
          <cell r="BF1330">
            <v>0.86836100000000005</v>
          </cell>
          <cell r="BH1330">
            <v>-7.5412999999999994E-2</v>
          </cell>
          <cell r="BJ1330">
            <v>-6.6479999999999997E-2</v>
          </cell>
          <cell r="BK1330">
            <v>17</v>
          </cell>
          <cell r="BM1330">
            <v>5.7945000000000003E-2</v>
          </cell>
          <cell r="BN1330">
            <v>94</v>
          </cell>
          <cell r="BP1330">
            <v>-0.183894</v>
          </cell>
          <cell r="BQ1330">
            <v>96</v>
          </cell>
        </row>
        <row r="1331">
          <cell r="A1331" t="str">
            <v>FR0013301611</v>
          </cell>
          <cell r="C1331" t="str">
            <v>SLF (F) ESG Short Term Euro P4</v>
          </cell>
          <cell r="D1331" t="str">
            <v>FCP</v>
          </cell>
          <cell r="E1331" t="str">
            <v>Swiss Life Asset Managers France</v>
          </cell>
          <cell r="F1331" t="str">
            <v>Euro</v>
          </cell>
          <cell r="G1331" t="str">
            <v>€STR capitalisé</v>
          </cell>
          <cell r="H1331" t="str">
            <v>Europe Fonds ouverts  - Monétaires EUR Court Terme</v>
          </cell>
          <cell r="I1331" t="str">
            <v>Tous les jours</v>
          </cell>
          <cell r="J1331" t="str">
            <v>France</v>
          </cell>
          <cell r="K1331" t="str">
            <v>Non</v>
          </cell>
          <cell r="L1331">
            <v>43828</v>
          </cell>
          <cell r="M1331">
            <v>44598</v>
          </cell>
          <cell r="N1331">
            <v>877653510</v>
          </cell>
          <cell r="O1331">
            <v>99.727999999999994</v>
          </cell>
          <cell r="Q1331" t="str">
            <v>Non</v>
          </cell>
          <cell r="R1331">
            <v>1</v>
          </cell>
          <cell r="S1331">
            <v>1</v>
          </cell>
          <cell r="T1331">
            <v>8.8999999999999996E-2</v>
          </cell>
          <cell r="V1331">
            <v>-0.59399000000000002</v>
          </cell>
          <cell r="X1331" t="str">
            <v>Cap</v>
          </cell>
          <cell r="Y1331" t="str">
            <v>Euroland</v>
          </cell>
          <cell r="Z1331">
            <v>0.8</v>
          </cell>
          <cell r="AA1331" t="str">
            <v>Oui</v>
          </cell>
          <cell r="AB1331">
            <v>0.25</v>
          </cell>
          <cell r="AC1331" t="str">
            <v>Oui</v>
          </cell>
          <cell r="AE1331" t="str">
            <v>FS00008MJN</v>
          </cell>
          <cell r="AF1331">
            <v>5556937</v>
          </cell>
          <cell r="AH1331">
            <v>44552</v>
          </cell>
          <cell r="AJ1331">
            <v>2</v>
          </cell>
          <cell r="AK1331">
            <v>1</v>
          </cell>
          <cell r="AL1331">
            <v>1</v>
          </cell>
          <cell r="AM1331" t="str">
            <v>www.swisslife-am.com</v>
          </cell>
          <cell r="AQ1331" t="str">
            <v>Non</v>
          </cell>
          <cell r="AR1331" t="str">
            <v>Non</v>
          </cell>
          <cell r="AS1331" t="str">
            <v>Non</v>
          </cell>
          <cell r="AV1331" t="str">
            <v>Fonds monétaires à valeur liquidative variable (VNAV) court terme</v>
          </cell>
          <cell r="AW1331" t="str">
            <v>Swiss Life</v>
          </cell>
          <cell r="AY1331" t="str">
            <v>Article 8</v>
          </cell>
          <cell r="AZ1331" t="str">
            <v>Prospectus</v>
          </cell>
          <cell r="BA1331" t="str">
            <v>Non</v>
          </cell>
          <cell r="BF1331">
            <v>-0.59398300000000004</v>
          </cell>
          <cell r="BH1331">
            <v>-7.0137000000000005E-2</v>
          </cell>
          <cell r="BJ1331">
            <v>-6.2120000000000002E-2</v>
          </cell>
          <cell r="BK1331">
            <v>17</v>
          </cell>
        </row>
        <row r="1332">
          <cell r="A1332" t="str">
            <v>FR0013301629</v>
          </cell>
          <cell r="C1332" t="str">
            <v>SLF (F) ESG Short Term Euro P1</v>
          </cell>
          <cell r="D1332" t="str">
            <v>FCP</v>
          </cell>
          <cell r="E1332" t="str">
            <v>Swiss Life Asset Managers France</v>
          </cell>
          <cell r="F1332" t="str">
            <v>Euro</v>
          </cell>
          <cell r="G1332" t="str">
            <v>€STR capitalisé</v>
          </cell>
          <cell r="H1332" t="str">
            <v>Europe Fonds ouverts  - Monétaires EUR Court Terme</v>
          </cell>
          <cell r="I1332" t="str">
            <v>Tous les jours</v>
          </cell>
          <cell r="J1332" t="str">
            <v>France</v>
          </cell>
          <cell r="K1332" t="str">
            <v>Non</v>
          </cell>
          <cell r="L1332">
            <v>43137</v>
          </cell>
          <cell r="M1332">
            <v>44598</v>
          </cell>
          <cell r="N1332">
            <v>877653510</v>
          </cell>
          <cell r="O1332">
            <v>97.796000000000006</v>
          </cell>
          <cell r="Q1332" t="str">
            <v>Non</v>
          </cell>
          <cell r="R1332">
            <v>1</v>
          </cell>
          <cell r="S1332">
            <v>1</v>
          </cell>
          <cell r="T1332">
            <v>1.2999999999999999E-2</v>
          </cell>
          <cell r="U1332">
            <v>5.3999999999999999E-2</v>
          </cell>
          <cell r="V1332">
            <v>-0.74180999999999997</v>
          </cell>
          <cell r="W1332">
            <v>-0.56806000000000001</v>
          </cell>
          <cell r="X1332" t="str">
            <v>Cap</v>
          </cell>
          <cell r="Y1332" t="str">
            <v>Euroland</v>
          </cell>
          <cell r="Z1332">
            <v>0.8</v>
          </cell>
          <cell r="AA1332" t="str">
            <v>Oui</v>
          </cell>
          <cell r="AB1332">
            <v>0.28000000000000003</v>
          </cell>
          <cell r="AC1332" t="str">
            <v>Oui</v>
          </cell>
          <cell r="AE1332" t="str">
            <v>FS00008MJN</v>
          </cell>
          <cell r="AF1332">
            <v>177901098</v>
          </cell>
          <cell r="AH1332">
            <v>44552</v>
          </cell>
          <cell r="AJ1332">
            <v>2</v>
          </cell>
          <cell r="AK1332">
            <v>1</v>
          </cell>
          <cell r="AL1332">
            <v>1</v>
          </cell>
          <cell r="AM1332" t="str">
            <v>www.swisslife-am.com</v>
          </cell>
          <cell r="AQ1332" t="str">
            <v>Non</v>
          </cell>
          <cell r="AR1332" t="str">
            <v>Non</v>
          </cell>
          <cell r="AS1332" t="str">
            <v>Non</v>
          </cell>
          <cell r="AV1332" t="str">
            <v>Fonds monétaires à valeur liquidative variable (VNAV) court terme</v>
          </cell>
          <cell r="AW1332" t="str">
            <v>Swiss Life</v>
          </cell>
          <cell r="AY1332" t="str">
            <v>Article 8</v>
          </cell>
          <cell r="AZ1332" t="str">
            <v>Prospectus</v>
          </cell>
          <cell r="BA1332" t="str">
            <v>Non</v>
          </cell>
          <cell r="BD1332">
            <v>-0.56805600000000001</v>
          </cell>
          <cell r="BF1332">
            <v>-0.74181699999999995</v>
          </cell>
          <cell r="BH1332">
            <v>-7.5605000000000006E-2</v>
          </cell>
          <cell r="BJ1332">
            <v>-6.6409999999999997E-2</v>
          </cell>
          <cell r="BK1332">
            <v>17</v>
          </cell>
          <cell r="BM1332">
            <v>-0.55436399999999997</v>
          </cell>
          <cell r="BN1332">
            <v>96</v>
          </cell>
          <cell r="BP1332">
            <v>-0.40292</v>
          </cell>
          <cell r="BQ1332">
            <v>97</v>
          </cell>
        </row>
        <row r="1333">
          <cell r="A1333" t="str">
            <v>FR0013301637</v>
          </cell>
          <cell r="C1333" t="str">
            <v>SLF (F) ESG Short Term Euro P5</v>
          </cell>
          <cell r="D1333" t="str">
            <v>FCP</v>
          </cell>
          <cell r="E1333" t="str">
            <v>Swiss Life Asset Managers France</v>
          </cell>
          <cell r="F1333" t="str">
            <v>Euro</v>
          </cell>
          <cell r="G1333" t="str">
            <v>€STR capitalisé</v>
          </cell>
          <cell r="H1333" t="str">
            <v>Europe Fonds ouverts  - Monétaires EUR Court Terme</v>
          </cell>
          <cell r="I1333" t="str">
            <v>Tous les jours</v>
          </cell>
          <cell r="J1333" t="str">
            <v>France</v>
          </cell>
          <cell r="K1333" t="str">
            <v>Non</v>
          </cell>
          <cell r="L1333">
            <v>43871</v>
          </cell>
          <cell r="M1333">
            <v>44598</v>
          </cell>
          <cell r="N1333">
            <v>877653510</v>
          </cell>
          <cell r="O1333">
            <v>141.59899999999999</v>
          </cell>
          <cell r="Q1333" t="str">
            <v>Non</v>
          </cell>
          <cell r="R1333">
            <v>6</v>
          </cell>
          <cell r="S1333">
            <v>6</v>
          </cell>
          <cell r="T1333">
            <v>40.134999999999998</v>
          </cell>
          <cell r="V1333">
            <v>40.235469999999999</v>
          </cell>
          <cell r="X1333" t="str">
            <v>Cap</v>
          </cell>
          <cell r="Y1333" t="str">
            <v>Euroland</v>
          </cell>
          <cell r="Z1333">
            <v>0.8</v>
          </cell>
          <cell r="AA1333" t="str">
            <v>Oui</v>
          </cell>
          <cell r="AB1333">
            <v>0.25</v>
          </cell>
          <cell r="AC1333" t="str">
            <v>Oui</v>
          </cell>
          <cell r="AE1333" t="str">
            <v>FS00008MJN</v>
          </cell>
          <cell r="AF1333">
            <v>4986871</v>
          </cell>
          <cell r="AH1333">
            <v>44552</v>
          </cell>
          <cell r="AJ1333">
            <v>2</v>
          </cell>
          <cell r="AK1333">
            <v>1</v>
          </cell>
          <cell r="AL1333">
            <v>1</v>
          </cell>
          <cell r="AM1333" t="str">
            <v>www.swisslife-am.com</v>
          </cell>
          <cell r="AQ1333" t="str">
            <v>Non</v>
          </cell>
          <cell r="AR1333" t="str">
            <v>Non</v>
          </cell>
          <cell r="AS1333" t="str">
            <v>Non</v>
          </cell>
          <cell r="AV1333" t="str">
            <v>Fonds monétaires à valeur liquidative variable (VNAV) court terme</v>
          </cell>
          <cell r="AW1333" t="str">
            <v>Swiss Life</v>
          </cell>
          <cell r="AY1333" t="str">
            <v>Article 8</v>
          </cell>
          <cell r="AZ1333" t="str">
            <v>Prospectus</v>
          </cell>
          <cell r="BA1333" t="str">
            <v>Non</v>
          </cell>
          <cell r="BF1333">
            <v>40.235489999999999</v>
          </cell>
          <cell r="BH1333">
            <v>-6.9861999999999994E-2</v>
          </cell>
          <cell r="BJ1333">
            <v>-6.139E-2</v>
          </cell>
          <cell r="BK1333">
            <v>17</v>
          </cell>
        </row>
        <row r="1334">
          <cell r="A1334" t="str">
            <v>FR0013301652</v>
          </cell>
          <cell r="C1334" t="str">
            <v>SLF (F) ESG Short Term Euro P2</v>
          </cell>
          <cell r="D1334" t="str">
            <v>FCP</v>
          </cell>
          <cell r="E1334" t="str">
            <v>Swiss Life Asset Managers France</v>
          </cell>
          <cell r="F1334" t="str">
            <v>Euro</v>
          </cell>
          <cell r="G1334" t="str">
            <v>€STR capitalisé</v>
          </cell>
          <cell r="H1334" t="str">
            <v>Europe Fonds ouverts  - Monétaires EUR Court Terme</v>
          </cell>
          <cell r="I1334" t="str">
            <v>Tous les jours</v>
          </cell>
          <cell r="J1334" t="str">
            <v>France</v>
          </cell>
          <cell r="K1334" t="str">
            <v>Non</v>
          </cell>
          <cell r="L1334">
            <v>43328</v>
          </cell>
          <cell r="M1334">
            <v>44598</v>
          </cell>
          <cell r="N1334">
            <v>877653510</v>
          </cell>
          <cell r="O1334">
            <v>98.001999999999995</v>
          </cell>
          <cell r="Q1334" t="str">
            <v>Non</v>
          </cell>
          <cell r="R1334">
            <v>1</v>
          </cell>
          <cell r="S1334">
            <v>1</v>
          </cell>
          <cell r="T1334">
            <v>1.2999999999999999E-2</v>
          </cell>
          <cell r="U1334">
            <v>4.5999999999999999E-2</v>
          </cell>
          <cell r="V1334">
            <v>-0.74026000000000003</v>
          </cell>
          <cell r="W1334">
            <v>-0.58979999999999999</v>
          </cell>
          <cell r="X1334" t="str">
            <v>Cap</v>
          </cell>
          <cell r="Y1334" t="str">
            <v>Euroland</v>
          </cell>
          <cell r="Z1334">
            <v>0.8</v>
          </cell>
          <cell r="AA1334" t="str">
            <v>Oui</v>
          </cell>
          <cell r="AB1334">
            <v>0.3</v>
          </cell>
          <cell r="AC1334" t="str">
            <v>Oui</v>
          </cell>
          <cell r="AE1334" t="str">
            <v>FS00008MJN</v>
          </cell>
          <cell r="AF1334">
            <v>8438356</v>
          </cell>
          <cell r="AH1334">
            <v>44552</v>
          </cell>
          <cell r="AJ1334">
            <v>2</v>
          </cell>
          <cell r="AK1334">
            <v>1</v>
          </cell>
          <cell r="AL1334">
            <v>1</v>
          </cell>
          <cell r="AM1334" t="str">
            <v>www.swisslife-am.com</v>
          </cell>
          <cell r="AQ1334" t="str">
            <v>Non</v>
          </cell>
          <cell r="AR1334" t="str">
            <v>Non</v>
          </cell>
          <cell r="AS1334" t="str">
            <v>Non</v>
          </cell>
          <cell r="AV1334" t="str">
            <v>Fonds monétaires à valeur liquidative variable (VNAV) court terme</v>
          </cell>
          <cell r="AW1334" t="str">
            <v>Swiss Life</v>
          </cell>
          <cell r="AY1334" t="str">
            <v>Article 8</v>
          </cell>
          <cell r="AZ1334" t="str">
            <v>Prospectus</v>
          </cell>
          <cell r="BA1334" t="str">
            <v>Non</v>
          </cell>
          <cell r="BD1334">
            <v>-0.58979999999999999</v>
          </cell>
          <cell r="BF1334">
            <v>-0.74025700000000005</v>
          </cell>
          <cell r="BH1334">
            <v>-7.4427999999999994E-2</v>
          </cell>
          <cell r="BJ1334">
            <v>-6.5250000000000002E-2</v>
          </cell>
          <cell r="BK1334">
            <v>17</v>
          </cell>
          <cell r="BM1334">
            <v>-0.58244899999999999</v>
          </cell>
          <cell r="BN1334">
            <v>96</v>
          </cell>
          <cell r="BP1334">
            <v>-0.48688199999999998</v>
          </cell>
          <cell r="BQ1334">
            <v>98</v>
          </cell>
        </row>
        <row r="1335">
          <cell r="A1335" t="str">
            <v>FR0013303609</v>
          </cell>
          <cell r="B1335" t="str">
            <v>ÙÙÙ</v>
          </cell>
          <cell r="C1335" t="str">
            <v>Ofi Fincl Inv RS European Convert Bd RC</v>
          </cell>
          <cell r="D1335" t="str">
            <v>SICAV</v>
          </cell>
          <cell r="E1335" t="str">
            <v>OFI Asset Management</v>
          </cell>
          <cell r="F1335" t="str">
            <v>Euro</v>
          </cell>
          <cell r="G1335" t="str">
            <v>Refinitiv Europe Focus Hgd CB TR EUR</v>
          </cell>
          <cell r="H1335" t="str">
            <v>Europe Fonds ouverts  - Convertibles Europe</v>
          </cell>
          <cell r="I1335" t="str">
            <v>Tous les jours</v>
          </cell>
          <cell r="J1335" t="str">
            <v>France</v>
          </cell>
          <cell r="K1335" t="str">
            <v>Non</v>
          </cell>
          <cell r="L1335">
            <v>43223</v>
          </cell>
          <cell r="M1335">
            <v>44596</v>
          </cell>
          <cell r="N1335">
            <v>191930554</v>
          </cell>
          <cell r="O1335">
            <v>97.01</v>
          </cell>
          <cell r="Q1335" t="str">
            <v>Non</v>
          </cell>
          <cell r="R1335">
            <v>4</v>
          </cell>
          <cell r="S1335">
            <v>4</v>
          </cell>
          <cell r="T1335">
            <v>5.6390000000000002</v>
          </cell>
          <cell r="U1335">
            <v>7.6769999999999996</v>
          </cell>
          <cell r="V1335">
            <v>-2.8438400000000001</v>
          </cell>
          <cell r="W1335">
            <v>2.2643599999999999</v>
          </cell>
          <cell r="X1335" t="str">
            <v>Cap</v>
          </cell>
          <cell r="Y1335" t="str">
            <v>Europe</v>
          </cell>
          <cell r="Z1335">
            <v>1.8</v>
          </cell>
          <cell r="AA1335" t="str">
            <v>Oui</v>
          </cell>
          <cell r="AB1335">
            <v>1.5</v>
          </cell>
          <cell r="AC1335" t="str">
            <v>Oui</v>
          </cell>
          <cell r="AD1335">
            <v>97.01</v>
          </cell>
          <cell r="AE1335" t="str">
            <v>FSGBR056UH</v>
          </cell>
          <cell r="AF1335">
            <v>634295</v>
          </cell>
          <cell r="AH1335">
            <v>44593</v>
          </cell>
          <cell r="AJ1335">
            <v>4</v>
          </cell>
          <cell r="AK1335">
            <v>0</v>
          </cell>
          <cell r="AL1335">
            <v>0</v>
          </cell>
          <cell r="AM1335" t="str">
            <v>www.ofi-am.fr</v>
          </cell>
          <cell r="AQ1335" t="str">
            <v>Non</v>
          </cell>
          <cell r="AR1335" t="str">
            <v>Non</v>
          </cell>
          <cell r="AS1335" t="str">
            <v>Non</v>
          </cell>
          <cell r="AV1335" t="str">
            <v>Non Classifié</v>
          </cell>
          <cell r="AW1335" t="str">
            <v>OFI</v>
          </cell>
          <cell r="AY1335" t="str">
            <v>Article 8</v>
          </cell>
          <cell r="AZ1335" t="str">
            <v>Prospectus</v>
          </cell>
          <cell r="BA1335" t="str">
            <v>Non</v>
          </cell>
          <cell r="BD1335">
            <v>2.2643659999999999</v>
          </cell>
          <cell r="BF1335">
            <v>-2.843852</v>
          </cell>
          <cell r="BH1335">
            <v>-4.8096579999999998</v>
          </cell>
          <cell r="BJ1335">
            <v>-4.5370499999999998</v>
          </cell>
          <cell r="BK1335">
            <v>66</v>
          </cell>
          <cell r="BM1335">
            <v>4.5443220000000002</v>
          </cell>
          <cell r="BN1335">
            <v>73</v>
          </cell>
          <cell r="BP1335">
            <v>7.2978240000000003</v>
          </cell>
          <cell r="BQ1335">
            <v>78</v>
          </cell>
        </row>
        <row r="1336">
          <cell r="A1336" t="str">
            <v>FR0013304441</v>
          </cell>
          <cell r="C1336" t="str">
            <v>Ofi Fincl Inv Precious Metals RF</v>
          </cell>
          <cell r="D1336" t="str">
            <v>SICAV</v>
          </cell>
          <cell r="E1336" t="str">
            <v>OFI Asset Management</v>
          </cell>
          <cell r="F1336" t="str">
            <v>Euro</v>
          </cell>
          <cell r="G1336" t="str">
            <v>S&amp;P GSCI Precious Metal TR</v>
          </cell>
          <cell r="H1336" t="str">
            <v>Europe Fonds ouverts  - Matières Premières - Métaux Précieux</v>
          </cell>
          <cell r="I1336" t="str">
            <v>Tous les jours</v>
          </cell>
          <cell r="J1336" t="str">
            <v>Autriche;Belgique;Allemagne;Espagne;France;Portugal;</v>
          </cell>
          <cell r="K1336" t="str">
            <v>Non</v>
          </cell>
          <cell r="L1336">
            <v>43102</v>
          </cell>
          <cell r="M1336">
            <v>44596</v>
          </cell>
          <cell r="N1336">
            <v>1324832843</v>
          </cell>
          <cell r="O1336">
            <v>1296.94</v>
          </cell>
          <cell r="Q1336" t="str">
            <v>Non</v>
          </cell>
          <cell r="R1336">
            <v>6</v>
          </cell>
          <cell r="T1336">
            <v>17.269386000000001</v>
          </cell>
          <cell r="U1336">
            <v>17.395309999999998</v>
          </cell>
          <cell r="V1336">
            <v>-6.0838999999999999</v>
          </cell>
          <cell r="W1336">
            <v>10.55922</v>
          </cell>
          <cell r="X1336" t="str">
            <v>Cap</v>
          </cell>
          <cell r="Y1336" t="str">
            <v>Global</v>
          </cell>
          <cell r="Z1336">
            <v>0.95</v>
          </cell>
          <cell r="AA1336" t="str">
            <v>Oui</v>
          </cell>
          <cell r="AB1336">
            <v>0.85</v>
          </cell>
          <cell r="AC1336" t="str">
            <v>Non</v>
          </cell>
          <cell r="AD1336">
            <v>1296.94</v>
          </cell>
          <cell r="AE1336" t="str">
            <v>FS00009E83</v>
          </cell>
          <cell r="AF1336">
            <v>303905865</v>
          </cell>
          <cell r="AG1336" t="str">
            <v>Entièrement Couvert</v>
          </cell>
          <cell r="AH1336">
            <v>44593</v>
          </cell>
          <cell r="AJ1336">
            <v>2</v>
          </cell>
          <cell r="AK1336">
            <v>0</v>
          </cell>
          <cell r="AL1336">
            <v>0</v>
          </cell>
          <cell r="AM1336" t="str">
            <v>www.ofi-am.fr</v>
          </cell>
          <cell r="AN1336" t="str">
            <v>Entièrement Couvert</v>
          </cell>
          <cell r="AO1336" t="str">
            <v>Euro</v>
          </cell>
          <cell r="AQ1336" t="str">
            <v>Non</v>
          </cell>
          <cell r="AR1336" t="str">
            <v>Non</v>
          </cell>
          <cell r="AS1336" t="str">
            <v>Non</v>
          </cell>
          <cell r="AV1336" t="str">
            <v>Non Classifié</v>
          </cell>
          <cell r="AW1336" t="str">
            <v>OFI</v>
          </cell>
          <cell r="AY1336" t="str">
            <v>Article 8</v>
          </cell>
          <cell r="AZ1336" t="str">
            <v>Prospectus</v>
          </cell>
          <cell r="BA1336" t="str">
            <v>Non</v>
          </cell>
          <cell r="BD1336">
            <v>10.559221000000001</v>
          </cell>
          <cell r="BF1336">
            <v>-6.0839160000000003</v>
          </cell>
          <cell r="BH1336">
            <v>3.9537360000000001</v>
          </cell>
          <cell r="BJ1336">
            <v>3.9649299999999998</v>
          </cell>
          <cell r="BK1336">
            <v>4</v>
          </cell>
          <cell r="BM1336">
            <v>10.598675</v>
          </cell>
          <cell r="BN1336">
            <v>48</v>
          </cell>
          <cell r="BP1336">
            <v>22.801981000000001</v>
          </cell>
          <cell r="BQ1336">
            <v>37</v>
          </cell>
        </row>
        <row r="1337">
          <cell r="A1337" t="str">
            <v>FR0013305208</v>
          </cell>
          <cell r="B1337" t="str">
            <v>ÙÙÙÙ</v>
          </cell>
          <cell r="C1337" t="str">
            <v>Aviva Investors Alpha Yield C</v>
          </cell>
          <cell r="D1337" t="str">
            <v>FCP</v>
          </cell>
          <cell r="E1337" t="str">
            <v>Abeille Asset Management</v>
          </cell>
          <cell r="F1337" t="str">
            <v>Euro</v>
          </cell>
          <cell r="G1337" t="str">
            <v>Not Benchmarked</v>
          </cell>
          <cell r="H1337" t="str">
            <v>Europe Fonds ouverts  - Obligations EUR Flexibles</v>
          </cell>
          <cell r="I1337" t="str">
            <v>Tous les jours</v>
          </cell>
          <cell r="J1337" t="str">
            <v>France</v>
          </cell>
          <cell r="K1337" t="str">
            <v>Non</v>
          </cell>
          <cell r="L1337">
            <v>43152</v>
          </cell>
          <cell r="M1337">
            <v>44596</v>
          </cell>
          <cell r="N1337">
            <v>340506719</v>
          </cell>
          <cell r="O1337">
            <v>106.42</v>
          </cell>
          <cell r="Q1337" t="str">
            <v>Non</v>
          </cell>
          <cell r="R1337">
            <v>4</v>
          </cell>
          <cell r="S1337">
            <v>4</v>
          </cell>
          <cell r="T1337">
            <v>2.5819999999999999</v>
          </cell>
          <cell r="U1337">
            <v>7.851</v>
          </cell>
          <cell r="V1337">
            <v>0.56679000000000002</v>
          </cell>
          <cell r="W1337">
            <v>3.5074800000000002</v>
          </cell>
          <cell r="X1337" t="str">
            <v>Cap</v>
          </cell>
          <cell r="Y1337" t="str">
            <v>Global</v>
          </cell>
          <cell r="Z1337">
            <v>1.1000000000000001</v>
          </cell>
          <cell r="AA1337" t="str">
            <v>Oui</v>
          </cell>
          <cell r="AB1337">
            <v>1.05</v>
          </cell>
          <cell r="AC1337" t="str">
            <v>Non</v>
          </cell>
          <cell r="AD1337">
            <v>105.26</v>
          </cell>
          <cell r="AE1337" t="str">
            <v>FSUSA0A41S</v>
          </cell>
          <cell r="AF1337">
            <v>39405723</v>
          </cell>
          <cell r="AH1337">
            <v>44571</v>
          </cell>
          <cell r="AJ1337">
            <v>4</v>
          </cell>
          <cell r="AK1337">
            <v>0</v>
          </cell>
          <cell r="AL1337">
            <v>0</v>
          </cell>
          <cell r="AM1337" t="str">
            <v>www.avivainvestors.fr</v>
          </cell>
          <cell r="AQ1337" t="str">
            <v>Non</v>
          </cell>
          <cell r="AR1337" t="str">
            <v>Non</v>
          </cell>
          <cell r="AS1337" t="str">
            <v>Non</v>
          </cell>
          <cell r="AV1337" t="str">
            <v>Non Classifié</v>
          </cell>
          <cell r="AW1337" t="str">
            <v>Aviva</v>
          </cell>
          <cell r="AY1337" t="str">
            <v>Article 8</v>
          </cell>
          <cell r="AZ1337" t="str">
            <v>Prospectus</v>
          </cell>
          <cell r="BA1337" t="str">
            <v>Non</v>
          </cell>
          <cell r="BD1337">
            <v>3.507476</v>
          </cell>
          <cell r="BF1337">
            <v>0.56677500000000003</v>
          </cell>
          <cell r="BH1337">
            <v>-1.5814299999999999</v>
          </cell>
          <cell r="BJ1337">
            <v>-1.54444</v>
          </cell>
          <cell r="BK1337">
            <v>36</v>
          </cell>
          <cell r="BM1337">
            <v>4.5124789999999999</v>
          </cell>
          <cell r="BN1337">
            <v>73</v>
          </cell>
          <cell r="BP1337">
            <v>9.0477209999999992</v>
          </cell>
          <cell r="BQ1337">
            <v>72</v>
          </cell>
        </row>
        <row r="1338">
          <cell r="A1338" t="str">
            <v>FR0013305935</v>
          </cell>
          <cell r="B1338" t="str">
            <v>ÙÙÙÙ</v>
          </cell>
          <cell r="C1338" t="str">
            <v>Lazard Credit Fi SRI TC EUR</v>
          </cell>
          <cell r="D1338" t="str">
            <v>FCP</v>
          </cell>
          <cell r="E1338" t="str">
            <v>Lazard Frères Gestion</v>
          </cell>
          <cell r="F1338" t="str">
            <v>Euro</v>
          </cell>
          <cell r="G1338" t="str">
            <v>ICE BofA Euro Financial TR EUR</v>
          </cell>
          <cell r="H1338" t="str">
            <v>Europe Fonds ouverts  - EUR Subordinated Bond</v>
          </cell>
          <cell r="I1338" t="str">
            <v>Tous les jours</v>
          </cell>
          <cell r="J1338" t="str">
            <v>Suisse;Espagne;France;Royaume-Uni;Italie;Luxembourg;Portugal;Suède;</v>
          </cell>
          <cell r="K1338" t="str">
            <v>Non</v>
          </cell>
          <cell r="L1338">
            <v>43130</v>
          </cell>
          <cell r="M1338">
            <v>44596</v>
          </cell>
          <cell r="N1338">
            <v>1736583545</v>
          </cell>
          <cell r="O1338">
            <v>230.24</v>
          </cell>
          <cell r="Q1338" t="str">
            <v>Non</v>
          </cell>
          <cell r="R1338">
            <v>4</v>
          </cell>
          <cell r="S1338">
            <v>4</v>
          </cell>
          <cell r="T1338">
            <v>2.2200000000000002</v>
          </cell>
          <cell r="U1338">
            <v>10.186999999999999</v>
          </cell>
          <cell r="V1338">
            <v>3.2649300000000001</v>
          </cell>
          <cell r="W1338">
            <v>7.0272199999999998</v>
          </cell>
          <cell r="X1338" t="str">
            <v>Cap</v>
          </cell>
          <cell r="Y1338" t="str">
            <v>Europe</v>
          </cell>
          <cell r="Z1338">
            <v>0.7</v>
          </cell>
          <cell r="AA1338" t="str">
            <v>Oui</v>
          </cell>
          <cell r="AB1338">
            <v>0.67</v>
          </cell>
          <cell r="AC1338" t="str">
            <v>Oui</v>
          </cell>
          <cell r="AD1338">
            <v>230.24</v>
          </cell>
          <cell r="AE1338" t="str">
            <v>FSUSA08U5P</v>
          </cell>
          <cell r="AF1338">
            <v>46054683</v>
          </cell>
          <cell r="AH1338">
            <v>44593</v>
          </cell>
          <cell r="AJ1338">
            <v>4</v>
          </cell>
          <cell r="AK1338">
            <v>1</v>
          </cell>
          <cell r="AL1338">
            <v>0</v>
          </cell>
          <cell r="AM1338" t="str">
            <v>www.lazardfreresgestion.fr</v>
          </cell>
          <cell r="AQ1338" t="str">
            <v>Non</v>
          </cell>
          <cell r="AR1338" t="str">
            <v>Non</v>
          </cell>
          <cell r="AS1338" t="str">
            <v>Non</v>
          </cell>
          <cell r="AV1338" t="str">
            <v>Obligations internationales</v>
          </cell>
          <cell r="AW1338" t="str">
            <v>Lazard</v>
          </cell>
          <cell r="AY1338" t="str">
            <v>Article 8</v>
          </cell>
          <cell r="AZ1338" t="str">
            <v>Prospectus</v>
          </cell>
          <cell r="BA1338" t="str">
            <v>Non</v>
          </cell>
          <cell r="BD1338">
            <v>7.0272199999999998</v>
          </cell>
          <cell r="BF1338">
            <v>3.2649240000000002</v>
          </cell>
          <cell r="BH1338">
            <v>-0.89346800000000004</v>
          </cell>
          <cell r="BJ1338">
            <v>-0.61987000000000003</v>
          </cell>
          <cell r="BK1338">
            <v>24</v>
          </cell>
          <cell r="BM1338">
            <v>7.8228489999999997</v>
          </cell>
          <cell r="BN1338">
            <v>58</v>
          </cell>
          <cell r="BP1338">
            <v>13.252229</v>
          </cell>
          <cell r="BQ1338">
            <v>60</v>
          </cell>
        </row>
        <row r="1339">
          <cell r="A1339" t="str">
            <v>FR0013305950</v>
          </cell>
          <cell r="B1339" t="str">
            <v>ÙÙÙÙ</v>
          </cell>
          <cell r="C1339" t="str">
            <v>Lazard Convertible Global TC EUR</v>
          </cell>
          <cell r="D1339" t="str">
            <v>SICAV</v>
          </cell>
          <cell r="E1339" t="str">
            <v>Lazard Frères Gestion</v>
          </cell>
          <cell r="F1339" t="str">
            <v>Euro</v>
          </cell>
          <cell r="G1339" t="str">
            <v>Refinitiv Global Focus CB TR EUR</v>
          </cell>
          <cell r="H1339" t="str">
            <v>Europe Fonds ouverts  - Convertibles Internationales</v>
          </cell>
          <cell r="I1339" t="str">
            <v>Tous les jours</v>
          </cell>
          <cell r="J1339" t="str">
            <v>Autriche;Belgique;Suisse;Allemagne;Espagne;France;Royaume-Uni;Italie;Luxembourg;Portugal;Suède;</v>
          </cell>
          <cell r="K1339" t="str">
            <v>Non</v>
          </cell>
          <cell r="L1339">
            <v>43130</v>
          </cell>
          <cell r="M1339">
            <v>44596</v>
          </cell>
          <cell r="N1339">
            <v>5361399632</v>
          </cell>
          <cell r="O1339">
            <v>286.02</v>
          </cell>
          <cell r="Q1339" t="str">
            <v>Non</v>
          </cell>
          <cell r="R1339">
            <v>5</v>
          </cell>
          <cell r="S1339">
            <v>5</v>
          </cell>
          <cell r="T1339">
            <v>8.7012699999999992</v>
          </cell>
          <cell r="U1339">
            <v>10.740570999999999</v>
          </cell>
          <cell r="V1339">
            <v>-0.54581000000000002</v>
          </cell>
          <cell r="W1339">
            <v>11.667770000000001</v>
          </cell>
          <cell r="X1339" t="str">
            <v>Cap</v>
          </cell>
          <cell r="Y1339" t="str">
            <v>Global</v>
          </cell>
          <cell r="Z1339">
            <v>0.85</v>
          </cell>
          <cell r="AA1339" t="str">
            <v>Oui</v>
          </cell>
          <cell r="AB1339">
            <v>1.1200000000000001</v>
          </cell>
          <cell r="AC1339" t="str">
            <v>Non</v>
          </cell>
          <cell r="AD1339">
            <v>286.02</v>
          </cell>
          <cell r="AE1339" t="str">
            <v>FSGBR0565P</v>
          </cell>
          <cell r="AF1339">
            <v>50087754</v>
          </cell>
          <cell r="AH1339">
            <v>44593</v>
          </cell>
          <cell r="AJ1339">
            <v>4</v>
          </cell>
          <cell r="AK1339">
            <v>1</v>
          </cell>
          <cell r="AL1339">
            <v>0</v>
          </cell>
          <cell r="AM1339" t="str">
            <v>www.lazardfreresgestion.fr</v>
          </cell>
          <cell r="AQ1339" t="str">
            <v>Non</v>
          </cell>
          <cell r="AR1339" t="str">
            <v>Non</v>
          </cell>
          <cell r="AS1339" t="str">
            <v>Non</v>
          </cell>
          <cell r="AV1339" t="str">
            <v>Non Classifié</v>
          </cell>
          <cell r="AW1339" t="str">
            <v>Lazard</v>
          </cell>
          <cell r="AY1339" t="str">
            <v>Article 8</v>
          </cell>
          <cell r="AZ1339" t="str">
            <v>Prospectus</v>
          </cell>
          <cell r="BA1339" t="str">
            <v>Non</v>
          </cell>
          <cell r="BD1339">
            <v>11.667783999999999</v>
          </cell>
          <cell r="BF1339">
            <v>-0.54580899999999999</v>
          </cell>
          <cell r="BH1339">
            <v>-6.8277970000000003</v>
          </cell>
          <cell r="BJ1339">
            <v>-4.3911699999999998</v>
          </cell>
          <cell r="BK1339">
            <v>64</v>
          </cell>
          <cell r="BM1339">
            <v>14.861988</v>
          </cell>
          <cell r="BN1339">
            <v>31</v>
          </cell>
          <cell r="BP1339">
            <v>15.684324999999999</v>
          </cell>
          <cell r="BQ1339">
            <v>55</v>
          </cell>
        </row>
        <row r="1340">
          <cell r="A1340" t="str">
            <v>FR0013309226</v>
          </cell>
          <cell r="B1340" t="str">
            <v>ÙÙÙÙÙ</v>
          </cell>
          <cell r="C1340" t="str">
            <v>Dauphine Megatrends C</v>
          </cell>
          <cell r="D1340" t="str">
            <v>FCP</v>
          </cell>
          <cell r="E1340" t="str">
            <v>Dauphine AM</v>
          </cell>
          <cell r="F1340" t="str">
            <v>Euro</v>
          </cell>
          <cell r="G1340" t="str">
            <v>(MSCI World NR EUR) 80.000% + ( ICE BofA 1-3Y EUR Brd Mkt TR EUR) 20.000%</v>
          </cell>
          <cell r="H1340" t="str">
            <v>Europe Fonds ouverts  - Allocation EUR Agressive - International</v>
          </cell>
          <cell r="I1340" t="str">
            <v>Tous les jours</v>
          </cell>
          <cell r="J1340" t="str">
            <v>France</v>
          </cell>
          <cell r="K1340" t="str">
            <v>Non</v>
          </cell>
          <cell r="L1340">
            <v>43159</v>
          </cell>
          <cell r="M1340">
            <v>44595</v>
          </cell>
          <cell r="N1340">
            <v>40477679</v>
          </cell>
          <cell r="O1340">
            <v>136.54</v>
          </cell>
          <cell r="Q1340" t="str">
            <v>Non</v>
          </cell>
          <cell r="R1340">
            <v>5</v>
          </cell>
          <cell r="S1340">
            <v>5</v>
          </cell>
          <cell r="T1340">
            <v>13.311999999999999</v>
          </cell>
          <cell r="U1340">
            <v>14.464</v>
          </cell>
          <cell r="V1340">
            <v>16.090229999999998</v>
          </cell>
          <cell r="W1340">
            <v>13.022</v>
          </cell>
          <cell r="X1340" t="str">
            <v>Cap</v>
          </cell>
          <cell r="Y1340" t="str">
            <v>Global</v>
          </cell>
          <cell r="Z1340">
            <v>2</v>
          </cell>
          <cell r="AA1340" t="str">
            <v>Oui</v>
          </cell>
          <cell r="AB1340">
            <v>2.76</v>
          </cell>
          <cell r="AC1340" t="str">
            <v>Non</v>
          </cell>
          <cell r="AE1340" t="str">
            <v>FS0000DP04</v>
          </cell>
          <cell r="AF1340">
            <v>37031679</v>
          </cell>
          <cell r="AH1340">
            <v>44524</v>
          </cell>
          <cell r="AJ1340">
            <v>2</v>
          </cell>
          <cell r="AK1340">
            <v>1</v>
          </cell>
          <cell r="AL1340">
            <v>0</v>
          </cell>
          <cell r="AQ1340" t="str">
            <v>Non</v>
          </cell>
          <cell r="AR1340" t="str">
            <v>Non</v>
          </cell>
          <cell r="AS1340" t="str">
            <v>Non</v>
          </cell>
          <cell r="AV1340" t="str">
            <v>Actions internationales</v>
          </cell>
          <cell r="AW1340" t="str">
            <v>Dauphine AM</v>
          </cell>
          <cell r="AY1340" t="str">
            <v>Not Stated</v>
          </cell>
          <cell r="AZ1340" t="str">
            <v>Prospectus</v>
          </cell>
          <cell r="BA1340" t="str">
            <v>Non</v>
          </cell>
          <cell r="BD1340">
            <v>13.022005</v>
          </cell>
          <cell r="BF1340">
            <v>16.090215000000001</v>
          </cell>
          <cell r="BH1340">
            <v>-9.1610669999999992</v>
          </cell>
          <cell r="BJ1340">
            <v>-7.5510599999999997</v>
          </cell>
          <cell r="BK1340">
            <v>83</v>
          </cell>
          <cell r="BM1340">
            <v>18.373528</v>
          </cell>
          <cell r="BN1340">
            <v>19</v>
          </cell>
          <cell r="BP1340">
            <v>19.951440000000002</v>
          </cell>
          <cell r="BQ1340">
            <v>45</v>
          </cell>
        </row>
        <row r="1341">
          <cell r="A1341" t="str">
            <v>FR0013310638</v>
          </cell>
          <cell r="B1341" t="str">
            <v>ÙÙÙÙÙ</v>
          </cell>
          <cell r="C1341" t="str">
            <v>Amilton Solution I</v>
          </cell>
          <cell r="D1341" t="str">
            <v>FCP</v>
          </cell>
          <cell r="E1341" t="str">
            <v>Meeschaert Asset Management</v>
          </cell>
          <cell r="F1341" t="str">
            <v>Euro</v>
          </cell>
          <cell r="G1341" t="str">
            <v>Not Benchmarked</v>
          </cell>
          <cell r="H1341" t="str">
            <v>Europe Fonds ouverts  - Allocation EUR Prudente - International</v>
          </cell>
          <cell r="I1341" t="str">
            <v>Tous les jours</v>
          </cell>
          <cell r="J1341" t="str">
            <v>France</v>
          </cell>
          <cell r="K1341" t="str">
            <v>Non</v>
          </cell>
          <cell r="L1341">
            <v>43165</v>
          </cell>
          <cell r="M1341">
            <v>44595</v>
          </cell>
          <cell r="N1341">
            <v>29325895</v>
          </cell>
          <cell r="O1341">
            <v>11640.06</v>
          </cell>
          <cell r="Q1341" t="str">
            <v>Non</v>
          </cell>
          <cell r="R1341">
            <v>5</v>
          </cell>
          <cell r="S1341">
            <v>5</v>
          </cell>
          <cell r="T1341">
            <v>4.5510000000000002</v>
          </cell>
          <cell r="U1341">
            <v>10.644</v>
          </cell>
          <cell r="V1341">
            <v>6.40442</v>
          </cell>
          <cell r="W1341">
            <v>5.7655500000000002</v>
          </cell>
          <cell r="X1341" t="str">
            <v>Cap</v>
          </cell>
          <cell r="Y1341" t="str">
            <v>Global</v>
          </cell>
          <cell r="Z1341">
            <v>1</v>
          </cell>
          <cell r="AA1341" t="str">
            <v>Oui</v>
          </cell>
          <cell r="AB1341">
            <v>0.91</v>
          </cell>
          <cell r="AC1341" t="str">
            <v>Non</v>
          </cell>
          <cell r="AE1341" t="str">
            <v>FS0000B0LQ</v>
          </cell>
          <cell r="AF1341">
            <v>4655652</v>
          </cell>
          <cell r="AH1341">
            <v>44589</v>
          </cell>
          <cell r="AJ1341">
            <v>2</v>
          </cell>
          <cell r="AK1341">
            <v>1000</v>
          </cell>
          <cell r="AL1341">
            <v>1</v>
          </cell>
          <cell r="AM1341" t="str">
            <v>www.meeschaert.com</v>
          </cell>
          <cell r="AQ1341" t="str">
            <v>Non</v>
          </cell>
          <cell r="AR1341" t="str">
            <v>Non</v>
          </cell>
          <cell r="AS1341" t="str">
            <v>Non</v>
          </cell>
          <cell r="AV1341" t="str">
            <v>Non Classifié</v>
          </cell>
          <cell r="AW1341" t="str">
            <v>Meeschaert</v>
          </cell>
          <cell r="AY1341" t="str">
            <v>Not Stated</v>
          </cell>
          <cell r="AZ1341" t="str">
            <v>Prospectus</v>
          </cell>
          <cell r="BA1341" t="str">
            <v>Non</v>
          </cell>
          <cell r="BD1341">
            <v>5.7655519999999996</v>
          </cell>
          <cell r="BF1341">
            <v>6.4044140000000001</v>
          </cell>
          <cell r="BH1341">
            <v>-2.577172</v>
          </cell>
          <cell r="BJ1341">
            <v>-2.6450499999999999</v>
          </cell>
          <cell r="BK1341">
            <v>48</v>
          </cell>
          <cell r="BM1341">
            <v>7.8312119999999998</v>
          </cell>
          <cell r="BN1341">
            <v>58</v>
          </cell>
          <cell r="BP1341">
            <v>14.093887</v>
          </cell>
          <cell r="BQ1341">
            <v>59</v>
          </cell>
        </row>
        <row r="1342">
          <cell r="A1342" t="str">
            <v>FR0013311248</v>
          </cell>
          <cell r="B1342" t="str">
            <v>ÙÙÙ</v>
          </cell>
          <cell r="C1342" t="str">
            <v>Haussmann Patrimoine Convictions C EUR</v>
          </cell>
          <cell r="D1342" t="str">
            <v>FCP</v>
          </cell>
          <cell r="E1342" t="str">
            <v>Auris Gestion</v>
          </cell>
          <cell r="F1342" t="str">
            <v>Euro</v>
          </cell>
          <cell r="G1342" t="str">
            <v>(JPM GBI EMU TR EUR) 30.000% + ( €STR Capitalisé + 0.085%) 20.000% + (MSCI World NR EUR) 50.000%</v>
          </cell>
          <cell r="H1342" t="str">
            <v>Europe Fonds ouverts  - Allocation EUR Flexible - International</v>
          </cell>
          <cell r="I1342" t="str">
            <v>Tous les jours</v>
          </cell>
          <cell r="J1342" t="str">
            <v>France</v>
          </cell>
          <cell r="K1342" t="str">
            <v>Non</v>
          </cell>
          <cell r="L1342">
            <v>43210</v>
          </cell>
          <cell r="M1342">
            <v>44596</v>
          </cell>
          <cell r="N1342">
            <v>11404137</v>
          </cell>
          <cell r="O1342">
            <v>174.5</v>
          </cell>
          <cell r="Q1342" t="str">
            <v>Non</v>
          </cell>
          <cell r="R1342">
            <v>4</v>
          </cell>
          <cell r="S1342">
            <v>4</v>
          </cell>
          <cell r="T1342">
            <v>6.5910000000000002</v>
          </cell>
          <cell r="U1342">
            <v>10.422000000000001</v>
          </cell>
          <cell r="V1342">
            <v>6.2125500000000002</v>
          </cell>
          <cell r="W1342">
            <v>7.0657100000000002</v>
          </cell>
          <cell r="X1342" t="str">
            <v>Cap</v>
          </cell>
          <cell r="Y1342" t="str">
            <v>Global</v>
          </cell>
          <cell r="Z1342">
            <v>1.7</v>
          </cell>
          <cell r="AA1342" t="str">
            <v>Oui</v>
          </cell>
          <cell r="AB1342">
            <v>2.8</v>
          </cell>
          <cell r="AC1342" t="str">
            <v>Non</v>
          </cell>
          <cell r="AD1342">
            <v>174.5</v>
          </cell>
          <cell r="AE1342" t="str">
            <v>FS0000DRU0</v>
          </cell>
          <cell r="AF1342">
            <v>11404137</v>
          </cell>
          <cell r="AH1342">
            <v>44356</v>
          </cell>
          <cell r="AJ1342">
            <v>2</v>
          </cell>
          <cell r="AK1342">
            <v>1</v>
          </cell>
          <cell r="AL1342">
            <v>0</v>
          </cell>
          <cell r="AM1342" t="str">
            <v>www.aurisgestion.com</v>
          </cell>
          <cell r="AQ1342" t="str">
            <v>Non</v>
          </cell>
          <cell r="AR1342" t="str">
            <v>Non</v>
          </cell>
          <cell r="AS1342" t="str">
            <v>Non</v>
          </cell>
          <cell r="AV1342" t="str">
            <v>Non Classifié</v>
          </cell>
          <cell r="AW1342" t="str">
            <v>Auris Gestion</v>
          </cell>
          <cell r="AY1342" t="str">
            <v>Not Stated</v>
          </cell>
          <cell r="AZ1342" t="str">
            <v>Prospectus</v>
          </cell>
          <cell r="BA1342" t="str">
            <v>Non</v>
          </cell>
          <cell r="BD1342">
            <v>7.0657269999999999</v>
          </cell>
          <cell r="BF1342">
            <v>6.2125579999999996</v>
          </cell>
          <cell r="BH1342">
            <v>-2.1603059999999998</v>
          </cell>
          <cell r="BJ1342">
            <v>-3.7833000000000001</v>
          </cell>
          <cell r="BK1342">
            <v>59</v>
          </cell>
          <cell r="BM1342">
            <v>8.6484159999999992</v>
          </cell>
          <cell r="BN1342">
            <v>55</v>
          </cell>
          <cell r="BP1342">
            <v>8.8803730000000005</v>
          </cell>
          <cell r="BQ1342">
            <v>73</v>
          </cell>
        </row>
        <row r="1343">
          <cell r="A1343" t="str">
            <v>FR0013311487</v>
          </cell>
          <cell r="C1343" t="str">
            <v>Ostrum SRI Cash Plus TC</v>
          </cell>
          <cell r="D1343" t="str">
            <v>SICAV</v>
          </cell>
          <cell r="E1343" t="str">
            <v>Natixis Investment Managers International</v>
          </cell>
          <cell r="F1343" t="str">
            <v>Euro</v>
          </cell>
          <cell r="G1343" t="str">
            <v>€STR capitalisé</v>
          </cell>
          <cell r="H1343" t="str">
            <v>Europe Fonds ouverts  - Monétaires EUR Court Terme</v>
          </cell>
          <cell r="I1343" t="str">
            <v>Tous les jours</v>
          </cell>
          <cell r="J1343" t="str">
            <v>France</v>
          </cell>
          <cell r="K1343" t="str">
            <v>Non</v>
          </cell>
          <cell r="L1343">
            <v>43410</v>
          </cell>
          <cell r="M1343">
            <v>44598</v>
          </cell>
          <cell r="N1343">
            <v>9886934426</v>
          </cell>
          <cell r="O1343">
            <v>15028.38</v>
          </cell>
          <cell r="Q1343" t="str">
            <v>Non</v>
          </cell>
          <cell r="R1343">
            <v>1</v>
          </cell>
          <cell r="S1343">
            <v>1</v>
          </cell>
          <cell r="T1343">
            <v>1.2E-2</v>
          </cell>
          <cell r="U1343">
            <v>3.4000000000000002E-2</v>
          </cell>
          <cell r="V1343">
            <v>-0.55762</v>
          </cell>
          <cell r="W1343">
            <v>-0.44494</v>
          </cell>
          <cell r="X1343" t="str">
            <v>Cap</v>
          </cell>
          <cell r="Y1343" t="str">
            <v>Euroland</v>
          </cell>
          <cell r="Z1343">
            <v>0.25</v>
          </cell>
          <cell r="AA1343" t="str">
            <v>Oui</v>
          </cell>
          <cell r="AB1343">
            <v>0.06</v>
          </cell>
          <cell r="AC1343" t="str">
            <v>Oui</v>
          </cell>
          <cell r="AE1343" t="str">
            <v>FSGBR0564J</v>
          </cell>
          <cell r="AF1343">
            <v>471749000</v>
          </cell>
          <cell r="AH1343">
            <v>44562</v>
          </cell>
          <cell r="AJ1343">
            <v>0</v>
          </cell>
          <cell r="AK1343">
            <v>1</v>
          </cell>
          <cell r="AL1343">
            <v>1</v>
          </cell>
          <cell r="AM1343" t="str">
            <v>www.im.natixis.com</v>
          </cell>
          <cell r="AQ1343" t="str">
            <v>Non</v>
          </cell>
          <cell r="AR1343" t="str">
            <v>Non</v>
          </cell>
          <cell r="AS1343" t="str">
            <v>Non</v>
          </cell>
          <cell r="AV1343" t="str">
            <v>Fonds monétaires à valeur liquidative variable (VNAV) court terme</v>
          </cell>
          <cell r="AW1343" t="str">
            <v>Natixis</v>
          </cell>
          <cell r="AY1343" t="str">
            <v>Article 8</v>
          </cell>
          <cell r="AZ1343" t="str">
            <v>Prospectus</v>
          </cell>
          <cell r="BA1343" t="str">
            <v>Non</v>
          </cell>
          <cell r="BD1343">
            <v>-0.44494600000000001</v>
          </cell>
          <cell r="BF1343">
            <v>-0.55762999999999996</v>
          </cell>
          <cell r="BH1343">
            <v>-5.5461999999999997E-2</v>
          </cell>
          <cell r="BJ1343">
            <v>-5.008E-2</v>
          </cell>
          <cell r="BK1343">
            <v>16</v>
          </cell>
          <cell r="BM1343">
            <v>-0.43603199999999998</v>
          </cell>
          <cell r="BN1343">
            <v>95</v>
          </cell>
          <cell r="BP1343">
            <v>-0.32055899999999998</v>
          </cell>
          <cell r="BQ1343">
            <v>97</v>
          </cell>
        </row>
        <row r="1344">
          <cell r="A1344" t="str">
            <v>FR0013312055</v>
          </cell>
          <cell r="B1344" t="str">
            <v>ÙÙ</v>
          </cell>
          <cell r="C1344" t="str">
            <v>Ar Men Global Flexible C EUR</v>
          </cell>
          <cell r="D1344" t="str">
            <v>FCP</v>
          </cell>
          <cell r="E1344" t="str">
            <v>Rothschild &amp; Co Asset Management Europe</v>
          </cell>
          <cell r="F1344" t="str">
            <v>Euro</v>
          </cell>
          <cell r="G1344" t="str">
            <v>(JPM GBI EMU TR EUR) 25.000% + ( €STR Capitalisé + 0.085%) 10.000% + (MSCI World NR EUR) 65.000%</v>
          </cell>
          <cell r="H1344" t="str">
            <v>Europe Fonds ouverts  - Allocation EUR Flexible - International</v>
          </cell>
          <cell r="I1344" t="str">
            <v>Tous les jours</v>
          </cell>
          <cell r="J1344" t="str">
            <v>France</v>
          </cell>
          <cell r="K1344" t="str">
            <v>Non</v>
          </cell>
          <cell r="L1344">
            <v>43195</v>
          </cell>
          <cell r="M1344">
            <v>44596</v>
          </cell>
          <cell r="N1344">
            <v>7461065</v>
          </cell>
          <cell r="O1344">
            <v>99.15</v>
          </cell>
          <cell r="Q1344" t="str">
            <v>Non</v>
          </cell>
          <cell r="R1344">
            <v>5</v>
          </cell>
          <cell r="S1344">
            <v>4</v>
          </cell>
          <cell r="T1344">
            <v>6.1</v>
          </cell>
          <cell r="U1344">
            <v>11.182</v>
          </cell>
          <cell r="V1344">
            <v>1.8389899999999999</v>
          </cell>
          <cell r="W1344">
            <v>1.07263</v>
          </cell>
          <cell r="X1344" t="str">
            <v>Cap</v>
          </cell>
          <cell r="Y1344" t="str">
            <v>Global</v>
          </cell>
          <cell r="Z1344">
            <v>2</v>
          </cell>
          <cell r="AA1344" t="str">
            <v>Oui</v>
          </cell>
          <cell r="AB1344">
            <v>2.85</v>
          </cell>
          <cell r="AC1344" t="str">
            <v>Non</v>
          </cell>
          <cell r="AD1344">
            <v>99.15</v>
          </cell>
          <cell r="AE1344" t="str">
            <v>FS0000DTFQ</v>
          </cell>
          <cell r="AF1344">
            <v>7461065</v>
          </cell>
          <cell r="AH1344">
            <v>44562</v>
          </cell>
          <cell r="AJ1344">
            <v>3</v>
          </cell>
          <cell r="AK1344">
            <v>1</v>
          </cell>
          <cell r="AL1344">
            <v>0</v>
          </cell>
          <cell r="AM1344" t="str">
            <v>www.am.eu.rothschildandco.com</v>
          </cell>
          <cell r="AQ1344" t="str">
            <v>Non</v>
          </cell>
          <cell r="AR1344" t="str">
            <v>Non</v>
          </cell>
          <cell r="AS1344" t="str">
            <v>Non</v>
          </cell>
          <cell r="AV1344" t="str">
            <v>Non Classifié</v>
          </cell>
          <cell r="AW1344" t="str">
            <v>Rothschild &amp; Co</v>
          </cell>
          <cell r="AY1344" t="str">
            <v>Not Stated</v>
          </cell>
          <cell r="AZ1344" t="str">
            <v>Prospectus</v>
          </cell>
          <cell r="BA1344" t="str">
            <v>Non</v>
          </cell>
          <cell r="BD1344">
            <v>1.0726290000000001</v>
          </cell>
          <cell r="BF1344">
            <v>1.838989</v>
          </cell>
          <cell r="BH1344">
            <v>-3.8791030000000002</v>
          </cell>
          <cell r="BJ1344">
            <v>-4.0523600000000002</v>
          </cell>
          <cell r="BK1344">
            <v>61</v>
          </cell>
          <cell r="BM1344">
            <v>4.0517810000000001</v>
          </cell>
          <cell r="BN1344">
            <v>76</v>
          </cell>
          <cell r="BP1344">
            <v>12.947290000000001</v>
          </cell>
          <cell r="BQ1344">
            <v>61</v>
          </cell>
        </row>
        <row r="1345">
          <cell r="A1345" t="str">
            <v>FR0013314812</v>
          </cell>
          <cell r="B1345" t="str">
            <v>ÙÙÙ</v>
          </cell>
          <cell r="C1345" t="str">
            <v>Porteurs d'Espérance I</v>
          </cell>
          <cell r="D1345" t="str">
            <v>SICAV</v>
          </cell>
          <cell r="E1345" t="str">
            <v>Meeschaert Asset Management</v>
          </cell>
          <cell r="F1345" t="str">
            <v>Euro</v>
          </cell>
          <cell r="G1345" t="str">
            <v>(MSCI EMU NR EUR) 30.000% + ( ICE BofA 3-5Y EUR Brd Mkt TR USD) 70.000%</v>
          </cell>
          <cell r="H1345" t="str">
            <v>Europe Fonds ouverts  - Allocation EUR Flexible - International</v>
          </cell>
          <cell r="I1345" t="str">
            <v>Tous les jours</v>
          </cell>
          <cell r="J1345" t="str">
            <v>France</v>
          </cell>
          <cell r="K1345" t="str">
            <v>Non</v>
          </cell>
          <cell r="L1345">
            <v>43200</v>
          </cell>
          <cell r="M1345">
            <v>44596</v>
          </cell>
          <cell r="N1345">
            <v>32698242</v>
          </cell>
          <cell r="O1345">
            <v>10844.54</v>
          </cell>
          <cell r="Q1345" t="str">
            <v>Non</v>
          </cell>
          <cell r="R1345">
            <v>4</v>
          </cell>
          <cell r="S1345">
            <v>4</v>
          </cell>
          <cell r="T1345">
            <v>5.9630000000000001</v>
          </cell>
          <cell r="U1345">
            <v>8.718</v>
          </cell>
          <cell r="V1345">
            <v>2.7412299999999998</v>
          </cell>
          <cell r="W1345">
            <v>4.9437699999999998</v>
          </cell>
          <cell r="X1345" t="str">
            <v>Cap</v>
          </cell>
          <cell r="Y1345" t="str">
            <v>Global</v>
          </cell>
          <cell r="Z1345">
            <v>0.8</v>
          </cell>
          <cell r="AA1345" t="str">
            <v>Oui</v>
          </cell>
          <cell r="AB1345">
            <v>0.75</v>
          </cell>
          <cell r="AC1345" t="str">
            <v>Oui</v>
          </cell>
          <cell r="AD1345">
            <v>10844.54</v>
          </cell>
          <cell r="AE1345" t="str">
            <v>FS0000DRUX</v>
          </cell>
          <cell r="AF1345">
            <v>3723256</v>
          </cell>
          <cell r="AH1345">
            <v>44562</v>
          </cell>
          <cell r="AJ1345">
            <v>0</v>
          </cell>
          <cell r="AK1345">
            <v>100000</v>
          </cell>
          <cell r="AL1345">
            <v>0</v>
          </cell>
          <cell r="AM1345" t="str">
            <v>www.meeschaert.com</v>
          </cell>
          <cell r="AQ1345" t="str">
            <v>Oui</v>
          </cell>
          <cell r="AR1345" t="str">
            <v>Non</v>
          </cell>
          <cell r="AS1345" t="str">
            <v>Non</v>
          </cell>
          <cell r="AV1345" t="str">
            <v>Non Classifié</v>
          </cell>
          <cell r="AW1345" t="str">
            <v>Meeschaert</v>
          </cell>
          <cell r="AY1345" t="str">
            <v>Article 8</v>
          </cell>
          <cell r="AZ1345" t="str">
            <v>Prospectus</v>
          </cell>
          <cell r="BA1345" t="str">
            <v>Non</v>
          </cell>
          <cell r="BD1345">
            <v>4.9437680000000004</v>
          </cell>
          <cell r="BF1345">
            <v>2.7412290000000001</v>
          </cell>
          <cell r="BH1345">
            <v>-4.3352389999999996</v>
          </cell>
          <cell r="BJ1345">
            <v>-3.93465</v>
          </cell>
          <cell r="BK1345">
            <v>60</v>
          </cell>
          <cell r="BM1345">
            <v>7.1778779999999998</v>
          </cell>
          <cell r="BN1345">
            <v>61</v>
          </cell>
          <cell r="BP1345">
            <v>10.931016</v>
          </cell>
          <cell r="BQ1345">
            <v>66</v>
          </cell>
        </row>
        <row r="1346">
          <cell r="A1346" t="str">
            <v>FR0013314903</v>
          </cell>
          <cell r="B1346" t="str">
            <v>ÙÙÙ</v>
          </cell>
          <cell r="C1346" t="str">
            <v>Porteurs d'Espérance C</v>
          </cell>
          <cell r="D1346" t="str">
            <v>SICAV</v>
          </cell>
          <cell r="E1346" t="str">
            <v>Meeschaert Asset Management</v>
          </cell>
          <cell r="F1346" t="str">
            <v>Euro</v>
          </cell>
          <cell r="G1346" t="str">
            <v>(MSCI EMU NR EUR) 30.000% + ( ICE BofA 3-5Y EUR Brd Mkt TR USD) 70.000%</v>
          </cell>
          <cell r="H1346" t="str">
            <v>Europe Fonds ouverts  - Allocation EUR Flexible - International</v>
          </cell>
          <cell r="I1346" t="str">
            <v>Tous les jours</v>
          </cell>
          <cell r="J1346" t="str">
            <v>France</v>
          </cell>
          <cell r="K1346" t="str">
            <v>Non</v>
          </cell>
          <cell r="L1346">
            <v>43200</v>
          </cell>
          <cell r="M1346">
            <v>44596</v>
          </cell>
          <cell r="N1346">
            <v>32698242</v>
          </cell>
          <cell r="O1346">
            <v>1069.01</v>
          </cell>
          <cell r="Q1346" t="str">
            <v>Non</v>
          </cell>
          <cell r="R1346">
            <v>4</v>
          </cell>
          <cell r="S1346">
            <v>4</v>
          </cell>
          <cell r="T1346">
            <v>5.96</v>
          </cell>
          <cell r="U1346">
            <v>8.7149999999999999</v>
          </cell>
          <cell r="V1346">
            <v>2.3513299999999999</v>
          </cell>
          <cell r="W1346">
            <v>4.5484200000000001</v>
          </cell>
          <cell r="X1346" t="str">
            <v>Cap</v>
          </cell>
          <cell r="Y1346" t="str">
            <v>Global</v>
          </cell>
          <cell r="Z1346">
            <v>1.2</v>
          </cell>
          <cell r="AA1346" t="str">
            <v>Oui</v>
          </cell>
          <cell r="AB1346">
            <v>1.1200000000000001</v>
          </cell>
          <cell r="AC1346" t="str">
            <v>Oui</v>
          </cell>
          <cell r="AD1346">
            <v>1069.01</v>
          </cell>
          <cell r="AE1346" t="str">
            <v>FS0000DRUX</v>
          </cell>
          <cell r="AF1346">
            <v>8110212</v>
          </cell>
          <cell r="AH1346">
            <v>44562</v>
          </cell>
          <cell r="AJ1346">
            <v>0</v>
          </cell>
          <cell r="AK1346">
            <v>1</v>
          </cell>
          <cell r="AL1346">
            <v>0</v>
          </cell>
          <cell r="AM1346" t="str">
            <v>www.meeschaert.com</v>
          </cell>
          <cell r="AQ1346" t="str">
            <v>Non</v>
          </cell>
          <cell r="AR1346" t="str">
            <v>Non</v>
          </cell>
          <cell r="AS1346" t="str">
            <v>Non</v>
          </cell>
          <cell r="AV1346" t="str">
            <v>Non Classifié</v>
          </cell>
          <cell r="AW1346" t="str">
            <v>Meeschaert</v>
          </cell>
          <cell r="AY1346" t="str">
            <v>Article 8</v>
          </cell>
          <cell r="AZ1346" t="str">
            <v>Prospectus</v>
          </cell>
          <cell r="BA1346" t="str">
            <v>Non</v>
          </cell>
          <cell r="BD1346">
            <v>4.5484299999999998</v>
          </cell>
          <cell r="BF1346">
            <v>2.3513449999999998</v>
          </cell>
          <cell r="BH1346">
            <v>-4.3682410000000003</v>
          </cell>
          <cell r="BJ1346">
            <v>-3.96502</v>
          </cell>
          <cell r="BK1346">
            <v>61</v>
          </cell>
          <cell r="BM1346">
            <v>6.7742829999999996</v>
          </cell>
          <cell r="BN1346">
            <v>62</v>
          </cell>
          <cell r="BP1346">
            <v>10.510104</v>
          </cell>
          <cell r="BQ1346">
            <v>67</v>
          </cell>
        </row>
        <row r="1347">
          <cell r="A1347" t="str">
            <v>FR0013316882</v>
          </cell>
          <cell r="C1347" t="str">
            <v>Inkipit Premia C EUR</v>
          </cell>
          <cell r="D1347" t="str">
            <v>FCP</v>
          </cell>
          <cell r="E1347" t="str">
            <v>UBS La Maison de Gestion</v>
          </cell>
          <cell r="F1347" t="str">
            <v>Euro</v>
          </cell>
          <cell r="G1347" t="str">
            <v>€STR capitalisé + 1,2%</v>
          </cell>
          <cell r="H1347" t="str">
            <v>Europe Fonds ouverts  - Alt - Multistratégies</v>
          </cell>
          <cell r="I1347" t="str">
            <v>Toutes les semaines</v>
          </cell>
          <cell r="J1347" t="str">
            <v>France</v>
          </cell>
          <cell r="K1347" t="str">
            <v>Non</v>
          </cell>
          <cell r="L1347">
            <v>43259</v>
          </cell>
          <cell r="M1347">
            <v>44592</v>
          </cell>
          <cell r="N1347">
            <v>9009000</v>
          </cell>
          <cell r="O1347">
            <v>102.22</v>
          </cell>
          <cell r="Q1347" t="str">
            <v>Non</v>
          </cell>
          <cell r="R1347">
            <v>4</v>
          </cell>
          <cell r="S1347">
            <v>3</v>
          </cell>
          <cell r="T1347">
            <v>3.1259999999999999</v>
          </cell>
          <cell r="U1347">
            <v>4.4619999999999997</v>
          </cell>
          <cell r="V1347">
            <v>1.5901400000000001</v>
          </cell>
          <cell r="W1347">
            <v>2.7610000000000001</v>
          </cell>
          <cell r="X1347" t="str">
            <v>Cap</v>
          </cell>
          <cell r="Y1347" t="str">
            <v>Global</v>
          </cell>
          <cell r="Z1347">
            <v>1.25</v>
          </cell>
          <cell r="AA1347" t="str">
            <v>Oui</v>
          </cell>
          <cell r="AB1347">
            <v>0.05</v>
          </cell>
          <cell r="AC1347" t="str">
            <v>Non</v>
          </cell>
          <cell r="AE1347" t="str">
            <v>FS0000DVDZ</v>
          </cell>
          <cell r="AF1347">
            <v>1870000</v>
          </cell>
          <cell r="AH1347">
            <v>44533</v>
          </cell>
          <cell r="AJ1347">
            <v>0</v>
          </cell>
          <cell r="AK1347">
            <v>5000</v>
          </cell>
          <cell r="AL1347">
            <v>1</v>
          </cell>
          <cell r="AM1347" t="str">
            <v>www.lamaisondegestion.com</v>
          </cell>
          <cell r="AQ1347" t="str">
            <v>Non</v>
          </cell>
          <cell r="AR1347" t="str">
            <v>Non</v>
          </cell>
          <cell r="AS1347" t="str">
            <v>Non</v>
          </cell>
          <cell r="AV1347" t="str">
            <v>Non Classifié</v>
          </cell>
          <cell r="AW1347" t="str">
            <v>UBS</v>
          </cell>
          <cell r="AY1347" t="str">
            <v>Not Stated</v>
          </cell>
          <cell r="AZ1347" t="str">
            <v>Prospectus</v>
          </cell>
          <cell r="BA1347" t="str">
            <v>Non</v>
          </cell>
          <cell r="BD1347">
            <v>2.7610009999999998</v>
          </cell>
          <cell r="BF1347">
            <v>1.5901529999999999</v>
          </cell>
          <cell r="BJ1347">
            <v>-1.5885199999999999</v>
          </cell>
          <cell r="BK1347">
            <v>37</v>
          </cell>
          <cell r="BM1347">
            <v>3.3768500000000001</v>
          </cell>
          <cell r="BN1347">
            <v>79</v>
          </cell>
          <cell r="BP1347">
            <v>2.1059299999999999</v>
          </cell>
          <cell r="BQ1347">
            <v>92</v>
          </cell>
        </row>
        <row r="1348">
          <cell r="A1348" t="str">
            <v>FR0013316890</v>
          </cell>
          <cell r="C1348" t="str">
            <v>Inkipit Premia I EUR</v>
          </cell>
          <cell r="D1348" t="str">
            <v>FCP</v>
          </cell>
          <cell r="E1348" t="str">
            <v>UBS La Maison de Gestion</v>
          </cell>
          <cell r="F1348" t="str">
            <v>Euro</v>
          </cell>
          <cell r="G1348" t="str">
            <v>€STR capitalisé + 1,2%</v>
          </cell>
          <cell r="H1348" t="str">
            <v>Europe Fonds ouverts  - Alt - Multistratégies</v>
          </cell>
          <cell r="I1348" t="str">
            <v>Toutes les semaines</v>
          </cell>
          <cell r="J1348" t="str">
            <v>France</v>
          </cell>
          <cell r="K1348" t="str">
            <v>Non</v>
          </cell>
          <cell r="L1348">
            <v>43259</v>
          </cell>
          <cell r="M1348">
            <v>44592</v>
          </cell>
          <cell r="N1348">
            <v>9009000</v>
          </cell>
          <cell r="O1348">
            <v>1034.33</v>
          </cell>
          <cell r="Q1348" t="str">
            <v>Non</v>
          </cell>
          <cell r="R1348">
            <v>4</v>
          </cell>
          <cell r="S1348">
            <v>3</v>
          </cell>
          <cell r="T1348">
            <v>3.1240000000000001</v>
          </cell>
          <cell r="U1348">
            <v>4.4660000000000002</v>
          </cell>
          <cell r="V1348">
            <v>1.9014200000000001</v>
          </cell>
          <cell r="W1348">
            <v>3.0995200000000001</v>
          </cell>
          <cell r="X1348" t="str">
            <v>Cap</v>
          </cell>
          <cell r="Y1348" t="str">
            <v>Global</v>
          </cell>
          <cell r="Z1348">
            <v>0.95</v>
          </cell>
          <cell r="AA1348" t="str">
            <v>Oui</v>
          </cell>
          <cell r="AB1348">
            <v>2.5099999999999998</v>
          </cell>
          <cell r="AC1348" t="str">
            <v>Non</v>
          </cell>
          <cell r="AE1348" t="str">
            <v>FS0000DVDZ</v>
          </cell>
          <cell r="AF1348">
            <v>7139000</v>
          </cell>
          <cell r="AH1348">
            <v>44533</v>
          </cell>
          <cell r="AJ1348">
            <v>0</v>
          </cell>
          <cell r="AK1348">
            <v>100000</v>
          </cell>
          <cell r="AL1348">
            <v>1</v>
          </cell>
          <cell r="AM1348" t="str">
            <v>www.lamaisondegestion.com</v>
          </cell>
          <cell r="AQ1348" t="str">
            <v>Non</v>
          </cell>
          <cell r="AR1348" t="str">
            <v>Non</v>
          </cell>
          <cell r="AS1348" t="str">
            <v>Non</v>
          </cell>
          <cell r="AV1348" t="str">
            <v>Non Classifié</v>
          </cell>
          <cell r="AW1348" t="str">
            <v>UBS</v>
          </cell>
          <cell r="AY1348" t="str">
            <v>Not Stated</v>
          </cell>
          <cell r="AZ1348" t="str">
            <v>Prospectus</v>
          </cell>
          <cell r="BA1348" t="str">
            <v>Non</v>
          </cell>
          <cell r="BD1348">
            <v>3.0995210000000002</v>
          </cell>
          <cell r="BF1348">
            <v>1.9014279999999999</v>
          </cell>
          <cell r="BJ1348">
            <v>-1.5589500000000001</v>
          </cell>
          <cell r="BK1348">
            <v>36</v>
          </cell>
          <cell r="BM1348">
            <v>3.716062</v>
          </cell>
          <cell r="BN1348">
            <v>78</v>
          </cell>
          <cell r="BP1348">
            <v>2.4124759999999998</v>
          </cell>
          <cell r="BQ1348">
            <v>92</v>
          </cell>
        </row>
        <row r="1349">
          <cell r="A1349" t="str">
            <v>FR0013318136</v>
          </cell>
          <cell r="B1349" t="str">
            <v>ÙÙ</v>
          </cell>
          <cell r="C1349" t="str">
            <v>Panorama Patrimoine R</v>
          </cell>
          <cell r="D1349" t="str">
            <v>FCP</v>
          </cell>
          <cell r="E1349" t="str">
            <v>Meeschaert Asset Management</v>
          </cell>
          <cell r="F1349" t="str">
            <v>Euro</v>
          </cell>
          <cell r="G1349" t="str">
            <v>Not Benchmarked</v>
          </cell>
          <cell r="H1349" t="str">
            <v>Europe Fonds ouverts  - Allocation EUR Flexible - International</v>
          </cell>
          <cell r="I1349" t="str">
            <v>Tous les jours</v>
          </cell>
          <cell r="J1349" t="str">
            <v>France</v>
          </cell>
          <cell r="K1349" t="str">
            <v>Non</v>
          </cell>
          <cell r="L1349">
            <v>43346</v>
          </cell>
          <cell r="M1349">
            <v>44595</v>
          </cell>
          <cell r="N1349">
            <v>28054995</v>
          </cell>
          <cell r="O1349">
            <v>105.63</v>
          </cell>
          <cell r="Q1349" t="str">
            <v>Non</v>
          </cell>
          <cell r="R1349">
            <v>4</v>
          </cell>
          <cell r="S1349">
            <v>4</v>
          </cell>
          <cell r="T1349">
            <v>3.1579999999999999</v>
          </cell>
          <cell r="U1349">
            <v>6.7839999999999998</v>
          </cell>
          <cell r="V1349">
            <v>0.75382000000000005</v>
          </cell>
          <cell r="W1349">
            <v>2.8971</v>
          </cell>
          <cell r="X1349" t="str">
            <v>Cap</v>
          </cell>
          <cell r="Y1349" t="str">
            <v>Global</v>
          </cell>
          <cell r="Z1349">
            <v>1.9</v>
          </cell>
          <cell r="AA1349" t="str">
            <v>Oui</v>
          </cell>
          <cell r="AB1349">
            <v>2.77</v>
          </cell>
          <cell r="AC1349" t="str">
            <v>Non</v>
          </cell>
          <cell r="AE1349" t="str">
            <v>FS0000DZSZ</v>
          </cell>
          <cell r="AF1349">
            <v>28054995</v>
          </cell>
          <cell r="AH1349">
            <v>44562</v>
          </cell>
          <cell r="AJ1349">
            <v>3</v>
          </cell>
          <cell r="AK1349">
            <v>100</v>
          </cell>
          <cell r="AL1349">
            <v>1</v>
          </cell>
          <cell r="AM1349" t="str">
            <v>www.meeschaert.com</v>
          </cell>
          <cell r="AQ1349" t="str">
            <v>Non</v>
          </cell>
          <cell r="AR1349" t="str">
            <v>Non</v>
          </cell>
          <cell r="AS1349" t="str">
            <v>Non</v>
          </cell>
          <cell r="AV1349" t="str">
            <v>Non Classifié</v>
          </cell>
          <cell r="AW1349" t="str">
            <v>Meeschaert</v>
          </cell>
          <cell r="AY1349" t="str">
            <v>Not Stated</v>
          </cell>
          <cell r="AZ1349" t="str">
            <v>Prospectus</v>
          </cell>
          <cell r="BA1349" t="str">
            <v>Non</v>
          </cell>
          <cell r="BD1349">
            <v>2.8970899999999999</v>
          </cell>
          <cell r="BF1349">
            <v>0.75380000000000003</v>
          </cell>
          <cell r="BJ1349">
            <v>-2.2676799999999999</v>
          </cell>
          <cell r="BK1349">
            <v>45</v>
          </cell>
          <cell r="BM1349">
            <v>4.8090590000000004</v>
          </cell>
          <cell r="BN1349">
            <v>71</v>
          </cell>
          <cell r="BP1349">
            <v>9.7293240000000001</v>
          </cell>
          <cell r="BQ1349">
            <v>69</v>
          </cell>
        </row>
        <row r="1350">
          <cell r="A1350" t="str">
            <v>FR0013321007</v>
          </cell>
          <cell r="B1350" t="str">
            <v>ÙÙÙÙ</v>
          </cell>
          <cell r="C1350" t="str">
            <v>AXA IM Euro Sélection S</v>
          </cell>
          <cell r="D1350" t="str">
            <v>SICAV</v>
          </cell>
          <cell r="E1350" t="str">
            <v>AXA Investment Managers Paris</v>
          </cell>
          <cell r="F1350" t="str">
            <v>Euro</v>
          </cell>
          <cell r="G1350" t="str">
            <v>EURO STOXX NR EUR</v>
          </cell>
          <cell r="H1350" t="str">
            <v>Europe Fonds ouverts  - Actions Zone Euro Grandes Cap.</v>
          </cell>
          <cell r="I1350" t="str">
            <v>Tous les jours</v>
          </cell>
          <cell r="J1350" t="str">
            <v>France</v>
          </cell>
          <cell r="K1350" t="str">
            <v>Oui</v>
          </cell>
          <cell r="L1350">
            <v>43165</v>
          </cell>
          <cell r="M1350">
            <v>44596</v>
          </cell>
          <cell r="N1350">
            <v>652479000</v>
          </cell>
          <cell r="O1350">
            <v>1266.44</v>
          </cell>
          <cell r="Q1350" t="str">
            <v>Non</v>
          </cell>
          <cell r="R1350">
            <v>6</v>
          </cell>
          <cell r="S1350">
            <v>6</v>
          </cell>
          <cell r="T1350">
            <v>17.266999999999999</v>
          </cell>
          <cell r="U1350">
            <v>16.643999999999998</v>
          </cell>
          <cell r="V1350">
            <v>5.81393</v>
          </cell>
          <cell r="W1350">
            <v>11.021179999999999</v>
          </cell>
          <cell r="X1350" t="str">
            <v>Cap</v>
          </cell>
          <cell r="Y1350" t="str">
            <v>Euroland</v>
          </cell>
          <cell r="Z1350">
            <v>1.6</v>
          </cell>
          <cell r="AA1350" t="str">
            <v>Oui</v>
          </cell>
          <cell r="AB1350">
            <v>1.6</v>
          </cell>
          <cell r="AC1350" t="str">
            <v>Oui</v>
          </cell>
          <cell r="AD1350">
            <v>1266.44</v>
          </cell>
          <cell r="AE1350" t="str">
            <v>FS0000DPS7</v>
          </cell>
          <cell r="AF1350">
            <v>4388000</v>
          </cell>
          <cell r="AH1350">
            <v>44558</v>
          </cell>
          <cell r="AJ1350">
            <v>0</v>
          </cell>
          <cell r="AK1350">
            <v>1</v>
          </cell>
          <cell r="AL1350">
            <v>0</v>
          </cell>
          <cell r="AM1350" t="str">
            <v>www.axa-im.fr</v>
          </cell>
          <cell r="AQ1350" t="str">
            <v>Non</v>
          </cell>
          <cell r="AR1350" t="str">
            <v>Non</v>
          </cell>
          <cell r="AS1350" t="str">
            <v>Non</v>
          </cell>
          <cell r="AV1350" t="str">
            <v>Actions de la zone euro</v>
          </cell>
          <cell r="AW1350" t="str">
            <v>AXA</v>
          </cell>
          <cell r="AY1350" t="str">
            <v>Article 9</v>
          </cell>
          <cell r="AZ1350" t="str">
            <v>Prospectus</v>
          </cell>
          <cell r="BA1350" t="str">
            <v>Non</v>
          </cell>
          <cell r="BD1350">
            <v>11.021197000000001</v>
          </cell>
          <cell r="BF1350">
            <v>5.813923</v>
          </cell>
          <cell r="BH1350">
            <v>-13.673284000000001</v>
          </cell>
          <cell r="BJ1350">
            <v>-12.321120000000001</v>
          </cell>
          <cell r="BK1350">
            <v>96</v>
          </cell>
          <cell r="BM1350">
            <v>17.471339</v>
          </cell>
          <cell r="BN1350">
            <v>22</v>
          </cell>
          <cell r="BP1350">
            <v>27.657955000000001</v>
          </cell>
          <cell r="BQ1350">
            <v>20</v>
          </cell>
        </row>
        <row r="1351">
          <cell r="A1351" t="str">
            <v>FR0013321965</v>
          </cell>
          <cell r="C1351" t="str">
            <v>Longchamp Dalt Jpn Lng Oly Ucits I1UH</v>
          </cell>
          <cell r="D1351" t="str">
            <v>SICAV</v>
          </cell>
          <cell r="E1351" t="str">
            <v>Longchamp Asset Management</v>
          </cell>
          <cell r="F1351" t="str">
            <v>Euro</v>
          </cell>
          <cell r="G1351" t="str">
            <v>MSCI Japan NR EUR</v>
          </cell>
          <cell r="H1351" t="str">
            <v>Europe Fonds ouverts  - Actions Japon Petites &amp; Moy. Cap.</v>
          </cell>
          <cell r="I1351" t="str">
            <v>Tous les jours</v>
          </cell>
          <cell r="J1351" t="str">
            <v>France</v>
          </cell>
          <cell r="K1351" t="str">
            <v>Non</v>
          </cell>
          <cell r="L1351">
            <v>44025</v>
          </cell>
          <cell r="M1351">
            <v>44596</v>
          </cell>
          <cell r="N1351">
            <v>211416543</v>
          </cell>
          <cell r="O1351">
            <v>1145.75</v>
          </cell>
          <cell r="Q1351" t="str">
            <v>Non</v>
          </cell>
          <cell r="R1351">
            <v>6</v>
          </cell>
          <cell r="S1351">
            <v>6</v>
          </cell>
          <cell r="T1351">
            <v>13.349883</v>
          </cell>
          <cell r="V1351">
            <v>2.91757</v>
          </cell>
          <cell r="X1351" t="str">
            <v>Cap</v>
          </cell>
          <cell r="Y1351" t="str">
            <v>Japon</v>
          </cell>
          <cell r="Z1351">
            <v>1.5</v>
          </cell>
          <cell r="AA1351" t="str">
            <v>Oui</v>
          </cell>
          <cell r="AB1351">
            <v>1.46</v>
          </cell>
          <cell r="AC1351" t="str">
            <v>Non</v>
          </cell>
          <cell r="AD1351">
            <v>1145.75</v>
          </cell>
          <cell r="AE1351" t="str">
            <v>FS0000E24T</v>
          </cell>
          <cell r="AF1351">
            <v>6197137</v>
          </cell>
          <cell r="AH1351">
            <v>44592</v>
          </cell>
          <cell r="AJ1351">
            <v>0</v>
          </cell>
          <cell r="AK1351">
            <v>1000</v>
          </cell>
          <cell r="AL1351">
            <v>1</v>
          </cell>
          <cell r="AM1351" t="str">
            <v>www.longchamp-am.com</v>
          </cell>
          <cell r="AQ1351" t="str">
            <v>Non</v>
          </cell>
          <cell r="AR1351" t="str">
            <v>Non</v>
          </cell>
          <cell r="AS1351" t="str">
            <v>Non</v>
          </cell>
          <cell r="AV1351" t="str">
            <v>Non Classifié</v>
          </cell>
          <cell r="AW1351" t="str">
            <v>Longchamp</v>
          </cell>
          <cell r="AY1351" t="str">
            <v>Not Stated</v>
          </cell>
          <cell r="AZ1351" t="str">
            <v>Prospectus</v>
          </cell>
          <cell r="BA1351" t="str">
            <v>Non</v>
          </cell>
          <cell r="BF1351">
            <v>2.9175629999999999</v>
          </cell>
          <cell r="BH1351">
            <v>-4.905437</v>
          </cell>
          <cell r="BJ1351">
            <v>-5.6909999999999998</v>
          </cell>
          <cell r="BK1351">
            <v>74</v>
          </cell>
        </row>
        <row r="1352">
          <cell r="A1352" t="str">
            <v>FR0013321999</v>
          </cell>
          <cell r="B1352" t="str">
            <v>ÙÙÙÙ</v>
          </cell>
          <cell r="C1352" t="str">
            <v>Longchamp Dalt Jpn Lng Oly Ucits I2UH</v>
          </cell>
          <cell r="D1352" t="str">
            <v>SICAV</v>
          </cell>
          <cell r="E1352" t="str">
            <v>Longchamp Asset Management</v>
          </cell>
          <cell r="F1352" t="str">
            <v>Euro</v>
          </cell>
          <cell r="G1352" t="str">
            <v>MSCI Japan NR EUR</v>
          </cell>
          <cell r="H1352" t="str">
            <v>Europe Fonds ouverts  - Actions Japon Petites &amp; Moy. Cap.</v>
          </cell>
          <cell r="I1352" t="str">
            <v>Tous les jours</v>
          </cell>
          <cell r="J1352" t="str">
            <v>France</v>
          </cell>
          <cell r="K1352" t="str">
            <v>Non</v>
          </cell>
          <cell r="L1352">
            <v>43384</v>
          </cell>
          <cell r="M1352">
            <v>44596</v>
          </cell>
          <cell r="N1352">
            <v>211416543</v>
          </cell>
          <cell r="O1352">
            <v>1273.07</v>
          </cell>
          <cell r="Q1352" t="str">
            <v>Non</v>
          </cell>
          <cell r="R1352">
            <v>6</v>
          </cell>
          <cell r="S1352">
            <v>6</v>
          </cell>
          <cell r="T1352">
            <v>13.323423999999999</v>
          </cell>
          <cell r="U1352">
            <v>14.088925</v>
          </cell>
          <cell r="V1352">
            <v>3.6878500000000001</v>
          </cell>
          <cell r="W1352">
            <v>10.345129999999999</v>
          </cell>
          <cell r="X1352" t="str">
            <v>Cap</v>
          </cell>
          <cell r="Y1352" t="str">
            <v>Japon</v>
          </cell>
          <cell r="Z1352">
            <v>0.75</v>
          </cell>
          <cell r="AA1352" t="str">
            <v>Oui</v>
          </cell>
          <cell r="AB1352">
            <v>0.75</v>
          </cell>
          <cell r="AC1352" t="str">
            <v>Non</v>
          </cell>
          <cell r="AD1352">
            <v>1273.07</v>
          </cell>
          <cell r="AE1352" t="str">
            <v>FS0000E24T</v>
          </cell>
          <cell r="AF1352">
            <v>31930213</v>
          </cell>
          <cell r="AH1352">
            <v>44592</v>
          </cell>
          <cell r="AJ1352">
            <v>0</v>
          </cell>
          <cell r="AK1352">
            <v>1000</v>
          </cell>
          <cell r="AL1352">
            <v>1</v>
          </cell>
          <cell r="AM1352" t="str">
            <v>www.longchamp-am.com</v>
          </cell>
          <cell r="AQ1352" t="str">
            <v>Non</v>
          </cell>
          <cell r="AR1352" t="str">
            <v>Non</v>
          </cell>
          <cell r="AS1352" t="str">
            <v>Non</v>
          </cell>
          <cell r="AV1352" t="str">
            <v>Non Classifié</v>
          </cell>
          <cell r="AW1352" t="str">
            <v>Longchamp</v>
          </cell>
          <cell r="AY1352" t="str">
            <v>Not Stated</v>
          </cell>
          <cell r="AZ1352" t="str">
            <v>Prospectus</v>
          </cell>
          <cell r="BA1352" t="str">
            <v>Non</v>
          </cell>
          <cell r="BD1352">
            <v>10.345143999999999</v>
          </cell>
          <cell r="BF1352">
            <v>3.6878630000000001</v>
          </cell>
          <cell r="BH1352">
            <v>-4.838686</v>
          </cell>
          <cell r="BJ1352">
            <v>-5.6312100000000003</v>
          </cell>
          <cell r="BK1352">
            <v>74</v>
          </cell>
          <cell r="BM1352">
            <v>14.293844</v>
          </cell>
          <cell r="BN1352">
            <v>34</v>
          </cell>
          <cell r="BP1352">
            <v>25.732652999999999</v>
          </cell>
          <cell r="BQ1352">
            <v>27</v>
          </cell>
        </row>
        <row r="1353">
          <cell r="A1353" t="str">
            <v>FR0013322559</v>
          </cell>
          <cell r="B1353" t="str">
            <v>ÙÙÙÙ</v>
          </cell>
          <cell r="C1353" t="str">
            <v>FCP Further Together</v>
          </cell>
          <cell r="D1353" t="str">
            <v>FCP</v>
          </cell>
          <cell r="E1353" t="str">
            <v>UBS La Maison de Gestion</v>
          </cell>
          <cell r="F1353" t="str">
            <v>Euro</v>
          </cell>
          <cell r="G1353" t="str">
            <v>(FTSE MTS Ex-CNO Etrix 3-5Y TR EUR) 30.000% + ( MSCI ACWI NR EUR) 30.000% + (EURO STOXX 50 NR EUR) 20.000% + (Bloomberg Euro Agg Treasury TR EUR) 20.000%</v>
          </cell>
          <cell r="H1353" t="str">
            <v>Europe Fonds ouverts  - Allocation EUR Flexible - International</v>
          </cell>
          <cell r="I1353" t="str">
            <v>Toutes les semaines</v>
          </cell>
          <cell r="J1353" t="str">
            <v>France</v>
          </cell>
          <cell r="K1353" t="str">
            <v>Non</v>
          </cell>
          <cell r="L1353">
            <v>43217</v>
          </cell>
          <cell r="M1353">
            <v>44592</v>
          </cell>
          <cell r="N1353">
            <v>13233865</v>
          </cell>
          <cell r="O1353">
            <v>1238.18</v>
          </cell>
          <cell r="Q1353" t="str">
            <v>Non</v>
          </cell>
          <cell r="R1353">
            <v>5</v>
          </cell>
          <cell r="S1353">
            <v>5</v>
          </cell>
          <cell r="T1353">
            <v>6.298</v>
          </cell>
          <cell r="U1353">
            <v>11.63</v>
          </cell>
          <cell r="V1353">
            <v>7.98238</v>
          </cell>
          <cell r="W1353">
            <v>9.21448</v>
          </cell>
          <cell r="X1353" t="str">
            <v>Cap</v>
          </cell>
          <cell r="Y1353" t="str">
            <v>Global</v>
          </cell>
          <cell r="Z1353">
            <v>0.65</v>
          </cell>
          <cell r="AA1353" t="str">
            <v>Oui</v>
          </cell>
          <cell r="AB1353">
            <v>1.07</v>
          </cell>
          <cell r="AC1353" t="str">
            <v>Non</v>
          </cell>
          <cell r="AE1353" t="str">
            <v>FS0000DUBQ</v>
          </cell>
          <cell r="AF1353">
            <v>13233865</v>
          </cell>
          <cell r="AH1353">
            <v>44470</v>
          </cell>
          <cell r="AJ1353">
            <v>5</v>
          </cell>
          <cell r="AK1353">
            <v>100</v>
          </cell>
          <cell r="AL1353">
            <v>1</v>
          </cell>
          <cell r="AM1353" t="str">
            <v>www.lamaisondegestion.com</v>
          </cell>
          <cell r="AQ1353" t="str">
            <v>Non</v>
          </cell>
          <cell r="AR1353" t="str">
            <v>Non</v>
          </cell>
          <cell r="AS1353" t="str">
            <v>Non</v>
          </cell>
          <cell r="AV1353" t="str">
            <v>Non Classifié</v>
          </cell>
          <cell r="AW1353" t="str">
            <v>UBS</v>
          </cell>
          <cell r="AY1353" t="str">
            <v>Not Stated</v>
          </cell>
          <cell r="AZ1353" t="str">
            <v>Prospectus</v>
          </cell>
          <cell r="BA1353" t="str">
            <v>Non</v>
          </cell>
          <cell r="BD1353">
            <v>9.2144879999999993</v>
          </cell>
          <cell r="BF1353">
            <v>7.9823769999999996</v>
          </cell>
          <cell r="BJ1353">
            <v>-1.6966399999999999</v>
          </cell>
          <cell r="BK1353">
            <v>38</v>
          </cell>
          <cell r="BM1353">
            <v>11.638916999999999</v>
          </cell>
          <cell r="BN1353">
            <v>44</v>
          </cell>
          <cell r="BP1353">
            <v>17.261528999999999</v>
          </cell>
          <cell r="BQ1353">
            <v>52</v>
          </cell>
        </row>
        <row r="1354">
          <cell r="A1354" t="str">
            <v>FR0013328051</v>
          </cell>
          <cell r="C1354" t="str">
            <v>Fidies Equilibre C</v>
          </cell>
          <cell r="D1354" t="str">
            <v>FCP</v>
          </cell>
          <cell r="E1354" t="str">
            <v>BFT Investment Managers</v>
          </cell>
          <cell r="F1354" t="str">
            <v>Euro</v>
          </cell>
          <cell r="G1354" t="str">
            <v>(MSCI World 100% Hdg NR EUR) 20.000% + ( €STR capitalisé) 10.000% + (MSCI World NR EUR) 20.000% + (Bloomberg Euro Agg Bond TR EUR) 50.000%</v>
          </cell>
          <cell r="H1354" t="str">
            <v>Europe Fonds ouverts  - Allocation EUR Flexible - International</v>
          </cell>
          <cell r="I1354" t="str">
            <v>Toutes les semaines</v>
          </cell>
          <cell r="J1354" t="str">
            <v>France</v>
          </cell>
          <cell r="K1354" t="str">
            <v>Non</v>
          </cell>
          <cell r="L1354">
            <v>43497</v>
          </cell>
          <cell r="M1354">
            <v>44596</v>
          </cell>
          <cell r="N1354">
            <v>24396683</v>
          </cell>
          <cell r="O1354">
            <v>1158.56</v>
          </cell>
          <cell r="Q1354" t="str">
            <v>Non</v>
          </cell>
          <cell r="R1354">
            <v>4</v>
          </cell>
          <cell r="S1354">
            <v>4</v>
          </cell>
          <cell r="T1354">
            <v>4.6369999999999996</v>
          </cell>
          <cell r="V1354">
            <v>4.4006400000000001</v>
          </cell>
          <cell r="X1354" t="str">
            <v>Cap</v>
          </cell>
          <cell r="Y1354" t="str">
            <v>Global</v>
          </cell>
          <cell r="Z1354">
            <v>0.9</v>
          </cell>
          <cell r="AA1354" t="str">
            <v>Non</v>
          </cell>
          <cell r="AB1354">
            <v>1.36</v>
          </cell>
          <cell r="AC1354" t="str">
            <v>Non</v>
          </cell>
          <cell r="AD1354">
            <v>1158.56</v>
          </cell>
          <cell r="AE1354" t="str">
            <v>FS0000F6PZ</v>
          </cell>
          <cell r="AF1354">
            <v>24396683</v>
          </cell>
          <cell r="AH1354">
            <v>44562</v>
          </cell>
          <cell r="AJ1354">
            <v>5</v>
          </cell>
          <cell r="AK1354">
            <v>1</v>
          </cell>
          <cell r="AL1354">
            <v>1</v>
          </cell>
          <cell r="AM1354" t="str">
            <v>www.bft-im.com</v>
          </cell>
          <cell r="AQ1354" t="str">
            <v>Non</v>
          </cell>
          <cell r="AR1354" t="str">
            <v>Non</v>
          </cell>
          <cell r="AS1354" t="str">
            <v>Non</v>
          </cell>
          <cell r="AV1354" t="str">
            <v>Non Classifié</v>
          </cell>
          <cell r="AW1354" t="str">
            <v>Amundi</v>
          </cell>
          <cell r="AY1354" t="str">
            <v>Not Stated</v>
          </cell>
          <cell r="AZ1354" t="str">
            <v>Prospectus</v>
          </cell>
          <cell r="BA1354" t="str">
            <v>Non</v>
          </cell>
          <cell r="BF1354">
            <v>4.4006470000000002</v>
          </cell>
          <cell r="BH1354">
            <v>-3.3593860000000002</v>
          </cell>
          <cell r="BJ1354">
            <v>-3.3593899999999999</v>
          </cell>
          <cell r="BK1354">
            <v>55</v>
          </cell>
        </row>
        <row r="1355">
          <cell r="A1355" t="str">
            <v>FR0013332418</v>
          </cell>
          <cell r="C1355" t="str">
            <v>SLF (F) Opportunité Hi Yld 2023 P Cap</v>
          </cell>
          <cell r="D1355" t="str">
            <v>FCP</v>
          </cell>
          <cell r="E1355" t="str">
            <v>Swiss Life Asset Managers France</v>
          </cell>
          <cell r="F1355" t="str">
            <v>Euro</v>
          </cell>
          <cell r="G1355" t="str">
            <v>Not Benchmarked</v>
          </cell>
          <cell r="H1355" t="str">
            <v>Europe Fonds ouverts  - Obligations à échéance</v>
          </cell>
          <cell r="I1355" t="str">
            <v>Tous les jours</v>
          </cell>
          <cell r="J1355" t="str">
            <v>France</v>
          </cell>
          <cell r="K1355" t="str">
            <v>Non</v>
          </cell>
          <cell r="L1355">
            <v>43299</v>
          </cell>
          <cell r="M1355">
            <v>44596</v>
          </cell>
          <cell r="N1355">
            <v>112776594</v>
          </cell>
          <cell r="O1355">
            <v>108.81</v>
          </cell>
          <cell r="Q1355" t="str">
            <v>Non</v>
          </cell>
          <cell r="R1355">
            <v>4</v>
          </cell>
          <cell r="T1355">
            <v>2.552</v>
          </cell>
          <cell r="U1355">
            <v>13.952</v>
          </cell>
          <cell r="V1355">
            <v>4.49986</v>
          </cell>
          <cell r="W1355">
            <v>3.88205</v>
          </cell>
          <cell r="X1355" t="str">
            <v>Cap</v>
          </cell>
          <cell r="Y1355" t="str">
            <v>Global</v>
          </cell>
          <cell r="Z1355">
            <v>1</v>
          </cell>
          <cell r="AA1355" t="str">
            <v>Oui</v>
          </cell>
          <cell r="AB1355">
            <v>1</v>
          </cell>
          <cell r="AC1355" t="str">
            <v>Non</v>
          </cell>
          <cell r="AD1355">
            <v>108.81</v>
          </cell>
          <cell r="AE1355" t="str">
            <v>FS0000DX9T</v>
          </cell>
          <cell r="AF1355">
            <v>31216304</v>
          </cell>
          <cell r="AH1355">
            <v>44552</v>
          </cell>
          <cell r="AJ1355">
            <v>2</v>
          </cell>
          <cell r="AK1355">
            <v>1</v>
          </cell>
          <cell r="AL1355">
            <v>1</v>
          </cell>
          <cell r="AM1355" t="str">
            <v>www.swisslife-am.com</v>
          </cell>
          <cell r="AQ1355" t="str">
            <v>Non</v>
          </cell>
          <cell r="AR1355" t="str">
            <v>Non</v>
          </cell>
          <cell r="AS1355" t="str">
            <v>Non</v>
          </cell>
          <cell r="AV1355" t="str">
            <v>Obligations internationales</v>
          </cell>
          <cell r="AW1355" t="str">
            <v>Swiss Life</v>
          </cell>
          <cell r="AY1355" t="str">
            <v>Not Stated</v>
          </cell>
          <cell r="AZ1355" t="str">
            <v>Prospectus</v>
          </cell>
          <cell r="BA1355" t="str">
            <v>Non</v>
          </cell>
          <cell r="BD1355">
            <v>3.882063</v>
          </cell>
          <cell r="BF1355">
            <v>4.4998690000000003</v>
          </cell>
          <cell r="BH1355">
            <v>-1.1117140000000001</v>
          </cell>
          <cell r="BJ1355">
            <v>-1.13883</v>
          </cell>
          <cell r="BK1355">
            <v>30</v>
          </cell>
          <cell r="BM1355">
            <v>5.4078090000000003</v>
          </cell>
          <cell r="BN1355">
            <v>68</v>
          </cell>
          <cell r="BP1355">
            <v>12.617774000000001</v>
          </cell>
          <cell r="BQ1355">
            <v>62</v>
          </cell>
        </row>
        <row r="1356">
          <cell r="A1356" t="str">
            <v>FR0013332459</v>
          </cell>
          <cell r="C1356" t="str">
            <v>SLF (F) Opportunité Hi Yld 2023 I Cap</v>
          </cell>
          <cell r="D1356" t="str">
            <v>FCP</v>
          </cell>
          <cell r="E1356" t="str">
            <v>Swiss Life Asset Managers France</v>
          </cell>
          <cell r="F1356" t="str">
            <v>Euro</v>
          </cell>
          <cell r="G1356" t="str">
            <v>Not Benchmarked</v>
          </cell>
          <cell r="H1356" t="str">
            <v>Europe Fonds ouverts  - Obligations à échéance</v>
          </cell>
          <cell r="I1356" t="str">
            <v>Tous les jours</v>
          </cell>
          <cell r="J1356" t="str">
            <v>France</v>
          </cell>
          <cell r="K1356" t="str">
            <v>Non</v>
          </cell>
          <cell r="L1356">
            <v>43299</v>
          </cell>
          <cell r="M1356">
            <v>44596</v>
          </cell>
          <cell r="N1356">
            <v>112776594</v>
          </cell>
          <cell r="O1356">
            <v>11075.52</v>
          </cell>
          <cell r="Q1356" t="str">
            <v>Non</v>
          </cell>
          <cell r="R1356">
            <v>4</v>
          </cell>
          <cell r="T1356">
            <v>2.5510000000000002</v>
          </cell>
          <cell r="U1356">
            <v>13.957000000000001</v>
          </cell>
          <cell r="V1356">
            <v>5.0264899999999999</v>
          </cell>
          <cell r="W1356">
            <v>4.4044400000000001</v>
          </cell>
          <cell r="X1356" t="str">
            <v>Cap</v>
          </cell>
          <cell r="Y1356" t="str">
            <v>Global</v>
          </cell>
          <cell r="Z1356">
            <v>0.5</v>
          </cell>
          <cell r="AA1356" t="str">
            <v>Oui</v>
          </cell>
          <cell r="AB1356">
            <v>0.5</v>
          </cell>
          <cell r="AC1356" t="str">
            <v>Non</v>
          </cell>
          <cell r="AD1356">
            <v>11075.52</v>
          </cell>
          <cell r="AE1356" t="str">
            <v>FS0000DX9T</v>
          </cell>
          <cell r="AF1356">
            <v>32267659</v>
          </cell>
          <cell r="AH1356">
            <v>44552</v>
          </cell>
          <cell r="AJ1356">
            <v>2</v>
          </cell>
          <cell r="AK1356">
            <v>100000</v>
          </cell>
          <cell r="AL1356">
            <v>1</v>
          </cell>
          <cell r="AM1356" t="str">
            <v>www.swisslife-am.com</v>
          </cell>
          <cell r="AQ1356" t="str">
            <v>Non</v>
          </cell>
          <cell r="AR1356" t="str">
            <v>Non</v>
          </cell>
          <cell r="AS1356" t="str">
            <v>Non</v>
          </cell>
          <cell r="AV1356" t="str">
            <v>Obligations internationales</v>
          </cell>
          <cell r="AW1356" t="str">
            <v>Swiss Life</v>
          </cell>
          <cell r="AY1356" t="str">
            <v>Not Stated</v>
          </cell>
          <cell r="AZ1356" t="str">
            <v>Prospectus</v>
          </cell>
          <cell r="BA1356" t="str">
            <v>Non</v>
          </cell>
          <cell r="BD1356">
            <v>4.4044379999999999</v>
          </cell>
          <cell r="BF1356">
            <v>5.026478</v>
          </cell>
          <cell r="BH1356">
            <v>-1.063787</v>
          </cell>
          <cell r="BJ1356">
            <v>-1.0950599999999999</v>
          </cell>
          <cell r="BK1356">
            <v>30</v>
          </cell>
          <cell r="BM1356">
            <v>5.9380220000000001</v>
          </cell>
          <cell r="BN1356">
            <v>65</v>
          </cell>
          <cell r="BP1356">
            <v>13.188314999999999</v>
          </cell>
          <cell r="BQ1356">
            <v>60</v>
          </cell>
        </row>
        <row r="1357">
          <cell r="A1357" t="str">
            <v>FR0013332525</v>
          </cell>
          <cell r="C1357" t="str">
            <v>SLF (F) Opportunité Hi Yld 2023 F</v>
          </cell>
          <cell r="D1357" t="str">
            <v>FCP</v>
          </cell>
          <cell r="E1357" t="str">
            <v>Swiss Life Asset Managers France</v>
          </cell>
          <cell r="F1357" t="str">
            <v>Euro</v>
          </cell>
          <cell r="G1357" t="str">
            <v>Not Benchmarked</v>
          </cell>
          <cell r="H1357" t="str">
            <v>Europe Fonds ouverts  - Obligations à échéance</v>
          </cell>
          <cell r="I1357" t="str">
            <v>Tous les jours</v>
          </cell>
          <cell r="J1357" t="str">
            <v>France</v>
          </cell>
          <cell r="K1357" t="str">
            <v>Non</v>
          </cell>
          <cell r="L1357">
            <v>43299</v>
          </cell>
          <cell r="M1357">
            <v>44596</v>
          </cell>
          <cell r="N1357">
            <v>112776594</v>
          </cell>
          <cell r="O1357">
            <v>109.93</v>
          </cell>
          <cell r="Q1357" t="str">
            <v>Non</v>
          </cell>
          <cell r="R1357">
            <v>4</v>
          </cell>
          <cell r="T1357">
            <v>2.5499999999999998</v>
          </cell>
          <cell r="U1357">
            <v>13.957000000000001</v>
          </cell>
          <cell r="V1357">
            <v>4.8183600000000002</v>
          </cell>
          <cell r="W1357">
            <v>4.1958599999999997</v>
          </cell>
          <cell r="X1357" t="str">
            <v>Cap</v>
          </cell>
          <cell r="Y1357" t="str">
            <v>Global</v>
          </cell>
          <cell r="Z1357">
            <v>0.7</v>
          </cell>
          <cell r="AA1357" t="str">
            <v>Oui</v>
          </cell>
          <cell r="AB1357">
            <v>0.7</v>
          </cell>
          <cell r="AC1357" t="str">
            <v>Non</v>
          </cell>
          <cell r="AD1357">
            <v>109.93</v>
          </cell>
          <cell r="AE1357" t="str">
            <v>FS0000DX9T</v>
          </cell>
          <cell r="AF1357">
            <v>11095815</v>
          </cell>
          <cell r="AH1357">
            <v>44552</v>
          </cell>
          <cell r="AJ1357">
            <v>2</v>
          </cell>
          <cell r="AK1357">
            <v>1</v>
          </cell>
          <cell r="AL1357">
            <v>1</v>
          </cell>
          <cell r="AM1357" t="str">
            <v>www.swisslife-am.com</v>
          </cell>
          <cell r="AQ1357" t="str">
            <v>Non</v>
          </cell>
          <cell r="AR1357" t="str">
            <v>Non</v>
          </cell>
          <cell r="AS1357" t="str">
            <v>Non</v>
          </cell>
          <cell r="AV1357" t="str">
            <v>Obligations internationales</v>
          </cell>
          <cell r="AW1357" t="str">
            <v>Swiss Life</v>
          </cell>
          <cell r="AY1357" t="str">
            <v>Not Stated</v>
          </cell>
          <cell r="AZ1357" t="str">
            <v>Prospectus</v>
          </cell>
          <cell r="BA1357" t="str">
            <v>Non</v>
          </cell>
          <cell r="BD1357">
            <v>4.1958729999999997</v>
          </cell>
          <cell r="BF1357">
            <v>4.8183910000000001</v>
          </cell>
          <cell r="BH1357">
            <v>-1.0827739999999999</v>
          </cell>
          <cell r="BJ1357">
            <v>-1.1096200000000001</v>
          </cell>
          <cell r="BK1357">
            <v>30</v>
          </cell>
          <cell r="BM1357">
            <v>5.7255750000000001</v>
          </cell>
          <cell r="BN1357">
            <v>66</v>
          </cell>
          <cell r="BP1357">
            <v>12.954722</v>
          </cell>
          <cell r="BQ1357">
            <v>61</v>
          </cell>
        </row>
        <row r="1358">
          <cell r="A1358" t="str">
            <v>FR0013332764</v>
          </cell>
          <cell r="B1358" t="str">
            <v>ÙÙÙ</v>
          </cell>
          <cell r="C1358" t="str">
            <v>Toulindac C</v>
          </cell>
          <cell r="D1358" t="str">
            <v>FCP</v>
          </cell>
          <cell r="E1358" t="str">
            <v>MCA Finance</v>
          </cell>
          <cell r="F1358" t="str">
            <v>Euro</v>
          </cell>
          <cell r="G1358" t="str">
            <v>(€STR capitalisé) 10.000% + ( Morningstar Eurozone 1-5Y Core Bd GR EUR) 55.000% + (Euronext Paris CAC All Tradable NR EUR) 35.000%</v>
          </cell>
          <cell r="H1358" t="str">
            <v>Europe Fonds ouverts  - Allocation EUR Flexible - International</v>
          </cell>
          <cell r="I1358" t="str">
            <v>Toutes les semaines</v>
          </cell>
          <cell r="J1358" t="str">
            <v>France</v>
          </cell>
          <cell r="K1358" t="str">
            <v>Non</v>
          </cell>
          <cell r="L1358">
            <v>43270</v>
          </cell>
          <cell r="M1358">
            <v>44593</v>
          </cell>
          <cell r="N1358">
            <v>3467000</v>
          </cell>
          <cell r="O1358">
            <v>1165.1500000000001</v>
          </cell>
          <cell r="Q1358" t="str">
            <v>Non</v>
          </cell>
          <cell r="R1358">
            <v>5</v>
          </cell>
          <cell r="S1358">
            <v>5</v>
          </cell>
          <cell r="T1358">
            <v>5.8940000000000001</v>
          </cell>
          <cell r="U1358">
            <v>14.459</v>
          </cell>
          <cell r="V1358">
            <v>10.828889999999999</v>
          </cell>
          <cell r="W1358">
            <v>7.4441499999999996</v>
          </cell>
          <cell r="X1358" t="str">
            <v>Cap</v>
          </cell>
          <cell r="Y1358" t="str">
            <v>Global</v>
          </cell>
          <cell r="Z1358">
            <v>1.8</v>
          </cell>
          <cell r="AA1358" t="str">
            <v>Non</v>
          </cell>
          <cell r="AB1358">
            <v>1.81</v>
          </cell>
          <cell r="AC1358" t="str">
            <v>Non</v>
          </cell>
          <cell r="AE1358" t="str">
            <v>FS0000F9A5</v>
          </cell>
          <cell r="AF1358">
            <v>3467000</v>
          </cell>
          <cell r="AH1358">
            <v>44572</v>
          </cell>
          <cell r="AJ1358">
            <v>5</v>
          </cell>
          <cell r="AK1358">
            <v>1</v>
          </cell>
          <cell r="AL1358">
            <v>1</v>
          </cell>
          <cell r="AM1358" t="str">
            <v>www.mcafinance.fr</v>
          </cell>
          <cell r="AQ1358" t="str">
            <v>Non</v>
          </cell>
          <cell r="AR1358" t="str">
            <v>Non</v>
          </cell>
          <cell r="AS1358" t="str">
            <v>Non</v>
          </cell>
          <cell r="AV1358" t="str">
            <v>Non Classifié</v>
          </cell>
          <cell r="AW1358" t="str">
            <v>MCA Finance</v>
          </cell>
          <cell r="AY1358" t="str">
            <v>Not Stated</v>
          </cell>
          <cell r="AZ1358" t="str">
            <v>Prospectus</v>
          </cell>
          <cell r="BA1358" t="str">
            <v>Non</v>
          </cell>
          <cell r="BD1358">
            <v>7.4441610000000003</v>
          </cell>
          <cell r="BF1358">
            <v>10.828892</v>
          </cell>
          <cell r="BJ1358">
            <v>-1.8563499999999999</v>
          </cell>
          <cell r="BK1358">
            <v>40</v>
          </cell>
          <cell r="BM1358">
            <v>9.2858219999999996</v>
          </cell>
          <cell r="BN1358">
            <v>53</v>
          </cell>
          <cell r="BP1358">
            <v>13.245239</v>
          </cell>
          <cell r="BQ1358">
            <v>60</v>
          </cell>
        </row>
        <row r="1359">
          <cell r="A1359" t="str">
            <v>FR0013333507</v>
          </cell>
          <cell r="B1359" t="str">
            <v>ÙÙÙÙ</v>
          </cell>
          <cell r="C1359" t="str">
            <v>Amplegest Pricing Power FC</v>
          </cell>
          <cell r="D1359" t="str">
            <v>SICAV</v>
          </cell>
          <cell r="E1359" t="str">
            <v>Amplegest</v>
          </cell>
          <cell r="F1359" t="str">
            <v>Euro</v>
          </cell>
          <cell r="G1359" t="str">
            <v>STOXX Europe 600 NR EUR</v>
          </cell>
          <cell r="H1359" t="str">
            <v>Europe Fonds ouverts  - Actions Zone Euro Grandes Cap.</v>
          </cell>
          <cell r="I1359" t="str">
            <v>Tous les jours</v>
          </cell>
          <cell r="J1359" t="str">
            <v>France</v>
          </cell>
          <cell r="K1359" t="str">
            <v>Oui</v>
          </cell>
          <cell r="L1359">
            <v>43280</v>
          </cell>
          <cell r="M1359">
            <v>44596</v>
          </cell>
          <cell r="N1359">
            <v>421841341</v>
          </cell>
          <cell r="O1359">
            <v>116.61</v>
          </cell>
          <cell r="P1359">
            <v>-8.2899999999999991</v>
          </cell>
          <cell r="Q1359" t="str">
            <v>Non</v>
          </cell>
          <cell r="R1359">
            <v>6</v>
          </cell>
          <cell r="S1359">
            <v>6</v>
          </cell>
          <cell r="T1359">
            <v>15.493</v>
          </cell>
          <cell r="U1359">
            <v>17.145</v>
          </cell>
          <cell r="V1359">
            <v>3.8851900000000001</v>
          </cell>
          <cell r="W1359">
            <v>9.9080999999999992</v>
          </cell>
          <cell r="X1359" t="str">
            <v>Cap</v>
          </cell>
          <cell r="Y1359" t="str">
            <v>Euroland</v>
          </cell>
          <cell r="Z1359">
            <v>1.4</v>
          </cell>
          <cell r="AA1359" t="str">
            <v>Oui</v>
          </cell>
          <cell r="AB1359">
            <v>1.4</v>
          </cell>
          <cell r="AC1359" t="str">
            <v>Oui</v>
          </cell>
          <cell r="AD1359">
            <v>116.61</v>
          </cell>
          <cell r="AE1359" t="str">
            <v>FSUSA07L2Q</v>
          </cell>
          <cell r="AF1359">
            <v>17076583</v>
          </cell>
          <cell r="AH1359">
            <v>44589</v>
          </cell>
          <cell r="AJ1359">
            <v>3</v>
          </cell>
          <cell r="AK1359">
            <v>0</v>
          </cell>
          <cell r="AL1359">
            <v>0</v>
          </cell>
          <cell r="AM1359" t="str">
            <v>www.amplegest.com</v>
          </cell>
          <cell r="AQ1359" t="str">
            <v>Non</v>
          </cell>
          <cell r="AR1359" t="str">
            <v>Non</v>
          </cell>
          <cell r="AS1359" t="str">
            <v>Non</v>
          </cell>
          <cell r="AV1359" t="str">
            <v>Actions de la zone euro</v>
          </cell>
          <cell r="AW1359" t="str">
            <v>Amplegest</v>
          </cell>
          <cell r="AY1359" t="str">
            <v>Article 8</v>
          </cell>
          <cell r="AZ1359" t="str">
            <v>Prospectus</v>
          </cell>
          <cell r="BA1359" t="str">
            <v>Non</v>
          </cell>
          <cell r="BD1359">
            <v>9.9081060000000001</v>
          </cell>
          <cell r="BF1359">
            <v>3.8851939999999998</v>
          </cell>
          <cell r="BH1359">
            <v>-12.364875</v>
          </cell>
          <cell r="BJ1359">
            <v>-12.098330000000001</v>
          </cell>
          <cell r="BK1359">
            <v>96</v>
          </cell>
          <cell r="BM1359">
            <v>17.385218999999999</v>
          </cell>
          <cell r="BN1359">
            <v>22</v>
          </cell>
          <cell r="BP1359">
            <v>31.017961</v>
          </cell>
          <cell r="BQ1359">
            <v>12</v>
          </cell>
        </row>
        <row r="1360">
          <cell r="A1360" t="str">
            <v>FR0013333515</v>
          </cell>
          <cell r="B1360" t="str">
            <v>ÙÙÙ</v>
          </cell>
          <cell r="C1360" t="str">
            <v>MAM Sustain USA F</v>
          </cell>
          <cell r="D1360" t="str">
            <v>FCP</v>
          </cell>
          <cell r="E1360" t="str">
            <v>Meeschaert Asset Management</v>
          </cell>
          <cell r="F1360" t="str">
            <v>Dollar américain</v>
          </cell>
          <cell r="G1360" t="str">
            <v>S&amp;P 500 NR USD</v>
          </cell>
          <cell r="H1360" t="str">
            <v>Europe Fonds ouverts  - Actions Etats-Unis Gdes Cap. Mixte</v>
          </cell>
          <cell r="I1360" t="str">
            <v>Tous les jours</v>
          </cell>
          <cell r="J1360" t="str">
            <v>France</v>
          </cell>
          <cell r="K1360" t="str">
            <v>Non</v>
          </cell>
          <cell r="L1360">
            <v>43332</v>
          </cell>
          <cell r="M1360">
            <v>44596</v>
          </cell>
          <cell r="N1360">
            <v>66927547.605599999</v>
          </cell>
          <cell r="O1360">
            <v>13477.687793999999</v>
          </cell>
          <cell r="Q1360" t="str">
            <v>Non</v>
          </cell>
          <cell r="R1360">
            <v>6</v>
          </cell>
          <cell r="S1360">
            <v>6</v>
          </cell>
          <cell r="T1360">
            <v>12.583348000000001</v>
          </cell>
          <cell r="U1360">
            <v>15.291316</v>
          </cell>
          <cell r="V1360">
            <v>23.755960000000002</v>
          </cell>
          <cell r="W1360">
            <v>19.254363000000001</v>
          </cell>
          <cell r="X1360" t="str">
            <v>Cap</v>
          </cell>
          <cell r="Y1360" t="str">
            <v>États-Unis d'Amérique</v>
          </cell>
          <cell r="Z1360">
            <v>0.9</v>
          </cell>
          <cell r="AA1360" t="str">
            <v>Oui</v>
          </cell>
          <cell r="AB1360">
            <v>1.96</v>
          </cell>
          <cell r="AC1360" t="str">
            <v>Non</v>
          </cell>
          <cell r="AD1360">
            <v>15422.46</v>
          </cell>
          <cell r="AE1360" t="str">
            <v>FS0000DYN1</v>
          </cell>
          <cell r="AF1360">
            <v>10700.905500000001</v>
          </cell>
          <cell r="AH1360">
            <v>44562</v>
          </cell>
          <cell r="AJ1360">
            <v>2</v>
          </cell>
          <cell r="AK1360">
            <v>500000</v>
          </cell>
          <cell r="AL1360">
            <v>0</v>
          </cell>
          <cell r="AM1360" t="str">
            <v>www.meeschaert.com</v>
          </cell>
          <cell r="AQ1360" t="str">
            <v>Non</v>
          </cell>
          <cell r="AR1360" t="str">
            <v>Non</v>
          </cell>
          <cell r="AS1360" t="str">
            <v>Non</v>
          </cell>
          <cell r="AV1360" t="str">
            <v>Actions internationales</v>
          </cell>
          <cell r="AW1360" t="str">
            <v>Meeschaert</v>
          </cell>
          <cell r="AY1360" t="str">
            <v>Article 8</v>
          </cell>
          <cell r="AZ1360" t="str">
            <v>Prospectus</v>
          </cell>
          <cell r="BA1360" t="str">
            <v>Non</v>
          </cell>
          <cell r="BD1360">
            <v>19.254403</v>
          </cell>
          <cell r="BF1360">
            <v>23.755984999999999</v>
          </cell>
          <cell r="BH1360">
            <v>-7.9186620000000003</v>
          </cell>
          <cell r="BJ1360">
            <v>-4.8944939999999999</v>
          </cell>
          <cell r="BK1360">
            <v>69</v>
          </cell>
          <cell r="BM1360">
            <v>24.390630000000002</v>
          </cell>
          <cell r="BN1360">
            <v>7</v>
          </cell>
          <cell r="BP1360">
            <v>31.275445000000001</v>
          </cell>
          <cell r="BQ1360">
            <v>12</v>
          </cell>
        </row>
        <row r="1361">
          <cell r="A1361" t="str">
            <v>FR0013333531</v>
          </cell>
          <cell r="B1361" t="str">
            <v>ÙÙÙ</v>
          </cell>
          <cell r="C1361" t="str">
            <v>MAM Sustain USA E</v>
          </cell>
          <cell r="D1361" t="str">
            <v>FCP</v>
          </cell>
          <cell r="E1361" t="str">
            <v>Meeschaert Asset Management</v>
          </cell>
          <cell r="F1361" t="str">
            <v>Dollar américain</v>
          </cell>
          <cell r="G1361" t="str">
            <v>S&amp;P 500 NR USD</v>
          </cell>
          <cell r="H1361" t="str">
            <v>Europe Fonds ouverts  - Actions Etats-Unis Gdes Cap. Mixte</v>
          </cell>
          <cell r="I1361" t="str">
            <v>Tous les jours</v>
          </cell>
          <cell r="J1361" t="str">
            <v>France</v>
          </cell>
          <cell r="K1361" t="str">
            <v>Non</v>
          </cell>
          <cell r="L1361">
            <v>43332</v>
          </cell>
          <cell r="M1361">
            <v>44596</v>
          </cell>
          <cell r="N1361">
            <v>66927547.605599999</v>
          </cell>
          <cell r="O1361">
            <v>26.47917</v>
          </cell>
          <cell r="Q1361" t="str">
            <v>Non</v>
          </cell>
          <cell r="R1361">
            <v>6</v>
          </cell>
          <cell r="S1361">
            <v>6</v>
          </cell>
          <cell r="T1361">
            <v>12.546798000000001</v>
          </cell>
          <cell r="U1361">
            <v>15.386709</v>
          </cell>
          <cell r="V1361">
            <v>22.493576999999998</v>
          </cell>
          <cell r="W1361">
            <v>18.651969000000001</v>
          </cell>
          <cell r="X1361" t="str">
            <v>Cap</v>
          </cell>
          <cell r="Y1361" t="str">
            <v>États-Unis d'Amérique</v>
          </cell>
          <cell r="Z1361">
            <v>1.9</v>
          </cell>
          <cell r="AA1361" t="str">
            <v>Oui</v>
          </cell>
          <cell r="AB1361">
            <v>2.91</v>
          </cell>
          <cell r="AC1361" t="str">
            <v>Non</v>
          </cell>
          <cell r="AD1361">
            <v>30.3</v>
          </cell>
          <cell r="AE1361" t="str">
            <v>FS0000DYN1</v>
          </cell>
          <cell r="AF1361">
            <v>1494312.1965000001</v>
          </cell>
          <cell r="AH1361">
            <v>44562</v>
          </cell>
          <cell r="AJ1361">
            <v>2</v>
          </cell>
          <cell r="AK1361">
            <v>1</v>
          </cell>
          <cell r="AL1361">
            <v>0</v>
          </cell>
          <cell r="AM1361" t="str">
            <v>www.meeschaert.com</v>
          </cell>
          <cell r="AQ1361" t="str">
            <v>Non</v>
          </cell>
          <cell r="AR1361" t="str">
            <v>Non</v>
          </cell>
          <cell r="AS1361" t="str">
            <v>Non</v>
          </cell>
          <cell r="AV1361" t="str">
            <v>Actions internationales</v>
          </cell>
          <cell r="AW1361" t="str">
            <v>Meeschaert</v>
          </cell>
          <cell r="AY1361" t="str">
            <v>Article 8</v>
          </cell>
          <cell r="AZ1361" t="str">
            <v>Prospectus</v>
          </cell>
          <cell r="BA1361" t="str">
            <v>Non</v>
          </cell>
          <cell r="BD1361">
            <v>18.651978</v>
          </cell>
          <cell r="BF1361">
            <v>22.493568</v>
          </cell>
          <cell r="BH1361">
            <v>-7.9864509999999997</v>
          </cell>
          <cell r="BJ1361">
            <v>-4.9692699999999999</v>
          </cell>
          <cell r="BK1361">
            <v>69</v>
          </cell>
          <cell r="BM1361">
            <v>23.789615000000001</v>
          </cell>
          <cell r="BN1361">
            <v>8</v>
          </cell>
          <cell r="BP1361">
            <v>30.470497000000002</v>
          </cell>
          <cell r="BQ1361">
            <v>14</v>
          </cell>
        </row>
        <row r="1362">
          <cell r="A1362" t="str">
            <v>FR0013333549</v>
          </cell>
          <cell r="B1362" t="str">
            <v>ÙÙÙ</v>
          </cell>
          <cell r="C1362" t="str">
            <v>MAM Sustain USA C</v>
          </cell>
          <cell r="D1362" t="str">
            <v>FCP</v>
          </cell>
          <cell r="E1362" t="str">
            <v>Meeschaert Asset Management</v>
          </cell>
          <cell r="F1362" t="str">
            <v>Euro</v>
          </cell>
          <cell r="G1362" t="str">
            <v>S&amp;P 500 NR USD</v>
          </cell>
          <cell r="H1362" t="str">
            <v>Europe Fonds ouverts  - Actions Etats-Unis Gdes Cap. Mixte</v>
          </cell>
          <cell r="I1362" t="str">
            <v>Tous les jours</v>
          </cell>
          <cell r="J1362" t="str">
            <v>France</v>
          </cell>
          <cell r="K1362" t="str">
            <v>Non</v>
          </cell>
          <cell r="L1362">
            <v>43332</v>
          </cell>
          <cell r="M1362">
            <v>44596</v>
          </cell>
          <cell r="N1362">
            <v>66927548</v>
          </cell>
          <cell r="O1362">
            <v>30.09</v>
          </cell>
          <cell r="Q1362" t="str">
            <v>Non</v>
          </cell>
          <cell r="R1362">
            <v>6</v>
          </cell>
          <cell r="S1362">
            <v>6</v>
          </cell>
          <cell r="T1362">
            <v>11.871409999999999</v>
          </cell>
          <cell r="U1362">
            <v>15.537668999999999</v>
          </cell>
          <cell r="V1362">
            <v>22.976189999999999</v>
          </cell>
          <cell r="W1362">
            <v>18.892230000000001</v>
          </cell>
          <cell r="X1362" t="str">
            <v>Cap</v>
          </cell>
          <cell r="Y1362" t="str">
            <v>États-Unis d'Amérique</v>
          </cell>
          <cell r="Z1362">
            <v>1.9</v>
          </cell>
          <cell r="AA1362" t="str">
            <v>Oui</v>
          </cell>
          <cell r="AB1362">
            <v>3.04</v>
          </cell>
          <cell r="AC1362" t="str">
            <v>Non</v>
          </cell>
          <cell r="AD1362">
            <v>30.09</v>
          </cell>
          <cell r="AE1362" t="str">
            <v>FS0000DYN1</v>
          </cell>
          <cell r="AF1362">
            <v>64483322</v>
          </cell>
          <cell r="AH1362">
            <v>44562</v>
          </cell>
          <cell r="AJ1362">
            <v>2</v>
          </cell>
          <cell r="AK1362">
            <v>1</v>
          </cell>
          <cell r="AL1362">
            <v>0</v>
          </cell>
          <cell r="AM1362" t="str">
            <v>www.meeschaert.com</v>
          </cell>
          <cell r="AQ1362" t="str">
            <v>Non</v>
          </cell>
          <cell r="AR1362" t="str">
            <v>Non</v>
          </cell>
          <cell r="AS1362" t="str">
            <v>Non</v>
          </cell>
          <cell r="AV1362" t="str">
            <v>Actions internationales</v>
          </cell>
          <cell r="AW1362" t="str">
            <v>Meeschaert</v>
          </cell>
          <cell r="AY1362" t="str">
            <v>Article 8</v>
          </cell>
          <cell r="AZ1362" t="str">
            <v>Prospectus</v>
          </cell>
          <cell r="BA1362" t="str">
            <v>Non</v>
          </cell>
          <cell r="BD1362">
            <v>18.892246</v>
          </cell>
          <cell r="BF1362">
            <v>22.976189999999999</v>
          </cell>
          <cell r="BH1362">
            <v>-7.302854</v>
          </cell>
          <cell r="BJ1362">
            <v>-4.9094800000000003</v>
          </cell>
          <cell r="BK1362">
            <v>69</v>
          </cell>
          <cell r="BM1362">
            <v>24.031541000000001</v>
          </cell>
          <cell r="BN1362">
            <v>8</v>
          </cell>
          <cell r="BP1362">
            <v>30.562049999999999</v>
          </cell>
          <cell r="BQ1362">
            <v>13</v>
          </cell>
        </row>
        <row r="1363">
          <cell r="A1363" t="str">
            <v>FR0013333580</v>
          </cell>
          <cell r="B1363" t="str">
            <v>ÙÙÙÙÙ</v>
          </cell>
          <cell r="C1363" t="str">
            <v>Tailor Actions Entrepreneurs C</v>
          </cell>
          <cell r="D1363" t="str">
            <v>FCP</v>
          </cell>
          <cell r="E1363" t="str">
            <v>Tailor AM</v>
          </cell>
          <cell r="F1363" t="str">
            <v>Euro</v>
          </cell>
          <cell r="G1363" t="str">
            <v>Euronext Paris CAC Small NR EUR</v>
          </cell>
          <cell r="H1363" t="str">
            <v>Europe Fonds ouverts  - Actions France Petites &amp; Moy. Cap.</v>
          </cell>
          <cell r="I1363" t="str">
            <v>Tous les jours</v>
          </cell>
          <cell r="J1363" t="str">
            <v>France</v>
          </cell>
          <cell r="K1363" t="str">
            <v>Oui</v>
          </cell>
          <cell r="L1363">
            <v>43292</v>
          </cell>
          <cell r="M1363">
            <v>44596</v>
          </cell>
          <cell r="N1363">
            <v>10508716</v>
          </cell>
          <cell r="O1363">
            <v>132.09</v>
          </cell>
          <cell r="Q1363" t="str">
            <v>Non</v>
          </cell>
          <cell r="R1363">
            <v>6</v>
          </cell>
          <cell r="S1363">
            <v>6</v>
          </cell>
          <cell r="T1363">
            <v>10.686</v>
          </cell>
          <cell r="U1363">
            <v>21.004000000000001</v>
          </cell>
          <cell r="V1363">
            <v>21.160319999999999</v>
          </cell>
          <cell r="W1363">
            <v>17.056819999999998</v>
          </cell>
          <cell r="X1363" t="str">
            <v>Cap</v>
          </cell>
          <cell r="Y1363" t="str">
            <v>France</v>
          </cell>
          <cell r="Z1363">
            <v>2.15</v>
          </cell>
          <cell r="AA1363" t="str">
            <v>Oui</v>
          </cell>
          <cell r="AB1363">
            <v>0</v>
          </cell>
          <cell r="AC1363" t="str">
            <v>Non</v>
          </cell>
          <cell r="AD1363">
            <v>132.09</v>
          </cell>
          <cell r="AE1363" t="str">
            <v>FS0000DWWH</v>
          </cell>
          <cell r="AF1363">
            <v>3489321</v>
          </cell>
          <cell r="AH1363">
            <v>44589</v>
          </cell>
          <cell r="AJ1363">
            <v>2</v>
          </cell>
          <cell r="AK1363">
            <v>100</v>
          </cell>
          <cell r="AL1363">
            <v>100</v>
          </cell>
          <cell r="AM1363" t="str">
            <v>www.tailor-capital.com</v>
          </cell>
          <cell r="AQ1363" t="str">
            <v>Non</v>
          </cell>
          <cell r="AR1363" t="str">
            <v>Non</v>
          </cell>
          <cell r="AS1363" t="str">
            <v>Non</v>
          </cell>
          <cell r="AV1363" t="str">
            <v>Actions de la zone euro</v>
          </cell>
          <cell r="AW1363" t="str">
            <v>Tailor AM</v>
          </cell>
          <cell r="AY1363" t="str">
            <v>Not Stated</v>
          </cell>
          <cell r="AZ1363" t="str">
            <v>Prospectus</v>
          </cell>
          <cell r="BA1363" t="str">
            <v>Oui</v>
          </cell>
          <cell r="BD1363">
            <v>17.056840999999999</v>
          </cell>
          <cell r="BF1363">
            <v>21.160323999999999</v>
          </cell>
          <cell r="BH1363">
            <v>-4.4587810000000001</v>
          </cell>
          <cell r="BJ1363">
            <v>-4.4874599999999996</v>
          </cell>
          <cell r="BK1363">
            <v>65</v>
          </cell>
          <cell r="BM1363">
            <v>22.412282999999999</v>
          </cell>
          <cell r="BN1363">
            <v>10</v>
          </cell>
          <cell r="BP1363">
            <v>23.826419999999999</v>
          </cell>
          <cell r="BQ1363">
            <v>34</v>
          </cell>
        </row>
        <row r="1364">
          <cell r="A1364" t="str">
            <v>FR0013333838</v>
          </cell>
          <cell r="B1364" t="str">
            <v>ÙÙÙ</v>
          </cell>
          <cell r="C1364" t="str">
            <v>Dorval Global Convictions Patrimoine RC</v>
          </cell>
          <cell r="D1364" t="str">
            <v>FCP</v>
          </cell>
          <cell r="E1364" t="str">
            <v>Dorval Asset Management</v>
          </cell>
          <cell r="F1364" t="str">
            <v>Euro</v>
          </cell>
          <cell r="G1364" t="str">
            <v>(BBgBarc EU Govt 0-5 Year TR) 80.000% + ( MSCI World Equal Weighted NR LCL) 20.000%</v>
          </cell>
          <cell r="H1364" t="str">
            <v>Europe Fonds ouverts  - Allocation EUR Prudente - International</v>
          </cell>
          <cell r="I1364" t="str">
            <v>Tous les jours</v>
          </cell>
          <cell r="J1364" t="str">
            <v>France</v>
          </cell>
          <cell r="K1364" t="str">
            <v>Non</v>
          </cell>
          <cell r="L1364">
            <v>43273</v>
          </cell>
          <cell r="M1364">
            <v>44596</v>
          </cell>
          <cell r="N1364">
            <v>244953397</v>
          </cell>
          <cell r="O1364">
            <v>106.82</v>
          </cell>
          <cell r="Q1364" t="str">
            <v>Non</v>
          </cell>
          <cell r="R1364">
            <v>3</v>
          </cell>
          <cell r="S1364">
            <v>3</v>
          </cell>
          <cell r="T1364">
            <v>2.548</v>
          </cell>
          <cell r="U1364">
            <v>3.0289999999999999</v>
          </cell>
          <cell r="V1364">
            <v>1.21143</v>
          </cell>
          <cell r="W1364">
            <v>2.78871</v>
          </cell>
          <cell r="X1364" t="str">
            <v>Cap</v>
          </cell>
          <cell r="Y1364" t="str">
            <v>Global</v>
          </cell>
          <cell r="Z1364">
            <v>1.2</v>
          </cell>
          <cell r="AA1364" t="str">
            <v>Oui</v>
          </cell>
          <cell r="AB1364">
            <v>1.22</v>
          </cell>
          <cell r="AC1364" t="str">
            <v>Oui</v>
          </cell>
          <cell r="AD1364">
            <v>106.82</v>
          </cell>
          <cell r="AE1364" t="str">
            <v>FS0000DWAW</v>
          </cell>
          <cell r="AF1364">
            <v>16274041</v>
          </cell>
          <cell r="AH1364">
            <v>44561</v>
          </cell>
          <cell r="AJ1364">
            <v>2</v>
          </cell>
          <cell r="AK1364">
            <v>1</v>
          </cell>
          <cell r="AL1364">
            <v>1</v>
          </cell>
          <cell r="AM1364" t="str">
            <v>www.dorval-am.com</v>
          </cell>
          <cell r="AQ1364" t="str">
            <v>Non</v>
          </cell>
          <cell r="AR1364" t="str">
            <v>Non</v>
          </cell>
          <cell r="AS1364" t="str">
            <v>Non</v>
          </cell>
          <cell r="AV1364" t="str">
            <v>Non Classifié</v>
          </cell>
          <cell r="AW1364" t="str">
            <v>Natixis</v>
          </cell>
          <cell r="AY1364" t="str">
            <v>Article 8</v>
          </cell>
          <cell r="AZ1364" t="str">
            <v>Prospectus</v>
          </cell>
          <cell r="BA1364" t="str">
            <v>Non</v>
          </cell>
          <cell r="BD1364">
            <v>2.7887080000000002</v>
          </cell>
          <cell r="BF1364">
            <v>1.2114279999999999</v>
          </cell>
          <cell r="BH1364">
            <v>-1.446871</v>
          </cell>
          <cell r="BJ1364">
            <v>-1.4468700000000001</v>
          </cell>
          <cell r="BK1364">
            <v>35</v>
          </cell>
          <cell r="BM1364">
            <v>3.5599259999999999</v>
          </cell>
          <cell r="BN1364">
            <v>78</v>
          </cell>
          <cell r="BP1364">
            <v>3.3367520000000002</v>
          </cell>
          <cell r="BQ1364">
            <v>90</v>
          </cell>
        </row>
        <row r="1365">
          <cell r="A1365" t="str">
            <v>FR0013333978</v>
          </cell>
          <cell r="B1365" t="str">
            <v>ÙÙÙ</v>
          </cell>
          <cell r="C1365" t="str">
            <v>Trekking Evolution C</v>
          </cell>
          <cell r="D1365" t="str">
            <v>FCP</v>
          </cell>
          <cell r="E1365" t="str">
            <v>Mirabaud Asset Management (France) S.A.S.</v>
          </cell>
          <cell r="F1365" t="str">
            <v>Euro</v>
          </cell>
          <cell r="G1365" t="str">
            <v>EuroMTS EONIA Investable TR EUR</v>
          </cell>
          <cell r="H1365" t="str">
            <v>Europe Fonds ouverts  - Allocation EUR Flexible - International</v>
          </cell>
          <cell r="I1365" t="str">
            <v>Toutes les semaines</v>
          </cell>
          <cell r="J1365" t="str">
            <v>France</v>
          </cell>
          <cell r="K1365" t="str">
            <v>Non</v>
          </cell>
          <cell r="L1365">
            <v>43294</v>
          </cell>
          <cell r="M1365">
            <v>44596</v>
          </cell>
          <cell r="N1365">
            <v>24015481</v>
          </cell>
          <cell r="O1365">
            <v>104.6</v>
          </cell>
          <cell r="Q1365" t="str">
            <v>Non</v>
          </cell>
          <cell r="R1365">
            <v>4</v>
          </cell>
          <cell r="S1365">
            <v>4</v>
          </cell>
          <cell r="T1365">
            <v>5.1769999999999996</v>
          </cell>
          <cell r="U1365">
            <v>8.4580000000000002</v>
          </cell>
          <cell r="V1365">
            <v>-0.79208000000000001</v>
          </cell>
          <cell r="W1365">
            <v>3.1688800000000001</v>
          </cell>
          <cell r="X1365" t="str">
            <v>Cap</v>
          </cell>
          <cell r="Y1365" t="str">
            <v>Global</v>
          </cell>
          <cell r="Z1365">
            <v>1.25</v>
          </cell>
          <cell r="AA1365" t="str">
            <v>Oui</v>
          </cell>
          <cell r="AB1365">
            <v>1.72</v>
          </cell>
          <cell r="AC1365" t="str">
            <v>Non</v>
          </cell>
          <cell r="AD1365">
            <v>104.6</v>
          </cell>
          <cell r="AE1365" t="str">
            <v>FS0000E8C5</v>
          </cell>
          <cell r="AF1365">
            <v>24015481</v>
          </cell>
          <cell r="AH1365">
            <v>43353</v>
          </cell>
          <cell r="AJ1365">
            <v>3</v>
          </cell>
          <cell r="AK1365">
            <v>1</v>
          </cell>
          <cell r="AL1365">
            <v>1</v>
          </cell>
          <cell r="AM1365" t="str">
            <v>www.mirabaud.com</v>
          </cell>
          <cell r="AQ1365" t="str">
            <v>Non</v>
          </cell>
          <cell r="AR1365" t="str">
            <v>Non</v>
          </cell>
          <cell r="AS1365" t="str">
            <v>Non</v>
          </cell>
          <cell r="AV1365" t="str">
            <v>Non Classifié</v>
          </cell>
          <cell r="AW1365" t="str">
            <v>Mirabaud Asset Management</v>
          </cell>
          <cell r="BA1365" t="str">
            <v>Non</v>
          </cell>
          <cell r="BD1365">
            <v>3.168879</v>
          </cell>
          <cell r="BF1365">
            <v>-0.79208299999999998</v>
          </cell>
          <cell r="BJ1365">
            <v>-4.4240599999999999</v>
          </cell>
          <cell r="BK1365">
            <v>64</v>
          </cell>
          <cell r="BM1365">
            <v>5.5208750000000002</v>
          </cell>
          <cell r="BN1365">
            <v>67</v>
          </cell>
          <cell r="BP1365">
            <v>8.4213970000000007</v>
          </cell>
          <cell r="BQ1365">
            <v>74</v>
          </cell>
        </row>
        <row r="1366">
          <cell r="A1366" t="str">
            <v>FR0013335650</v>
          </cell>
          <cell r="B1366" t="str">
            <v>ÙÙ</v>
          </cell>
          <cell r="C1366" t="str">
            <v>Capy Vita</v>
          </cell>
          <cell r="D1366" t="str">
            <v>FCP</v>
          </cell>
          <cell r="E1366" t="str">
            <v>Swiss Life Gestion Privée</v>
          </cell>
          <cell r="F1366" t="str">
            <v>Euro</v>
          </cell>
          <cell r="G1366" t="str">
            <v>EONIA Capitalisé + 4%</v>
          </cell>
          <cell r="H1366" t="str">
            <v>Europe Fonds ouverts  - Allocation EUR Flexible - International</v>
          </cell>
          <cell r="I1366" t="str">
            <v>Toutes les semaines</v>
          </cell>
          <cell r="J1366" t="str">
            <v>France</v>
          </cell>
          <cell r="K1366" t="str">
            <v>Non</v>
          </cell>
          <cell r="L1366">
            <v>43348</v>
          </cell>
          <cell r="M1366">
            <v>44594</v>
          </cell>
          <cell r="N1366">
            <v>8969722</v>
          </cell>
          <cell r="O1366">
            <v>104.11</v>
          </cell>
          <cell r="Q1366" t="str">
            <v>Non</v>
          </cell>
          <cell r="R1366">
            <v>4</v>
          </cell>
          <cell r="S1366">
            <v>4</v>
          </cell>
          <cell r="T1366">
            <v>5.1459999999999999</v>
          </cell>
          <cell r="U1366">
            <v>7.5090000000000003</v>
          </cell>
          <cell r="V1366">
            <v>-1.1393</v>
          </cell>
          <cell r="W1366">
            <v>1.61995</v>
          </cell>
          <cell r="X1366" t="str">
            <v>Cap</v>
          </cell>
          <cell r="Y1366" t="str">
            <v>Global</v>
          </cell>
          <cell r="Z1366">
            <v>1.6</v>
          </cell>
          <cell r="AA1366" t="str">
            <v>Oui</v>
          </cell>
          <cell r="AB1366">
            <v>2.2400000000000002</v>
          </cell>
          <cell r="AC1366" t="str">
            <v>Non</v>
          </cell>
          <cell r="AE1366" t="str">
            <v>FS0000E8C9</v>
          </cell>
          <cell r="AF1366">
            <v>8969722</v>
          </cell>
          <cell r="AH1366">
            <v>44299</v>
          </cell>
          <cell r="AJ1366">
            <v>4</v>
          </cell>
          <cell r="AK1366">
            <v>1</v>
          </cell>
          <cell r="AL1366">
            <v>1</v>
          </cell>
          <cell r="AM1366" t="str">
            <v>www.swisslifebanque.fr</v>
          </cell>
          <cell r="AQ1366" t="str">
            <v>Non</v>
          </cell>
          <cell r="AR1366" t="str">
            <v>Non</v>
          </cell>
          <cell r="AS1366" t="str">
            <v>Non</v>
          </cell>
          <cell r="AV1366" t="str">
            <v>Non Classifié</v>
          </cell>
          <cell r="AW1366" t="str">
            <v>Swiss Life</v>
          </cell>
          <cell r="AY1366" t="str">
            <v>Not Stated</v>
          </cell>
          <cell r="AZ1366" t="str">
            <v>Prospectus</v>
          </cell>
          <cell r="BA1366" t="str">
            <v>Non</v>
          </cell>
          <cell r="BD1366">
            <v>1.6199589999999999</v>
          </cell>
          <cell r="BF1366">
            <v>-1.139297</v>
          </cell>
          <cell r="BJ1366">
            <v>-3.47729</v>
          </cell>
          <cell r="BK1366">
            <v>56</v>
          </cell>
          <cell r="BM1366">
            <v>3.5106730000000002</v>
          </cell>
          <cell r="BN1366">
            <v>78</v>
          </cell>
          <cell r="BP1366">
            <v>8.2106619999999992</v>
          </cell>
          <cell r="BQ1366">
            <v>75</v>
          </cell>
        </row>
        <row r="1367">
          <cell r="A1367" t="str">
            <v>FR0013339512</v>
          </cell>
          <cell r="B1367" t="str">
            <v>ÙÙ</v>
          </cell>
          <cell r="C1367" t="str">
            <v>Profil Modéré</v>
          </cell>
          <cell r="D1367" t="str">
            <v>FCP</v>
          </cell>
          <cell r="E1367" t="str">
            <v>La Française Asset Management</v>
          </cell>
          <cell r="F1367" t="str">
            <v>Euro</v>
          </cell>
          <cell r="G1367" t="str">
            <v>(FTSE MTS Ex-CNO Etrix TR EUR) 50.000% + ( €STR Capitalisé + 0.085%) 35.000% + (MSCI Europe NR EUR) 15.000%</v>
          </cell>
          <cell r="H1367" t="str">
            <v>Europe Fonds ouverts  - Allocation EUR Prudente - International</v>
          </cell>
          <cell r="I1367" t="str">
            <v>Tous les jours</v>
          </cell>
          <cell r="J1367" t="str">
            <v>France</v>
          </cell>
          <cell r="K1367" t="str">
            <v>Non</v>
          </cell>
          <cell r="L1367">
            <v>43300</v>
          </cell>
          <cell r="M1367">
            <v>44595</v>
          </cell>
          <cell r="N1367">
            <v>15530538</v>
          </cell>
          <cell r="O1367">
            <v>1042.96</v>
          </cell>
          <cell r="Q1367" t="str">
            <v>Non</v>
          </cell>
          <cell r="R1367">
            <v>3</v>
          </cell>
          <cell r="S1367">
            <v>3</v>
          </cell>
          <cell r="T1367">
            <v>2.3580000000000001</v>
          </cell>
          <cell r="U1367">
            <v>5.258</v>
          </cell>
          <cell r="V1367">
            <v>-0.42976999999999999</v>
          </cell>
          <cell r="W1367">
            <v>2.0807799999999999</v>
          </cell>
          <cell r="X1367" t="str">
            <v>Cap</v>
          </cell>
          <cell r="Y1367" t="str">
            <v>Global</v>
          </cell>
          <cell r="Z1367">
            <v>1.4</v>
          </cell>
          <cell r="AA1367" t="str">
            <v>Oui</v>
          </cell>
          <cell r="AB1367">
            <v>1.92</v>
          </cell>
          <cell r="AC1367" t="str">
            <v>Non</v>
          </cell>
          <cell r="AE1367" t="str">
            <v>FS0000DYAJ</v>
          </cell>
          <cell r="AF1367">
            <v>15530538</v>
          </cell>
          <cell r="AH1367">
            <v>44561</v>
          </cell>
          <cell r="AJ1367">
            <v>3</v>
          </cell>
          <cell r="AK1367">
            <v>1000</v>
          </cell>
          <cell r="AL1367">
            <v>0</v>
          </cell>
          <cell r="AM1367" t="str">
            <v>www.lafrancaise-am.com/</v>
          </cell>
          <cell r="AQ1367" t="str">
            <v>Non</v>
          </cell>
          <cell r="AR1367" t="str">
            <v>Non</v>
          </cell>
          <cell r="AS1367" t="str">
            <v>Non</v>
          </cell>
          <cell r="AV1367" t="str">
            <v>Non Classifié</v>
          </cell>
          <cell r="AW1367" t="str">
            <v>La Française</v>
          </cell>
          <cell r="AY1367" t="str">
            <v>Not Stated</v>
          </cell>
          <cell r="AZ1367" t="str">
            <v>Prospectus</v>
          </cell>
          <cell r="BA1367" t="str">
            <v>Non</v>
          </cell>
          <cell r="BD1367">
            <v>2.0807929999999999</v>
          </cell>
          <cell r="BF1367">
            <v>-0.42976599999999998</v>
          </cell>
          <cell r="BH1367">
            <v>-2.4605570000000001</v>
          </cell>
          <cell r="BJ1367">
            <v>-1.8470500000000001</v>
          </cell>
          <cell r="BK1367">
            <v>40</v>
          </cell>
          <cell r="BM1367">
            <v>3.150741</v>
          </cell>
          <cell r="BN1367">
            <v>80</v>
          </cell>
          <cell r="BP1367">
            <v>5.4431770000000004</v>
          </cell>
          <cell r="BQ1367">
            <v>85</v>
          </cell>
        </row>
        <row r="1368">
          <cell r="A1368" t="str">
            <v>FR0013339520</v>
          </cell>
          <cell r="B1368" t="str">
            <v>ÙÙÙ</v>
          </cell>
          <cell r="C1368" t="str">
            <v>Conviction Equilibre</v>
          </cell>
          <cell r="D1368" t="str">
            <v>FCP</v>
          </cell>
          <cell r="E1368" t="str">
            <v>La Française Asset Management</v>
          </cell>
          <cell r="F1368" t="str">
            <v>Euro</v>
          </cell>
          <cell r="G1368" t="str">
            <v>(FTSE MTS Ex-CNO Etrix TR EUR) 50.000% + ( MSCI Europe NR EUR) 50.000%</v>
          </cell>
          <cell r="H1368" t="str">
            <v>Europe Fonds ouverts  - Allocation EUR Flexible - International</v>
          </cell>
          <cell r="I1368" t="str">
            <v>Tous les jours</v>
          </cell>
          <cell r="J1368" t="str">
            <v>France</v>
          </cell>
          <cell r="K1368" t="str">
            <v>Non</v>
          </cell>
          <cell r="L1368">
            <v>43300</v>
          </cell>
          <cell r="M1368">
            <v>44595</v>
          </cell>
          <cell r="N1368">
            <v>17362279</v>
          </cell>
          <cell r="O1368">
            <v>1090.1099999999999</v>
          </cell>
          <cell r="Q1368" t="str">
            <v>Non</v>
          </cell>
          <cell r="R1368">
            <v>4</v>
          </cell>
          <cell r="S1368">
            <v>4</v>
          </cell>
          <cell r="T1368">
            <v>4.7910000000000004</v>
          </cell>
          <cell r="U1368">
            <v>7.9740000000000002</v>
          </cell>
          <cell r="V1368">
            <v>4.7711300000000003</v>
          </cell>
          <cell r="W1368">
            <v>4.1812399999999998</v>
          </cell>
          <cell r="X1368" t="str">
            <v>Cap</v>
          </cell>
          <cell r="Y1368" t="str">
            <v>Global</v>
          </cell>
          <cell r="Z1368">
            <v>1.9</v>
          </cell>
          <cell r="AA1368" t="str">
            <v>Oui</v>
          </cell>
          <cell r="AB1368">
            <v>2.29</v>
          </cell>
          <cell r="AC1368" t="str">
            <v>Non</v>
          </cell>
          <cell r="AE1368" t="str">
            <v>FS0000DYAM</v>
          </cell>
          <cell r="AF1368">
            <v>17362279</v>
          </cell>
          <cell r="AH1368">
            <v>44585</v>
          </cell>
          <cell r="AJ1368">
            <v>3</v>
          </cell>
          <cell r="AK1368">
            <v>1000</v>
          </cell>
          <cell r="AL1368">
            <v>0</v>
          </cell>
          <cell r="AM1368" t="str">
            <v>www.lafrancaise-am.com/</v>
          </cell>
          <cell r="AQ1368" t="str">
            <v>Non</v>
          </cell>
          <cell r="AR1368" t="str">
            <v>Non</v>
          </cell>
          <cell r="AS1368" t="str">
            <v>Non</v>
          </cell>
          <cell r="AV1368" t="str">
            <v>Non Classifié</v>
          </cell>
          <cell r="AW1368" t="str">
            <v>La Française</v>
          </cell>
          <cell r="AY1368" t="str">
            <v>Not Stated</v>
          </cell>
          <cell r="AZ1368" t="str">
            <v>Prospectus</v>
          </cell>
          <cell r="BA1368" t="str">
            <v>Non</v>
          </cell>
          <cell r="BD1368">
            <v>4.1812459999999998</v>
          </cell>
          <cell r="BF1368">
            <v>4.7711370000000004</v>
          </cell>
          <cell r="BH1368">
            <v>-3.0944419999999999</v>
          </cell>
          <cell r="BJ1368">
            <v>-2.8446500000000001</v>
          </cell>
          <cell r="BK1368">
            <v>50</v>
          </cell>
          <cell r="BM1368">
            <v>5.9340450000000002</v>
          </cell>
          <cell r="BN1368">
            <v>65</v>
          </cell>
          <cell r="BP1368">
            <v>6.8701359999999996</v>
          </cell>
          <cell r="BQ1368">
            <v>79</v>
          </cell>
        </row>
        <row r="1369">
          <cell r="A1369" t="str">
            <v>FR0013339538</v>
          </cell>
          <cell r="B1369" t="str">
            <v>ÙÙÙ</v>
          </cell>
          <cell r="C1369" t="str">
            <v>Ambition Dynamique</v>
          </cell>
          <cell r="D1369" t="str">
            <v>FCP</v>
          </cell>
          <cell r="E1369" t="str">
            <v>La Française Asset Management</v>
          </cell>
          <cell r="F1369" t="str">
            <v>Euro</v>
          </cell>
          <cell r="G1369" t="str">
            <v>(MSCI World 100% Hdg NR EUR) 50.000% + ( MSCI Europe NR EUR) 50.000%</v>
          </cell>
          <cell r="H1369" t="str">
            <v>Europe Fonds ouverts  - Allocation EUR Agressive - International</v>
          </cell>
          <cell r="I1369" t="str">
            <v>Tous les jours</v>
          </cell>
          <cell r="J1369" t="str">
            <v>France</v>
          </cell>
          <cell r="K1369" t="str">
            <v>Non</v>
          </cell>
          <cell r="L1369">
            <v>43300</v>
          </cell>
          <cell r="M1369">
            <v>44595</v>
          </cell>
          <cell r="N1369">
            <v>11556230</v>
          </cell>
          <cell r="O1369">
            <v>1222.73</v>
          </cell>
          <cell r="Q1369" t="str">
            <v>Non</v>
          </cell>
          <cell r="R1369">
            <v>6</v>
          </cell>
          <cell r="S1369">
            <v>5</v>
          </cell>
          <cell r="T1369">
            <v>9.4640000000000004</v>
          </cell>
          <cell r="U1369">
            <v>12.404</v>
          </cell>
          <cell r="V1369">
            <v>7.9545399999999997</v>
          </cell>
          <cell r="W1369">
            <v>8.5645399999999992</v>
          </cell>
          <cell r="X1369" t="str">
            <v>Cap</v>
          </cell>
          <cell r="Y1369" t="str">
            <v>Global</v>
          </cell>
          <cell r="Z1369">
            <v>2.4</v>
          </cell>
          <cell r="AA1369" t="str">
            <v>Oui</v>
          </cell>
          <cell r="AB1369">
            <v>3.56</v>
          </cell>
          <cell r="AC1369" t="str">
            <v>Non</v>
          </cell>
          <cell r="AE1369" t="str">
            <v>FS0000DYAO</v>
          </cell>
          <cell r="AF1369">
            <v>11556230</v>
          </cell>
          <cell r="AH1369">
            <v>44561</v>
          </cell>
          <cell r="AJ1369">
            <v>3</v>
          </cell>
          <cell r="AK1369">
            <v>1000</v>
          </cell>
          <cell r="AL1369">
            <v>0</v>
          </cell>
          <cell r="AM1369" t="str">
            <v>www.lafrancaise-am.com/</v>
          </cell>
          <cell r="AQ1369" t="str">
            <v>Non</v>
          </cell>
          <cell r="AR1369" t="str">
            <v>Non</v>
          </cell>
          <cell r="AS1369" t="str">
            <v>Non</v>
          </cell>
          <cell r="AV1369" t="str">
            <v>Non Classifié</v>
          </cell>
          <cell r="AW1369" t="str">
            <v>La Française</v>
          </cell>
          <cell r="AY1369" t="str">
            <v>Not Stated</v>
          </cell>
          <cell r="AZ1369" t="str">
            <v>Prospectus</v>
          </cell>
          <cell r="BA1369" t="str">
            <v>Non</v>
          </cell>
          <cell r="BD1369">
            <v>8.5645539999999993</v>
          </cell>
          <cell r="BF1369">
            <v>7.9545360000000001</v>
          </cell>
          <cell r="BH1369">
            <v>-5.7473660000000004</v>
          </cell>
          <cell r="BJ1369">
            <v>-5.6278899999999998</v>
          </cell>
          <cell r="BK1369">
            <v>74</v>
          </cell>
          <cell r="BM1369">
            <v>12.852796</v>
          </cell>
          <cell r="BN1369">
            <v>40</v>
          </cell>
          <cell r="BP1369">
            <v>23.684653999999998</v>
          </cell>
          <cell r="BQ1369">
            <v>35</v>
          </cell>
        </row>
        <row r="1370">
          <cell r="A1370" t="str">
            <v>FR0013340957</v>
          </cell>
          <cell r="B1370" t="str">
            <v>Ù</v>
          </cell>
          <cell r="C1370" t="str">
            <v>Echiquier Altarocca Hybrid Bonds G</v>
          </cell>
          <cell r="D1370" t="str">
            <v>SICAV</v>
          </cell>
          <cell r="E1370" t="str">
            <v>La Financière de l'Echiquier</v>
          </cell>
          <cell r="F1370" t="str">
            <v>Euro</v>
          </cell>
          <cell r="G1370" t="str">
            <v>Markit iBoxx EUR Non-Fin Subordinated TR</v>
          </cell>
          <cell r="H1370" t="str">
            <v>Europe Fonds ouverts  - EUR Subordinated Bond</v>
          </cell>
          <cell r="I1370" t="str">
            <v>Tous les jours</v>
          </cell>
          <cell r="J1370" t="str">
            <v>France;Italie;</v>
          </cell>
          <cell r="K1370" t="str">
            <v>Non</v>
          </cell>
          <cell r="L1370">
            <v>43280</v>
          </cell>
          <cell r="M1370">
            <v>44596</v>
          </cell>
          <cell r="N1370">
            <v>66572954</v>
          </cell>
          <cell r="O1370">
            <v>104.81</v>
          </cell>
          <cell r="Q1370" t="str">
            <v>Non</v>
          </cell>
          <cell r="R1370">
            <v>4</v>
          </cell>
          <cell r="S1370">
            <v>4</v>
          </cell>
          <cell r="T1370">
            <v>2.4790000000000001</v>
          </cell>
          <cell r="U1370">
            <v>5.9619999999999997</v>
          </cell>
          <cell r="V1370">
            <v>-0.92076000000000002</v>
          </cell>
          <cell r="W1370">
            <v>2.02901</v>
          </cell>
          <cell r="X1370" t="str">
            <v>Cap</v>
          </cell>
          <cell r="Y1370" t="str">
            <v>Global</v>
          </cell>
          <cell r="Z1370">
            <v>0.8</v>
          </cell>
          <cell r="AA1370" t="str">
            <v>Oui</v>
          </cell>
          <cell r="AB1370">
            <v>0.8</v>
          </cell>
          <cell r="AC1370" t="str">
            <v>Oui</v>
          </cell>
          <cell r="AD1370">
            <v>104.81</v>
          </cell>
          <cell r="AE1370" t="str">
            <v>FS0000DDTK</v>
          </cell>
          <cell r="AF1370">
            <v>1187357</v>
          </cell>
          <cell r="AH1370">
            <v>44565</v>
          </cell>
          <cell r="AJ1370">
            <v>4</v>
          </cell>
          <cell r="AK1370">
            <v>100</v>
          </cell>
          <cell r="AL1370">
            <v>1</v>
          </cell>
          <cell r="AM1370" t="str">
            <v>www.lfde.com</v>
          </cell>
          <cell r="AQ1370" t="str">
            <v>Non</v>
          </cell>
          <cell r="AR1370" t="str">
            <v>Non</v>
          </cell>
          <cell r="AS1370" t="str">
            <v>Non</v>
          </cell>
          <cell r="AV1370" t="str">
            <v>Obligations en euro</v>
          </cell>
          <cell r="AW1370" t="str">
            <v>La Financière de l'Echiquier</v>
          </cell>
          <cell r="AY1370" t="str">
            <v>Article 8</v>
          </cell>
          <cell r="AZ1370" t="str">
            <v>Prospectus</v>
          </cell>
          <cell r="BA1370" t="str">
            <v>Non</v>
          </cell>
          <cell r="BD1370">
            <v>2.0290119999999998</v>
          </cell>
          <cell r="BF1370">
            <v>-0.92074800000000001</v>
          </cell>
          <cell r="BH1370">
            <v>-1.948472</v>
          </cell>
          <cell r="BJ1370">
            <v>-1.62527</v>
          </cell>
          <cell r="BK1370">
            <v>37</v>
          </cell>
          <cell r="BM1370">
            <v>3.3034349999999999</v>
          </cell>
          <cell r="BN1370">
            <v>80</v>
          </cell>
          <cell r="BP1370">
            <v>9.5999149999999993</v>
          </cell>
          <cell r="BQ1370">
            <v>70</v>
          </cell>
        </row>
        <row r="1371">
          <cell r="A1371" t="str">
            <v>FR0013342045</v>
          </cell>
          <cell r="B1371" t="str">
            <v>ÙÙÙ</v>
          </cell>
          <cell r="C1371" t="str">
            <v>ERES Multigestion PME A</v>
          </cell>
          <cell r="D1371" t="str">
            <v>FCP</v>
          </cell>
          <cell r="E1371" t="str">
            <v>ERES Gestion</v>
          </cell>
          <cell r="F1371" t="str">
            <v>Euro</v>
          </cell>
          <cell r="G1371" t="str">
            <v>MSCI Europe Small Cap NR EUR</v>
          </cell>
          <cell r="H1371" t="str">
            <v>Europe Fonds ouverts  - Actions Europe Petites Cap.</v>
          </cell>
          <cell r="I1371" t="str">
            <v>Tous les jours</v>
          </cell>
          <cell r="J1371" t="str">
            <v>France</v>
          </cell>
          <cell r="K1371" t="str">
            <v>Non</v>
          </cell>
          <cell r="L1371">
            <v>43313</v>
          </cell>
          <cell r="M1371">
            <v>44595</v>
          </cell>
          <cell r="N1371">
            <v>66101199</v>
          </cell>
          <cell r="O1371">
            <v>122.36</v>
          </cell>
          <cell r="Q1371" t="str">
            <v>Non</v>
          </cell>
          <cell r="R1371">
            <v>6</v>
          </cell>
          <cell r="S1371">
            <v>6</v>
          </cell>
          <cell r="T1371">
            <v>14.537000000000001</v>
          </cell>
          <cell r="U1371">
            <v>17.545000000000002</v>
          </cell>
          <cell r="V1371">
            <v>9.8535900000000005</v>
          </cell>
          <cell r="W1371">
            <v>12.88912</v>
          </cell>
          <cell r="X1371" t="str">
            <v>Cap</v>
          </cell>
          <cell r="Y1371" t="str">
            <v>Europe</v>
          </cell>
          <cell r="Z1371">
            <v>2</v>
          </cell>
          <cell r="AA1371" t="str">
            <v>Non</v>
          </cell>
          <cell r="AB1371">
            <v>2.98</v>
          </cell>
          <cell r="AC1371" t="str">
            <v>Non</v>
          </cell>
          <cell r="AE1371" t="str">
            <v>FS0000DXHE</v>
          </cell>
          <cell r="AF1371">
            <v>31990634</v>
          </cell>
          <cell r="AH1371">
            <v>44550</v>
          </cell>
          <cell r="AJ1371">
            <v>3</v>
          </cell>
          <cell r="AK1371">
            <v>0</v>
          </cell>
          <cell r="AL1371">
            <v>0</v>
          </cell>
          <cell r="AM1371" t="str">
            <v>www.eres-gestion.com</v>
          </cell>
          <cell r="AQ1371" t="str">
            <v>Non</v>
          </cell>
          <cell r="AR1371" t="str">
            <v>Non</v>
          </cell>
          <cell r="AS1371" t="str">
            <v>Non</v>
          </cell>
          <cell r="AV1371" t="str">
            <v>Actions des pays de l'Union Européenne</v>
          </cell>
          <cell r="AW1371" t="str">
            <v>ERES</v>
          </cell>
          <cell r="AY1371" t="str">
            <v>Not Stated</v>
          </cell>
          <cell r="AZ1371" t="str">
            <v>Prospectus</v>
          </cell>
          <cell r="BA1371" t="str">
            <v>Oui</v>
          </cell>
          <cell r="BD1371">
            <v>12.889136000000001</v>
          </cell>
          <cell r="BF1371">
            <v>9.8535939999999993</v>
          </cell>
          <cell r="BH1371">
            <v>-9.4702570000000001</v>
          </cell>
          <cell r="BJ1371">
            <v>-9.5146499999999996</v>
          </cell>
          <cell r="BK1371">
            <v>90</v>
          </cell>
          <cell r="BM1371">
            <v>20.271027</v>
          </cell>
          <cell r="BN1371">
            <v>14</v>
          </cell>
          <cell r="BP1371">
            <v>21.714502</v>
          </cell>
          <cell r="BQ1371">
            <v>40</v>
          </cell>
        </row>
        <row r="1372">
          <cell r="A1372" t="str">
            <v>FR0013342573</v>
          </cell>
          <cell r="B1372" t="str">
            <v>ÙÙÙÙÙ</v>
          </cell>
          <cell r="C1372" t="str">
            <v>Eukratos Gérants Actions Eurp (PEA) AC</v>
          </cell>
          <cell r="D1372" t="str">
            <v>SICAV</v>
          </cell>
          <cell r="E1372" t="str">
            <v>Eukratos</v>
          </cell>
          <cell r="F1372" t="str">
            <v>Euro</v>
          </cell>
          <cell r="G1372" t="str">
            <v>Not Benchmarked</v>
          </cell>
          <cell r="H1372" t="str">
            <v>Europe Fonds ouverts  - Actions Zone Euro Grandes Cap.</v>
          </cell>
          <cell r="I1372" t="str">
            <v>Toutes les semaines</v>
          </cell>
          <cell r="J1372" t="str">
            <v>France</v>
          </cell>
          <cell r="K1372" t="str">
            <v>Oui</v>
          </cell>
          <cell r="L1372">
            <v>43391</v>
          </cell>
          <cell r="M1372">
            <v>44592</v>
          </cell>
          <cell r="N1372">
            <v>14928000</v>
          </cell>
          <cell r="O1372">
            <v>7305.01</v>
          </cell>
          <cell r="Q1372" t="str">
            <v>Non</v>
          </cell>
          <cell r="R1372">
            <v>6</v>
          </cell>
          <cell r="S1372">
            <v>6</v>
          </cell>
          <cell r="T1372">
            <v>15.35</v>
          </cell>
          <cell r="U1372">
            <v>15.221</v>
          </cell>
          <cell r="V1372">
            <v>13.68356</v>
          </cell>
          <cell r="W1372">
            <v>14.025</v>
          </cell>
          <cell r="X1372" t="str">
            <v>Cap</v>
          </cell>
          <cell r="Y1372" t="str">
            <v>Euroland</v>
          </cell>
          <cell r="Z1372">
            <v>1</v>
          </cell>
          <cell r="AA1372" t="str">
            <v>Oui</v>
          </cell>
          <cell r="AB1372">
            <v>2.35</v>
          </cell>
          <cell r="AC1372" t="str">
            <v>Non</v>
          </cell>
          <cell r="AE1372" t="str">
            <v>FS0000E7VG</v>
          </cell>
          <cell r="AF1372">
            <v>14928000</v>
          </cell>
          <cell r="AH1372">
            <v>44351</v>
          </cell>
          <cell r="AJ1372">
            <v>0</v>
          </cell>
          <cell r="AK1372">
            <v>1</v>
          </cell>
          <cell r="AL1372">
            <v>1</v>
          </cell>
          <cell r="AM1372" t="str">
            <v>www.eukratos.com</v>
          </cell>
          <cell r="AQ1372" t="str">
            <v>Non</v>
          </cell>
          <cell r="AR1372" t="str">
            <v>Non</v>
          </cell>
          <cell r="AS1372" t="str">
            <v>Non</v>
          </cell>
          <cell r="AV1372" t="str">
            <v>Non Classifié</v>
          </cell>
          <cell r="AW1372" t="str">
            <v>Eukratos</v>
          </cell>
          <cell r="AY1372" t="str">
            <v>Not Stated</v>
          </cell>
          <cell r="AZ1372" t="str">
            <v>Prospectus</v>
          </cell>
          <cell r="BA1372" t="str">
            <v>Non</v>
          </cell>
          <cell r="BD1372">
            <v>14.025009000000001</v>
          </cell>
          <cell r="BF1372">
            <v>13.683555</v>
          </cell>
          <cell r="BJ1372">
            <v>-10.297750000000001</v>
          </cell>
          <cell r="BK1372">
            <v>92</v>
          </cell>
          <cell r="BM1372">
            <v>20.668330000000001</v>
          </cell>
          <cell r="BN1372">
            <v>13</v>
          </cell>
          <cell r="BP1372">
            <v>26.443467999999999</v>
          </cell>
          <cell r="BQ1372">
            <v>24</v>
          </cell>
        </row>
        <row r="1373">
          <cell r="A1373" t="str">
            <v>FR0013344538</v>
          </cell>
          <cell r="B1373" t="str">
            <v>ÙÙÙÙÙ</v>
          </cell>
          <cell r="C1373" t="str">
            <v>Best Picks Global Emergents</v>
          </cell>
          <cell r="D1373" t="str">
            <v>FCP</v>
          </cell>
          <cell r="E1373" t="str">
            <v>Kiplink Finance</v>
          </cell>
          <cell r="F1373" t="str">
            <v>Euro</v>
          </cell>
          <cell r="G1373" t="str">
            <v>MSCI EM NR USD</v>
          </cell>
          <cell r="H1373" t="str">
            <v>Europe Fonds ouverts  - Actions Marchés Emergents</v>
          </cell>
          <cell r="I1373" t="str">
            <v>Toutes les semaines</v>
          </cell>
          <cell r="J1373" t="str">
            <v>France</v>
          </cell>
          <cell r="K1373" t="str">
            <v>Non</v>
          </cell>
          <cell r="L1373">
            <v>43315</v>
          </cell>
          <cell r="M1373">
            <v>44589</v>
          </cell>
          <cell r="N1373">
            <v>7744000</v>
          </cell>
          <cell r="O1373">
            <v>129.82</v>
          </cell>
          <cell r="Q1373" t="str">
            <v>Non</v>
          </cell>
          <cell r="R1373">
            <v>6</v>
          </cell>
          <cell r="S1373">
            <v>6</v>
          </cell>
          <cell r="T1373">
            <v>11.163017</v>
          </cell>
          <cell r="U1373">
            <v>17.243258999999998</v>
          </cell>
          <cell r="V1373">
            <v>-9.7281099999999991</v>
          </cell>
          <cell r="W1373">
            <v>10.966200000000001</v>
          </cell>
          <cell r="X1373" t="str">
            <v>Cap</v>
          </cell>
          <cell r="Y1373" t="str">
            <v>Global Emerging Mkts</v>
          </cell>
          <cell r="Z1373">
            <v>1.05</v>
          </cell>
          <cell r="AA1373" t="str">
            <v>Oui</v>
          </cell>
          <cell r="AB1373">
            <v>2.11</v>
          </cell>
          <cell r="AC1373" t="str">
            <v>Non</v>
          </cell>
          <cell r="AE1373" t="str">
            <v>FS0000E8M2</v>
          </cell>
          <cell r="AF1373">
            <v>7744000</v>
          </cell>
          <cell r="AH1373">
            <v>44265</v>
          </cell>
          <cell r="AJ1373">
            <v>3</v>
          </cell>
          <cell r="AK1373">
            <v>1</v>
          </cell>
          <cell r="AL1373">
            <v>1</v>
          </cell>
          <cell r="AM1373" t="str">
            <v>www.kiplink-finance.fr</v>
          </cell>
          <cell r="AQ1373" t="str">
            <v>Non</v>
          </cell>
          <cell r="AR1373" t="str">
            <v>Non</v>
          </cell>
          <cell r="AS1373" t="str">
            <v>Non</v>
          </cell>
          <cell r="AV1373" t="str">
            <v>Actions internationales</v>
          </cell>
          <cell r="AW1373" t="str">
            <v>Reyl</v>
          </cell>
          <cell r="AY1373" t="str">
            <v>Not Stated</v>
          </cell>
          <cell r="AZ1373" t="str">
            <v>Prospectus</v>
          </cell>
          <cell r="BA1373" t="str">
            <v>Non</v>
          </cell>
          <cell r="BD1373">
            <v>10.966215999999999</v>
          </cell>
          <cell r="BF1373">
            <v>-9.7281200000000005</v>
          </cell>
          <cell r="BJ1373">
            <v>-6.6647499999999997</v>
          </cell>
          <cell r="BK1373">
            <v>79</v>
          </cell>
          <cell r="BM1373">
            <v>16.37959</v>
          </cell>
          <cell r="BN1373">
            <v>25</v>
          </cell>
          <cell r="BP1373">
            <v>28.445183</v>
          </cell>
          <cell r="BQ1373">
            <v>19</v>
          </cell>
        </row>
        <row r="1374">
          <cell r="A1374" t="str">
            <v>FR0013345683</v>
          </cell>
          <cell r="B1374" t="str">
            <v>ÙÙÙ</v>
          </cell>
          <cell r="C1374" t="str">
            <v>LBPAM ISR Obli Entreprises L</v>
          </cell>
          <cell r="D1374" t="str">
            <v>FCP</v>
          </cell>
          <cell r="E1374" t="str">
            <v>La Banque Postale Asset Management</v>
          </cell>
          <cell r="F1374" t="str">
            <v>Euro</v>
          </cell>
          <cell r="G1374" t="str">
            <v>Bloomberg Euro Agg Corp 500MM TR EUR</v>
          </cell>
          <cell r="H1374" t="str">
            <v>Europe Fonds ouverts  - Obligations EUR Emprunts Privés</v>
          </cell>
          <cell r="I1374" t="str">
            <v>Tous les jours</v>
          </cell>
          <cell r="J1374" t="str">
            <v>France</v>
          </cell>
          <cell r="K1374" t="str">
            <v>Non</v>
          </cell>
          <cell r="L1374">
            <v>43280</v>
          </cell>
          <cell r="M1374">
            <v>44596</v>
          </cell>
          <cell r="N1374">
            <v>64085351</v>
          </cell>
          <cell r="O1374">
            <v>102.58</v>
          </cell>
          <cell r="Q1374" t="str">
            <v>Non</v>
          </cell>
          <cell r="R1374">
            <v>3</v>
          </cell>
          <cell r="S1374">
            <v>3</v>
          </cell>
          <cell r="T1374">
            <v>2.286</v>
          </cell>
          <cell r="U1374">
            <v>5.6929999999999996</v>
          </cell>
          <cell r="V1374">
            <v>-2.8539500000000002</v>
          </cell>
          <cell r="W1374">
            <v>1.1927700000000001</v>
          </cell>
          <cell r="X1374" t="str">
            <v>Dist</v>
          </cell>
          <cell r="Y1374" t="str">
            <v>Euroland</v>
          </cell>
          <cell r="Z1374">
            <v>1.2</v>
          </cell>
          <cell r="AA1374" t="str">
            <v>Non</v>
          </cell>
          <cell r="AB1374">
            <v>0.94</v>
          </cell>
          <cell r="AC1374" t="str">
            <v>Oui</v>
          </cell>
          <cell r="AD1374">
            <v>102.58</v>
          </cell>
          <cell r="AE1374" t="str">
            <v>FSUSA0B52J</v>
          </cell>
          <cell r="AF1374">
            <v>620000</v>
          </cell>
          <cell r="AH1374">
            <v>44307</v>
          </cell>
          <cell r="AJ1374">
            <v>2.5</v>
          </cell>
          <cell r="AK1374">
            <v>0</v>
          </cell>
          <cell r="AL1374">
            <v>0</v>
          </cell>
          <cell r="AM1374" t="str">
            <v>www.labanquepostale-am.fr</v>
          </cell>
          <cell r="AQ1374" t="str">
            <v>Non</v>
          </cell>
          <cell r="AR1374" t="str">
            <v>Non</v>
          </cell>
          <cell r="AS1374" t="str">
            <v>Non</v>
          </cell>
          <cell r="AV1374" t="str">
            <v>Obligations en euro</v>
          </cell>
          <cell r="AW1374" t="str">
            <v>La Banque Postale</v>
          </cell>
          <cell r="AY1374" t="str">
            <v>Not Stated</v>
          </cell>
          <cell r="AZ1374" t="str">
            <v>Prospectus</v>
          </cell>
          <cell r="BA1374" t="str">
            <v>Non</v>
          </cell>
          <cell r="BD1374">
            <v>1.1927730000000001</v>
          </cell>
          <cell r="BF1374">
            <v>-2.8539469999999998</v>
          </cell>
          <cell r="BH1374">
            <v>-2.2318899999999999</v>
          </cell>
          <cell r="BJ1374">
            <v>-1.4942299999999999</v>
          </cell>
          <cell r="BK1374">
            <v>35</v>
          </cell>
          <cell r="BM1374">
            <v>2.0858490000000001</v>
          </cell>
          <cell r="BN1374">
            <v>87</v>
          </cell>
          <cell r="BP1374">
            <v>6.2883620000000002</v>
          </cell>
          <cell r="BQ1374">
            <v>82</v>
          </cell>
        </row>
        <row r="1375">
          <cell r="A1375" t="str">
            <v>FR0013351285</v>
          </cell>
          <cell r="B1375" t="str">
            <v>ÙÙÙ</v>
          </cell>
          <cell r="C1375" t="str">
            <v>HMG Découvertes PME C</v>
          </cell>
          <cell r="D1375" t="str">
            <v>FCP</v>
          </cell>
          <cell r="E1375" t="str">
            <v>HMG Finance</v>
          </cell>
          <cell r="F1375" t="str">
            <v>Euro</v>
          </cell>
          <cell r="G1375" t="str">
            <v>Euronext Paris CAC Small NR EUR</v>
          </cell>
          <cell r="H1375" t="str">
            <v>Europe Fonds ouverts  - Actions France Petites &amp; Moy. Cap.</v>
          </cell>
          <cell r="I1375" t="str">
            <v>Tous les jours</v>
          </cell>
          <cell r="J1375" t="str">
            <v>France</v>
          </cell>
          <cell r="K1375" t="str">
            <v>Oui</v>
          </cell>
          <cell r="L1375">
            <v>43364</v>
          </cell>
          <cell r="M1375">
            <v>44596</v>
          </cell>
          <cell r="N1375">
            <v>47289230</v>
          </cell>
          <cell r="O1375">
            <v>139.52000000000001</v>
          </cell>
          <cell r="Q1375" t="str">
            <v>Non</v>
          </cell>
          <cell r="R1375">
            <v>5</v>
          </cell>
          <cell r="S1375">
            <v>5</v>
          </cell>
          <cell r="T1375">
            <v>9.5830000000000002</v>
          </cell>
          <cell r="U1375">
            <v>17.030999999999999</v>
          </cell>
          <cell r="V1375">
            <v>18.454750000000001</v>
          </cell>
          <cell r="W1375">
            <v>12.52473</v>
          </cell>
          <cell r="X1375" t="str">
            <v>Cap</v>
          </cell>
          <cell r="Y1375" t="str">
            <v>France</v>
          </cell>
          <cell r="Z1375">
            <v>2.35</v>
          </cell>
          <cell r="AA1375" t="str">
            <v>Oui</v>
          </cell>
          <cell r="AB1375">
            <v>2.34</v>
          </cell>
          <cell r="AC1375" t="str">
            <v>Non</v>
          </cell>
          <cell r="AD1375">
            <v>139.52000000000001</v>
          </cell>
          <cell r="AE1375" t="str">
            <v>FS0000E0JB</v>
          </cell>
          <cell r="AF1375">
            <v>10913323</v>
          </cell>
          <cell r="AH1375">
            <v>44562</v>
          </cell>
          <cell r="AJ1375">
            <v>3</v>
          </cell>
          <cell r="AK1375">
            <v>1</v>
          </cell>
          <cell r="AL1375">
            <v>1</v>
          </cell>
          <cell r="AM1375" t="str">
            <v>www.hmgfinance.com</v>
          </cell>
          <cell r="AQ1375" t="str">
            <v>Non</v>
          </cell>
          <cell r="AR1375" t="str">
            <v>Non</v>
          </cell>
          <cell r="AS1375" t="str">
            <v>Non</v>
          </cell>
          <cell r="AV1375" t="str">
            <v>Actions françaises</v>
          </cell>
          <cell r="AW1375" t="str">
            <v>HMG Finance</v>
          </cell>
          <cell r="AY1375" t="str">
            <v>Article 8</v>
          </cell>
          <cell r="AZ1375" t="str">
            <v>Prospectus</v>
          </cell>
          <cell r="BA1375" t="str">
            <v>Oui</v>
          </cell>
          <cell r="BD1375">
            <v>12.524742</v>
          </cell>
          <cell r="BF1375">
            <v>18.454744999999999</v>
          </cell>
          <cell r="BH1375">
            <v>-2.343696</v>
          </cell>
          <cell r="BJ1375">
            <v>-2.8652899999999999</v>
          </cell>
          <cell r="BK1375">
            <v>50</v>
          </cell>
          <cell r="BM1375">
            <v>16.079924999999999</v>
          </cell>
          <cell r="BN1375">
            <v>26</v>
          </cell>
          <cell r="BP1375">
            <v>14.456652999999999</v>
          </cell>
          <cell r="BQ1375">
            <v>58</v>
          </cell>
        </row>
        <row r="1376">
          <cell r="A1376" t="str">
            <v>FR0013355930</v>
          </cell>
          <cell r="B1376" t="str">
            <v>ÙÙ</v>
          </cell>
          <cell r="C1376" t="str">
            <v>LMdG Familles &amp; Entrepreneurs (EUR) I</v>
          </cell>
          <cell r="D1376" t="str">
            <v>FCP</v>
          </cell>
          <cell r="E1376" t="str">
            <v>UBS La Maison de Gestion</v>
          </cell>
          <cell r="F1376" t="str">
            <v>Euro</v>
          </cell>
          <cell r="G1376" t="str">
            <v>Euronext Paris CAC All Tradable NR EUR</v>
          </cell>
          <cell r="H1376" t="str">
            <v>Europe Fonds ouverts  - Actions France Grandes Cap.</v>
          </cell>
          <cell r="I1376" t="str">
            <v>Tous les jours</v>
          </cell>
          <cell r="J1376" t="str">
            <v>France</v>
          </cell>
          <cell r="K1376" t="str">
            <v>Oui</v>
          </cell>
          <cell r="L1376">
            <v>43361</v>
          </cell>
          <cell r="M1376">
            <v>44596</v>
          </cell>
          <cell r="N1376">
            <v>53523312</v>
          </cell>
          <cell r="O1376">
            <v>116.2</v>
          </cell>
          <cell r="Q1376" t="str">
            <v>Non</v>
          </cell>
          <cell r="R1376">
            <v>6</v>
          </cell>
          <cell r="S1376">
            <v>6</v>
          </cell>
          <cell r="T1376">
            <v>8.7010000000000005</v>
          </cell>
          <cell r="U1376">
            <v>18.241</v>
          </cell>
          <cell r="V1376">
            <v>17.30789</v>
          </cell>
          <cell r="W1376">
            <v>8.20749</v>
          </cell>
          <cell r="X1376" t="str">
            <v>Cap</v>
          </cell>
          <cell r="Y1376" t="str">
            <v>France</v>
          </cell>
          <cell r="Z1376">
            <v>1.1000000000000001</v>
          </cell>
          <cell r="AA1376" t="str">
            <v>Oui</v>
          </cell>
          <cell r="AB1376">
            <v>1.43</v>
          </cell>
          <cell r="AC1376" t="str">
            <v>Non</v>
          </cell>
          <cell r="AD1376">
            <v>116.2</v>
          </cell>
          <cell r="AE1376" t="str">
            <v>FSGBR06KOL</v>
          </cell>
          <cell r="AF1376">
            <v>8324790</v>
          </cell>
          <cell r="AH1376">
            <v>44470</v>
          </cell>
          <cell r="AJ1376">
            <v>2</v>
          </cell>
          <cell r="AK1376">
            <v>1000000</v>
          </cell>
          <cell r="AL1376">
            <v>0</v>
          </cell>
          <cell r="AM1376" t="str">
            <v>www.lamaisondegestion.com</v>
          </cell>
          <cell r="AQ1376" t="str">
            <v>Oui</v>
          </cell>
          <cell r="AR1376" t="str">
            <v>Non</v>
          </cell>
          <cell r="AS1376" t="str">
            <v>Non</v>
          </cell>
          <cell r="AV1376" t="str">
            <v>Actions de la zone euro</v>
          </cell>
          <cell r="AW1376" t="str">
            <v>UBS</v>
          </cell>
          <cell r="AY1376" t="str">
            <v>Not Stated</v>
          </cell>
          <cell r="AZ1376" t="str">
            <v>Prospectus</v>
          </cell>
          <cell r="BA1376" t="str">
            <v>Non</v>
          </cell>
          <cell r="BD1376">
            <v>8.207497</v>
          </cell>
          <cell r="BF1376">
            <v>17.307880000000001</v>
          </cell>
          <cell r="BH1376">
            <v>-5.9833999999999998E-2</v>
          </cell>
          <cell r="BJ1376">
            <v>-0.70091000000000003</v>
          </cell>
          <cell r="BK1376">
            <v>25</v>
          </cell>
          <cell r="BM1376">
            <v>10.397624</v>
          </cell>
          <cell r="BN1376">
            <v>49</v>
          </cell>
          <cell r="BP1376">
            <v>11.673392</v>
          </cell>
          <cell r="BQ1376">
            <v>64</v>
          </cell>
        </row>
        <row r="1377">
          <cell r="A1377" t="str">
            <v>FR0013356433</v>
          </cell>
          <cell r="B1377" t="str">
            <v>ÙÙÙ</v>
          </cell>
          <cell r="C1377" t="str">
            <v>Université de Strasbourg C</v>
          </cell>
          <cell r="D1377" t="str">
            <v>FCP</v>
          </cell>
          <cell r="E1377" t="str">
            <v>Meeschaert Asset Management</v>
          </cell>
          <cell r="F1377" t="str">
            <v>Euro</v>
          </cell>
          <cell r="G1377" t="str">
            <v>(MSCI EMU NR EUR) 20.000% + ( ICE BofA 1-3Y EUR Govt TR EUR) 80.000%</v>
          </cell>
          <cell r="H1377" t="str">
            <v>Europe Fonds ouverts  - Allocation EUR Prudente - International</v>
          </cell>
          <cell r="I1377" t="str">
            <v>Tous les jours</v>
          </cell>
          <cell r="J1377" t="str">
            <v>France</v>
          </cell>
          <cell r="K1377" t="str">
            <v>Non</v>
          </cell>
          <cell r="L1377">
            <v>43374</v>
          </cell>
          <cell r="M1377">
            <v>44596</v>
          </cell>
          <cell r="N1377">
            <v>10789921</v>
          </cell>
          <cell r="O1377">
            <v>158.22999999999999</v>
          </cell>
          <cell r="Q1377" t="str">
            <v>Non</v>
          </cell>
          <cell r="R1377">
            <v>4</v>
          </cell>
          <cell r="S1377">
            <v>4</v>
          </cell>
          <cell r="T1377">
            <v>4.1360000000000001</v>
          </cell>
          <cell r="U1377">
            <v>7.8529999999999998</v>
          </cell>
          <cell r="V1377">
            <v>2.2563599999999999</v>
          </cell>
          <cell r="W1377">
            <v>3.3688799999999999</v>
          </cell>
          <cell r="X1377" t="str">
            <v>Cap</v>
          </cell>
          <cell r="Y1377" t="str">
            <v>Global</v>
          </cell>
          <cell r="Z1377">
            <v>1.3</v>
          </cell>
          <cell r="AA1377" t="str">
            <v>Oui</v>
          </cell>
          <cell r="AB1377">
            <v>1.31</v>
          </cell>
          <cell r="AC1377" t="str">
            <v>Oui</v>
          </cell>
          <cell r="AD1377">
            <v>158.22999999999999</v>
          </cell>
          <cell r="AE1377" t="str">
            <v>FS0000E25C</v>
          </cell>
          <cell r="AF1377">
            <v>335325</v>
          </cell>
          <cell r="AH1377">
            <v>44562</v>
          </cell>
          <cell r="AJ1377">
            <v>0</v>
          </cell>
          <cell r="AK1377">
            <v>1</v>
          </cell>
          <cell r="AL1377">
            <v>0</v>
          </cell>
          <cell r="AM1377" t="str">
            <v>www.meeschaert.com</v>
          </cell>
          <cell r="AQ1377" t="str">
            <v>Non</v>
          </cell>
          <cell r="AR1377" t="str">
            <v>Non</v>
          </cell>
          <cell r="AS1377" t="str">
            <v>Non</v>
          </cell>
          <cell r="AV1377" t="str">
            <v>Non Classifié</v>
          </cell>
          <cell r="AW1377" t="str">
            <v>Meeschaert</v>
          </cell>
          <cell r="AY1377" t="str">
            <v>Article 8</v>
          </cell>
          <cell r="AZ1377" t="str">
            <v>Prospectus</v>
          </cell>
          <cell r="BA1377" t="str">
            <v>Non</v>
          </cell>
          <cell r="BD1377">
            <v>3.3688940000000001</v>
          </cell>
          <cell r="BF1377">
            <v>2.256392</v>
          </cell>
          <cell r="BH1377">
            <v>-2.959549</v>
          </cell>
          <cell r="BJ1377">
            <v>-2.7048299999999998</v>
          </cell>
          <cell r="BK1377">
            <v>49</v>
          </cell>
          <cell r="BM1377">
            <v>5.1005029999999998</v>
          </cell>
          <cell r="BN1377">
            <v>69</v>
          </cell>
          <cell r="BP1377">
            <v>9.3642260000000004</v>
          </cell>
          <cell r="BQ1377">
            <v>71</v>
          </cell>
        </row>
        <row r="1378">
          <cell r="A1378" t="str">
            <v>FR0013356458</v>
          </cell>
          <cell r="B1378" t="str">
            <v>ÙÙÙ</v>
          </cell>
          <cell r="C1378" t="str">
            <v>Université de Strasbourg E</v>
          </cell>
          <cell r="D1378" t="str">
            <v>FCP</v>
          </cell>
          <cell r="E1378" t="str">
            <v>Meeschaert Asset Management</v>
          </cell>
          <cell r="F1378" t="str">
            <v>Euro</v>
          </cell>
          <cell r="G1378" t="str">
            <v>(MSCI EMU NR EUR) 20.000% + ( ICE BofA 1-3Y EUR Govt TR EUR) 80.000%</v>
          </cell>
          <cell r="H1378" t="str">
            <v>Europe Fonds ouverts  - Allocation EUR Prudente - International</v>
          </cell>
          <cell r="I1378" t="str">
            <v>Tous les jours</v>
          </cell>
          <cell r="J1378" t="str">
            <v>France</v>
          </cell>
          <cell r="K1378" t="str">
            <v>Non</v>
          </cell>
          <cell r="L1378">
            <v>43374</v>
          </cell>
          <cell r="M1378">
            <v>44596</v>
          </cell>
          <cell r="N1378">
            <v>10789921</v>
          </cell>
          <cell r="O1378">
            <v>158.22</v>
          </cell>
          <cell r="Q1378" t="str">
            <v>Non</v>
          </cell>
          <cell r="R1378">
            <v>4</v>
          </cell>
          <cell r="S1378">
            <v>4</v>
          </cell>
          <cell r="T1378">
            <v>4.1360000000000001</v>
          </cell>
          <cell r="U1378">
            <v>7.8540000000000001</v>
          </cell>
          <cell r="V1378">
            <v>2.2565</v>
          </cell>
          <cell r="W1378">
            <v>3.36436</v>
          </cell>
          <cell r="X1378" t="str">
            <v>Cap</v>
          </cell>
          <cell r="Y1378" t="str">
            <v>Global</v>
          </cell>
          <cell r="Z1378">
            <v>1.3</v>
          </cell>
          <cell r="AA1378" t="str">
            <v>Oui</v>
          </cell>
          <cell r="AB1378">
            <v>1.32</v>
          </cell>
          <cell r="AC1378" t="str">
            <v>Oui</v>
          </cell>
          <cell r="AD1378">
            <v>158.22</v>
          </cell>
          <cell r="AE1378" t="str">
            <v>FS0000E25C</v>
          </cell>
          <cell r="AF1378">
            <v>96027</v>
          </cell>
          <cell r="AH1378">
            <v>44562</v>
          </cell>
          <cell r="AJ1378">
            <v>0</v>
          </cell>
          <cell r="AK1378">
            <v>1</v>
          </cell>
          <cell r="AL1378">
            <v>0</v>
          </cell>
          <cell r="AM1378" t="str">
            <v>www.meeschaert.com</v>
          </cell>
          <cell r="AQ1378" t="str">
            <v>Non</v>
          </cell>
          <cell r="AR1378" t="str">
            <v>Non</v>
          </cell>
          <cell r="AS1378" t="str">
            <v>Non</v>
          </cell>
          <cell r="AV1378" t="str">
            <v>Non Classifié</v>
          </cell>
          <cell r="AW1378" t="str">
            <v>Meeschaert</v>
          </cell>
          <cell r="AY1378" t="str">
            <v>Article 8</v>
          </cell>
          <cell r="AZ1378" t="str">
            <v>Prospectus</v>
          </cell>
          <cell r="BA1378" t="str">
            <v>Non</v>
          </cell>
          <cell r="BD1378">
            <v>3.3643559999999999</v>
          </cell>
          <cell r="BF1378">
            <v>2.256494</v>
          </cell>
          <cell r="BH1378">
            <v>-2.9597280000000001</v>
          </cell>
          <cell r="BJ1378">
            <v>-2.7050000000000001</v>
          </cell>
          <cell r="BK1378">
            <v>49</v>
          </cell>
          <cell r="BM1378">
            <v>5.0958959999999998</v>
          </cell>
          <cell r="BN1378">
            <v>70</v>
          </cell>
          <cell r="BP1378">
            <v>9.3494670000000006</v>
          </cell>
          <cell r="BQ1378">
            <v>71</v>
          </cell>
        </row>
        <row r="1379">
          <cell r="A1379" t="str">
            <v>FR0013358793</v>
          </cell>
          <cell r="C1379" t="str">
            <v>Athymis Industrie 4.0 P</v>
          </cell>
          <cell r="D1379" t="str">
            <v>FCP</v>
          </cell>
          <cell r="E1379" t="str">
            <v>Athymis Gestion</v>
          </cell>
          <cell r="F1379" t="str">
            <v>Euro</v>
          </cell>
          <cell r="G1379" t="str">
            <v>MSCI ACWI NR EUR</v>
          </cell>
          <cell r="H1379" t="str">
            <v>Europe Fonds ouverts  - Actions Secteur Technologies</v>
          </cell>
          <cell r="I1379" t="str">
            <v>Tous les jours</v>
          </cell>
          <cell r="J1379" t="str">
            <v>France</v>
          </cell>
          <cell r="K1379" t="str">
            <v>Non</v>
          </cell>
          <cell r="L1379">
            <v>43488</v>
          </cell>
          <cell r="M1379">
            <v>44596</v>
          </cell>
          <cell r="N1379">
            <v>7516243</v>
          </cell>
          <cell r="O1379">
            <v>147.04</v>
          </cell>
          <cell r="Q1379" t="str">
            <v>Non</v>
          </cell>
          <cell r="R1379">
            <v>6</v>
          </cell>
          <cell r="S1379">
            <v>6</v>
          </cell>
          <cell r="T1379">
            <v>14.314246000000001</v>
          </cell>
          <cell r="U1379">
            <v>17.306460000000001</v>
          </cell>
          <cell r="V1379">
            <v>12.498139999999999</v>
          </cell>
          <cell r="W1379">
            <v>14.02922</v>
          </cell>
          <cell r="X1379" t="str">
            <v>Cap</v>
          </cell>
          <cell r="Y1379" t="str">
            <v>Global</v>
          </cell>
          <cell r="Z1379">
            <v>2.4</v>
          </cell>
          <cell r="AA1379" t="str">
            <v>Oui</v>
          </cell>
          <cell r="AB1379">
            <v>2.61</v>
          </cell>
          <cell r="AC1379" t="str">
            <v>Non</v>
          </cell>
          <cell r="AD1379">
            <v>147.04</v>
          </cell>
          <cell r="AE1379" t="str">
            <v>FS0000F6P9</v>
          </cell>
          <cell r="AF1379">
            <v>2063625</v>
          </cell>
          <cell r="AH1379">
            <v>44564</v>
          </cell>
          <cell r="AJ1379">
            <v>3</v>
          </cell>
          <cell r="AK1379">
            <v>1</v>
          </cell>
          <cell r="AL1379">
            <v>0</v>
          </cell>
          <cell r="AM1379" t="str">
            <v>www.athymis.fr</v>
          </cell>
          <cell r="AQ1379" t="str">
            <v>Non</v>
          </cell>
          <cell r="AR1379" t="str">
            <v>Non</v>
          </cell>
          <cell r="AS1379" t="str">
            <v>Non</v>
          </cell>
          <cell r="AV1379" t="str">
            <v>Actions internationales</v>
          </cell>
          <cell r="AW1379" t="str">
            <v>Athymis</v>
          </cell>
          <cell r="AY1379" t="str">
            <v>Article 8</v>
          </cell>
          <cell r="AZ1379" t="str">
            <v>Prospectus</v>
          </cell>
          <cell r="BA1379" t="str">
            <v>Non</v>
          </cell>
          <cell r="BD1379">
            <v>14.029235</v>
          </cell>
          <cell r="BF1379">
            <v>12.498142</v>
          </cell>
          <cell r="BH1379">
            <v>-10.864317</v>
          </cell>
          <cell r="BJ1379">
            <v>-8.7819900000000004</v>
          </cell>
          <cell r="BK1379">
            <v>88</v>
          </cell>
        </row>
        <row r="1380">
          <cell r="A1380" t="str">
            <v>FR0013360245</v>
          </cell>
          <cell r="C1380" t="str">
            <v>Union + TC</v>
          </cell>
          <cell r="D1380" t="str">
            <v>SICAV</v>
          </cell>
          <cell r="E1380" t="str">
            <v>Crédit Mutuel Asset Management</v>
          </cell>
          <cell r="F1380" t="str">
            <v>Euro</v>
          </cell>
          <cell r="G1380" t="str">
            <v>€STR capitalisé</v>
          </cell>
          <cell r="H1380" t="str">
            <v>Europe Fonds ouverts  - Monétaires EUR</v>
          </cell>
          <cell r="I1380" t="str">
            <v>Tous les jours</v>
          </cell>
          <cell r="J1380" t="str">
            <v>France</v>
          </cell>
          <cell r="K1380" t="str">
            <v>Non</v>
          </cell>
          <cell r="L1380">
            <v>43433</v>
          </cell>
          <cell r="M1380">
            <v>44596</v>
          </cell>
          <cell r="N1380">
            <v>10892643917</v>
          </cell>
          <cell r="O1380">
            <v>360.73899999999998</v>
          </cell>
          <cell r="Q1380" t="str">
            <v>Non</v>
          </cell>
          <cell r="R1380">
            <v>1</v>
          </cell>
          <cell r="S1380">
            <v>1</v>
          </cell>
          <cell r="T1380">
            <v>1.7000000000000001E-2</v>
          </cell>
          <cell r="U1380">
            <v>4.1000000000000002E-2</v>
          </cell>
          <cell r="V1380">
            <v>-0.53293999999999997</v>
          </cell>
          <cell r="W1380">
            <v>-0.39562000000000003</v>
          </cell>
          <cell r="X1380" t="str">
            <v>Cap</v>
          </cell>
          <cell r="Y1380" t="str">
            <v>Euroland</v>
          </cell>
          <cell r="Z1380">
            <v>0.5</v>
          </cell>
          <cell r="AA1380" t="str">
            <v>Oui</v>
          </cell>
          <cell r="AB1380">
            <v>0.1</v>
          </cell>
          <cell r="AC1380" t="str">
            <v>Non</v>
          </cell>
          <cell r="AD1380">
            <v>360.73899999999998</v>
          </cell>
          <cell r="AE1380" t="str">
            <v>FSGBR051JD</v>
          </cell>
          <cell r="AF1380">
            <v>180762000</v>
          </cell>
          <cell r="AH1380">
            <v>44578</v>
          </cell>
          <cell r="AJ1380">
            <v>0</v>
          </cell>
          <cell r="AK1380">
            <v>1</v>
          </cell>
          <cell r="AL1380">
            <v>1</v>
          </cell>
          <cell r="AM1380" t="str">
            <v>www.creditmutuel-am.eu</v>
          </cell>
          <cell r="AQ1380" t="str">
            <v>Non</v>
          </cell>
          <cell r="AR1380" t="str">
            <v>Non</v>
          </cell>
          <cell r="AS1380" t="str">
            <v>Non</v>
          </cell>
          <cell r="AV1380" t="str">
            <v>Fonds monétaires à valeur liquidative variable (VNAV) standard</v>
          </cell>
          <cell r="AW1380" t="str">
            <v>Crédit Mutuel Alliance Fédérale</v>
          </cell>
          <cell r="AY1380" t="str">
            <v>Not Stated</v>
          </cell>
          <cell r="AZ1380" t="str">
            <v>Prospectus</v>
          </cell>
          <cell r="BA1380" t="str">
            <v>Non</v>
          </cell>
          <cell r="BD1380">
            <v>-0.39562599999999998</v>
          </cell>
          <cell r="BF1380">
            <v>-0.532945</v>
          </cell>
          <cell r="BH1380">
            <v>-5.0701000000000003E-2</v>
          </cell>
          <cell r="BJ1380">
            <v>-4.5990000000000003E-2</v>
          </cell>
          <cell r="BK1380">
            <v>16</v>
          </cell>
          <cell r="BM1380">
            <v>-0.38853799999999999</v>
          </cell>
          <cell r="BN1380">
            <v>95</v>
          </cell>
          <cell r="BP1380">
            <v>-0.28204600000000002</v>
          </cell>
          <cell r="BQ1380">
            <v>97</v>
          </cell>
        </row>
        <row r="1381">
          <cell r="A1381" t="str">
            <v>FR0013367265</v>
          </cell>
          <cell r="B1381" t="str">
            <v>ÙÙÙ</v>
          </cell>
          <cell r="C1381" t="str">
            <v>R-co Valor Balanced C EUR</v>
          </cell>
          <cell r="D1381" t="str">
            <v>SICAV</v>
          </cell>
          <cell r="E1381" t="str">
            <v>Rothschild &amp; Co Asset Management Europe</v>
          </cell>
          <cell r="F1381" t="str">
            <v>Euro</v>
          </cell>
          <cell r="G1381" t="str">
            <v>Not Benchmarked</v>
          </cell>
          <cell r="H1381" t="str">
            <v>Europe Fonds ouverts  - Allocation EUR Modérée - International</v>
          </cell>
          <cell r="I1381" t="str">
            <v>Tous les jours</v>
          </cell>
          <cell r="J1381" t="str">
            <v>Autriche;Belgique;Suisse;Allemagne;Espagne;France;Italie;Luxembourg;</v>
          </cell>
          <cell r="K1381" t="str">
            <v>Non</v>
          </cell>
          <cell r="L1381">
            <v>43399</v>
          </cell>
          <cell r="M1381">
            <v>44596</v>
          </cell>
          <cell r="N1381">
            <v>501891442</v>
          </cell>
          <cell r="O1381">
            <v>120.5</v>
          </cell>
          <cell r="Q1381" t="str">
            <v>Non</v>
          </cell>
          <cell r="R1381">
            <v>4</v>
          </cell>
          <cell r="S1381">
            <v>4</v>
          </cell>
          <cell r="T1381">
            <v>4.7130000000000001</v>
          </cell>
          <cell r="U1381">
            <v>10.444000000000001</v>
          </cell>
          <cell r="V1381">
            <v>5.5545999999999998</v>
          </cell>
          <cell r="W1381">
            <v>6.6448</v>
          </cell>
          <cell r="X1381" t="str">
            <v>Cap</v>
          </cell>
          <cell r="Y1381" t="str">
            <v>Global</v>
          </cell>
          <cell r="Z1381">
            <v>1.3</v>
          </cell>
          <cell r="AA1381" t="str">
            <v>Oui</v>
          </cell>
          <cell r="AB1381">
            <v>1.54</v>
          </cell>
          <cell r="AC1381" t="str">
            <v>Oui</v>
          </cell>
          <cell r="AD1381">
            <v>120.5</v>
          </cell>
          <cell r="AE1381" t="str">
            <v>FS0000E35L</v>
          </cell>
          <cell r="AF1381">
            <v>129131306</v>
          </cell>
          <cell r="AH1381">
            <v>44562</v>
          </cell>
          <cell r="AJ1381">
            <v>2.5</v>
          </cell>
          <cell r="AK1381">
            <v>2500</v>
          </cell>
          <cell r="AL1381">
            <v>1</v>
          </cell>
          <cell r="AM1381" t="str">
            <v>www.am.eu.rothschildandco.com</v>
          </cell>
          <cell r="AQ1381" t="str">
            <v>Non</v>
          </cell>
          <cell r="AR1381" t="str">
            <v>Non</v>
          </cell>
          <cell r="AS1381" t="str">
            <v>Non</v>
          </cell>
          <cell r="AV1381" t="str">
            <v>Non Classifié</v>
          </cell>
          <cell r="AW1381" t="str">
            <v>Rothschild &amp; Co</v>
          </cell>
          <cell r="AY1381" t="str">
            <v>Article 8</v>
          </cell>
          <cell r="AZ1381" t="str">
            <v>Prospectus</v>
          </cell>
          <cell r="BA1381" t="str">
            <v>Non</v>
          </cell>
          <cell r="BD1381">
            <v>6.6448029999999996</v>
          </cell>
          <cell r="BF1381">
            <v>5.5546069999999999</v>
          </cell>
          <cell r="BH1381">
            <v>-2.2300939999999998</v>
          </cell>
          <cell r="BJ1381">
            <v>-1.01441</v>
          </cell>
          <cell r="BK1381">
            <v>29</v>
          </cell>
          <cell r="BM1381">
            <v>9.0011030000000005</v>
          </cell>
          <cell r="BN1381">
            <v>54</v>
          </cell>
          <cell r="BP1381">
            <v>15.639654999999999</v>
          </cell>
          <cell r="BQ1381">
            <v>55</v>
          </cell>
        </row>
        <row r="1382">
          <cell r="A1382" t="str">
            <v>FR0013367281</v>
          </cell>
          <cell r="B1382" t="str">
            <v>ÙÙÙ</v>
          </cell>
          <cell r="C1382" t="str">
            <v>R-co Valor Balanced F EUR</v>
          </cell>
          <cell r="D1382" t="str">
            <v>SICAV</v>
          </cell>
          <cell r="E1382" t="str">
            <v>Rothschild &amp; Co Asset Management Europe</v>
          </cell>
          <cell r="F1382" t="str">
            <v>Euro</v>
          </cell>
          <cell r="G1382" t="str">
            <v>Not Benchmarked</v>
          </cell>
          <cell r="H1382" t="str">
            <v>Europe Fonds ouverts  - Allocation EUR Modérée - International</v>
          </cell>
          <cell r="I1382" t="str">
            <v>Tous les jours</v>
          </cell>
          <cell r="J1382" t="str">
            <v>Autriche;Belgique;Suisse;Allemagne;Espagne;France;Italie;Luxembourg;</v>
          </cell>
          <cell r="K1382" t="str">
            <v>Non</v>
          </cell>
          <cell r="L1382">
            <v>43423</v>
          </cell>
          <cell r="M1382">
            <v>44596</v>
          </cell>
          <cell r="N1382">
            <v>501891442</v>
          </cell>
          <cell r="O1382">
            <v>118.58</v>
          </cell>
          <cell r="Q1382" t="str">
            <v>Non</v>
          </cell>
          <cell r="R1382">
            <v>4</v>
          </cell>
          <cell r="S1382">
            <v>4</v>
          </cell>
          <cell r="T1382">
            <v>4.7080000000000002</v>
          </cell>
          <cell r="U1382">
            <v>10.436999999999999</v>
          </cell>
          <cell r="V1382">
            <v>5.1899499999999996</v>
          </cell>
          <cell r="W1382">
            <v>6.2705399999999996</v>
          </cell>
          <cell r="X1382" t="str">
            <v>Cap</v>
          </cell>
          <cell r="Y1382" t="str">
            <v>Global</v>
          </cell>
          <cell r="Z1382">
            <v>1.65</v>
          </cell>
          <cell r="AA1382" t="str">
            <v>Oui</v>
          </cell>
          <cell r="AB1382">
            <v>1.89</v>
          </cell>
          <cell r="AC1382" t="str">
            <v>Oui</v>
          </cell>
          <cell r="AD1382">
            <v>118.58</v>
          </cell>
          <cell r="AE1382" t="str">
            <v>FS0000E35L</v>
          </cell>
          <cell r="AF1382">
            <v>49205370</v>
          </cell>
          <cell r="AH1382">
            <v>44562</v>
          </cell>
          <cell r="AJ1382">
            <v>2.5</v>
          </cell>
          <cell r="AK1382">
            <v>1</v>
          </cell>
          <cell r="AL1382">
            <v>1</v>
          </cell>
          <cell r="AM1382" t="str">
            <v>www.am.eu.rothschildandco.com</v>
          </cell>
          <cell r="AQ1382" t="str">
            <v>Non</v>
          </cell>
          <cell r="AR1382" t="str">
            <v>Non</v>
          </cell>
          <cell r="AS1382" t="str">
            <v>Non</v>
          </cell>
          <cell r="AV1382" t="str">
            <v>Non Classifié</v>
          </cell>
          <cell r="AW1382" t="str">
            <v>Rothschild &amp; Co</v>
          </cell>
          <cell r="AY1382" t="str">
            <v>Article 8</v>
          </cell>
          <cell r="AZ1382" t="str">
            <v>Prospectus</v>
          </cell>
          <cell r="BA1382" t="str">
            <v>Non</v>
          </cell>
          <cell r="BD1382">
            <v>6.2705469999999996</v>
          </cell>
          <cell r="BF1382">
            <v>5.1899670000000002</v>
          </cell>
          <cell r="BH1382">
            <v>-2.2572990000000002</v>
          </cell>
          <cell r="BJ1382">
            <v>-1.03868</v>
          </cell>
          <cell r="BK1382">
            <v>29</v>
          </cell>
          <cell r="BM1382">
            <v>8.6197250000000007</v>
          </cell>
          <cell r="BN1382">
            <v>56</v>
          </cell>
          <cell r="BP1382">
            <v>15.239507</v>
          </cell>
          <cell r="BQ1382">
            <v>57</v>
          </cell>
        </row>
        <row r="1383">
          <cell r="A1383" t="str">
            <v>FR0013370988</v>
          </cell>
          <cell r="C1383" t="str">
            <v>LMdG Float-To-Fix 2023 (EUR) R</v>
          </cell>
          <cell r="D1383" t="str">
            <v>SICAV</v>
          </cell>
          <cell r="E1383" t="str">
            <v>UBS La Maison de Gestion</v>
          </cell>
          <cell r="F1383" t="str">
            <v>Euro</v>
          </cell>
          <cell r="G1383" t="str">
            <v>Not Benchmarked</v>
          </cell>
          <cell r="H1383" t="str">
            <v>Europe Fonds ouverts  - Obligations à échéance</v>
          </cell>
          <cell r="I1383" t="str">
            <v>Toutes les semaines</v>
          </cell>
          <cell r="J1383" t="str">
            <v>France</v>
          </cell>
          <cell r="K1383" t="str">
            <v>Non</v>
          </cell>
          <cell r="L1383">
            <v>43476</v>
          </cell>
          <cell r="M1383">
            <v>44596</v>
          </cell>
          <cell r="N1383">
            <v>84121650</v>
          </cell>
          <cell r="O1383">
            <v>101.28</v>
          </cell>
          <cell r="Q1383" t="str">
            <v>Non</v>
          </cell>
          <cell r="R1383">
            <v>3</v>
          </cell>
          <cell r="T1383">
            <v>0.96199999999999997</v>
          </cell>
          <cell r="U1383">
            <v>4.5570000000000004</v>
          </cell>
          <cell r="V1383">
            <v>0.27585999999999999</v>
          </cell>
          <cell r="W1383">
            <v>0.58984999999999999</v>
          </cell>
          <cell r="X1383" t="str">
            <v>Cap</v>
          </cell>
          <cell r="Y1383" t="str">
            <v>Global</v>
          </cell>
          <cell r="Z1383">
            <v>1</v>
          </cell>
          <cell r="AA1383" t="str">
            <v>Oui</v>
          </cell>
          <cell r="AB1383">
            <v>0.63</v>
          </cell>
          <cell r="AC1383" t="str">
            <v>Non</v>
          </cell>
          <cell r="AD1383">
            <v>101.28</v>
          </cell>
          <cell r="AE1383" t="str">
            <v>FS0000F7C8</v>
          </cell>
          <cell r="AF1383">
            <v>61076907</v>
          </cell>
          <cell r="AH1383">
            <v>44501</v>
          </cell>
          <cell r="AJ1383">
            <v>1.68</v>
          </cell>
          <cell r="AK1383">
            <v>1</v>
          </cell>
          <cell r="AL1383">
            <v>1</v>
          </cell>
          <cell r="AM1383" t="str">
            <v>www.lamaisondegestion.com</v>
          </cell>
          <cell r="AQ1383" t="str">
            <v>Non</v>
          </cell>
          <cell r="AR1383" t="str">
            <v>Non</v>
          </cell>
          <cell r="AS1383" t="str">
            <v>Non</v>
          </cell>
          <cell r="AV1383" t="str">
            <v>Obligations en euro</v>
          </cell>
          <cell r="AW1383" t="str">
            <v>UBS</v>
          </cell>
          <cell r="AY1383" t="str">
            <v>Not Stated</v>
          </cell>
          <cell r="AZ1383" t="str">
            <v>Prospectus</v>
          </cell>
          <cell r="BA1383" t="str">
            <v>Non</v>
          </cell>
          <cell r="BD1383">
            <v>0.58984400000000003</v>
          </cell>
          <cell r="BF1383">
            <v>0.27584999999999998</v>
          </cell>
          <cell r="BH1383">
            <v>-0.38171699999999997</v>
          </cell>
          <cell r="BJ1383">
            <v>-0.38172</v>
          </cell>
          <cell r="BK1383">
            <v>21</v>
          </cell>
        </row>
        <row r="1384">
          <cell r="A1384" t="str">
            <v>FR0013373214</v>
          </cell>
          <cell r="B1384" t="str">
            <v>ÙÙÙÙ</v>
          </cell>
          <cell r="C1384" t="str">
            <v>Federal Transition Oxygène P</v>
          </cell>
          <cell r="D1384" t="str">
            <v>FCP</v>
          </cell>
          <cell r="E1384" t="str">
            <v>Federal Finance Gestion</v>
          </cell>
          <cell r="F1384" t="str">
            <v>Euro</v>
          </cell>
          <cell r="G1384" t="str">
            <v>MSCI World NR EUR</v>
          </cell>
          <cell r="H1384" t="str">
            <v>Europe Fonds ouverts  - Actions Internationales Flex-Cap.</v>
          </cell>
          <cell r="I1384" t="str">
            <v>Tous les jours</v>
          </cell>
          <cell r="J1384" t="str">
            <v>France</v>
          </cell>
          <cell r="K1384" t="str">
            <v>Non</v>
          </cell>
          <cell r="L1384">
            <v>43453</v>
          </cell>
          <cell r="M1384">
            <v>44596</v>
          </cell>
          <cell r="N1384">
            <v>62513954</v>
          </cell>
          <cell r="O1384">
            <v>161.55000000000001</v>
          </cell>
          <cell r="Q1384" t="str">
            <v>Non</v>
          </cell>
          <cell r="R1384">
            <v>6</v>
          </cell>
          <cell r="S1384">
            <v>5</v>
          </cell>
          <cell r="T1384">
            <v>13.659720999999999</v>
          </cell>
          <cell r="U1384">
            <v>14.657306999999999</v>
          </cell>
          <cell r="V1384">
            <v>11.99647</v>
          </cell>
          <cell r="W1384">
            <v>15.877689999999999</v>
          </cell>
          <cell r="X1384" t="str">
            <v>Cap</v>
          </cell>
          <cell r="Y1384" t="str">
            <v>Global</v>
          </cell>
          <cell r="Z1384">
            <v>0.9</v>
          </cell>
          <cell r="AA1384" t="str">
            <v>Oui</v>
          </cell>
          <cell r="AB1384">
            <v>2.0099999999999998</v>
          </cell>
          <cell r="AC1384" t="str">
            <v>Non</v>
          </cell>
          <cell r="AD1384">
            <v>161.55000000000001</v>
          </cell>
          <cell r="AE1384" t="str">
            <v>FS0000E87W</v>
          </cell>
          <cell r="AF1384">
            <v>59903594</v>
          </cell>
          <cell r="AH1384">
            <v>44593</v>
          </cell>
          <cell r="AJ1384">
            <v>3</v>
          </cell>
          <cell r="AK1384">
            <v>100</v>
          </cell>
          <cell r="AL1384">
            <v>1</v>
          </cell>
          <cell r="AM1384" t="str">
            <v>www.federal-finance.fr</v>
          </cell>
          <cell r="AQ1384" t="str">
            <v>Non</v>
          </cell>
          <cell r="AR1384" t="str">
            <v>Non</v>
          </cell>
          <cell r="AS1384" t="str">
            <v>Non</v>
          </cell>
          <cell r="AV1384" t="str">
            <v>Actions internationales</v>
          </cell>
          <cell r="AW1384" t="str">
            <v>Crédit Mutuel</v>
          </cell>
          <cell r="AY1384" t="str">
            <v>Article 8</v>
          </cell>
          <cell r="AZ1384" t="str">
            <v>Prospectus</v>
          </cell>
          <cell r="BA1384" t="str">
            <v>Non</v>
          </cell>
          <cell r="BD1384">
            <v>15.877715999999999</v>
          </cell>
          <cell r="BF1384">
            <v>11.996479000000001</v>
          </cell>
          <cell r="BH1384">
            <v>-9.5274940000000008</v>
          </cell>
          <cell r="BJ1384">
            <v>-8.8864300000000007</v>
          </cell>
          <cell r="BK1384">
            <v>88</v>
          </cell>
          <cell r="BM1384">
            <v>22.299548000000001</v>
          </cell>
          <cell r="BN1384">
            <v>10</v>
          </cell>
          <cell r="BP1384">
            <v>29.791746</v>
          </cell>
          <cell r="BQ1384">
            <v>16</v>
          </cell>
        </row>
        <row r="1385">
          <cell r="A1385" t="str">
            <v>FR0013374980</v>
          </cell>
          <cell r="B1385" t="str">
            <v>ÙÙÙÙÙ</v>
          </cell>
          <cell r="C1385" t="str">
            <v>PM Monde</v>
          </cell>
          <cell r="D1385" t="str">
            <v>FCP</v>
          </cell>
          <cell r="E1385" t="str">
            <v>Saint Olive Gestion</v>
          </cell>
          <cell r="F1385" t="str">
            <v>Euro</v>
          </cell>
          <cell r="G1385" t="str">
            <v>Not Benchmarked</v>
          </cell>
          <cell r="H1385" t="str">
            <v>Europe Fonds ouverts  - Allocation EUR Agressive - International</v>
          </cell>
          <cell r="I1385" t="str">
            <v>Tous les jours</v>
          </cell>
          <cell r="J1385" t="str">
            <v>France</v>
          </cell>
          <cell r="K1385" t="str">
            <v>Non</v>
          </cell>
          <cell r="L1385">
            <v>43431</v>
          </cell>
          <cell r="M1385">
            <v>44596</v>
          </cell>
          <cell r="N1385">
            <v>30763041</v>
          </cell>
          <cell r="O1385">
            <v>141.93</v>
          </cell>
          <cell r="Q1385" t="str">
            <v>Non</v>
          </cell>
          <cell r="R1385">
            <v>6</v>
          </cell>
          <cell r="S1385">
            <v>5</v>
          </cell>
          <cell r="T1385">
            <v>15.057</v>
          </cell>
          <cell r="U1385">
            <v>15.35</v>
          </cell>
          <cell r="V1385">
            <v>16.653310000000001</v>
          </cell>
          <cell r="W1385">
            <v>13.55058</v>
          </cell>
          <cell r="X1385" t="str">
            <v>Cap</v>
          </cell>
          <cell r="Y1385" t="str">
            <v>Global</v>
          </cell>
          <cell r="Z1385">
            <v>2.25</v>
          </cell>
          <cell r="AA1385" t="str">
            <v>Oui</v>
          </cell>
          <cell r="AB1385">
            <v>1.63</v>
          </cell>
          <cell r="AC1385" t="str">
            <v>Non</v>
          </cell>
          <cell r="AD1385">
            <v>141.93</v>
          </cell>
          <cell r="AE1385" t="str">
            <v>FS0000E4AX</v>
          </cell>
          <cell r="AF1385">
            <v>30763041</v>
          </cell>
          <cell r="AH1385">
            <v>44434</v>
          </cell>
          <cell r="AJ1385">
            <v>4</v>
          </cell>
          <cell r="AK1385">
            <v>1</v>
          </cell>
          <cell r="AL1385">
            <v>1</v>
          </cell>
          <cell r="AM1385" t="str">
            <v>www.banquesaintolive.com</v>
          </cell>
          <cell r="AQ1385" t="str">
            <v>Non</v>
          </cell>
          <cell r="AR1385" t="str">
            <v>Non</v>
          </cell>
          <cell r="AS1385" t="str">
            <v>Non</v>
          </cell>
          <cell r="AV1385" t="str">
            <v>Non Classifié</v>
          </cell>
          <cell r="AW1385" t="str">
            <v>Banque Saint Olive</v>
          </cell>
          <cell r="AY1385" t="str">
            <v>Not Stated</v>
          </cell>
          <cell r="AZ1385" t="str">
            <v>Prospectus</v>
          </cell>
          <cell r="BA1385" t="str">
            <v>Non</v>
          </cell>
          <cell r="BD1385">
            <v>13.550608</v>
          </cell>
          <cell r="BF1385">
            <v>16.653323</v>
          </cell>
          <cell r="BH1385">
            <v>-9.907413</v>
          </cell>
          <cell r="BJ1385">
            <v>-8.3202099999999994</v>
          </cell>
          <cell r="BK1385">
            <v>86</v>
          </cell>
          <cell r="BM1385">
            <v>18.918707000000001</v>
          </cell>
          <cell r="BN1385">
            <v>17</v>
          </cell>
          <cell r="BP1385">
            <v>24.944388</v>
          </cell>
          <cell r="BQ1385">
            <v>30</v>
          </cell>
        </row>
        <row r="1386">
          <cell r="A1386" t="str">
            <v>FR0013380607</v>
          </cell>
          <cell r="B1386" t="str">
            <v>ÙÙÙÙ</v>
          </cell>
          <cell r="C1386" t="str">
            <v>Lyxor CAC 40 (DR) ETF Acc</v>
          </cell>
          <cell r="D1386" t="str">
            <v>SICAV</v>
          </cell>
          <cell r="E1386" t="str">
            <v>Lyxor International Asset Management S.A.S.</v>
          </cell>
          <cell r="F1386" t="str">
            <v>Euro</v>
          </cell>
          <cell r="G1386" t="str">
            <v>Euronext Paris CAC 40 GR EUR</v>
          </cell>
          <cell r="H1386" t="str">
            <v>Europe ETF  - Actions France Grandes Cap.</v>
          </cell>
          <cell r="I1386" t="str">
            <v>Tous les jours</v>
          </cell>
          <cell r="J1386" t="str">
            <v>France</v>
          </cell>
          <cell r="K1386" t="str">
            <v>Oui</v>
          </cell>
          <cell r="L1386">
            <v>43447</v>
          </cell>
          <cell r="M1386">
            <v>44596</v>
          </cell>
          <cell r="N1386">
            <v>3852311444</v>
          </cell>
          <cell r="O1386">
            <v>30.597300000000001</v>
          </cell>
          <cell r="Q1386" t="str">
            <v>Non</v>
          </cell>
          <cell r="R1386">
            <v>6</v>
          </cell>
          <cell r="S1386">
            <v>6</v>
          </cell>
          <cell r="T1386">
            <v>11.12</v>
          </cell>
          <cell r="U1386">
            <v>19.931999999999999</v>
          </cell>
          <cell r="V1386">
            <v>32.34319</v>
          </cell>
          <cell r="W1386">
            <v>14.679180000000001</v>
          </cell>
          <cell r="X1386" t="str">
            <v>Cap</v>
          </cell>
          <cell r="Y1386" t="str">
            <v>France</v>
          </cell>
          <cell r="Z1386">
            <v>0.25</v>
          </cell>
          <cell r="AA1386" t="str">
            <v>Oui</v>
          </cell>
          <cell r="AB1386">
            <v>0.25</v>
          </cell>
          <cell r="AC1386" t="str">
            <v>Oui</v>
          </cell>
          <cell r="AD1386">
            <v>30.597300000000001</v>
          </cell>
          <cell r="AE1386" t="str">
            <v>FSGBR05451</v>
          </cell>
          <cell r="AF1386">
            <v>60839763</v>
          </cell>
          <cell r="AH1386">
            <v>44581</v>
          </cell>
          <cell r="AM1386" t="str">
            <v>www.lyxor.com</v>
          </cell>
          <cell r="AQ1386" t="str">
            <v>Non</v>
          </cell>
          <cell r="AR1386" t="str">
            <v>Non</v>
          </cell>
          <cell r="AS1386" t="str">
            <v>Non</v>
          </cell>
          <cell r="AV1386" t="str">
            <v>Actions françaises</v>
          </cell>
          <cell r="AW1386" t="str">
            <v>Lyxor</v>
          </cell>
          <cell r="AX1386" t="str">
            <v>Lyxor International Asset Management</v>
          </cell>
          <cell r="AY1386" t="str">
            <v>Not Stated</v>
          </cell>
          <cell r="AZ1386" t="str">
            <v>Prospectus</v>
          </cell>
          <cell r="BA1386" t="str">
            <v>Non</v>
          </cell>
          <cell r="BD1386">
            <v>14.679192</v>
          </cell>
          <cell r="BF1386">
            <v>32.343186000000003</v>
          </cell>
          <cell r="BH1386">
            <v>-1.9713000000000001</v>
          </cell>
          <cell r="BJ1386">
            <v>-2.05904</v>
          </cell>
          <cell r="BK1386">
            <v>42</v>
          </cell>
          <cell r="BM1386">
            <v>17.584927</v>
          </cell>
          <cell r="BN1386">
            <v>21</v>
          </cell>
          <cell r="BP1386">
            <v>30.201851000000001</v>
          </cell>
          <cell r="BQ1386">
            <v>14</v>
          </cell>
        </row>
        <row r="1387">
          <cell r="A1387" t="str">
            <v>FR0013383825</v>
          </cell>
          <cell r="C1387" t="str">
            <v>Pluvalca Sustainable Opportunities A</v>
          </cell>
          <cell r="D1387" t="str">
            <v>SICAV</v>
          </cell>
          <cell r="E1387" t="str">
            <v>Financière Arbevel</v>
          </cell>
          <cell r="F1387" t="str">
            <v>Euro</v>
          </cell>
          <cell r="G1387" t="str">
            <v>EMIX Smaller Europe ex UK NR USD</v>
          </cell>
          <cell r="H1387" t="str">
            <v>Europe Fonds ouverts  - Actions Europe hors UK Petites &amp; Moy. Cap.</v>
          </cell>
          <cell r="I1387" t="str">
            <v>Tous les jours</v>
          </cell>
          <cell r="J1387" t="str">
            <v>Suisse;France;Luxembourg;</v>
          </cell>
          <cell r="K1387" t="str">
            <v>Oui</v>
          </cell>
          <cell r="L1387">
            <v>43468</v>
          </cell>
          <cell r="M1387">
            <v>44596</v>
          </cell>
          <cell r="N1387">
            <v>44076236</v>
          </cell>
          <cell r="O1387">
            <v>163.11000000000001</v>
          </cell>
          <cell r="Q1387" t="str">
            <v>Non</v>
          </cell>
          <cell r="R1387">
            <v>5</v>
          </cell>
          <cell r="S1387">
            <v>6</v>
          </cell>
          <cell r="T1387">
            <v>12.749000000000001</v>
          </cell>
          <cell r="U1387">
            <v>21.462</v>
          </cell>
          <cell r="V1387">
            <v>5.7208699999999997</v>
          </cell>
          <cell r="W1387">
            <v>14.96763</v>
          </cell>
          <cell r="X1387" t="str">
            <v>Cap</v>
          </cell>
          <cell r="Y1387" t="str">
            <v>Europe ex UK</v>
          </cell>
          <cell r="Z1387">
            <v>2.2000000000000002</v>
          </cell>
          <cell r="AA1387" t="str">
            <v>Oui</v>
          </cell>
          <cell r="AB1387">
            <v>2.2000000000000002</v>
          </cell>
          <cell r="AC1387" t="str">
            <v>Oui</v>
          </cell>
          <cell r="AD1387">
            <v>163.11000000000001</v>
          </cell>
          <cell r="AE1387" t="str">
            <v>FS0000E8Y0</v>
          </cell>
          <cell r="AF1387">
            <v>17804664</v>
          </cell>
          <cell r="AH1387">
            <v>44562</v>
          </cell>
          <cell r="AJ1387">
            <v>2</v>
          </cell>
          <cell r="AK1387">
            <v>1</v>
          </cell>
          <cell r="AL1387">
            <v>1</v>
          </cell>
          <cell r="AM1387" t="str">
            <v>www.arbevel.com</v>
          </cell>
          <cell r="AQ1387" t="str">
            <v>Non</v>
          </cell>
          <cell r="AR1387" t="str">
            <v>Non</v>
          </cell>
          <cell r="AS1387" t="str">
            <v>Non</v>
          </cell>
          <cell r="AV1387" t="str">
            <v>Non Classifié</v>
          </cell>
          <cell r="AW1387" t="str">
            <v>Financière Arbevel</v>
          </cell>
          <cell r="AY1387" t="str">
            <v>Article 9</v>
          </cell>
          <cell r="AZ1387" t="str">
            <v>Prospectus</v>
          </cell>
          <cell r="BA1387" t="str">
            <v>Non</v>
          </cell>
          <cell r="BD1387">
            <v>14.967648000000001</v>
          </cell>
          <cell r="BF1387">
            <v>5.7208829999999997</v>
          </cell>
          <cell r="BH1387">
            <v>-8.8167179999999998</v>
          </cell>
          <cell r="BJ1387">
            <v>-8.9049399999999999</v>
          </cell>
          <cell r="BK1387">
            <v>88</v>
          </cell>
        </row>
        <row r="1388">
          <cell r="A1388" t="str">
            <v>FR0013383841</v>
          </cell>
          <cell r="B1388" t="str">
            <v>ÙÙÙ</v>
          </cell>
          <cell r="C1388" t="str">
            <v>Pluvalca Sustainable Opportunities B</v>
          </cell>
          <cell r="D1388" t="str">
            <v>SICAV</v>
          </cell>
          <cell r="E1388" t="str">
            <v>Financière Arbevel</v>
          </cell>
          <cell r="F1388" t="str">
            <v>Euro</v>
          </cell>
          <cell r="G1388" t="str">
            <v>EMIX Smaller Europe ex UK NR USD</v>
          </cell>
          <cell r="H1388" t="str">
            <v>Europe Fonds ouverts  - Actions Europe hors UK Petites &amp; Moy. Cap.</v>
          </cell>
          <cell r="I1388" t="str">
            <v>Tous les jours</v>
          </cell>
          <cell r="J1388" t="str">
            <v>Suisse;France;Luxembourg;</v>
          </cell>
          <cell r="K1388" t="str">
            <v>Oui</v>
          </cell>
          <cell r="L1388">
            <v>43461</v>
          </cell>
          <cell r="M1388">
            <v>44596</v>
          </cell>
          <cell r="N1388">
            <v>44076236</v>
          </cell>
          <cell r="O1388">
            <v>168.78</v>
          </cell>
          <cell r="Q1388" t="str">
            <v>Non</v>
          </cell>
          <cell r="R1388">
            <v>5</v>
          </cell>
          <cell r="S1388">
            <v>6</v>
          </cell>
          <cell r="T1388">
            <v>12.75</v>
          </cell>
          <cell r="U1388">
            <v>21.469000000000001</v>
          </cell>
          <cell r="V1388">
            <v>6.7711899999999998</v>
          </cell>
          <cell r="W1388">
            <v>16.002669999999998</v>
          </cell>
          <cell r="X1388" t="str">
            <v>Cap</v>
          </cell>
          <cell r="Y1388" t="str">
            <v>Europe ex UK</v>
          </cell>
          <cell r="Z1388">
            <v>1.2</v>
          </cell>
          <cell r="AA1388" t="str">
            <v>Oui</v>
          </cell>
          <cell r="AB1388">
            <v>1.2</v>
          </cell>
          <cell r="AC1388" t="str">
            <v>Oui</v>
          </cell>
          <cell r="AD1388">
            <v>168.78</v>
          </cell>
          <cell r="AE1388" t="str">
            <v>FS0000E8Y0</v>
          </cell>
          <cell r="AF1388">
            <v>26215228</v>
          </cell>
          <cell r="AH1388">
            <v>44562</v>
          </cell>
          <cell r="AJ1388">
            <v>2</v>
          </cell>
          <cell r="AK1388">
            <v>1</v>
          </cell>
          <cell r="AL1388">
            <v>1</v>
          </cell>
          <cell r="AM1388" t="str">
            <v>www.arbevel.com</v>
          </cell>
          <cell r="AQ1388" t="str">
            <v>Non</v>
          </cell>
          <cell r="AR1388" t="str">
            <v>Non</v>
          </cell>
          <cell r="AS1388" t="str">
            <v>Non</v>
          </cell>
          <cell r="AV1388" t="str">
            <v>Non Classifié</v>
          </cell>
          <cell r="AW1388" t="str">
            <v>Financière Arbevel</v>
          </cell>
          <cell r="AY1388" t="str">
            <v>Article 9</v>
          </cell>
          <cell r="AZ1388" t="str">
            <v>Prospectus</v>
          </cell>
          <cell r="BA1388" t="str">
            <v>Non</v>
          </cell>
          <cell r="BD1388">
            <v>16.002690999999999</v>
          </cell>
          <cell r="BF1388">
            <v>6.7712070000000004</v>
          </cell>
          <cell r="BH1388">
            <v>-8.731598</v>
          </cell>
          <cell r="BJ1388">
            <v>-8.82761</v>
          </cell>
          <cell r="BK1388">
            <v>88</v>
          </cell>
          <cell r="BM1388">
            <v>22.756284999999998</v>
          </cell>
          <cell r="BN1388">
            <v>10</v>
          </cell>
          <cell r="BP1388">
            <v>25.979258000000002</v>
          </cell>
          <cell r="BQ1388">
            <v>26</v>
          </cell>
        </row>
        <row r="1389">
          <cell r="A1389" t="str">
            <v>FR0013384062</v>
          </cell>
          <cell r="C1389" t="str">
            <v>Alpha Opportunities R</v>
          </cell>
          <cell r="D1389" t="str">
            <v>FCP</v>
          </cell>
          <cell r="E1389" t="str">
            <v>Meeschaert Asset Management</v>
          </cell>
          <cell r="F1389" t="str">
            <v>Euro</v>
          </cell>
          <cell r="G1389" t="str">
            <v>Not Benchmarked</v>
          </cell>
          <cell r="H1389" t="str">
            <v>Europe Fonds ouverts  - Allocation EUR Flexible - International</v>
          </cell>
          <cell r="I1389" t="str">
            <v>Tous les jours</v>
          </cell>
          <cell r="J1389" t="str">
            <v>France</v>
          </cell>
          <cell r="K1389" t="str">
            <v>Non</v>
          </cell>
          <cell r="L1389">
            <v>43696</v>
          </cell>
          <cell r="M1389">
            <v>44594</v>
          </cell>
          <cell r="N1389">
            <v>5293029</v>
          </cell>
          <cell r="O1389">
            <v>91.78</v>
          </cell>
          <cell r="Q1389" t="str">
            <v>Non</v>
          </cell>
          <cell r="R1389">
            <v>4</v>
          </cell>
          <cell r="S1389">
            <v>4</v>
          </cell>
          <cell r="T1389">
            <v>6.806</v>
          </cell>
          <cell r="V1389">
            <v>0.98309999999999997</v>
          </cell>
          <cell r="X1389" t="str">
            <v>Cap</v>
          </cell>
          <cell r="Y1389" t="str">
            <v>Global</v>
          </cell>
          <cell r="Z1389">
            <v>1.8</v>
          </cell>
          <cell r="AA1389" t="str">
            <v>Oui</v>
          </cell>
          <cell r="AB1389">
            <v>2.5499999999999998</v>
          </cell>
          <cell r="AC1389" t="str">
            <v>Non</v>
          </cell>
          <cell r="AE1389" t="str">
            <v>FS0000FM1C</v>
          </cell>
          <cell r="AF1389">
            <v>5293029</v>
          </cell>
          <cell r="AH1389">
            <v>44562</v>
          </cell>
          <cell r="AJ1389">
            <v>0</v>
          </cell>
          <cell r="AK1389">
            <v>100</v>
          </cell>
          <cell r="AL1389">
            <v>1</v>
          </cell>
          <cell r="AM1389" t="str">
            <v>www.meeschaert.com</v>
          </cell>
          <cell r="AQ1389" t="str">
            <v>Non</v>
          </cell>
          <cell r="AR1389" t="str">
            <v>Non</v>
          </cell>
          <cell r="AS1389" t="str">
            <v>Non</v>
          </cell>
          <cell r="AV1389" t="str">
            <v>Non Classifié</v>
          </cell>
          <cell r="AW1389" t="str">
            <v>Meeschaert</v>
          </cell>
          <cell r="AY1389" t="str">
            <v>Not Stated</v>
          </cell>
          <cell r="AZ1389" t="str">
            <v>Prospectus</v>
          </cell>
          <cell r="BA1389" t="str">
            <v>Non</v>
          </cell>
          <cell r="BF1389">
            <v>0.98307800000000001</v>
          </cell>
          <cell r="BJ1389">
            <v>-5.3329199999999997</v>
          </cell>
          <cell r="BK1389">
            <v>72</v>
          </cell>
        </row>
        <row r="1390">
          <cell r="A1390" t="str">
            <v>FR0013384336</v>
          </cell>
          <cell r="B1390" t="str">
            <v>ÙÙÙÙ</v>
          </cell>
          <cell r="C1390" t="str">
            <v>CM-AM Flexible Euro RC</v>
          </cell>
          <cell r="D1390" t="str">
            <v>SICAV</v>
          </cell>
          <cell r="E1390" t="str">
            <v>Crédit Mutuel Asset Management</v>
          </cell>
          <cell r="F1390" t="str">
            <v>Euro</v>
          </cell>
          <cell r="G1390" t="str">
            <v>(€STR capitalisé) 50.000% + ( EURO STOXX Large NR EUR) 50.000%</v>
          </cell>
          <cell r="H1390" t="str">
            <v>Europe Fonds ouverts  - Allocation EUR Flexible</v>
          </cell>
          <cell r="I1390" t="str">
            <v>Tous les jours</v>
          </cell>
          <cell r="J1390" t="str">
            <v>Autriche;Belgique;Suisse;Allemagne;Espagne;France;Irlande;Luxembourg;Pays-Bas;Portugal;</v>
          </cell>
          <cell r="K1390" t="str">
            <v>Oui</v>
          </cell>
          <cell r="L1390">
            <v>43613</v>
          </cell>
          <cell r="M1390">
            <v>44595</v>
          </cell>
          <cell r="N1390">
            <v>48299063</v>
          </cell>
          <cell r="O1390">
            <v>15.14</v>
          </cell>
          <cell r="Q1390" t="str">
            <v>Non</v>
          </cell>
          <cell r="R1390">
            <v>4</v>
          </cell>
          <cell r="S1390">
            <v>4</v>
          </cell>
          <cell r="T1390">
            <v>8.3219999999999992</v>
          </cell>
          <cell r="U1390">
            <v>8.9090000000000007</v>
          </cell>
          <cell r="V1390">
            <v>12.148149999999999</v>
          </cell>
          <cell r="W1390">
            <v>8.8416399999999999</v>
          </cell>
          <cell r="X1390" t="str">
            <v>Cap</v>
          </cell>
          <cell r="Y1390" t="str">
            <v>Europe</v>
          </cell>
          <cell r="Z1390">
            <v>2.2000000000000002</v>
          </cell>
          <cell r="AA1390" t="str">
            <v>Oui</v>
          </cell>
          <cell r="AB1390">
            <v>1.8</v>
          </cell>
          <cell r="AC1390" t="str">
            <v>Non</v>
          </cell>
          <cell r="AE1390" t="str">
            <v>FS0000FCDM</v>
          </cell>
          <cell r="AF1390">
            <v>48297680</v>
          </cell>
          <cell r="AH1390">
            <v>44377</v>
          </cell>
          <cell r="AJ1390">
            <v>2</v>
          </cell>
          <cell r="AK1390">
            <v>1</v>
          </cell>
          <cell r="AL1390">
            <v>1</v>
          </cell>
          <cell r="AM1390" t="str">
            <v>www.creditmutuel-am.eu</v>
          </cell>
          <cell r="AQ1390" t="str">
            <v>Non</v>
          </cell>
          <cell r="AR1390" t="str">
            <v>Non</v>
          </cell>
          <cell r="AS1390" t="str">
            <v>Non</v>
          </cell>
          <cell r="AV1390" t="str">
            <v>Non Classifié</v>
          </cell>
          <cell r="AW1390" t="str">
            <v>Crédit Mutuel Alliance Fédérale</v>
          </cell>
          <cell r="AY1390" t="str">
            <v>Not Stated</v>
          </cell>
          <cell r="AZ1390" t="str">
            <v>Prospectus</v>
          </cell>
          <cell r="BA1390" t="str">
            <v>Non</v>
          </cell>
          <cell r="BB1390">
            <v>5.7842739999999999</v>
          </cell>
          <cell r="BD1390">
            <v>8.8416490000000003</v>
          </cell>
          <cell r="BF1390">
            <v>12.148135999999999</v>
          </cell>
          <cell r="BH1390">
            <v>-4.479495</v>
          </cell>
          <cell r="BJ1390">
            <v>-4.4794999999999998</v>
          </cell>
          <cell r="BK1390">
            <v>65</v>
          </cell>
          <cell r="BM1390">
            <v>11.449185</v>
          </cell>
          <cell r="BN1390">
            <v>45</v>
          </cell>
          <cell r="BP1390">
            <v>15.198327000000001</v>
          </cell>
          <cell r="BQ1390">
            <v>57</v>
          </cell>
        </row>
        <row r="1391">
          <cell r="A1391" t="str">
            <v>FR0013384591</v>
          </cell>
          <cell r="B1391" t="str">
            <v>ÙÙÙÙ</v>
          </cell>
          <cell r="C1391" t="str">
            <v>CM-AM Convertibles Euro RC</v>
          </cell>
          <cell r="D1391" t="str">
            <v>SICAV</v>
          </cell>
          <cell r="E1391" t="str">
            <v>Crédit Mutuel Asset Management</v>
          </cell>
          <cell r="F1391" t="str">
            <v>Euro</v>
          </cell>
          <cell r="G1391" t="str">
            <v>Exane ECI Euro TR</v>
          </cell>
          <cell r="H1391" t="str">
            <v>Europe Fonds ouverts  - Convertibles Europe</v>
          </cell>
          <cell r="I1391" t="str">
            <v>Tous les jours</v>
          </cell>
          <cell r="J1391" t="str">
            <v>Autriche;Belgique;Suisse;Allemagne;Espagne;France;Irlande;Luxembourg;Pays-Bas;Portugal;</v>
          </cell>
          <cell r="K1391" t="str">
            <v>Non</v>
          </cell>
          <cell r="L1391">
            <v>43896</v>
          </cell>
          <cell r="M1391">
            <v>44595</v>
          </cell>
          <cell r="N1391">
            <v>165355431</v>
          </cell>
          <cell r="O1391">
            <v>15.95</v>
          </cell>
          <cell r="Q1391" t="str">
            <v>Non</v>
          </cell>
          <cell r="R1391">
            <v>4</v>
          </cell>
          <cell r="S1391">
            <v>4</v>
          </cell>
          <cell r="T1391">
            <v>6.7279999999999998</v>
          </cell>
          <cell r="U1391">
            <v>7.5490000000000004</v>
          </cell>
          <cell r="V1391">
            <v>-0.37452999999999997</v>
          </cell>
          <cell r="W1391">
            <v>1.40608</v>
          </cell>
          <cell r="X1391" t="str">
            <v>Cap</v>
          </cell>
          <cell r="Y1391" t="str">
            <v>Euroland</v>
          </cell>
          <cell r="Z1391">
            <v>1</v>
          </cell>
          <cell r="AA1391" t="str">
            <v>Oui</v>
          </cell>
          <cell r="AB1391">
            <v>1</v>
          </cell>
          <cell r="AC1391" t="str">
            <v>Non</v>
          </cell>
          <cell r="AE1391" t="str">
            <v>FS0000FCDU</v>
          </cell>
          <cell r="AF1391">
            <v>93734668</v>
          </cell>
          <cell r="AH1391">
            <v>44377</v>
          </cell>
          <cell r="AJ1391">
            <v>2</v>
          </cell>
          <cell r="AK1391">
            <v>1</v>
          </cell>
          <cell r="AL1391">
            <v>1</v>
          </cell>
          <cell r="AM1391" t="str">
            <v>www.creditmutuel-am.eu</v>
          </cell>
          <cell r="AQ1391" t="str">
            <v>Non</v>
          </cell>
          <cell r="AR1391" t="str">
            <v>Non</v>
          </cell>
          <cell r="AS1391" t="str">
            <v>Non</v>
          </cell>
          <cell r="AV1391" t="str">
            <v>Non Classifié</v>
          </cell>
          <cell r="AW1391" t="str">
            <v>Crédit Mutuel Alliance Fédérale</v>
          </cell>
          <cell r="AY1391" t="str">
            <v>Not Stated</v>
          </cell>
          <cell r="AZ1391" t="str">
            <v>Prospectus</v>
          </cell>
          <cell r="BA1391" t="str">
            <v>Non</v>
          </cell>
          <cell r="BB1391">
            <v>1.5779319999999999</v>
          </cell>
          <cell r="BD1391">
            <v>1.4060900000000001</v>
          </cell>
          <cell r="BF1391">
            <v>-0.37452200000000002</v>
          </cell>
          <cell r="BH1391">
            <v>-5.0595239999999997</v>
          </cell>
          <cell r="BJ1391">
            <v>-5</v>
          </cell>
          <cell r="BK1391">
            <v>70</v>
          </cell>
          <cell r="BM1391">
            <v>3.9461219999999999</v>
          </cell>
          <cell r="BN1391">
            <v>76</v>
          </cell>
          <cell r="BP1391">
            <v>7.4314349999999996</v>
          </cell>
          <cell r="BQ1391">
            <v>78</v>
          </cell>
        </row>
        <row r="1392">
          <cell r="A1392" t="str">
            <v>FR0013384963</v>
          </cell>
          <cell r="B1392" t="str">
            <v>ÙÙÙÙÙ</v>
          </cell>
          <cell r="C1392" t="str">
            <v>CM-AM Convictions Euro RC</v>
          </cell>
          <cell r="D1392" t="str">
            <v>SICAV</v>
          </cell>
          <cell r="E1392" t="str">
            <v>Crédit Mutuel Asset Management</v>
          </cell>
          <cell r="F1392" t="str">
            <v>Euro</v>
          </cell>
          <cell r="G1392" t="str">
            <v>EURO STOXX NR EUR</v>
          </cell>
          <cell r="H1392" t="str">
            <v>Europe Fonds ouverts  - Actions Zone Euro Grandes Cap.</v>
          </cell>
          <cell r="I1392" t="str">
            <v>Tous les jours</v>
          </cell>
          <cell r="J1392" t="str">
            <v>Autriche;Belgique;Suisse;Allemagne;Espagne;France;Irlande;Luxembourg;Pays-Bas;Portugal;</v>
          </cell>
          <cell r="K1392" t="str">
            <v>Oui</v>
          </cell>
          <cell r="L1392">
            <v>43613</v>
          </cell>
          <cell r="M1392">
            <v>44595</v>
          </cell>
          <cell r="N1392">
            <v>683067302</v>
          </cell>
          <cell r="O1392">
            <v>28.35</v>
          </cell>
          <cell r="Q1392" t="str">
            <v>Non</v>
          </cell>
          <cell r="R1392">
            <v>6</v>
          </cell>
          <cell r="S1392">
            <v>6</v>
          </cell>
          <cell r="T1392">
            <v>12.795</v>
          </cell>
          <cell r="U1392">
            <v>16.263000000000002</v>
          </cell>
          <cell r="V1392">
            <v>18.447410000000001</v>
          </cell>
          <cell r="W1392">
            <v>14.936970000000001</v>
          </cell>
          <cell r="X1392" t="str">
            <v>Cap</v>
          </cell>
          <cell r="Y1392" t="str">
            <v>Euroland</v>
          </cell>
          <cell r="Z1392">
            <v>2.25</v>
          </cell>
          <cell r="AA1392" t="str">
            <v>Oui</v>
          </cell>
          <cell r="AB1392">
            <v>2.48</v>
          </cell>
          <cell r="AC1392" t="str">
            <v>Non</v>
          </cell>
          <cell r="AE1392" t="str">
            <v>FS0000FCDX</v>
          </cell>
          <cell r="AF1392">
            <v>523334662</v>
          </cell>
          <cell r="AH1392">
            <v>44377</v>
          </cell>
          <cell r="AJ1392">
            <v>2</v>
          </cell>
          <cell r="AK1392">
            <v>1</v>
          </cell>
          <cell r="AL1392">
            <v>1</v>
          </cell>
          <cell r="AM1392" t="str">
            <v>www.creditmutuel-am.eu</v>
          </cell>
          <cell r="AQ1392" t="str">
            <v>Non</v>
          </cell>
          <cell r="AR1392" t="str">
            <v>Non</v>
          </cell>
          <cell r="AS1392" t="str">
            <v>Non</v>
          </cell>
          <cell r="AV1392" t="str">
            <v>Non Classifié</v>
          </cell>
          <cell r="AW1392" t="str">
            <v>Crédit Mutuel Alliance Fédérale</v>
          </cell>
          <cell r="AY1392" t="str">
            <v>Not Stated</v>
          </cell>
          <cell r="AZ1392" t="str">
            <v>Prospectus</v>
          </cell>
          <cell r="BA1392" t="str">
            <v>Non</v>
          </cell>
          <cell r="BB1392">
            <v>11.036498</v>
          </cell>
          <cell r="BD1392">
            <v>14.93698</v>
          </cell>
          <cell r="BF1392">
            <v>18.447419</v>
          </cell>
          <cell r="BH1392">
            <v>-6.6513010000000001</v>
          </cell>
          <cell r="BJ1392">
            <v>-6.5525200000000003</v>
          </cell>
          <cell r="BK1392">
            <v>79</v>
          </cell>
          <cell r="BM1392">
            <v>20.396989999999999</v>
          </cell>
          <cell r="BN1392">
            <v>14</v>
          </cell>
          <cell r="BP1392">
            <v>28.146553000000001</v>
          </cell>
          <cell r="BQ1392">
            <v>19</v>
          </cell>
        </row>
        <row r="1393">
          <cell r="A1393" t="str">
            <v>FR0013384997</v>
          </cell>
          <cell r="B1393" t="str">
            <v>ÙÙÙÙ</v>
          </cell>
          <cell r="C1393" t="str">
            <v>CM-AM Small &amp; Midcap Euro RC</v>
          </cell>
          <cell r="D1393" t="str">
            <v>SICAV</v>
          </cell>
          <cell r="E1393" t="str">
            <v>Crédit Mutuel Asset Management</v>
          </cell>
          <cell r="F1393" t="str">
            <v>Euro</v>
          </cell>
          <cell r="G1393" t="str">
            <v>EURO STOXX Small NR EUR</v>
          </cell>
          <cell r="H1393" t="str">
            <v>Europe Fonds ouverts  - Actions Zone Euro Moyennes Cap.</v>
          </cell>
          <cell r="I1393" t="str">
            <v>Tous les jours</v>
          </cell>
          <cell r="J1393" t="str">
            <v>Autriche;Belgique;Suisse;Allemagne;Espagne;France;Irlande;Luxembourg;Pays-Bas;Portugal;</v>
          </cell>
          <cell r="K1393" t="str">
            <v>Oui</v>
          </cell>
          <cell r="L1393">
            <v>43613</v>
          </cell>
          <cell r="M1393">
            <v>44595</v>
          </cell>
          <cell r="N1393">
            <v>197583010</v>
          </cell>
          <cell r="O1393">
            <v>35.36</v>
          </cell>
          <cell r="Q1393" t="str">
            <v>Non</v>
          </cell>
          <cell r="R1393">
            <v>6</v>
          </cell>
          <cell r="S1393">
            <v>6</v>
          </cell>
          <cell r="T1393">
            <v>16</v>
          </cell>
          <cell r="U1393">
            <v>16.928000000000001</v>
          </cell>
          <cell r="V1393">
            <v>6.4060199999999998</v>
          </cell>
          <cell r="W1393">
            <v>15.07508</v>
          </cell>
          <cell r="X1393" t="str">
            <v>Cap</v>
          </cell>
          <cell r="Y1393" t="str">
            <v>Euroland</v>
          </cell>
          <cell r="Z1393">
            <v>2.25</v>
          </cell>
          <cell r="AA1393" t="str">
            <v>Oui</v>
          </cell>
          <cell r="AB1393">
            <v>2.29</v>
          </cell>
          <cell r="AC1393" t="str">
            <v>Non</v>
          </cell>
          <cell r="AE1393" t="str">
            <v>FS0000FCDY</v>
          </cell>
          <cell r="AF1393">
            <v>80207663</v>
          </cell>
          <cell r="AH1393">
            <v>44377</v>
          </cell>
          <cell r="AJ1393">
            <v>2</v>
          </cell>
          <cell r="AK1393">
            <v>1</v>
          </cell>
          <cell r="AL1393">
            <v>1</v>
          </cell>
          <cell r="AM1393" t="str">
            <v>www.creditmutuel-am.eu</v>
          </cell>
          <cell r="AQ1393" t="str">
            <v>Non</v>
          </cell>
          <cell r="AR1393" t="str">
            <v>Non</v>
          </cell>
          <cell r="AS1393" t="str">
            <v>Non</v>
          </cell>
          <cell r="AV1393" t="str">
            <v>Non Classifié</v>
          </cell>
          <cell r="AW1393" t="str">
            <v>Crédit Mutuel Alliance Fédérale</v>
          </cell>
          <cell r="AY1393" t="str">
            <v>Not Stated</v>
          </cell>
          <cell r="AZ1393" t="str">
            <v>Prospectus</v>
          </cell>
          <cell r="BA1393" t="str">
            <v>Non</v>
          </cell>
          <cell r="BB1393">
            <v>12.254918999999999</v>
          </cell>
          <cell r="BD1393">
            <v>15.075092</v>
          </cell>
          <cell r="BF1393">
            <v>6.4060129999999997</v>
          </cell>
          <cell r="BH1393">
            <v>-11.044025</v>
          </cell>
          <cell r="BJ1393">
            <v>-10.99371</v>
          </cell>
          <cell r="BK1393">
            <v>94</v>
          </cell>
          <cell r="BM1393">
            <v>23.212070000000001</v>
          </cell>
          <cell r="BN1393">
            <v>9</v>
          </cell>
          <cell r="BP1393">
            <v>32.700254000000001</v>
          </cell>
          <cell r="BQ1393">
            <v>9</v>
          </cell>
        </row>
        <row r="1394">
          <cell r="A1394" t="str">
            <v>FR0013385853</v>
          </cell>
          <cell r="B1394" t="str">
            <v>Ù</v>
          </cell>
          <cell r="C1394" t="str">
            <v>Occ 21 AD</v>
          </cell>
          <cell r="D1394" t="str">
            <v>FCP</v>
          </cell>
          <cell r="E1394" t="str">
            <v>Gestion 21</v>
          </cell>
          <cell r="F1394" t="str">
            <v>Euro</v>
          </cell>
          <cell r="G1394" t="str">
            <v>Not Benchmarked</v>
          </cell>
          <cell r="H1394" t="str">
            <v>Europe Fonds ouverts  - Immobilier - Indirect Zone Euro</v>
          </cell>
          <cell r="I1394" t="str">
            <v>Toutes les semaines</v>
          </cell>
          <cell r="J1394" t="str">
            <v>France</v>
          </cell>
          <cell r="K1394" t="str">
            <v>Non</v>
          </cell>
          <cell r="L1394">
            <v>43461</v>
          </cell>
          <cell r="M1394">
            <v>44595</v>
          </cell>
          <cell r="N1394">
            <v>2107171</v>
          </cell>
          <cell r="O1394">
            <v>636.74</v>
          </cell>
          <cell r="Q1394" t="str">
            <v>Non</v>
          </cell>
          <cell r="R1394">
            <v>7</v>
          </cell>
          <cell r="S1394">
            <v>7</v>
          </cell>
          <cell r="T1394">
            <v>13.664999999999999</v>
          </cell>
          <cell r="U1394">
            <v>47.094000000000001</v>
          </cell>
          <cell r="V1394">
            <v>12.17684</v>
          </cell>
          <cell r="W1394">
            <v>-11.84173</v>
          </cell>
          <cell r="X1394" t="str">
            <v>Dist</v>
          </cell>
          <cell r="Y1394" t="str">
            <v>Euroland</v>
          </cell>
          <cell r="Z1394">
            <v>2.2000000000000002</v>
          </cell>
          <cell r="AA1394" t="str">
            <v>Non</v>
          </cell>
          <cell r="AB1394">
            <v>2.2000000000000002</v>
          </cell>
          <cell r="AC1394" t="str">
            <v>Non</v>
          </cell>
          <cell r="AE1394" t="str">
            <v>FS0000E9L2</v>
          </cell>
          <cell r="AF1394">
            <v>257882</v>
          </cell>
          <cell r="AH1394">
            <v>43461</v>
          </cell>
          <cell r="AJ1394">
            <v>4</v>
          </cell>
          <cell r="AK1394">
            <v>100000</v>
          </cell>
          <cell r="AL1394">
            <v>0</v>
          </cell>
          <cell r="AM1394" t="str">
            <v>www.gestion-21.fr</v>
          </cell>
          <cell r="AQ1394" t="str">
            <v>Non</v>
          </cell>
          <cell r="AR1394" t="str">
            <v>Non</v>
          </cell>
          <cell r="AS1394" t="str">
            <v>Non</v>
          </cell>
          <cell r="AV1394" t="str">
            <v>Actions de la zone euro</v>
          </cell>
          <cell r="AW1394" t="str">
            <v>Gestion 21</v>
          </cell>
          <cell r="BA1394" t="str">
            <v>Non</v>
          </cell>
          <cell r="BD1394">
            <v>-11.841744</v>
          </cell>
          <cell r="BF1394">
            <v>12.176845</v>
          </cell>
          <cell r="BH1394">
            <v>7.5356350000000001</v>
          </cell>
          <cell r="BJ1394">
            <v>7.50861</v>
          </cell>
          <cell r="BK1394">
            <v>2</v>
          </cell>
          <cell r="BM1394">
            <v>-12.218813000000001</v>
          </cell>
          <cell r="BN1394">
            <v>99</v>
          </cell>
          <cell r="BP1394">
            <v>9.0300060000000002</v>
          </cell>
          <cell r="BQ1394">
            <v>72</v>
          </cell>
        </row>
        <row r="1395">
          <cell r="A1395" t="str">
            <v>FR0013393188</v>
          </cell>
          <cell r="C1395" t="str">
            <v>H2O Adagio FCP EUR SR C</v>
          </cell>
          <cell r="D1395" t="str">
            <v>FCP</v>
          </cell>
          <cell r="E1395" t="str">
            <v>H2O AM Europe</v>
          </cell>
          <cell r="F1395" t="str">
            <v>Euro</v>
          </cell>
          <cell r="G1395" t="str">
            <v>€STR capitalisé + 0.6%</v>
          </cell>
          <cell r="H1395" t="str">
            <v>Europe Fonds ouverts  - Alt - Global Macro</v>
          </cell>
          <cell r="I1395" t="str">
            <v>Tous les jours</v>
          </cell>
          <cell r="J1395" t="str">
            <v>Emirats Arabes Unis;Autriche;Belgique;Suisse;Allemagne;Espagne;France;Royaume-Uni;Italie;Luxembourg;Pays-Bas;</v>
          </cell>
          <cell r="K1395" t="str">
            <v>Non</v>
          </cell>
          <cell r="L1395">
            <v>44105</v>
          </cell>
          <cell r="M1395">
            <v>44596</v>
          </cell>
          <cell r="N1395">
            <v>806805132</v>
          </cell>
          <cell r="O1395">
            <v>99.42</v>
          </cell>
          <cell r="Q1395" t="str">
            <v>Non</v>
          </cell>
          <cell r="R1395">
            <v>4</v>
          </cell>
          <cell r="S1395">
            <v>4</v>
          </cell>
          <cell r="T1395">
            <v>3.4860000000000002</v>
          </cell>
          <cell r="V1395">
            <v>3.0982699999999999</v>
          </cell>
          <cell r="W1395">
            <v>-0.61958000000000002</v>
          </cell>
          <cell r="X1395" t="str">
            <v>Cap</v>
          </cell>
          <cell r="Y1395" t="str">
            <v>Global</v>
          </cell>
          <cell r="Z1395">
            <v>0.9</v>
          </cell>
          <cell r="AA1395" t="str">
            <v>Oui</v>
          </cell>
          <cell r="AB1395">
            <v>0.95</v>
          </cell>
          <cell r="AC1395" t="str">
            <v>Non</v>
          </cell>
          <cell r="AD1395">
            <v>99.42</v>
          </cell>
          <cell r="AE1395" t="str">
            <v>FS0000GB72</v>
          </cell>
          <cell r="AF1395">
            <v>303245402</v>
          </cell>
          <cell r="AH1395">
            <v>44562</v>
          </cell>
          <cell r="AJ1395">
            <v>2</v>
          </cell>
          <cell r="AK1395">
            <v>1</v>
          </cell>
          <cell r="AL1395">
            <v>1</v>
          </cell>
          <cell r="AQ1395" t="str">
            <v>Non</v>
          </cell>
          <cell r="AR1395" t="str">
            <v>Non</v>
          </cell>
          <cell r="AS1395" t="str">
            <v>Non</v>
          </cell>
          <cell r="AV1395" t="str">
            <v>Obligations internationales</v>
          </cell>
          <cell r="AW1395" t="str">
            <v>Natixis</v>
          </cell>
          <cell r="AX1395" t="str">
            <v>H2O Asset Management L.L.P.</v>
          </cell>
          <cell r="AY1395" t="str">
            <v>Not Stated</v>
          </cell>
          <cell r="AZ1395" t="str">
            <v>Prospectus</v>
          </cell>
          <cell r="BA1395" t="str">
            <v>Non</v>
          </cell>
          <cell r="BF1395">
            <v>3.0982630000000002</v>
          </cell>
          <cell r="BH1395">
            <v>1.9073009999999999</v>
          </cell>
          <cell r="BJ1395">
            <v>1.34331</v>
          </cell>
          <cell r="BK1395">
            <v>8</v>
          </cell>
        </row>
        <row r="1396">
          <cell r="A1396" t="str">
            <v>FR0013393220</v>
          </cell>
          <cell r="C1396" t="str">
            <v>H2O Allegro FCP EUR SRC</v>
          </cell>
          <cell r="D1396" t="str">
            <v>FCP</v>
          </cell>
          <cell r="E1396" t="str">
            <v>H2O AM Europe</v>
          </cell>
          <cell r="F1396" t="str">
            <v>Euro</v>
          </cell>
          <cell r="G1396" t="str">
            <v>€STR capitalisé</v>
          </cell>
          <cell r="H1396" t="str">
            <v>Europe Fonds ouverts  - Alt - Global Macro</v>
          </cell>
          <cell r="I1396" t="str">
            <v>Tous les jours</v>
          </cell>
          <cell r="J1396" t="str">
            <v>Autriche;Belgique;Suisse;Allemagne;France;Royaume-Uni;Italie;</v>
          </cell>
          <cell r="K1396" t="str">
            <v>Non</v>
          </cell>
          <cell r="L1396">
            <v>44112</v>
          </cell>
          <cell r="M1396">
            <v>44596</v>
          </cell>
          <cell r="N1396">
            <v>316930557</v>
          </cell>
          <cell r="O1396">
            <v>80.86</v>
          </cell>
          <cell r="Q1396" t="str">
            <v>Non</v>
          </cell>
          <cell r="R1396">
            <v>7</v>
          </cell>
          <cell r="S1396">
            <v>7</v>
          </cell>
          <cell r="T1396">
            <v>14.212</v>
          </cell>
          <cell r="V1396">
            <v>9.9228100000000001</v>
          </cell>
          <cell r="W1396">
            <v>-8.6850100000000001</v>
          </cell>
          <cell r="X1396" t="str">
            <v>Cap</v>
          </cell>
          <cell r="Y1396" t="str">
            <v>Global</v>
          </cell>
          <cell r="Z1396">
            <v>1.6</v>
          </cell>
          <cell r="AA1396" t="str">
            <v>Oui</v>
          </cell>
          <cell r="AB1396">
            <v>1.65</v>
          </cell>
          <cell r="AC1396" t="str">
            <v>Non</v>
          </cell>
          <cell r="AD1396">
            <v>80.86</v>
          </cell>
          <cell r="AE1396" t="str">
            <v>FS0000GB8A</v>
          </cell>
          <cell r="AF1396">
            <v>100320517</v>
          </cell>
          <cell r="AH1396">
            <v>44562</v>
          </cell>
          <cell r="AJ1396">
            <v>2</v>
          </cell>
          <cell r="AK1396">
            <v>1</v>
          </cell>
          <cell r="AL1396">
            <v>1</v>
          </cell>
          <cell r="AQ1396" t="str">
            <v>Non</v>
          </cell>
          <cell r="AR1396" t="str">
            <v>Non</v>
          </cell>
          <cell r="AS1396" t="str">
            <v>Non</v>
          </cell>
          <cell r="AV1396" t="str">
            <v>Obligations internationales</v>
          </cell>
          <cell r="AW1396" t="str">
            <v>Natixis</v>
          </cell>
          <cell r="AX1396" t="str">
            <v>H2O Asset Management L.L.P.</v>
          </cell>
          <cell r="AY1396" t="str">
            <v>Not Stated</v>
          </cell>
          <cell r="AZ1396" t="str">
            <v>Prospectus</v>
          </cell>
          <cell r="BA1396" t="str">
            <v>Non</v>
          </cell>
          <cell r="BF1396">
            <v>9.9227939999999997</v>
          </cell>
          <cell r="BH1396">
            <v>7.4969929999999998</v>
          </cell>
          <cell r="BJ1396">
            <v>4.6638999999999999</v>
          </cell>
          <cell r="BK1396">
            <v>3</v>
          </cell>
        </row>
        <row r="1397">
          <cell r="A1397" t="str">
            <v>FR0013393261</v>
          </cell>
          <cell r="C1397" t="str">
            <v>H2O Largo SRC EUR</v>
          </cell>
          <cell r="D1397" t="str">
            <v>SICAV</v>
          </cell>
          <cell r="E1397" t="str">
            <v>H2O AM Europe</v>
          </cell>
          <cell r="F1397" t="str">
            <v>Euro</v>
          </cell>
          <cell r="G1397" t="str">
            <v>€STR capitalisé + 0.1%</v>
          </cell>
          <cell r="H1397" t="str">
            <v>Europe Fonds ouverts  - Alt - Global Macro</v>
          </cell>
          <cell r="I1397" t="str">
            <v>Tous les jours</v>
          </cell>
          <cell r="J1397" t="str">
            <v>Belgique;Allemagne;Espagne;France;</v>
          </cell>
          <cell r="K1397" t="str">
            <v>Non</v>
          </cell>
          <cell r="L1397">
            <v>43476</v>
          </cell>
          <cell r="M1397">
            <v>44596</v>
          </cell>
          <cell r="N1397">
            <v>135622957</v>
          </cell>
          <cell r="O1397">
            <v>104.14</v>
          </cell>
          <cell r="Q1397" t="str">
            <v>Non</v>
          </cell>
          <cell r="R1397">
            <v>3</v>
          </cell>
          <cell r="S1397">
            <v>3</v>
          </cell>
          <cell r="T1397">
            <v>1.6479999999999999</v>
          </cell>
          <cell r="U1397">
            <v>4.0030000000000001</v>
          </cell>
          <cell r="V1397">
            <v>0.90344000000000002</v>
          </cell>
          <cell r="W1397">
            <v>1.1524700000000001</v>
          </cell>
          <cell r="X1397" t="str">
            <v>Cap</v>
          </cell>
          <cell r="Y1397" t="str">
            <v>Global</v>
          </cell>
          <cell r="Z1397">
            <v>0.6</v>
          </cell>
          <cell r="AA1397" t="str">
            <v>Oui</v>
          </cell>
          <cell r="AB1397">
            <v>0.64</v>
          </cell>
          <cell r="AC1397" t="str">
            <v>Non</v>
          </cell>
          <cell r="AD1397">
            <v>104.14</v>
          </cell>
          <cell r="AE1397" t="str">
            <v>FS0000DNHG</v>
          </cell>
          <cell r="AF1397">
            <v>24519295</v>
          </cell>
          <cell r="AH1397">
            <v>44589</v>
          </cell>
          <cell r="AJ1397">
            <v>2</v>
          </cell>
          <cell r="AK1397">
            <v>1</v>
          </cell>
          <cell r="AL1397">
            <v>1</v>
          </cell>
          <cell r="AQ1397" t="str">
            <v>Non</v>
          </cell>
          <cell r="AR1397" t="str">
            <v>Non</v>
          </cell>
          <cell r="AS1397" t="str">
            <v>Non</v>
          </cell>
          <cell r="AV1397" t="str">
            <v>Obligations internationales</v>
          </cell>
          <cell r="AW1397" t="str">
            <v>Natixis</v>
          </cell>
          <cell r="AX1397" t="str">
            <v>H2O Asset Management L.L.P.</v>
          </cell>
          <cell r="AY1397" t="str">
            <v>Not Stated</v>
          </cell>
          <cell r="AZ1397" t="str">
            <v>Prospectus</v>
          </cell>
          <cell r="BA1397" t="str">
            <v>Non</v>
          </cell>
          <cell r="BD1397">
            <v>1.1524760000000001</v>
          </cell>
          <cell r="BF1397">
            <v>0.90344400000000002</v>
          </cell>
          <cell r="BH1397">
            <v>0.90125</v>
          </cell>
          <cell r="BJ1397">
            <v>0.65898000000000001</v>
          </cell>
          <cell r="BK1397">
            <v>11</v>
          </cell>
        </row>
        <row r="1398">
          <cell r="A1398" t="str">
            <v>FR0013393295</v>
          </cell>
          <cell r="C1398" t="str">
            <v>H2O Moderato FCP EUR SRC</v>
          </cell>
          <cell r="D1398" t="str">
            <v>FCP</v>
          </cell>
          <cell r="E1398" t="str">
            <v>H2O AM Europe</v>
          </cell>
          <cell r="F1398" t="str">
            <v>Euro</v>
          </cell>
          <cell r="G1398" t="str">
            <v>€STR capitalisé</v>
          </cell>
          <cell r="H1398" t="str">
            <v>Europe Fonds ouverts  - Alt - Global Macro</v>
          </cell>
          <cell r="I1398" t="str">
            <v>Tous les jours</v>
          </cell>
          <cell r="J1398" t="str">
            <v>Autriche;Suisse;Allemagne;France;Italie;Luxembourg;</v>
          </cell>
          <cell r="K1398" t="str">
            <v>Non</v>
          </cell>
          <cell r="L1398">
            <v>44105</v>
          </cell>
          <cell r="M1398">
            <v>44596</v>
          </cell>
          <cell r="N1398">
            <v>815697047</v>
          </cell>
          <cell r="O1398">
            <v>104.24</v>
          </cell>
          <cell r="Q1398" t="str">
            <v>Non</v>
          </cell>
          <cell r="R1398">
            <v>6</v>
          </cell>
          <cell r="S1398">
            <v>6</v>
          </cell>
          <cell r="T1398">
            <v>12.329000000000001</v>
          </cell>
          <cell r="V1398">
            <v>18.334299999999999</v>
          </cell>
          <cell r="W1398">
            <v>0.77429999999999999</v>
          </cell>
          <cell r="X1398" t="str">
            <v>Cap</v>
          </cell>
          <cell r="Y1398" t="str">
            <v>Global</v>
          </cell>
          <cell r="Z1398">
            <v>1.4</v>
          </cell>
          <cell r="AA1398" t="str">
            <v>Oui</v>
          </cell>
          <cell r="AB1398">
            <v>1.46</v>
          </cell>
          <cell r="AC1398" t="str">
            <v>Non</v>
          </cell>
          <cell r="AD1398">
            <v>104.24</v>
          </cell>
          <cell r="AE1398" t="str">
            <v>FS0000GB7N</v>
          </cell>
          <cell r="AF1398">
            <v>253836003</v>
          </cell>
          <cell r="AH1398">
            <v>44562</v>
          </cell>
          <cell r="AJ1398">
            <v>2</v>
          </cell>
          <cell r="AK1398">
            <v>1</v>
          </cell>
          <cell r="AL1398">
            <v>1</v>
          </cell>
          <cell r="AQ1398" t="str">
            <v>Non</v>
          </cell>
          <cell r="AR1398" t="str">
            <v>Non</v>
          </cell>
          <cell r="AS1398" t="str">
            <v>Non</v>
          </cell>
          <cell r="AV1398" t="str">
            <v>Non Classifié</v>
          </cell>
          <cell r="AW1398" t="str">
            <v>Natixis</v>
          </cell>
          <cell r="AX1398" t="str">
            <v>H2O Asset Management L.L.P.</v>
          </cell>
          <cell r="AY1398" t="str">
            <v>Not Stated</v>
          </cell>
          <cell r="AZ1398" t="str">
            <v>Prospectus</v>
          </cell>
          <cell r="BA1398" t="str">
            <v>Non</v>
          </cell>
          <cell r="BF1398">
            <v>18.334320000000002</v>
          </cell>
          <cell r="BH1398">
            <v>9.5207999999999995</v>
          </cell>
          <cell r="BJ1398">
            <v>7.74092</v>
          </cell>
          <cell r="BK1398">
            <v>2</v>
          </cell>
        </row>
        <row r="1399">
          <cell r="A1399" t="str">
            <v>FR0013393329</v>
          </cell>
          <cell r="C1399" t="str">
            <v>H2O Multibonds FCP SREUR C</v>
          </cell>
          <cell r="D1399" t="str">
            <v>FCP</v>
          </cell>
          <cell r="E1399" t="str">
            <v>H2O AM Europe</v>
          </cell>
          <cell r="F1399" t="str">
            <v>Euro</v>
          </cell>
          <cell r="G1399" t="str">
            <v>€STR capitalisé</v>
          </cell>
          <cell r="H1399" t="str">
            <v>Europe Fonds ouverts  - Alt - Global Macro</v>
          </cell>
          <cell r="I1399" t="str">
            <v>Tous les jours</v>
          </cell>
          <cell r="J1399" t="str">
            <v>Autriche;Belgique;Suisse;Allemagne;France;Royaume-Uni;Italie;Pays-Bas;</v>
          </cell>
          <cell r="K1399" t="str">
            <v>Non</v>
          </cell>
          <cell r="L1399">
            <v>44109</v>
          </cell>
          <cell r="M1399">
            <v>44596</v>
          </cell>
          <cell r="N1399">
            <v>1877312116</v>
          </cell>
          <cell r="O1399">
            <v>89.6</v>
          </cell>
          <cell r="Q1399" t="str">
            <v>Non</v>
          </cell>
          <cell r="R1399">
            <v>7</v>
          </cell>
          <cell r="S1399">
            <v>6</v>
          </cell>
          <cell r="T1399">
            <v>13.993</v>
          </cell>
          <cell r="V1399">
            <v>8.1684099999999997</v>
          </cell>
          <cell r="W1399">
            <v>-4.5497300000000003</v>
          </cell>
          <cell r="X1399" t="str">
            <v>Cap</v>
          </cell>
          <cell r="Y1399" t="str">
            <v>Global</v>
          </cell>
          <cell r="Z1399">
            <v>1.6</v>
          </cell>
          <cell r="AA1399" t="str">
            <v>Oui</v>
          </cell>
          <cell r="AB1399">
            <v>1.63</v>
          </cell>
          <cell r="AC1399" t="str">
            <v>Non</v>
          </cell>
          <cell r="AD1399">
            <v>89.6</v>
          </cell>
          <cell r="AE1399" t="str">
            <v>FS0000GB9V</v>
          </cell>
          <cell r="AF1399">
            <v>635718455</v>
          </cell>
          <cell r="AH1399">
            <v>44562</v>
          </cell>
          <cell r="AJ1399">
            <v>2</v>
          </cell>
          <cell r="AK1399">
            <v>1</v>
          </cell>
          <cell r="AL1399">
            <v>1</v>
          </cell>
          <cell r="AQ1399" t="str">
            <v>Non</v>
          </cell>
          <cell r="AR1399" t="str">
            <v>Non</v>
          </cell>
          <cell r="AS1399" t="str">
            <v>Non</v>
          </cell>
          <cell r="AV1399" t="str">
            <v>Obligations internationales</v>
          </cell>
          <cell r="AW1399" t="str">
            <v>Natixis</v>
          </cell>
          <cell r="AX1399" t="str">
            <v>H2O Asset Management L.L.P.</v>
          </cell>
          <cell r="AY1399" t="str">
            <v>Not Stated</v>
          </cell>
          <cell r="AZ1399" t="str">
            <v>Prospectus</v>
          </cell>
          <cell r="BA1399" t="str">
            <v>Non</v>
          </cell>
          <cell r="BF1399">
            <v>8.1684059999999992</v>
          </cell>
          <cell r="BH1399">
            <v>5.3477189999999997</v>
          </cell>
          <cell r="BJ1399">
            <v>5.7581800000000003</v>
          </cell>
          <cell r="BK1399">
            <v>3</v>
          </cell>
        </row>
        <row r="1400">
          <cell r="A1400" t="str">
            <v>FR0013397049</v>
          </cell>
          <cell r="C1400" t="str">
            <v>Sunny Opportunités 2024 R</v>
          </cell>
          <cell r="D1400" t="str">
            <v>FCP</v>
          </cell>
          <cell r="E1400" t="str">
            <v>Sunny Asset Management</v>
          </cell>
          <cell r="F1400" t="str">
            <v>Euro</v>
          </cell>
          <cell r="G1400" t="str">
            <v>Not Benchmarked</v>
          </cell>
          <cell r="H1400" t="str">
            <v>Europe Fonds ouverts  - Obligations à échéance</v>
          </cell>
          <cell r="I1400" t="str">
            <v>Tous les jours</v>
          </cell>
          <cell r="J1400" t="str">
            <v>Belgique;France;Luxembourg;</v>
          </cell>
          <cell r="K1400" t="str">
            <v>Non</v>
          </cell>
          <cell r="L1400">
            <v>43635</v>
          </cell>
          <cell r="M1400">
            <v>44596</v>
          </cell>
          <cell r="N1400">
            <v>16612829</v>
          </cell>
          <cell r="O1400">
            <v>107.01</v>
          </cell>
          <cell r="Q1400" t="str">
            <v>Non</v>
          </cell>
          <cell r="R1400">
            <v>4</v>
          </cell>
          <cell r="T1400">
            <v>2.2250000000000001</v>
          </cell>
          <cell r="V1400">
            <v>4.7698299999999998</v>
          </cell>
          <cell r="X1400" t="str">
            <v>Cap</v>
          </cell>
          <cell r="Y1400" t="str">
            <v>Global</v>
          </cell>
          <cell r="Z1400">
            <v>1.2</v>
          </cell>
          <cell r="AA1400" t="str">
            <v>Oui</v>
          </cell>
          <cell r="AB1400">
            <v>1.3</v>
          </cell>
          <cell r="AC1400" t="str">
            <v>Non</v>
          </cell>
          <cell r="AD1400">
            <v>106.4</v>
          </cell>
          <cell r="AE1400" t="str">
            <v>FS0000FDZM</v>
          </cell>
          <cell r="AF1400">
            <v>13799080</v>
          </cell>
          <cell r="AH1400">
            <v>44574</v>
          </cell>
          <cell r="AJ1400">
            <v>0</v>
          </cell>
          <cell r="AK1400">
            <v>100</v>
          </cell>
          <cell r="AL1400">
            <v>0</v>
          </cell>
          <cell r="AM1400" t="str">
            <v>www.sunny-am.com</v>
          </cell>
          <cell r="AQ1400" t="str">
            <v>Non</v>
          </cell>
          <cell r="AR1400" t="str">
            <v>Non</v>
          </cell>
          <cell r="AS1400" t="str">
            <v>Non</v>
          </cell>
          <cell r="AV1400" t="str">
            <v>Obligations en euro</v>
          </cell>
          <cell r="AW1400" t="str">
            <v>Sunny</v>
          </cell>
          <cell r="AY1400" t="str">
            <v>Not Stated</v>
          </cell>
          <cell r="AZ1400" t="str">
            <v>Prospectus</v>
          </cell>
          <cell r="BA1400" t="str">
            <v>Non</v>
          </cell>
          <cell r="BF1400">
            <v>4.7698260000000001</v>
          </cell>
          <cell r="BH1400">
            <v>-0.69599100000000003</v>
          </cell>
          <cell r="BJ1400">
            <v>-0.73311000000000004</v>
          </cell>
          <cell r="BK1400">
            <v>25</v>
          </cell>
        </row>
        <row r="1401">
          <cell r="A1401" t="str">
            <v>FR0013402096</v>
          </cell>
          <cell r="C1401" t="str">
            <v>Porteurs d'Espérance K</v>
          </cell>
          <cell r="D1401" t="str">
            <v>SICAV</v>
          </cell>
          <cell r="E1401" t="str">
            <v>Meeschaert Asset Management</v>
          </cell>
          <cell r="F1401" t="str">
            <v>Euro</v>
          </cell>
          <cell r="G1401" t="str">
            <v>(MSCI EMU NR EUR) 30.000% + ( ICE BofA 3-5Y EUR Brd Mkt TR USD) 70.000%</v>
          </cell>
          <cell r="H1401" t="str">
            <v>Europe Fonds ouverts  - Allocation EUR Flexible - International</v>
          </cell>
          <cell r="I1401" t="str">
            <v>Tous les jours</v>
          </cell>
          <cell r="J1401" t="str">
            <v>France</v>
          </cell>
          <cell r="K1401" t="str">
            <v>Non</v>
          </cell>
          <cell r="L1401">
            <v>43535</v>
          </cell>
          <cell r="M1401">
            <v>44596</v>
          </cell>
          <cell r="N1401">
            <v>32698242</v>
          </cell>
          <cell r="O1401">
            <v>1106.25</v>
          </cell>
          <cell r="Q1401" t="str">
            <v>Non</v>
          </cell>
          <cell r="R1401">
            <v>4</v>
          </cell>
          <cell r="S1401">
            <v>4</v>
          </cell>
          <cell r="T1401">
            <v>5.96</v>
          </cell>
          <cell r="V1401">
            <v>2.3514200000000001</v>
          </cell>
          <cell r="X1401" t="str">
            <v>Cap</v>
          </cell>
          <cell r="Y1401" t="str">
            <v>Global</v>
          </cell>
          <cell r="Z1401">
            <v>1.2</v>
          </cell>
          <cell r="AA1401" t="str">
            <v>Oui</v>
          </cell>
          <cell r="AB1401">
            <v>1.1200000000000001</v>
          </cell>
          <cell r="AC1401" t="str">
            <v>Oui</v>
          </cell>
          <cell r="AD1401">
            <v>1106.25</v>
          </cell>
          <cell r="AE1401" t="str">
            <v>FS0000DRUX</v>
          </cell>
          <cell r="AF1401">
            <v>636547</v>
          </cell>
          <cell r="AH1401">
            <v>44562</v>
          </cell>
          <cell r="AJ1401">
            <v>0</v>
          </cell>
          <cell r="AK1401">
            <v>1</v>
          </cell>
          <cell r="AL1401">
            <v>0</v>
          </cell>
          <cell r="AM1401" t="str">
            <v>www.meeschaert.com</v>
          </cell>
          <cell r="AQ1401" t="str">
            <v>Non</v>
          </cell>
          <cell r="AR1401" t="str">
            <v>Non</v>
          </cell>
          <cell r="AS1401" t="str">
            <v>Non</v>
          </cell>
          <cell r="AV1401" t="str">
            <v>Non Classifié</v>
          </cell>
          <cell r="AW1401" t="str">
            <v>Meeschaert</v>
          </cell>
          <cell r="AY1401" t="str">
            <v>Article 8</v>
          </cell>
          <cell r="AZ1401" t="str">
            <v>Prospectus</v>
          </cell>
          <cell r="BA1401" t="str">
            <v>Non</v>
          </cell>
          <cell r="BF1401">
            <v>2.3514219999999999</v>
          </cell>
          <cell r="BH1401">
            <v>-4.3690030000000002</v>
          </cell>
          <cell r="BJ1401">
            <v>-3.9656799999999999</v>
          </cell>
          <cell r="BK1401">
            <v>61</v>
          </cell>
        </row>
        <row r="1402">
          <cell r="A1402" t="str">
            <v>FR0013403722</v>
          </cell>
          <cell r="C1402" t="str">
            <v>Avenir Croissance Patrimoine</v>
          </cell>
          <cell r="D1402" t="str">
            <v>FCP</v>
          </cell>
          <cell r="E1402" t="str">
            <v>La Française Asset Management</v>
          </cell>
          <cell r="F1402" t="str">
            <v>Euro</v>
          </cell>
          <cell r="G1402" t="str">
            <v>(Bloomberg Euro Agg 3-5 Yr TR EUR) 50.000% + ( MSCI Europe NR EUR) 50.000%</v>
          </cell>
          <cell r="H1402" t="str">
            <v>Europe Fonds ouverts  - Allocation EUR Flexible - International</v>
          </cell>
          <cell r="I1402" t="str">
            <v>Tous les jours</v>
          </cell>
          <cell r="J1402" t="str">
            <v>France</v>
          </cell>
          <cell r="K1402" t="str">
            <v>Non</v>
          </cell>
          <cell r="L1402">
            <v>43629</v>
          </cell>
          <cell r="M1402">
            <v>44595</v>
          </cell>
          <cell r="N1402">
            <v>10744000</v>
          </cell>
          <cell r="O1402">
            <v>1102.6500000000001</v>
          </cell>
          <cell r="Q1402" t="str">
            <v>Non</v>
          </cell>
          <cell r="R1402">
            <v>4</v>
          </cell>
          <cell r="S1402">
            <v>4</v>
          </cell>
          <cell r="T1402">
            <v>5.0830000000000002</v>
          </cell>
          <cell r="V1402">
            <v>5.7744099999999996</v>
          </cell>
          <cell r="X1402" t="str">
            <v>Cap</v>
          </cell>
          <cell r="Y1402" t="str">
            <v>Global</v>
          </cell>
          <cell r="Z1402">
            <v>1.8</v>
          </cell>
          <cell r="AA1402" t="str">
            <v>Oui</v>
          </cell>
          <cell r="AB1402">
            <v>2.5499999999999998</v>
          </cell>
          <cell r="AC1402" t="str">
            <v>Non</v>
          </cell>
          <cell r="AE1402" t="str">
            <v>FS0000FF0C</v>
          </cell>
          <cell r="AF1402">
            <v>10744000</v>
          </cell>
          <cell r="AH1402">
            <v>44561</v>
          </cell>
          <cell r="AJ1402">
            <v>3</v>
          </cell>
          <cell r="AK1402">
            <v>1000</v>
          </cell>
          <cell r="AL1402">
            <v>0</v>
          </cell>
          <cell r="AM1402" t="str">
            <v>www.lafrancaise-am.com/</v>
          </cell>
          <cell r="AQ1402" t="str">
            <v>Non</v>
          </cell>
          <cell r="AR1402" t="str">
            <v>Non</v>
          </cell>
          <cell r="AS1402" t="str">
            <v>Non</v>
          </cell>
          <cell r="AV1402" t="str">
            <v>Non Classifié</v>
          </cell>
          <cell r="AW1402" t="str">
            <v>La Française</v>
          </cell>
          <cell r="AY1402" t="str">
            <v>Not Stated</v>
          </cell>
          <cell r="AZ1402" t="str">
            <v>Prospectus</v>
          </cell>
          <cell r="BA1402" t="str">
            <v>Non</v>
          </cell>
          <cell r="BF1402">
            <v>5.774419</v>
          </cell>
          <cell r="BH1402">
            <v>-2.496286</v>
          </cell>
          <cell r="BJ1402">
            <v>-2.4892099999999999</v>
          </cell>
          <cell r="BK1402">
            <v>47</v>
          </cell>
        </row>
        <row r="1403">
          <cell r="A1403" t="str">
            <v>FR0013406196</v>
          </cell>
          <cell r="C1403" t="str">
            <v>Tailor Global Sélection ISR C</v>
          </cell>
          <cell r="D1403" t="str">
            <v>FCP</v>
          </cell>
          <cell r="E1403" t="str">
            <v>Tailor AM</v>
          </cell>
          <cell r="F1403" t="str">
            <v>Euro</v>
          </cell>
          <cell r="G1403" t="str">
            <v>(€STR capitalisé) 30.000% + ( MSCI World NR EUR) 25.000% + (MSCI Europe NR EUR) 45.000%</v>
          </cell>
          <cell r="H1403" t="str">
            <v>Europe Fonds ouverts  - Allocation EUR Flexible - International</v>
          </cell>
          <cell r="I1403" t="str">
            <v>Tous les jours</v>
          </cell>
          <cell r="J1403" t="str">
            <v>France</v>
          </cell>
          <cell r="K1403" t="str">
            <v>Non</v>
          </cell>
          <cell r="L1403">
            <v>43584</v>
          </cell>
          <cell r="M1403">
            <v>44596</v>
          </cell>
          <cell r="N1403">
            <v>26007502</v>
          </cell>
          <cell r="O1403">
            <v>118.61</v>
          </cell>
          <cell r="Q1403" t="str">
            <v>Non</v>
          </cell>
          <cell r="R1403">
            <v>5</v>
          </cell>
          <cell r="S1403">
            <v>5</v>
          </cell>
          <cell r="T1403">
            <v>8.9339999999999993</v>
          </cell>
          <cell r="V1403">
            <v>7.3977500000000003</v>
          </cell>
          <cell r="X1403" t="str">
            <v>Cap</v>
          </cell>
          <cell r="Y1403" t="str">
            <v>Global</v>
          </cell>
          <cell r="Z1403">
            <v>2.0499999999999998</v>
          </cell>
          <cell r="AA1403" t="str">
            <v>Oui</v>
          </cell>
          <cell r="AB1403">
            <v>2.15</v>
          </cell>
          <cell r="AC1403" t="str">
            <v>Oui</v>
          </cell>
          <cell r="AD1403">
            <v>118.61</v>
          </cell>
          <cell r="AE1403" t="str">
            <v>FS0000FBLW</v>
          </cell>
          <cell r="AF1403">
            <v>504256</v>
          </cell>
          <cell r="AH1403">
            <v>44589</v>
          </cell>
          <cell r="AJ1403">
            <v>2.5</v>
          </cell>
          <cell r="AK1403">
            <v>1</v>
          </cell>
          <cell r="AL1403">
            <v>1</v>
          </cell>
          <cell r="AM1403" t="str">
            <v>www.tailor-capital.com</v>
          </cell>
          <cell r="AQ1403" t="str">
            <v>Non</v>
          </cell>
          <cell r="AR1403" t="str">
            <v>Non</v>
          </cell>
          <cell r="AS1403" t="str">
            <v>Non</v>
          </cell>
          <cell r="AV1403" t="str">
            <v>Non Classifié</v>
          </cell>
          <cell r="AW1403" t="str">
            <v>Tailor AM</v>
          </cell>
          <cell r="AY1403" t="str">
            <v>Article 8</v>
          </cell>
          <cell r="AZ1403" t="str">
            <v>Prospectus</v>
          </cell>
          <cell r="BA1403" t="str">
            <v>Non</v>
          </cell>
          <cell r="BF1403">
            <v>7.397748</v>
          </cell>
          <cell r="BH1403">
            <v>-5.0870249999999997</v>
          </cell>
          <cell r="BJ1403">
            <v>-5.4746800000000002</v>
          </cell>
          <cell r="BK1403">
            <v>73</v>
          </cell>
        </row>
        <row r="1404">
          <cell r="A1404" t="str">
            <v>FR0013406691</v>
          </cell>
          <cell r="C1404" t="str">
            <v>Echiquier Alpha Major SRI A</v>
          </cell>
          <cell r="D1404" t="str">
            <v>SICAV</v>
          </cell>
          <cell r="E1404" t="str">
            <v>La Financière de l'Echiquier</v>
          </cell>
          <cell r="F1404" t="str">
            <v>Euro</v>
          </cell>
          <cell r="G1404" t="str">
            <v>(€STR capitalisé) 80.000% + ( MSCI Europe NR EUR) 20.000%</v>
          </cell>
          <cell r="H1404" t="str">
            <v>Europe Fonds ouverts  - Allocation EUR Prudente</v>
          </cell>
          <cell r="I1404" t="str">
            <v>Tous les jours</v>
          </cell>
          <cell r="J1404" t="str">
            <v>France</v>
          </cell>
          <cell r="K1404" t="str">
            <v>Oui</v>
          </cell>
          <cell r="L1404">
            <v>43572</v>
          </cell>
          <cell r="M1404">
            <v>44596</v>
          </cell>
          <cell r="N1404">
            <v>130101744</v>
          </cell>
          <cell r="O1404">
            <v>111.48</v>
          </cell>
          <cell r="Q1404" t="str">
            <v>Non</v>
          </cell>
          <cell r="R1404">
            <v>4</v>
          </cell>
          <cell r="S1404">
            <v>3</v>
          </cell>
          <cell r="T1404">
            <v>8.0619999999999994</v>
          </cell>
          <cell r="V1404">
            <v>0.86292999999999997</v>
          </cell>
          <cell r="X1404" t="str">
            <v>Cap</v>
          </cell>
          <cell r="Y1404" t="str">
            <v>Europe</v>
          </cell>
          <cell r="Z1404">
            <v>1.8</v>
          </cell>
          <cell r="AA1404" t="str">
            <v>Oui</v>
          </cell>
          <cell r="AB1404">
            <v>1.8</v>
          </cell>
          <cell r="AC1404" t="str">
            <v>Oui</v>
          </cell>
          <cell r="AD1404">
            <v>111.48</v>
          </cell>
          <cell r="AE1404" t="str">
            <v>FS0000FBTZ</v>
          </cell>
          <cell r="AF1404">
            <v>114712572</v>
          </cell>
          <cell r="AH1404">
            <v>44565</v>
          </cell>
          <cell r="AJ1404">
            <v>3</v>
          </cell>
          <cell r="AK1404">
            <v>0</v>
          </cell>
          <cell r="AL1404">
            <v>0</v>
          </cell>
          <cell r="AM1404" t="str">
            <v>www.lfde.com</v>
          </cell>
          <cell r="AQ1404" t="str">
            <v>Non</v>
          </cell>
          <cell r="AR1404" t="str">
            <v>Non</v>
          </cell>
          <cell r="AS1404" t="str">
            <v>Non</v>
          </cell>
          <cell r="AV1404" t="str">
            <v>Non Classifié</v>
          </cell>
          <cell r="AW1404" t="str">
            <v>La Financière de l'Echiquier</v>
          </cell>
          <cell r="AY1404" t="str">
            <v>Article 8</v>
          </cell>
          <cell r="AZ1404" t="str">
            <v>Prospectus</v>
          </cell>
          <cell r="BA1404" t="str">
            <v>Non</v>
          </cell>
          <cell r="BF1404">
            <v>0.86293900000000001</v>
          </cell>
          <cell r="BH1404">
            <v>-5.3548660000000003</v>
          </cell>
          <cell r="BJ1404">
            <v>-5.61836</v>
          </cell>
          <cell r="BK1404">
            <v>74</v>
          </cell>
        </row>
        <row r="1405">
          <cell r="A1405" t="str">
            <v>FR0013406717</v>
          </cell>
          <cell r="C1405" t="str">
            <v>Echiquier Alpha Major SRI G</v>
          </cell>
          <cell r="D1405" t="str">
            <v>SICAV</v>
          </cell>
          <cell r="E1405" t="str">
            <v>La Financière de l'Echiquier</v>
          </cell>
          <cell r="F1405" t="str">
            <v>Euro</v>
          </cell>
          <cell r="G1405" t="str">
            <v>(€STR capitalisé) 80.000% + ( MSCI Europe NR EUR) 20.000%</v>
          </cell>
          <cell r="H1405" t="str">
            <v>Europe Fonds ouverts  - Allocation EUR Prudente</v>
          </cell>
          <cell r="I1405" t="str">
            <v>Tous les jours</v>
          </cell>
          <cell r="J1405" t="str">
            <v>France</v>
          </cell>
          <cell r="K1405" t="str">
            <v>Oui</v>
          </cell>
          <cell r="L1405">
            <v>43572</v>
          </cell>
          <cell r="M1405">
            <v>44596</v>
          </cell>
          <cell r="N1405">
            <v>130101744</v>
          </cell>
          <cell r="O1405">
            <v>113.56</v>
          </cell>
          <cell r="Q1405" t="str">
            <v>Non</v>
          </cell>
          <cell r="R1405">
            <v>4</v>
          </cell>
          <cell r="S1405">
            <v>3</v>
          </cell>
          <cell r="T1405">
            <v>8.0120000000000005</v>
          </cell>
          <cell r="V1405">
            <v>1.5806</v>
          </cell>
          <cell r="X1405" t="str">
            <v>Cap</v>
          </cell>
          <cell r="Y1405" t="str">
            <v>Europe</v>
          </cell>
          <cell r="Z1405">
            <v>1</v>
          </cell>
          <cell r="AA1405" t="str">
            <v>Oui</v>
          </cell>
          <cell r="AB1405">
            <v>1</v>
          </cell>
          <cell r="AC1405" t="str">
            <v>Oui</v>
          </cell>
          <cell r="AD1405">
            <v>113.56</v>
          </cell>
          <cell r="AE1405" t="str">
            <v>FS0000FBTZ</v>
          </cell>
          <cell r="AF1405">
            <v>7805957</v>
          </cell>
          <cell r="AH1405">
            <v>44565</v>
          </cell>
          <cell r="AJ1405">
            <v>3</v>
          </cell>
          <cell r="AK1405">
            <v>0</v>
          </cell>
          <cell r="AL1405">
            <v>0</v>
          </cell>
          <cell r="AM1405" t="str">
            <v>www.lfde.com</v>
          </cell>
          <cell r="AQ1405" t="str">
            <v>Non</v>
          </cell>
          <cell r="AR1405" t="str">
            <v>Non</v>
          </cell>
          <cell r="AS1405" t="str">
            <v>Non</v>
          </cell>
          <cell r="AV1405" t="str">
            <v>Non Classifié</v>
          </cell>
          <cell r="AW1405" t="str">
            <v>La Financière de l'Echiquier</v>
          </cell>
          <cell r="AY1405" t="str">
            <v>Article 8</v>
          </cell>
          <cell r="AZ1405" t="str">
            <v>Prospectus</v>
          </cell>
          <cell r="BA1405" t="str">
            <v>Non</v>
          </cell>
          <cell r="BF1405">
            <v>1.5805959999999999</v>
          </cell>
          <cell r="BH1405">
            <v>-5.2776620000000003</v>
          </cell>
          <cell r="BJ1405">
            <v>-5.5448899999999997</v>
          </cell>
          <cell r="BK1405">
            <v>74</v>
          </cell>
        </row>
        <row r="1406">
          <cell r="A1406" t="str">
            <v>FR0013407327</v>
          </cell>
          <cell r="C1406" t="str">
            <v>Ecofi Patrimoine Tenor</v>
          </cell>
          <cell r="D1406" t="str">
            <v>FCP</v>
          </cell>
          <cell r="E1406" t="str">
            <v>Ecofi Investissements</v>
          </cell>
          <cell r="F1406" t="str">
            <v>Euro</v>
          </cell>
          <cell r="G1406" t="str">
            <v>(FTSE MTS Ex-CNO Etrix 3-5Y TR EUR) 75.000% + ( EURO STOXX 50 NR EUR) 25.000%</v>
          </cell>
          <cell r="H1406" t="str">
            <v>Europe Fonds ouverts  - Allocation EUR Flexible - International</v>
          </cell>
          <cell r="I1406" t="str">
            <v>Tous les jours</v>
          </cell>
          <cell r="J1406" t="str">
            <v>France</v>
          </cell>
          <cell r="K1406" t="str">
            <v>Non</v>
          </cell>
          <cell r="L1406">
            <v>43607</v>
          </cell>
          <cell r="M1406">
            <v>44596</v>
          </cell>
          <cell r="N1406">
            <v>33338593</v>
          </cell>
          <cell r="O1406">
            <v>117.36</v>
          </cell>
          <cell r="Q1406" t="str">
            <v>Non</v>
          </cell>
          <cell r="R1406">
            <v>4</v>
          </cell>
          <cell r="S1406">
            <v>4</v>
          </cell>
          <cell r="T1406">
            <v>5.4210000000000003</v>
          </cell>
          <cell r="V1406">
            <v>4.1841699999999999</v>
          </cell>
          <cell r="X1406" t="str">
            <v>Cap</v>
          </cell>
          <cell r="Y1406" t="str">
            <v>Global</v>
          </cell>
          <cell r="Z1406">
            <v>1.8</v>
          </cell>
          <cell r="AA1406" t="str">
            <v>Oui</v>
          </cell>
          <cell r="AB1406">
            <v>2.3199999999999998</v>
          </cell>
          <cell r="AC1406" t="str">
            <v>Oui</v>
          </cell>
          <cell r="AD1406">
            <v>117.36</v>
          </cell>
          <cell r="AE1406" t="str">
            <v>FS00009SIC</v>
          </cell>
          <cell r="AF1406">
            <v>1069487</v>
          </cell>
          <cell r="AH1406">
            <v>44302</v>
          </cell>
          <cell r="AJ1406">
            <v>3</v>
          </cell>
          <cell r="AK1406">
            <v>1</v>
          </cell>
          <cell r="AL1406">
            <v>0</v>
          </cell>
          <cell r="AM1406" t="str">
            <v>www.ecofi.fr</v>
          </cell>
          <cell r="AQ1406" t="str">
            <v>Non</v>
          </cell>
          <cell r="AR1406" t="str">
            <v>Non</v>
          </cell>
          <cell r="AS1406" t="str">
            <v>Non</v>
          </cell>
          <cell r="AV1406" t="str">
            <v>Non Classifié</v>
          </cell>
          <cell r="AW1406" t="str">
            <v>Ecofi</v>
          </cell>
          <cell r="AY1406" t="str">
            <v>Not Stated</v>
          </cell>
          <cell r="AZ1406" t="str">
            <v>Prospectus</v>
          </cell>
          <cell r="BA1406" t="str">
            <v>Non</v>
          </cell>
          <cell r="BF1406">
            <v>4.1841710000000001</v>
          </cell>
          <cell r="BH1406">
            <v>-3.696482</v>
          </cell>
          <cell r="BJ1406">
            <v>-3.3065199999999999</v>
          </cell>
          <cell r="BK1406">
            <v>54</v>
          </cell>
        </row>
        <row r="1407">
          <cell r="A1407" t="str">
            <v>FR0013408432</v>
          </cell>
          <cell r="C1407" t="str">
            <v>Schelcher Ivo Global Yield 2024 P</v>
          </cell>
          <cell r="D1407" t="str">
            <v>SICAV</v>
          </cell>
          <cell r="E1407" t="str">
            <v>Schelcher Prince Gestion</v>
          </cell>
          <cell r="F1407" t="str">
            <v>Euro</v>
          </cell>
          <cell r="G1407" t="str">
            <v>Not Benchmarked</v>
          </cell>
          <cell r="H1407" t="str">
            <v>Europe Fonds ouverts  - Obligations à échéance</v>
          </cell>
          <cell r="I1407" t="str">
            <v>Tous les jours</v>
          </cell>
          <cell r="J1407" t="str">
            <v>France</v>
          </cell>
          <cell r="K1407" t="str">
            <v>Non</v>
          </cell>
          <cell r="L1407">
            <v>43672</v>
          </cell>
          <cell r="M1407">
            <v>44596</v>
          </cell>
          <cell r="N1407">
            <v>204339083</v>
          </cell>
          <cell r="O1407">
            <v>102.02</v>
          </cell>
          <cell r="Q1407" t="str">
            <v>Non</v>
          </cell>
          <cell r="R1407">
            <v>4</v>
          </cell>
          <cell r="T1407">
            <v>3.0310000000000001</v>
          </cell>
          <cell r="V1407">
            <v>2.5808399999999998</v>
          </cell>
          <cell r="X1407" t="str">
            <v>Cap</v>
          </cell>
          <cell r="Y1407" t="str">
            <v>Global</v>
          </cell>
          <cell r="Z1407">
            <v>1.2</v>
          </cell>
          <cell r="AA1407" t="str">
            <v>Oui</v>
          </cell>
          <cell r="AB1407">
            <v>1.29</v>
          </cell>
          <cell r="AC1407" t="str">
            <v>Oui</v>
          </cell>
          <cell r="AD1407">
            <v>102.02</v>
          </cell>
          <cell r="AE1407" t="str">
            <v>FS0000FGN8</v>
          </cell>
          <cell r="AF1407">
            <v>130730531</v>
          </cell>
          <cell r="AH1407">
            <v>44562</v>
          </cell>
          <cell r="AJ1407">
            <v>4</v>
          </cell>
          <cell r="AK1407">
            <v>1</v>
          </cell>
          <cell r="AL1407">
            <v>1</v>
          </cell>
          <cell r="AM1407" t="str">
            <v>www.spgestion.fr</v>
          </cell>
          <cell r="AQ1407" t="str">
            <v>Non</v>
          </cell>
          <cell r="AR1407" t="str">
            <v>Non</v>
          </cell>
          <cell r="AS1407" t="str">
            <v>Non</v>
          </cell>
          <cell r="AV1407" t="str">
            <v>Obligations internationales</v>
          </cell>
          <cell r="AW1407" t="str">
            <v>Crédit Mutuel</v>
          </cell>
          <cell r="AY1407" t="str">
            <v>Not Stated</v>
          </cell>
          <cell r="AZ1407" t="str">
            <v>Prospectus</v>
          </cell>
          <cell r="BA1407" t="str">
            <v>Non</v>
          </cell>
          <cell r="BF1407">
            <v>2.5808219999999999</v>
          </cell>
          <cell r="BH1407">
            <v>-1.23576</v>
          </cell>
          <cell r="BJ1407">
            <v>-1.3805799999999999</v>
          </cell>
          <cell r="BK1407">
            <v>34</v>
          </cell>
        </row>
        <row r="1408">
          <cell r="A1408" t="str">
            <v>FR0013411956</v>
          </cell>
          <cell r="C1408" t="str">
            <v>Occitanie Valeurs R</v>
          </cell>
          <cell r="D1408" t="str">
            <v>FCP</v>
          </cell>
          <cell r="E1408" t="str">
            <v>Platinium Gestion</v>
          </cell>
          <cell r="F1408" t="str">
            <v>Euro</v>
          </cell>
          <cell r="G1408" t="str">
            <v>(Euronext Paris CAC Small NR EUR) 40.000% + ( EURO STOXX 50 NR EUR) 35.000% + (MSCI World NR EUR) 25.000%</v>
          </cell>
          <cell r="H1408" t="str">
            <v>Europe Fonds ouverts  - Actions Zone Euro Flex Cap</v>
          </cell>
          <cell r="I1408" t="str">
            <v>Tous les jours</v>
          </cell>
          <cell r="J1408" t="str">
            <v>France</v>
          </cell>
          <cell r="K1408" t="str">
            <v>Oui</v>
          </cell>
          <cell r="L1408">
            <v>43661</v>
          </cell>
          <cell r="M1408">
            <v>44595</v>
          </cell>
          <cell r="N1408">
            <v>4832153</v>
          </cell>
          <cell r="O1408">
            <v>102.87</v>
          </cell>
          <cell r="Q1408" t="str">
            <v>Non</v>
          </cell>
          <cell r="R1408">
            <v>6</v>
          </cell>
          <cell r="S1408">
            <v>6</v>
          </cell>
          <cell r="T1408">
            <v>10.813000000000001</v>
          </cell>
          <cell r="V1408">
            <v>11.480919999999999</v>
          </cell>
          <cell r="X1408" t="str">
            <v>Cap</v>
          </cell>
          <cell r="Y1408" t="str">
            <v>Euroland</v>
          </cell>
          <cell r="Z1408">
            <v>2.4</v>
          </cell>
          <cell r="AA1408" t="str">
            <v>Non</v>
          </cell>
          <cell r="AB1408">
            <v>3.96</v>
          </cell>
          <cell r="AC1408" t="str">
            <v>Non</v>
          </cell>
          <cell r="AE1408" t="str">
            <v>FS0000FG2C</v>
          </cell>
          <cell r="AF1408">
            <v>3553928</v>
          </cell>
          <cell r="AH1408">
            <v>44530</v>
          </cell>
          <cell r="AJ1408">
            <v>2</v>
          </cell>
          <cell r="AK1408">
            <v>1</v>
          </cell>
          <cell r="AL1408">
            <v>1</v>
          </cell>
          <cell r="AM1408" t="str">
            <v>www.platinium-gestion.fr</v>
          </cell>
          <cell r="AQ1408" t="str">
            <v>Non</v>
          </cell>
          <cell r="AR1408" t="str">
            <v>Non</v>
          </cell>
          <cell r="AS1408" t="str">
            <v>Non</v>
          </cell>
          <cell r="AV1408" t="str">
            <v>Non Classifié</v>
          </cell>
          <cell r="AW1408" t="str">
            <v>Platinium Gestion</v>
          </cell>
          <cell r="AY1408" t="str">
            <v>Not Stated</v>
          </cell>
          <cell r="AZ1408" t="str">
            <v>Prospectus</v>
          </cell>
          <cell r="BA1408" t="str">
            <v>Non</v>
          </cell>
          <cell r="BF1408">
            <v>11.480909</v>
          </cell>
          <cell r="BH1408">
            <v>-5.127732</v>
          </cell>
          <cell r="BJ1408">
            <v>-5.1646200000000002</v>
          </cell>
          <cell r="BK1408">
            <v>71</v>
          </cell>
        </row>
        <row r="1409">
          <cell r="A1409" t="str">
            <v>FR0013413309</v>
          </cell>
          <cell r="C1409" t="str">
            <v>LMdG Dolan McEniry US Corp 2022 EUR C</v>
          </cell>
          <cell r="D1409" t="str">
            <v>SICAV</v>
          </cell>
          <cell r="E1409" t="str">
            <v>UBS La Maison de Gestion</v>
          </cell>
          <cell r="F1409" t="str">
            <v>Euro</v>
          </cell>
          <cell r="G1409" t="str">
            <v>Not Benchmarked</v>
          </cell>
          <cell r="H1409" t="str">
            <v>Europe Fonds ouverts  - Obligations à échéance</v>
          </cell>
          <cell r="I1409" t="str">
            <v>Tous les jours</v>
          </cell>
          <cell r="J1409" t="str">
            <v>France</v>
          </cell>
          <cell r="K1409" t="str">
            <v>Non</v>
          </cell>
          <cell r="L1409">
            <v>43630</v>
          </cell>
          <cell r="M1409">
            <v>44596</v>
          </cell>
          <cell r="N1409">
            <v>78689207</v>
          </cell>
          <cell r="O1409">
            <v>105</v>
          </cell>
          <cell r="Q1409" t="str">
            <v>Non</v>
          </cell>
          <cell r="R1409">
            <v>4</v>
          </cell>
          <cell r="T1409">
            <v>5.8789999999999996</v>
          </cell>
          <cell r="V1409">
            <v>8.0379900000000006</v>
          </cell>
          <cell r="X1409" t="str">
            <v>Cap</v>
          </cell>
          <cell r="Y1409" t="str">
            <v>États-Unis d'Amérique</v>
          </cell>
          <cell r="Z1409">
            <v>1.1000000000000001</v>
          </cell>
          <cell r="AA1409" t="str">
            <v>Oui</v>
          </cell>
          <cell r="AB1409">
            <v>1.1100000000000001</v>
          </cell>
          <cell r="AC1409" t="str">
            <v>Non</v>
          </cell>
          <cell r="AE1409" t="str">
            <v>FS0000FG83</v>
          </cell>
          <cell r="AF1409">
            <v>69860497</v>
          </cell>
          <cell r="AH1409">
            <v>44501</v>
          </cell>
          <cell r="AJ1409">
            <v>1.75</v>
          </cell>
          <cell r="AK1409">
            <v>1</v>
          </cell>
          <cell r="AL1409">
            <v>1</v>
          </cell>
          <cell r="AM1409" t="str">
            <v>www.lamaisondegestion.com</v>
          </cell>
          <cell r="AQ1409" t="str">
            <v>Non</v>
          </cell>
          <cell r="AR1409" t="str">
            <v>Non</v>
          </cell>
          <cell r="AS1409" t="str">
            <v>Non</v>
          </cell>
          <cell r="AV1409" t="str">
            <v>Obligations internationales</v>
          </cell>
          <cell r="AW1409" t="str">
            <v>UBS</v>
          </cell>
          <cell r="AY1409" t="str">
            <v>Not Stated</v>
          </cell>
          <cell r="AZ1409" t="str">
            <v>Prospectus</v>
          </cell>
          <cell r="BA1409" t="str">
            <v>Non</v>
          </cell>
          <cell r="BF1409">
            <v>8.0380050000000001</v>
          </cell>
          <cell r="BJ1409">
            <v>1.1184400000000001</v>
          </cell>
          <cell r="BK1409">
            <v>9</v>
          </cell>
        </row>
        <row r="1410">
          <cell r="A1410" t="str">
            <v>FR0013417524</v>
          </cell>
          <cell r="C1410" t="str">
            <v>R-co Valor Bond Opportunities C EUR</v>
          </cell>
          <cell r="D1410" t="str">
            <v>SICAV</v>
          </cell>
          <cell r="E1410" t="str">
            <v>Rothschild &amp; Co Asset Management Europe</v>
          </cell>
          <cell r="F1410" t="str">
            <v>Euro</v>
          </cell>
          <cell r="G1410" t="str">
            <v>€STR capitalisé + 2.585%</v>
          </cell>
          <cell r="H1410" t="str">
            <v>Europe Fonds ouverts  - Obligations Internationales Flexibles</v>
          </cell>
          <cell r="I1410" t="str">
            <v>Tous les jours</v>
          </cell>
          <cell r="J1410" t="str">
            <v>Autriche;Belgique;Suisse;Allemagne;France;Italie;Luxembourg;Pays-Bas;</v>
          </cell>
          <cell r="K1410" t="str">
            <v>Non</v>
          </cell>
          <cell r="L1410">
            <v>43705</v>
          </cell>
          <cell r="M1410">
            <v>44596</v>
          </cell>
          <cell r="N1410">
            <v>226498900</v>
          </cell>
          <cell r="O1410">
            <v>109.76</v>
          </cell>
          <cell r="Q1410" t="str">
            <v>Non</v>
          </cell>
          <cell r="R1410">
            <v>4</v>
          </cell>
          <cell r="S1410">
            <v>4</v>
          </cell>
          <cell r="T1410">
            <v>2.4460730000000002</v>
          </cell>
          <cell r="V1410">
            <v>1.19919</v>
          </cell>
          <cell r="X1410" t="str">
            <v>Cap</v>
          </cell>
          <cell r="Y1410" t="str">
            <v>Global</v>
          </cell>
          <cell r="Z1410">
            <v>0.9</v>
          </cell>
          <cell r="AA1410" t="str">
            <v>Oui</v>
          </cell>
          <cell r="AB1410">
            <v>0.9</v>
          </cell>
          <cell r="AC1410" t="str">
            <v>Oui</v>
          </cell>
          <cell r="AD1410">
            <v>109.76</v>
          </cell>
          <cell r="AE1410" t="str">
            <v>FS0000FHIF</v>
          </cell>
          <cell r="AF1410">
            <v>91438486</v>
          </cell>
          <cell r="AH1410">
            <v>44562</v>
          </cell>
          <cell r="AJ1410">
            <v>2</v>
          </cell>
          <cell r="AK1410">
            <v>2500</v>
          </cell>
          <cell r="AL1410">
            <v>1</v>
          </cell>
          <cell r="AM1410" t="str">
            <v>www.am.eu.rothschildandco.com</v>
          </cell>
          <cell r="AQ1410" t="str">
            <v>Non</v>
          </cell>
          <cell r="AR1410" t="str">
            <v>Non</v>
          </cell>
          <cell r="AS1410" t="str">
            <v>Non</v>
          </cell>
          <cell r="AV1410" t="str">
            <v>Obligations internationales</v>
          </cell>
          <cell r="AW1410" t="str">
            <v>Rothschild &amp; Co</v>
          </cell>
          <cell r="AY1410" t="str">
            <v>Article 8</v>
          </cell>
          <cell r="AZ1410" t="str">
            <v>Prospectus</v>
          </cell>
          <cell r="BA1410" t="str">
            <v>Non</v>
          </cell>
          <cell r="BF1410">
            <v>1.1992</v>
          </cell>
          <cell r="BH1410">
            <v>-1.33833</v>
          </cell>
          <cell r="BJ1410">
            <v>-1.3651</v>
          </cell>
          <cell r="BK1410">
            <v>33</v>
          </cell>
        </row>
        <row r="1411">
          <cell r="A1411" t="str">
            <v>FR0013417565</v>
          </cell>
          <cell r="C1411" t="str">
            <v>Ecofi IA Responsable C</v>
          </cell>
          <cell r="D1411" t="str">
            <v>FCP</v>
          </cell>
          <cell r="E1411" t="str">
            <v>Ecofi Investissements</v>
          </cell>
          <cell r="F1411" t="str">
            <v>Euro</v>
          </cell>
          <cell r="G1411" t="str">
            <v>STOXX Europe 600 NR EUR</v>
          </cell>
          <cell r="H1411" t="str">
            <v>Europe Fonds ouverts  - Actions Zone Euro Grandes Cap.</v>
          </cell>
          <cell r="I1411" t="str">
            <v>Tous les jours</v>
          </cell>
          <cell r="J1411" t="str">
            <v>France</v>
          </cell>
          <cell r="K1411" t="str">
            <v>Non</v>
          </cell>
          <cell r="L1411">
            <v>43900</v>
          </cell>
          <cell r="M1411">
            <v>44596</v>
          </cell>
          <cell r="N1411">
            <v>13294804</v>
          </cell>
          <cell r="O1411">
            <v>135.24</v>
          </cell>
          <cell r="Q1411" t="str">
            <v>Non</v>
          </cell>
          <cell r="R1411">
            <v>6</v>
          </cell>
          <cell r="S1411">
            <v>6</v>
          </cell>
          <cell r="T1411">
            <v>12.137</v>
          </cell>
          <cell r="V1411">
            <v>12.605449999999999</v>
          </cell>
          <cell r="X1411" t="str">
            <v>Cap</v>
          </cell>
          <cell r="Y1411" t="str">
            <v>Euroland</v>
          </cell>
          <cell r="Z1411">
            <v>1.6</v>
          </cell>
          <cell r="AA1411" t="str">
            <v>Oui</v>
          </cell>
          <cell r="AB1411">
            <v>1.6</v>
          </cell>
          <cell r="AC1411" t="str">
            <v>Oui</v>
          </cell>
          <cell r="AD1411">
            <v>135.24</v>
          </cell>
          <cell r="AE1411" t="str">
            <v>FS0000FEN5</v>
          </cell>
          <cell r="AF1411">
            <v>67611</v>
          </cell>
          <cell r="AH1411">
            <v>44526</v>
          </cell>
          <cell r="AJ1411">
            <v>0</v>
          </cell>
          <cell r="AK1411">
            <v>1</v>
          </cell>
          <cell r="AL1411">
            <v>0</v>
          </cell>
          <cell r="AM1411" t="str">
            <v>www.ecofi.fr</v>
          </cell>
          <cell r="AQ1411" t="str">
            <v>Non</v>
          </cell>
          <cell r="AR1411" t="str">
            <v>Non</v>
          </cell>
          <cell r="AS1411" t="str">
            <v>Non</v>
          </cell>
          <cell r="AV1411" t="str">
            <v>Actions internationales</v>
          </cell>
          <cell r="AW1411" t="str">
            <v>Ecofi</v>
          </cell>
          <cell r="AY1411" t="str">
            <v>Not Stated</v>
          </cell>
          <cell r="AZ1411" t="str">
            <v>Prospectus</v>
          </cell>
          <cell r="BA1411" t="str">
            <v>Non</v>
          </cell>
          <cell r="BF1411">
            <v>12.605456</v>
          </cell>
          <cell r="BH1411">
            <v>-5.7349129999999997</v>
          </cell>
          <cell r="BJ1411">
            <v>-5.4488500000000002</v>
          </cell>
          <cell r="BK1411">
            <v>73</v>
          </cell>
        </row>
        <row r="1412">
          <cell r="A1412" t="str">
            <v>FR0013418688</v>
          </cell>
          <cell r="C1412" t="str">
            <v>LFR Inclusion Responsable ISR P</v>
          </cell>
          <cell r="D1412" t="str">
            <v>FCP</v>
          </cell>
          <cell r="E1412" t="str">
            <v>La Financière Responsable</v>
          </cell>
          <cell r="F1412" t="str">
            <v>Euro</v>
          </cell>
          <cell r="G1412" t="str">
            <v>EURO STOXX 50 NR EUR</v>
          </cell>
          <cell r="H1412" t="str">
            <v>Europe Fonds ouverts  - Actions Zone Euro Grandes Cap.</v>
          </cell>
          <cell r="I1412" t="str">
            <v>Tous les jours</v>
          </cell>
          <cell r="J1412" t="str">
            <v>France</v>
          </cell>
          <cell r="K1412" t="str">
            <v>Oui</v>
          </cell>
          <cell r="L1412">
            <v>43644</v>
          </cell>
          <cell r="M1412">
            <v>44596</v>
          </cell>
          <cell r="N1412">
            <v>19065250</v>
          </cell>
          <cell r="O1412">
            <v>119.44</v>
          </cell>
          <cell r="Q1412" t="str">
            <v>Non</v>
          </cell>
          <cell r="R1412">
            <v>6</v>
          </cell>
          <cell r="S1412">
            <v>6</v>
          </cell>
          <cell r="T1412">
            <v>13.785</v>
          </cell>
          <cell r="V1412">
            <v>20.155270000000002</v>
          </cell>
          <cell r="X1412" t="str">
            <v>Cap</v>
          </cell>
          <cell r="Y1412" t="str">
            <v>Euroland</v>
          </cell>
          <cell r="Z1412">
            <v>2.2000000000000002</v>
          </cell>
          <cell r="AA1412" t="str">
            <v>Oui</v>
          </cell>
          <cell r="AB1412">
            <v>2.21</v>
          </cell>
          <cell r="AC1412" t="str">
            <v>Oui</v>
          </cell>
          <cell r="AD1412">
            <v>119.44</v>
          </cell>
          <cell r="AE1412" t="str">
            <v>FS0000FFAP</v>
          </cell>
          <cell r="AF1412">
            <v>73736</v>
          </cell>
          <cell r="AH1412">
            <v>44312</v>
          </cell>
          <cell r="AJ1412">
            <v>4</v>
          </cell>
          <cell r="AK1412">
            <v>0</v>
          </cell>
          <cell r="AL1412">
            <v>0</v>
          </cell>
          <cell r="AM1412" t="str">
            <v>www.la-financiere-responsable.fr</v>
          </cell>
          <cell r="AQ1412" t="str">
            <v>Non</v>
          </cell>
          <cell r="AR1412" t="str">
            <v>Non</v>
          </cell>
          <cell r="AS1412" t="str">
            <v>Non</v>
          </cell>
          <cell r="AV1412" t="str">
            <v>Non Classifié</v>
          </cell>
          <cell r="AW1412" t="str">
            <v>La Financiere Responsable</v>
          </cell>
          <cell r="AY1412" t="str">
            <v>Not Stated</v>
          </cell>
          <cell r="AZ1412" t="str">
            <v>Prospectus</v>
          </cell>
          <cell r="BA1412" t="str">
            <v>Non</v>
          </cell>
          <cell r="BF1412">
            <v>20.155238000000001</v>
          </cell>
          <cell r="BH1412">
            <v>-6.5806649999999998</v>
          </cell>
          <cell r="BJ1412">
            <v>-6.11226</v>
          </cell>
          <cell r="BK1412">
            <v>77</v>
          </cell>
        </row>
        <row r="1413">
          <cell r="A1413" t="str">
            <v>FR0013419801</v>
          </cell>
          <cell r="C1413" t="str">
            <v>FCP Atlas C</v>
          </cell>
          <cell r="D1413" t="str">
            <v>FCP</v>
          </cell>
          <cell r="E1413" t="str">
            <v>Cholet Dupont Asset Management</v>
          </cell>
          <cell r="F1413" t="str">
            <v>Euro</v>
          </cell>
          <cell r="G1413" t="str">
            <v>MSCI World NR EUR</v>
          </cell>
          <cell r="H1413" t="str">
            <v>Europe Fonds ouverts  - Actions Internationales Gdes Cap. Mixte</v>
          </cell>
          <cell r="I1413" t="str">
            <v>Tous les jours</v>
          </cell>
          <cell r="J1413" t="str">
            <v>France</v>
          </cell>
          <cell r="K1413" t="str">
            <v>Non</v>
          </cell>
          <cell r="L1413">
            <v>43633</v>
          </cell>
          <cell r="M1413">
            <v>44596</v>
          </cell>
          <cell r="N1413">
            <v>33070000</v>
          </cell>
          <cell r="O1413">
            <v>128.57</v>
          </cell>
          <cell r="Q1413" t="str">
            <v>Non</v>
          </cell>
          <cell r="R1413">
            <v>6</v>
          </cell>
          <cell r="S1413">
            <v>5</v>
          </cell>
          <cell r="T1413">
            <v>14.331868</v>
          </cell>
          <cell r="V1413">
            <v>20.674569999999999</v>
          </cell>
          <cell r="X1413" t="str">
            <v>Cap</v>
          </cell>
          <cell r="Y1413" t="str">
            <v>Global</v>
          </cell>
          <cell r="Z1413">
            <v>2.15</v>
          </cell>
          <cell r="AA1413" t="str">
            <v>Oui</v>
          </cell>
          <cell r="AB1413">
            <v>1.5</v>
          </cell>
          <cell r="AC1413" t="str">
            <v>Non</v>
          </cell>
          <cell r="AD1413">
            <v>128.57</v>
          </cell>
          <cell r="AE1413" t="str">
            <v>FS0000FFUF</v>
          </cell>
          <cell r="AF1413">
            <v>25310000</v>
          </cell>
          <cell r="AH1413">
            <v>44563</v>
          </cell>
          <cell r="AJ1413">
            <v>3.5</v>
          </cell>
          <cell r="AK1413">
            <v>1</v>
          </cell>
          <cell r="AL1413">
            <v>1</v>
          </cell>
          <cell r="AM1413" t="str">
            <v>www.cholet-dupont.fr</v>
          </cell>
          <cell r="AQ1413" t="str">
            <v>Non</v>
          </cell>
          <cell r="AR1413" t="str">
            <v>Non</v>
          </cell>
          <cell r="AS1413" t="str">
            <v>Non</v>
          </cell>
          <cell r="AV1413" t="str">
            <v>Actions internationales</v>
          </cell>
          <cell r="AW1413" t="str">
            <v>Cholet Dupont</v>
          </cell>
          <cell r="AY1413" t="str">
            <v>Not Stated</v>
          </cell>
          <cell r="AZ1413" t="str">
            <v>Prospectus</v>
          </cell>
          <cell r="BA1413" t="str">
            <v>Non</v>
          </cell>
          <cell r="BF1413">
            <v>20.674565999999999</v>
          </cell>
          <cell r="BH1413">
            <v>-8.6562760000000001</v>
          </cell>
          <cell r="BJ1413">
            <v>-7.0626199999999999</v>
          </cell>
          <cell r="BK1413">
            <v>81</v>
          </cell>
        </row>
        <row r="1414">
          <cell r="A1414" t="str">
            <v>FR0013420502</v>
          </cell>
          <cell r="C1414" t="str">
            <v>Keren Diapason C</v>
          </cell>
          <cell r="D1414" t="str">
            <v>FCP</v>
          </cell>
          <cell r="E1414" t="str">
            <v>Keren Finance</v>
          </cell>
          <cell r="F1414" t="str">
            <v>Euro</v>
          </cell>
          <cell r="G1414" t="str">
            <v>(€STR capitalisé) 10.000% + ( STOXX Europe 600 NR EUR) 50.000% + (Bloomberg Euro Agg Treasury 3-5Y TR EUR) 40.000%</v>
          </cell>
          <cell r="H1414" t="str">
            <v>Europe Fonds ouverts  - Allocation EUR Flexible - International</v>
          </cell>
          <cell r="I1414" t="str">
            <v>Tous les jours</v>
          </cell>
          <cell r="J1414" t="str">
            <v>France</v>
          </cell>
          <cell r="K1414" t="str">
            <v>Non</v>
          </cell>
          <cell r="L1414">
            <v>43657</v>
          </cell>
          <cell r="M1414">
            <v>44595</v>
          </cell>
          <cell r="N1414">
            <v>6430766</v>
          </cell>
          <cell r="O1414">
            <v>105.96</v>
          </cell>
          <cell r="Q1414" t="str">
            <v>Non</v>
          </cell>
          <cell r="R1414">
            <v>4</v>
          </cell>
          <cell r="S1414">
            <v>4</v>
          </cell>
          <cell r="T1414">
            <v>8.6039999999999992</v>
          </cell>
          <cell r="V1414">
            <v>13.127660000000001</v>
          </cell>
          <cell r="X1414" t="str">
            <v>Cap</v>
          </cell>
          <cell r="Y1414" t="str">
            <v>Global</v>
          </cell>
          <cell r="Z1414">
            <v>1.3</v>
          </cell>
          <cell r="AA1414" t="str">
            <v>Oui</v>
          </cell>
          <cell r="AB1414">
            <v>2.19</v>
          </cell>
          <cell r="AC1414" t="str">
            <v>Non</v>
          </cell>
          <cell r="AE1414" t="str">
            <v>FS0000FGCJ</v>
          </cell>
          <cell r="AF1414">
            <v>68741</v>
          </cell>
          <cell r="AH1414">
            <v>44579</v>
          </cell>
          <cell r="AJ1414">
            <v>2</v>
          </cell>
          <cell r="AK1414">
            <v>1</v>
          </cell>
          <cell r="AL1414">
            <v>1</v>
          </cell>
          <cell r="AM1414" t="str">
            <v>www.kerenfinance.com</v>
          </cell>
          <cell r="AQ1414" t="str">
            <v>Non</v>
          </cell>
          <cell r="AR1414" t="str">
            <v>Non</v>
          </cell>
          <cell r="AS1414" t="str">
            <v>Non</v>
          </cell>
          <cell r="AV1414" t="str">
            <v>Non Classifié</v>
          </cell>
          <cell r="AW1414" t="str">
            <v>Keren</v>
          </cell>
          <cell r="AY1414" t="str">
            <v>Not Stated</v>
          </cell>
          <cell r="AZ1414" t="str">
            <v>Prospectus</v>
          </cell>
          <cell r="BA1414" t="str">
            <v>Non</v>
          </cell>
          <cell r="BF1414">
            <v>13.127673</v>
          </cell>
          <cell r="BH1414">
            <v>-3.6727270000000001</v>
          </cell>
          <cell r="BJ1414">
            <v>-3.3272699999999999</v>
          </cell>
          <cell r="BK1414">
            <v>54</v>
          </cell>
        </row>
        <row r="1415">
          <cell r="A1415" t="str">
            <v>FR0013423357</v>
          </cell>
          <cell r="C1415" t="str">
            <v>Echiquier World Next Leaders K</v>
          </cell>
          <cell r="D1415" t="str">
            <v>SICAV</v>
          </cell>
          <cell r="E1415" t="str">
            <v>La Financière de l'Echiquier</v>
          </cell>
          <cell r="F1415" t="str">
            <v>Euro</v>
          </cell>
          <cell r="G1415" t="str">
            <v>MSCI ACWI NR EUR</v>
          </cell>
          <cell r="H1415" t="str">
            <v>Europe Fonds ouverts  - Actions Internationales Flex-Cap.</v>
          </cell>
          <cell r="I1415" t="str">
            <v>Tous les jours</v>
          </cell>
          <cell r="J1415" t="str">
            <v>Autriche;Belgique;Suisse;Allemagne;Espagne;France;Italie;Luxembourg;Pays-Bas;</v>
          </cell>
          <cell r="K1415" t="str">
            <v>Non</v>
          </cell>
          <cell r="L1415">
            <v>43634</v>
          </cell>
          <cell r="M1415">
            <v>44596</v>
          </cell>
          <cell r="N1415">
            <v>279751112</v>
          </cell>
          <cell r="O1415">
            <v>145.02000000000001</v>
          </cell>
          <cell r="Q1415" t="str">
            <v>Non</v>
          </cell>
          <cell r="R1415">
            <v>6</v>
          </cell>
          <cell r="S1415">
            <v>6</v>
          </cell>
          <cell r="T1415">
            <v>31.897606</v>
          </cell>
          <cell r="V1415">
            <v>-35.858899999999998</v>
          </cell>
          <cell r="X1415" t="str">
            <v>Cap</v>
          </cell>
          <cell r="Y1415" t="str">
            <v>Global</v>
          </cell>
          <cell r="Z1415">
            <v>1</v>
          </cell>
          <cell r="AA1415" t="str">
            <v>Oui</v>
          </cell>
          <cell r="AB1415">
            <v>1</v>
          </cell>
          <cell r="AC1415" t="str">
            <v>Oui</v>
          </cell>
          <cell r="AD1415">
            <v>145.02000000000001</v>
          </cell>
          <cell r="AE1415" t="str">
            <v>FS0000A5D4</v>
          </cell>
          <cell r="AF1415">
            <v>34939278</v>
          </cell>
          <cell r="AH1415">
            <v>44565</v>
          </cell>
          <cell r="AJ1415">
            <v>3</v>
          </cell>
          <cell r="AK1415">
            <v>0</v>
          </cell>
          <cell r="AL1415">
            <v>0</v>
          </cell>
          <cell r="AM1415" t="str">
            <v>www.lfde.com</v>
          </cell>
          <cell r="AQ1415" t="str">
            <v>Non</v>
          </cell>
          <cell r="AR1415" t="str">
            <v>Non</v>
          </cell>
          <cell r="AS1415" t="str">
            <v>Non</v>
          </cell>
          <cell r="AV1415" t="str">
            <v>Actions internationales</v>
          </cell>
          <cell r="AW1415" t="str">
            <v>La Financière de l'Echiquier</v>
          </cell>
          <cell r="AY1415" t="str">
            <v>Article 8</v>
          </cell>
          <cell r="AZ1415" t="str">
            <v>Prospectus</v>
          </cell>
          <cell r="BA1415" t="str">
            <v>Non</v>
          </cell>
          <cell r="BF1415">
            <v>-35.858907000000002</v>
          </cell>
          <cell r="BH1415">
            <v>-23.991347000000001</v>
          </cell>
          <cell r="BJ1415">
            <v>-17.587890000000002</v>
          </cell>
          <cell r="BK1415">
            <v>99</v>
          </cell>
        </row>
        <row r="1416">
          <cell r="A1416" t="str">
            <v>FR0013426657</v>
          </cell>
          <cell r="C1416" t="str">
            <v>Oddo BHF Global Target 2026 CR-EUR</v>
          </cell>
          <cell r="D1416" t="str">
            <v>FCP</v>
          </cell>
          <cell r="E1416" t="str">
            <v>ODDO BHF Asset Management SAS</v>
          </cell>
          <cell r="F1416" t="str">
            <v>Euro</v>
          </cell>
          <cell r="G1416" t="str">
            <v>Not Benchmarked</v>
          </cell>
          <cell r="H1416" t="str">
            <v>Europe Fonds ouverts  - Obligations à échéance</v>
          </cell>
          <cell r="I1416" t="str">
            <v>Tous les jours</v>
          </cell>
          <cell r="J1416" t="str">
            <v>Emirats Arabes Unis;Suisse;Espagne;Finlande;France;Italie;Suède;</v>
          </cell>
          <cell r="K1416" t="str">
            <v>Non</v>
          </cell>
          <cell r="L1416">
            <v>43717</v>
          </cell>
          <cell r="M1416">
            <v>44595</v>
          </cell>
          <cell r="N1416">
            <v>117431586</v>
          </cell>
          <cell r="O1416">
            <v>102.7</v>
          </cell>
          <cell r="Q1416" t="str">
            <v>Non</v>
          </cell>
          <cell r="R1416">
            <v>4</v>
          </cell>
          <cell r="T1416">
            <v>2.2869999999999999</v>
          </cell>
          <cell r="V1416">
            <v>1.06247</v>
          </cell>
          <cell r="X1416" t="str">
            <v>Cap</v>
          </cell>
          <cell r="Y1416" t="str">
            <v>Global</v>
          </cell>
          <cell r="Z1416">
            <v>1.1000000000000001</v>
          </cell>
          <cell r="AA1416" t="str">
            <v>Oui</v>
          </cell>
          <cell r="AB1416">
            <v>1.1100000000000001</v>
          </cell>
          <cell r="AC1416" t="str">
            <v>Non</v>
          </cell>
          <cell r="AE1416" t="str">
            <v>FS0000FLVU</v>
          </cell>
          <cell r="AF1416">
            <v>57121633</v>
          </cell>
          <cell r="AH1416">
            <v>44564</v>
          </cell>
          <cell r="AJ1416">
            <v>4</v>
          </cell>
          <cell r="AK1416">
            <v>100</v>
          </cell>
          <cell r="AL1416">
            <v>1</v>
          </cell>
          <cell r="AM1416" t="str">
            <v>www.oddoam.com</v>
          </cell>
          <cell r="AQ1416" t="str">
            <v>Non</v>
          </cell>
          <cell r="AR1416" t="str">
            <v>Non</v>
          </cell>
          <cell r="AS1416" t="str">
            <v>Non</v>
          </cell>
          <cell r="AV1416" t="str">
            <v>Non Classifié</v>
          </cell>
          <cell r="AW1416" t="str">
            <v>ODDO BHF</v>
          </cell>
          <cell r="AY1416" t="str">
            <v>Not Stated</v>
          </cell>
          <cell r="AZ1416" t="str">
            <v>Prospectus</v>
          </cell>
          <cell r="BA1416" t="str">
            <v>Non</v>
          </cell>
          <cell r="BF1416">
            <v>1.0624640000000001</v>
          </cell>
          <cell r="BH1416">
            <v>-1.7130829999999999</v>
          </cell>
          <cell r="BJ1416">
            <v>-1.6843699999999999</v>
          </cell>
          <cell r="BK1416">
            <v>38</v>
          </cell>
        </row>
        <row r="1417">
          <cell r="A1417" t="str">
            <v>FR0013428927</v>
          </cell>
          <cell r="C1417" t="str">
            <v>EdR SICAV Green New Deal A EUR</v>
          </cell>
          <cell r="D1417" t="str">
            <v>SICAV</v>
          </cell>
          <cell r="E1417" t="str">
            <v>Edmond de Rothschild Asset Management (France)</v>
          </cell>
          <cell r="F1417" t="str">
            <v>Euro</v>
          </cell>
          <cell r="G1417" t="str">
            <v>MSCI World NR EUR</v>
          </cell>
          <cell r="H1417" t="str">
            <v>Europe Fonds ouverts  - Actions Secteur Ecologie</v>
          </cell>
          <cell r="I1417" t="str">
            <v>Tous les jours</v>
          </cell>
          <cell r="J1417" t="str">
            <v>Autriche;Belgique;Suisse;Allemagne;Espagne;France;Italie;Luxembourg;</v>
          </cell>
          <cell r="K1417" t="str">
            <v>Non</v>
          </cell>
          <cell r="L1417">
            <v>44067</v>
          </cell>
          <cell r="M1417">
            <v>44596</v>
          </cell>
          <cell r="N1417">
            <v>93359002</v>
          </cell>
          <cell r="O1417">
            <v>115.34</v>
          </cell>
          <cell r="Q1417" t="str">
            <v>Non</v>
          </cell>
          <cell r="R1417">
            <v>6</v>
          </cell>
          <cell r="S1417">
            <v>6</v>
          </cell>
          <cell r="T1417">
            <v>15.114070999999999</v>
          </cell>
          <cell r="V1417">
            <v>5.2543100000000003</v>
          </cell>
          <cell r="X1417" t="str">
            <v>Cap</v>
          </cell>
          <cell r="Y1417" t="str">
            <v>Global</v>
          </cell>
          <cell r="Z1417">
            <v>1.85</v>
          </cell>
          <cell r="AA1417" t="str">
            <v>Oui</v>
          </cell>
          <cell r="AB1417">
            <v>1.85</v>
          </cell>
          <cell r="AC1417" t="str">
            <v>Oui</v>
          </cell>
          <cell r="AD1417">
            <v>115.34</v>
          </cell>
          <cell r="AE1417" t="str">
            <v>FS0000G8E3</v>
          </cell>
          <cell r="AF1417">
            <v>26788660</v>
          </cell>
          <cell r="AH1417">
            <v>44596</v>
          </cell>
          <cell r="AJ1417">
            <v>3</v>
          </cell>
          <cell r="AK1417">
            <v>1</v>
          </cell>
          <cell r="AL1417">
            <v>1</v>
          </cell>
          <cell r="AM1417" t="str">
            <v>https://www.edmond-de-rothschild.com/site/France/fr/asset-management</v>
          </cell>
          <cell r="AQ1417" t="str">
            <v>Non</v>
          </cell>
          <cell r="AR1417" t="str">
            <v>Non</v>
          </cell>
          <cell r="AS1417" t="str">
            <v>Non</v>
          </cell>
          <cell r="AV1417" t="str">
            <v>Non Classifié</v>
          </cell>
          <cell r="AW1417" t="str">
            <v>Edmond De Rothschild</v>
          </cell>
          <cell r="AY1417" t="str">
            <v>Article 9</v>
          </cell>
          <cell r="AZ1417" t="str">
            <v>Prospectus</v>
          </cell>
          <cell r="BA1417" t="str">
            <v>Non</v>
          </cell>
          <cell r="BF1417">
            <v>5.2543160000000002</v>
          </cell>
          <cell r="BH1417">
            <v>-11.205641</v>
          </cell>
          <cell r="BJ1417">
            <v>-8.7989599999999992</v>
          </cell>
          <cell r="BK1417">
            <v>88</v>
          </cell>
        </row>
        <row r="1418">
          <cell r="A1418" t="str">
            <v>FR0013429040</v>
          </cell>
          <cell r="C1418" t="str">
            <v>EdR SICAV Green New Deal I EUR</v>
          </cell>
          <cell r="D1418" t="str">
            <v>SICAV</v>
          </cell>
          <cell r="E1418" t="str">
            <v>Edmond de Rothschild Asset Management (France)</v>
          </cell>
          <cell r="F1418" t="str">
            <v>Euro</v>
          </cell>
          <cell r="G1418" t="str">
            <v>MSCI World NR EUR</v>
          </cell>
          <cell r="H1418" t="str">
            <v>Europe Fonds ouverts  - Actions Secteur Ecologie</v>
          </cell>
          <cell r="I1418" t="str">
            <v>Tous les jours</v>
          </cell>
          <cell r="J1418" t="str">
            <v>Autriche;Suisse;Allemagne;Espagne;France;Italie;Luxembourg;</v>
          </cell>
          <cell r="K1418" t="str">
            <v>Non</v>
          </cell>
          <cell r="L1418">
            <v>44166</v>
          </cell>
          <cell r="M1418">
            <v>44596</v>
          </cell>
          <cell r="N1418">
            <v>93359002</v>
          </cell>
          <cell r="O1418">
            <v>105.95</v>
          </cell>
          <cell r="Q1418" t="str">
            <v>Non</v>
          </cell>
          <cell r="R1418">
            <v>6</v>
          </cell>
          <cell r="S1418">
            <v>6</v>
          </cell>
          <cell r="T1418">
            <v>15.123707</v>
          </cell>
          <cell r="V1418">
            <v>6.1995899999999997</v>
          </cell>
          <cell r="X1418" t="str">
            <v>Cap</v>
          </cell>
          <cell r="Y1418" t="str">
            <v>Global</v>
          </cell>
          <cell r="Z1418">
            <v>1</v>
          </cell>
          <cell r="AA1418" t="str">
            <v>Oui</v>
          </cell>
          <cell r="AB1418">
            <v>1</v>
          </cell>
          <cell r="AC1418" t="str">
            <v>Oui</v>
          </cell>
          <cell r="AD1418">
            <v>105.95</v>
          </cell>
          <cell r="AE1418" t="str">
            <v>FS0000G8E3</v>
          </cell>
          <cell r="AF1418">
            <v>37084853</v>
          </cell>
          <cell r="AH1418">
            <v>44596</v>
          </cell>
          <cell r="AJ1418">
            <v>0</v>
          </cell>
          <cell r="AK1418">
            <v>500000</v>
          </cell>
          <cell r="AL1418">
            <v>1</v>
          </cell>
          <cell r="AM1418" t="str">
            <v>https://www.edmond-de-rothschild.com/site/France/fr/asset-management</v>
          </cell>
          <cell r="AQ1418" t="str">
            <v>Oui</v>
          </cell>
          <cell r="AR1418" t="str">
            <v>Non</v>
          </cell>
          <cell r="AS1418" t="str">
            <v>Non</v>
          </cell>
          <cell r="AV1418" t="str">
            <v>Non Classifié</v>
          </cell>
          <cell r="AW1418" t="str">
            <v>Edmond De Rothschild</v>
          </cell>
          <cell r="AY1418" t="str">
            <v>Article 9</v>
          </cell>
          <cell r="AZ1418" t="str">
            <v>Prospectus</v>
          </cell>
          <cell r="BA1418" t="str">
            <v>Non</v>
          </cell>
          <cell r="BF1418">
            <v>6.1995839999999998</v>
          </cell>
          <cell r="BH1418">
            <v>-11.139875</v>
          </cell>
          <cell r="BJ1418">
            <v>-8.7348599999999994</v>
          </cell>
          <cell r="BK1418">
            <v>87</v>
          </cell>
        </row>
        <row r="1419">
          <cell r="A1419" t="str">
            <v>FR0013430576</v>
          </cell>
          <cell r="C1419" t="str">
            <v>MAM Transition Durable Actions R</v>
          </cell>
          <cell r="D1419" t="str">
            <v>FCP</v>
          </cell>
          <cell r="E1419" t="str">
            <v>Meeschaert Asset Management</v>
          </cell>
          <cell r="F1419" t="str">
            <v>Euro</v>
          </cell>
          <cell r="G1419" t="str">
            <v>Not Benchmarked</v>
          </cell>
          <cell r="H1419" t="str">
            <v>Europe Fonds ouverts  - Actions Secteur Ecologie</v>
          </cell>
          <cell r="I1419" t="str">
            <v>Tous les jours</v>
          </cell>
          <cell r="J1419" t="str">
            <v>France</v>
          </cell>
          <cell r="K1419" t="str">
            <v>Non</v>
          </cell>
          <cell r="L1419">
            <v>43655</v>
          </cell>
          <cell r="M1419">
            <v>44596</v>
          </cell>
          <cell r="N1419">
            <v>81302030</v>
          </cell>
          <cell r="O1419">
            <v>25.11</v>
          </cell>
          <cell r="P1419">
            <v>85</v>
          </cell>
          <cell r="Q1419" t="str">
            <v>Non</v>
          </cell>
          <cell r="R1419">
            <v>6</v>
          </cell>
          <cell r="S1419">
            <v>6</v>
          </cell>
          <cell r="T1419">
            <v>16.188264</v>
          </cell>
          <cell r="V1419">
            <v>5.0301799999999997</v>
          </cell>
          <cell r="X1419" t="str">
            <v>Cap</v>
          </cell>
          <cell r="Y1419" t="str">
            <v>Global</v>
          </cell>
          <cell r="Z1419">
            <v>2.2999999999999998</v>
          </cell>
          <cell r="AA1419" t="str">
            <v>Oui</v>
          </cell>
          <cell r="AB1419">
            <v>2.98</v>
          </cell>
          <cell r="AC1419" t="str">
            <v>Oui</v>
          </cell>
          <cell r="AD1419">
            <v>25.11</v>
          </cell>
          <cell r="AE1419" t="str">
            <v>FSGBR05140</v>
          </cell>
          <cell r="AF1419">
            <v>11500115</v>
          </cell>
          <cell r="AH1419">
            <v>44562</v>
          </cell>
          <cell r="AJ1419">
            <v>2</v>
          </cell>
          <cell r="AK1419">
            <v>1</v>
          </cell>
          <cell r="AL1419">
            <v>0</v>
          </cell>
          <cell r="AM1419" t="str">
            <v>www.meeschaert.com</v>
          </cell>
          <cell r="AQ1419" t="str">
            <v>Non</v>
          </cell>
          <cell r="AR1419" t="str">
            <v>Non</v>
          </cell>
          <cell r="AS1419" t="str">
            <v>Non</v>
          </cell>
          <cell r="AV1419" t="str">
            <v>Actions internationales</v>
          </cell>
          <cell r="AW1419" t="str">
            <v>Meeschaert</v>
          </cell>
          <cell r="AY1419" t="str">
            <v>Article 9</v>
          </cell>
          <cell r="AZ1419" t="str">
            <v>Prospectus</v>
          </cell>
          <cell r="BA1419" t="str">
            <v>Non</v>
          </cell>
          <cell r="BF1419">
            <v>5.0301729999999996</v>
          </cell>
          <cell r="BH1419">
            <v>-10.898993000000001</v>
          </cell>
          <cell r="BJ1419">
            <v>-9.4064599999999992</v>
          </cell>
          <cell r="BK1419">
            <v>90</v>
          </cell>
        </row>
        <row r="1420">
          <cell r="A1420" t="str">
            <v>FR0013430584</v>
          </cell>
          <cell r="C1420" t="str">
            <v>MAM Transition Durable Actions I</v>
          </cell>
          <cell r="D1420" t="str">
            <v>FCP</v>
          </cell>
          <cell r="E1420" t="str">
            <v>Meeschaert Asset Management</v>
          </cell>
          <cell r="F1420" t="str">
            <v>Euro</v>
          </cell>
          <cell r="G1420" t="str">
            <v>Not Benchmarked</v>
          </cell>
          <cell r="H1420" t="str">
            <v>Europe Fonds ouverts  - Actions Secteur Ecologie</v>
          </cell>
          <cell r="I1420" t="str">
            <v>Tous les jours</v>
          </cell>
          <cell r="J1420" t="str">
            <v>France</v>
          </cell>
          <cell r="K1420" t="str">
            <v>Non</v>
          </cell>
          <cell r="L1420">
            <v>43655</v>
          </cell>
          <cell r="M1420">
            <v>44596</v>
          </cell>
          <cell r="N1420">
            <v>81302030</v>
          </cell>
          <cell r="O1420">
            <v>13039.05</v>
          </cell>
          <cell r="P1420">
            <v>85</v>
          </cell>
          <cell r="Q1420" t="str">
            <v>Non</v>
          </cell>
          <cell r="R1420">
            <v>6</v>
          </cell>
          <cell r="S1420">
            <v>6</v>
          </cell>
          <cell r="T1420">
            <v>16.217219</v>
          </cell>
          <cell r="V1420">
            <v>6.5354299999999999</v>
          </cell>
          <cell r="X1420" t="str">
            <v>Cap</v>
          </cell>
          <cell r="Y1420" t="str">
            <v>Global</v>
          </cell>
          <cell r="Z1420">
            <v>0.9</v>
          </cell>
          <cell r="AA1420" t="str">
            <v>Oui</v>
          </cell>
          <cell r="AB1420">
            <v>1.58</v>
          </cell>
          <cell r="AC1420" t="str">
            <v>Oui</v>
          </cell>
          <cell r="AD1420">
            <v>13039.05</v>
          </cell>
          <cell r="AE1420" t="str">
            <v>FSGBR05140</v>
          </cell>
          <cell r="AF1420">
            <v>8362678</v>
          </cell>
          <cell r="AH1420">
            <v>44562</v>
          </cell>
          <cell r="AJ1420">
            <v>2</v>
          </cell>
          <cell r="AK1420">
            <v>500000</v>
          </cell>
          <cell r="AL1420">
            <v>0</v>
          </cell>
          <cell r="AM1420" t="str">
            <v>www.meeschaert.com</v>
          </cell>
          <cell r="AQ1420" t="str">
            <v>Oui</v>
          </cell>
          <cell r="AR1420" t="str">
            <v>Non</v>
          </cell>
          <cell r="AS1420" t="str">
            <v>Non</v>
          </cell>
          <cell r="AV1420" t="str">
            <v>Actions internationales</v>
          </cell>
          <cell r="AW1420" t="str">
            <v>Meeschaert</v>
          </cell>
          <cell r="AY1420" t="str">
            <v>Article 9</v>
          </cell>
          <cell r="AZ1420" t="str">
            <v>Prospectus</v>
          </cell>
          <cell r="BA1420" t="str">
            <v>Non</v>
          </cell>
          <cell r="BF1420">
            <v>6.5354380000000001</v>
          </cell>
          <cell r="BH1420">
            <v>-10.775696999999999</v>
          </cell>
          <cell r="BJ1420">
            <v>-9.2804199999999994</v>
          </cell>
          <cell r="BK1420">
            <v>89</v>
          </cell>
        </row>
        <row r="1421">
          <cell r="A1421" t="str">
            <v>FR0013430592</v>
          </cell>
          <cell r="C1421" t="str">
            <v>MAM Transition Durable Actions J</v>
          </cell>
          <cell r="D1421" t="str">
            <v>FCP</v>
          </cell>
          <cell r="E1421" t="str">
            <v>Meeschaert Asset Management</v>
          </cell>
          <cell r="F1421" t="str">
            <v>Euro</v>
          </cell>
          <cell r="G1421" t="str">
            <v>Not Benchmarked</v>
          </cell>
          <cell r="H1421" t="str">
            <v>Europe Fonds ouverts  - Actions Secteur Ecologie</v>
          </cell>
          <cell r="I1421" t="str">
            <v>Tous les jours</v>
          </cell>
          <cell r="J1421" t="str">
            <v>France</v>
          </cell>
          <cell r="K1421" t="str">
            <v>Non</v>
          </cell>
          <cell r="L1421">
            <v>43655</v>
          </cell>
          <cell r="M1421">
            <v>44596</v>
          </cell>
          <cell r="N1421">
            <v>81302030</v>
          </cell>
          <cell r="O1421">
            <v>13038.02</v>
          </cell>
          <cell r="P1421">
            <v>85</v>
          </cell>
          <cell r="Q1421" t="str">
            <v>Non</v>
          </cell>
          <cell r="R1421">
            <v>6</v>
          </cell>
          <cell r="S1421">
            <v>6</v>
          </cell>
          <cell r="T1421">
            <v>16.21733</v>
          </cell>
          <cell r="V1421">
            <v>6.5366499999999998</v>
          </cell>
          <cell r="X1421" t="str">
            <v>Cap</v>
          </cell>
          <cell r="Y1421" t="str">
            <v>Global</v>
          </cell>
          <cell r="Z1421">
            <v>0.9</v>
          </cell>
          <cell r="AA1421" t="str">
            <v>Oui</v>
          </cell>
          <cell r="AB1421">
            <v>1.58</v>
          </cell>
          <cell r="AC1421" t="str">
            <v>Oui</v>
          </cell>
          <cell r="AD1421">
            <v>13038.02</v>
          </cell>
          <cell r="AE1421" t="str">
            <v>FSGBR05140</v>
          </cell>
          <cell r="AF1421">
            <v>1683040</v>
          </cell>
          <cell r="AH1421">
            <v>44562</v>
          </cell>
          <cell r="AJ1421">
            <v>2</v>
          </cell>
          <cell r="AK1421">
            <v>500000</v>
          </cell>
          <cell r="AL1421">
            <v>0</v>
          </cell>
          <cell r="AM1421" t="str">
            <v>www.meeschaert.com</v>
          </cell>
          <cell r="AQ1421" t="str">
            <v>Oui</v>
          </cell>
          <cell r="AR1421" t="str">
            <v>Non</v>
          </cell>
          <cell r="AS1421" t="str">
            <v>Non</v>
          </cell>
          <cell r="AV1421" t="str">
            <v>Actions internationales</v>
          </cell>
          <cell r="AW1421" t="str">
            <v>Meeschaert</v>
          </cell>
          <cell r="AY1421" t="str">
            <v>Article 9</v>
          </cell>
          <cell r="AZ1421" t="str">
            <v>Prospectus</v>
          </cell>
          <cell r="BA1421" t="str">
            <v>Non</v>
          </cell>
          <cell r="BF1421">
            <v>6.5366400000000002</v>
          </cell>
          <cell r="BH1421">
            <v>-10.775745000000001</v>
          </cell>
          <cell r="BJ1421">
            <v>-9.2804199999999994</v>
          </cell>
          <cell r="BK1421">
            <v>89</v>
          </cell>
        </row>
        <row r="1422">
          <cell r="A1422" t="str">
            <v>FR0013430626</v>
          </cell>
          <cell r="C1422" t="str">
            <v>MAM Transition Durable Obligations R</v>
          </cell>
          <cell r="D1422" t="str">
            <v>FCP</v>
          </cell>
          <cell r="E1422" t="str">
            <v>Meeschaert Asset Management</v>
          </cell>
          <cell r="F1422" t="str">
            <v>Euro</v>
          </cell>
          <cell r="G1422" t="str">
            <v>ICE BofA 1-10Y EUR LC TR USD</v>
          </cell>
          <cell r="H1422" t="str">
            <v>Europe Fonds ouverts  - Obligations EUR Emprunts Privés</v>
          </cell>
          <cell r="I1422" t="str">
            <v>Tous les jours</v>
          </cell>
          <cell r="J1422" t="str">
            <v>France</v>
          </cell>
          <cell r="K1422" t="str">
            <v>Non</v>
          </cell>
          <cell r="L1422">
            <v>43655</v>
          </cell>
          <cell r="M1422">
            <v>44596</v>
          </cell>
          <cell r="N1422">
            <v>50244857</v>
          </cell>
          <cell r="O1422">
            <v>19.489999999999998</v>
          </cell>
          <cell r="Q1422" t="str">
            <v>Non</v>
          </cell>
          <cell r="R1422">
            <v>3</v>
          </cell>
          <cell r="S1422">
            <v>3</v>
          </cell>
          <cell r="T1422">
            <v>2.7090000000000001</v>
          </cell>
          <cell r="V1422">
            <v>-3.0821900000000002</v>
          </cell>
          <cell r="X1422" t="str">
            <v>Cap</v>
          </cell>
          <cell r="Y1422" t="str">
            <v>Global</v>
          </cell>
          <cell r="Z1422">
            <v>0.85</v>
          </cell>
          <cell r="AA1422" t="str">
            <v>Oui</v>
          </cell>
          <cell r="AB1422">
            <v>1.1299999999999999</v>
          </cell>
          <cell r="AC1422" t="str">
            <v>Oui</v>
          </cell>
          <cell r="AD1422">
            <v>19.489999999999998</v>
          </cell>
          <cell r="AE1422" t="str">
            <v>FSGBR051WU</v>
          </cell>
          <cell r="AF1422">
            <v>1959916</v>
          </cell>
          <cell r="AH1422">
            <v>44562</v>
          </cell>
          <cell r="AJ1422">
            <v>0.5</v>
          </cell>
          <cell r="AK1422">
            <v>1</v>
          </cell>
          <cell r="AL1422">
            <v>0</v>
          </cell>
          <cell r="AM1422" t="str">
            <v>www.meeschaert.com</v>
          </cell>
          <cell r="AQ1422" t="str">
            <v>Non</v>
          </cell>
          <cell r="AR1422" t="str">
            <v>Non</v>
          </cell>
          <cell r="AS1422" t="str">
            <v>Non</v>
          </cell>
          <cell r="AV1422" t="str">
            <v>Obligations en euro</v>
          </cell>
          <cell r="AW1422" t="str">
            <v>Meeschaert</v>
          </cell>
          <cell r="AY1422" t="str">
            <v>Article 9</v>
          </cell>
          <cell r="AZ1422" t="str">
            <v>Prospectus</v>
          </cell>
          <cell r="BA1422" t="str">
            <v>Non</v>
          </cell>
          <cell r="BF1422">
            <v>-3.082192</v>
          </cell>
          <cell r="BH1422">
            <v>-2.3821340000000002</v>
          </cell>
          <cell r="BJ1422">
            <v>-1.6873400000000001</v>
          </cell>
          <cell r="BK1422">
            <v>38</v>
          </cell>
        </row>
        <row r="1423">
          <cell r="A1423" t="str">
            <v>FR0013430634</v>
          </cell>
          <cell r="C1423" t="str">
            <v>MAM Transition Durable Obligations J</v>
          </cell>
          <cell r="D1423" t="str">
            <v>FCP</v>
          </cell>
          <cell r="E1423" t="str">
            <v>Meeschaert Asset Management</v>
          </cell>
          <cell r="F1423" t="str">
            <v>Euro</v>
          </cell>
          <cell r="G1423" t="str">
            <v>ICE BofA 1-10Y EUR LC TR USD</v>
          </cell>
          <cell r="H1423" t="str">
            <v>Europe Fonds ouverts  - Obligations EUR Emprunts Privés</v>
          </cell>
          <cell r="I1423" t="str">
            <v>Tous les jours</v>
          </cell>
          <cell r="J1423" t="str">
            <v>France</v>
          </cell>
          <cell r="K1423" t="str">
            <v>Non</v>
          </cell>
          <cell r="L1423">
            <v>43655</v>
          </cell>
          <cell r="M1423">
            <v>44596</v>
          </cell>
          <cell r="N1423">
            <v>50244857</v>
          </cell>
          <cell r="O1423">
            <v>9906.16</v>
          </cell>
          <cell r="Q1423" t="str">
            <v>Non</v>
          </cell>
          <cell r="R1423">
            <v>3</v>
          </cell>
          <cell r="S1423">
            <v>3</v>
          </cell>
          <cell r="T1423">
            <v>2.68</v>
          </cell>
          <cell r="V1423">
            <v>-2.57639</v>
          </cell>
          <cell r="X1423" t="str">
            <v>Cap</v>
          </cell>
          <cell r="Y1423" t="str">
            <v>Global</v>
          </cell>
          <cell r="Z1423">
            <v>0.35</v>
          </cell>
          <cell r="AA1423" t="str">
            <v>Oui</v>
          </cell>
          <cell r="AB1423">
            <v>0.61</v>
          </cell>
          <cell r="AC1423" t="str">
            <v>Oui</v>
          </cell>
          <cell r="AD1423">
            <v>9906.16</v>
          </cell>
          <cell r="AE1423" t="str">
            <v>FSGBR051WU</v>
          </cell>
          <cell r="AF1423">
            <v>1238</v>
          </cell>
          <cell r="AH1423">
            <v>44562</v>
          </cell>
          <cell r="AJ1423">
            <v>2</v>
          </cell>
          <cell r="AK1423">
            <v>500000</v>
          </cell>
          <cell r="AL1423">
            <v>0</v>
          </cell>
          <cell r="AM1423" t="str">
            <v>www.meeschaert.com</v>
          </cell>
          <cell r="AQ1423" t="str">
            <v>Oui</v>
          </cell>
          <cell r="AR1423" t="str">
            <v>Non</v>
          </cell>
          <cell r="AS1423" t="str">
            <v>Non</v>
          </cell>
          <cell r="AV1423" t="str">
            <v>Obligations en euro</v>
          </cell>
          <cell r="AW1423" t="str">
            <v>Meeschaert</v>
          </cell>
          <cell r="AY1423" t="str">
            <v>Article 9</v>
          </cell>
          <cell r="AZ1423" t="str">
            <v>Prospectus</v>
          </cell>
          <cell r="BA1423" t="str">
            <v>Non</v>
          </cell>
          <cell r="BF1423">
            <v>-2.5763859999999998</v>
          </cell>
          <cell r="BH1423">
            <v>-2.338921</v>
          </cell>
          <cell r="BJ1423">
            <v>-1.6567000000000001</v>
          </cell>
          <cell r="BK1423">
            <v>37</v>
          </cell>
        </row>
        <row r="1424">
          <cell r="A1424" t="str">
            <v>FR0013432739</v>
          </cell>
          <cell r="C1424" t="str">
            <v>AIS Venn Smart Alpha US P</v>
          </cell>
          <cell r="D1424" t="str">
            <v>SICAV</v>
          </cell>
          <cell r="E1424" t="str">
            <v>Federal Finance Gestion</v>
          </cell>
          <cell r="F1424" t="str">
            <v>Euro</v>
          </cell>
          <cell r="G1424" t="str">
            <v>Venn Smart Alpha US NR EUR</v>
          </cell>
          <cell r="H1424" t="str">
            <v>Europe Fonds ouverts  - Actions Etats-Unis Gdes Cap. Mixte</v>
          </cell>
          <cell r="I1424" t="str">
            <v>Tous les jours</v>
          </cell>
          <cell r="J1424" t="str">
            <v>France</v>
          </cell>
          <cell r="K1424" t="str">
            <v>Oui</v>
          </cell>
          <cell r="L1424">
            <v>43755</v>
          </cell>
          <cell r="M1424">
            <v>44596</v>
          </cell>
          <cell r="N1424">
            <v>47703659</v>
          </cell>
          <cell r="O1424">
            <v>140.29</v>
          </cell>
          <cell r="Q1424" t="str">
            <v>Non</v>
          </cell>
          <cell r="R1424">
            <v>6</v>
          </cell>
          <cell r="S1424">
            <v>6</v>
          </cell>
          <cell r="T1424">
            <v>14.051786999999999</v>
          </cell>
          <cell r="V1424">
            <v>31.220939999999999</v>
          </cell>
          <cell r="X1424" t="str">
            <v>Cap</v>
          </cell>
          <cell r="Y1424" t="str">
            <v>États-Unis d'Amérique</v>
          </cell>
          <cell r="Z1424">
            <v>1.8</v>
          </cell>
          <cell r="AA1424" t="str">
            <v>Oui</v>
          </cell>
          <cell r="AB1424">
            <v>1.8</v>
          </cell>
          <cell r="AC1424" t="str">
            <v>Non</v>
          </cell>
          <cell r="AD1424">
            <v>140.29</v>
          </cell>
          <cell r="AE1424" t="str">
            <v>FS0000FO3G</v>
          </cell>
          <cell r="AF1424">
            <v>34032835</v>
          </cell>
          <cell r="AH1424">
            <v>44588</v>
          </cell>
          <cell r="AJ1424">
            <v>3</v>
          </cell>
          <cell r="AK1424">
            <v>100</v>
          </cell>
          <cell r="AL1424">
            <v>1</v>
          </cell>
          <cell r="AM1424" t="str">
            <v>www.federal-finance.fr</v>
          </cell>
          <cell r="AQ1424" t="str">
            <v>Non</v>
          </cell>
          <cell r="AR1424" t="str">
            <v>Non</v>
          </cell>
          <cell r="AS1424" t="str">
            <v>Non</v>
          </cell>
          <cell r="AV1424" t="str">
            <v>Actions internationales</v>
          </cell>
          <cell r="AW1424" t="str">
            <v>Crédit Mutuel</v>
          </cell>
          <cell r="AY1424" t="str">
            <v>Not Stated</v>
          </cell>
          <cell r="AZ1424" t="str">
            <v>Prospectus</v>
          </cell>
          <cell r="BA1424" t="str">
            <v>Non</v>
          </cell>
          <cell r="BF1424">
            <v>31.220911999999998</v>
          </cell>
          <cell r="BH1424">
            <v>-7.1071739999999997</v>
          </cell>
          <cell r="BJ1424">
            <v>-4.1430800000000003</v>
          </cell>
          <cell r="BK1424">
            <v>62</v>
          </cell>
        </row>
        <row r="1425">
          <cell r="A1425" t="str">
            <v>FR0013432754</v>
          </cell>
          <cell r="C1425" t="str">
            <v>AIS Venn Smart Alpha Europe P</v>
          </cell>
          <cell r="D1425" t="str">
            <v>SICAV</v>
          </cell>
          <cell r="E1425" t="str">
            <v>Federal Finance Gestion</v>
          </cell>
          <cell r="F1425" t="str">
            <v>Euro</v>
          </cell>
          <cell r="G1425" t="str">
            <v>Venn Smart Alpha Europe Index NR EUR</v>
          </cell>
          <cell r="H1425" t="str">
            <v>Europe Fonds ouverts  - Actions Europe Gdes Cap. Mixte</v>
          </cell>
          <cell r="I1425" t="str">
            <v>Tous les jours</v>
          </cell>
          <cell r="J1425" t="str">
            <v>France</v>
          </cell>
          <cell r="K1425" t="str">
            <v>Oui</v>
          </cell>
          <cell r="L1425">
            <v>43755</v>
          </cell>
          <cell r="M1425">
            <v>44596</v>
          </cell>
          <cell r="N1425">
            <v>47785030</v>
          </cell>
          <cell r="O1425">
            <v>136.86000000000001</v>
          </cell>
          <cell r="Q1425" t="str">
            <v>Non</v>
          </cell>
          <cell r="R1425">
            <v>6</v>
          </cell>
          <cell r="S1425">
            <v>6</v>
          </cell>
          <cell r="T1425">
            <v>13.218999999999999</v>
          </cell>
          <cell r="V1425">
            <v>26.550139999999999</v>
          </cell>
          <cell r="X1425" t="str">
            <v>Cap</v>
          </cell>
          <cell r="Y1425" t="str">
            <v>Europe</v>
          </cell>
          <cell r="Z1425">
            <v>1.8</v>
          </cell>
          <cell r="AA1425" t="str">
            <v>Oui</v>
          </cell>
          <cell r="AB1425">
            <v>1.8</v>
          </cell>
          <cell r="AC1425" t="str">
            <v>Non</v>
          </cell>
          <cell r="AD1425">
            <v>136.86000000000001</v>
          </cell>
          <cell r="AE1425" t="str">
            <v>FS0000FO3H</v>
          </cell>
          <cell r="AF1425">
            <v>32110951</v>
          </cell>
          <cell r="AH1425">
            <v>44588</v>
          </cell>
          <cell r="AJ1425">
            <v>3</v>
          </cell>
          <cell r="AK1425">
            <v>100</v>
          </cell>
          <cell r="AL1425">
            <v>1</v>
          </cell>
          <cell r="AM1425" t="str">
            <v>www.federal-finance.fr</v>
          </cell>
          <cell r="AQ1425" t="str">
            <v>Non</v>
          </cell>
          <cell r="AR1425" t="str">
            <v>Non</v>
          </cell>
          <cell r="AS1425" t="str">
            <v>Non</v>
          </cell>
          <cell r="AV1425" t="str">
            <v>Actions internationales</v>
          </cell>
          <cell r="AW1425" t="str">
            <v>Crédit Mutuel</v>
          </cell>
          <cell r="AY1425" t="str">
            <v>Not Stated</v>
          </cell>
          <cell r="AZ1425" t="str">
            <v>Prospectus</v>
          </cell>
          <cell r="BA1425" t="str">
            <v>Non</v>
          </cell>
          <cell r="BF1425">
            <v>26.550149000000001</v>
          </cell>
          <cell r="BH1425">
            <v>-4.3029380000000002</v>
          </cell>
          <cell r="BJ1425">
            <v>-4.6840400000000004</v>
          </cell>
          <cell r="BK1425">
            <v>67</v>
          </cell>
        </row>
        <row r="1426">
          <cell r="A1426" t="str">
            <v>FR0013433067</v>
          </cell>
          <cell r="C1426" t="str">
            <v>GemChina R</v>
          </cell>
          <cell r="D1426" t="str">
            <v>SICAV</v>
          </cell>
          <cell r="E1426" t="str">
            <v>Gemway Assets</v>
          </cell>
          <cell r="F1426" t="str">
            <v>Euro</v>
          </cell>
          <cell r="G1426" t="str">
            <v>MSCI China All Shares NR USD</v>
          </cell>
          <cell r="H1426" t="str">
            <v>Europe Fonds ouverts  - Actions Chine</v>
          </cell>
          <cell r="I1426" t="str">
            <v>Tous les jours</v>
          </cell>
          <cell r="J1426" t="str">
            <v>Autriche;Belgique;Suisse;Allemagne;France;Italie;Luxembourg;</v>
          </cell>
          <cell r="K1426" t="str">
            <v>Non</v>
          </cell>
          <cell r="L1426">
            <v>43746</v>
          </cell>
          <cell r="M1426">
            <v>44589</v>
          </cell>
          <cell r="N1426">
            <v>115903305</v>
          </cell>
          <cell r="O1426">
            <v>132.44</v>
          </cell>
          <cell r="Q1426" t="str">
            <v>Non</v>
          </cell>
          <cell r="R1426">
            <v>6</v>
          </cell>
          <cell r="S1426">
            <v>6</v>
          </cell>
          <cell r="T1426">
            <v>14.303621</v>
          </cell>
          <cell r="V1426">
            <v>-14.41127</v>
          </cell>
          <cell r="X1426" t="str">
            <v>Cap</v>
          </cell>
          <cell r="Y1426" t="str">
            <v>Global</v>
          </cell>
          <cell r="Z1426">
            <v>2.1</v>
          </cell>
          <cell r="AA1426" t="str">
            <v>Oui</v>
          </cell>
          <cell r="AB1426">
            <v>2.11</v>
          </cell>
          <cell r="AC1426" t="str">
            <v>Oui</v>
          </cell>
          <cell r="AE1426" t="str">
            <v>FS0000FNXN</v>
          </cell>
          <cell r="AF1426">
            <v>18407225</v>
          </cell>
          <cell r="AH1426">
            <v>44579</v>
          </cell>
          <cell r="AJ1426">
            <v>2</v>
          </cell>
          <cell r="AK1426">
            <v>0</v>
          </cell>
          <cell r="AL1426">
            <v>0</v>
          </cell>
          <cell r="AM1426" t="str">
            <v>www.gemway-assets.com</v>
          </cell>
          <cell r="AQ1426" t="str">
            <v>Non</v>
          </cell>
          <cell r="AR1426" t="str">
            <v>Non</v>
          </cell>
          <cell r="AS1426" t="str">
            <v>Non</v>
          </cell>
          <cell r="AV1426" t="str">
            <v>Actions internationales</v>
          </cell>
          <cell r="AW1426" t="str">
            <v>Gemway Assets</v>
          </cell>
          <cell r="AY1426" t="str">
            <v>Article 8</v>
          </cell>
          <cell r="AZ1426" t="str">
            <v>Prospectus</v>
          </cell>
          <cell r="BA1426" t="str">
            <v>Non</v>
          </cell>
          <cell r="BF1426">
            <v>-14.411276000000001</v>
          </cell>
          <cell r="BH1426">
            <v>-5.8170960000000003</v>
          </cell>
          <cell r="BJ1426">
            <v>-5.8170999999999999</v>
          </cell>
          <cell r="BK1426">
            <v>75</v>
          </cell>
        </row>
        <row r="1427">
          <cell r="A1427" t="str">
            <v>FR0013433109</v>
          </cell>
          <cell r="C1427" t="str">
            <v>GemChina I</v>
          </cell>
          <cell r="D1427" t="str">
            <v>SICAV</v>
          </cell>
          <cell r="E1427" t="str">
            <v>Gemway Assets</v>
          </cell>
          <cell r="F1427" t="str">
            <v>Euro</v>
          </cell>
          <cell r="G1427" t="str">
            <v>MSCI China All Shares NR USD</v>
          </cell>
          <cell r="H1427" t="str">
            <v>Europe Fonds ouverts  - Actions Chine</v>
          </cell>
          <cell r="I1427" t="str">
            <v>Tous les jours</v>
          </cell>
          <cell r="J1427" t="str">
            <v>Autriche;Belgique;Suisse;Allemagne;France;Italie;Luxembourg;</v>
          </cell>
          <cell r="K1427" t="str">
            <v>Non</v>
          </cell>
          <cell r="L1427">
            <v>43746</v>
          </cell>
          <cell r="M1427">
            <v>44589</v>
          </cell>
          <cell r="N1427">
            <v>115903305</v>
          </cell>
          <cell r="O1427">
            <v>135.69</v>
          </cell>
          <cell r="Q1427" t="str">
            <v>Non</v>
          </cell>
          <cell r="R1427">
            <v>6</v>
          </cell>
          <cell r="S1427">
            <v>6</v>
          </cell>
          <cell r="T1427">
            <v>14.170658</v>
          </cell>
          <cell r="V1427">
            <v>-13.47405</v>
          </cell>
          <cell r="X1427" t="str">
            <v>Cap</v>
          </cell>
          <cell r="Y1427" t="str">
            <v>Global</v>
          </cell>
          <cell r="Z1427">
            <v>1.05</v>
          </cell>
          <cell r="AA1427" t="str">
            <v>Oui</v>
          </cell>
          <cell r="AB1427">
            <v>1.06</v>
          </cell>
          <cell r="AC1427" t="str">
            <v>Oui</v>
          </cell>
          <cell r="AE1427" t="str">
            <v>FS0000FNXN</v>
          </cell>
          <cell r="AF1427">
            <v>69105386</v>
          </cell>
          <cell r="AH1427">
            <v>44579</v>
          </cell>
          <cell r="AJ1427">
            <v>1</v>
          </cell>
          <cell r="AK1427">
            <v>250000</v>
          </cell>
          <cell r="AL1427">
            <v>1</v>
          </cell>
          <cell r="AM1427" t="str">
            <v>www.gemway-assets.com</v>
          </cell>
          <cell r="AQ1427" t="str">
            <v>Oui</v>
          </cell>
          <cell r="AR1427" t="str">
            <v>Non</v>
          </cell>
          <cell r="AS1427" t="str">
            <v>Non</v>
          </cell>
          <cell r="AV1427" t="str">
            <v>Actions internationales</v>
          </cell>
          <cell r="AW1427" t="str">
            <v>Gemway Assets</v>
          </cell>
          <cell r="AY1427" t="str">
            <v>Article 8</v>
          </cell>
          <cell r="AZ1427" t="str">
            <v>Prospectus</v>
          </cell>
          <cell r="BA1427" t="str">
            <v>Non</v>
          </cell>
          <cell r="BF1427">
            <v>-13.474043</v>
          </cell>
          <cell r="BH1427">
            <v>-5.7315550000000002</v>
          </cell>
          <cell r="BJ1427">
            <v>-5.7315500000000004</v>
          </cell>
          <cell r="BK1427">
            <v>74</v>
          </cell>
        </row>
        <row r="1428">
          <cell r="A1428" t="str">
            <v>FR0013433505</v>
          </cell>
          <cell r="C1428" t="str">
            <v>Echiquier Allocation Flexible B</v>
          </cell>
          <cell r="D1428" t="str">
            <v>FCP</v>
          </cell>
          <cell r="E1428" t="str">
            <v>La Financière de l'Echiquier</v>
          </cell>
          <cell r="F1428" t="str">
            <v>Euro</v>
          </cell>
          <cell r="G1428" t="str">
            <v>Not Benchmarked</v>
          </cell>
          <cell r="H1428" t="str">
            <v>Europe Fonds ouverts  - Allocation EUR Flexible - International</v>
          </cell>
          <cell r="I1428" t="str">
            <v>Tous les jours</v>
          </cell>
          <cell r="J1428" t="str">
            <v>France;Luxembourg;</v>
          </cell>
          <cell r="K1428" t="str">
            <v>Non</v>
          </cell>
          <cell r="L1428">
            <v>43725</v>
          </cell>
          <cell r="M1428">
            <v>44596</v>
          </cell>
          <cell r="N1428">
            <v>270483591</v>
          </cell>
          <cell r="O1428">
            <v>116.23</v>
          </cell>
          <cell r="Q1428" t="str">
            <v>Non</v>
          </cell>
          <cell r="R1428">
            <v>4</v>
          </cell>
          <cell r="S1428">
            <v>4</v>
          </cell>
          <cell r="T1428">
            <v>4.3339999999999996</v>
          </cell>
          <cell r="V1428">
            <v>5.0026999999999999</v>
          </cell>
          <cell r="X1428" t="str">
            <v>Cap</v>
          </cell>
          <cell r="Y1428" t="str">
            <v>Global</v>
          </cell>
          <cell r="Z1428">
            <v>2</v>
          </cell>
          <cell r="AA1428" t="str">
            <v>Oui</v>
          </cell>
          <cell r="AB1428">
            <v>2.63</v>
          </cell>
          <cell r="AC1428" t="str">
            <v>Non</v>
          </cell>
          <cell r="AD1428">
            <v>115.9</v>
          </cell>
          <cell r="AE1428" t="str">
            <v>FS0000C5BW</v>
          </cell>
          <cell r="AF1428">
            <v>239406713</v>
          </cell>
          <cell r="AH1428">
            <v>44561</v>
          </cell>
          <cell r="AJ1428">
            <v>3</v>
          </cell>
          <cell r="AK1428">
            <v>0</v>
          </cell>
          <cell r="AL1428">
            <v>0</v>
          </cell>
          <cell r="AM1428" t="str">
            <v>www.lfde.com</v>
          </cell>
          <cell r="AQ1428" t="str">
            <v>Non</v>
          </cell>
          <cell r="AR1428" t="str">
            <v>Non</v>
          </cell>
          <cell r="AS1428" t="str">
            <v>Non</v>
          </cell>
          <cell r="AV1428" t="str">
            <v>Non Classifié</v>
          </cell>
          <cell r="AW1428" t="str">
            <v>La Financière de l'Echiquier</v>
          </cell>
          <cell r="AY1428" t="str">
            <v>Not Stated</v>
          </cell>
          <cell r="AZ1428" t="str">
            <v>Prospectus</v>
          </cell>
          <cell r="BA1428" t="str">
            <v>Non</v>
          </cell>
          <cell r="BF1428">
            <v>5.0026960000000003</v>
          </cell>
          <cell r="BH1428">
            <v>-1.874209</v>
          </cell>
          <cell r="BJ1428">
            <v>-1.47742</v>
          </cell>
          <cell r="BK1428">
            <v>35</v>
          </cell>
        </row>
        <row r="1429">
          <cell r="A1429" t="str">
            <v>FR0013434099</v>
          </cell>
          <cell r="C1429" t="str">
            <v>LCL Obligations Euro PC</v>
          </cell>
          <cell r="D1429" t="str">
            <v>FCP</v>
          </cell>
          <cell r="E1429" t="str">
            <v>Amundi Asset Management</v>
          </cell>
          <cell r="F1429" t="str">
            <v>Euro</v>
          </cell>
          <cell r="G1429" t="str">
            <v>Bloomberg Euro Agg Bond TR EUR</v>
          </cell>
          <cell r="H1429" t="str">
            <v>Europe Fonds ouverts  - Obligations EUR Diversifiées</v>
          </cell>
          <cell r="I1429" t="str">
            <v>Tous les jours</v>
          </cell>
          <cell r="J1429" t="str">
            <v>France</v>
          </cell>
          <cell r="K1429" t="str">
            <v>Non</v>
          </cell>
          <cell r="L1429">
            <v>43738</v>
          </cell>
          <cell r="M1429">
            <v>44596</v>
          </cell>
          <cell r="N1429">
            <v>206684159</v>
          </cell>
          <cell r="O1429">
            <v>633.23</v>
          </cell>
          <cell r="Q1429" t="str">
            <v>Non</v>
          </cell>
          <cell r="R1429">
            <v>3</v>
          </cell>
          <cell r="S1429">
            <v>3</v>
          </cell>
          <cell r="T1429">
            <v>3.169</v>
          </cell>
          <cell r="V1429">
            <v>-3.9691900000000002</v>
          </cell>
          <cell r="X1429" t="str">
            <v>Cap</v>
          </cell>
          <cell r="Y1429" t="str">
            <v>Euroland</v>
          </cell>
          <cell r="Z1429">
            <v>1.196</v>
          </cell>
          <cell r="AA1429" t="str">
            <v>Oui</v>
          </cell>
          <cell r="AB1429">
            <v>1.19</v>
          </cell>
          <cell r="AC1429" t="str">
            <v>Non</v>
          </cell>
          <cell r="AD1429">
            <v>633.23</v>
          </cell>
          <cell r="AE1429" t="str">
            <v>FSGBR056SC</v>
          </cell>
          <cell r="AF1429">
            <v>77683966</v>
          </cell>
          <cell r="AH1429">
            <v>44377</v>
          </cell>
          <cell r="AJ1429">
            <v>2</v>
          </cell>
          <cell r="AK1429">
            <v>1</v>
          </cell>
          <cell r="AL1429">
            <v>1</v>
          </cell>
          <cell r="AM1429" t="str">
            <v>www.amundi.com</v>
          </cell>
          <cell r="AQ1429" t="str">
            <v>Non</v>
          </cell>
          <cell r="AR1429" t="str">
            <v>Non</v>
          </cell>
          <cell r="AS1429" t="str">
            <v>Non</v>
          </cell>
          <cell r="AV1429" t="str">
            <v>Obligations en euro</v>
          </cell>
          <cell r="AW1429" t="str">
            <v>Amundi</v>
          </cell>
          <cell r="AY1429" t="str">
            <v>Not Stated</v>
          </cell>
          <cell r="AZ1429" t="str">
            <v>Prospectus</v>
          </cell>
          <cell r="BA1429" t="str">
            <v>Non</v>
          </cell>
          <cell r="BF1429">
            <v>-3.9692059999999998</v>
          </cell>
          <cell r="BH1429">
            <v>-2.1076239999999999</v>
          </cell>
          <cell r="BJ1429">
            <v>-1.17517</v>
          </cell>
          <cell r="BK1429">
            <v>31</v>
          </cell>
        </row>
        <row r="1430">
          <cell r="A1430" t="str">
            <v>FR0013436664</v>
          </cell>
          <cell r="C1430" t="str">
            <v>WISE World ISR</v>
          </cell>
          <cell r="D1430" t="str">
            <v>FCP</v>
          </cell>
          <cell r="E1430" t="str">
            <v>WiseAM</v>
          </cell>
          <cell r="F1430" t="str">
            <v>Euro</v>
          </cell>
          <cell r="G1430" t="str">
            <v>MSCI World ESG Leaders NR EUR</v>
          </cell>
          <cell r="H1430" t="str">
            <v>Europe Fonds ouverts  - Actions Internationales Gdes Cap. Mixte</v>
          </cell>
          <cell r="I1430" t="str">
            <v>Tous les jours</v>
          </cell>
          <cell r="J1430" t="str">
            <v>France</v>
          </cell>
          <cell r="K1430" t="str">
            <v>Non</v>
          </cell>
          <cell r="L1430">
            <v>43801</v>
          </cell>
          <cell r="M1430">
            <v>44595</v>
          </cell>
          <cell r="N1430">
            <v>38476000</v>
          </cell>
          <cell r="O1430">
            <v>131.72999999999999</v>
          </cell>
          <cell r="Q1430" t="str">
            <v>Non</v>
          </cell>
          <cell r="R1430">
            <v>6</v>
          </cell>
          <cell r="S1430">
            <v>6</v>
          </cell>
          <cell r="T1430">
            <v>12.656693000000001</v>
          </cell>
          <cell r="V1430">
            <v>22.742909999999998</v>
          </cell>
          <cell r="X1430" t="str">
            <v>Cap</v>
          </cell>
          <cell r="Y1430" t="str">
            <v>Global</v>
          </cell>
          <cell r="Z1430">
            <v>2</v>
          </cell>
          <cell r="AA1430" t="str">
            <v>Oui</v>
          </cell>
          <cell r="AB1430">
            <v>2.31</v>
          </cell>
          <cell r="AC1430" t="str">
            <v>Oui</v>
          </cell>
          <cell r="AE1430" t="str">
            <v>FS0000FREE</v>
          </cell>
          <cell r="AF1430">
            <v>38476000</v>
          </cell>
          <cell r="AH1430">
            <v>44244</v>
          </cell>
          <cell r="AJ1430">
            <v>4</v>
          </cell>
          <cell r="AK1430">
            <v>1</v>
          </cell>
          <cell r="AL1430">
            <v>1</v>
          </cell>
          <cell r="AM1430" t="str">
            <v>www.wiseam.fr</v>
          </cell>
          <cell r="AQ1430" t="str">
            <v>Non</v>
          </cell>
          <cell r="AR1430" t="str">
            <v>Non</v>
          </cell>
          <cell r="AS1430" t="str">
            <v>Non</v>
          </cell>
          <cell r="AV1430" t="str">
            <v>Non Classifié</v>
          </cell>
          <cell r="AW1430" t="str">
            <v>WiseAM</v>
          </cell>
          <cell r="BA1430" t="str">
            <v>Non</v>
          </cell>
          <cell r="BF1430">
            <v>22.742916000000001</v>
          </cell>
          <cell r="BH1430">
            <v>-6.6340630000000003</v>
          </cell>
          <cell r="BJ1430">
            <v>-6.4356099999999996</v>
          </cell>
          <cell r="BK1430">
            <v>78</v>
          </cell>
        </row>
        <row r="1431">
          <cell r="A1431" t="str">
            <v>FR0013436672</v>
          </cell>
          <cell r="C1431" t="str">
            <v>Octo Crédit Value AC</v>
          </cell>
          <cell r="D1431" t="str">
            <v>FCP</v>
          </cell>
          <cell r="E1431" t="str">
            <v>Octo Asset Management</v>
          </cell>
          <cell r="F1431" t="str">
            <v>Euro</v>
          </cell>
          <cell r="G1431" t="str">
            <v>(Markit iBoxx Liquid High Yield TR EUR) 50.000% + ( Markit iBoxx EUR Lq Corp Diversified TR) 50.000%</v>
          </cell>
          <cell r="H1431" t="str">
            <v>Europe Fonds ouverts  - Obligations EUR Flexibles</v>
          </cell>
          <cell r="I1431" t="str">
            <v>Tous les jours</v>
          </cell>
          <cell r="J1431" t="str">
            <v>France</v>
          </cell>
          <cell r="K1431" t="str">
            <v>Non</v>
          </cell>
          <cell r="L1431">
            <v>43831</v>
          </cell>
          <cell r="M1431">
            <v>44596</v>
          </cell>
          <cell r="N1431">
            <v>51522391</v>
          </cell>
          <cell r="O1431">
            <v>104.49</v>
          </cell>
          <cell r="Q1431" t="str">
            <v>Non</v>
          </cell>
          <cell r="R1431">
            <v>4</v>
          </cell>
          <cell r="S1431">
            <v>3</v>
          </cell>
          <cell r="T1431">
            <v>2.0070000000000001</v>
          </cell>
          <cell r="V1431">
            <v>3.2846700000000002</v>
          </cell>
          <cell r="X1431" t="str">
            <v>Cap</v>
          </cell>
          <cell r="Y1431" t="str">
            <v>Euroland</v>
          </cell>
          <cell r="Z1431">
            <v>1.6</v>
          </cell>
          <cell r="AA1431" t="str">
            <v>Oui</v>
          </cell>
          <cell r="AB1431">
            <v>1.6</v>
          </cell>
          <cell r="AC1431" t="str">
            <v>Non</v>
          </cell>
          <cell r="AE1431" t="str">
            <v>FS0000D19D</v>
          </cell>
          <cell r="AF1431">
            <v>6729000</v>
          </cell>
          <cell r="AH1431">
            <v>44565</v>
          </cell>
          <cell r="AJ1431">
            <v>5</v>
          </cell>
          <cell r="AK1431">
            <v>1</v>
          </cell>
          <cell r="AL1431">
            <v>1</v>
          </cell>
          <cell r="AM1431" t="str">
            <v>www.octo-am.com</v>
          </cell>
          <cell r="AQ1431" t="str">
            <v>Non</v>
          </cell>
          <cell r="AR1431" t="str">
            <v>Non</v>
          </cell>
          <cell r="AS1431" t="str">
            <v>Non</v>
          </cell>
          <cell r="AV1431" t="str">
            <v>Non Classifié</v>
          </cell>
          <cell r="AW1431" t="str">
            <v>Octo Asset Management</v>
          </cell>
          <cell r="AY1431" t="str">
            <v>Not Stated</v>
          </cell>
          <cell r="AZ1431" t="str">
            <v>Prospectus</v>
          </cell>
          <cell r="BA1431" t="str">
            <v>Non</v>
          </cell>
          <cell r="BF1431">
            <v>3.2846660000000001</v>
          </cell>
          <cell r="BH1431">
            <v>-1.2381850000000001</v>
          </cell>
          <cell r="BJ1431">
            <v>-1.0302500000000001</v>
          </cell>
          <cell r="BK1431">
            <v>29</v>
          </cell>
        </row>
        <row r="1432">
          <cell r="A1432" t="str">
            <v>FR0013439403</v>
          </cell>
          <cell r="C1432" t="str">
            <v>La Française Rendement Glb 2028 RC EUR</v>
          </cell>
          <cell r="D1432" t="str">
            <v>SICAV</v>
          </cell>
          <cell r="E1432" t="str">
            <v>La Française Asset Management</v>
          </cell>
          <cell r="F1432" t="str">
            <v>Euro</v>
          </cell>
          <cell r="G1432" t="str">
            <v>Not Benchmarked</v>
          </cell>
          <cell r="H1432" t="str">
            <v>Europe Fonds ouverts  - Obligations à échéance</v>
          </cell>
          <cell r="I1432" t="str">
            <v>Tous les jours</v>
          </cell>
          <cell r="J1432" t="str">
            <v>Belgique;Suisse;Allemagne;Espagne;Estonie;France;Italie;Luxembourg;</v>
          </cell>
          <cell r="K1432" t="str">
            <v>Non</v>
          </cell>
          <cell r="L1432">
            <v>43860</v>
          </cell>
          <cell r="M1432">
            <v>44595</v>
          </cell>
          <cell r="N1432">
            <v>133818799</v>
          </cell>
          <cell r="O1432">
            <v>104.34</v>
          </cell>
          <cell r="Q1432" t="str">
            <v>Non</v>
          </cell>
          <cell r="R1432">
            <v>3</v>
          </cell>
          <cell r="T1432">
            <v>4.3789999999999996</v>
          </cell>
          <cell r="V1432">
            <v>-0.62892999999999999</v>
          </cell>
          <cell r="X1432" t="str">
            <v>Cap</v>
          </cell>
          <cell r="Y1432" t="str">
            <v>Europe</v>
          </cell>
          <cell r="Z1432">
            <v>1.111</v>
          </cell>
          <cell r="AA1432" t="str">
            <v>Oui</v>
          </cell>
          <cell r="AB1432">
            <v>1.21</v>
          </cell>
          <cell r="AC1432" t="str">
            <v>Oui</v>
          </cell>
          <cell r="AD1432">
            <v>103.45</v>
          </cell>
          <cell r="AE1432" t="str">
            <v>FS0000FNTM</v>
          </cell>
          <cell r="AF1432">
            <v>73613000</v>
          </cell>
          <cell r="AG1432" t="str">
            <v>Entièrement Couvert</v>
          </cell>
          <cell r="AH1432">
            <v>44561</v>
          </cell>
          <cell r="AJ1432">
            <v>3</v>
          </cell>
          <cell r="AK1432">
            <v>0</v>
          </cell>
          <cell r="AL1432">
            <v>0</v>
          </cell>
          <cell r="AM1432" t="str">
            <v>www.lafrancaise-am.com/</v>
          </cell>
          <cell r="AN1432" t="str">
            <v>Entièrement Couvert</v>
          </cell>
          <cell r="AO1432" t="str">
            <v>Euro</v>
          </cell>
          <cell r="AQ1432" t="str">
            <v>Non</v>
          </cell>
          <cell r="AR1432" t="str">
            <v>Non</v>
          </cell>
          <cell r="AS1432" t="str">
            <v>Non</v>
          </cell>
          <cell r="AV1432" t="str">
            <v>Obligations internationales</v>
          </cell>
          <cell r="AW1432" t="str">
            <v>La Française</v>
          </cell>
          <cell r="AY1432" t="str">
            <v>Article 8</v>
          </cell>
          <cell r="AZ1432" t="str">
            <v>Prospectus</v>
          </cell>
          <cell r="BA1432" t="str">
            <v>Non</v>
          </cell>
          <cell r="BF1432">
            <v>-0.62893100000000002</v>
          </cell>
          <cell r="BH1432">
            <v>-3.0747789999999999</v>
          </cell>
          <cell r="BJ1432">
            <v>-3.1305200000000002</v>
          </cell>
          <cell r="BK1432">
            <v>52</v>
          </cell>
        </row>
        <row r="1433">
          <cell r="A1433" t="str">
            <v>FR0013439817</v>
          </cell>
          <cell r="C1433" t="str">
            <v>La Française Rend Glb 2028 Pls RC EUR</v>
          </cell>
          <cell r="D1433" t="str">
            <v>SICAV</v>
          </cell>
          <cell r="E1433" t="str">
            <v>La Française Asset Management</v>
          </cell>
          <cell r="F1433" t="str">
            <v>Euro</v>
          </cell>
          <cell r="G1433" t="str">
            <v>(OAT 0.75% 25/05/2028) 85.000% + ( MSCI World NR EUR) 15.000%</v>
          </cell>
          <cell r="H1433" t="str">
            <v>Europe Fonds ouverts  - Allocation Autres Devises</v>
          </cell>
          <cell r="I1433" t="str">
            <v>Tous les jours</v>
          </cell>
          <cell r="J1433" t="str">
            <v>Belgique;Espagne;France;Italie;Luxembourg;</v>
          </cell>
          <cell r="K1433" t="str">
            <v>Non</v>
          </cell>
          <cell r="L1433">
            <v>43755</v>
          </cell>
          <cell r="M1433">
            <v>44596</v>
          </cell>
          <cell r="N1433">
            <v>8039254</v>
          </cell>
          <cell r="O1433">
            <v>110.99</v>
          </cell>
          <cell r="Q1433" t="str">
            <v>Non</v>
          </cell>
          <cell r="R1433">
            <v>5</v>
          </cell>
          <cell r="T1433">
            <v>4.6022889999999999</v>
          </cell>
          <cell r="V1433">
            <v>3.6261299999999999</v>
          </cell>
          <cell r="X1433" t="str">
            <v>Cap</v>
          </cell>
          <cell r="Y1433" t="str">
            <v>Global</v>
          </cell>
          <cell r="Z1433">
            <v>1.41</v>
          </cell>
          <cell r="AA1433" t="str">
            <v>Oui</v>
          </cell>
          <cell r="AB1433">
            <v>1.93</v>
          </cell>
          <cell r="AC1433" t="str">
            <v>Non</v>
          </cell>
          <cell r="AD1433">
            <v>110.99</v>
          </cell>
          <cell r="AE1433" t="str">
            <v>FS0000FNTT</v>
          </cell>
          <cell r="AF1433">
            <v>2059116</v>
          </cell>
          <cell r="AH1433">
            <v>44561</v>
          </cell>
          <cell r="AJ1433">
            <v>3</v>
          </cell>
          <cell r="AK1433">
            <v>0</v>
          </cell>
          <cell r="AL1433">
            <v>0</v>
          </cell>
          <cell r="AM1433" t="str">
            <v>www.lafrancaise-am.com/</v>
          </cell>
          <cell r="AQ1433" t="str">
            <v>Non</v>
          </cell>
          <cell r="AR1433" t="str">
            <v>Non</v>
          </cell>
          <cell r="AS1433" t="str">
            <v>Non</v>
          </cell>
          <cell r="AV1433" t="str">
            <v>Non Classifié</v>
          </cell>
          <cell r="AW1433" t="str">
            <v>La Française</v>
          </cell>
          <cell r="AY1433" t="str">
            <v>Article 8</v>
          </cell>
          <cell r="AZ1433" t="str">
            <v>Prospectus</v>
          </cell>
          <cell r="BA1433" t="str">
            <v>Non</v>
          </cell>
          <cell r="BF1433">
            <v>3.6261320000000001</v>
          </cell>
          <cell r="BH1433">
            <v>-3.2177359999999999</v>
          </cell>
          <cell r="BJ1433">
            <v>-3.11422</v>
          </cell>
          <cell r="BK1433">
            <v>52</v>
          </cell>
        </row>
        <row r="1434">
          <cell r="A1434" t="str">
            <v>FR0013441714</v>
          </cell>
          <cell r="C1434" t="str">
            <v>Echiquier Health A</v>
          </cell>
          <cell r="D1434" t="str">
            <v>FCP</v>
          </cell>
          <cell r="E1434" t="str">
            <v>La Financière de l'Echiquier</v>
          </cell>
          <cell r="F1434" t="str">
            <v>Euro</v>
          </cell>
          <cell r="G1434" t="str">
            <v>(MSCI World/Health Care NR EUR) 33.340% + ( MSCI Europe/Health Care NR USD) 66.660%</v>
          </cell>
          <cell r="H1434" t="str">
            <v>Europe Fonds ouverts  - Actions Secteur Santé</v>
          </cell>
          <cell r="I1434" t="str">
            <v>Tous les jours</v>
          </cell>
          <cell r="J1434" t="str">
            <v>France</v>
          </cell>
          <cell r="K1434" t="str">
            <v>Non</v>
          </cell>
          <cell r="L1434">
            <v>43727</v>
          </cell>
          <cell r="M1434">
            <v>44596</v>
          </cell>
          <cell r="N1434">
            <v>24728711</v>
          </cell>
          <cell r="O1434">
            <v>115.95</v>
          </cell>
          <cell r="Q1434" t="str">
            <v>Non</v>
          </cell>
          <cell r="R1434">
            <v>6</v>
          </cell>
          <cell r="S1434">
            <v>6</v>
          </cell>
          <cell r="T1434">
            <v>19.930555999999999</v>
          </cell>
          <cell r="V1434">
            <v>-5.0957999999999997</v>
          </cell>
          <cell r="X1434" t="str">
            <v>Cap</v>
          </cell>
          <cell r="Y1434" t="str">
            <v>Global</v>
          </cell>
          <cell r="Z1434">
            <v>1.65</v>
          </cell>
          <cell r="AA1434" t="str">
            <v>Oui</v>
          </cell>
          <cell r="AB1434">
            <v>1.65</v>
          </cell>
          <cell r="AC1434" t="str">
            <v>Non</v>
          </cell>
          <cell r="AD1434">
            <v>115.95</v>
          </cell>
          <cell r="AE1434" t="str">
            <v>FS0000FOOV</v>
          </cell>
          <cell r="AF1434">
            <v>19688863</v>
          </cell>
          <cell r="AH1434">
            <v>44271</v>
          </cell>
          <cell r="AJ1434">
            <v>3</v>
          </cell>
          <cell r="AK1434">
            <v>0</v>
          </cell>
          <cell r="AL1434">
            <v>0</v>
          </cell>
          <cell r="AM1434" t="str">
            <v>www.lfde.com</v>
          </cell>
          <cell r="AQ1434" t="str">
            <v>Non</v>
          </cell>
          <cell r="AR1434" t="str">
            <v>Non</v>
          </cell>
          <cell r="AS1434" t="str">
            <v>Non</v>
          </cell>
          <cell r="AV1434" t="str">
            <v>Actions internationales</v>
          </cell>
          <cell r="AW1434" t="str">
            <v>La Financière de l'Echiquier</v>
          </cell>
          <cell r="AY1434" t="str">
            <v>Not Stated</v>
          </cell>
          <cell r="AZ1434" t="str">
            <v>Prospectus</v>
          </cell>
          <cell r="BA1434" t="str">
            <v>Non</v>
          </cell>
          <cell r="BF1434">
            <v>-5.0957759999999999</v>
          </cell>
          <cell r="BH1434">
            <v>-15.610842999999999</v>
          </cell>
          <cell r="BJ1434">
            <v>-15.22974</v>
          </cell>
          <cell r="BK1434">
            <v>98</v>
          </cell>
        </row>
        <row r="1435">
          <cell r="A1435" t="str">
            <v>FR0013441722</v>
          </cell>
          <cell r="C1435" t="str">
            <v>Echiquier Health G</v>
          </cell>
          <cell r="D1435" t="str">
            <v>FCP</v>
          </cell>
          <cell r="E1435" t="str">
            <v>La Financière de l'Echiquier</v>
          </cell>
          <cell r="F1435" t="str">
            <v>Euro</v>
          </cell>
          <cell r="G1435" t="str">
            <v>(MSCI World/Health Care NR EUR) 33.340% + ( MSCI Europe/Health Care NR USD) 66.660%</v>
          </cell>
          <cell r="H1435" t="str">
            <v>Europe Fonds ouverts  - Actions Secteur Santé</v>
          </cell>
          <cell r="I1435" t="str">
            <v>Tous les jours</v>
          </cell>
          <cell r="J1435" t="str">
            <v>France</v>
          </cell>
          <cell r="K1435" t="str">
            <v>Non</v>
          </cell>
          <cell r="L1435">
            <v>43727</v>
          </cell>
          <cell r="M1435">
            <v>44596</v>
          </cell>
          <cell r="N1435">
            <v>24728711</v>
          </cell>
          <cell r="O1435">
            <v>120.89</v>
          </cell>
          <cell r="Q1435" t="str">
            <v>Non</v>
          </cell>
          <cell r="R1435">
            <v>6</v>
          </cell>
          <cell r="S1435">
            <v>6</v>
          </cell>
          <cell r="T1435">
            <v>19.960808</v>
          </cell>
          <cell r="V1435">
            <v>-5.0301299999999998</v>
          </cell>
          <cell r="X1435" t="str">
            <v>Cap</v>
          </cell>
          <cell r="Y1435" t="str">
            <v>Global</v>
          </cell>
          <cell r="Z1435">
            <v>1.35</v>
          </cell>
          <cell r="AA1435" t="str">
            <v>Oui</v>
          </cell>
          <cell r="AB1435">
            <v>1.35</v>
          </cell>
          <cell r="AC1435" t="str">
            <v>Non</v>
          </cell>
          <cell r="AD1435">
            <v>120.89</v>
          </cell>
          <cell r="AE1435" t="str">
            <v>FS0000FOOV</v>
          </cell>
          <cell r="AF1435">
            <v>2068070</v>
          </cell>
          <cell r="AH1435">
            <v>44271</v>
          </cell>
          <cell r="AJ1435">
            <v>3</v>
          </cell>
          <cell r="AK1435">
            <v>0</v>
          </cell>
          <cell r="AL1435">
            <v>0</v>
          </cell>
          <cell r="AM1435" t="str">
            <v>www.lfde.com</v>
          </cell>
          <cell r="AQ1435" t="str">
            <v>Non</v>
          </cell>
          <cell r="AR1435" t="str">
            <v>Non</v>
          </cell>
          <cell r="AS1435" t="str">
            <v>Non</v>
          </cell>
          <cell r="AV1435" t="str">
            <v>Actions internationales</v>
          </cell>
          <cell r="AW1435" t="str">
            <v>La Financière de l'Echiquier</v>
          </cell>
          <cell r="AY1435" t="str">
            <v>Not Stated</v>
          </cell>
          <cell r="AZ1435" t="str">
            <v>Prospectus</v>
          </cell>
          <cell r="BA1435" t="str">
            <v>Non</v>
          </cell>
          <cell r="BF1435">
            <v>-5.030132</v>
          </cell>
          <cell r="BH1435">
            <v>-15.590508</v>
          </cell>
          <cell r="BJ1435">
            <v>-15.21109</v>
          </cell>
          <cell r="BK1435">
            <v>98</v>
          </cell>
        </row>
        <row r="1436">
          <cell r="A1436" t="str">
            <v>FR0013443819</v>
          </cell>
          <cell r="C1436" t="str">
            <v>Millesima 2026 A</v>
          </cell>
          <cell r="D1436" t="str">
            <v>FCP</v>
          </cell>
          <cell r="E1436" t="str">
            <v>Edmond de Rothschild Asset Management (France)</v>
          </cell>
          <cell r="F1436" t="str">
            <v>Euro</v>
          </cell>
          <cell r="G1436" t="str">
            <v>Not Benchmarked</v>
          </cell>
          <cell r="H1436" t="str">
            <v>Europe Fonds ouverts  - Obligations à échéance</v>
          </cell>
          <cell r="I1436" t="str">
            <v>Tous les jours</v>
          </cell>
          <cell r="J1436" t="str">
            <v>Autriche;Belgique;Suisse;Allemagne;Espagne;France;Italie;Luxembourg;Portugal;</v>
          </cell>
          <cell r="K1436" t="str">
            <v>Non</v>
          </cell>
          <cell r="L1436">
            <v>43759</v>
          </cell>
          <cell r="M1436">
            <v>44596</v>
          </cell>
          <cell r="N1436">
            <v>422071601</v>
          </cell>
          <cell r="O1436">
            <v>104.1</v>
          </cell>
          <cell r="Q1436" t="str">
            <v>Non</v>
          </cell>
          <cell r="R1436">
            <v>4</v>
          </cell>
          <cell r="T1436">
            <v>2.0139999999999998</v>
          </cell>
          <cell r="V1436">
            <v>2.6590500000000001</v>
          </cell>
          <cell r="X1436" t="str">
            <v>Cap</v>
          </cell>
          <cell r="Y1436" t="str">
            <v>Global</v>
          </cell>
          <cell r="Z1436">
            <v>1.1000000000000001</v>
          </cell>
          <cell r="AA1436" t="str">
            <v>Oui</v>
          </cell>
          <cell r="AB1436">
            <v>1.1000000000000001</v>
          </cell>
          <cell r="AC1436" t="str">
            <v>Non</v>
          </cell>
          <cell r="AD1436">
            <v>103.17</v>
          </cell>
          <cell r="AE1436" t="str">
            <v>FS0000FO7U</v>
          </cell>
          <cell r="AF1436">
            <v>132602757</v>
          </cell>
          <cell r="AH1436">
            <v>44596</v>
          </cell>
          <cell r="AJ1436">
            <v>4</v>
          </cell>
          <cell r="AK1436">
            <v>1</v>
          </cell>
          <cell r="AL1436">
            <v>1</v>
          </cell>
          <cell r="AM1436" t="str">
            <v>https://www.edmond-de-rothschild.com/site/France/fr/asset-management</v>
          </cell>
          <cell r="AQ1436" t="str">
            <v>Non</v>
          </cell>
          <cell r="AR1436" t="str">
            <v>Non</v>
          </cell>
          <cell r="AS1436" t="str">
            <v>Non</v>
          </cell>
          <cell r="AV1436" t="str">
            <v>Obligations en euro</v>
          </cell>
          <cell r="AW1436" t="str">
            <v>Edmond De Rothschild</v>
          </cell>
          <cell r="AY1436" t="str">
            <v>Not Stated</v>
          </cell>
          <cell r="AZ1436" t="str">
            <v>Prospectus</v>
          </cell>
          <cell r="BA1436" t="str">
            <v>Non</v>
          </cell>
          <cell r="BF1436">
            <v>2.6590590000000001</v>
          </cell>
          <cell r="BH1436">
            <v>-1.1114280000000001</v>
          </cell>
          <cell r="BJ1436">
            <v>-0.97843999999999998</v>
          </cell>
          <cell r="BK1436">
            <v>28</v>
          </cell>
        </row>
        <row r="1437">
          <cell r="A1437" t="str">
            <v>FR0013444734</v>
          </cell>
          <cell r="C1437" t="str">
            <v>Annapurna Alpha Europe C</v>
          </cell>
          <cell r="D1437" t="str">
            <v>FCP</v>
          </cell>
          <cell r="E1437" t="str">
            <v>Ferrigestion</v>
          </cell>
          <cell r="F1437" t="str">
            <v>Euro</v>
          </cell>
          <cell r="G1437" t="str">
            <v>(€STR capitalisé) 50.000% + ( EURO STOXX 50 NR EUR) 50.000%</v>
          </cell>
          <cell r="H1437" t="str">
            <v>Europe Fonds ouverts  - Allocation EUR Modérée</v>
          </cell>
          <cell r="I1437" t="str">
            <v>Tous les jours</v>
          </cell>
          <cell r="J1437" t="str">
            <v>France</v>
          </cell>
          <cell r="K1437" t="str">
            <v>Oui</v>
          </cell>
          <cell r="L1437">
            <v>43769</v>
          </cell>
          <cell r="M1437">
            <v>44595</v>
          </cell>
          <cell r="N1437">
            <v>33654000</v>
          </cell>
          <cell r="O1437">
            <v>113.21</v>
          </cell>
          <cell r="Q1437" t="str">
            <v>Non</v>
          </cell>
          <cell r="R1437">
            <v>4</v>
          </cell>
          <cell r="S1437">
            <v>4</v>
          </cell>
          <cell r="T1437">
            <v>6.532</v>
          </cell>
          <cell r="V1437">
            <v>7.77182</v>
          </cell>
          <cell r="X1437" t="str">
            <v>Cap</v>
          </cell>
          <cell r="Y1437" t="str">
            <v>Euroland</v>
          </cell>
          <cell r="Z1437">
            <v>1</v>
          </cell>
          <cell r="AA1437" t="str">
            <v>Oui</v>
          </cell>
          <cell r="AB1437">
            <v>2.34</v>
          </cell>
          <cell r="AC1437" t="str">
            <v>Non</v>
          </cell>
          <cell r="AE1437" t="str">
            <v>FS0000FPLM</v>
          </cell>
          <cell r="AF1437">
            <v>7925000</v>
          </cell>
          <cell r="AH1437">
            <v>44592</v>
          </cell>
          <cell r="AJ1437">
            <v>4</v>
          </cell>
          <cell r="AK1437">
            <v>100</v>
          </cell>
          <cell r="AL1437">
            <v>1</v>
          </cell>
          <cell r="AM1437" t="str">
            <v>www.ferrigestion.fr</v>
          </cell>
          <cell r="AQ1437" t="str">
            <v>Non</v>
          </cell>
          <cell r="AR1437" t="str">
            <v>Non</v>
          </cell>
          <cell r="AS1437" t="str">
            <v>Non</v>
          </cell>
          <cell r="AV1437" t="str">
            <v>Non Classifié</v>
          </cell>
          <cell r="AW1437" t="str">
            <v>Ferrigestion</v>
          </cell>
          <cell r="AY1437" t="str">
            <v>Not Stated</v>
          </cell>
          <cell r="AZ1437" t="str">
            <v>Prospectus</v>
          </cell>
          <cell r="BA1437" t="str">
            <v>Non</v>
          </cell>
          <cell r="BF1437">
            <v>7.7718299999999996</v>
          </cell>
          <cell r="BH1437">
            <v>-2.4724330000000001</v>
          </cell>
          <cell r="BJ1437">
            <v>-2.9979300000000002</v>
          </cell>
          <cell r="BK1437">
            <v>51</v>
          </cell>
        </row>
        <row r="1438">
          <cell r="A1438" t="str">
            <v>FR0013445079</v>
          </cell>
          <cell r="C1438" t="str">
            <v>Opportunités Stratégiques R</v>
          </cell>
          <cell r="D1438" t="str">
            <v>FCP</v>
          </cell>
          <cell r="E1438" t="str">
            <v>Meeschaert Asset Management</v>
          </cell>
          <cell r="F1438" t="str">
            <v>Euro</v>
          </cell>
          <cell r="G1438" t="str">
            <v>Not Benchmarked</v>
          </cell>
          <cell r="H1438" t="str">
            <v>Europe Fonds ouverts  - Allocation EUR Flexible - International</v>
          </cell>
          <cell r="I1438" t="str">
            <v>Tous les jours</v>
          </cell>
          <cell r="J1438" t="str">
            <v>France</v>
          </cell>
          <cell r="K1438" t="str">
            <v>Non</v>
          </cell>
          <cell r="L1438">
            <v>43760</v>
          </cell>
          <cell r="M1438">
            <v>44594</v>
          </cell>
          <cell r="N1438">
            <v>40890000</v>
          </cell>
          <cell r="O1438">
            <v>96.21</v>
          </cell>
          <cell r="Q1438" t="str">
            <v>Non</v>
          </cell>
          <cell r="R1438">
            <v>4</v>
          </cell>
          <cell r="S1438">
            <v>4</v>
          </cell>
          <cell r="T1438">
            <v>6.0149999999999997</v>
          </cell>
          <cell r="V1438">
            <v>0.75836999999999999</v>
          </cell>
          <cell r="X1438" t="str">
            <v>Cap</v>
          </cell>
          <cell r="Y1438" t="str">
            <v>Global</v>
          </cell>
          <cell r="Z1438">
            <v>1.8</v>
          </cell>
          <cell r="AA1438" t="str">
            <v>Oui</v>
          </cell>
          <cell r="AB1438">
            <v>2</v>
          </cell>
          <cell r="AC1438" t="str">
            <v>Non</v>
          </cell>
          <cell r="AE1438" t="str">
            <v>FS0000FOCO</v>
          </cell>
          <cell r="AF1438">
            <v>40890000</v>
          </cell>
          <cell r="AH1438">
            <v>44562</v>
          </cell>
          <cell r="AJ1438">
            <v>0</v>
          </cell>
          <cell r="AK1438">
            <v>100</v>
          </cell>
          <cell r="AL1438">
            <v>1</v>
          </cell>
          <cell r="AM1438" t="str">
            <v>www.meeschaert.com</v>
          </cell>
          <cell r="AQ1438" t="str">
            <v>Non</v>
          </cell>
          <cell r="AR1438" t="str">
            <v>Non</v>
          </cell>
          <cell r="AS1438" t="str">
            <v>Non</v>
          </cell>
          <cell r="AV1438" t="str">
            <v>Non Classifié</v>
          </cell>
          <cell r="AW1438" t="str">
            <v>Meeschaert</v>
          </cell>
          <cell r="AY1438" t="str">
            <v>Not Stated</v>
          </cell>
          <cell r="AZ1438" t="str">
            <v>Prospectus</v>
          </cell>
          <cell r="BA1438" t="str">
            <v>Non</v>
          </cell>
          <cell r="BF1438">
            <v>0.75837200000000005</v>
          </cell>
          <cell r="BJ1438">
            <v>-4.79697</v>
          </cell>
          <cell r="BK1438">
            <v>68</v>
          </cell>
        </row>
        <row r="1439">
          <cell r="A1439" t="str">
            <v>FR0013447281</v>
          </cell>
          <cell r="C1439" t="str">
            <v>ERES Multigestion Court Terme A</v>
          </cell>
          <cell r="D1439" t="str">
            <v>FCP</v>
          </cell>
          <cell r="E1439" t="str">
            <v>ERES Gestion</v>
          </cell>
          <cell r="F1439" t="str">
            <v>Euro</v>
          </cell>
          <cell r="G1439" t="str">
            <v>(JPM EMU Gov Invet Grade 1-3 Yrs) 20.000% + ( €STR capitalisé) 80.000%</v>
          </cell>
          <cell r="H1439" t="str">
            <v>Europe Fonds ouverts  - Obligations EUR Diversifiées Court Terme</v>
          </cell>
          <cell r="I1439" t="str">
            <v>Tous les jours</v>
          </cell>
          <cell r="J1439" t="str">
            <v>France</v>
          </cell>
          <cell r="K1439" t="str">
            <v>Non</v>
          </cell>
          <cell r="L1439">
            <v>43762</v>
          </cell>
          <cell r="M1439">
            <v>44595</v>
          </cell>
          <cell r="N1439">
            <v>385830543</v>
          </cell>
          <cell r="O1439">
            <v>100.72</v>
          </cell>
          <cell r="Q1439" t="str">
            <v>Non</v>
          </cell>
          <cell r="R1439">
            <v>2</v>
          </cell>
          <cell r="S1439">
            <v>2</v>
          </cell>
          <cell r="T1439">
            <v>0.72599999999999998</v>
          </cell>
          <cell r="V1439">
            <v>-5.951E-2</v>
          </cell>
          <cell r="X1439" t="str">
            <v>Cap</v>
          </cell>
          <cell r="Y1439" t="str">
            <v>Global</v>
          </cell>
          <cell r="Z1439">
            <v>0.6</v>
          </cell>
          <cell r="AA1439" t="str">
            <v>Non</v>
          </cell>
          <cell r="AB1439">
            <v>0.98</v>
          </cell>
          <cell r="AC1439" t="str">
            <v>Non</v>
          </cell>
          <cell r="AE1439" t="str">
            <v>FS0000FOEJ</v>
          </cell>
          <cell r="AF1439">
            <v>8768802</v>
          </cell>
          <cell r="AH1439">
            <v>44562</v>
          </cell>
          <cell r="AJ1439">
            <v>3</v>
          </cell>
          <cell r="AK1439">
            <v>0</v>
          </cell>
          <cell r="AL1439">
            <v>0</v>
          </cell>
          <cell r="AM1439" t="str">
            <v>www.eres-gestion.com</v>
          </cell>
          <cell r="AQ1439" t="str">
            <v>Non</v>
          </cell>
          <cell r="AR1439" t="str">
            <v>Non</v>
          </cell>
          <cell r="AS1439" t="str">
            <v>Non</v>
          </cell>
          <cell r="AV1439" t="str">
            <v>Obligations en euro</v>
          </cell>
          <cell r="AW1439" t="str">
            <v>ERES</v>
          </cell>
          <cell r="AY1439" t="str">
            <v>Not Stated</v>
          </cell>
          <cell r="AZ1439" t="str">
            <v>Prospectus</v>
          </cell>
          <cell r="BA1439" t="str">
            <v>Non</v>
          </cell>
          <cell r="BF1439">
            <v>-5.9499999999999997E-2</v>
          </cell>
          <cell r="BH1439">
            <v>-0.41526600000000002</v>
          </cell>
          <cell r="BJ1439">
            <v>-0.36582999999999999</v>
          </cell>
          <cell r="BK1439">
            <v>21</v>
          </cell>
        </row>
        <row r="1440">
          <cell r="A1440" t="str">
            <v>FR0013447299</v>
          </cell>
          <cell r="C1440" t="str">
            <v>ERES Multigestion Court Terme I</v>
          </cell>
          <cell r="D1440" t="str">
            <v>FCP</v>
          </cell>
          <cell r="E1440" t="str">
            <v>ERES Gestion</v>
          </cell>
          <cell r="F1440" t="str">
            <v>Euro</v>
          </cell>
          <cell r="G1440" t="str">
            <v>(JPM EMU Gov Invet Grade 1-3 Yrs) 20.000% + ( €STR capitalisé) 80.000%</v>
          </cell>
          <cell r="H1440" t="str">
            <v>Europe Fonds ouverts  - Obligations EUR Diversifiées Court Terme</v>
          </cell>
          <cell r="I1440" t="str">
            <v>Tous les jours</v>
          </cell>
          <cell r="J1440" t="str">
            <v>France</v>
          </cell>
          <cell r="K1440" t="str">
            <v>Non</v>
          </cell>
          <cell r="L1440">
            <v>43762</v>
          </cell>
          <cell r="M1440">
            <v>44595</v>
          </cell>
          <cell r="N1440">
            <v>385830543</v>
          </cell>
          <cell r="O1440">
            <v>102.12</v>
          </cell>
          <cell r="Q1440" t="str">
            <v>Non</v>
          </cell>
          <cell r="R1440">
            <v>2</v>
          </cell>
          <cell r="S1440">
            <v>2</v>
          </cell>
          <cell r="T1440">
            <v>0.71099999999999997</v>
          </cell>
          <cell r="V1440">
            <v>0.58082</v>
          </cell>
          <cell r="X1440" t="str">
            <v>Cap</v>
          </cell>
          <cell r="Y1440" t="str">
            <v>Global</v>
          </cell>
          <cell r="Z1440">
            <v>0.3</v>
          </cell>
          <cell r="AA1440" t="str">
            <v>Non</v>
          </cell>
          <cell r="AB1440">
            <v>0.38</v>
          </cell>
          <cell r="AC1440" t="str">
            <v>Non</v>
          </cell>
          <cell r="AE1440" t="str">
            <v>FS0000FOEJ</v>
          </cell>
          <cell r="AF1440">
            <v>102</v>
          </cell>
          <cell r="AH1440">
            <v>44562</v>
          </cell>
          <cell r="AJ1440">
            <v>1</v>
          </cell>
          <cell r="AK1440">
            <v>1000000</v>
          </cell>
          <cell r="AL1440">
            <v>1</v>
          </cell>
          <cell r="AM1440" t="str">
            <v>www.eres-gestion.com</v>
          </cell>
          <cell r="AQ1440" t="str">
            <v>Non</v>
          </cell>
          <cell r="AR1440" t="str">
            <v>Non</v>
          </cell>
          <cell r="AS1440" t="str">
            <v>Non</v>
          </cell>
          <cell r="AV1440" t="str">
            <v>Obligations en euro</v>
          </cell>
          <cell r="AW1440" t="str">
            <v>ERES</v>
          </cell>
          <cell r="AY1440" t="str">
            <v>Not Stated</v>
          </cell>
          <cell r="AZ1440" t="str">
            <v>Prospectus</v>
          </cell>
          <cell r="BA1440" t="str">
            <v>Non</v>
          </cell>
          <cell r="BF1440">
            <v>0.58081000000000005</v>
          </cell>
          <cell r="BH1440">
            <v>-0.36101100000000003</v>
          </cell>
          <cell r="BJ1440">
            <v>-0.31223000000000001</v>
          </cell>
          <cell r="BK1440">
            <v>20</v>
          </cell>
        </row>
        <row r="1441">
          <cell r="A1441" t="str">
            <v>FR0013449550</v>
          </cell>
          <cell r="C1441" t="str">
            <v>IDE Dynamic World Flexible AC</v>
          </cell>
          <cell r="D1441" t="str">
            <v>SICAV</v>
          </cell>
          <cell r="E1441" t="str">
            <v>Investisseurs dans l'Entreprise</v>
          </cell>
          <cell r="F1441" t="str">
            <v>Euro</v>
          </cell>
          <cell r="G1441" t="str">
            <v>Not Benchmarked</v>
          </cell>
          <cell r="H1441" t="str">
            <v>Europe Fonds ouverts  - Allocation EUR Flexible - International</v>
          </cell>
          <cell r="I1441" t="str">
            <v>Tous les jours</v>
          </cell>
          <cell r="J1441" t="str">
            <v>France</v>
          </cell>
          <cell r="K1441" t="str">
            <v>Non</v>
          </cell>
          <cell r="L1441">
            <v>43766</v>
          </cell>
          <cell r="M1441">
            <v>44596</v>
          </cell>
          <cell r="N1441">
            <v>126343000</v>
          </cell>
          <cell r="O1441">
            <v>246.28</v>
          </cell>
          <cell r="Q1441" t="str">
            <v>Non</v>
          </cell>
          <cell r="R1441">
            <v>5</v>
          </cell>
          <cell r="S1441">
            <v>5</v>
          </cell>
          <cell r="T1441">
            <v>8.0470000000000006</v>
          </cell>
          <cell r="V1441">
            <v>14.88001</v>
          </cell>
          <cell r="X1441" t="str">
            <v>Cap</v>
          </cell>
          <cell r="Y1441" t="str">
            <v>Global</v>
          </cell>
          <cell r="Z1441">
            <v>1.95</v>
          </cell>
          <cell r="AA1441" t="str">
            <v>Oui</v>
          </cell>
          <cell r="AB1441">
            <v>1.96</v>
          </cell>
          <cell r="AC1441" t="str">
            <v>Non</v>
          </cell>
          <cell r="AD1441">
            <v>246.28</v>
          </cell>
          <cell r="AE1441" t="str">
            <v>FS0000AVQY</v>
          </cell>
          <cell r="AF1441">
            <v>513000</v>
          </cell>
          <cell r="AH1441">
            <v>44421</v>
          </cell>
          <cell r="AJ1441">
            <v>3</v>
          </cell>
          <cell r="AK1441">
            <v>1</v>
          </cell>
          <cell r="AL1441">
            <v>1</v>
          </cell>
          <cell r="AM1441" t="str">
            <v>www.ide-am.eu</v>
          </cell>
          <cell r="AQ1441" t="str">
            <v>Non</v>
          </cell>
          <cell r="AR1441" t="str">
            <v>Non</v>
          </cell>
          <cell r="AS1441" t="str">
            <v>Non</v>
          </cell>
          <cell r="AV1441" t="str">
            <v>Non Classifié</v>
          </cell>
          <cell r="AW1441" t="str">
            <v>Investisseurs dans l'Entreprise</v>
          </cell>
          <cell r="AY1441" t="str">
            <v>Article 8</v>
          </cell>
          <cell r="AZ1441" t="str">
            <v>Prospectus</v>
          </cell>
          <cell r="BA1441" t="str">
            <v>Non</v>
          </cell>
          <cell r="BF1441">
            <v>14.880008999999999</v>
          </cell>
          <cell r="BH1441">
            <v>-4.1052099999999996</v>
          </cell>
          <cell r="BJ1441">
            <v>-2.48007</v>
          </cell>
          <cell r="BK1441">
            <v>47</v>
          </cell>
        </row>
        <row r="1442">
          <cell r="A1442" t="str">
            <v>FR0013449808</v>
          </cell>
          <cell r="C1442" t="str">
            <v>Horusia Global C EUR</v>
          </cell>
          <cell r="D1442" t="str">
            <v>FCP</v>
          </cell>
          <cell r="E1442" t="str">
            <v>Rothschild &amp; Co Asset Management Europe</v>
          </cell>
          <cell r="F1442" t="str">
            <v>Euro</v>
          </cell>
          <cell r="G1442" t="str">
            <v>(JPM GBI EMU TR EUR) 25.000% + ( €STR capitalisé) 10.000% + (MSCI World NR EUR) 65.000%</v>
          </cell>
          <cell r="H1442" t="str">
            <v>Europe Fonds ouverts  - Allocation EUR Flexible - International</v>
          </cell>
          <cell r="I1442" t="str">
            <v>Tous les jours</v>
          </cell>
          <cell r="J1442" t="str">
            <v>France</v>
          </cell>
          <cell r="K1442" t="str">
            <v>Non</v>
          </cell>
          <cell r="L1442">
            <v>43815</v>
          </cell>
          <cell r="M1442">
            <v>44596</v>
          </cell>
          <cell r="N1442">
            <v>25149142</v>
          </cell>
          <cell r="O1442">
            <v>113.15</v>
          </cell>
          <cell r="Q1442" t="str">
            <v>Non</v>
          </cell>
          <cell r="R1442">
            <v>5</v>
          </cell>
          <cell r="S1442">
            <v>4</v>
          </cell>
          <cell r="T1442">
            <v>5.8390000000000004</v>
          </cell>
          <cell r="V1442">
            <v>5.2318600000000002</v>
          </cell>
          <cell r="X1442" t="str">
            <v>Cap</v>
          </cell>
          <cell r="Y1442" t="str">
            <v>Global</v>
          </cell>
          <cell r="Z1442">
            <v>1.5</v>
          </cell>
          <cell r="AA1442" t="str">
            <v>Oui</v>
          </cell>
          <cell r="AB1442">
            <v>2.5099999999999998</v>
          </cell>
          <cell r="AC1442" t="str">
            <v>Oui</v>
          </cell>
          <cell r="AD1442">
            <v>113.15</v>
          </cell>
          <cell r="AE1442" t="str">
            <v>FS0000FSCU</v>
          </cell>
          <cell r="AF1442">
            <v>25149142</v>
          </cell>
          <cell r="AH1442">
            <v>44562</v>
          </cell>
          <cell r="AJ1442">
            <v>3</v>
          </cell>
          <cell r="AK1442">
            <v>1</v>
          </cell>
          <cell r="AL1442">
            <v>0</v>
          </cell>
          <cell r="AM1442" t="str">
            <v>www.am.eu.rothschildandco.com</v>
          </cell>
          <cell r="AQ1442" t="str">
            <v>Non</v>
          </cell>
          <cell r="AR1442" t="str">
            <v>Non</v>
          </cell>
          <cell r="AS1442" t="str">
            <v>Non</v>
          </cell>
          <cell r="AV1442" t="str">
            <v>Non Classifié</v>
          </cell>
          <cell r="AW1442" t="str">
            <v>Rothschild &amp; Co</v>
          </cell>
          <cell r="AY1442" t="str">
            <v>Not Stated</v>
          </cell>
          <cell r="AZ1442" t="str">
            <v>Prospectus</v>
          </cell>
          <cell r="BA1442" t="str">
            <v>Non</v>
          </cell>
          <cell r="BF1442">
            <v>5.2318420000000003</v>
          </cell>
          <cell r="BH1442">
            <v>-2.9196460000000002</v>
          </cell>
          <cell r="BJ1442">
            <v>-3.6091199999999999</v>
          </cell>
          <cell r="BK1442">
            <v>57</v>
          </cell>
        </row>
        <row r="1443">
          <cell r="A1443" t="str">
            <v>FR0013451275</v>
          </cell>
          <cell r="C1443" t="str">
            <v>Valeurs Féminines Global R</v>
          </cell>
          <cell r="D1443" t="str">
            <v>FCP</v>
          </cell>
          <cell r="E1443" t="str">
            <v>Flornoy</v>
          </cell>
          <cell r="F1443" t="str">
            <v>Euro</v>
          </cell>
          <cell r="G1443" t="str">
            <v>MSCI World NR EUR</v>
          </cell>
          <cell r="H1443" t="str">
            <v>Europe Fonds ouverts  - Actions Internationales Flex-Cap.</v>
          </cell>
          <cell r="I1443" t="str">
            <v>Tous les jours</v>
          </cell>
          <cell r="J1443" t="str">
            <v>France</v>
          </cell>
          <cell r="K1443" t="str">
            <v>Non</v>
          </cell>
          <cell r="L1443">
            <v>43795</v>
          </cell>
          <cell r="M1443">
            <v>44595</v>
          </cell>
          <cell r="N1443">
            <v>10706132</v>
          </cell>
          <cell r="O1443">
            <v>110.26</v>
          </cell>
          <cell r="Q1443" t="str">
            <v>Non</v>
          </cell>
          <cell r="R1443">
            <v>6</v>
          </cell>
          <cell r="S1443">
            <v>6</v>
          </cell>
          <cell r="T1443">
            <v>13.76285</v>
          </cell>
          <cell r="V1443">
            <v>14.179029999999999</v>
          </cell>
          <cell r="X1443" t="str">
            <v>Cap</v>
          </cell>
          <cell r="Y1443" t="str">
            <v>Global</v>
          </cell>
          <cell r="Z1443">
            <v>1.8</v>
          </cell>
          <cell r="AA1443" t="str">
            <v>Oui</v>
          </cell>
          <cell r="AB1443">
            <v>1.8</v>
          </cell>
          <cell r="AC1443" t="str">
            <v>Oui</v>
          </cell>
          <cell r="AE1443" t="str">
            <v>FS0000FQYK</v>
          </cell>
          <cell r="AF1443">
            <v>4230361</v>
          </cell>
          <cell r="AH1443">
            <v>44561</v>
          </cell>
          <cell r="AJ1443">
            <v>4</v>
          </cell>
          <cell r="AK1443">
            <v>1</v>
          </cell>
          <cell r="AL1443">
            <v>1</v>
          </cell>
          <cell r="AM1443" t="str">
            <v>www.flornoy.com</v>
          </cell>
          <cell r="AQ1443" t="str">
            <v>Non</v>
          </cell>
          <cell r="AR1443" t="str">
            <v>Non</v>
          </cell>
          <cell r="AS1443" t="str">
            <v>Non</v>
          </cell>
          <cell r="AV1443" t="str">
            <v>Actions internationales</v>
          </cell>
          <cell r="AW1443" t="str">
            <v>Flornoy</v>
          </cell>
          <cell r="AY1443" t="str">
            <v>Article 8</v>
          </cell>
          <cell r="AZ1443" t="str">
            <v>Prospectus</v>
          </cell>
          <cell r="BA1443" t="str">
            <v>Non</v>
          </cell>
          <cell r="BF1443">
            <v>14.179033</v>
          </cell>
          <cell r="BH1443">
            <v>-8.162585</v>
          </cell>
          <cell r="BJ1443">
            <v>-8.3125099999999996</v>
          </cell>
          <cell r="BK1443">
            <v>86</v>
          </cell>
        </row>
        <row r="1444">
          <cell r="A1444" t="str">
            <v>FR0013454980</v>
          </cell>
          <cell r="C1444" t="str">
            <v>Dividende Durable RC</v>
          </cell>
          <cell r="D1444" t="str">
            <v>FCP</v>
          </cell>
          <cell r="E1444" t="str">
            <v>Flornoy</v>
          </cell>
          <cell r="F1444" t="str">
            <v>Euro</v>
          </cell>
          <cell r="G1444" t="str">
            <v>STOXX Europe 600 NR EUR</v>
          </cell>
          <cell r="H1444" t="str">
            <v>Europe Fonds ouverts  - Actions Zone Euro Grandes Cap.</v>
          </cell>
          <cell r="I1444" t="str">
            <v>Tous les jours</v>
          </cell>
          <cell r="J1444" t="str">
            <v>France</v>
          </cell>
          <cell r="K1444" t="str">
            <v>Oui</v>
          </cell>
          <cell r="L1444">
            <v>43816</v>
          </cell>
          <cell r="M1444">
            <v>44595</v>
          </cell>
          <cell r="N1444">
            <v>30793356</v>
          </cell>
          <cell r="O1444">
            <v>112.11</v>
          </cell>
          <cell r="Q1444" t="str">
            <v>Non</v>
          </cell>
          <cell r="R1444">
            <v>6</v>
          </cell>
          <cell r="S1444">
            <v>6</v>
          </cell>
          <cell r="T1444">
            <v>18.106000000000002</v>
          </cell>
          <cell r="V1444">
            <v>17.02722</v>
          </cell>
          <cell r="X1444" t="str">
            <v>Cap</v>
          </cell>
          <cell r="Y1444" t="str">
            <v>Euroland</v>
          </cell>
          <cell r="Z1444">
            <v>1.8</v>
          </cell>
          <cell r="AA1444" t="str">
            <v>Oui</v>
          </cell>
          <cell r="AB1444">
            <v>1.95</v>
          </cell>
          <cell r="AC1444" t="str">
            <v>Oui</v>
          </cell>
          <cell r="AE1444" t="str">
            <v>FS0000FTR3</v>
          </cell>
          <cell r="AF1444">
            <v>10572650</v>
          </cell>
          <cell r="AH1444">
            <v>44561</v>
          </cell>
          <cell r="AJ1444">
            <v>4</v>
          </cell>
          <cell r="AK1444">
            <v>1</v>
          </cell>
          <cell r="AL1444">
            <v>1</v>
          </cell>
          <cell r="AM1444" t="str">
            <v>www.flornoy.com</v>
          </cell>
          <cell r="AQ1444" t="str">
            <v>Non</v>
          </cell>
          <cell r="AR1444" t="str">
            <v>Non</v>
          </cell>
          <cell r="AS1444" t="str">
            <v>Non</v>
          </cell>
          <cell r="AV1444" t="str">
            <v>Actions internationales</v>
          </cell>
          <cell r="AW1444" t="str">
            <v>Flornoy</v>
          </cell>
          <cell r="AY1444" t="str">
            <v>Article 8</v>
          </cell>
          <cell r="AZ1444" t="str">
            <v>Prospectus</v>
          </cell>
          <cell r="BA1444" t="str">
            <v>Non</v>
          </cell>
          <cell r="BF1444">
            <v>17.027218000000001</v>
          </cell>
          <cell r="BH1444">
            <v>-12.366137999999999</v>
          </cell>
          <cell r="BJ1444">
            <v>-11.62354</v>
          </cell>
          <cell r="BK1444">
            <v>95</v>
          </cell>
        </row>
        <row r="1445">
          <cell r="A1445" t="str">
            <v>FR0013454998</v>
          </cell>
          <cell r="C1445" t="str">
            <v>Dividende Durable RD</v>
          </cell>
          <cell r="D1445" t="str">
            <v>FCP</v>
          </cell>
          <cell r="E1445" t="str">
            <v>Flornoy</v>
          </cell>
          <cell r="F1445" t="str">
            <v>Euro</v>
          </cell>
          <cell r="G1445" t="str">
            <v>STOXX Europe 600 NR EUR</v>
          </cell>
          <cell r="H1445" t="str">
            <v>Europe Fonds ouverts  - Actions Zone Euro Grandes Cap.</v>
          </cell>
          <cell r="I1445" t="str">
            <v>Tous les jours</v>
          </cell>
          <cell r="J1445" t="str">
            <v>France</v>
          </cell>
          <cell r="K1445" t="str">
            <v>Oui</v>
          </cell>
          <cell r="L1445">
            <v>43816</v>
          </cell>
          <cell r="M1445">
            <v>44595</v>
          </cell>
          <cell r="N1445">
            <v>30793356</v>
          </cell>
          <cell r="O1445">
            <v>112.25</v>
          </cell>
          <cell r="Q1445" t="str">
            <v>Non</v>
          </cell>
          <cell r="R1445">
            <v>6</v>
          </cell>
          <cell r="S1445">
            <v>6</v>
          </cell>
          <cell r="T1445">
            <v>18.114999999999998</v>
          </cell>
          <cell r="V1445">
            <v>17.099409999999999</v>
          </cell>
          <cell r="X1445" t="str">
            <v>Dist</v>
          </cell>
          <cell r="Y1445" t="str">
            <v>Euroland</v>
          </cell>
          <cell r="Z1445">
            <v>1.8</v>
          </cell>
          <cell r="AA1445" t="str">
            <v>Oui</v>
          </cell>
          <cell r="AB1445">
            <v>1.92</v>
          </cell>
          <cell r="AC1445" t="str">
            <v>Oui</v>
          </cell>
          <cell r="AE1445" t="str">
            <v>FS0000FTR3</v>
          </cell>
          <cell r="AF1445">
            <v>154808</v>
          </cell>
          <cell r="AH1445">
            <v>44561</v>
          </cell>
          <cell r="AJ1445">
            <v>4</v>
          </cell>
          <cell r="AK1445">
            <v>1</v>
          </cell>
          <cell r="AL1445">
            <v>1</v>
          </cell>
          <cell r="AM1445" t="str">
            <v>www.flornoy.com</v>
          </cell>
          <cell r="AQ1445" t="str">
            <v>Non</v>
          </cell>
          <cell r="AR1445" t="str">
            <v>Non</v>
          </cell>
          <cell r="AS1445" t="str">
            <v>Non</v>
          </cell>
          <cell r="AV1445" t="str">
            <v>Actions internationales</v>
          </cell>
          <cell r="AW1445" t="str">
            <v>Flornoy</v>
          </cell>
          <cell r="AY1445" t="str">
            <v>Article 8</v>
          </cell>
          <cell r="AZ1445" t="str">
            <v>Prospectus</v>
          </cell>
          <cell r="BA1445" t="str">
            <v>Non</v>
          </cell>
          <cell r="BF1445">
            <v>17.099412999999998</v>
          </cell>
          <cell r="BH1445">
            <v>-12.359463</v>
          </cell>
          <cell r="BJ1445">
            <v>-11.61774</v>
          </cell>
          <cell r="BK1445">
            <v>95</v>
          </cell>
        </row>
        <row r="1446">
          <cell r="A1446" t="str">
            <v>FR0013456845</v>
          </cell>
          <cell r="C1446" t="str">
            <v>Richelieu America ESG R EUR</v>
          </cell>
          <cell r="D1446" t="str">
            <v>FCP</v>
          </cell>
          <cell r="E1446" t="str">
            <v>Richelieu Gestion</v>
          </cell>
          <cell r="F1446" t="str">
            <v>Euro</v>
          </cell>
          <cell r="G1446" t="str">
            <v>Bloomberg United States Large&amp;Mid Cap NR</v>
          </cell>
          <cell r="H1446" t="str">
            <v>Europe Fonds ouverts  - Actions Etats-Unis Gdes Cap. Mixte</v>
          </cell>
          <cell r="I1446" t="str">
            <v>Tous les jours</v>
          </cell>
          <cell r="J1446" t="str">
            <v>France</v>
          </cell>
          <cell r="K1446" t="str">
            <v>Non</v>
          </cell>
          <cell r="L1446">
            <v>43819</v>
          </cell>
          <cell r="M1446">
            <v>44596</v>
          </cell>
          <cell r="N1446">
            <v>88568347</v>
          </cell>
          <cell r="O1446">
            <v>154.33000000000001</v>
          </cell>
          <cell r="Q1446" t="str">
            <v>Non</v>
          </cell>
          <cell r="R1446">
            <v>6</v>
          </cell>
          <cell r="S1446">
            <v>6</v>
          </cell>
          <cell r="T1446">
            <v>14.817295</v>
          </cell>
          <cell r="V1446">
            <v>35.254179999999998</v>
          </cell>
          <cell r="X1446" t="str">
            <v>Dist</v>
          </cell>
          <cell r="Y1446" t="str">
            <v>États-Unis d'Amérique</v>
          </cell>
          <cell r="Z1446">
            <v>1.8</v>
          </cell>
          <cell r="AA1446" t="str">
            <v>Oui</v>
          </cell>
          <cell r="AB1446">
            <v>1.8</v>
          </cell>
          <cell r="AC1446" t="str">
            <v>Oui</v>
          </cell>
          <cell r="AD1446">
            <v>154.33000000000001</v>
          </cell>
          <cell r="AE1446" t="str">
            <v>FS0000FSEX</v>
          </cell>
          <cell r="AF1446">
            <v>10468149</v>
          </cell>
          <cell r="AH1446">
            <v>44562</v>
          </cell>
          <cell r="AJ1446">
            <v>3</v>
          </cell>
          <cell r="AK1446">
            <v>1</v>
          </cell>
          <cell r="AL1446">
            <v>1</v>
          </cell>
          <cell r="AM1446" t="str">
            <v>www.richelieugestion.com</v>
          </cell>
          <cell r="AQ1446" t="str">
            <v>Non</v>
          </cell>
          <cell r="AR1446" t="str">
            <v>Non</v>
          </cell>
          <cell r="AS1446" t="str">
            <v>Non</v>
          </cell>
          <cell r="AV1446" t="str">
            <v>Actions internationales</v>
          </cell>
          <cell r="AW1446" t="str">
            <v>Richelieu Gestion</v>
          </cell>
          <cell r="AY1446" t="str">
            <v>Article 8</v>
          </cell>
          <cell r="AZ1446" t="str">
            <v>Prospectus</v>
          </cell>
          <cell r="BA1446" t="str">
            <v>Non</v>
          </cell>
          <cell r="BF1446">
            <v>35.254195000000003</v>
          </cell>
          <cell r="BH1446">
            <v>-5.2352470000000002</v>
          </cell>
          <cell r="BJ1446">
            <v>-1.72658</v>
          </cell>
          <cell r="BK1446">
            <v>38</v>
          </cell>
        </row>
        <row r="1447">
          <cell r="A1447" t="str">
            <v>FR0013458726</v>
          </cell>
          <cell r="C1447" t="str">
            <v>SLF (F) Bond Global Inflation SF</v>
          </cell>
          <cell r="D1447" t="str">
            <v>FCP</v>
          </cell>
          <cell r="E1447" t="str">
            <v>Swiss Life Asset Managers France</v>
          </cell>
          <cell r="F1447" t="str">
            <v>Euro</v>
          </cell>
          <cell r="G1447" t="str">
            <v>Bloomberg Gbl Infl Linked TR Hdg EUR</v>
          </cell>
          <cell r="H1447" t="str">
            <v>Europe Fonds ouverts  - Obligations Internationales Indexées sur l'Inflation Couvertes en EUR</v>
          </cell>
          <cell r="I1447" t="str">
            <v>Tous les jours</v>
          </cell>
          <cell r="J1447" t="str">
            <v>Suisse;France;</v>
          </cell>
          <cell r="K1447" t="str">
            <v>Non</v>
          </cell>
          <cell r="L1447">
            <v>43872</v>
          </cell>
          <cell r="M1447">
            <v>44596</v>
          </cell>
          <cell r="N1447">
            <v>81615094</v>
          </cell>
          <cell r="O1447">
            <v>562.28</v>
          </cell>
          <cell r="Q1447" t="str">
            <v>Non</v>
          </cell>
          <cell r="R1447">
            <v>3</v>
          </cell>
          <cell r="S1447">
            <v>4</v>
          </cell>
          <cell r="T1447">
            <v>6.9770000000000003</v>
          </cell>
          <cell r="V1447">
            <v>1.4526699999999999</v>
          </cell>
          <cell r="X1447" t="str">
            <v>Cap</v>
          </cell>
          <cell r="Y1447" t="str">
            <v>Global</v>
          </cell>
          <cell r="Z1447">
            <v>1.96</v>
          </cell>
          <cell r="AA1447" t="str">
            <v>Oui</v>
          </cell>
          <cell r="AB1447">
            <v>1.76</v>
          </cell>
          <cell r="AC1447" t="str">
            <v>Non</v>
          </cell>
          <cell r="AD1447">
            <v>562.28</v>
          </cell>
          <cell r="AE1447" t="str">
            <v>FSGBR06HKP</v>
          </cell>
          <cell r="AF1447">
            <v>838744</v>
          </cell>
          <cell r="AH1447">
            <v>44552</v>
          </cell>
          <cell r="AJ1447">
            <v>3</v>
          </cell>
          <cell r="AK1447">
            <v>1</v>
          </cell>
          <cell r="AL1447">
            <v>1</v>
          </cell>
          <cell r="AM1447" t="str">
            <v>www.swisslife-am.com</v>
          </cell>
          <cell r="AQ1447" t="str">
            <v>Non</v>
          </cell>
          <cell r="AR1447" t="str">
            <v>Non</v>
          </cell>
          <cell r="AS1447" t="str">
            <v>Non</v>
          </cell>
          <cell r="AV1447" t="str">
            <v>Obligations internationales</v>
          </cell>
          <cell r="AW1447" t="str">
            <v>Swiss Life</v>
          </cell>
          <cell r="AY1447" t="str">
            <v>Not Stated</v>
          </cell>
          <cell r="AZ1447" t="str">
            <v>Prospectus</v>
          </cell>
          <cell r="BA1447" t="str">
            <v>Non</v>
          </cell>
          <cell r="BF1447">
            <v>1.452677</v>
          </cell>
          <cell r="BH1447">
            <v>-3.036222</v>
          </cell>
          <cell r="BJ1447">
            <v>-2.1143900000000002</v>
          </cell>
          <cell r="BK1447">
            <v>43</v>
          </cell>
        </row>
        <row r="1448">
          <cell r="A1448" t="str">
            <v>FR0013458742</v>
          </cell>
          <cell r="C1448" t="str">
            <v>SLF (F) Equity ESG Euro Zone Min Vol SF</v>
          </cell>
          <cell r="D1448" t="str">
            <v>FCP</v>
          </cell>
          <cell r="E1448" t="str">
            <v>Swiss Life Asset Managers France</v>
          </cell>
          <cell r="F1448" t="str">
            <v>Euro</v>
          </cell>
          <cell r="G1448" t="str">
            <v>MSCI Euro NR EUR</v>
          </cell>
          <cell r="H1448" t="str">
            <v>Europe Fonds ouverts  - Actions Zone Euro Grandes Cap.</v>
          </cell>
          <cell r="I1448" t="str">
            <v>Tous les jours</v>
          </cell>
          <cell r="J1448" t="str">
            <v>Suisse;Allemagne;France;</v>
          </cell>
          <cell r="K1448" t="str">
            <v>Oui</v>
          </cell>
          <cell r="L1448">
            <v>43872</v>
          </cell>
          <cell r="M1448">
            <v>44596</v>
          </cell>
          <cell r="N1448">
            <v>210994476</v>
          </cell>
          <cell r="O1448">
            <v>101.44</v>
          </cell>
          <cell r="P1448">
            <v>320.83</v>
          </cell>
          <cell r="Q1448" t="str">
            <v>Non</v>
          </cell>
          <cell r="R1448">
            <v>5</v>
          </cell>
          <cell r="S1448">
            <v>6</v>
          </cell>
          <cell r="T1448">
            <v>12.384</v>
          </cell>
          <cell r="V1448">
            <v>13.76451</v>
          </cell>
          <cell r="X1448" t="str">
            <v>Cap</v>
          </cell>
          <cell r="Y1448" t="str">
            <v>Euroland</v>
          </cell>
          <cell r="Z1448">
            <v>2.46</v>
          </cell>
          <cell r="AA1448" t="str">
            <v>Oui</v>
          </cell>
          <cell r="AB1448">
            <v>2.46</v>
          </cell>
          <cell r="AC1448" t="str">
            <v>Oui</v>
          </cell>
          <cell r="AD1448">
            <v>101.44</v>
          </cell>
          <cell r="AE1448" t="str">
            <v>FSUSA091SU</v>
          </cell>
          <cell r="AF1448">
            <v>1089848</v>
          </cell>
          <cell r="AH1448">
            <v>44552</v>
          </cell>
          <cell r="AJ1448">
            <v>3</v>
          </cell>
          <cell r="AK1448">
            <v>1</v>
          </cell>
          <cell r="AL1448">
            <v>1</v>
          </cell>
          <cell r="AM1448" t="str">
            <v>www.swisslife-am.com</v>
          </cell>
          <cell r="AQ1448" t="str">
            <v>Non</v>
          </cell>
          <cell r="AR1448" t="str">
            <v>Non</v>
          </cell>
          <cell r="AS1448" t="str">
            <v>Non</v>
          </cell>
          <cell r="AV1448" t="str">
            <v>Actions de la zone euro</v>
          </cell>
          <cell r="AW1448" t="str">
            <v>Swiss Life</v>
          </cell>
          <cell r="AY1448" t="str">
            <v>Article 8</v>
          </cell>
          <cell r="AZ1448" t="str">
            <v>Prospectus</v>
          </cell>
          <cell r="BA1448" t="str">
            <v>Non</v>
          </cell>
          <cell r="BF1448">
            <v>13.764488</v>
          </cell>
          <cell r="BH1448">
            <v>-5.5841770000000004</v>
          </cell>
          <cell r="BJ1448">
            <v>-5.3357900000000003</v>
          </cell>
          <cell r="BK1448">
            <v>72</v>
          </cell>
        </row>
        <row r="1449">
          <cell r="A1449" t="str">
            <v>FR0013460920</v>
          </cell>
          <cell r="C1449" t="str">
            <v>EdR SICAV Short Duration Credit A EUR</v>
          </cell>
          <cell r="D1449" t="str">
            <v>SICAV</v>
          </cell>
          <cell r="E1449" t="str">
            <v>Edmond de Rothschild Asset Management (France)</v>
          </cell>
          <cell r="F1449" t="str">
            <v>Euro</v>
          </cell>
          <cell r="G1449" t="str">
            <v>(ICE BofA BB-CCC 1-3Y Euro DM HY Cnst) 50.000% + ( ICE BofA 1-5 Y A-BBB Euro Corporate) 50.000%</v>
          </cell>
          <cell r="H1449" t="str">
            <v>Europe Fonds ouverts  - Obligations EUR Flexibles</v>
          </cell>
          <cell r="I1449" t="str">
            <v>Tous les jours</v>
          </cell>
          <cell r="J1449" t="str">
            <v>Autriche;Belgique;Suisse;Allemagne;Espagne;France;Italie;Luxembourg;</v>
          </cell>
          <cell r="K1449" t="str">
            <v>Non</v>
          </cell>
          <cell r="L1449">
            <v>43850</v>
          </cell>
          <cell r="M1449">
            <v>44596</v>
          </cell>
          <cell r="N1449">
            <v>49213991</v>
          </cell>
          <cell r="O1449">
            <v>100</v>
          </cell>
          <cell r="Q1449" t="str">
            <v>Non</v>
          </cell>
          <cell r="R1449">
            <v>3</v>
          </cell>
          <cell r="S1449">
            <v>3</v>
          </cell>
          <cell r="T1449">
            <v>0.94099999999999995</v>
          </cell>
          <cell r="V1449">
            <v>0.80064000000000002</v>
          </cell>
          <cell r="X1449" t="str">
            <v>Cap</v>
          </cell>
          <cell r="Y1449" t="str">
            <v>Global</v>
          </cell>
          <cell r="Z1449">
            <v>0.85</v>
          </cell>
          <cell r="AA1449" t="str">
            <v>Oui</v>
          </cell>
          <cell r="AB1449">
            <v>0.85</v>
          </cell>
          <cell r="AC1449" t="str">
            <v>Non</v>
          </cell>
          <cell r="AD1449">
            <v>100</v>
          </cell>
          <cell r="AE1449" t="str">
            <v>FS0000FU3L</v>
          </cell>
          <cell r="AF1449">
            <v>17473416</v>
          </cell>
          <cell r="AH1449">
            <v>44596</v>
          </cell>
          <cell r="AJ1449">
            <v>1</v>
          </cell>
          <cell r="AK1449">
            <v>1</v>
          </cell>
          <cell r="AL1449">
            <v>1</v>
          </cell>
          <cell r="AM1449" t="str">
            <v>https://www.edmond-de-rothschild.com/site/France/fr/asset-management</v>
          </cell>
          <cell r="AQ1449" t="str">
            <v>Non</v>
          </cell>
          <cell r="AR1449" t="str">
            <v>Non</v>
          </cell>
          <cell r="AS1449" t="str">
            <v>Non</v>
          </cell>
          <cell r="AV1449" t="str">
            <v>Obligations en euro</v>
          </cell>
          <cell r="AW1449" t="str">
            <v>Edmond De Rothschild</v>
          </cell>
          <cell r="AY1449" t="str">
            <v>Article 8</v>
          </cell>
          <cell r="AZ1449" t="str">
            <v>Prospectus</v>
          </cell>
          <cell r="BA1449" t="str">
            <v>Non</v>
          </cell>
          <cell r="BF1449">
            <v>0.80064500000000005</v>
          </cell>
          <cell r="BH1449">
            <v>-0.61307199999999995</v>
          </cell>
          <cell r="BJ1449">
            <v>-0.40542</v>
          </cell>
          <cell r="BK1449">
            <v>21</v>
          </cell>
        </row>
        <row r="1450">
          <cell r="A1450" t="str">
            <v>FR0013466455</v>
          </cell>
          <cell r="C1450" t="str">
            <v>Synergies All Process</v>
          </cell>
          <cell r="D1450" t="str">
            <v>FCP</v>
          </cell>
          <cell r="E1450" t="str">
            <v>Lazard Frères Gestion</v>
          </cell>
          <cell r="F1450" t="str">
            <v>Euro</v>
          </cell>
          <cell r="G1450" t="str">
            <v>€STR capitalisé+4%</v>
          </cell>
          <cell r="H1450" t="str">
            <v>Europe Fonds ouverts  - Allocation EUR Flexible - International</v>
          </cell>
          <cell r="I1450" t="str">
            <v>Tous les jours</v>
          </cell>
          <cell r="J1450" t="str">
            <v>France</v>
          </cell>
          <cell r="K1450" t="str">
            <v>Non</v>
          </cell>
          <cell r="L1450">
            <v>43895</v>
          </cell>
          <cell r="M1450">
            <v>44596</v>
          </cell>
          <cell r="N1450">
            <v>15020962</v>
          </cell>
          <cell r="O1450">
            <v>118.99</v>
          </cell>
          <cell r="Q1450" t="str">
            <v>Non</v>
          </cell>
          <cell r="R1450">
            <v>4</v>
          </cell>
          <cell r="S1450">
            <v>4</v>
          </cell>
          <cell r="T1450">
            <v>5.9340000000000002</v>
          </cell>
          <cell r="V1450">
            <v>9.1308699999999998</v>
          </cell>
          <cell r="X1450" t="str">
            <v>Cap</v>
          </cell>
          <cell r="Y1450" t="str">
            <v>Global</v>
          </cell>
          <cell r="Z1450">
            <v>1.835</v>
          </cell>
          <cell r="AA1450" t="str">
            <v>Oui</v>
          </cell>
          <cell r="AB1450">
            <v>2.52</v>
          </cell>
          <cell r="AC1450" t="str">
            <v>Non</v>
          </cell>
          <cell r="AD1450">
            <v>118.99</v>
          </cell>
          <cell r="AE1450" t="str">
            <v>FS0000FWYI</v>
          </cell>
          <cell r="AF1450">
            <v>15020962</v>
          </cell>
          <cell r="AH1450">
            <v>44594</v>
          </cell>
          <cell r="AJ1450">
            <v>0</v>
          </cell>
          <cell r="AK1450">
            <v>1</v>
          </cell>
          <cell r="AL1450">
            <v>0</v>
          </cell>
          <cell r="AM1450" t="str">
            <v>www.lazardfreresgestion.fr</v>
          </cell>
          <cell r="AQ1450" t="str">
            <v>Non</v>
          </cell>
          <cell r="AR1450" t="str">
            <v>Non</v>
          </cell>
          <cell r="AS1450" t="str">
            <v>Non</v>
          </cell>
          <cell r="AV1450" t="str">
            <v>Non Classifié</v>
          </cell>
          <cell r="AW1450" t="str">
            <v>Lazard</v>
          </cell>
          <cell r="AY1450" t="str">
            <v>Not Stated</v>
          </cell>
          <cell r="AZ1450" t="str">
            <v>Prospectus</v>
          </cell>
          <cell r="BA1450" t="str">
            <v>Non</v>
          </cell>
          <cell r="BF1450">
            <v>9.1308769999999999</v>
          </cell>
          <cell r="BH1450">
            <v>-2.271423</v>
          </cell>
          <cell r="BJ1450">
            <v>-2.28782</v>
          </cell>
          <cell r="BK1450">
            <v>45</v>
          </cell>
        </row>
        <row r="1451">
          <cell r="A1451" t="str">
            <v>FR0013476066</v>
          </cell>
          <cell r="C1451" t="str">
            <v>Mage Global Equilibre C EUR</v>
          </cell>
          <cell r="D1451" t="str">
            <v>FCP</v>
          </cell>
          <cell r="E1451" t="str">
            <v>Rothschild &amp; Co Asset Management Europe</v>
          </cell>
          <cell r="F1451" t="str">
            <v>Euro</v>
          </cell>
          <cell r="G1451" t="str">
            <v>(JPM GBI EMU TR EUR) 35.000% + ( €STR capitalisé) 20.000% + (MSCI World NR EUR) 45.000%</v>
          </cell>
          <cell r="H1451" t="str">
            <v>Europe Fonds ouverts  - Allocation EUR Flexible - International</v>
          </cell>
          <cell r="I1451" t="str">
            <v>Tous les jours</v>
          </cell>
          <cell r="J1451" t="str">
            <v>France</v>
          </cell>
          <cell r="K1451" t="str">
            <v>Non</v>
          </cell>
          <cell r="L1451">
            <v>43886</v>
          </cell>
          <cell r="M1451">
            <v>44596</v>
          </cell>
          <cell r="N1451">
            <v>36943929</v>
          </cell>
          <cell r="O1451">
            <v>110.28</v>
          </cell>
          <cell r="Q1451" t="str">
            <v>Non</v>
          </cell>
          <cell r="R1451">
            <v>4</v>
          </cell>
          <cell r="S1451">
            <v>4</v>
          </cell>
          <cell r="T1451">
            <v>2.7559999999999998</v>
          </cell>
          <cell r="V1451">
            <v>4.9147499999999997</v>
          </cell>
          <cell r="X1451" t="str">
            <v>Cap</v>
          </cell>
          <cell r="Y1451" t="str">
            <v>Global</v>
          </cell>
          <cell r="Z1451">
            <v>1.7</v>
          </cell>
          <cell r="AA1451" t="str">
            <v>Oui</v>
          </cell>
          <cell r="AB1451">
            <v>2.23</v>
          </cell>
          <cell r="AC1451" t="str">
            <v>Oui</v>
          </cell>
          <cell r="AD1451">
            <v>110.28</v>
          </cell>
          <cell r="AE1451" t="str">
            <v>FS0000FW0R</v>
          </cell>
          <cell r="AF1451">
            <v>36943929</v>
          </cell>
          <cell r="AH1451">
            <v>44562</v>
          </cell>
          <cell r="AJ1451">
            <v>3</v>
          </cell>
          <cell r="AK1451">
            <v>1</v>
          </cell>
          <cell r="AL1451">
            <v>1</v>
          </cell>
          <cell r="AM1451" t="str">
            <v>www.am.eu.rothschildandco.com</v>
          </cell>
          <cell r="AQ1451" t="str">
            <v>Non</v>
          </cell>
          <cell r="AR1451" t="str">
            <v>Non</v>
          </cell>
          <cell r="AS1451" t="str">
            <v>Non</v>
          </cell>
          <cell r="AV1451" t="str">
            <v>Non Classifié</v>
          </cell>
          <cell r="AW1451" t="str">
            <v>Rothschild &amp; Co</v>
          </cell>
          <cell r="AY1451" t="str">
            <v>Not Stated</v>
          </cell>
          <cell r="AZ1451" t="str">
            <v>Prospectus</v>
          </cell>
          <cell r="BA1451" t="str">
            <v>Non</v>
          </cell>
          <cell r="BF1451">
            <v>4.9147480000000003</v>
          </cell>
          <cell r="BH1451">
            <v>-0.18946199999999999</v>
          </cell>
          <cell r="BJ1451">
            <v>-0.62251999999999996</v>
          </cell>
          <cell r="BK1451">
            <v>24</v>
          </cell>
        </row>
        <row r="1452">
          <cell r="A1452" t="str">
            <v>FR0013476231</v>
          </cell>
          <cell r="C1452" t="str">
            <v>R-co Thematic Target 2026 HY F EUR</v>
          </cell>
          <cell r="D1452" t="str">
            <v>SICAV</v>
          </cell>
          <cell r="E1452" t="str">
            <v>Rothschild &amp; Co Asset Management Europe</v>
          </cell>
          <cell r="F1452" t="str">
            <v>Euro</v>
          </cell>
          <cell r="G1452" t="str">
            <v>Not Benchmarked</v>
          </cell>
          <cell r="H1452" t="str">
            <v>Europe Fonds ouverts  - Obligations à échéance</v>
          </cell>
          <cell r="I1452" t="str">
            <v>Tous les jours</v>
          </cell>
          <cell r="J1452" t="str">
            <v>France</v>
          </cell>
          <cell r="K1452" t="str">
            <v>Non</v>
          </cell>
          <cell r="L1452">
            <v>43944</v>
          </cell>
          <cell r="M1452">
            <v>44596</v>
          </cell>
          <cell r="N1452">
            <v>81084130</v>
          </cell>
          <cell r="O1452">
            <v>118.76</v>
          </cell>
          <cell r="Q1452" t="str">
            <v>Non</v>
          </cell>
          <cell r="R1452">
            <v>4</v>
          </cell>
          <cell r="T1452">
            <v>3.0230000000000001</v>
          </cell>
          <cell r="V1452">
            <v>2.9391500000000002</v>
          </cell>
          <cell r="X1452" t="str">
            <v>Cap</v>
          </cell>
          <cell r="Y1452" t="str">
            <v>Global</v>
          </cell>
          <cell r="Z1452">
            <v>1.2</v>
          </cell>
          <cell r="AA1452" t="str">
            <v>Oui</v>
          </cell>
          <cell r="AB1452">
            <v>1.2</v>
          </cell>
          <cell r="AC1452" t="str">
            <v>Oui</v>
          </cell>
          <cell r="AD1452">
            <v>118.76</v>
          </cell>
          <cell r="AE1452" t="str">
            <v>FS0000CUKM</v>
          </cell>
          <cell r="AF1452">
            <v>8638447</v>
          </cell>
          <cell r="AH1452">
            <v>44562</v>
          </cell>
          <cell r="AJ1452">
            <v>2.5</v>
          </cell>
          <cell r="AK1452">
            <v>1</v>
          </cell>
          <cell r="AL1452">
            <v>0</v>
          </cell>
          <cell r="AM1452" t="str">
            <v>www.am.eu.rothschildandco.com</v>
          </cell>
          <cell r="AQ1452" t="str">
            <v>Non</v>
          </cell>
          <cell r="AR1452" t="str">
            <v>Non</v>
          </cell>
          <cell r="AS1452" t="str">
            <v>Non</v>
          </cell>
          <cell r="AV1452" t="str">
            <v>Obligations en euro</v>
          </cell>
          <cell r="AW1452" t="str">
            <v>Rothschild &amp; Co</v>
          </cell>
          <cell r="AY1452" t="str">
            <v>Article 8</v>
          </cell>
          <cell r="AZ1452" t="str">
            <v>Prospectus</v>
          </cell>
          <cell r="BA1452" t="str">
            <v>Non</v>
          </cell>
          <cell r="BF1452">
            <v>2.9391539999999998</v>
          </cell>
          <cell r="BH1452">
            <v>-1.6420360000000001</v>
          </cell>
          <cell r="BJ1452">
            <v>-1.65846</v>
          </cell>
          <cell r="BK1452">
            <v>37</v>
          </cell>
        </row>
        <row r="1453">
          <cell r="A1453" t="str">
            <v>FR0013476678</v>
          </cell>
          <cell r="C1453" t="str">
            <v>M Climate Solutions R</v>
          </cell>
          <cell r="D1453" t="str">
            <v>FCP</v>
          </cell>
          <cell r="E1453" t="str">
            <v>Montpensier Finance</v>
          </cell>
          <cell r="F1453" t="str">
            <v>Euro</v>
          </cell>
          <cell r="G1453" t="str">
            <v>STOXX Global 1800 NR EUR</v>
          </cell>
          <cell r="H1453" t="str">
            <v>Europe Fonds ouverts  - Actions Secteur Ecologie</v>
          </cell>
          <cell r="I1453" t="str">
            <v>Tous les jours</v>
          </cell>
          <cell r="J1453" t="str">
            <v>France</v>
          </cell>
          <cell r="K1453" t="str">
            <v>Non</v>
          </cell>
          <cell r="L1453">
            <v>43851</v>
          </cell>
          <cell r="M1453">
            <v>44596</v>
          </cell>
          <cell r="N1453">
            <v>150235428</v>
          </cell>
          <cell r="O1453">
            <v>191.34</v>
          </cell>
          <cell r="Q1453" t="str">
            <v>Non</v>
          </cell>
          <cell r="R1453">
            <v>6</v>
          </cell>
          <cell r="S1453">
            <v>6</v>
          </cell>
          <cell r="T1453">
            <v>27.203595</v>
          </cell>
          <cell r="V1453">
            <v>-20.027290000000001</v>
          </cell>
          <cell r="X1453" t="str">
            <v>Cap</v>
          </cell>
          <cell r="Y1453" t="str">
            <v>Global</v>
          </cell>
          <cell r="Z1453">
            <v>1.8</v>
          </cell>
          <cell r="AA1453" t="str">
            <v>Oui</v>
          </cell>
          <cell r="AB1453">
            <v>1.87</v>
          </cell>
          <cell r="AC1453" t="str">
            <v>Oui</v>
          </cell>
          <cell r="AD1453">
            <v>191.34</v>
          </cell>
          <cell r="AE1453" t="str">
            <v>FS0000FFUP</v>
          </cell>
          <cell r="AF1453">
            <v>20320336</v>
          </cell>
          <cell r="AH1453">
            <v>44545</v>
          </cell>
          <cell r="AJ1453">
            <v>4</v>
          </cell>
          <cell r="AK1453">
            <v>1</v>
          </cell>
          <cell r="AL1453">
            <v>1</v>
          </cell>
          <cell r="AM1453" t="str">
            <v>www.montpensier.com</v>
          </cell>
          <cell r="AQ1453" t="str">
            <v>Non</v>
          </cell>
          <cell r="AR1453" t="str">
            <v>Non</v>
          </cell>
          <cell r="AS1453" t="str">
            <v>Non</v>
          </cell>
          <cell r="AV1453" t="str">
            <v>Actions internationales</v>
          </cell>
          <cell r="AW1453" t="str">
            <v>Montpensier Finance</v>
          </cell>
          <cell r="AY1453" t="str">
            <v>Article 9</v>
          </cell>
          <cell r="AZ1453" t="str">
            <v>Prospectus</v>
          </cell>
          <cell r="BA1453" t="str">
            <v>Non</v>
          </cell>
          <cell r="BF1453">
            <v>-20.027283000000001</v>
          </cell>
          <cell r="BH1453">
            <v>-18.585380000000001</v>
          </cell>
          <cell r="BJ1453">
            <v>-15.740080000000001</v>
          </cell>
          <cell r="BK1453">
            <v>98</v>
          </cell>
        </row>
        <row r="1454">
          <cell r="A1454" t="str">
            <v>FR0013476694</v>
          </cell>
          <cell r="C1454" t="str">
            <v>Perenne Europe S</v>
          </cell>
          <cell r="D1454" t="str">
            <v>FCP</v>
          </cell>
          <cell r="E1454" t="str">
            <v>Finance S.A.</v>
          </cell>
          <cell r="F1454" t="str">
            <v>Euro</v>
          </cell>
          <cell r="G1454" t="str">
            <v>EURO STOXX 50 NR EUR</v>
          </cell>
          <cell r="H1454" t="str">
            <v>Europe Fonds ouverts  - Actions Zone Euro Grandes Cap.</v>
          </cell>
          <cell r="I1454" t="str">
            <v>Tous les jours</v>
          </cell>
          <cell r="J1454" t="str">
            <v>France</v>
          </cell>
          <cell r="K1454" t="str">
            <v>Oui</v>
          </cell>
          <cell r="L1454">
            <v>43881</v>
          </cell>
          <cell r="M1454">
            <v>44596</v>
          </cell>
          <cell r="N1454">
            <v>12361209</v>
          </cell>
          <cell r="O1454">
            <v>19.920000000000002</v>
          </cell>
          <cell r="P1454">
            <v>160.16999999999999</v>
          </cell>
          <cell r="Q1454" t="str">
            <v>Non</v>
          </cell>
          <cell r="R1454">
            <v>6</v>
          </cell>
          <cell r="S1454">
            <v>6</v>
          </cell>
          <cell r="T1454">
            <v>15.093999999999999</v>
          </cell>
          <cell r="V1454">
            <v>3.8620000000000001</v>
          </cell>
          <cell r="X1454" t="str">
            <v>Cap</v>
          </cell>
          <cell r="Y1454" t="str">
            <v>Euroland</v>
          </cell>
          <cell r="Z1454">
            <v>2</v>
          </cell>
          <cell r="AA1454" t="str">
            <v>Oui</v>
          </cell>
          <cell r="AB1454">
            <v>3.05</v>
          </cell>
          <cell r="AC1454" t="str">
            <v>Non</v>
          </cell>
          <cell r="AD1454">
            <v>19.920000000000002</v>
          </cell>
          <cell r="AE1454" t="str">
            <v>FSGBR0521P</v>
          </cell>
          <cell r="AF1454">
            <v>4906005</v>
          </cell>
          <cell r="AH1454">
            <v>44564</v>
          </cell>
          <cell r="AJ1454">
            <v>2</v>
          </cell>
          <cell r="AK1454">
            <v>1</v>
          </cell>
          <cell r="AL1454">
            <v>1</v>
          </cell>
          <cell r="AM1454" t="str">
            <v>www.finance-sa.fr</v>
          </cell>
          <cell r="AQ1454" t="str">
            <v>Non</v>
          </cell>
          <cell r="AR1454" t="str">
            <v>Non</v>
          </cell>
          <cell r="AS1454" t="str">
            <v>Non</v>
          </cell>
          <cell r="AV1454" t="str">
            <v>Actions des pays de l'Union Européenne</v>
          </cell>
          <cell r="AW1454" t="str">
            <v>Finance</v>
          </cell>
          <cell r="AY1454" t="str">
            <v>Not Stated</v>
          </cell>
          <cell r="AZ1454" t="str">
            <v>Prospectus</v>
          </cell>
          <cell r="BA1454" t="str">
            <v>Non</v>
          </cell>
          <cell r="BF1454">
            <v>3.8620019999999999</v>
          </cell>
          <cell r="BH1454">
            <v>-9.6283030000000007</v>
          </cell>
          <cell r="BJ1454">
            <v>-9.6730900000000002</v>
          </cell>
          <cell r="BK1454">
            <v>90</v>
          </cell>
        </row>
        <row r="1455">
          <cell r="A1455" t="str">
            <v>FR0013482353</v>
          </cell>
          <cell r="C1455" t="str">
            <v>Inkipit Mandat Croissance C</v>
          </cell>
          <cell r="D1455" t="str">
            <v>FCP</v>
          </cell>
          <cell r="E1455" t="str">
            <v>Lazard Frères Gestion</v>
          </cell>
          <cell r="F1455" t="str">
            <v>Euro</v>
          </cell>
          <cell r="G1455" t="str">
            <v>(EURO STOXX NR EUR) 35.000% + ( TOPIX TR JPY) 3.000% + (ICE BofA EUR Brd Mkt TR EUR) 40.000% + (S&amp;P 500 NR EUR) 22.000%</v>
          </cell>
          <cell r="H1455" t="str">
            <v>Europe Fonds ouverts  - Allocation EUR Flexible - International</v>
          </cell>
          <cell r="I1455" t="str">
            <v>Tous les jours</v>
          </cell>
          <cell r="J1455" t="str">
            <v>France</v>
          </cell>
          <cell r="K1455" t="str">
            <v>Non</v>
          </cell>
          <cell r="L1455">
            <v>43936</v>
          </cell>
          <cell r="M1455">
            <v>44596</v>
          </cell>
          <cell r="N1455">
            <v>9765368</v>
          </cell>
          <cell r="O1455">
            <v>127.37</v>
          </cell>
          <cell r="Q1455" t="str">
            <v>Non</v>
          </cell>
          <cell r="R1455">
            <v>5</v>
          </cell>
          <cell r="S1455">
            <v>4</v>
          </cell>
          <cell r="T1455">
            <v>6.742</v>
          </cell>
          <cell r="V1455">
            <v>9.8709500000000006</v>
          </cell>
          <cell r="X1455" t="str">
            <v>Cap</v>
          </cell>
          <cell r="Y1455" t="str">
            <v>Global</v>
          </cell>
          <cell r="Z1455">
            <v>1.4350000000000001</v>
          </cell>
          <cell r="AA1455" t="str">
            <v>Oui</v>
          </cell>
          <cell r="AB1455">
            <v>2.21</v>
          </cell>
          <cell r="AC1455" t="str">
            <v>Non</v>
          </cell>
          <cell r="AD1455">
            <v>127.37</v>
          </cell>
          <cell r="AE1455" t="str">
            <v>FS0000FZHJ</v>
          </cell>
          <cell r="AF1455">
            <v>1971407</v>
          </cell>
          <cell r="AH1455">
            <v>44594</v>
          </cell>
          <cell r="AJ1455">
            <v>0</v>
          </cell>
          <cell r="AK1455">
            <v>1</v>
          </cell>
          <cell r="AL1455">
            <v>0</v>
          </cell>
          <cell r="AM1455" t="str">
            <v>www.lazardfreresgestion.fr</v>
          </cell>
          <cell r="AQ1455" t="str">
            <v>Non</v>
          </cell>
          <cell r="AR1455" t="str">
            <v>Non</v>
          </cell>
          <cell r="AS1455" t="str">
            <v>Non</v>
          </cell>
          <cell r="AV1455" t="str">
            <v>Non Classifié</v>
          </cell>
          <cell r="AW1455" t="str">
            <v>Lazard</v>
          </cell>
          <cell r="AY1455" t="str">
            <v>Not Stated</v>
          </cell>
          <cell r="AZ1455" t="str">
            <v>Prospectus</v>
          </cell>
          <cell r="BA1455" t="str">
            <v>Non</v>
          </cell>
          <cell r="BF1455">
            <v>9.8709419999999994</v>
          </cell>
          <cell r="BH1455">
            <v>-3.4508679999999998</v>
          </cell>
          <cell r="BJ1455">
            <v>-3.3456100000000002</v>
          </cell>
          <cell r="BK1455">
            <v>55</v>
          </cell>
        </row>
        <row r="1456">
          <cell r="A1456" t="str">
            <v>FR0013482361</v>
          </cell>
          <cell r="C1456" t="str">
            <v>Inkipit Mandat Croissance I</v>
          </cell>
          <cell r="D1456" t="str">
            <v>FCP</v>
          </cell>
          <cell r="E1456" t="str">
            <v>Lazard Frères Gestion</v>
          </cell>
          <cell r="F1456" t="str">
            <v>Euro</v>
          </cell>
          <cell r="G1456" t="str">
            <v>(EURO STOXX NR EUR) 35.000% + ( TOPIX TR JPY) 3.000% + (ICE BofA EUR Brd Mkt TR EUR) 40.000% + (S&amp;P 500 NR EUR) 22.000%</v>
          </cell>
          <cell r="H1456" t="str">
            <v>Europe Fonds ouverts  - Allocation EUR Flexible - International</v>
          </cell>
          <cell r="I1456" t="str">
            <v>Tous les jours</v>
          </cell>
          <cell r="J1456" t="str">
            <v>France</v>
          </cell>
          <cell r="K1456" t="str">
            <v>Non</v>
          </cell>
          <cell r="L1456">
            <v>43936</v>
          </cell>
          <cell r="M1456">
            <v>44596</v>
          </cell>
          <cell r="N1456">
            <v>9765368</v>
          </cell>
          <cell r="O1456">
            <v>1282.99</v>
          </cell>
          <cell r="Q1456" t="str">
            <v>Non</v>
          </cell>
          <cell r="R1456">
            <v>5</v>
          </cell>
          <cell r="S1456">
            <v>4</v>
          </cell>
          <cell r="T1456">
            <v>6.7160000000000002</v>
          </cell>
          <cell r="V1456">
            <v>10.35258</v>
          </cell>
          <cell r="X1456" t="str">
            <v>Cap</v>
          </cell>
          <cell r="Y1456" t="str">
            <v>Global</v>
          </cell>
          <cell r="Z1456">
            <v>0.98499999999999999</v>
          </cell>
          <cell r="AA1456" t="str">
            <v>Oui</v>
          </cell>
          <cell r="AB1456">
            <v>1.77</v>
          </cell>
          <cell r="AC1456" t="str">
            <v>Non</v>
          </cell>
          <cell r="AD1456">
            <v>1282.99</v>
          </cell>
          <cell r="AE1456" t="str">
            <v>FS0000FZHJ</v>
          </cell>
          <cell r="AF1456">
            <v>3407786</v>
          </cell>
          <cell r="AH1456">
            <v>44594</v>
          </cell>
          <cell r="AJ1456">
            <v>0</v>
          </cell>
          <cell r="AK1456">
            <v>1</v>
          </cell>
          <cell r="AL1456">
            <v>0</v>
          </cell>
          <cell r="AM1456" t="str">
            <v>www.lazardfreresgestion.fr</v>
          </cell>
          <cell r="AQ1456" t="str">
            <v>Non</v>
          </cell>
          <cell r="AR1456" t="str">
            <v>Non</v>
          </cell>
          <cell r="AS1456" t="str">
            <v>Non</v>
          </cell>
          <cell r="AV1456" t="str">
            <v>Non Classifié</v>
          </cell>
          <cell r="AW1456" t="str">
            <v>Lazard</v>
          </cell>
          <cell r="AY1456" t="str">
            <v>Not Stated</v>
          </cell>
          <cell r="AZ1456" t="str">
            <v>Prospectus</v>
          </cell>
          <cell r="BA1456" t="str">
            <v>Non</v>
          </cell>
          <cell r="BF1456">
            <v>10.352598</v>
          </cell>
          <cell r="BH1456">
            <v>-3.419416</v>
          </cell>
          <cell r="BJ1456">
            <v>-3.3066800000000001</v>
          </cell>
          <cell r="BK1456">
            <v>54</v>
          </cell>
        </row>
        <row r="1457">
          <cell r="A1457" t="str">
            <v>FR0013482379</v>
          </cell>
          <cell r="C1457" t="str">
            <v>Inkipit Mandat Croissance E</v>
          </cell>
          <cell r="D1457" t="str">
            <v>FCP</v>
          </cell>
          <cell r="E1457" t="str">
            <v>Lazard Frères Gestion</v>
          </cell>
          <cell r="F1457" t="str">
            <v>Euro</v>
          </cell>
          <cell r="G1457" t="str">
            <v>(EURO STOXX NR EUR) 35.000% + ( TOPIX TR JPY) 3.000% + (ICE BofA EUR Brd Mkt TR EUR) 40.000% + (S&amp;P 500 NR EUR) 22.000%</v>
          </cell>
          <cell r="H1457" t="str">
            <v>Europe Fonds ouverts  - Allocation EUR Flexible - International</v>
          </cell>
          <cell r="I1457" t="str">
            <v>Tous les jours</v>
          </cell>
          <cell r="J1457" t="str">
            <v>France</v>
          </cell>
          <cell r="K1457" t="str">
            <v>Non</v>
          </cell>
          <cell r="L1457">
            <v>43957</v>
          </cell>
          <cell r="M1457">
            <v>44596</v>
          </cell>
          <cell r="N1457">
            <v>9765368</v>
          </cell>
          <cell r="O1457">
            <v>1286.68</v>
          </cell>
          <cell r="Q1457" t="str">
            <v>Non</v>
          </cell>
          <cell r="R1457">
            <v>5</v>
          </cell>
          <cell r="S1457">
            <v>4</v>
          </cell>
          <cell r="T1457">
            <v>6.7270000000000003</v>
          </cell>
          <cell r="V1457">
            <v>10.50684</v>
          </cell>
          <cell r="X1457" t="str">
            <v>Cap</v>
          </cell>
          <cell r="Y1457" t="str">
            <v>Global</v>
          </cell>
          <cell r="Z1457">
            <v>0.73499999999999999</v>
          </cell>
          <cell r="AA1457" t="str">
            <v>Oui</v>
          </cell>
          <cell r="AB1457">
            <v>1.53</v>
          </cell>
          <cell r="AC1457" t="str">
            <v>Non</v>
          </cell>
          <cell r="AD1457">
            <v>1286.68</v>
          </cell>
          <cell r="AE1457" t="str">
            <v>FS0000FZHJ</v>
          </cell>
          <cell r="AF1457">
            <v>4386175</v>
          </cell>
          <cell r="AH1457">
            <v>44594</v>
          </cell>
          <cell r="AJ1457">
            <v>0</v>
          </cell>
          <cell r="AK1457">
            <v>500000</v>
          </cell>
          <cell r="AL1457">
            <v>0</v>
          </cell>
          <cell r="AM1457" t="str">
            <v>www.lazardfreresgestion.fr</v>
          </cell>
          <cell r="AQ1457" t="str">
            <v>Non</v>
          </cell>
          <cell r="AR1457" t="str">
            <v>Non</v>
          </cell>
          <cell r="AS1457" t="str">
            <v>Oui</v>
          </cell>
          <cell r="AU1457">
            <v>44377</v>
          </cell>
          <cell r="AV1457" t="str">
            <v>Non Classifié</v>
          </cell>
          <cell r="AW1457" t="str">
            <v>Lazard</v>
          </cell>
          <cell r="AY1457" t="str">
            <v>Not Stated</v>
          </cell>
          <cell r="AZ1457" t="str">
            <v>Prospectus</v>
          </cell>
          <cell r="BA1457" t="str">
            <v>Non</v>
          </cell>
          <cell r="BF1457">
            <v>10.506826</v>
          </cell>
          <cell r="BH1457">
            <v>-3.3977439999999999</v>
          </cell>
          <cell r="BJ1457">
            <v>-3.2860499999999999</v>
          </cell>
          <cell r="BK1457">
            <v>54</v>
          </cell>
        </row>
        <row r="1458">
          <cell r="A1458" t="str">
            <v>FR0013484946</v>
          </cell>
          <cell r="C1458" t="str">
            <v>Alex Invest C</v>
          </cell>
          <cell r="D1458" t="str">
            <v>FCP</v>
          </cell>
          <cell r="E1458" t="str">
            <v>MCA Finance</v>
          </cell>
          <cell r="F1458" t="str">
            <v>Euro</v>
          </cell>
          <cell r="G1458" t="str">
            <v>(€STR capitalisé) 10.000% + ( Morningstar Eurozone 1-5Y Core Bd GR EUR) 55.000% + (Euronext Paris CAC All Tradable NR EUR) 35.000%</v>
          </cell>
          <cell r="H1458" t="str">
            <v>Europe Fonds ouverts  - Allocation EUR Flexible - International</v>
          </cell>
          <cell r="I1458" t="str">
            <v>Toutes les semaines</v>
          </cell>
          <cell r="J1458" t="str">
            <v>France</v>
          </cell>
          <cell r="K1458" t="str">
            <v>Non</v>
          </cell>
          <cell r="L1458">
            <v>43922</v>
          </cell>
          <cell r="M1458">
            <v>44593</v>
          </cell>
          <cell r="N1458">
            <v>6080000</v>
          </cell>
          <cell r="O1458">
            <v>1209.6600000000001</v>
          </cell>
          <cell r="Q1458" t="str">
            <v>Non</v>
          </cell>
          <cell r="R1458">
            <v>4</v>
          </cell>
          <cell r="S1458">
            <v>4</v>
          </cell>
          <cell r="T1458">
            <v>3.3239999999999998</v>
          </cell>
          <cell r="V1458">
            <v>7.02712</v>
          </cell>
          <cell r="X1458" t="str">
            <v>Cap</v>
          </cell>
          <cell r="Y1458" t="str">
            <v>Global</v>
          </cell>
          <cell r="Z1458">
            <v>1.8</v>
          </cell>
          <cell r="AA1458" t="str">
            <v>Non</v>
          </cell>
          <cell r="AB1458">
            <v>1.97</v>
          </cell>
          <cell r="AC1458" t="str">
            <v>Non</v>
          </cell>
          <cell r="AE1458" t="str">
            <v>FS0000FZ89</v>
          </cell>
          <cell r="AF1458">
            <v>6080000</v>
          </cell>
          <cell r="AH1458">
            <v>44572</v>
          </cell>
          <cell r="AJ1458">
            <v>5</v>
          </cell>
          <cell r="AK1458">
            <v>1</v>
          </cell>
          <cell r="AL1458">
            <v>1</v>
          </cell>
          <cell r="AM1458" t="str">
            <v>www.mcafinance.fr</v>
          </cell>
          <cell r="AQ1458" t="str">
            <v>Non</v>
          </cell>
          <cell r="AR1458" t="str">
            <v>Non</v>
          </cell>
          <cell r="AS1458" t="str">
            <v>Non</v>
          </cell>
          <cell r="AV1458" t="str">
            <v>Non Classifié</v>
          </cell>
          <cell r="AW1458" t="str">
            <v>MCA Finance</v>
          </cell>
          <cell r="AY1458" t="str">
            <v>Not Stated</v>
          </cell>
          <cell r="AZ1458" t="str">
            <v>Prospectus</v>
          </cell>
          <cell r="BA1458" t="str">
            <v>Non</v>
          </cell>
          <cell r="BF1458">
            <v>7.0271319999999999</v>
          </cell>
          <cell r="BJ1458">
            <v>-1.02833</v>
          </cell>
          <cell r="BK1458">
            <v>29</v>
          </cell>
        </row>
        <row r="1459">
          <cell r="A1459" t="str">
            <v>FR0013491032</v>
          </cell>
          <cell r="C1459" t="str">
            <v>Uzès Sport R</v>
          </cell>
          <cell r="D1459" t="str">
            <v>FCP</v>
          </cell>
          <cell r="E1459" t="str">
            <v>Uzès Gestion</v>
          </cell>
          <cell r="F1459" t="str">
            <v>Euro</v>
          </cell>
          <cell r="G1459" t="str">
            <v>MSCI ACWI NR EUR</v>
          </cell>
          <cell r="H1459" t="str">
            <v>Europe Fonds ouverts  - Autres actions</v>
          </cell>
          <cell r="I1459" t="str">
            <v>Tous les jours</v>
          </cell>
          <cell r="J1459" t="str">
            <v>France</v>
          </cell>
          <cell r="K1459" t="str">
            <v>Non</v>
          </cell>
          <cell r="L1459">
            <v>44020</v>
          </cell>
          <cell r="M1459">
            <v>44596</v>
          </cell>
          <cell r="N1459">
            <v>13479294</v>
          </cell>
          <cell r="O1459">
            <v>128.91</v>
          </cell>
          <cell r="Q1459" t="str">
            <v>Non</v>
          </cell>
          <cell r="R1459">
            <v>5</v>
          </cell>
          <cell r="T1459">
            <v>13.88804</v>
          </cell>
          <cell r="V1459">
            <v>11.092510000000001</v>
          </cell>
          <cell r="X1459" t="str">
            <v>Cap</v>
          </cell>
          <cell r="Y1459" t="str">
            <v>Global</v>
          </cell>
          <cell r="Z1459">
            <v>3</v>
          </cell>
          <cell r="AA1459" t="str">
            <v>Oui</v>
          </cell>
          <cell r="AB1459">
            <v>2</v>
          </cell>
          <cell r="AC1459" t="str">
            <v>Non</v>
          </cell>
          <cell r="AD1459">
            <v>128.91</v>
          </cell>
          <cell r="AE1459" t="str">
            <v>FS0000G5NF</v>
          </cell>
          <cell r="AF1459">
            <v>10689136</v>
          </cell>
          <cell r="AH1459">
            <v>44592</v>
          </cell>
          <cell r="AJ1459">
            <v>4</v>
          </cell>
          <cell r="AK1459">
            <v>1</v>
          </cell>
          <cell r="AL1459">
            <v>1</v>
          </cell>
          <cell r="AM1459" t="str">
            <v>www.finuzes.fr</v>
          </cell>
          <cell r="AQ1459" t="str">
            <v>Non</v>
          </cell>
          <cell r="AR1459" t="str">
            <v>Non</v>
          </cell>
          <cell r="AS1459" t="str">
            <v>Non</v>
          </cell>
          <cell r="AV1459" t="str">
            <v>Actions internationales</v>
          </cell>
          <cell r="AW1459" t="str">
            <v>Financiere d'Uzes</v>
          </cell>
          <cell r="AY1459" t="str">
            <v>Article 8</v>
          </cell>
          <cell r="AZ1459" t="str">
            <v>Prospectus</v>
          </cell>
          <cell r="BA1459" t="str">
            <v>Non</v>
          </cell>
          <cell r="BF1459">
            <v>11.092516</v>
          </cell>
          <cell r="BH1459">
            <v>-10.980204000000001</v>
          </cell>
          <cell r="BJ1459">
            <v>-9.1033600000000003</v>
          </cell>
          <cell r="BK1459">
            <v>89</v>
          </cell>
        </row>
        <row r="1460">
          <cell r="A1460" t="str">
            <v>FR0013496197</v>
          </cell>
          <cell r="C1460" t="str">
            <v>Octo Rendement 2025 AC</v>
          </cell>
          <cell r="D1460" t="str">
            <v>FCP</v>
          </cell>
          <cell r="E1460" t="str">
            <v>Octo Asset Management</v>
          </cell>
          <cell r="F1460" t="str">
            <v>Euro</v>
          </cell>
          <cell r="G1460" t="str">
            <v>Not Benchmarked</v>
          </cell>
          <cell r="H1460" t="str">
            <v>Europe Fonds ouverts  - Obligations à échéance</v>
          </cell>
          <cell r="I1460" t="str">
            <v>Tous les jours</v>
          </cell>
          <cell r="J1460" t="str">
            <v>France</v>
          </cell>
          <cell r="K1460" t="str">
            <v>Non</v>
          </cell>
          <cell r="L1460">
            <v>44116</v>
          </cell>
          <cell r="M1460">
            <v>44596</v>
          </cell>
          <cell r="N1460">
            <v>44134054</v>
          </cell>
          <cell r="O1460">
            <v>1045.7</v>
          </cell>
          <cell r="Q1460" t="str">
            <v>Non</v>
          </cell>
          <cell r="R1460">
            <v>4</v>
          </cell>
          <cell r="T1460">
            <v>2.0089999999999999</v>
          </cell>
          <cell r="V1460">
            <v>1.86233</v>
          </cell>
          <cell r="X1460" t="str">
            <v>Cap</v>
          </cell>
          <cell r="Y1460" t="str">
            <v>Global</v>
          </cell>
          <cell r="Z1460">
            <v>1.1000000000000001</v>
          </cell>
          <cell r="AA1460" t="str">
            <v>Oui</v>
          </cell>
          <cell r="AB1460">
            <v>1.1299999999999999</v>
          </cell>
          <cell r="AC1460" t="str">
            <v>Non</v>
          </cell>
          <cell r="AD1460">
            <v>1045.7</v>
          </cell>
          <cell r="AE1460" t="str">
            <v>FS0000GJ0M</v>
          </cell>
          <cell r="AF1460">
            <v>26104171</v>
          </cell>
          <cell r="AH1460">
            <v>44540</v>
          </cell>
          <cell r="AJ1460">
            <v>2</v>
          </cell>
          <cell r="AK1460">
            <v>1000</v>
          </cell>
          <cell r="AL1460">
            <v>1</v>
          </cell>
          <cell r="AM1460" t="str">
            <v>www.octo-am.com</v>
          </cell>
          <cell r="AQ1460" t="str">
            <v>Non</v>
          </cell>
          <cell r="AR1460" t="str">
            <v>Non</v>
          </cell>
          <cell r="AS1460" t="str">
            <v>Non</v>
          </cell>
          <cell r="AV1460" t="str">
            <v>Non Classifié</v>
          </cell>
          <cell r="AW1460" t="str">
            <v>Octo Asset Management</v>
          </cell>
          <cell r="AY1460" t="str">
            <v>Not Stated</v>
          </cell>
          <cell r="AZ1460" t="str">
            <v>Prospectus</v>
          </cell>
          <cell r="BA1460" t="str">
            <v>Non</v>
          </cell>
          <cell r="BF1460">
            <v>1.8623350000000001</v>
          </cell>
          <cell r="BH1460">
            <v>-1.202194</v>
          </cell>
          <cell r="BJ1460">
            <v>-1.11015</v>
          </cell>
          <cell r="BK1460">
            <v>30</v>
          </cell>
        </row>
        <row r="1461">
          <cell r="A1461" t="str">
            <v>FR0013505450</v>
          </cell>
          <cell r="C1461" t="str">
            <v>Tikehau 2027 R Acc EUR</v>
          </cell>
          <cell r="D1461" t="str">
            <v>FCP</v>
          </cell>
          <cell r="E1461" t="str">
            <v>Tikehau Investment Management</v>
          </cell>
          <cell r="F1461" t="str">
            <v>Euro</v>
          </cell>
          <cell r="G1461" t="str">
            <v>Not Benchmarked</v>
          </cell>
          <cell r="H1461" t="str">
            <v>Europe Fonds ouverts  - Obligations à échéance</v>
          </cell>
          <cell r="I1461" t="str">
            <v>Tous les jours</v>
          </cell>
          <cell r="J1461" t="str">
            <v>Belgique;Suisse;Espagne;France;Italie;Luxembourg;</v>
          </cell>
          <cell r="K1461" t="str">
            <v>Non</v>
          </cell>
          <cell r="L1461">
            <v>43980</v>
          </cell>
          <cell r="M1461">
            <v>44595</v>
          </cell>
          <cell r="N1461">
            <v>95183066</v>
          </cell>
          <cell r="O1461">
            <v>111.51</v>
          </cell>
          <cell r="Q1461" t="str">
            <v>Non</v>
          </cell>
          <cell r="R1461">
            <v>4</v>
          </cell>
          <cell r="T1461">
            <v>2.87</v>
          </cell>
          <cell r="V1461">
            <v>2.4892099999999999</v>
          </cell>
          <cell r="X1461" t="str">
            <v>Cap</v>
          </cell>
          <cell r="Y1461" t="str">
            <v>Global</v>
          </cell>
          <cell r="Z1461">
            <v>1.3</v>
          </cell>
          <cell r="AA1461" t="str">
            <v>Oui</v>
          </cell>
          <cell r="AB1461">
            <v>1.3</v>
          </cell>
          <cell r="AC1461" t="str">
            <v>Oui</v>
          </cell>
          <cell r="AE1461" t="str">
            <v>FS0000G3G4</v>
          </cell>
          <cell r="AF1461">
            <v>71056421</v>
          </cell>
          <cell r="AH1461">
            <v>44562</v>
          </cell>
          <cell r="AJ1461">
            <v>3</v>
          </cell>
          <cell r="AK1461">
            <v>100</v>
          </cell>
          <cell r="AL1461">
            <v>0</v>
          </cell>
          <cell r="AM1461" t="str">
            <v>www.tikehauim.com</v>
          </cell>
          <cell r="AQ1461" t="str">
            <v>Non</v>
          </cell>
          <cell r="AR1461" t="str">
            <v>Non</v>
          </cell>
          <cell r="AS1461" t="str">
            <v>Non</v>
          </cell>
          <cell r="AV1461" t="str">
            <v>Obligations internationales</v>
          </cell>
          <cell r="AW1461" t="str">
            <v>Tikehau Investment Management</v>
          </cell>
          <cell r="AY1461" t="str">
            <v>Article 8</v>
          </cell>
          <cell r="AZ1461" t="str">
            <v>Prospectus</v>
          </cell>
          <cell r="BA1461" t="str">
            <v>Non</v>
          </cell>
          <cell r="BF1461">
            <v>2.4892069999999999</v>
          </cell>
          <cell r="BH1461">
            <v>-1.753304</v>
          </cell>
          <cell r="BJ1461">
            <v>-1.69163</v>
          </cell>
          <cell r="BK1461">
            <v>38</v>
          </cell>
        </row>
        <row r="1462">
          <cell r="A1462" t="str">
            <v>FR0013505740</v>
          </cell>
          <cell r="C1462" t="str">
            <v>Sanso ESG Market Neutral R</v>
          </cell>
          <cell r="D1462" t="str">
            <v>FCP</v>
          </cell>
          <cell r="E1462" t="str">
            <v>Sanso Investment Solutions</v>
          </cell>
          <cell r="F1462" t="str">
            <v>Euro</v>
          </cell>
          <cell r="G1462" t="str">
            <v>€STR Capitalisé + 1.4%</v>
          </cell>
          <cell r="H1462" t="str">
            <v>Europe Fonds ouverts  - Alt - Market Neutral - Actions</v>
          </cell>
          <cell r="I1462" t="str">
            <v>Tous les jours</v>
          </cell>
          <cell r="J1462" t="str">
            <v>France</v>
          </cell>
          <cell r="K1462" t="str">
            <v>Oui</v>
          </cell>
          <cell r="L1462">
            <v>44034</v>
          </cell>
          <cell r="M1462">
            <v>44596</v>
          </cell>
          <cell r="N1462">
            <v>10736914</v>
          </cell>
          <cell r="O1462">
            <v>91.67</v>
          </cell>
          <cell r="Q1462" t="str">
            <v>Non</v>
          </cell>
          <cell r="R1462">
            <v>3</v>
          </cell>
          <cell r="S1462">
            <v>3</v>
          </cell>
          <cell r="T1462">
            <v>3.7930000000000001</v>
          </cell>
          <cell r="V1462">
            <v>-7.6953800000000001</v>
          </cell>
          <cell r="X1462" t="str">
            <v>Cap</v>
          </cell>
          <cell r="Y1462" t="str">
            <v>Euroland</v>
          </cell>
          <cell r="Z1462">
            <v>1.4</v>
          </cell>
          <cell r="AA1462" t="str">
            <v>Oui</v>
          </cell>
          <cell r="AB1462">
            <v>1.2</v>
          </cell>
          <cell r="AC1462" t="str">
            <v>Oui</v>
          </cell>
          <cell r="AD1462">
            <v>91.67</v>
          </cell>
          <cell r="AE1462" t="str">
            <v>FS0000G73X</v>
          </cell>
          <cell r="AF1462">
            <v>2236838</v>
          </cell>
          <cell r="AH1462">
            <v>44265</v>
          </cell>
          <cell r="AJ1462">
            <v>2</v>
          </cell>
          <cell r="AK1462">
            <v>1</v>
          </cell>
          <cell r="AL1462">
            <v>0</v>
          </cell>
          <cell r="AM1462" t="str">
            <v>www.sanso-is.com</v>
          </cell>
          <cell r="AQ1462" t="str">
            <v>Non</v>
          </cell>
          <cell r="AR1462" t="str">
            <v>Non</v>
          </cell>
          <cell r="AS1462" t="str">
            <v>Non</v>
          </cell>
          <cell r="AV1462" t="str">
            <v>Non Classifié</v>
          </cell>
          <cell r="AW1462" t="str">
            <v>Sanso</v>
          </cell>
          <cell r="AY1462" t="str">
            <v>Not Stated</v>
          </cell>
          <cell r="AZ1462" t="str">
            <v>Prospectus</v>
          </cell>
          <cell r="BA1462" t="str">
            <v>Non</v>
          </cell>
          <cell r="BF1462">
            <v>-7.695379</v>
          </cell>
          <cell r="BH1462">
            <v>-3.154674</v>
          </cell>
          <cell r="BJ1462">
            <v>-2.55328</v>
          </cell>
          <cell r="BK1462">
            <v>47</v>
          </cell>
        </row>
        <row r="1463">
          <cell r="A1463" t="str">
            <v>FR0013507316</v>
          </cell>
          <cell r="C1463" t="str">
            <v>MAM Patrimoine ESG M</v>
          </cell>
          <cell r="D1463" t="str">
            <v>FCP</v>
          </cell>
          <cell r="E1463" t="str">
            <v>Meeschaert Asset Management</v>
          </cell>
          <cell r="F1463" t="str">
            <v>Euro</v>
          </cell>
          <cell r="G1463" t="str">
            <v>(EURO STOXX NR EUR) 15.000% + ( ICE BofA 1-3Y EUR Govt TR EUR) 85.000%</v>
          </cell>
          <cell r="H1463" t="str">
            <v>Europe Fonds ouverts  - Allocation EUR Prudente</v>
          </cell>
          <cell r="I1463" t="str">
            <v>Tous les jours</v>
          </cell>
          <cell r="J1463" t="str">
            <v>France</v>
          </cell>
          <cell r="K1463" t="str">
            <v>Non</v>
          </cell>
          <cell r="L1463">
            <v>43948</v>
          </cell>
          <cell r="M1463">
            <v>44596</v>
          </cell>
          <cell r="N1463">
            <v>39454766</v>
          </cell>
          <cell r="O1463">
            <v>110.68</v>
          </cell>
          <cell r="Q1463" t="str">
            <v>Non</v>
          </cell>
          <cell r="R1463">
            <v>4</v>
          </cell>
          <cell r="S1463">
            <v>3</v>
          </cell>
          <cell r="T1463">
            <v>4.3680000000000003</v>
          </cell>
          <cell r="V1463">
            <v>0.53547999999999996</v>
          </cell>
          <cell r="X1463" t="str">
            <v>Cap</v>
          </cell>
          <cell r="Y1463" t="str">
            <v>Europe</v>
          </cell>
          <cell r="Z1463">
            <v>1.5</v>
          </cell>
          <cell r="AA1463" t="str">
            <v>Oui</v>
          </cell>
          <cell r="AB1463">
            <v>1.68</v>
          </cell>
          <cell r="AC1463" t="str">
            <v>Oui</v>
          </cell>
          <cell r="AD1463">
            <v>110.68</v>
          </cell>
          <cell r="AE1463" t="str">
            <v>FSGBR05202</v>
          </cell>
          <cell r="AF1463">
            <v>231519</v>
          </cell>
          <cell r="AH1463">
            <v>44562</v>
          </cell>
          <cell r="AJ1463">
            <v>0</v>
          </cell>
          <cell r="AK1463">
            <v>1</v>
          </cell>
          <cell r="AL1463">
            <v>0</v>
          </cell>
          <cell r="AM1463" t="str">
            <v>www.meeschaert.com</v>
          </cell>
          <cell r="AQ1463" t="str">
            <v>Non</v>
          </cell>
          <cell r="AR1463" t="str">
            <v>Non</v>
          </cell>
          <cell r="AS1463" t="str">
            <v>Non</v>
          </cell>
          <cell r="AV1463" t="str">
            <v>Non Classifié</v>
          </cell>
          <cell r="AW1463" t="str">
            <v>Meeschaert</v>
          </cell>
          <cell r="AY1463" t="str">
            <v>Article 8</v>
          </cell>
          <cell r="AZ1463" t="str">
            <v>Prospectus</v>
          </cell>
          <cell r="BA1463" t="str">
            <v>Non</v>
          </cell>
          <cell r="BF1463">
            <v>0.53547599999999995</v>
          </cell>
          <cell r="BH1463">
            <v>-3.8887459999999998</v>
          </cell>
          <cell r="BJ1463">
            <v>-3.2964199999999999</v>
          </cell>
          <cell r="BK1463">
            <v>54</v>
          </cell>
        </row>
        <row r="1464">
          <cell r="A1464" t="str">
            <v>FR0013511425</v>
          </cell>
          <cell r="C1464" t="str">
            <v>Atlas Evimeria C EUR</v>
          </cell>
          <cell r="D1464" t="str">
            <v>FCP</v>
          </cell>
          <cell r="E1464" t="str">
            <v>Rothschild &amp; Co Asset Management Europe</v>
          </cell>
          <cell r="F1464" t="str">
            <v>Euro</v>
          </cell>
          <cell r="G1464" t="str">
            <v>(JPM GBI EMU TR EUR) 40.000% + ( €STR Capitalisé + 0.085%) 20.000% + (MSCI World NR USD) 40.000%</v>
          </cell>
          <cell r="H1464" t="str">
            <v>Europe Fonds ouverts  - Allocation EUR Flexible - International</v>
          </cell>
          <cell r="I1464" t="str">
            <v>Tous les jours</v>
          </cell>
          <cell r="J1464" t="str">
            <v>France</v>
          </cell>
          <cell r="K1464" t="str">
            <v>Non</v>
          </cell>
          <cell r="L1464">
            <v>44012</v>
          </cell>
          <cell r="M1464">
            <v>44596</v>
          </cell>
          <cell r="N1464">
            <v>15948122</v>
          </cell>
          <cell r="O1464">
            <v>111.11</v>
          </cell>
          <cell r="Q1464" t="str">
            <v>Non</v>
          </cell>
          <cell r="R1464">
            <v>4</v>
          </cell>
          <cell r="S1464">
            <v>4</v>
          </cell>
          <cell r="T1464">
            <v>2.5630000000000002</v>
          </cell>
          <cell r="V1464">
            <v>4.3474199999999996</v>
          </cell>
          <cell r="X1464" t="str">
            <v>Cap</v>
          </cell>
          <cell r="Y1464" t="str">
            <v>Global</v>
          </cell>
          <cell r="Z1464">
            <v>1.6</v>
          </cell>
          <cell r="AA1464" t="str">
            <v>Oui</v>
          </cell>
          <cell r="AB1464">
            <v>2.11</v>
          </cell>
          <cell r="AC1464" t="str">
            <v>Non</v>
          </cell>
          <cell r="AD1464">
            <v>111.11</v>
          </cell>
          <cell r="AE1464" t="str">
            <v>FS0000G3V3</v>
          </cell>
          <cell r="AF1464">
            <v>15885862</v>
          </cell>
          <cell r="AH1464">
            <v>44562</v>
          </cell>
          <cell r="AJ1464">
            <v>3</v>
          </cell>
          <cell r="AK1464">
            <v>1</v>
          </cell>
          <cell r="AL1464">
            <v>0</v>
          </cell>
          <cell r="AM1464" t="str">
            <v>www.am.eu.rothschildandco.com</v>
          </cell>
          <cell r="AQ1464" t="str">
            <v>Non</v>
          </cell>
          <cell r="AR1464" t="str">
            <v>Non</v>
          </cell>
          <cell r="AS1464" t="str">
            <v>Non</v>
          </cell>
          <cell r="AV1464" t="str">
            <v>Non Classifié</v>
          </cell>
          <cell r="AW1464" t="str">
            <v>Rothschild &amp; Co</v>
          </cell>
          <cell r="AY1464" t="str">
            <v>Not Stated</v>
          </cell>
          <cell r="AZ1464" t="str">
            <v>Prospectus</v>
          </cell>
          <cell r="BA1464" t="str">
            <v>Non</v>
          </cell>
          <cell r="BF1464">
            <v>4.3474349999999999</v>
          </cell>
          <cell r="BH1464">
            <v>-0.32142900000000002</v>
          </cell>
          <cell r="BJ1464">
            <v>-0.77678999999999998</v>
          </cell>
          <cell r="BK1464">
            <v>26</v>
          </cell>
        </row>
        <row r="1465">
          <cell r="A1465" t="str">
            <v>FR0013513165</v>
          </cell>
          <cell r="C1465" t="str">
            <v>R-co 4Change Green Bonds P EUR</v>
          </cell>
          <cell r="D1465" t="str">
            <v>SICAV</v>
          </cell>
          <cell r="E1465" t="str">
            <v>Rothschild &amp; Co Asset Management Europe</v>
          </cell>
          <cell r="F1465" t="str">
            <v>Euro</v>
          </cell>
          <cell r="G1465" t="str">
            <v>BBgBarc Global Green Bond Idx: Crp Hedge</v>
          </cell>
          <cell r="H1465" t="str">
            <v>Europe Fonds ouverts  - Obligations Internationales</v>
          </cell>
          <cell r="I1465" t="str">
            <v>Tous les jours</v>
          </cell>
          <cell r="J1465" t="str">
            <v>Autriche;Belgique;Suisse;Allemagne;Espagne;France;Italie;Luxembourg;Pays-Bas;</v>
          </cell>
          <cell r="K1465" t="str">
            <v>Non</v>
          </cell>
          <cell r="L1465">
            <v>44021</v>
          </cell>
          <cell r="M1465">
            <v>44596</v>
          </cell>
          <cell r="N1465">
            <v>117140102</v>
          </cell>
          <cell r="O1465">
            <v>97.07</v>
          </cell>
          <cell r="Q1465" t="str">
            <v>Non</v>
          </cell>
          <cell r="R1465">
            <v>3</v>
          </cell>
          <cell r="S1465">
            <v>3</v>
          </cell>
          <cell r="T1465">
            <v>3.0229520000000001</v>
          </cell>
          <cell r="V1465">
            <v>-2.3474599999999999</v>
          </cell>
          <cell r="X1465" t="str">
            <v>Cap</v>
          </cell>
          <cell r="Y1465" t="str">
            <v>Global</v>
          </cell>
          <cell r="Z1465">
            <v>0.45</v>
          </cell>
          <cell r="AA1465" t="str">
            <v>Oui</v>
          </cell>
          <cell r="AB1465">
            <v>0.48</v>
          </cell>
          <cell r="AC1465" t="str">
            <v>Oui</v>
          </cell>
          <cell r="AD1465">
            <v>97.07</v>
          </cell>
          <cell r="AE1465" t="str">
            <v>FS0000G51D</v>
          </cell>
          <cell r="AF1465">
            <v>77189189</v>
          </cell>
          <cell r="AH1465">
            <v>44562</v>
          </cell>
          <cell r="AJ1465">
            <v>2</v>
          </cell>
          <cell r="AK1465">
            <v>5000</v>
          </cell>
          <cell r="AL1465">
            <v>0</v>
          </cell>
          <cell r="AM1465" t="str">
            <v>www.am.eu.rothschildandco.com</v>
          </cell>
          <cell r="AQ1465" t="str">
            <v>Non</v>
          </cell>
          <cell r="AR1465" t="str">
            <v>Non</v>
          </cell>
          <cell r="AS1465" t="str">
            <v>Non</v>
          </cell>
          <cell r="AV1465" t="str">
            <v>Obligations internationales</v>
          </cell>
          <cell r="AW1465" t="str">
            <v>Rothschild &amp; Co</v>
          </cell>
          <cell r="AY1465" t="str">
            <v>Article 9</v>
          </cell>
          <cell r="AZ1465" t="str">
            <v>Prospectus</v>
          </cell>
          <cell r="BA1465" t="str">
            <v>Non</v>
          </cell>
          <cell r="BF1465">
            <v>-2.3474729999999999</v>
          </cell>
          <cell r="BH1465">
            <v>-2.4120400000000002</v>
          </cell>
          <cell r="BJ1465">
            <v>-1.73428</v>
          </cell>
          <cell r="BK1465">
            <v>39</v>
          </cell>
        </row>
        <row r="1466">
          <cell r="A1466" t="str">
            <v>FR0013515970</v>
          </cell>
          <cell r="C1466" t="str">
            <v>Carmignac Credit 2025 A EUR Acc</v>
          </cell>
          <cell r="D1466" t="str">
            <v>FCP</v>
          </cell>
          <cell r="E1466" t="str">
            <v>Carmignac Gestion</v>
          </cell>
          <cell r="F1466" t="str">
            <v>Euro</v>
          </cell>
          <cell r="G1466" t="str">
            <v>Not Benchmarked</v>
          </cell>
          <cell r="H1466" t="str">
            <v>Europe Fonds ouverts  - Obligations à échéance</v>
          </cell>
          <cell r="I1466" t="str">
            <v>Tous les jours</v>
          </cell>
          <cell r="J1466" t="str">
            <v>Allemagne;Espagne;France;</v>
          </cell>
          <cell r="K1466" t="str">
            <v>Non</v>
          </cell>
          <cell r="L1466">
            <v>44134</v>
          </cell>
          <cell r="M1466">
            <v>44596</v>
          </cell>
          <cell r="N1466">
            <v>74192311</v>
          </cell>
          <cell r="O1466">
            <v>107.69</v>
          </cell>
          <cell r="Q1466" t="str">
            <v>Non</v>
          </cell>
          <cell r="R1466">
            <v>3</v>
          </cell>
          <cell r="T1466">
            <v>2.1949999999999998</v>
          </cell>
          <cell r="V1466">
            <v>1.56484</v>
          </cell>
          <cell r="X1466" t="str">
            <v>Cap</v>
          </cell>
          <cell r="Y1466" t="str">
            <v>Global</v>
          </cell>
          <cell r="Z1466">
            <v>0.95</v>
          </cell>
          <cell r="AA1466" t="str">
            <v>Oui</v>
          </cell>
          <cell r="AB1466">
            <v>0.95</v>
          </cell>
          <cell r="AC1466" t="str">
            <v>Non</v>
          </cell>
          <cell r="AD1466">
            <v>107.69</v>
          </cell>
          <cell r="AE1466" t="str">
            <v>FS0000GA83</v>
          </cell>
          <cell r="AF1466">
            <v>45107480</v>
          </cell>
          <cell r="AH1466">
            <v>44562</v>
          </cell>
          <cell r="AJ1466">
            <v>4</v>
          </cell>
          <cell r="AK1466">
            <v>1</v>
          </cell>
          <cell r="AL1466">
            <v>1</v>
          </cell>
          <cell r="AM1466" t="str">
            <v>www.carmignac.com</v>
          </cell>
          <cell r="AQ1466" t="str">
            <v>Non</v>
          </cell>
          <cell r="AR1466" t="str">
            <v>Non</v>
          </cell>
          <cell r="AS1466" t="str">
            <v>Non</v>
          </cell>
          <cell r="AV1466" t="str">
            <v>Non Classifié</v>
          </cell>
          <cell r="AW1466" t="str">
            <v>Carmignac</v>
          </cell>
          <cell r="AY1466" t="str">
            <v>Not Stated</v>
          </cell>
          <cell r="AZ1466" t="str">
            <v>Prospectus</v>
          </cell>
          <cell r="BA1466" t="str">
            <v>Non</v>
          </cell>
          <cell r="BF1466">
            <v>1.5648359999999999</v>
          </cell>
          <cell r="BH1466">
            <v>-1.339286</v>
          </cell>
          <cell r="BJ1466">
            <v>-1.2481800000000001</v>
          </cell>
          <cell r="BK1466">
            <v>32</v>
          </cell>
        </row>
        <row r="1467">
          <cell r="A1467" t="str">
            <v>FR0013515996</v>
          </cell>
          <cell r="C1467" t="str">
            <v>Carmignac Credit 2025 A EUR Ydis</v>
          </cell>
          <cell r="D1467" t="str">
            <v>FCP</v>
          </cell>
          <cell r="E1467" t="str">
            <v>Carmignac Gestion</v>
          </cell>
          <cell r="F1467" t="str">
            <v>Euro</v>
          </cell>
          <cell r="G1467" t="str">
            <v>Not Benchmarked</v>
          </cell>
          <cell r="H1467" t="str">
            <v>Europe Fonds ouverts  - Obligations à échéance</v>
          </cell>
          <cell r="I1467" t="str">
            <v>Tous les jours</v>
          </cell>
          <cell r="J1467" t="str">
            <v>Allemagne;Espagne;France;</v>
          </cell>
          <cell r="K1467" t="str">
            <v>Non</v>
          </cell>
          <cell r="L1467">
            <v>44134</v>
          </cell>
          <cell r="M1467">
            <v>44596</v>
          </cell>
          <cell r="N1467">
            <v>74192311</v>
          </cell>
          <cell r="O1467">
            <v>106.21</v>
          </cell>
          <cell r="Q1467" t="str">
            <v>Non</v>
          </cell>
          <cell r="R1467">
            <v>3</v>
          </cell>
          <cell r="T1467">
            <v>2.194</v>
          </cell>
          <cell r="V1467">
            <v>1.56657</v>
          </cell>
          <cell r="X1467" t="str">
            <v>Dist</v>
          </cell>
          <cell r="Y1467" t="str">
            <v>Global</v>
          </cell>
          <cell r="Z1467">
            <v>0.95</v>
          </cell>
          <cell r="AA1467" t="str">
            <v>Oui</v>
          </cell>
          <cell r="AB1467">
            <v>0.95</v>
          </cell>
          <cell r="AC1467" t="str">
            <v>Non</v>
          </cell>
          <cell r="AD1467">
            <v>106.21</v>
          </cell>
          <cell r="AE1467" t="str">
            <v>FS0000GA83</v>
          </cell>
          <cell r="AF1467">
            <v>5678264</v>
          </cell>
          <cell r="AH1467">
            <v>44562</v>
          </cell>
          <cell r="AJ1467">
            <v>4</v>
          </cell>
          <cell r="AK1467">
            <v>1</v>
          </cell>
          <cell r="AL1467">
            <v>1</v>
          </cell>
          <cell r="AM1467" t="str">
            <v>www.carmignac.com</v>
          </cell>
          <cell r="AQ1467" t="str">
            <v>Non</v>
          </cell>
          <cell r="AR1467" t="str">
            <v>Non</v>
          </cell>
          <cell r="AS1467" t="str">
            <v>Non</v>
          </cell>
          <cell r="AV1467" t="str">
            <v>Non Classifié</v>
          </cell>
          <cell r="AW1467" t="str">
            <v>Carmignac</v>
          </cell>
          <cell r="AY1467" t="str">
            <v>Not Stated</v>
          </cell>
          <cell r="AZ1467" t="str">
            <v>Prospectus</v>
          </cell>
          <cell r="BA1467" t="str">
            <v>Non</v>
          </cell>
          <cell r="BF1467">
            <v>1.566567</v>
          </cell>
          <cell r="BH1467">
            <v>-1.3393679999999999</v>
          </cell>
          <cell r="BJ1467">
            <v>-1.2470000000000001</v>
          </cell>
          <cell r="BK1467">
            <v>32</v>
          </cell>
        </row>
        <row r="1468">
          <cell r="A1468" t="str">
            <v>FR0013517273</v>
          </cell>
          <cell r="C1468" t="str">
            <v>Echiquier Climate Impact Europe A</v>
          </cell>
          <cell r="D1468" t="str">
            <v>SICAV</v>
          </cell>
          <cell r="E1468" t="str">
            <v>La Financière de l'Echiquier</v>
          </cell>
          <cell r="F1468" t="str">
            <v>Euro</v>
          </cell>
          <cell r="G1468" t="str">
            <v>MSCI Europe NR EUR</v>
          </cell>
          <cell r="H1468" t="str">
            <v>Europe Fonds ouverts  - Actions Secteur Ecologie</v>
          </cell>
          <cell r="I1468" t="str">
            <v>Tous les jours</v>
          </cell>
          <cell r="J1468" t="str">
            <v>Autriche;Belgique;Allemagne;France;Luxembourg;</v>
          </cell>
          <cell r="K1468" t="str">
            <v>Oui</v>
          </cell>
          <cell r="L1468">
            <v>44180</v>
          </cell>
          <cell r="M1468">
            <v>44596</v>
          </cell>
          <cell r="N1468">
            <v>66008758</v>
          </cell>
          <cell r="O1468">
            <v>103.14</v>
          </cell>
          <cell r="Q1468" t="str">
            <v>Non</v>
          </cell>
          <cell r="R1468">
            <v>6</v>
          </cell>
          <cell r="S1468">
            <v>6</v>
          </cell>
          <cell r="T1468">
            <v>15.672097000000001</v>
          </cell>
          <cell r="V1468">
            <v>4.2069000000000001</v>
          </cell>
          <cell r="X1468" t="str">
            <v>Cap</v>
          </cell>
          <cell r="Y1468" t="str">
            <v>Europe</v>
          </cell>
          <cell r="Z1468">
            <v>2.3919999999999999</v>
          </cell>
          <cell r="AA1468" t="str">
            <v>Oui</v>
          </cell>
          <cell r="AB1468">
            <v>2.39</v>
          </cell>
          <cell r="AC1468" t="str">
            <v>Oui</v>
          </cell>
          <cell r="AD1468">
            <v>103.14</v>
          </cell>
          <cell r="AE1468" t="str">
            <v>FS0000GJNF</v>
          </cell>
          <cell r="AF1468">
            <v>16487434</v>
          </cell>
          <cell r="AH1468">
            <v>44378</v>
          </cell>
          <cell r="AJ1468">
            <v>3</v>
          </cell>
          <cell r="AK1468">
            <v>0</v>
          </cell>
          <cell r="AL1468">
            <v>0</v>
          </cell>
          <cell r="AM1468" t="str">
            <v>www.lfde.com</v>
          </cell>
          <cell r="AQ1468" t="str">
            <v>Non</v>
          </cell>
          <cell r="AR1468" t="str">
            <v>Non</v>
          </cell>
          <cell r="AS1468" t="str">
            <v>Non</v>
          </cell>
          <cell r="AV1468" t="str">
            <v>Non Classifié</v>
          </cell>
          <cell r="AW1468" t="str">
            <v>La Financière de l'Echiquier</v>
          </cell>
          <cell r="AY1468" t="str">
            <v>Article 9</v>
          </cell>
          <cell r="AZ1468" t="str">
            <v>Prospectus</v>
          </cell>
          <cell r="BA1468" t="str">
            <v>Non</v>
          </cell>
          <cell r="BF1468">
            <v>4.2068899999999996</v>
          </cell>
          <cell r="BH1468">
            <v>-10.901039000000001</v>
          </cell>
          <cell r="BJ1468">
            <v>-9.9216499999999996</v>
          </cell>
          <cell r="BK1468">
            <v>91</v>
          </cell>
        </row>
        <row r="1469">
          <cell r="A1469" t="str">
            <v>FR0013520426</v>
          </cell>
          <cell r="C1469" t="str">
            <v>Luz Global Pricing Power A</v>
          </cell>
          <cell r="D1469" t="str">
            <v>FCP</v>
          </cell>
          <cell r="E1469" t="str">
            <v>Sanso Investment Solutions</v>
          </cell>
          <cell r="F1469" t="str">
            <v>Euro</v>
          </cell>
          <cell r="G1469" t="str">
            <v>MSCI ACWI NR EUR</v>
          </cell>
          <cell r="H1469" t="str">
            <v>Europe Fonds ouverts  - Allocation EUR Agressive - International</v>
          </cell>
          <cell r="I1469" t="str">
            <v>Tous les jours</v>
          </cell>
          <cell r="J1469" t="str">
            <v>France</v>
          </cell>
          <cell r="K1469" t="str">
            <v>Non</v>
          </cell>
          <cell r="L1469">
            <v>44060</v>
          </cell>
          <cell r="M1469">
            <v>44596</v>
          </cell>
          <cell r="N1469">
            <v>19520805</v>
          </cell>
          <cell r="O1469">
            <v>121.36</v>
          </cell>
          <cell r="Q1469" t="str">
            <v>Non</v>
          </cell>
          <cell r="R1469">
            <v>6</v>
          </cell>
          <cell r="S1469">
            <v>5</v>
          </cell>
          <cell r="T1469">
            <v>17.577999999999999</v>
          </cell>
          <cell r="V1469">
            <v>14.69908</v>
          </cell>
          <cell r="X1469" t="str">
            <v>Cap</v>
          </cell>
          <cell r="Y1469" t="str">
            <v>Global</v>
          </cell>
          <cell r="Z1469">
            <v>2.2999999999999998</v>
          </cell>
          <cell r="AA1469" t="str">
            <v>Oui</v>
          </cell>
          <cell r="AB1469">
            <v>2.4</v>
          </cell>
          <cell r="AC1469" t="str">
            <v>Non</v>
          </cell>
          <cell r="AD1469">
            <v>121.36</v>
          </cell>
          <cell r="AE1469" t="str">
            <v>FS0000G8V8</v>
          </cell>
          <cell r="AF1469">
            <v>5252288</v>
          </cell>
          <cell r="AH1469">
            <v>44265</v>
          </cell>
          <cell r="AJ1469">
            <v>2</v>
          </cell>
          <cell r="AK1469">
            <v>1</v>
          </cell>
          <cell r="AL1469">
            <v>0</v>
          </cell>
          <cell r="AM1469" t="str">
            <v>www.sanso-is.com</v>
          </cell>
          <cell r="AQ1469" t="str">
            <v>Non</v>
          </cell>
          <cell r="AR1469" t="str">
            <v>Non</v>
          </cell>
          <cell r="AS1469" t="str">
            <v>Non</v>
          </cell>
          <cell r="AV1469" t="str">
            <v>Non Classifié</v>
          </cell>
          <cell r="AW1469" t="str">
            <v>Sanso</v>
          </cell>
          <cell r="AY1469" t="str">
            <v>Not Stated</v>
          </cell>
          <cell r="AZ1469" t="str">
            <v>Prospectus</v>
          </cell>
          <cell r="BA1469" t="str">
            <v>Non</v>
          </cell>
          <cell r="BF1469">
            <v>14.699073</v>
          </cell>
          <cell r="BH1469">
            <v>-12.461194000000001</v>
          </cell>
          <cell r="BJ1469">
            <v>-10.425240000000001</v>
          </cell>
          <cell r="BK1469">
            <v>92</v>
          </cell>
        </row>
        <row r="1470">
          <cell r="A1470" t="str">
            <v>FR0013521895</v>
          </cell>
          <cell r="C1470" t="str">
            <v>Ararat C</v>
          </cell>
          <cell r="D1470" t="str">
            <v>SICAV</v>
          </cell>
          <cell r="E1470" t="str">
            <v>Meeschaert Asset Management</v>
          </cell>
          <cell r="F1470" t="str">
            <v>Euro</v>
          </cell>
          <cell r="G1470" t="str">
            <v>(MSCI EMU NR EUR) 20.000% + ( ICE BofA 3-5Y EUR Govt TR EUR) 80.000%</v>
          </cell>
          <cell r="H1470" t="str">
            <v>Europe Fonds ouverts  - Allocation EUR Prudente - International</v>
          </cell>
          <cell r="I1470" t="str">
            <v>Tous les jours</v>
          </cell>
          <cell r="J1470" t="str">
            <v>France</v>
          </cell>
          <cell r="K1470" t="str">
            <v>Non</v>
          </cell>
          <cell r="L1470">
            <v>44144</v>
          </cell>
          <cell r="M1470">
            <v>44596</v>
          </cell>
          <cell r="N1470">
            <v>3640167</v>
          </cell>
          <cell r="O1470">
            <v>993.46</v>
          </cell>
          <cell r="Q1470" t="str">
            <v>Non</v>
          </cell>
          <cell r="R1470">
            <v>3</v>
          </cell>
          <cell r="S1470">
            <v>3</v>
          </cell>
          <cell r="T1470">
            <v>3.645</v>
          </cell>
          <cell r="V1470">
            <v>-0.49057000000000001</v>
          </cell>
          <cell r="X1470" t="str">
            <v>Cap</v>
          </cell>
          <cell r="Y1470" t="str">
            <v>Global</v>
          </cell>
          <cell r="Z1470">
            <v>1.2</v>
          </cell>
          <cell r="AA1470" t="str">
            <v>Oui</v>
          </cell>
          <cell r="AB1470">
            <v>1.1200000000000001</v>
          </cell>
          <cell r="AC1470" t="str">
            <v>Oui</v>
          </cell>
          <cell r="AD1470">
            <v>993.46</v>
          </cell>
          <cell r="AE1470" t="str">
            <v>FS0000GGZL</v>
          </cell>
          <cell r="AF1470">
            <v>917550</v>
          </cell>
          <cell r="AH1470">
            <v>44562</v>
          </cell>
          <cell r="AJ1470">
            <v>0</v>
          </cell>
          <cell r="AK1470">
            <v>1</v>
          </cell>
          <cell r="AL1470">
            <v>0</v>
          </cell>
          <cell r="AM1470" t="str">
            <v>www.meeschaert.com</v>
          </cell>
          <cell r="AQ1470" t="str">
            <v>Non</v>
          </cell>
          <cell r="AR1470" t="str">
            <v>Non</v>
          </cell>
          <cell r="AS1470" t="str">
            <v>Non</v>
          </cell>
          <cell r="AV1470" t="str">
            <v>Non Classifié</v>
          </cell>
          <cell r="AW1470" t="str">
            <v>Meeschaert</v>
          </cell>
          <cell r="AY1470" t="str">
            <v>Article 8</v>
          </cell>
          <cell r="AZ1470" t="str">
            <v>Prospectus</v>
          </cell>
          <cell r="BA1470" t="str">
            <v>Non</v>
          </cell>
          <cell r="BF1470">
            <v>-0.49058000000000002</v>
          </cell>
          <cell r="BH1470">
            <v>-3.4282309999999998</v>
          </cell>
          <cell r="BJ1470">
            <v>-2.7450800000000002</v>
          </cell>
          <cell r="BK1470">
            <v>49</v>
          </cell>
        </row>
        <row r="1471">
          <cell r="A1471" t="str">
            <v>FR0013521911</v>
          </cell>
          <cell r="C1471" t="str">
            <v>Ararat I</v>
          </cell>
          <cell r="D1471" t="str">
            <v>SICAV</v>
          </cell>
          <cell r="E1471" t="str">
            <v>Meeschaert Asset Management</v>
          </cell>
          <cell r="F1471" t="str">
            <v>Euro</v>
          </cell>
          <cell r="G1471" t="str">
            <v>(MSCI EMU NR EUR) 20.000% + ( ICE BofA 3-5Y EUR Govt TR EUR) 80.000%</v>
          </cell>
          <cell r="H1471" t="str">
            <v>Europe Fonds ouverts  - Allocation EUR Prudente - International</v>
          </cell>
          <cell r="I1471" t="str">
            <v>Tous les jours</v>
          </cell>
          <cell r="J1471" t="str">
            <v>France</v>
          </cell>
          <cell r="K1471" t="str">
            <v>Non</v>
          </cell>
          <cell r="L1471">
            <v>44144</v>
          </cell>
          <cell r="M1471">
            <v>44596</v>
          </cell>
          <cell r="N1471">
            <v>3640167</v>
          </cell>
          <cell r="O1471">
            <v>9972.69</v>
          </cell>
          <cell r="Q1471" t="str">
            <v>Non</v>
          </cell>
          <cell r="R1471">
            <v>3</v>
          </cell>
          <cell r="S1471">
            <v>3</v>
          </cell>
          <cell r="T1471">
            <v>3.6459999999999999</v>
          </cell>
          <cell r="V1471">
            <v>-0.13877999999999999</v>
          </cell>
          <cell r="X1471" t="str">
            <v>Cap</v>
          </cell>
          <cell r="Y1471" t="str">
            <v>Global</v>
          </cell>
          <cell r="Z1471">
            <v>0.8</v>
          </cell>
          <cell r="AA1471" t="str">
            <v>Oui</v>
          </cell>
          <cell r="AB1471">
            <v>0.74</v>
          </cell>
          <cell r="AC1471" t="str">
            <v>Oui</v>
          </cell>
          <cell r="AD1471">
            <v>9972.69</v>
          </cell>
          <cell r="AE1471" t="str">
            <v>FS0000GGZL</v>
          </cell>
          <cell r="AF1471">
            <v>1484685</v>
          </cell>
          <cell r="AH1471">
            <v>44562</v>
          </cell>
          <cell r="AJ1471">
            <v>0</v>
          </cell>
          <cell r="AK1471">
            <v>500000</v>
          </cell>
          <cell r="AL1471">
            <v>0</v>
          </cell>
          <cell r="AM1471" t="str">
            <v>www.meeschaert.com</v>
          </cell>
          <cell r="AQ1471" t="str">
            <v>Oui</v>
          </cell>
          <cell r="AR1471" t="str">
            <v>Non</v>
          </cell>
          <cell r="AS1471" t="str">
            <v>Non</v>
          </cell>
          <cell r="AV1471" t="str">
            <v>Non Classifié</v>
          </cell>
          <cell r="AW1471" t="str">
            <v>Meeschaert</v>
          </cell>
          <cell r="AY1471" t="str">
            <v>Article 8</v>
          </cell>
          <cell r="AZ1471" t="str">
            <v>Prospectus</v>
          </cell>
          <cell r="BA1471" t="str">
            <v>Non</v>
          </cell>
          <cell r="BF1471">
            <v>-0.13878099999999999</v>
          </cell>
          <cell r="BH1471">
            <v>-3.3960140000000001</v>
          </cell>
          <cell r="BJ1471">
            <v>-2.7153399999999999</v>
          </cell>
          <cell r="BK1471">
            <v>49</v>
          </cell>
        </row>
        <row r="1472">
          <cell r="A1472" t="str">
            <v>FR0013524253</v>
          </cell>
          <cell r="C1472" t="str">
            <v>Polaris Convictions RC</v>
          </cell>
          <cell r="D1472" t="str">
            <v>FCP</v>
          </cell>
          <cell r="E1472" t="str">
            <v>Vega Investment Managers</v>
          </cell>
          <cell r="F1472" t="str">
            <v>Euro</v>
          </cell>
          <cell r="G1472" t="str">
            <v>(€STR capitalisé) 50.000% + ( MSCI EMU NR EUR) 50.000%</v>
          </cell>
          <cell r="H1472" t="str">
            <v>Europe Fonds ouverts  - Allocation EUR Flexible - International</v>
          </cell>
          <cell r="I1472" t="str">
            <v>Tous les jours</v>
          </cell>
          <cell r="J1472" t="str">
            <v>France</v>
          </cell>
          <cell r="K1472" t="str">
            <v>Non</v>
          </cell>
          <cell r="L1472">
            <v>44092</v>
          </cell>
          <cell r="M1472">
            <v>44596</v>
          </cell>
          <cell r="N1472">
            <v>14624382</v>
          </cell>
          <cell r="O1472">
            <v>108.97</v>
          </cell>
          <cell r="Q1472" t="str">
            <v>Non</v>
          </cell>
          <cell r="R1472">
            <v>4</v>
          </cell>
          <cell r="S1472">
            <v>4</v>
          </cell>
          <cell r="T1472">
            <v>9.5579999999999998</v>
          </cell>
          <cell r="V1472">
            <v>8.0778300000000005</v>
          </cell>
          <cell r="X1472" t="str">
            <v>Cap</v>
          </cell>
          <cell r="Y1472" t="str">
            <v>Global</v>
          </cell>
          <cell r="Z1472">
            <v>1.7</v>
          </cell>
          <cell r="AA1472" t="str">
            <v>Oui</v>
          </cell>
          <cell r="AB1472">
            <v>2.31</v>
          </cell>
          <cell r="AC1472" t="str">
            <v>Non</v>
          </cell>
          <cell r="AD1472">
            <v>108.97</v>
          </cell>
          <cell r="AE1472" t="str">
            <v>FS0000GQ8H</v>
          </cell>
          <cell r="AF1472">
            <v>14624382</v>
          </cell>
          <cell r="AH1472">
            <v>44562</v>
          </cell>
          <cell r="AJ1472">
            <v>3</v>
          </cell>
          <cell r="AK1472">
            <v>100</v>
          </cell>
          <cell r="AL1472">
            <v>0</v>
          </cell>
          <cell r="AM1472" t="str">
            <v>www.vega-im.com</v>
          </cell>
          <cell r="AQ1472" t="str">
            <v>Non</v>
          </cell>
          <cell r="AR1472" t="str">
            <v>Non</v>
          </cell>
          <cell r="AS1472" t="str">
            <v>Non</v>
          </cell>
          <cell r="AV1472" t="str">
            <v>Non Classifié</v>
          </cell>
          <cell r="AW1472" t="str">
            <v>Natixis</v>
          </cell>
          <cell r="AY1472" t="str">
            <v>Not Stated</v>
          </cell>
          <cell r="AZ1472" t="str">
            <v>Prospectus</v>
          </cell>
          <cell r="BA1472" t="str">
            <v>Non</v>
          </cell>
          <cell r="BF1472">
            <v>8.0778219999999994</v>
          </cell>
          <cell r="BH1472">
            <v>-6.7835369999999999</v>
          </cell>
          <cell r="BJ1472">
            <v>-6.8597599999999996</v>
          </cell>
          <cell r="BK1472">
            <v>80</v>
          </cell>
        </row>
        <row r="1473">
          <cell r="A1473" t="str">
            <v>FR0013525631</v>
          </cell>
          <cell r="C1473" t="str">
            <v>R-co Thematic New Consumer Trends C EUR</v>
          </cell>
          <cell r="D1473" t="str">
            <v>SICAV</v>
          </cell>
          <cell r="E1473" t="str">
            <v>Rothschild &amp; Co Asset Management Europe</v>
          </cell>
          <cell r="F1473" t="str">
            <v>Euro</v>
          </cell>
          <cell r="G1473" t="str">
            <v>MSCI World NR EUR</v>
          </cell>
          <cell r="H1473" t="str">
            <v>Europe Fonds ouverts  - Autres actions</v>
          </cell>
          <cell r="I1473" t="str">
            <v>Tous les jours</v>
          </cell>
          <cell r="J1473" t="str">
            <v>France</v>
          </cell>
          <cell r="K1473" t="str">
            <v>Non</v>
          </cell>
          <cell r="L1473">
            <v>44078</v>
          </cell>
          <cell r="M1473">
            <v>44596</v>
          </cell>
          <cell r="N1473">
            <v>45551575</v>
          </cell>
          <cell r="O1473">
            <v>104.86</v>
          </cell>
          <cell r="Q1473" t="str">
            <v>Non</v>
          </cell>
          <cell r="R1473">
            <v>6</v>
          </cell>
          <cell r="T1473">
            <v>11.89165</v>
          </cell>
          <cell r="V1473">
            <v>3.0818099999999999</v>
          </cell>
          <cell r="X1473" t="str">
            <v>Cap</v>
          </cell>
          <cell r="Y1473" t="str">
            <v>Global</v>
          </cell>
          <cell r="Z1473">
            <v>1.5</v>
          </cell>
          <cell r="AA1473" t="str">
            <v>Oui</v>
          </cell>
          <cell r="AB1473">
            <v>1.85</v>
          </cell>
          <cell r="AC1473" t="str">
            <v>Non</v>
          </cell>
          <cell r="AD1473">
            <v>104.86</v>
          </cell>
          <cell r="AE1473" t="str">
            <v>FS0000G966</v>
          </cell>
          <cell r="AF1473">
            <v>11577241</v>
          </cell>
          <cell r="AH1473">
            <v>44562</v>
          </cell>
          <cell r="AJ1473">
            <v>4</v>
          </cell>
          <cell r="AK1473">
            <v>1</v>
          </cell>
          <cell r="AL1473">
            <v>1</v>
          </cell>
          <cell r="AM1473" t="str">
            <v>www.am.eu.rothschildandco.com</v>
          </cell>
          <cell r="AQ1473" t="str">
            <v>Non</v>
          </cell>
          <cell r="AR1473" t="str">
            <v>Non</v>
          </cell>
          <cell r="AS1473" t="str">
            <v>Non</v>
          </cell>
          <cell r="AV1473" t="str">
            <v>Actions internationales</v>
          </cell>
          <cell r="AW1473" t="str">
            <v>Rothschild &amp; Co</v>
          </cell>
          <cell r="AY1473" t="str">
            <v>Article 8</v>
          </cell>
          <cell r="AZ1473" t="str">
            <v>Prospectus</v>
          </cell>
          <cell r="BA1473" t="str">
            <v>Non</v>
          </cell>
          <cell r="BF1473">
            <v>3.0818219999999998</v>
          </cell>
          <cell r="BH1473">
            <v>-10.569106</v>
          </cell>
          <cell r="BJ1473">
            <v>-6.5209999999999999</v>
          </cell>
          <cell r="BK1473">
            <v>79</v>
          </cell>
        </row>
        <row r="1474">
          <cell r="A1474" t="str">
            <v>FR0013528304</v>
          </cell>
          <cell r="C1474" t="str">
            <v>Ambition Planète Verte C</v>
          </cell>
          <cell r="D1474" t="str">
            <v>FCP</v>
          </cell>
          <cell r="E1474" t="str">
            <v>Dauphine AM</v>
          </cell>
          <cell r="F1474" t="str">
            <v>Euro</v>
          </cell>
          <cell r="G1474" t="str">
            <v>Solactive Europe US Mid Cap 50-50 index</v>
          </cell>
          <cell r="H1474" t="str">
            <v>Europe Fonds ouverts  - Actions Secteur Ecologie</v>
          </cell>
          <cell r="I1474" t="str">
            <v>Tous les jours</v>
          </cell>
          <cell r="J1474" t="str">
            <v>France</v>
          </cell>
          <cell r="K1474" t="str">
            <v>Non</v>
          </cell>
          <cell r="L1474">
            <v>44153</v>
          </cell>
          <cell r="M1474">
            <v>44595</v>
          </cell>
          <cell r="N1474">
            <v>12472742</v>
          </cell>
          <cell r="O1474">
            <v>101.29</v>
          </cell>
          <cell r="Q1474" t="str">
            <v>Non</v>
          </cell>
          <cell r="R1474">
            <v>6</v>
          </cell>
          <cell r="S1474">
            <v>6</v>
          </cell>
          <cell r="T1474">
            <v>15.701097000000001</v>
          </cell>
          <cell r="V1474">
            <v>-10.925520000000001</v>
          </cell>
          <cell r="X1474" t="str">
            <v>Cap</v>
          </cell>
          <cell r="Y1474" t="str">
            <v>Global</v>
          </cell>
          <cell r="Z1474">
            <v>2</v>
          </cell>
          <cell r="AA1474" t="str">
            <v>Oui</v>
          </cell>
          <cell r="AB1474">
            <v>2.7</v>
          </cell>
          <cell r="AC1474" t="str">
            <v>Oui</v>
          </cell>
          <cell r="AE1474" t="str">
            <v>FS0000GG33</v>
          </cell>
          <cell r="AF1474">
            <v>9748893</v>
          </cell>
          <cell r="AH1474">
            <v>44585</v>
          </cell>
          <cell r="AJ1474">
            <v>2</v>
          </cell>
          <cell r="AK1474">
            <v>1</v>
          </cell>
          <cell r="AL1474">
            <v>1</v>
          </cell>
          <cell r="AQ1474" t="str">
            <v>Non</v>
          </cell>
          <cell r="AR1474" t="str">
            <v>Non</v>
          </cell>
          <cell r="AS1474" t="str">
            <v>Non</v>
          </cell>
          <cell r="AV1474" t="str">
            <v>Non Classifié</v>
          </cell>
          <cell r="AW1474" t="str">
            <v>Dauphine AM</v>
          </cell>
          <cell r="AY1474" t="str">
            <v>Article 9</v>
          </cell>
          <cell r="AZ1474" t="str">
            <v>Prospectus</v>
          </cell>
          <cell r="BA1474" t="str">
            <v>Non</v>
          </cell>
          <cell r="BF1474">
            <v>-10.9255</v>
          </cell>
          <cell r="BH1474">
            <v>-11.475267000000001</v>
          </cell>
          <cell r="BJ1474">
            <v>-8.6523299999999992</v>
          </cell>
          <cell r="BK1474">
            <v>87</v>
          </cell>
        </row>
        <row r="1475">
          <cell r="A1475" t="str">
            <v>FR0013528478</v>
          </cell>
          <cell r="C1475" t="str">
            <v>Amilton Global Property C</v>
          </cell>
          <cell r="D1475" t="str">
            <v>FCP</v>
          </cell>
          <cell r="E1475" t="str">
            <v>Meeschaert Asset Management</v>
          </cell>
          <cell r="F1475" t="str">
            <v>Euro</v>
          </cell>
          <cell r="G1475" t="str">
            <v>(FTSE EPRA Nareit Eurozone TR EUR) 50.000% + ( FTSE EPRA Nareit North America TR EUR) 50.000%</v>
          </cell>
          <cell r="H1475" t="str">
            <v>Europe Fonds ouverts  - Immobilier - Indirect International</v>
          </cell>
          <cell r="I1475" t="str">
            <v>Tous les jours</v>
          </cell>
          <cell r="J1475" t="str">
            <v>France</v>
          </cell>
          <cell r="K1475" t="str">
            <v>Non</v>
          </cell>
          <cell r="L1475">
            <v>44176</v>
          </cell>
          <cell r="M1475">
            <v>44596</v>
          </cell>
          <cell r="N1475">
            <v>28710941</v>
          </cell>
          <cell r="O1475">
            <v>121.64</v>
          </cell>
          <cell r="Q1475" t="str">
            <v>Non</v>
          </cell>
          <cell r="R1475">
            <v>6</v>
          </cell>
          <cell r="S1475">
            <v>6</v>
          </cell>
          <cell r="T1475">
            <v>11.198753</v>
          </cell>
          <cell r="V1475">
            <v>25.546710000000001</v>
          </cell>
          <cell r="X1475" t="str">
            <v>Cap</v>
          </cell>
          <cell r="Y1475" t="str">
            <v>Global</v>
          </cell>
          <cell r="Z1475">
            <v>1.65</v>
          </cell>
          <cell r="AA1475" t="str">
            <v>Oui</v>
          </cell>
          <cell r="AB1475">
            <v>1.65</v>
          </cell>
          <cell r="AC1475" t="str">
            <v>Oui</v>
          </cell>
          <cell r="AD1475">
            <v>121.64</v>
          </cell>
          <cell r="AE1475" t="str">
            <v>FS0000GCZ7</v>
          </cell>
          <cell r="AF1475">
            <v>7134803</v>
          </cell>
          <cell r="AH1475">
            <v>44562</v>
          </cell>
          <cell r="AJ1475">
            <v>0</v>
          </cell>
          <cell r="AK1475">
            <v>100</v>
          </cell>
          <cell r="AL1475">
            <v>1</v>
          </cell>
          <cell r="AM1475" t="str">
            <v>www.meeschaert.com</v>
          </cell>
          <cell r="AQ1475" t="str">
            <v>Non</v>
          </cell>
          <cell r="AR1475" t="str">
            <v>Non</v>
          </cell>
          <cell r="AS1475" t="str">
            <v>Non</v>
          </cell>
          <cell r="AV1475" t="str">
            <v>Non Classifié</v>
          </cell>
          <cell r="AW1475" t="str">
            <v>Meeschaert</v>
          </cell>
          <cell r="AY1475" t="str">
            <v>Article 8</v>
          </cell>
          <cell r="AZ1475" t="str">
            <v>Prospectus</v>
          </cell>
          <cell r="BA1475" t="str">
            <v>Non</v>
          </cell>
          <cell r="BF1475">
            <v>25.546709</v>
          </cell>
          <cell r="BH1475">
            <v>-4.2868219999999999</v>
          </cell>
          <cell r="BJ1475">
            <v>-3.4263599999999999</v>
          </cell>
          <cell r="BK1475">
            <v>55</v>
          </cell>
        </row>
        <row r="1476">
          <cell r="A1476" t="str">
            <v>FR0013529203</v>
          </cell>
          <cell r="C1476" t="str">
            <v>Sextant France Engagement A</v>
          </cell>
          <cell r="D1476" t="str">
            <v>FCP</v>
          </cell>
          <cell r="E1476" t="str">
            <v>Amiral Gestion</v>
          </cell>
          <cell r="F1476" t="str">
            <v>Euro</v>
          </cell>
          <cell r="G1476" t="str">
            <v>Euronext Paris CAC All Tradable NR EUR</v>
          </cell>
          <cell r="H1476" t="str">
            <v>Europe Fonds ouverts  - Actions France Grandes Cap.</v>
          </cell>
          <cell r="I1476" t="str">
            <v>Tous les jours</v>
          </cell>
          <cell r="J1476" t="str">
            <v>France</v>
          </cell>
          <cell r="K1476" t="str">
            <v>Oui</v>
          </cell>
          <cell r="L1476">
            <v>44161</v>
          </cell>
          <cell r="M1476">
            <v>44596</v>
          </cell>
          <cell r="N1476">
            <v>68303986</v>
          </cell>
          <cell r="O1476">
            <v>140.01</v>
          </cell>
          <cell r="Q1476" t="str">
            <v>Non</v>
          </cell>
          <cell r="R1476">
            <v>6</v>
          </cell>
          <cell r="S1476">
            <v>6</v>
          </cell>
          <cell r="T1476">
            <v>14.161</v>
          </cell>
          <cell r="V1476">
            <v>19.623950000000001</v>
          </cell>
          <cell r="X1476" t="str">
            <v>Cap</v>
          </cell>
          <cell r="Y1476" t="str">
            <v>France</v>
          </cell>
          <cell r="Z1476">
            <v>2</v>
          </cell>
          <cell r="AA1476" t="str">
            <v>Oui</v>
          </cell>
          <cell r="AB1476">
            <v>1.1399999999999999</v>
          </cell>
          <cell r="AC1476" t="str">
            <v>Oui</v>
          </cell>
          <cell r="AD1476">
            <v>140.01</v>
          </cell>
          <cell r="AE1476" t="str">
            <v>FS0000GHA4</v>
          </cell>
          <cell r="AF1476">
            <v>11163919</v>
          </cell>
          <cell r="AH1476">
            <v>44593</v>
          </cell>
          <cell r="AJ1476">
            <v>2</v>
          </cell>
          <cell r="AK1476">
            <v>1</v>
          </cell>
          <cell r="AL1476">
            <v>1</v>
          </cell>
          <cell r="AM1476" t="str">
            <v>www.amiralgestion.com</v>
          </cell>
          <cell r="AQ1476" t="str">
            <v>Non</v>
          </cell>
          <cell r="AR1476" t="str">
            <v>Non</v>
          </cell>
          <cell r="AS1476" t="str">
            <v>Non</v>
          </cell>
          <cell r="AV1476" t="str">
            <v>Actions françaises</v>
          </cell>
          <cell r="AW1476" t="str">
            <v>Amiral Gestion</v>
          </cell>
          <cell r="AY1476" t="str">
            <v>Article 8</v>
          </cell>
          <cell r="AZ1476" t="str">
            <v>Prospectus</v>
          </cell>
          <cell r="BA1476" t="str">
            <v>Non</v>
          </cell>
          <cell r="BF1476">
            <v>19.623957000000001</v>
          </cell>
          <cell r="BH1476">
            <v>-3.8286910000000001</v>
          </cell>
          <cell r="BJ1476">
            <v>-4.2894899999999998</v>
          </cell>
          <cell r="BK1476">
            <v>64</v>
          </cell>
        </row>
        <row r="1477">
          <cell r="A1477" t="str">
            <v>FR0013529864</v>
          </cell>
          <cell r="C1477" t="str">
            <v>Crédit Opportunités</v>
          </cell>
          <cell r="D1477" t="str">
            <v>FCP</v>
          </cell>
          <cell r="E1477" t="str">
            <v>La Française Asset Management</v>
          </cell>
          <cell r="F1477" t="str">
            <v>Euro</v>
          </cell>
          <cell r="G1477" t="str">
            <v>€STR capitalisé + 3%</v>
          </cell>
          <cell r="H1477" t="str">
            <v>Europe Fonds ouverts  - Obligations Internationales Flexibles</v>
          </cell>
          <cell r="I1477" t="str">
            <v>Tous les jours</v>
          </cell>
          <cell r="J1477" t="str">
            <v>France</v>
          </cell>
          <cell r="K1477" t="str">
            <v>Non</v>
          </cell>
          <cell r="L1477">
            <v>44356</v>
          </cell>
          <cell r="M1477">
            <v>44596</v>
          </cell>
          <cell r="N1477">
            <v>65516627</v>
          </cell>
          <cell r="O1477">
            <v>968.9</v>
          </cell>
          <cell r="Q1477" t="str">
            <v>Non</v>
          </cell>
          <cell r="R1477">
            <v>4</v>
          </cell>
          <cell r="S1477">
            <v>3</v>
          </cell>
          <cell r="X1477" t="str">
            <v>Cap</v>
          </cell>
          <cell r="Y1477" t="str">
            <v>Global</v>
          </cell>
          <cell r="Z1477">
            <v>1.1499999999999999</v>
          </cell>
          <cell r="AA1477" t="str">
            <v>Oui</v>
          </cell>
          <cell r="AB1477">
            <v>1.21</v>
          </cell>
          <cell r="AC1477" t="str">
            <v>Non</v>
          </cell>
          <cell r="AD1477">
            <v>955.36</v>
          </cell>
          <cell r="AE1477" t="str">
            <v>FS0000HDYZ</v>
          </cell>
          <cell r="AF1477">
            <v>65516627</v>
          </cell>
          <cell r="AH1477">
            <v>44561</v>
          </cell>
          <cell r="AJ1477">
            <v>0</v>
          </cell>
          <cell r="AK1477">
            <v>0</v>
          </cell>
          <cell r="AL1477">
            <v>0</v>
          </cell>
          <cell r="AM1477" t="str">
            <v>www.lafrancaise-am.com/</v>
          </cell>
          <cell r="AQ1477" t="str">
            <v>Non</v>
          </cell>
          <cell r="AR1477" t="str">
            <v>Non</v>
          </cell>
          <cell r="AS1477" t="str">
            <v>Non</v>
          </cell>
          <cell r="AV1477" t="str">
            <v>Obligations internationales</v>
          </cell>
          <cell r="AW1477" t="str">
            <v>La Française</v>
          </cell>
          <cell r="AY1477" t="str">
            <v>Not Stated</v>
          </cell>
          <cell r="AZ1477" t="str">
            <v>Prospectus</v>
          </cell>
          <cell r="BA1477" t="str">
            <v>Non</v>
          </cell>
          <cell r="BH1477">
            <v>-3.5738099999999999</v>
          </cell>
          <cell r="BJ1477">
            <v>-3.5787900000000001</v>
          </cell>
          <cell r="BK1477">
            <v>57</v>
          </cell>
        </row>
        <row r="1478">
          <cell r="A1478" t="str">
            <v>FR0013531357</v>
          </cell>
          <cell r="C1478" t="str">
            <v>Lysis ESG Thematics C</v>
          </cell>
          <cell r="D1478" t="str">
            <v>FCP</v>
          </cell>
          <cell r="E1478" t="str">
            <v>Tailor AM</v>
          </cell>
          <cell r="F1478" t="str">
            <v>Euro</v>
          </cell>
          <cell r="G1478" t="str">
            <v>MSCI World NR EUR</v>
          </cell>
          <cell r="H1478" t="str">
            <v>Europe Fonds ouverts  - Actions Internationales Gdes Cap. Mixte</v>
          </cell>
          <cell r="I1478" t="str">
            <v>Tous les jours</v>
          </cell>
          <cell r="J1478" t="str">
            <v>France</v>
          </cell>
          <cell r="K1478" t="str">
            <v>Non</v>
          </cell>
          <cell r="L1478">
            <v>44200</v>
          </cell>
          <cell r="M1478">
            <v>44595</v>
          </cell>
          <cell r="N1478">
            <v>35915474</v>
          </cell>
          <cell r="O1478">
            <v>107.89</v>
          </cell>
          <cell r="Q1478" t="str">
            <v>Non</v>
          </cell>
          <cell r="R1478">
            <v>6</v>
          </cell>
          <cell r="S1478">
            <v>6</v>
          </cell>
          <cell r="T1478">
            <v>14.300343</v>
          </cell>
          <cell r="V1478">
            <v>9.6020199999999996</v>
          </cell>
          <cell r="X1478" t="str">
            <v>Cap</v>
          </cell>
          <cell r="Y1478" t="str">
            <v>Global</v>
          </cell>
          <cell r="Z1478">
            <v>2.15</v>
          </cell>
          <cell r="AA1478" t="str">
            <v>Oui</v>
          </cell>
          <cell r="AB1478">
            <v>2.75</v>
          </cell>
          <cell r="AC1478" t="str">
            <v>Oui</v>
          </cell>
          <cell r="AE1478" t="str">
            <v>FS0000GKI0</v>
          </cell>
          <cell r="AF1478">
            <v>2550838</v>
          </cell>
          <cell r="AH1478">
            <v>44589</v>
          </cell>
          <cell r="AJ1478">
            <v>2.5</v>
          </cell>
          <cell r="AK1478">
            <v>1</v>
          </cell>
          <cell r="AL1478">
            <v>0</v>
          </cell>
          <cell r="AM1478" t="str">
            <v>www.tailor-capital.com</v>
          </cell>
          <cell r="AQ1478" t="str">
            <v>Non</v>
          </cell>
          <cell r="AR1478" t="str">
            <v>Non</v>
          </cell>
          <cell r="AS1478" t="str">
            <v>Non</v>
          </cell>
          <cell r="AV1478" t="str">
            <v>Actions internationales</v>
          </cell>
          <cell r="AW1478" t="str">
            <v>Tailor AM</v>
          </cell>
          <cell r="AY1478" t="str">
            <v>Article 8</v>
          </cell>
          <cell r="AZ1478" t="str">
            <v>Prospectus</v>
          </cell>
          <cell r="BA1478" t="str">
            <v>Non</v>
          </cell>
          <cell r="BF1478">
            <v>9.6020149999999997</v>
          </cell>
          <cell r="BH1478">
            <v>-10.024184999999999</v>
          </cell>
          <cell r="BJ1478">
            <v>-9.2819599999999998</v>
          </cell>
          <cell r="BK1478">
            <v>89</v>
          </cell>
        </row>
        <row r="1479">
          <cell r="A1479" t="str">
            <v>FR0013532637</v>
          </cell>
          <cell r="C1479" t="str">
            <v>Jeanne</v>
          </cell>
          <cell r="D1479" t="str">
            <v>FCP</v>
          </cell>
          <cell r="E1479" t="str">
            <v>SG 29 Haussmann</v>
          </cell>
          <cell r="F1479" t="str">
            <v>Euro</v>
          </cell>
          <cell r="G1479" t="str">
            <v>Not Benchmarked</v>
          </cell>
          <cell r="H1479" t="str">
            <v>Europe Fonds ouverts  - Allocation EUR Flexible - International</v>
          </cell>
          <cell r="I1479" t="str">
            <v>Toutes les semaines</v>
          </cell>
          <cell r="J1479" t="str">
            <v>France</v>
          </cell>
          <cell r="K1479" t="str">
            <v>Non</v>
          </cell>
          <cell r="L1479">
            <v>44099</v>
          </cell>
          <cell r="M1479">
            <v>44589</v>
          </cell>
          <cell r="N1479">
            <v>14071000</v>
          </cell>
          <cell r="O1479">
            <v>1115.74</v>
          </cell>
          <cell r="Q1479" t="str">
            <v>Non</v>
          </cell>
          <cell r="R1479">
            <v>4</v>
          </cell>
          <cell r="S1479">
            <v>4</v>
          </cell>
          <cell r="T1479">
            <v>5.766</v>
          </cell>
          <cell r="V1479">
            <v>8.4885800000000007</v>
          </cell>
          <cell r="X1479" t="str">
            <v>Cap</v>
          </cell>
          <cell r="Y1479" t="str">
            <v>Global</v>
          </cell>
          <cell r="Z1479">
            <v>2.4</v>
          </cell>
          <cell r="AA1479" t="str">
            <v>Oui</v>
          </cell>
          <cell r="AB1479">
            <v>1.17</v>
          </cell>
          <cell r="AC1479" t="str">
            <v>Non</v>
          </cell>
          <cell r="AE1479" t="str">
            <v>FS0000GBGU</v>
          </cell>
          <cell r="AF1479">
            <v>14071000</v>
          </cell>
          <cell r="AH1479">
            <v>44484</v>
          </cell>
          <cell r="AJ1479">
            <v>5</v>
          </cell>
          <cell r="AK1479">
            <v>1</v>
          </cell>
          <cell r="AL1479">
            <v>1</v>
          </cell>
          <cell r="AM1479" t="str">
            <v>www.privatebanking.societegenerale.fr</v>
          </cell>
          <cell r="AQ1479" t="str">
            <v>Non</v>
          </cell>
          <cell r="AR1479" t="str">
            <v>Non</v>
          </cell>
          <cell r="AS1479" t="str">
            <v>Non</v>
          </cell>
          <cell r="AV1479" t="str">
            <v>Non Classifié</v>
          </cell>
          <cell r="AW1479" t="str">
            <v>Societe Generale</v>
          </cell>
          <cell r="AY1479" t="str">
            <v>Not Stated</v>
          </cell>
          <cell r="AZ1479" t="str">
            <v>Prospectus</v>
          </cell>
          <cell r="BA1479" t="str">
            <v>Non</v>
          </cell>
          <cell r="BF1479">
            <v>8.4885660000000005</v>
          </cell>
          <cell r="BJ1479">
            <v>-2.81603</v>
          </cell>
          <cell r="BK1479">
            <v>50</v>
          </cell>
        </row>
        <row r="1480">
          <cell r="A1480" t="str">
            <v>FR0013534898</v>
          </cell>
          <cell r="C1480" t="str">
            <v>H2O Adagio SP EUR-R C</v>
          </cell>
          <cell r="D1480" t="str">
            <v>FCP</v>
          </cell>
          <cell r="E1480" t="str">
            <v>H2O AM Europe</v>
          </cell>
          <cell r="F1480" t="str">
            <v>Euro</v>
          </cell>
          <cell r="G1480" t="str">
            <v>EONIA Capitalisé + 0.6%</v>
          </cell>
          <cell r="H1480" t="str">
            <v>Europe Fonds ouverts  - Autre</v>
          </cell>
          <cell r="I1480" t="str">
            <v>Mensuel</v>
          </cell>
          <cell r="J1480" t="str">
            <v>Emirats Arabes Unis;Autriche;Belgique;Suisse;Allemagne;Espagne;France;Royaume-Uni;Italie;Luxembourg;Pays-Bas;</v>
          </cell>
          <cell r="K1480" t="str">
            <v>Non</v>
          </cell>
          <cell r="L1480">
            <v>44105</v>
          </cell>
          <cell r="M1480">
            <v>44592</v>
          </cell>
          <cell r="N1480">
            <v>177620878</v>
          </cell>
          <cell r="O1480">
            <v>6.78</v>
          </cell>
          <cell r="Q1480" t="str">
            <v>Non</v>
          </cell>
          <cell r="R1480">
            <v>4</v>
          </cell>
          <cell r="V1480">
            <v>-42.977290000000004</v>
          </cell>
          <cell r="X1480" t="str">
            <v>Cap</v>
          </cell>
          <cell r="Y1480" t="str">
            <v>Global</v>
          </cell>
          <cell r="Z1480">
            <v>0.8</v>
          </cell>
          <cell r="AA1480" t="str">
            <v>Oui</v>
          </cell>
          <cell r="AB1480">
            <v>0.85</v>
          </cell>
          <cell r="AC1480" t="str">
            <v>Non</v>
          </cell>
          <cell r="AE1480" t="str">
            <v>FS0000GG1J</v>
          </cell>
          <cell r="AF1480">
            <v>41107455</v>
          </cell>
          <cell r="AH1480">
            <v>44440</v>
          </cell>
          <cell r="AJ1480">
            <v>7</v>
          </cell>
          <cell r="AK1480">
            <v>1</v>
          </cell>
          <cell r="AL1480">
            <v>1</v>
          </cell>
          <cell r="AQ1480" t="str">
            <v>Non</v>
          </cell>
          <cell r="AR1480" t="str">
            <v>Non</v>
          </cell>
          <cell r="AS1480" t="str">
            <v>Non</v>
          </cell>
          <cell r="AV1480" t="str">
            <v>Obligations internationales</v>
          </cell>
          <cell r="AW1480" t="str">
            <v>Natixis</v>
          </cell>
          <cell r="AY1480" t="str">
            <v>Not Stated</v>
          </cell>
          <cell r="AZ1480" t="str">
            <v>Prospectus</v>
          </cell>
          <cell r="BA1480" t="str">
            <v>Non</v>
          </cell>
          <cell r="BJ1480">
            <v>0</v>
          </cell>
          <cell r="BK1480">
            <v>15</v>
          </cell>
        </row>
        <row r="1481">
          <cell r="A1481" t="str">
            <v>FR0013534914</v>
          </cell>
          <cell r="C1481" t="str">
            <v>H2O Adagio SP EUR-I C</v>
          </cell>
          <cell r="D1481" t="str">
            <v>FCP</v>
          </cell>
          <cell r="E1481" t="str">
            <v>H2O AM Europe</v>
          </cell>
          <cell r="F1481" t="str">
            <v>Euro</v>
          </cell>
          <cell r="G1481" t="str">
            <v>EONIA Capitalisé + 0.6%</v>
          </cell>
          <cell r="H1481" t="str">
            <v>Europe Fonds ouverts  - Autre</v>
          </cell>
          <cell r="I1481" t="str">
            <v>Mensuel</v>
          </cell>
          <cell r="J1481" t="str">
            <v>Emirats Arabes Unis;Autriche;Belgique;Suisse;Allemagne;Espagne;France;Royaume-Uni;Irlande;Italie;Luxembourg;Pays-Bas;</v>
          </cell>
          <cell r="K1481" t="str">
            <v>Non</v>
          </cell>
          <cell r="L1481">
            <v>44105</v>
          </cell>
          <cell r="M1481">
            <v>44592</v>
          </cell>
          <cell r="N1481">
            <v>177620878</v>
          </cell>
          <cell r="O1481">
            <v>3589.66</v>
          </cell>
          <cell r="Q1481" t="str">
            <v>Non</v>
          </cell>
          <cell r="R1481">
            <v>4</v>
          </cell>
          <cell r="V1481">
            <v>-42.671199999999999</v>
          </cell>
          <cell r="X1481" t="str">
            <v>Cap</v>
          </cell>
          <cell r="Y1481" t="str">
            <v>Global</v>
          </cell>
          <cell r="Z1481">
            <v>0.35</v>
          </cell>
          <cell r="AA1481" t="str">
            <v>Oui</v>
          </cell>
          <cell r="AB1481">
            <v>0.4</v>
          </cell>
          <cell r="AC1481" t="str">
            <v>Non</v>
          </cell>
          <cell r="AE1481" t="str">
            <v>FS0000GG1J</v>
          </cell>
          <cell r="AF1481">
            <v>45574188</v>
          </cell>
          <cell r="AH1481">
            <v>44440</v>
          </cell>
          <cell r="AJ1481">
            <v>1</v>
          </cell>
          <cell r="AK1481">
            <v>100000</v>
          </cell>
          <cell r="AL1481">
            <v>1</v>
          </cell>
          <cell r="AQ1481" t="str">
            <v>Non</v>
          </cell>
          <cell r="AR1481" t="str">
            <v>Non</v>
          </cell>
          <cell r="AS1481" t="str">
            <v>Non</v>
          </cell>
          <cell r="AV1481" t="str">
            <v>Obligations internationales</v>
          </cell>
          <cell r="AW1481" t="str">
            <v>Natixis</v>
          </cell>
          <cell r="AY1481" t="str">
            <v>Not Stated</v>
          </cell>
          <cell r="AZ1481" t="str">
            <v>Prospectus</v>
          </cell>
          <cell r="BA1481" t="str">
            <v>Non</v>
          </cell>
          <cell r="BJ1481">
            <v>4.1250000000000002E-2</v>
          </cell>
          <cell r="BK1481">
            <v>15</v>
          </cell>
        </row>
        <row r="1482">
          <cell r="A1482" t="str">
            <v>FR0013535044</v>
          </cell>
          <cell r="C1482" t="str">
            <v>H2O Adagio SP EUR-N C</v>
          </cell>
          <cell r="D1482" t="str">
            <v>FCP</v>
          </cell>
          <cell r="E1482" t="str">
            <v>H2O AM Europe</v>
          </cell>
          <cell r="F1482" t="str">
            <v>Euro</v>
          </cell>
          <cell r="G1482" t="str">
            <v>EONIA Capitalisé + 0.6%</v>
          </cell>
          <cell r="H1482" t="str">
            <v>Europe Fonds ouverts  - Autre</v>
          </cell>
          <cell r="I1482" t="str">
            <v>Mensuel</v>
          </cell>
          <cell r="J1482" t="str">
            <v>France</v>
          </cell>
          <cell r="K1482" t="str">
            <v>Non</v>
          </cell>
          <cell r="L1482">
            <v>44105</v>
          </cell>
          <cell r="M1482">
            <v>44592</v>
          </cell>
          <cell r="N1482">
            <v>177620878</v>
          </cell>
          <cell r="O1482">
            <v>5.29</v>
          </cell>
          <cell r="Q1482" t="str">
            <v>Non</v>
          </cell>
          <cell r="R1482">
            <v>4</v>
          </cell>
          <cell r="V1482">
            <v>-42.686889999999998</v>
          </cell>
          <cell r="X1482" t="str">
            <v>Cap</v>
          </cell>
          <cell r="Y1482" t="str">
            <v>Global</v>
          </cell>
          <cell r="Z1482">
            <v>0.45</v>
          </cell>
          <cell r="AA1482" t="str">
            <v>Oui</v>
          </cell>
          <cell r="AB1482">
            <v>0.5</v>
          </cell>
          <cell r="AC1482" t="str">
            <v>Non</v>
          </cell>
          <cell r="AE1482" t="str">
            <v>FS0000GG1J</v>
          </cell>
          <cell r="AF1482">
            <v>2938949</v>
          </cell>
          <cell r="AH1482">
            <v>44440</v>
          </cell>
          <cell r="AJ1482">
            <v>1</v>
          </cell>
          <cell r="AK1482">
            <v>1</v>
          </cell>
          <cell r="AL1482">
            <v>1</v>
          </cell>
          <cell r="AQ1482" t="str">
            <v>Non</v>
          </cell>
          <cell r="AR1482" t="str">
            <v>Non</v>
          </cell>
          <cell r="AS1482" t="str">
            <v>Non</v>
          </cell>
          <cell r="AV1482" t="str">
            <v>Obligations internationales</v>
          </cell>
          <cell r="AW1482" t="str">
            <v>Natixis</v>
          </cell>
          <cell r="AY1482" t="str">
            <v>Not Stated</v>
          </cell>
          <cell r="AZ1482" t="str">
            <v>Prospectus</v>
          </cell>
          <cell r="BA1482" t="str">
            <v>Non</v>
          </cell>
          <cell r="BJ1482">
            <v>0</v>
          </cell>
          <cell r="BK1482">
            <v>15</v>
          </cell>
        </row>
        <row r="1483">
          <cell r="A1483" t="str">
            <v>FR0013535077</v>
          </cell>
          <cell r="C1483" t="str">
            <v>H2O Adagio SP EUR-SR C</v>
          </cell>
          <cell r="D1483" t="str">
            <v>FCP</v>
          </cell>
          <cell r="E1483" t="str">
            <v>H2O AM Europe</v>
          </cell>
          <cell r="F1483" t="str">
            <v>Euro</v>
          </cell>
          <cell r="G1483" t="str">
            <v>EONIA Capitalisé + 0.6%</v>
          </cell>
          <cell r="H1483" t="str">
            <v>Europe Fonds ouverts  - Autre</v>
          </cell>
          <cell r="I1483" t="str">
            <v>Mensuel</v>
          </cell>
          <cell r="J1483" t="str">
            <v>Emirats Arabes Unis;Autriche;Belgique;Suisse;Allemagne;Espagne;France;Royaume-Uni;Italie;Luxembourg;Pays-Bas;</v>
          </cell>
          <cell r="K1483" t="str">
            <v>Non</v>
          </cell>
          <cell r="L1483">
            <v>44105</v>
          </cell>
          <cell r="M1483">
            <v>44592</v>
          </cell>
          <cell r="N1483">
            <v>177620878</v>
          </cell>
          <cell r="O1483">
            <v>4.9000000000000004</v>
          </cell>
          <cell r="Q1483" t="str">
            <v>Non</v>
          </cell>
          <cell r="R1483">
            <v>4</v>
          </cell>
          <cell r="V1483">
            <v>-43.023260000000001</v>
          </cell>
          <cell r="X1483" t="str">
            <v>Cap</v>
          </cell>
          <cell r="Y1483" t="str">
            <v>Global</v>
          </cell>
          <cell r="Z1483">
            <v>0.9</v>
          </cell>
          <cell r="AA1483" t="str">
            <v>Oui</v>
          </cell>
          <cell r="AB1483">
            <v>0.95</v>
          </cell>
          <cell r="AC1483" t="str">
            <v>Non</v>
          </cell>
          <cell r="AE1483" t="str">
            <v>FS0000GG1J</v>
          </cell>
          <cell r="AF1483">
            <v>44736263</v>
          </cell>
          <cell r="AH1483">
            <v>44440</v>
          </cell>
          <cell r="AJ1483">
            <v>2</v>
          </cell>
          <cell r="AK1483">
            <v>1</v>
          </cell>
          <cell r="AL1483">
            <v>1</v>
          </cell>
          <cell r="AQ1483" t="str">
            <v>Non</v>
          </cell>
          <cell r="AR1483" t="str">
            <v>Non</v>
          </cell>
          <cell r="AS1483" t="str">
            <v>Non</v>
          </cell>
          <cell r="AV1483" t="str">
            <v>Obligations internationales</v>
          </cell>
          <cell r="AW1483" t="str">
            <v>Natixis</v>
          </cell>
          <cell r="AY1483" t="str">
            <v>Not Stated</v>
          </cell>
          <cell r="AZ1483" t="str">
            <v>Prospectus</v>
          </cell>
          <cell r="BA1483" t="str">
            <v>Non</v>
          </cell>
          <cell r="BJ1483">
            <v>0</v>
          </cell>
          <cell r="BK1483">
            <v>15</v>
          </cell>
        </row>
        <row r="1484">
          <cell r="A1484" t="str">
            <v>FR0013535176</v>
          </cell>
          <cell r="C1484" t="str">
            <v>H2O Moderato SP EUR-SR C</v>
          </cell>
          <cell r="D1484" t="str">
            <v>FCP</v>
          </cell>
          <cell r="E1484" t="str">
            <v>H2O AM Europe</v>
          </cell>
          <cell r="F1484" t="str">
            <v>Euro</v>
          </cell>
          <cell r="G1484" t="str">
            <v>EONIA Capitalisé Jour TR EUR</v>
          </cell>
          <cell r="H1484" t="str">
            <v>Europe Fonds ouverts  - Autre</v>
          </cell>
          <cell r="I1484" t="str">
            <v>Mensuel</v>
          </cell>
          <cell r="J1484" t="str">
            <v>Autriche;Suisse;Allemagne;France;Italie;Luxembourg;</v>
          </cell>
          <cell r="K1484" t="str">
            <v>Non</v>
          </cell>
          <cell r="L1484">
            <v>44105</v>
          </cell>
          <cell r="M1484">
            <v>44592</v>
          </cell>
          <cell r="N1484">
            <v>59573410</v>
          </cell>
          <cell r="O1484">
            <v>4.33</v>
          </cell>
          <cell r="Q1484" t="str">
            <v>Non</v>
          </cell>
          <cell r="R1484">
            <v>6</v>
          </cell>
          <cell r="V1484">
            <v>-44.201030000000003</v>
          </cell>
          <cell r="X1484" t="str">
            <v>Cap</v>
          </cell>
          <cell r="Y1484" t="str">
            <v>Global</v>
          </cell>
          <cell r="Z1484">
            <v>1.4</v>
          </cell>
          <cell r="AA1484" t="str">
            <v>Oui</v>
          </cell>
          <cell r="AB1484">
            <v>1.51</v>
          </cell>
          <cell r="AC1484" t="str">
            <v>Non</v>
          </cell>
          <cell r="AE1484" t="str">
            <v>FS0000GG2P</v>
          </cell>
          <cell r="AF1484">
            <v>18978700</v>
          </cell>
          <cell r="AH1484">
            <v>44440</v>
          </cell>
          <cell r="AJ1484">
            <v>2</v>
          </cell>
          <cell r="AK1484">
            <v>1</v>
          </cell>
          <cell r="AL1484">
            <v>1</v>
          </cell>
          <cell r="AQ1484" t="str">
            <v>Non</v>
          </cell>
          <cell r="AR1484" t="str">
            <v>Non</v>
          </cell>
          <cell r="AS1484" t="str">
            <v>Non</v>
          </cell>
          <cell r="AV1484" t="str">
            <v>Non Classifié</v>
          </cell>
          <cell r="AW1484" t="str">
            <v>Natixis</v>
          </cell>
          <cell r="AY1484" t="str">
            <v>Not Stated</v>
          </cell>
          <cell r="AZ1484" t="str">
            <v>Prospectus</v>
          </cell>
          <cell r="BA1484" t="str">
            <v>Non</v>
          </cell>
          <cell r="BJ1484">
            <v>0</v>
          </cell>
          <cell r="BK1484">
            <v>15</v>
          </cell>
        </row>
        <row r="1485">
          <cell r="A1485" t="str">
            <v>FR0013535283</v>
          </cell>
          <cell r="C1485" t="str">
            <v>H2O Moderato SP EUR-R C</v>
          </cell>
          <cell r="D1485" t="str">
            <v>FCP</v>
          </cell>
          <cell r="E1485" t="str">
            <v>H2O AM Europe</v>
          </cell>
          <cell r="F1485" t="str">
            <v>Euro</v>
          </cell>
          <cell r="G1485" t="str">
            <v>EONIA Capitalisé Jour TR EUR</v>
          </cell>
          <cell r="H1485" t="str">
            <v>Europe Fonds ouverts  - Autre</v>
          </cell>
          <cell r="I1485" t="str">
            <v>Mensuel</v>
          </cell>
          <cell r="J1485" t="str">
            <v>Autriche;Suisse;Allemagne;France;Italie;Luxembourg;</v>
          </cell>
          <cell r="K1485" t="str">
            <v>Non</v>
          </cell>
          <cell r="L1485">
            <v>44105</v>
          </cell>
          <cell r="M1485">
            <v>44592</v>
          </cell>
          <cell r="N1485">
            <v>59573410</v>
          </cell>
          <cell r="O1485">
            <v>7.37</v>
          </cell>
          <cell r="Q1485" t="str">
            <v>Non</v>
          </cell>
          <cell r="R1485">
            <v>6</v>
          </cell>
          <cell r="V1485">
            <v>-44.081940000000003</v>
          </cell>
          <cell r="X1485" t="str">
            <v>Cap</v>
          </cell>
          <cell r="Y1485" t="str">
            <v>Global</v>
          </cell>
          <cell r="Z1485">
            <v>1.2</v>
          </cell>
          <cell r="AA1485" t="str">
            <v>Oui</v>
          </cell>
          <cell r="AB1485">
            <v>1.31</v>
          </cell>
          <cell r="AC1485" t="str">
            <v>Non</v>
          </cell>
          <cell r="AE1485" t="str">
            <v>FS0000GG2P</v>
          </cell>
          <cell r="AF1485">
            <v>35461288</v>
          </cell>
          <cell r="AH1485">
            <v>44440</v>
          </cell>
          <cell r="AJ1485">
            <v>7</v>
          </cell>
          <cell r="AK1485">
            <v>1</v>
          </cell>
          <cell r="AL1485">
            <v>1</v>
          </cell>
          <cell r="AQ1485" t="str">
            <v>Non</v>
          </cell>
          <cell r="AR1485" t="str">
            <v>Non</v>
          </cell>
          <cell r="AS1485" t="str">
            <v>Non</v>
          </cell>
          <cell r="AV1485" t="str">
            <v>Non Classifié</v>
          </cell>
          <cell r="AW1485" t="str">
            <v>Natixis</v>
          </cell>
          <cell r="AY1485" t="str">
            <v>Not Stated</v>
          </cell>
          <cell r="AZ1485" t="str">
            <v>Prospectus</v>
          </cell>
          <cell r="BA1485" t="str">
            <v>Non</v>
          </cell>
          <cell r="BJ1485">
            <v>0</v>
          </cell>
          <cell r="BK1485">
            <v>15</v>
          </cell>
        </row>
        <row r="1486">
          <cell r="A1486" t="str">
            <v>FR0013535325</v>
          </cell>
          <cell r="C1486" t="str">
            <v>H2O Multistrategies SP N C</v>
          </cell>
          <cell r="D1486" t="str">
            <v>FCP</v>
          </cell>
          <cell r="E1486" t="str">
            <v>H2O AM Europe</v>
          </cell>
          <cell r="F1486" t="str">
            <v>Euro</v>
          </cell>
          <cell r="G1486" t="str">
            <v>(JPM GBI Broad TR USD) 50.000% + ( MSCI World Developed Markets) 50.000%</v>
          </cell>
          <cell r="H1486" t="str">
            <v>Europe Fonds ouverts  - Autre</v>
          </cell>
          <cell r="I1486" t="str">
            <v>Mensuel</v>
          </cell>
          <cell r="J1486" t="str">
            <v>Belgique;Suisse;France;Pays-Bas;</v>
          </cell>
          <cell r="K1486" t="str">
            <v>Non</v>
          </cell>
          <cell r="L1486">
            <v>44112</v>
          </cell>
          <cell r="M1486">
            <v>44592</v>
          </cell>
          <cell r="N1486">
            <v>62598752</v>
          </cell>
          <cell r="O1486">
            <v>10.9</v>
          </cell>
          <cell r="Q1486" t="str">
            <v>Non</v>
          </cell>
          <cell r="R1486">
            <v>7</v>
          </cell>
          <cell r="X1486" t="str">
            <v>Cap</v>
          </cell>
          <cell r="Y1486" t="str">
            <v>Global</v>
          </cell>
          <cell r="Z1486">
            <v>0.95</v>
          </cell>
          <cell r="AA1486" t="str">
            <v>Oui</v>
          </cell>
          <cell r="AB1486">
            <v>1.19</v>
          </cell>
          <cell r="AC1486" t="str">
            <v>Non</v>
          </cell>
          <cell r="AE1486" t="str">
            <v>FS0000GG4R</v>
          </cell>
          <cell r="AF1486">
            <v>1947616</v>
          </cell>
          <cell r="AH1486">
            <v>44440</v>
          </cell>
          <cell r="AJ1486">
            <v>5</v>
          </cell>
          <cell r="AK1486">
            <v>1</v>
          </cell>
          <cell r="AL1486">
            <v>1</v>
          </cell>
          <cell r="AQ1486" t="str">
            <v>Non</v>
          </cell>
          <cell r="AR1486" t="str">
            <v>Non</v>
          </cell>
          <cell r="AS1486" t="str">
            <v>Non</v>
          </cell>
          <cell r="AV1486" t="str">
            <v>Non Classifié</v>
          </cell>
          <cell r="AW1486" t="str">
            <v>Natixis</v>
          </cell>
          <cell r="AY1486" t="str">
            <v>Not Stated</v>
          </cell>
          <cell r="AZ1486" t="str">
            <v>Prospectus</v>
          </cell>
          <cell r="BA1486" t="str">
            <v>Non</v>
          </cell>
        </row>
        <row r="1487">
          <cell r="A1487" t="str">
            <v>FR0013535358</v>
          </cell>
          <cell r="C1487" t="str">
            <v>H2O Multistrategies SP RUSD C</v>
          </cell>
          <cell r="D1487" t="str">
            <v>FCP</v>
          </cell>
          <cell r="E1487" t="str">
            <v>H2O AM Europe</v>
          </cell>
          <cell r="F1487" t="str">
            <v>Dollar américain</v>
          </cell>
          <cell r="G1487" t="str">
            <v>(JPM GBI Broad TR USD) 50.000% + ( MSCI World Developed Markets) 50.000%</v>
          </cell>
          <cell r="H1487" t="str">
            <v>Europe Fonds ouverts  - Autre</v>
          </cell>
          <cell r="I1487" t="str">
            <v>Mensuel</v>
          </cell>
          <cell r="J1487" t="str">
            <v>Suisse;France;</v>
          </cell>
          <cell r="K1487" t="str">
            <v>Non</v>
          </cell>
          <cell r="L1487">
            <v>44112</v>
          </cell>
          <cell r="M1487">
            <v>44592</v>
          </cell>
          <cell r="N1487">
            <v>62598752.071180001</v>
          </cell>
          <cell r="O1487">
            <v>16.468207</v>
          </cell>
          <cell r="Q1487" t="str">
            <v>Non</v>
          </cell>
          <cell r="R1487">
            <v>7</v>
          </cell>
          <cell r="X1487" t="str">
            <v>Cap</v>
          </cell>
          <cell r="Y1487" t="str">
            <v>Global</v>
          </cell>
          <cell r="Z1487">
            <v>1.3</v>
          </cell>
          <cell r="AA1487" t="str">
            <v>Oui</v>
          </cell>
          <cell r="AB1487">
            <v>1.54</v>
          </cell>
          <cell r="AC1487" t="str">
            <v>Non</v>
          </cell>
          <cell r="AE1487" t="str">
            <v>FS0000GG4R</v>
          </cell>
          <cell r="AF1487">
            <v>161807.19516</v>
          </cell>
          <cell r="AH1487">
            <v>44440</v>
          </cell>
          <cell r="AJ1487">
            <v>8</v>
          </cell>
          <cell r="AK1487">
            <v>1</v>
          </cell>
          <cell r="AL1487">
            <v>1</v>
          </cell>
          <cell r="AQ1487" t="str">
            <v>Non</v>
          </cell>
          <cell r="AR1487" t="str">
            <v>Non</v>
          </cell>
          <cell r="AS1487" t="str">
            <v>Non</v>
          </cell>
          <cell r="AV1487" t="str">
            <v>Non Classifié</v>
          </cell>
          <cell r="AW1487" t="str">
            <v>Natixis</v>
          </cell>
          <cell r="AY1487" t="str">
            <v>Not Stated</v>
          </cell>
          <cell r="AZ1487" t="str">
            <v>Prospectus</v>
          </cell>
          <cell r="BA1487" t="str">
            <v>Non</v>
          </cell>
        </row>
        <row r="1488">
          <cell r="A1488" t="str">
            <v>FR0013535382</v>
          </cell>
          <cell r="C1488" t="str">
            <v>H2O Multistrategies SP I C</v>
          </cell>
          <cell r="D1488" t="str">
            <v>FCP</v>
          </cell>
          <cell r="E1488" t="str">
            <v>H2O AM Europe</v>
          </cell>
          <cell r="F1488" t="str">
            <v>Euro</v>
          </cell>
          <cell r="G1488" t="str">
            <v>(JPM GBI Broad TR USD) 50.000% + ( MSCI World Developed Markets) 50.000%</v>
          </cell>
          <cell r="H1488" t="str">
            <v>Europe Fonds ouverts  - Autre</v>
          </cell>
          <cell r="I1488" t="str">
            <v>Mensuel</v>
          </cell>
          <cell r="J1488" t="str">
            <v>Belgique;Suisse;France;</v>
          </cell>
          <cell r="K1488" t="str">
            <v>Non</v>
          </cell>
          <cell r="L1488">
            <v>44112</v>
          </cell>
          <cell r="M1488">
            <v>44592</v>
          </cell>
          <cell r="N1488">
            <v>62598752</v>
          </cell>
          <cell r="O1488">
            <v>25279.05</v>
          </cell>
          <cell r="Q1488" t="str">
            <v>Non</v>
          </cell>
          <cell r="R1488">
            <v>7</v>
          </cell>
          <cell r="V1488">
            <v>-30.69051</v>
          </cell>
          <cell r="X1488" t="str">
            <v>Cap</v>
          </cell>
          <cell r="Y1488" t="str">
            <v>Global</v>
          </cell>
          <cell r="Z1488">
            <v>0.85</v>
          </cell>
          <cell r="AA1488" t="str">
            <v>Oui</v>
          </cell>
          <cell r="AB1488">
            <v>1.0900000000000001</v>
          </cell>
          <cell r="AC1488" t="str">
            <v>Non</v>
          </cell>
          <cell r="AE1488" t="str">
            <v>FS0000GG4R</v>
          </cell>
          <cell r="AF1488">
            <v>5648821</v>
          </cell>
          <cell r="AH1488">
            <v>44440</v>
          </cell>
          <cell r="AJ1488">
            <v>6</v>
          </cell>
          <cell r="AK1488">
            <v>100000</v>
          </cell>
          <cell r="AL1488">
            <v>1</v>
          </cell>
          <cell r="AQ1488" t="str">
            <v>Non</v>
          </cell>
          <cell r="AR1488" t="str">
            <v>Non</v>
          </cell>
          <cell r="AS1488" t="str">
            <v>Non</v>
          </cell>
          <cell r="AV1488" t="str">
            <v>Non Classifié</v>
          </cell>
          <cell r="AW1488" t="str">
            <v>Natixis</v>
          </cell>
          <cell r="AY1488" t="str">
            <v>Not Stated</v>
          </cell>
          <cell r="AZ1488" t="str">
            <v>Prospectus</v>
          </cell>
          <cell r="BA1488" t="str">
            <v>Non</v>
          </cell>
          <cell r="BJ1488">
            <v>0.36976999999999999</v>
          </cell>
          <cell r="BK1488">
            <v>12</v>
          </cell>
        </row>
        <row r="1489">
          <cell r="A1489" t="str">
            <v>FR0013535408</v>
          </cell>
          <cell r="C1489" t="str">
            <v>H2O Multistrategies SP R C</v>
          </cell>
          <cell r="D1489" t="str">
            <v>FCP</v>
          </cell>
          <cell r="E1489" t="str">
            <v>H2O AM Europe</v>
          </cell>
          <cell r="F1489" t="str">
            <v>Euro</v>
          </cell>
          <cell r="G1489" t="str">
            <v>(JPM GBI Broad TR USD) 50.000% + ( MSCI World Developed Markets) 50.000%</v>
          </cell>
          <cell r="H1489" t="str">
            <v>Europe Fonds ouverts  - Autre</v>
          </cell>
          <cell r="I1489" t="str">
            <v>Mensuel</v>
          </cell>
          <cell r="J1489" t="str">
            <v>Belgique;Suisse;France;Italie;</v>
          </cell>
          <cell r="K1489" t="str">
            <v>Non</v>
          </cell>
          <cell r="L1489">
            <v>44112</v>
          </cell>
          <cell r="M1489">
            <v>44592</v>
          </cell>
          <cell r="N1489">
            <v>62598752</v>
          </cell>
          <cell r="O1489">
            <v>24.03</v>
          </cell>
          <cell r="Q1489" t="str">
            <v>Non</v>
          </cell>
          <cell r="R1489">
            <v>7</v>
          </cell>
          <cell r="V1489">
            <v>-31.067129999999999</v>
          </cell>
          <cell r="X1489" t="str">
            <v>Cap</v>
          </cell>
          <cell r="Y1489" t="str">
            <v>Global</v>
          </cell>
          <cell r="Z1489">
            <v>1.3</v>
          </cell>
          <cell r="AA1489" t="str">
            <v>Oui</v>
          </cell>
          <cell r="AB1489">
            <v>1.54</v>
          </cell>
          <cell r="AC1489" t="str">
            <v>Non</v>
          </cell>
          <cell r="AE1489" t="str">
            <v>FS0000GG4R</v>
          </cell>
          <cell r="AF1489">
            <v>54531013</v>
          </cell>
          <cell r="AH1489">
            <v>44440</v>
          </cell>
          <cell r="AJ1489">
            <v>8</v>
          </cell>
          <cell r="AK1489">
            <v>1</v>
          </cell>
          <cell r="AL1489">
            <v>1</v>
          </cell>
          <cell r="AQ1489" t="str">
            <v>Non</v>
          </cell>
          <cell r="AR1489" t="str">
            <v>Non</v>
          </cell>
          <cell r="AS1489" t="str">
            <v>Non</v>
          </cell>
          <cell r="AV1489" t="str">
            <v>Non Classifié</v>
          </cell>
          <cell r="AW1489" t="str">
            <v>Natixis</v>
          </cell>
          <cell r="AY1489" t="str">
            <v>Not Stated</v>
          </cell>
          <cell r="AZ1489" t="str">
            <v>Prospectus</v>
          </cell>
          <cell r="BA1489" t="str">
            <v>Non</v>
          </cell>
          <cell r="BJ1489">
            <v>0.33402999999999999</v>
          </cell>
          <cell r="BK1489">
            <v>13</v>
          </cell>
        </row>
        <row r="1490">
          <cell r="A1490" t="str">
            <v>FR0013535499</v>
          </cell>
          <cell r="C1490" t="str">
            <v>H2O Vivace SP R C</v>
          </cell>
          <cell r="D1490" t="str">
            <v>FCP</v>
          </cell>
          <cell r="E1490" t="str">
            <v>H2O AM Europe</v>
          </cell>
          <cell r="F1490" t="str">
            <v>Euro</v>
          </cell>
          <cell r="G1490" t="str">
            <v>EONIA Capitalisé Jour TR EUR</v>
          </cell>
          <cell r="H1490" t="str">
            <v>Europe Fonds ouverts  - Autre</v>
          </cell>
          <cell r="I1490" t="str">
            <v>Mensuel</v>
          </cell>
          <cell r="J1490" t="str">
            <v>Autriche;Suisse;Allemagne;France;Royaume-Uni;Italie;Luxembourg;</v>
          </cell>
          <cell r="K1490" t="str">
            <v>Non</v>
          </cell>
          <cell r="L1490">
            <v>44099</v>
          </cell>
          <cell r="M1490">
            <v>44592</v>
          </cell>
          <cell r="N1490">
            <v>11535889</v>
          </cell>
          <cell r="O1490">
            <v>3681.94</v>
          </cell>
          <cell r="Q1490" t="str">
            <v>Non</v>
          </cell>
          <cell r="R1490">
            <v>7</v>
          </cell>
          <cell r="X1490" t="str">
            <v>Cap</v>
          </cell>
          <cell r="Y1490" t="str">
            <v>Global</v>
          </cell>
          <cell r="Z1490">
            <v>1.6</v>
          </cell>
          <cell r="AA1490" t="str">
            <v>Oui</v>
          </cell>
          <cell r="AB1490">
            <v>1.84</v>
          </cell>
          <cell r="AC1490" t="str">
            <v>Non</v>
          </cell>
          <cell r="AE1490" t="str">
            <v>FS0000GG15</v>
          </cell>
          <cell r="AF1490">
            <v>1905419</v>
          </cell>
          <cell r="AH1490">
            <v>44440</v>
          </cell>
          <cell r="AJ1490">
            <v>7</v>
          </cell>
          <cell r="AK1490">
            <v>20000</v>
          </cell>
          <cell r="AL1490">
            <v>1</v>
          </cell>
          <cell r="AQ1490" t="str">
            <v>Non</v>
          </cell>
          <cell r="AR1490" t="str">
            <v>Non</v>
          </cell>
          <cell r="AS1490" t="str">
            <v>Non</v>
          </cell>
          <cell r="AV1490" t="str">
            <v>Non Classifié</v>
          </cell>
          <cell r="AW1490" t="str">
            <v>Natixis</v>
          </cell>
          <cell r="AY1490" t="str">
            <v>Not Stated</v>
          </cell>
          <cell r="AZ1490" t="str">
            <v>Prospectus</v>
          </cell>
          <cell r="BA1490" t="str">
            <v>Non</v>
          </cell>
        </row>
        <row r="1491">
          <cell r="A1491" t="str">
            <v>FR0013535598</v>
          </cell>
          <cell r="C1491" t="str">
            <v>H2O Multiequities SP R C</v>
          </cell>
          <cell r="D1491" t="str">
            <v>FCP</v>
          </cell>
          <cell r="E1491" t="str">
            <v>H2O AM Europe</v>
          </cell>
          <cell r="F1491" t="str">
            <v>Euro</v>
          </cell>
          <cell r="G1491" t="str">
            <v>MSCI World Developed Markets</v>
          </cell>
          <cell r="H1491" t="str">
            <v>Europe Fonds ouverts  - Autre</v>
          </cell>
          <cell r="I1491" t="str">
            <v>Mensuel</v>
          </cell>
          <cell r="J1491" t="str">
            <v>Autriche;Belgique;Suisse;Allemagne;France;Italie;</v>
          </cell>
          <cell r="K1491" t="str">
            <v>Non</v>
          </cell>
          <cell r="L1491">
            <v>44112</v>
          </cell>
          <cell r="M1491">
            <v>44592</v>
          </cell>
          <cell r="N1491">
            <v>11710245</v>
          </cell>
          <cell r="O1491">
            <v>10.11</v>
          </cell>
          <cell r="Q1491" t="str">
            <v>Non</v>
          </cell>
          <cell r="R1491">
            <v>7</v>
          </cell>
          <cell r="V1491">
            <v>-42.913609999999998</v>
          </cell>
          <cell r="X1491" t="str">
            <v>Cap</v>
          </cell>
          <cell r="Y1491" t="str">
            <v>Global</v>
          </cell>
          <cell r="Z1491">
            <v>1.5</v>
          </cell>
          <cell r="AA1491" t="str">
            <v>Oui</v>
          </cell>
          <cell r="AB1491">
            <v>1.8</v>
          </cell>
          <cell r="AC1491" t="str">
            <v>Non</v>
          </cell>
          <cell r="AE1491" t="str">
            <v>FS0000GG4P</v>
          </cell>
          <cell r="AF1491">
            <v>9559407</v>
          </cell>
          <cell r="AH1491">
            <v>44440</v>
          </cell>
          <cell r="AJ1491">
            <v>3</v>
          </cell>
          <cell r="AK1491">
            <v>1</v>
          </cell>
          <cell r="AL1491">
            <v>1</v>
          </cell>
          <cell r="AQ1491" t="str">
            <v>Non</v>
          </cell>
          <cell r="AR1491" t="str">
            <v>Non</v>
          </cell>
          <cell r="AS1491" t="str">
            <v>Non</v>
          </cell>
          <cell r="AV1491" t="str">
            <v>Actions internationales</v>
          </cell>
          <cell r="AW1491" t="str">
            <v>Natixis</v>
          </cell>
          <cell r="AY1491" t="str">
            <v>Not Stated</v>
          </cell>
          <cell r="AZ1491" t="str">
            <v>Prospectus</v>
          </cell>
          <cell r="BA1491" t="str">
            <v>Non</v>
          </cell>
          <cell r="BJ1491">
            <v>-0.19742999999999999</v>
          </cell>
          <cell r="BK1491">
            <v>19</v>
          </cell>
        </row>
        <row r="1492">
          <cell r="A1492" t="str">
            <v>FR0013535655</v>
          </cell>
          <cell r="C1492" t="str">
            <v>H2O Allegro SP EUR-SR C</v>
          </cell>
          <cell r="D1492" t="str">
            <v>FCP</v>
          </cell>
          <cell r="E1492" t="str">
            <v>H2O AM Europe</v>
          </cell>
          <cell r="F1492" t="str">
            <v>Euro</v>
          </cell>
          <cell r="G1492" t="str">
            <v>EONIA Capitalisé Jour TR EUR</v>
          </cell>
          <cell r="H1492" t="str">
            <v>Europe Fonds ouverts  - Autre</v>
          </cell>
          <cell r="I1492" t="str">
            <v>Mensuel</v>
          </cell>
          <cell r="J1492" t="str">
            <v>Autriche;Belgique;Suisse;Allemagne;France;Royaume-Uni;Italie;</v>
          </cell>
          <cell r="K1492" t="str">
            <v>Non</v>
          </cell>
          <cell r="L1492">
            <v>44112</v>
          </cell>
          <cell r="M1492">
            <v>44592</v>
          </cell>
          <cell r="N1492">
            <v>196406959</v>
          </cell>
          <cell r="O1492">
            <v>28.56</v>
          </cell>
          <cell r="Q1492" t="str">
            <v>Non</v>
          </cell>
          <cell r="R1492">
            <v>7</v>
          </cell>
          <cell r="X1492" t="str">
            <v>Cap</v>
          </cell>
          <cell r="Y1492" t="str">
            <v>Global</v>
          </cell>
          <cell r="Z1492">
            <v>1.6</v>
          </cell>
          <cell r="AA1492" t="str">
            <v>Oui</v>
          </cell>
          <cell r="AB1492">
            <v>1.78</v>
          </cell>
          <cell r="AC1492" t="str">
            <v>Non</v>
          </cell>
          <cell r="AE1492" t="str">
            <v>FS0000GG21</v>
          </cell>
          <cell r="AF1492">
            <v>51405172</v>
          </cell>
          <cell r="AH1492">
            <v>44440</v>
          </cell>
          <cell r="AJ1492">
            <v>2</v>
          </cell>
          <cell r="AK1492">
            <v>1</v>
          </cell>
          <cell r="AL1492">
            <v>1</v>
          </cell>
          <cell r="AQ1492" t="str">
            <v>Non</v>
          </cell>
          <cell r="AR1492" t="str">
            <v>Non</v>
          </cell>
          <cell r="AS1492" t="str">
            <v>Non</v>
          </cell>
          <cell r="AV1492" t="str">
            <v>Obligations internationales</v>
          </cell>
          <cell r="AW1492" t="str">
            <v>Natixis</v>
          </cell>
          <cell r="AY1492" t="str">
            <v>Not Stated</v>
          </cell>
          <cell r="AZ1492" t="str">
            <v>Prospectus</v>
          </cell>
          <cell r="BA1492" t="str">
            <v>Non</v>
          </cell>
        </row>
        <row r="1493">
          <cell r="A1493" t="str">
            <v>FR0013535705</v>
          </cell>
          <cell r="C1493" t="str">
            <v>H2O Allegro SP EUR-N C</v>
          </cell>
          <cell r="D1493" t="str">
            <v>FCP</v>
          </cell>
          <cell r="E1493" t="str">
            <v>H2O AM Europe</v>
          </cell>
          <cell r="F1493" t="str">
            <v>Euro</v>
          </cell>
          <cell r="G1493" t="str">
            <v>EONIA Capitalisé Jour TR EUR</v>
          </cell>
          <cell r="H1493" t="str">
            <v>Europe Fonds ouverts  - Autre</v>
          </cell>
          <cell r="I1493" t="str">
            <v>Mensuel</v>
          </cell>
          <cell r="J1493" t="str">
            <v>Autriche;Belgique;Suisse;Allemagne;France;Pays-Bas;</v>
          </cell>
          <cell r="K1493" t="str">
            <v>Non</v>
          </cell>
          <cell r="L1493">
            <v>44112</v>
          </cell>
          <cell r="M1493">
            <v>44592</v>
          </cell>
          <cell r="N1493">
            <v>196406959</v>
          </cell>
          <cell r="O1493">
            <v>25.34</v>
          </cell>
          <cell r="Q1493" t="str">
            <v>Non</v>
          </cell>
          <cell r="R1493">
            <v>7</v>
          </cell>
          <cell r="V1493">
            <v>-31.954889999999999</v>
          </cell>
          <cell r="X1493" t="str">
            <v>Cap</v>
          </cell>
          <cell r="Y1493" t="str">
            <v>Global</v>
          </cell>
          <cell r="Z1493">
            <v>0.8</v>
          </cell>
          <cell r="AA1493" t="str">
            <v>Oui</v>
          </cell>
          <cell r="AB1493">
            <v>0.98</v>
          </cell>
          <cell r="AC1493" t="str">
            <v>Non</v>
          </cell>
          <cell r="AE1493" t="str">
            <v>FS0000GG21</v>
          </cell>
          <cell r="AF1493">
            <v>6318790</v>
          </cell>
          <cell r="AH1493">
            <v>44440</v>
          </cell>
          <cell r="AJ1493">
            <v>1</v>
          </cell>
          <cell r="AK1493">
            <v>10000</v>
          </cell>
          <cell r="AL1493">
            <v>1</v>
          </cell>
          <cell r="AQ1493" t="str">
            <v>Non</v>
          </cell>
          <cell r="AR1493" t="str">
            <v>Non</v>
          </cell>
          <cell r="AS1493" t="str">
            <v>Non</v>
          </cell>
          <cell r="AV1493" t="str">
            <v>Obligations internationales</v>
          </cell>
          <cell r="AW1493" t="str">
            <v>Natixis</v>
          </cell>
          <cell r="AY1493" t="str">
            <v>Not Stated</v>
          </cell>
          <cell r="AZ1493" t="str">
            <v>Prospectus</v>
          </cell>
          <cell r="BA1493" t="str">
            <v>Non</v>
          </cell>
          <cell r="BJ1493">
            <v>7.8990000000000005E-2</v>
          </cell>
          <cell r="BK1493">
            <v>14</v>
          </cell>
        </row>
        <row r="1494">
          <cell r="A1494" t="str">
            <v>FR0013535713</v>
          </cell>
          <cell r="C1494" t="str">
            <v>H2O Allegro SP EUR-R C</v>
          </cell>
          <cell r="D1494" t="str">
            <v>FCP</v>
          </cell>
          <cell r="E1494" t="str">
            <v>H2O AM Europe</v>
          </cell>
          <cell r="F1494" t="str">
            <v>Euro</v>
          </cell>
          <cell r="G1494" t="str">
            <v>EONIA Capitalisé Jour TR EUR</v>
          </cell>
          <cell r="H1494" t="str">
            <v>Europe Fonds ouverts  - Autre</v>
          </cell>
          <cell r="I1494" t="str">
            <v>Mensuel</v>
          </cell>
          <cell r="J1494" t="str">
            <v>Autriche;Belgique;Suisse;Allemagne;France;Royaume-Uni;Italie;</v>
          </cell>
          <cell r="K1494" t="str">
            <v>Non</v>
          </cell>
          <cell r="L1494">
            <v>44112</v>
          </cell>
          <cell r="M1494">
            <v>44592</v>
          </cell>
          <cell r="N1494">
            <v>196406959</v>
          </cell>
          <cell r="O1494">
            <v>6469.12</v>
          </cell>
          <cell r="Q1494" t="str">
            <v>Non</v>
          </cell>
          <cell r="R1494">
            <v>7</v>
          </cell>
          <cell r="V1494">
            <v>-32.247399999999999</v>
          </cell>
          <cell r="X1494" t="str">
            <v>Cap</v>
          </cell>
          <cell r="Y1494" t="str">
            <v>Global</v>
          </cell>
          <cell r="Z1494">
            <v>1.2</v>
          </cell>
          <cell r="AA1494" t="str">
            <v>Oui</v>
          </cell>
          <cell r="AB1494">
            <v>1.38</v>
          </cell>
          <cell r="AC1494" t="str">
            <v>Non</v>
          </cell>
          <cell r="AE1494" t="str">
            <v>FS0000GG21</v>
          </cell>
          <cell r="AF1494">
            <v>44944889</v>
          </cell>
          <cell r="AH1494">
            <v>44440</v>
          </cell>
          <cell r="AJ1494">
            <v>2</v>
          </cell>
          <cell r="AK1494">
            <v>10000</v>
          </cell>
          <cell r="AL1494">
            <v>1</v>
          </cell>
          <cell r="AQ1494" t="str">
            <v>Non</v>
          </cell>
          <cell r="AR1494" t="str">
            <v>Non</v>
          </cell>
          <cell r="AS1494" t="str">
            <v>Non</v>
          </cell>
          <cell r="AV1494" t="str">
            <v>Obligations internationales</v>
          </cell>
          <cell r="AW1494" t="str">
            <v>Natixis</v>
          </cell>
          <cell r="AY1494" t="str">
            <v>Not Stated</v>
          </cell>
          <cell r="AZ1494" t="str">
            <v>Prospectus</v>
          </cell>
          <cell r="BA1494" t="str">
            <v>Non</v>
          </cell>
          <cell r="BJ1494">
            <v>3.6490000000000002E-2</v>
          </cell>
          <cell r="BK1494">
            <v>15</v>
          </cell>
        </row>
        <row r="1495">
          <cell r="A1495" t="str">
            <v>FR0013535937</v>
          </cell>
          <cell r="C1495" t="str">
            <v>H2O Multibonds SP IUSD C</v>
          </cell>
          <cell r="D1495" t="str">
            <v>FCP</v>
          </cell>
          <cell r="E1495" t="str">
            <v>H2O AM Europe</v>
          </cell>
          <cell r="F1495" t="str">
            <v>Dollar américain</v>
          </cell>
          <cell r="G1495" t="str">
            <v>JPM GBI Broad TR EUR</v>
          </cell>
          <cell r="H1495" t="str">
            <v>Europe Fonds ouverts  - Autre</v>
          </cell>
          <cell r="I1495" t="str">
            <v>Mensuel</v>
          </cell>
          <cell r="J1495" t="str">
            <v>Autriche;Suisse;France;Royaume-Uni;Pays-Bas;</v>
          </cell>
          <cell r="K1495" t="str">
            <v>Non</v>
          </cell>
          <cell r="L1495">
            <v>44109</v>
          </cell>
          <cell r="M1495">
            <v>44592</v>
          </cell>
          <cell r="N1495">
            <v>537123806.80998003</v>
          </cell>
          <cell r="O1495">
            <v>22863.765417999999</v>
          </cell>
          <cell r="Q1495" t="str">
            <v>Non</v>
          </cell>
          <cell r="R1495">
            <v>7</v>
          </cell>
          <cell r="V1495">
            <v>-31.663398999999998</v>
          </cell>
          <cell r="X1495" t="str">
            <v>Cap</v>
          </cell>
          <cell r="Y1495" t="str">
            <v>Global</v>
          </cell>
          <cell r="Z1495">
            <v>0.7</v>
          </cell>
          <cell r="AA1495" t="str">
            <v>Oui</v>
          </cell>
          <cell r="AB1495">
            <v>0.87</v>
          </cell>
          <cell r="AC1495" t="str">
            <v>Non</v>
          </cell>
          <cell r="AE1495" t="str">
            <v>FS0000GG2S</v>
          </cell>
          <cell r="AF1495">
            <v>2352706.55516</v>
          </cell>
          <cell r="AH1495">
            <v>44440</v>
          </cell>
          <cell r="AJ1495">
            <v>1</v>
          </cell>
          <cell r="AK1495">
            <v>100000</v>
          </cell>
          <cell r="AL1495">
            <v>1</v>
          </cell>
          <cell r="AQ1495" t="str">
            <v>Non</v>
          </cell>
          <cell r="AR1495" t="str">
            <v>Non</v>
          </cell>
          <cell r="AS1495" t="str">
            <v>Non</v>
          </cell>
          <cell r="AV1495" t="str">
            <v>Obligations internationales</v>
          </cell>
          <cell r="AW1495" t="str">
            <v>Natixis</v>
          </cell>
          <cell r="AY1495" t="str">
            <v>Not Stated</v>
          </cell>
          <cell r="AZ1495" t="str">
            <v>Prospectus</v>
          </cell>
          <cell r="BA1495" t="str">
            <v>Non</v>
          </cell>
          <cell r="BJ1495">
            <v>4.2220000000000001E-3</v>
          </cell>
          <cell r="BK1495">
            <v>15</v>
          </cell>
        </row>
        <row r="1496">
          <cell r="A1496" t="str">
            <v>FR0013535952</v>
          </cell>
          <cell r="C1496" t="str">
            <v>H2O Multibonds SP REUR C</v>
          </cell>
          <cell r="D1496" t="str">
            <v>FCP</v>
          </cell>
          <cell r="E1496" t="str">
            <v>H2O AM Europe</v>
          </cell>
          <cell r="F1496" t="str">
            <v>Euro</v>
          </cell>
          <cell r="G1496" t="str">
            <v>JPM GBI Broad TR EUR</v>
          </cell>
          <cell r="H1496" t="str">
            <v>Europe Fonds ouverts  - Autre</v>
          </cell>
          <cell r="I1496" t="str">
            <v>Mensuel</v>
          </cell>
          <cell r="J1496" t="str">
            <v>Autriche;Belgique;Suisse;Allemagne;France;Royaume-Uni;Italie;Pays-Bas;</v>
          </cell>
          <cell r="K1496" t="str">
            <v>Non</v>
          </cell>
          <cell r="L1496">
            <v>44109</v>
          </cell>
          <cell r="M1496">
            <v>44592</v>
          </cell>
          <cell r="N1496">
            <v>537123807</v>
          </cell>
          <cell r="O1496">
            <v>55.49</v>
          </cell>
          <cell r="Q1496" t="str">
            <v>Non</v>
          </cell>
          <cell r="R1496">
            <v>7</v>
          </cell>
          <cell r="V1496">
            <v>-31.980879999999999</v>
          </cell>
          <cell r="X1496" t="str">
            <v>Cap</v>
          </cell>
          <cell r="Y1496" t="str">
            <v>Global</v>
          </cell>
          <cell r="Z1496">
            <v>1.1000000000000001</v>
          </cell>
          <cell r="AA1496" t="str">
            <v>Oui</v>
          </cell>
          <cell r="AB1496">
            <v>1.27</v>
          </cell>
          <cell r="AC1496" t="str">
            <v>Non</v>
          </cell>
          <cell r="AE1496" t="str">
            <v>FS0000GG2S</v>
          </cell>
          <cell r="AF1496">
            <v>196152575</v>
          </cell>
          <cell r="AH1496">
            <v>44440</v>
          </cell>
          <cell r="AJ1496">
            <v>6</v>
          </cell>
          <cell r="AK1496">
            <v>1</v>
          </cell>
          <cell r="AL1496">
            <v>1</v>
          </cell>
          <cell r="AQ1496" t="str">
            <v>Non</v>
          </cell>
          <cell r="AR1496" t="str">
            <v>Non</v>
          </cell>
          <cell r="AS1496" t="str">
            <v>Non</v>
          </cell>
          <cell r="AV1496" t="str">
            <v>Obligations internationales</v>
          </cell>
          <cell r="AW1496" t="str">
            <v>Natixis</v>
          </cell>
          <cell r="AY1496" t="str">
            <v>Not Stated</v>
          </cell>
          <cell r="AZ1496" t="str">
            <v>Prospectus</v>
          </cell>
          <cell r="BA1496" t="str">
            <v>Non</v>
          </cell>
          <cell r="BJ1496">
            <v>-3.603E-2</v>
          </cell>
          <cell r="BK1496">
            <v>15</v>
          </cell>
        </row>
        <row r="1497">
          <cell r="A1497" t="str">
            <v>FR0013536034</v>
          </cell>
          <cell r="C1497" t="str">
            <v>H2O Multibonds SP RUSD C</v>
          </cell>
          <cell r="D1497" t="str">
            <v>FCP</v>
          </cell>
          <cell r="E1497" t="str">
            <v>H2O AM Europe</v>
          </cell>
          <cell r="F1497" t="str">
            <v>Dollar américain</v>
          </cell>
          <cell r="G1497" t="str">
            <v>JPM GBI Broad TR EUR</v>
          </cell>
          <cell r="H1497" t="str">
            <v>Europe Fonds ouverts  - Autre</v>
          </cell>
          <cell r="I1497" t="str">
            <v>Mensuel</v>
          </cell>
          <cell r="J1497" t="str">
            <v>Autriche;Suisse;France;Royaume-Uni;Pays-Bas;</v>
          </cell>
          <cell r="K1497" t="str">
            <v>Non</v>
          </cell>
          <cell r="L1497">
            <v>44109</v>
          </cell>
          <cell r="M1497">
            <v>44592</v>
          </cell>
          <cell r="N1497">
            <v>537123806.80998003</v>
          </cell>
          <cell r="O1497">
            <v>24.799268000000001</v>
          </cell>
          <cell r="Q1497" t="str">
            <v>Non</v>
          </cell>
          <cell r="R1497">
            <v>7</v>
          </cell>
          <cell r="V1497">
            <v>-31.989298000000002</v>
          </cell>
          <cell r="X1497" t="str">
            <v>Cap</v>
          </cell>
          <cell r="Y1497" t="str">
            <v>Global</v>
          </cell>
          <cell r="Z1497">
            <v>1.1000000000000001</v>
          </cell>
          <cell r="AA1497" t="str">
            <v>Oui</v>
          </cell>
          <cell r="AB1497">
            <v>1.27</v>
          </cell>
          <cell r="AC1497" t="str">
            <v>Non</v>
          </cell>
          <cell r="AE1497" t="str">
            <v>FS0000GG2S</v>
          </cell>
          <cell r="AF1497">
            <v>1250831.3669799999</v>
          </cell>
          <cell r="AH1497">
            <v>44440</v>
          </cell>
          <cell r="AJ1497">
            <v>6</v>
          </cell>
          <cell r="AK1497">
            <v>1</v>
          </cell>
          <cell r="AL1497">
            <v>1</v>
          </cell>
          <cell r="AQ1497" t="str">
            <v>Non</v>
          </cell>
          <cell r="AR1497" t="str">
            <v>Non</v>
          </cell>
          <cell r="AS1497" t="str">
            <v>Non</v>
          </cell>
          <cell r="AV1497" t="str">
            <v>Obligations internationales</v>
          </cell>
          <cell r="AW1497" t="str">
            <v>Natixis</v>
          </cell>
          <cell r="AY1497" t="str">
            <v>Not Stated</v>
          </cell>
          <cell r="AZ1497" t="str">
            <v>Prospectus</v>
          </cell>
          <cell r="BA1497" t="str">
            <v>Non</v>
          </cell>
          <cell r="BJ1497">
            <v>-6.4435999999999993E-2</v>
          </cell>
          <cell r="BK1497">
            <v>17</v>
          </cell>
        </row>
        <row r="1498">
          <cell r="A1498" t="str">
            <v>FR0013536083</v>
          </cell>
          <cell r="C1498" t="str">
            <v>H2O Multibonds SP NEUR C</v>
          </cell>
          <cell r="D1498" t="str">
            <v>FCP</v>
          </cell>
          <cell r="E1498" t="str">
            <v>H2O AM Europe</v>
          </cell>
          <cell r="F1498" t="str">
            <v>Euro</v>
          </cell>
          <cell r="G1498" t="str">
            <v>JPM GBI Broad TR EUR</v>
          </cell>
          <cell r="H1498" t="str">
            <v>Europe Fonds ouverts  - Autre</v>
          </cell>
          <cell r="I1498" t="str">
            <v>Mensuel</v>
          </cell>
          <cell r="J1498" t="str">
            <v>Autriche;Suisse;Allemagne;France;Pays-Bas;</v>
          </cell>
          <cell r="K1498" t="str">
            <v>Non</v>
          </cell>
          <cell r="L1498">
            <v>44109</v>
          </cell>
          <cell r="M1498">
            <v>44592</v>
          </cell>
          <cell r="N1498">
            <v>537123807</v>
          </cell>
          <cell r="O1498">
            <v>19.86</v>
          </cell>
          <cell r="Q1498" t="str">
            <v>Non</v>
          </cell>
          <cell r="R1498">
            <v>7</v>
          </cell>
          <cell r="V1498">
            <v>-31.752579999999998</v>
          </cell>
          <cell r="X1498" t="str">
            <v>Cap</v>
          </cell>
          <cell r="Y1498" t="str">
            <v>Global</v>
          </cell>
          <cell r="Z1498">
            <v>0.8</v>
          </cell>
          <cell r="AA1498" t="str">
            <v>Oui</v>
          </cell>
          <cell r="AB1498">
            <v>0.97</v>
          </cell>
          <cell r="AC1498" t="str">
            <v>Non</v>
          </cell>
          <cell r="AE1498" t="str">
            <v>FS0000GG2S</v>
          </cell>
          <cell r="AF1498">
            <v>14366778</v>
          </cell>
          <cell r="AH1498">
            <v>44440</v>
          </cell>
          <cell r="AJ1498">
            <v>1</v>
          </cell>
          <cell r="AK1498">
            <v>1</v>
          </cell>
          <cell r="AL1498">
            <v>1</v>
          </cell>
          <cell r="AQ1498" t="str">
            <v>Non</v>
          </cell>
          <cell r="AR1498" t="str">
            <v>Non</v>
          </cell>
          <cell r="AS1498" t="str">
            <v>Non</v>
          </cell>
          <cell r="AV1498" t="str">
            <v>Obligations internationales</v>
          </cell>
          <cell r="AW1498" t="str">
            <v>Natixis</v>
          </cell>
          <cell r="AY1498" t="str">
            <v>Not Stated</v>
          </cell>
          <cell r="AZ1498" t="str">
            <v>Prospectus</v>
          </cell>
          <cell r="BA1498" t="str">
            <v>Non</v>
          </cell>
          <cell r="BJ1498">
            <v>-5.033E-2</v>
          </cell>
          <cell r="BK1498">
            <v>16</v>
          </cell>
        </row>
        <row r="1499">
          <cell r="A1499" t="str">
            <v>FR0013536109</v>
          </cell>
          <cell r="C1499" t="str">
            <v>H2O Multibonds SP SREUR C</v>
          </cell>
          <cell r="D1499" t="str">
            <v>FCP</v>
          </cell>
          <cell r="E1499" t="str">
            <v>H2O AM Europe</v>
          </cell>
          <cell r="F1499" t="str">
            <v>Euro</v>
          </cell>
          <cell r="G1499" t="str">
            <v>JPM GBI Broad TR EUR</v>
          </cell>
          <cell r="H1499" t="str">
            <v>Europe Fonds ouverts  - Autre</v>
          </cell>
          <cell r="I1499" t="str">
            <v>Mensuel</v>
          </cell>
          <cell r="J1499" t="str">
            <v>Autriche;Belgique;Suisse;Allemagne;France;Royaume-Uni;Italie;Pays-Bas;</v>
          </cell>
          <cell r="K1499" t="str">
            <v>Non</v>
          </cell>
          <cell r="L1499">
            <v>44109</v>
          </cell>
          <cell r="M1499">
            <v>44592</v>
          </cell>
          <cell r="N1499">
            <v>537123807</v>
          </cell>
          <cell r="O1499">
            <v>20.68</v>
          </cell>
          <cell r="Q1499" t="str">
            <v>Non</v>
          </cell>
          <cell r="R1499">
            <v>7</v>
          </cell>
          <cell r="X1499" t="str">
            <v>Cap</v>
          </cell>
          <cell r="Y1499" t="str">
            <v>Global</v>
          </cell>
          <cell r="Z1499">
            <v>1.6</v>
          </cell>
          <cell r="AA1499" t="str">
            <v>Oui</v>
          </cell>
          <cell r="AB1499">
            <v>1.77</v>
          </cell>
          <cell r="AC1499" t="str">
            <v>Non</v>
          </cell>
          <cell r="AE1499" t="str">
            <v>FS0000GG2S</v>
          </cell>
          <cell r="AF1499">
            <v>196874624</v>
          </cell>
          <cell r="AH1499">
            <v>44440</v>
          </cell>
          <cell r="AJ1499">
            <v>2</v>
          </cell>
          <cell r="AK1499">
            <v>1</v>
          </cell>
          <cell r="AL1499">
            <v>1</v>
          </cell>
          <cell r="AQ1499" t="str">
            <v>Non</v>
          </cell>
          <cell r="AR1499" t="str">
            <v>Non</v>
          </cell>
          <cell r="AS1499" t="str">
            <v>Non</v>
          </cell>
          <cell r="AV1499" t="str">
            <v>Obligations internationales</v>
          </cell>
          <cell r="AW1499" t="str">
            <v>Natixis</v>
          </cell>
          <cell r="AY1499" t="str">
            <v>Not Stated</v>
          </cell>
          <cell r="AZ1499" t="str">
            <v>Prospectus</v>
          </cell>
          <cell r="BA1499" t="str">
            <v>Non</v>
          </cell>
        </row>
        <row r="1500">
          <cell r="A1500" t="str">
            <v>FR0013536240</v>
          </cell>
          <cell r="C1500" t="str">
            <v>MAM Lauxera Healthcare Growth Fund C</v>
          </cell>
          <cell r="D1500" t="str">
            <v>FCP</v>
          </cell>
          <cell r="E1500" t="str">
            <v>Meeschaert Asset Management</v>
          </cell>
          <cell r="F1500" t="str">
            <v>Euro</v>
          </cell>
          <cell r="G1500" t="str">
            <v>MSCI World/Health Care NR USD</v>
          </cell>
          <cell r="H1500" t="str">
            <v>Europe Fonds ouverts  - Actions Secteur Santé</v>
          </cell>
          <cell r="I1500" t="str">
            <v>Tous les jours</v>
          </cell>
          <cell r="J1500" t="str">
            <v>France</v>
          </cell>
          <cell r="K1500" t="str">
            <v>Non</v>
          </cell>
          <cell r="L1500">
            <v>44158</v>
          </cell>
          <cell r="M1500">
            <v>44596</v>
          </cell>
          <cell r="N1500">
            <v>20519045</v>
          </cell>
          <cell r="O1500">
            <v>20.48</v>
          </cell>
          <cell r="Q1500" t="str">
            <v>Non</v>
          </cell>
          <cell r="R1500">
            <v>6</v>
          </cell>
          <cell r="S1500">
            <v>6</v>
          </cell>
          <cell r="T1500">
            <v>20.904941000000001</v>
          </cell>
          <cell r="V1500">
            <v>-6.6725599999999998</v>
          </cell>
          <cell r="X1500" t="str">
            <v>Cap</v>
          </cell>
          <cell r="Y1500" t="str">
            <v>États-Unis d'Amérique</v>
          </cell>
          <cell r="Z1500">
            <v>1.9</v>
          </cell>
          <cell r="AA1500" t="str">
            <v>Oui</v>
          </cell>
          <cell r="AB1500">
            <v>3.03</v>
          </cell>
          <cell r="AC1500" t="str">
            <v>Oui</v>
          </cell>
          <cell r="AD1500">
            <v>20.48</v>
          </cell>
          <cell r="AE1500" t="str">
            <v>FS0000GKQS</v>
          </cell>
          <cell r="AF1500">
            <v>15437213</v>
          </cell>
          <cell r="AH1500">
            <v>44562</v>
          </cell>
          <cell r="AJ1500">
            <v>2</v>
          </cell>
          <cell r="AK1500">
            <v>1</v>
          </cell>
          <cell r="AL1500">
            <v>0</v>
          </cell>
          <cell r="AM1500" t="str">
            <v>www.meeschaert.com</v>
          </cell>
          <cell r="AQ1500" t="str">
            <v>Non</v>
          </cell>
          <cell r="AR1500" t="str">
            <v>Non</v>
          </cell>
          <cell r="AS1500" t="str">
            <v>Non</v>
          </cell>
          <cell r="AV1500" t="str">
            <v>Actions internationales</v>
          </cell>
          <cell r="AW1500" t="str">
            <v>Meeschaert</v>
          </cell>
          <cell r="AY1500" t="str">
            <v>Not Stated</v>
          </cell>
          <cell r="AZ1500" t="str">
            <v>Prospectus</v>
          </cell>
          <cell r="BA1500" t="str">
            <v>Non</v>
          </cell>
          <cell r="BF1500">
            <v>-6.6725649999999996</v>
          </cell>
          <cell r="BH1500">
            <v>-14.191146</v>
          </cell>
          <cell r="BJ1500">
            <v>-12.61895</v>
          </cell>
          <cell r="BK1500">
            <v>96</v>
          </cell>
        </row>
        <row r="1501">
          <cell r="A1501" t="str">
            <v>FR0013536273</v>
          </cell>
          <cell r="C1501" t="str">
            <v>MAM Lauxera Healthcare Growth Fund I</v>
          </cell>
          <cell r="D1501" t="str">
            <v>FCP</v>
          </cell>
          <cell r="E1501" t="str">
            <v>Meeschaert Asset Management</v>
          </cell>
          <cell r="F1501" t="str">
            <v>Euro</v>
          </cell>
          <cell r="G1501" t="str">
            <v>MSCI World/Health Care NR USD</v>
          </cell>
          <cell r="H1501" t="str">
            <v>Europe Fonds ouverts  - Actions Secteur Santé</v>
          </cell>
          <cell r="I1501" t="str">
            <v>Tous les jours</v>
          </cell>
          <cell r="J1501" t="str">
            <v>France</v>
          </cell>
          <cell r="K1501" t="str">
            <v>Non</v>
          </cell>
          <cell r="L1501">
            <v>44158</v>
          </cell>
          <cell r="M1501">
            <v>44596</v>
          </cell>
          <cell r="N1501">
            <v>20519045</v>
          </cell>
          <cell r="O1501">
            <v>10351.030000000001</v>
          </cell>
          <cell r="Q1501" t="str">
            <v>Non</v>
          </cell>
          <cell r="R1501">
            <v>6</v>
          </cell>
          <cell r="S1501">
            <v>6</v>
          </cell>
          <cell r="T1501">
            <v>20.918021</v>
          </cell>
          <cell r="V1501">
            <v>-5.7032999999999996</v>
          </cell>
          <cell r="X1501" t="str">
            <v>Cap</v>
          </cell>
          <cell r="Y1501" t="str">
            <v>États-Unis d'Amérique</v>
          </cell>
          <cell r="Z1501">
            <v>0.9</v>
          </cell>
          <cell r="AA1501" t="str">
            <v>Oui</v>
          </cell>
          <cell r="AB1501">
            <v>2.04</v>
          </cell>
          <cell r="AC1501" t="str">
            <v>Oui</v>
          </cell>
          <cell r="AD1501">
            <v>10351.030000000001</v>
          </cell>
          <cell r="AE1501" t="str">
            <v>FS0000GKQS</v>
          </cell>
          <cell r="AF1501">
            <v>3998728</v>
          </cell>
          <cell r="AH1501">
            <v>44562</v>
          </cell>
          <cell r="AJ1501">
            <v>2</v>
          </cell>
          <cell r="AK1501">
            <v>500000</v>
          </cell>
          <cell r="AL1501">
            <v>0</v>
          </cell>
          <cell r="AM1501" t="str">
            <v>www.meeschaert.com</v>
          </cell>
          <cell r="AQ1501" t="str">
            <v>Oui</v>
          </cell>
          <cell r="AR1501" t="str">
            <v>Non</v>
          </cell>
          <cell r="AS1501" t="str">
            <v>Non</v>
          </cell>
          <cell r="AV1501" t="str">
            <v>Actions internationales</v>
          </cell>
          <cell r="AW1501" t="str">
            <v>Meeschaert</v>
          </cell>
          <cell r="AY1501" t="str">
            <v>Not Stated</v>
          </cell>
          <cell r="AZ1501" t="str">
            <v>Prospectus</v>
          </cell>
          <cell r="BA1501" t="str">
            <v>Non</v>
          </cell>
          <cell r="BF1501">
            <v>-5.7032809999999996</v>
          </cell>
          <cell r="BH1501">
            <v>-14.096678000000001</v>
          </cell>
          <cell r="BJ1501">
            <v>-12.549110000000001</v>
          </cell>
          <cell r="BK1501">
            <v>96</v>
          </cell>
        </row>
        <row r="1502">
          <cell r="A1502" t="str">
            <v>FR0014000I93</v>
          </cell>
          <cell r="C1502" t="str">
            <v>Insertion Emplois Dynamique PC</v>
          </cell>
          <cell r="D1502" t="str">
            <v>FCP</v>
          </cell>
          <cell r="E1502" t="str">
            <v>Natixis Investment Managers International</v>
          </cell>
          <cell r="F1502" t="str">
            <v>Euro</v>
          </cell>
          <cell r="G1502" t="str">
            <v>(€STR capitalisé) 10.000% + ( Euronext Paris SBF 120 NR EUR) 45.000% + (MSCI Europe Ex France NR USD) 45.000%</v>
          </cell>
          <cell r="H1502" t="str">
            <v>Europe Fonds ouverts  - Actions Europe Gdes Cap. Croissance</v>
          </cell>
          <cell r="I1502" t="str">
            <v>Tous les jours</v>
          </cell>
          <cell r="J1502" t="str">
            <v>France</v>
          </cell>
          <cell r="K1502" t="str">
            <v>Oui</v>
          </cell>
          <cell r="L1502">
            <v>44320</v>
          </cell>
          <cell r="M1502">
            <v>44596</v>
          </cell>
          <cell r="N1502">
            <v>916502018</v>
          </cell>
          <cell r="O1502">
            <v>98.07</v>
          </cell>
          <cell r="P1502">
            <v>-29.77</v>
          </cell>
          <cell r="Q1502" t="str">
            <v>Non</v>
          </cell>
          <cell r="R1502">
            <v>5</v>
          </cell>
          <cell r="S1502">
            <v>6</v>
          </cell>
          <cell r="X1502" t="str">
            <v>Cap</v>
          </cell>
          <cell r="Y1502" t="str">
            <v>Europe</v>
          </cell>
          <cell r="Z1502">
            <v>2.73</v>
          </cell>
          <cell r="AA1502" t="str">
            <v>Non</v>
          </cell>
          <cell r="AB1502">
            <v>2.73</v>
          </cell>
          <cell r="AC1502" t="str">
            <v>Oui</v>
          </cell>
          <cell r="AD1502">
            <v>96.68</v>
          </cell>
          <cell r="AE1502" t="str">
            <v>FSGBR051T4</v>
          </cell>
          <cell r="AF1502">
            <v>54583</v>
          </cell>
          <cell r="AH1502">
            <v>44562</v>
          </cell>
          <cell r="AJ1502">
            <v>6</v>
          </cell>
          <cell r="AK1502">
            <v>1</v>
          </cell>
          <cell r="AL1502">
            <v>1</v>
          </cell>
          <cell r="AM1502" t="str">
            <v>www.im.natixis.com</v>
          </cell>
          <cell r="AQ1502" t="str">
            <v>Non</v>
          </cell>
          <cell r="AR1502" t="str">
            <v>Non</v>
          </cell>
          <cell r="AS1502" t="str">
            <v>Non</v>
          </cell>
          <cell r="AV1502" t="str">
            <v>Actions internationales</v>
          </cell>
          <cell r="AW1502" t="str">
            <v>Natixis</v>
          </cell>
          <cell r="AY1502" t="str">
            <v>Article 9</v>
          </cell>
          <cell r="AZ1502" t="str">
            <v>Prospectus</v>
          </cell>
          <cell r="BA1502" t="str">
            <v>Non</v>
          </cell>
          <cell r="BH1502">
            <v>-10.389253999999999</v>
          </cell>
          <cell r="BJ1502">
            <v>-10.115130000000001</v>
          </cell>
          <cell r="BK1502">
            <v>91</v>
          </cell>
        </row>
        <row r="1503">
          <cell r="A1503" t="str">
            <v>FR0014000OR9</v>
          </cell>
          <cell r="C1503" t="str">
            <v>Longchamp Dalt Jpn Lng Oly Ucits I2H</v>
          </cell>
          <cell r="D1503" t="str">
            <v>SICAV</v>
          </cell>
          <cell r="E1503" t="str">
            <v>Longchamp Asset Management</v>
          </cell>
          <cell r="F1503" t="str">
            <v>Euro</v>
          </cell>
          <cell r="G1503" t="str">
            <v>MSCI Japan NR EUR</v>
          </cell>
          <cell r="H1503" t="str">
            <v>Europe Fonds ouverts  - Autres actions</v>
          </cell>
          <cell r="I1503" t="str">
            <v>Tous les jours</v>
          </cell>
          <cell r="J1503" t="str">
            <v>France</v>
          </cell>
          <cell r="K1503" t="str">
            <v>Non</v>
          </cell>
          <cell r="L1503">
            <v>44175</v>
          </cell>
          <cell r="M1503">
            <v>44596</v>
          </cell>
          <cell r="N1503">
            <v>211416543</v>
          </cell>
          <cell r="O1503">
            <v>1055.28</v>
          </cell>
          <cell r="Q1503" t="str">
            <v>Non</v>
          </cell>
          <cell r="R1503">
            <v>6</v>
          </cell>
          <cell r="T1503">
            <v>13.842357</v>
          </cell>
          <cell r="V1503">
            <v>4.2187599999999996</v>
          </cell>
          <cell r="X1503" t="str">
            <v>Cap</v>
          </cell>
          <cell r="Y1503" t="str">
            <v>Japon</v>
          </cell>
          <cell r="Z1503">
            <v>0.95</v>
          </cell>
          <cell r="AA1503" t="str">
            <v>Oui</v>
          </cell>
          <cell r="AB1503">
            <v>0.95</v>
          </cell>
          <cell r="AC1503" t="str">
            <v>Non</v>
          </cell>
          <cell r="AD1503">
            <v>1059.1099999999999</v>
          </cell>
          <cell r="AE1503" t="str">
            <v>FS0000E24T</v>
          </cell>
          <cell r="AF1503">
            <v>76880584</v>
          </cell>
          <cell r="AG1503" t="str">
            <v>Entièrement Couvert</v>
          </cell>
          <cell r="AH1503">
            <v>44592</v>
          </cell>
          <cell r="AJ1503">
            <v>0</v>
          </cell>
          <cell r="AK1503">
            <v>1000</v>
          </cell>
          <cell r="AL1503">
            <v>1</v>
          </cell>
          <cell r="AM1503" t="str">
            <v>www.longchamp-am.com</v>
          </cell>
          <cell r="AN1503" t="str">
            <v>Entièrement Couvert</v>
          </cell>
          <cell r="AO1503" t="str">
            <v>Euro</v>
          </cell>
          <cell r="AQ1503" t="str">
            <v>Non</v>
          </cell>
          <cell r="AR1503" t="str">
            <v>Non</v>
          </cell>
          <cell r="AS1503" t="str">
            <v>Non</v>
          </cell>
          <cell r="AV1503" t="str">
            <v>Non Classifié</v>
          </cell>
          <cell r="AW1503" t="str">
            <v>Longchamp</v>
          </cell>
          <cell r="AY1503" t="str">
            <v>Not Stated</v>
          </cell>
          <cell r="AZ1503" t="str">
            <v>Prospectus</v>
          </cell>
          <cell r="BA1503" t="str">
            <v>Non</v>
          </cell>
          <cell r="BF1503">
            <v>4.2187619999999999</v>
          </cell>
          <cell r="BH1503">
            <v>-5.4518740000000001</v>
          </cell>
          <cell r="BJ1503">
            <v>-6.7967000000000004</v>
          </cell>
          <cell r="BK1503">
            <v>80</v>
          </cell>
        </row>
        <row r="1504">
          <cell r="A1504" t="str">
            <v>FR0014000VA0</v>
          </cell>
          <cell r="C1504" t="str">
            <v>Neo Perspectives C</v>
          </cell>
          <cell r="D1504" t="str">
            <v>FCP</v>
          </cell>
          <cell r="E1504" t="str">
            <v>Auris Gestion</v>
          </cell>
          <cell r="F1504" t="str">
            <v>Euro</v>
          </cell>
          <cell r="G1504" t="str">
            <v>(€STR capitalisé) 10.000% + ( EURO STOXX 50 NR EUR) 40.000% + (Bloomberg Euro Agg Corp 1-3 Yr TR EUR) 25.000% + (MSCI World NR EUR) 25.000%</v>
          </cell>
          <cell r="H1504" t="str">
            <v>Europe Fonds ouverts  - Allocation EUR Flexible - International</v>
          </cell>
          <cell r="I1504" t="str">
            <v>Tous les jours</v>
          </cell>
          <cell r="J1504" t="str">
            <v>France</v>
          </cell>
          <cell r="K1504" t="str">
            <v>Non</v>
          </cell>
          <cell r="L1504">
            <v>44208</v>
          </cell>
          <cell r="M1504">
            <v>44595</v>
          </cell>
          <cell r="N1504">
            <v>6364261</v>
          </cell>
          <cell r="O1504">
            <v>99.89</v>
          </cell>
          <cell r="Q1504" t="str">
            <v>Non</v>
          </cell>
          <cell r="R1504">
            <v>5</v>
          </cell>
          <cell r="S1504">
            <v>4</v>
          </cell>
          <cell r="T1504">
            <v>5.0030000000000001</v>
          </cell>
          <cell r="V1504">
            <v>1.1132500000000001</v>
          </cell>
          <cell r="X1504" t="str">
            <v>Cap</v>
          </cell>
          <cell r="Y1504" t="str">
            <v>Global</v>
          </cell>
          <cell r="Z1504">
            <v>2</v>
          </cell>
          <cell r="AA1504" t="str">
            <v>Oui</v>
          </cell>
          <cell r="AB1504">
            <v>2.5</v>
          </cell>
          <cell r="AC1504" t="str">
            <v>Non</v>
          </cell>
          <cell r="AE1504" t="str">
            <v>FS0000GJQ3</v>
          </cell>
          <cell r="AF1504">
            <v>6364261</v>
          </cell>
          <cell r="AH1504">
            <v>44208</v>
          </cell>
          <cell r="AJ1504">
            <v>4</v>
          </cell>
          <cell r="AK1504">
            <v>1</v>
          </cell>
          <cell r="AL1504">
            <v>1</v>
          </cell>
          <cell r="AM1504" t="str">
            <v>www.aurisgestion.com</v>
          </cell>
          <cell r="AQ1504" t="str">
            <v>Non</v>
          </cell>
          <cell r="AR1504" t="str">
            <v>Non</v>
          </cell>
          <cell r="AS1504" t="str">
            <v>Non</v>
          </cell>
          <cell r="AV1504" t="str">
            <v>Non Classifié</v>
          </cell>
          <cell r="AW1504" t="str">
            <v>Auris Gestion</v>
          </cell>
          <cell r="BA1504" t="str">
            <v>Non</v>
          </cell>
          <cell r="BF1504">
            <v>1.113243</v>
          </cell>
          <cell r="BH1504">
            <v>-3.1792189999999998</v>
          </cell>
          <cell r="BJ1504">
            <v>-3.1598299999999999</v>
          </cell>
          <cell r="BK1504">
            <v>53</v>
          </cell>
        </row>
        <row r="1505">
          <cell r="A1505" t="str">
            <v>FR0014000W38</v>
          </cell>
          <cell r="C1505" t="str">
            <v>Keren Crédit ISR C</v>
          </cell>
          <cell r="D1505" t="str">
            <v>FCP</v>
          </cell>
          <cell r="E1505" t="str">
            <v>Keren Finance</v>
          </cell>
          <cell r="F1505" t="str">
            <v>Euro</v>
          </cell>
          <cell r="G1505" t="str">
            <v>Bloomberg Euro Corp TR EUR</v>
          </cell>
          <cell r="H1505" t="str">
            <v>Europe Fonds ouverts  - Obligations EUR Flexibles</v>
          </cell>
          <cell r="I1505" t="str">
            <v>Tous les jours</v>
          </cell>
          <cell r="J1505" t="str">
            <v>Belgique;France;</v>
          </cell>
          <cell r="K1505" t="str">
            <v>Non</v>
          </cell>
          <cell r="L1505">
            <v>44243</v>
          </cell>
          <cell r="M1505">
            <v>44595</v>
          </cell>
          <cell r="N1505">
            <v>19291488</v>
          </cell>
          <cell r="O1505">
            <v>98.23</v>
          </cell>
          <cell r="Q1505" t="str">
            <v>Non</v>
          </cell>
          <cell r="R1505">
            <v>3</v>
          </cell>
          <cell r="S1505">
            <v>3</v>
          </cell>
          <cell r="X1505" t="str">
            <v>Cap</v>
          </cell>
          <cell r="Y1505" t="str">
            <v>Global</v>
          </cell>
          <cell r="Z1505">
            <v>1</v>
          </cell>
          <cell r="AA1505" t="str">
            <v>Oui</v>
          </cell>
          <cell r="AB1505">
            <v>1.1399999999999999</v>
          </cell>
          <cell r="AC1505" t="str">
            <v>Oui</v>
          </cell>
          <cell r="AE1505" t="str">
            <v>FS0000GNDC</v>
          </cell>
          <cell r="AF1505">
            <v>271416</v>
          </cell>
          <cell r="AH1505">
            <v>44562</v>
          </cell>
          <cell r="AJ1505">
            <v>0</v>
          </cell>
          <cell r="AK1505">
            <v>1</v>
          </cell>
          <cell r="AL1505">
            <v>1</v>
          </cell>
          <cell r="AM1505" t="str">
            <v>www.kerenfinance.com</v>
          </cell>
          <cell r="AQ1505" t="str">
            <v>Non</v>
          </cell>
          <cell r="AR1505" t="str">
            <v>Non</v>
          </cell>
          <cell r="AS1505" t="str">
            <v>Non</v>
          </cell>
          <cell r="AV1505" t="str">
            <v>Obligations en euro</v>
          </cell>
          <cell r="AW1505" t="str">
            <v>Keren</v>
          </cell>
          <cell r="AY1505" t="str">
            <v>Not Stated</v>
          </cell>
          <cell r="AZ1505" t="str">
            <v>Prospectus</v>
          </cell>
          <cell r="BA1505" t="str">
            <v>Non</v>
          </cell>
          <cell r="BH1505">
            <v>-1.2168140000000001</v>
          </cell>
          <cell r="BJ1505">
            <v>-0.96540999999999999</v>
          </cell>
          <cell r="BK1505">
            <v>28</v>
          </cell>
        </row>
        <row r="1506">
          <cell r="A1506" t="str">
            <v>FR00140019B9</v>
          </cell>
          <cell r="C1506" t="str">
            <v>R-co Valor 4Change Global Eq C EUR</v>
          </cell>
          <cell r="D1506" t="str">
            <v>SICAV</v>
          </cell>
          <cell r="E1506" t="str">
            <v>Rothschild &amp; Co Asset Management Europe</v>
          </cell>
          <cell r="F1506" t="str">
            <v>Euro</v>
          </cell>
          <cell r="G1506" t="str">
            <v>MSCI ACWI NR EUR</v>
          </cell>
          <cell r="H1506" t="str">
            <v>Europe Fonds ouverts  - Actions Internationales Gdes Cap. Mixte</v>
          </cell>
          <cell r="I1506" t="str">
            <v>Tous les jours</v>
          </cell>
          <cell r="J1506" t="str">
            <v>Autriche;Belgique;Suisse;Allemagne;Espagne;France;Italie;Luxembourg;</v>
          </cell>
          <cell r="K1506" t="str">
            <v>Non</v>
          </cell>
          <cell r="L1506">
            <v>44272</v>
          </cell>
          <cell r="M1506">
            <v>44596</v>
          </cell>
          <cell r="N1506">
            <v>37332628</v>
          </cell>
          <cell r="O1506">
            <v>100.19</v>
          </cell>
          <cell r="Q1506" t="str">
            <v>Non</v>
          </cell>
          <cell r="R1506">
            <v>6</v>
          </cell>
          <cell r="S1506">
            <v>6</v>
          </cell>
          <cell r="X1506" t="str">
            <v>Cap</v>
          </cell>
          <cell r="Y1506" t="str">
            <v>Global</v>
          </cell>
          <cell r="Z1506">
            <v>1.7</v>
          </cell>
          <cell r="AA1506" t="str">
            <v>Oui</v>
          </cell>
          <cell r="AB1506">
            <v>1.39</v>
          </cell>
          <cell r="AC1506" t="str">
            <v>Oui</v>
          </cell>
          <cell r="AD1506">
            <v>100.19</v>
          </cell>
          <cell r="AE1506" t="str">
            <v>FS0000GPTR</v>
          </cell>
          <cell r="AF1506">
            <v>698315</v>
          </cell>
          <cell r="AH1506">
            <v>44562</v>
          </cell>
          <cell r="AJ1506">
            <v>2.5</v>
          </cell>
          <cell r="AK1506">
            <v>2500</v>
          </cell>
          <cell r="AL1506">
            <v>1</v>
          </cell>
          <cell r="AM1506" t="str">
            <v>www.am.eu.rothschildandco.com</v>
          </cell>
          <cell r="AQ1506" t="str">
            <v>Non</v>
          </cell>
          <cell r="AR1506" t="str">
            <v>Non</v>
          </cell>
          <cell r="AS1506" t="str">
            <v>Non</v>
          </cell>
          <cell r="AV1506" t="str">
            <v>Actions internationales</v>
          </cell>
          <cell r="AW1506" t="str">
            <v>Rothschild &amp; Co</v>
          </cell>
          <cell r="AY1506" t="str">
            <v>Article 9</v>
          </cell>
          <cell r="AZ1506" t="str">
            <v>Prospectus</v>
          </cell>
          <cell r="BA1506" t="str">
            <v>Non</v>
          </cell>
          <cell r="BH1506">
            <v>7.9420000000000004E-2</v>
          </cell>
          <cell r="BJ1506">
            <v>0.65522000000000002</v>
          </cell>
          <cell r="BK1506">
            <v>11</v>
          </cell>
        </row>
        <row r="1507">
          <cell r="A1507" t="str">
            <v>FR00140019Q7</v>
          </cell>
          <cell r="C1507" t="str">
            <v>R-co Valor 4Change Global Eq F EUR</v>
          </cell>
          <cell r="D1507" t="str">
            <v>SICAV</v>
          </cell>
          <cell r="E1507" t="str">
            <v>Rothschild &amp; Co Asset Management Europe</v>
          </cell>
          <cell r="F1507" t="str">
            <v>Euro</v>
          </cell>
          <cell r="G1507" t="str">
            <v>MSCI ACWI NR EUR</v>
          </cell>
          <cell r="H1507" t="str">
            <v>Europe Fonds ouverts  - Actions Internationales Gdes Cap. Mixte</v>
          </cell>
          <cell r="I1507" t="str">
            <v>Tous les jours</v>
          </cell>
          <cell r="J1507" t="str">
            <v>Belgique;Suisse;France;Italie;Luxembourg;</v>
          </cell>
          <cell r="K1507" t="str">
            <v>Non</v>
          </cell>
          <cell r="L1507">
            <v>44272</v>
          </cell>
          <cell r="M1507">
            <v>44596</v>
          </cell>
          <cell r="N1507">
            <v>37332628</v>
          </cell>
          <cell r="O1507">
            <v>99.64</v>
          </cell>
          <cell r="Q1507" t="str">
            <v>Non</v>
          </cell>
          <cell r="R1507">
            <v>6</v>
          </cell>
          <cell r="S1507">
            <v>6</v>
          </cell>
          <cell r="X1507" t="str">
            <v>Cap</v>
          </cell>
          <cell r="Y1507" t="str">
            <v>Global</v>
          </cell>
          <cell r="Z1507">
            <v>2</v>
          </cell>
          <cell r="AA1507" t="str">
            <v>Oui</v>
          </cell>
          <cell r="AB1507">
            <v>2.2999999999999998</v>
          </cell>
          <cell r="AC1507" t="str">
            <v>Oui</v>
          </cell>
          <cell r="AD1507">
            <v>99.64</v>
          </cell>
          <cell r="AE1507" t="str">
            <v>FS0000GPTR</v>
          </cell>
          <cell r="AF1507">
            <v>154360</v>
          </cell>
          <cell r="AH1507">
            <v>44562</v>
          </cell>
          <cell r="AJ1507">
            <v>2.5</v>
          </cell>
          <cell r="AK1507">
            <v>1</v>
          </cell>
          <cell r="AL1507">
            <v>1</v>
          </cell>
          <cell r="AM1507" t="str">
            <v>www.am.eu.rothschildandco.com</v>
          </cell>
          <cell r="AQ1507" t="str">
            <v>Non</v>
          </cell>
          <cell r="AR1507" t="str">
            <v>Non</v>
          </cell>
          <cell r="AS1507" t="str">
            <v>Non</v>
          </cell>
          <cell r="AV1507" t="str">
            <v>Actions internationales</v>
          </cell>
          <cell r="AW1507" t="str">
            <v>Rothschild &amp; Co</v>
          </cell>
          <cell r="AY1507" t="str">
            <v>Article 9</v>
          </cell>
          <cell r="AZ1507" t="str">
            <v>Prospectus</v>
          </cell>
          <cell r="BA1507" t="str">
            <v>Non</v>
          </cell>
          <cell r="BH1507">
            <v>-0.47704200000000002</v>
          </cell>
          <cell r="BJ1507">
            <v>0.30808999999999997</v>
          </cell>
          <cell r="BK1507">
            <v>13</v>
          </cell>
        </row>
        <row r="1508">
          <cell r="A1508" t="str">
            <v>FR0014001KV7</v>
          </cell>
          <cell r="C1508" t="str">
            <v>Hegoa RC EUR</v>
          </cell>
          <cell r="D1508" t="str">
            <v>FCP</v>
          </cell>
          <cell r="E1508" t="str">
            <v>Lazard Frères Gestion</v>
          </cell>
          <cell r="F1508" t="str">
            <v>Euro</v>
          </cell>
          <cell r="G1508" t="str">
            <v>(MSCI ACWI NR EUR) 60.000% + ( ICE BofA EUR Brd Mkt TR EUR) 40.000%</v>
          </cell>
          <cell r="H1508" t="str">
            <v>Europe Fonds ouverts  - Allocation EUR Flexible - International</v>
          </cell>
          <cell r="I1508" t="str">
            <v>Tous les jours</v>
          </cell>
          <cell r="J1508" t="str">
            <v>France</v>
          </cell>
          <cell r="K1508" t="str">
            <v>Non</v>
          </cell>
          <cell r="L1508">
            <v>44249</v>
          </cell>
          <cell r="M1508">
            <v>44596</v>
          </cell>
          <cell r="N1508">
            <v>2819166</v>
          </cell>
          <cell r="O1508">
            <v>102.91</v>
          </cell>
          <cell r="Q1508" t="str">
            <v>Non</v>
          </cell>
          <cell r="R1508">
            <v>4</v>
          </cell>
          <cell r="S1508">
            <v>4</v>
          </cell>
          <cell r="X1508" t="str">
            <v>Cap</v>
          </cell>
          <cell r="Y1508" t="str">
            <v>Global</v>
          </cell>
          <cell r="Z1508">
            <v>1.635</v>
          </cell>
          <cell r="AA1508" t="str">
            <v>Oui</v>
          </cell>
          <cell r="AB1508">
            <v>2.375</v>
          </cell>
          <cell r="AC1508" t="str">
            <v>Non</v>
          </cell>
          <cell r="AD1508">
            <v>102.91</v>
          </cell>
          <cell r="AE1508" t="str">
            <v>FS0000GOSY</v>
          </cell>
          <cell r="AF1508">
            <v>2170424</v>
          </cell>
          <cell r="AH1508">
            <v>44594</v>
          </cell>
          <cell r="AJ1508">
            <v>2</v>
          </cell>
          <cell r="AK1508">
            <v>1</v>
          </cell>
          <cell r="AL1508">
            <v>0</v>
          </cell>
          <cell r="AM1508" t="str">
            <v>www.lazardfreresgestion.fr</v>
          </cell>
          <cell r="AQ1508" t="str">
            <v>Non</v>
          </cell>
          <cell r="AR1508" t="str">
            <v>Non</v>
          </cell>
          <cell r="AS1508" t="str">
            <v>Non</v>
          </cell>
          <cell r="AV1508" t="str">
            <v>Non Classifié</v>
          </cell>
          <cell r="AW1508" t="str">
            <v>Lazard</v>
          </cell>
          <cell r="AY1508" t="str">
            <v>Not Stated</v>
          </cell>
          <cell r="AZ1508" t="str">
            <v>Prospectus</v>
          </cell>
          <cell r="BA1508" t="str">
            <v>Non</v>
          </cell>
          <cell r="BH1508">
            <v>-2.9019529999999998</v>
          </cell>
          <cell r="BJ1508">
            <v>-3.1367400000000001</v>
          </cell>
          <cell r="BK1508">
            <v>53</v>
          </cell>
        </row>
        <row r="1509">
          <cell r="A1509" t="str">
            <v>FR0014001QD2</v>
          </cell>
          <cell r="C1509" t="str">
            <v>V Pertinence C EUR</v>
          </cell>
          <cell r="D1509" t="str">
            <v>FCP</v>
          </cell>
          <cell r="E1509" t="str">
            <v>Rothschild &amp; Co Asset Management Europe</v>
          </cell>
          <cell r="F1509" t="str">
            <v>Euro</v>
          </cell>
          <cell r="G1509" t="str">
            <v>(JPM GBI EMU TR EUR) 30.000% + ( €STR Capitalisé + 0.085%) 10.000% + (MSCI World NR USD) 60.000%</v>
          </cell>
          <cell r="H1509" t="str">
            <v>Europe Fonds ouverts  - Allocation EUR Flexible - International</v>
          </cell>
          <cell r="I1509" t="str">
            <v>Tous les jours</v>
          </cell>
          <cell r="J1509" t="str">
            <v>France</v>
          </cell>
          <cell r="K1509" t="str">
            <v>Non</v>
          </cell>
          <cell r="L1509">
            <v>44300</v>
          </cell>
          <cell r="M1509">
            <v>44596</v>
          </cell>
          <cell r="N1509">
            <v>4678897</v>
          </cell>
          <cell r="O1509">
            <v>100.6</v>
          </cell>
          <cell r="Q1509" t="str">
            <v>Non</v>
          </cell>
          <cell r="R1509">
            <v>4</v>
          </cell>
          <cell r="S1509">
            <v>4</v>
          </cell>
          <cell r="X1509" t="str">
            <v>Cap</v>
          </cell>
          <cell r="Y1509" t="str">
            <v>Global</v>
          </cell>
          <cell r="Z1509">
            <v>1.7</v>
          </cell>
          <cell r="AA1509" t="str">
            <v>Oui</v>
          </cell>
          <cell r="AB1509">
            <v>2.4500000000000002</v>
          </cell>
          <cell r="AC1509" t="str">
            <v>Non</v>
          </cell>
          <cell r="AD1509">
            <v>100.6</v>
          </cell>
          <cell r="AE1509" t="str">
            <v>FS0000GVL2</v>
          </cell>
          <cell r="AF1509">
            <v>4678897</v>
          </cell>
          <cell r="AH1509">
            <v>44562</v>
          </cell>
          <cell r="AJ1509">
            <v>3</v>
          </cell>
          <cell r="AK1509">
            <v>1</v>
          </cell>
          <cell r="AL1509">
            <v>1</v>
          </cell>
          <cell r="AM1509" t="str">
            <v>www.am.eu.rothschildandco.com</v>
          </cell>
          <cell r="AQ1509" t="str">
            <v>Non</v>
          </cell>
          <cell r="AR1509" t="str">
            <v>Non</v>
          </cell>
          <cell r="AS1509" t="str">
            <v>Non</v>
          </cell>
          <cell r="AV1509" t="str">
            <v>Non Classifié</v>
          </cell>
          <cell r="AW1509" t="str">
            <v>Rothschild &amp; Co</v>
          </cell>
          <cell r="AY1509" t="str">
            <v>Not Stated</v>
          </cell>
          <cell r="AZ1509" t="str">
            <v>Prospectus</v>
          </cell>
          <cell r="BA1509" t="str">
            <v>Non</v>
          </cell>
          <cell r="BH1509">
            <v>-2.309247</v>
          </cell>
          <cell r="BJ1509">
            <v>-2.9250500000000001</v>
          </cell>
          <cell r="BK1509">
            <v>51</v>
          </cell>
        </row>
        <row r="1510">
          <cell r="A1510" t="str">
            <v>FR0014001SZ1</v>
          </cell>
          <cell r="C1510" t="str">
            <v>MAM Transition Durable Actions B</v>
          </cell>
          <cell r="D1510" t="str">
            <v>FCP</v>
          </cell>
          <cell r="E1510" t="str">
            <v>Meeschaert Asset Management</v>
          </cell>
          <cell r="F1510" t="str">
            <v>Euro</v>
          </cell>
          <cell r="G1510" t="str">
            <v>Not Benchmarked</v>
          </cell>
          <cell r="H1510" t="str">
            <v>Europe Fonds ouverts  - Actions Secteur Ecologie</v>
          </cell>
          <cell r="I1510" t="str">
            <v>Tous les jours</v>
          </cell>
          <cell r="J1510" t="str">
            <v>France</v>
          </cell>
          <cell r="K1510" t="str">
            <v>Non</v>
          </cell>
          <cell r="L1510">
            <v>44243</v>
          </cell>
          <cell r="M1510">
            <v>44596</v>
          </cell>
          <cell r="N1510">
            <v>81302030</v>
          </cell>
          <cell r="O1510">
            <v>146.22</v>
          </cell>
          <cell r="P1510">
            <v>85</v>
          </cell>
          <cell r="Q1510" t="str">
            <v>Non</v>
          </cell>
          <cell r="R1510">
            <v>6</v>
          </cell>
          <cell r="S1510">
            <v>6</v>
          </cell>
          <cell r="X1510" t="str">
            <v>Cap</v>
          </cell>
          <cell r="Y1510" t="str">
            <v>Global</v>
          </cell>
          <cell r="Z1510">
            <v>2.2999999999999998</v>
          </cell>
          <cell r="AA1510" t="str">
            <v>Oui</v>
          </cell>
          <cell r="AB1510">
            <v>2.97</v>
          </cell>
          <cell r="AC1510" t="str">
            <v>Oui</v>
          </cell>
          <cell r="AD1510">
            <v>146.22</v>
          </cell>
          <cell r="AE1510" t="str">
            <v>FSGBR05140</v>
          </cell>
          <cell r="AF1510">
            <v>22338</v>
          </cell>
          <cell r="AH1510">
            <v>44414</v>
          </cell>
          <cell r="AJ1510">
            <v>2</v>
          </cell>
          <cell r="AK1510">
            <v>1</v>
          </cell>
          <cell r="AL1510">
            <v>0</v>
          </cell>
          <cell r="AM1510" t="str">
            <v>www.meeschaert.com</v>
          </cell>
          <cell r="AQ1510" t="str">
            <v>Non</v>
          </cell>
          <cell r="AR1510" t="str">
            <v>Non</v>
          </cell>
          <cell r="AS1510" t="str">
            <v>Non</v>
          </cell>
          <cell r="AV1510" t="str">
            <v>Actions internationales</v>
          </cell>
          <cell r="AW1510" t="str">
            <v>Meeschaert</v>
          </cell>
          <cell r="AY1510" t="str">
            <v>Article 9</v>
          </cell>
          <cell r="AZ1510" t="str">
            <v>Prospectus</v>
          </cell>
          <cell r="BA1510" t="str">
            <v>Non</v>
          </cell>
          <cell r="BH1510">
            <v>-10.896519</v>
          </cell>
          <cell r="BJ1510">
            <v>-9.3884100000000004</v>
          </cell>
          <cell r="BK1510">
            <v>89</v>
          </cell>
        </row>
        <row r="1511">
          <cell r="A1511" t="str">
            <v>FR0014001T08</v>
          </cell>
          <cell r="C1511" t="str">
            <v>MAM Transition Durable Actions A</v>
          </cell>
          <cell r="D1511" t="str">
            <v>FCP</v>
          </cell>
          <cell r="E1511" t="str">
            <v>Meeschaert Asset Management</v>
          </cell>
          <cell r="F1511" t="str">
            <v>Euro</v>
          </cell>
          <cell r="G1511" t="str">
            <v>Not Benchmarked</v>
          </cell>
          <cell r="H1511" t="str">
            <v>Europe Fonds ouverts  - Actions Secteur Ecologie</v>
          </cell>
          <cell r="I1511" t="str">
            <v>Tous les jours</v>
          </cell>
          <cell r="J1511" t="str">
            <v>France</v>
          </cell>
          <cell r="K1511" t="str">
            <v>Non</v>
          </cell>
          <cell r="L1511">
            <v>44243</v>
          </cell>
          <cell r="M1511">
            <v>44596</v>
          </cell>
          <cell r="N1511">
            <v>81302030</v>
          </cell>
          <cell r="O1511">
            <v>146.19999999999999</v>
          </cell>
          <cell r="P1511">
            <v>85</v>
          </cell>
          <cell r="Q1511" t="str">
            <v>Non</v>
          </cell>
          <cell r="R1511">
            <v>6</v>
          </cell>
          <cell r="S1511">
            <v>6</v>
          </cell>
          <cell r="X1511" t="str">
            <v>Cap</v>
          </cell>
          <cell r="Y1511" t="str">
            <v>Global</v>
          </cell>
          <cell r="Z1511">
            <v>2.2999999999999998</v>
          </cell>
          <cell r="AA1511" t="str">
            <v>Oui</v>
          </cell>
          <cell r="AB1511">
            <v>2.97</v>
          </cell>
          <cell r="AC1511" t="str">
            <v>Oui</v>
          </cell>
          <cell r="AD1511">
            <v>146.19999999999999</v>
          </cell>
          <cell r="AE1511" t="str">
            <v>FSGBR05140</v>
          </cell>
          <cell r="AF1511">
            <v>28099</v>
          </cell>
          <cell r="AH1511">
            <v>44414</v>
          </cell>
          <cell r="AJ1511">
            <v>2</v>
          </cell>
          <cell r="AK1511">
            <v>1</v>
          </cell>
          <cell r="AL1511">
            <v>0</v>
          </cell>
          <cell r="AM1511" t="str">
            <v>www.meeschaert.com</v>
          </cell>
          <cell r="AQ1511" t="str">
            <v>Non</v>
          </cell>
          <cell r="AR1511" t="str">
            <v>Non</v>
          </cell>
          <cell r="AS1511" t="str">
            <v>Non</v>
          </cell>
          <cell r="AV1511" t="str">
            <v>Actions internationales</v>
          </cell>
          <cell r="AW1511" t="str">
            <v>Meeschaert</v>
          </cell>
          <cell r="AY1511" t="str">
            <v>Article 9</v>
          </cell>
          <cell r="AZ1511" t="str">
            <v>Prospectus</v>
          </cell>
          <cell r="BA1511" t="str">
            <v>Non</v>
          </cell>
          <cell r="BH1511">
            <v>-10.892505999999999</v>
          </cell>
          <cell r="BJ1511">
            <v>-9.3841300000000007</v>
          </cell>
          <cell r="BK1511">
            <v>89</v>
          </cell>
        </row>
        <row r="1512">
          <cell r="A1512" t="str">
            <v>FR0014002CG3</v>
          </cell>
          <cell r="C1512" t="str">
            <v>Lyxor MSCI New Enrg ESG Fltr DR ETF Acc</v>
          </cell>
          <cell r="D1512" t="str">
            <v>SICAV</v>
          </cell>
          <cell r="E1512" t="str">
            <v>Lyxor International Asset Management S.A.S.</v>
          </cell>
          <cell r="F1512" t="str">
            <v>Euro</v>
          </cell>
          <cell r="G1512" t="str">
            <v>MSCI ACWI IMI New Energy ESG Filt NR USD</v>
          </cell>
          <cell r="H1512" t="str">
            <v>Europe ETF  - Actions Secteur Energies Alternatives</v>
          </cell>
          <cell r="I1512" t="str">
            <v>Tous les jours</v>
          </cell>
          <cell r="J1512" t="str">
            <v>France;Italie;</v>
          </cell>
          <cell r="K1512" t="str">
            <v>Non</v>
          </cell>
          <cell r="L1512">
            <v>44309</v>
          </cell>
          <cell r="M1512">
            <v>44596</v>
          </cell>
          <cell r="N1512">
            <v>1060341371</v>
          </cell>
          <cell r="O1512">
            <v>17.57</v>
          </cell>
          <cell r="P1512">
            <v>868.62</v>
          </cell>
          <cell r="Q1512" t="str">
            <v>Non</v>
          </cell>
          <cell r="R1512">
            <v>6</v>
          </cell>
          <cell r="S1512">
            <v>7</v>
          </cell>
          <cell r="X1512" t="str">
            <v>Cap</v>
          </cell>
          <cell r="Y1512" t="str">
            <v>Global</v>
          </cell>
          <cell r="Z1512">
            <v>0.6</v>
          </cell>
          <cell r="AA1512" t="str">
            <v>Oui</v>
          </cell>
          <cell r="AB1512">
            <v>0.6</v>
          </cell>
          <cell r="AC1512" t="str">
            <v>Oui</v>
          </cell>
          <cell r="AE1512" t="str">
            <v>FSUSA08KCD</v>
          </cell>
          <cell r="AF1512">
            <v>2646000</v>
          </cell>
          <cell r="AH1512">
            <v>44581</v>
          </cell>
          <cell r="AM1512" t="str">
            <v>www.lyxor.com</v>
          </cell>
          <cell r="AQ1512" t="str">
            <v>Non</v>
          </cell>
          <cell r="AR1512" t="str">
            <v>Non</v>
          </cell>
          <cell r="AS1512" t="str">
            <v>Non</v>
          </cell>
          <cell r="AV1512" t="str">
            <v>Actions internationales</v>
          </cell>
          <cell r="AW1512" t="str">
            <v>Lyxor</v>
          </cell>
          <cell r="AX1512" t="str">
            <v>Lyxor International Asset Management</v>
          </cell>
          <cell r="AY1512" t="str">
            <v>Article 8</v>
          </cell>
          <cell r="AZ1512" t="str">
            <v>Prospectus</v>
          </cell>
          <cell r="BA1512" t="str">
            <v>Non</v>
          </cell>
          <cell r="BH1512">
            <v>-12.717337000000001</v>
          </cell>
          <cell r="BJ1512">
            <v>-9.9354200000000006</v>
          </cell>
          <cell r="BK1512">
            <v>91</v>
          </cell>
        </row>
        <row r="1513">
          <cell r="A1513" t="str">
            <v>FR0014002OW5</v>
          </cell>
          <cell r="C1513" t="str">
            <v>ERES Multigestion Partage &amp; Solidaire A</v>
          </cell>
          <cell r="D1513" t="str">
            <v>FCP</v>
          </cell>
          <cell r="E1513" t="str">
            <v>ERES Gestion</v>
          </cell>
          <cell r="F1513" t="str">
            <v>Euro</v>
          </cell>
          <cell r="G1513" t="str">
            <v>(€STR capitalisé) 20.000% + ( EURO STOXX 50 NR EUR) 50.000% + (JPM EMU 3-5 TR EUR) 30.000%</v>
          </cell>
          <cell r="H1513" t="str">
            <v>Europe Fonds ouverts  - Allocation EUR Flexible - International</v>
          </cell>
          <cell r="I1513" t="str">
            <v>Tous les jours</v>
          </cell>
          <cell r="J1513" t="str">
            <v>France</v>
          </cell>
          <cell r="K1513" t="str">
            <v>Non</v>
          </cell>
          <cell r="L1513">
            <v>44470</v>
          </cell>
          <cell r="M1513">
            <v>44595</v>
          </cell>
          <cell r="N1513">
            <v>12853628</v>
          </cell>
          <cell r="O1513">
            <v>97.43</v>
          </cell>
          <cell r="Q1513" t="str">
            <v>Non</v>
          </cell>
          <cell r="R1513">
            <v>5</v>
          </cell>
          <cell r="S1513">
            <v>4</v>
          </cell>
          <cell r="X1513" t="str">
            <v>Cap</v>
          </cell>
          <cell r="Y1513" t="str">
            <v>Global</v>
          </cell>
          <cell r="Z1513">
            <v>1.25</v>
          </cell>
          <cell r="AA1513" t="str">
            <v>Non</v>
          </cell>
          <cell r="AB1513">
            <v>2.1</v>
          </cell>
          <cell r="AC1513" t="str">
            <v>Oui</v>
          </cell>
          <cell r="AE1513" t="str">
            <v>FS0000H5YT</v>
          </cell>
          <cell r="AF1513">
            <v>14559</v>
          </cell>
          <cell r="AH1513">
            <v>44550</v>
          </cell>
          <cell r="AJ1513">
            <v>3</v>
          </cell>
          <cell r="AK1513">
            <v>0</v>
          </cell>
          <cell r="AL1513">
            <v>0</v>
          </cell>
          <cell r="AM1513" t="str">
            <v>www.eres-gestion.com</v>
          </cell>
          <cell r="AQ1513" t="str">
            <v>Non</v>
          </cell>
          <cell r="AR1513" t="str">
            <v>Non</v>
          </cell>
          <cell r="AS1513" t="str">
            <v>Non</v>
          </cell>
          <cell r="AV1513" t="str">
            <v>Non Classifié</v>
          </cell>
          <cell r="AW1513" t="str">
            <v>ERES</v>
          </cell>
          <cell r="AY1513" t="str">
            <v>Article 8</v>
          </cell>
          <cell r="AZ1513" t="str">
            <v>Prospectus</v>
          </cell>
          <cell r="BA1513" t="str">
            <v>Non</v>
          </cell>
          <cell r="BH1513">
            <v>-6.0825139999999998</v>
          </cell>
          <cell r="BJ1513">
            <v>-5.7065700000000001</v>
          </cell>
          <cell r="BK1513">
            <v>74</v>
          </cell>
        </row>
        <row r="1514">
          <cell r="A1514" t="str">
            <v>FR0014002VE8</v>
          </cell>
          <cell r="C1514" t="str">
            <v>Echiquier Space K</v>
          </cell>
          <cell r="D1514" t="str">
            <v>SICAV</v>
          </cell>
          <cell r="E1514" t="str">
            <v>La Financière de l'Echiquier</v>
          </cell>
          <cell r="F1514" t="str">
            <v>Euro</v>
          </cell>
          <cell r="G1514" t="str">
            <v>MSCI ACWI NR EUR</v>
          </cell>
          <cell r="H1514" t="str">
            <v>Europe Fonds ouverts  - Actions Internationales Flex-Cap.</v>
          </cell>
          <cell r="I1514" t="str">
            <v>Tous les jours</v>
          </cell>
          <cell r="J1514" t="str">
            <v>Autriche;Belgique;Suisse;Allemagne;Espagne;France;Italie;Luxembourg;Pays-Bas;</v>
          </cell>
          <cell r="K1514" t="str">
            <v>Non</v>
          </cell>
          <cell r="L1514">
            <v>44347</v>
          </cell>
          <cell r="M1514">
            <v>44596</v>
          </cell>
          <cell r="N1514">
            <v>58864540</v>
          </cell>
          <cell r="O1514">
            <v>859.09</v>
          </cell>
          <cell r="Q1514" t="str">
            <v>Non</v>
          </cell>
          <cell r="R1514">
            <v>6</v>
          </cell>
          <cell r="S1514">
            <v>6</v>
          </cell>
          <cell r="X1514" t="str">
            <v>Cap</v>
          </cell>
          <cell r="Y1514" t="str">
            <v>Global</v>
          </cell>
          <cell r="Z1514">
            <v>1</v>
          </cell>
          <cell r="AA1514" t="str">
            <v>Oui</v>
          </cell>
          <cell r="AB1514">
            <v>1</v>
          </cell>
          <cell r="AC1514" t="str">
            <v>Non</v>
          </cell>
          <cell r="AD1514">
            <v>859.09</v>
          </cell>
          <cell r="AE1514" t="str">
            <v>FS0000GY4Z</v>
          </cell>
          <cell r="AF1514">
            <v>16234284</v>
          </cell>
          <cell r="AH1514">
            <v>44565</v>
          </cell>
          <cell r="AJ1514">
            <v>3</v>
          </cell>
          <cell r="AK1514">
            <v>0</v>
          </cell>
          <cell r="AL1514">
            <v>0</v>
          </cell>
          <cell r="AM1514" t="str">
            <v>www.lfde.com</v>
          </cell>
          <cell r="AQ1514" t="str">
            <v>Non</v>
          </cell>
          <cell r="AR1514" t="str">
            <v>Non</v>
          </cell>
          <cell r="AS1514" t="str">
            <v>Non</v>
          </cell>
          <cell r="AV1514" t="str">
            <v>Actions internationales</v>
          </cell>
          <cell r="AW1514" t="str">
            <v>La Financière de l'Echiquier</v>
          </cell>
          <cell r="AY1514" t="str">
            <v>Article 8</v>
          </cell>
          <cell r="AZ1514" t="str">
            <v>Prospectus</v>
          </cell>
          <cell r="BA1514" t="str">
            <v>Non</v>
          </cell>
          <cell r="BH1514">
            <v>-20.121034999999999</v>
          </cell>
          <cell r="BJ1514">
            <v>-15.37828</v>
          </cell>
          <cell r="BK1514">
            <v>98</v>
          </cell>
        </row>
        <row r="1515">
          <cell r="A1515" t="str">
            <v>FR0014002VF5</v>
          </cell>
          <cell r="C1515" t="str">
            <v>Echiquier Space A</v>
          </cell>
          <cell r="D1515" t="str">
            <v>SICAV</v>
          </cell>
          <cell r="E1515" t="str">
            <v>La Financière de l'Echiquier</v>
          </cell>
          <cell r="F1515" t="str">
            <v>Euro</v>
          </cell>
          <cell r="G1515" t="str">
            <v>MSCI ACWI NR EUR</v>
          </cell>
          <cell r="H1515" t="str">
            <v>Europe Fonds ouverts  - Actions Internationales Flex-Cap.</v>
          </cell>
          <cell r="I1515" t="str">
            <v>Tous les jours</v>
          </cell>
          <cell r="J1515" t="str">
            <v>Autriche;Belgique;Suisse;Allemagne;Espagne;France;Italie;</v>
          </cell>
          <cell r="K1515" t="str">
            <v>Non</v>
          </cell>
          <cell r="L1515">
            <v>44347</v>
          </cell>
          <cell r="M1515">
            <v>44596</v>
          </cell>
          <cell r="N1515">
            <v>58864540</v>
          </cell>
          <cell r="O1515">
            <v>85.02</v>
          </cell>
          <cell r="Q1515" t="str">
            <v>Non</v>
          </cell>
          <cell r="R1515">
            <v>6</v>
          </cell>
          <cell r="S1515">
            <v>6</v>
          </cell>
          <cell r="X1515" t="str">
            <v>Cap</v>
          </cell>
          <cell r="Y1515" t="str">
            <v>Global</v>
          </cell>
          <cell r="Z1515">
            <v>1.65</v>
          </cell>
          <cell r="AA1515" t="str">
            <v>Oui</v>
          </cell>
          <cell r="AB1515">
            <v>1.65</v>
          </cell>
          <cell r="AC1515" t="str">
            <v>Non</v>
          </cell>
          <cell r="AD1515">
            <v>85.02</v>
          </cell>
          <cell r="AE1515" t="str">
            <v>FS0000GY4Z</v>
          </cell>
          <cell r="AF1515">
            <v>18486723</v>
          </cell>
          <cell r="AH1515">
            <v>44565</v>
          </cell>
          <cell r="AJ1515">
            <v>3</v>
          </cell>
          <cell r="AK1515">
            <v>0</v>
          </cell>
          <cell r="AL1515">
            <v>0</v>
          </cell>
          <cell r="AM1515" t="str">
            <v>www.lfde.com</v>
          </cell>
          <cell r="AQ1515" t="str">
            <v>Non</v>
          </cell>
          <cell r="AR1515" t="str">
            <v>Non</v>
          </cell>
          <cell r="AS1515" t="str">
            <v>Non</v>
          </cell>
          <cell r="AV1515" t="str">
            <v>Actions internationales</v>
          </cell>
          <cell r="AW1515" t="str">
            <v>La Financière de l'Echiquier</v>
          </cell>
          <cell r="AY1515" t="str">
            <v>Article 8</v>
          </cell>
          <cell r="AZ1515" t="str">
            <v>Prospectus</v>
          </cell>
          <cell r="BA1515" t="str">
            <v>Non</v>
          </cell>
          <cell r="BH1515">
            <v>-20.170179999999998</v>
          </cell>
          <cell r="BJ1515">
            <v>-15.432219999999999</v>
          </cell>
          <cell r="BK1515">
            <v>98</v>
          </cell>
        </row>
        <row r="1516">
          <cell r="A1516" t="str">
            <v>FR0014002Y67</v>
          </cell>
          <cell r="C1516" t="str">
            <v>ERES Multi ISR Court Terme A</v>
          </cell>
          <cell r="D1516" t="str">
            <v>FCP</v>
          </cell>
          <cell r="E1516" t="str">
            <v>ERES Gestion</v>
          </cell>
          <cell r="F1516" t="str">
            <v>Euro</v>
          </cell>
          <cell r="G1516" t="str">
            <v>(€STR capitalisé) 40.000% + ( Markit Iboxx BBB 1-3Y) 30.000% + (JPM EMU 1-3 Yr TR EUR) 30.000%</v>
          </cell>
          <cell r="H1516" t="str">
            <v>Europe Fonds ouverts  - Obligations Internationales Flexibles</v>
          </cell>
          <cell r="I1516" t="str">
            <v>Tous les jours</v>
          </cell>
          <cell r="J1516" t="str">
            <v>France</v>
          </cell>
          <cell r="K1516" t="str">
            <v>Non</v>
          </cell>
          <cell r="L1516">
            <v>44502</v>
          </cell>
          <cell r="M1516">
            <v>44595</v>
          </cell>
          <cell r="N1516">
            <v>1455206</v>
          </cell>
          <cell r="O1516">
            <v>99.02</v>
          </cell>
          <cell r="Q1516" t="str">
            <v>Non</v>
          </cell>
          <cell r="R1516">
            <v>2</v>
          </cell>
          <cell r="S1516">
            <v>3</v>
          </cell>
          <cell r="X1516" t="str">
            <v>Cap</v>
          </cell>
          <cell r="Y1516" t="str">
            <v>Global</v>
          </cell>
          <cell r="Z1516">
            <v>1</v>
          </cell>
          <cell r="AA1516" t="str">
            <v>Non</v>
          </cell>
          <cell r="AB1516">
            <v>1.65</v>
          </cell>
          <cell r="AC1516" t="str">
            <v>Oui</v>
          </cell>
          <cell r="AE1516" t="str">
            <v>FS0000H2GP</v>
          </cell>
          <cell r="AF1516">
            <v>180638</v>
          </cell>
          <cell r="AH1516">
            <v>44454</v>
          </cell>
          <cell r="AJ1516">
            <v>3</v>
          </cell>
          <cell r="AK1516">
            <v>0</v>
          </cell>
          <cell r="AL1516">
            <v>0</v>
          </cell>
          <cell r="AM1516" t="str">
            <v>www.eres-gestion.com</v>
          </cell>
          <cell r="AQ1516" t="str">
            <v>Non</v>
          </cell>
          <cell r="AR1516" t="str">
            <v>Non</v>
          </cell>
          <cell r="AS1516" t="str">
            <v>Non</v>
          </cell>
          <cell r="AV1516" t="str">
            <v>Obligations internationales</v>
          </cell>
          <cell r="AW1516" t="str">
            <v>ERES</v>
          </cell>
          <cell r="AY1516" t="str">
            <v>Article 8</v>
          </cell>
          <cell r="AZ1516" t="str">
            <v>Prospectus</v>
          </cell>
          <cell r="BA1516" t="str">
            <v>Non</v>
          </cell>
          <cell r="BH1516">
            <v>-0.59231</v>
          </cell>
          <cell r="BJ1516">
            <v>-0.53208</v>
          </cell>
          <cell r="BK1516">
            <v>23</v>
          </cell>
        </row>
        <row r="1517">
          <cell r="A1517" t="str">
            <v>FR0014002Y91</v>
          </cell>
          <cell r="C1517" t="str">
            <v>ERES Multi ISR Long Terme A</v>
          </cell>
          <cell r="D1517" t="str">
            <v>FCP</v>
          </cell>
          <cell r="E1517" t="str">
            <v>ERES Gestion</v>
          </cell>
          <cell r="F1517" t="str">
            <v>Euro</v>
          </cell>
          <cell r="G1517" t="str">
            <v>(MSCI ACWI NR EUR) 45.000% + ( EURO STOXX 50 NR EUR) 45.000% + (JPM Global Govt 5-7 Yr TR LCL) 10.000%</v>
          </cell>
          <cell r="H1517" t="str">
            <v>Europe Fonds ouverts  - Allocation EUR Agressive - International</v>
          </cell>
          <cell r="I1517" t="str">
            <v>Tous les jours</v>
          </cell>
          <cell r="J1517" t="str">
            <v>France</v>
          </cell>
          <cell r="K1517" t="str">
            <v>Non</v>
          </cell>
          <cell r="L1517">
            <v>44498</v>
          </cell>
          <cell r="M1517">
            <v>44595</v>
          </cell>
          <cell r="N1517">
            <v>5653682</v>
          </cell>
          <cell r="O1517">
            <v>90.14</v>
          </cell>
          <cell r="Q1517" t="str">
            <v>Non</v>
          </cell>
          <cell r="R1517">
            <v>6</v>
          </cell>
          <cell r="S1517">
            <v>5</v>
          </cell>
          <cell r="X1517" t="str">
            <v>Cap</v>
          </cell>
          <cell r="Y1517" t="str">
            <v>Global</v>
          </cell>
          <cell r="Z1517">
            <v>2</v>
          </cell>
          <cell r="AA1517" t="str">
            <v>Non</v>
          </cell>
          <cell r="AB1517">
            <v>3.3</v>
          </cell>
          <cell r="AC1517" t="str">
            <v>Oui</v>
          </cell>
          <cell r="AE1517" t="str">
            <v>FS0000H2GQ</v>
          </cell>
          <cell r="AF1517">
            <v>2137917</v>
          </cell>
          <cell r="AH1517">
            <v>44550</v>
          </cell>
          <cell r="AJ1517">
            <v>3</v>
          </cell>
          <cell r="AK1517">
            <v>0</v>
          </cell>
          <cell r="AL1517">
            <v>0</v>
          </cell>
          <cell r="AM1517" t="str">
            <v>www.eres-gestion.com</v>
          </cell>
          <cell r="AQ1517" t="str">
            <v>Non</v>
          </cell>
          <cell r="AR1517" t="str">
            <v>Non</v>
          </cell>
          <cell r="AS1517" t="str">
            <v>Non</v>
          </cell>
          <cell r="AV1517" t="str">
            <v>Non Classifié</v>
          </cell>
          <cell r="AW1517" t="str">
            <v>ERES</v>
          </cell>
          <cell r="AY1517" t="str">
            <v>Article 8</v>
          </cell>
          <cell r="AZ1517" t="str">
            <v>Prospectus</v>
          </cell>
          <cell r="BA1517" t="str">
            <v>Non</v>
          </cell>
          <cell r="BH1517">
            <v>-10.681728</v>
          </cell>
          <cell r="BJ1517">
            <v>-9.6611200000000004</v>
          </cell>
          <cell r="BK1517">
            <v>90</v>
          </cell>
        </row>
        <row r="1518">
          <cell r="A1518" t="str">
            <v>FR0014002YC6</v>
          </cell>
          <cell r="C1518" t="str">
            <v>ERES Multi ISR Modéré A</v>
          </cell>
          <cell r="D1518" t="str">
            <v>FCP</v>
          </cell>
          <cell r="E1518" t="str">
            <v>ERES Gestion</v>
          </cell>
          <cell r="F1518" t="str">
            <v>Euro</v>
          </cell>
          <cell r="G1518" t="str">
            <v>(JPM 1-3 ans) 80.000% + ( MSCI World NR EUR) 5.000% + (MSCI EMU NR EUR) 15.000%</v>
          </cell>
          <cell r="H1518" t="str">
            <v>Europe Fonds ouverts  - Allocation EUR Prudente - International</v>
          </cell>
          <cell r="I1518" t="str">
            <v>Tous les jours</v>
          </cell>
          <cell r="J1518" t="str">
            <v>France</v>
          </cell>
          <cell r="K1518" t="str">
            <v>Non</v>
          </cell>
          <cell r="L1518">
            <v>44498</v>
          </cell>
          <cell r="M1518">
            <v>44595</v>
          </cell>
          <cell r="N1518">
            <v>5796704</v>
          </cell>
          <cell r="O1518">
            <v>96.58</v>
          </cell>
          <cell r="Q1518" t="str">
            <v>Non</v>
          </cell>
          <cell r="R1518">
            <v>3</v>
          </cell>
          <cell r="S1518">
            <v>3</v>
          </cell>
          <cell r="X1518" t="str">
            <v>Cap</v>
          </cell>
          <cell r="Y1518" t="str">
            <v>Global</v>
          </cell>
          <cell r="Z1518">
            <v>1</v>
          </cell>
          <cell r="AA1518" t="str">
            <v>Non</v>
          </cell>
          <cell r="AB1518">
            <v>2.0499999999999998</v>
          </cell>
          <cell r="AC1518" t="str">
            <v>Oui</v>
          </cell>
          <cell r="AE1518" t="str">
            <v>FS0000H2GR</v>
          </cell>
          <cell r="AF1518">
            <v>659839</v>
          </cell>
          <cell r="AH1518">
            <v>44550</v>
          </cell>
          <cell r="AJ1518">
            <v>3</v>
          </cell>
          <cell r="AK1518">
            <v>0</v>
          </cell>
          <cell r="AL1518">
            <v>0</v>
          </cell>
          <cell r="AM1518" t="str">
            <v>www.eres-gestion.com</v>
          </cell>
          <cell r="AQ1518" t="str">
            <v>Non</v>
          </cell>
          <cell r="AR1518" t="str">
            <v>Non</v>
          </cell>
          <cell r="AS1518" t="str">
            <v>Non</v>
          </cell>
          <cell r="AV1518" t="str">
            <v>Non Classifié</v>
          </cell>
          <cell r="AW1518" t="str">
            <v>ERES</v>
          </cell>
          <cell r="AY1518" t="str">
            <v>Article 8</v>
          </cell>
          <cell r="AZ1518" t="str">
            <v>Prospectus</v>
          </cell>
          <cell r="BA1518" t="str">
            <v>Non</v>
          </cell>
          <cell r="BH1518">
            <v>-3.4875590000000001</v>
          </cell>
          <cell r="BJ1518">
            <v>-3.1377999999999999</v>
          </cell>
          <cell r="BK1518">
            <v>53</v>
          </cell>
        </row>
        <row r="1519">
          <cell r="A1519" t="str">
            <v>FR0014002YF9</v>
          </cell>
          <cell r="C1519" t="str">
            <v>ERES Multi ISR Moyen Terme A</v>
          </cell>
          <cell r="D1519" t="str">
            <v>FCP</v>
          </cell>
          <cell r="E1519" t="str">
            <v>ERES Gestion</v>
          </cell>
          <cell r="F1519" t="str">
            <v>Euro</v>
          </cell>
          <cell r="G1519" t="str">
            <v>(JPM EMU Govt Investment Grade 3-5 Yrs) 50.000% + ( MSCI World NR EUR) 15.000% + (MSCI EMU NR EUR) 35.000%</v>
          </cell>
          <cell r="H1519" t="str">
            <v>Europe Fonds ouverts  - Allocation EUR Flexible - International</v>
          </cell>
          <cell r="I1519" t="str">
            <v>Tous les jours</v>
          </cell>
          <cell r="J1519" t="str">
            <v>France</v>
          </cell>
          <cell r="K1519" t="str">
            <v>Non</v>
          </cell>
          <cell r="L1519">
            <v>44491</v>
          </cell>
          <cell r="M1519">
            <v>44595</v>
          </cell>
          <cell r="N1519">
            <v>3866469</v>
          </cell>
          <cell r="O1519">
            <v>94.92</v>
          </cell>
          <cell r="Q1519" t="str">
            <v>Non</v>
          </cell>
          <cell r="R1519">
            <v>4</v>
          </cell>
          <cell r="S1519">
            <v>4</v>
          </cell>
          <cell r="X1519" t="str">
            <v>Cap</v>
          </cell>
          <cell r="Y1519" t="str">
            <v>Global</v>
          </cell>
          <cell r="Z1519">
            <v>2</v>
          </cell>
          <cell r="AA1519" t="str">
            <v>Non</v>
          </cell>
          <cell r="AB1519">
            <v>3.3</v>
          </cell>
          <cell r="AC1519" t="str">
            <v>Oui</v>
          </cell>
          <cell r="AE1519" t="str">
            <v>FS0000H2GS</v>
          </cell>
          <cell r="AF1519">
            <v>638042</v>
          </cell>
          <cell r="AH1519">
            <v>44550</v>
          </cell>
          <cell r="AJ1519">
            <v>3</v>
          </cell>
          <cell r="AK1519">
            <v>0</v>
          </cell>
          <cell r="AL1519">
            <v>0</v>
          </cell>
          <cell r="AM1519" t="str">
            <v>www.eres-gestion.com</v>
          </cell>
          <cell r="AQ1519" t="str">
            <v>Non</v>
          </cell>
          <cell r="AR1519" t="str">
            <v>Non</v>
          </cell>
          <cell r="AS1519" t="str">
            <v>Non</v>
          </cell>
          <cell r="AV1519" t="str">
            <v>Non Classifié</v>
          </cell>
          <cell r="AW1519" t="str">
            <v>ERES</v>
          </cell>
          <cell r="AY1519" t="str">
            <v>Article 8</v>
          </cell>
          <cell r="AZ1519" t="str">
            <v>Prospectus</v>
          </cell>
          <cell r="BA1519" t="str">
            <v>Non</v>
          </cell>
          <cell r="BH1519">
            <v>-5.8520130000000004</v>
          </cell>
          <cell r="BJ1519">
            <v>-5.3164100000000003</v>
          </cell>
          <cell r="BK1519">
            <v>72</v>
          </cell>
        </row>
        <row r="1520">
          <cell r="A1520" t="str">
            <v>FR00140039O0</v>
          </cell>
          <cell r="C1520" t="str">
            <v>Dynastrat C</v>
          </cell>
          <cell r="D1520" t="str">
            <v>SICAV</v>
          </cell>
          <cell r="E1520" t="str">
            <v>DNCA Finance</v>
          </cell>
          <cell r="F1520" t="str">
            <v>Euro</v>
          </cell>
          <cell r="G1520" t="str">
            <v>(FTSE MTS Ex-CNO Etrix 1-3Y TR EUR) 30.000% + ( €STR capitalisé) 10.000% + (STOXX Europe 600 NR EUR) 60.000%</v>
          </cell>
          <cell r="H1520" t="str">
            <v>Europe Fonds ouverts  - Allocation EUR Flexible - International</v>
          </cell>
          <cell r="I1520" t="str">
            <v>Tous les jours</v>
          </cell>
          <cell r="J1520" t="str">
            <v>France</v>
          </cell>
          <cell r="K1520" t="str">
            <v>Non</v>
          </cell>
          <cell r="L1520">
            <v>44356</v>
          </cell>
          <cell r="M1520">
            <v>44595</v>
          </cell>
          <cell r="N1520">
            <v>5211883</v>
          </cell>
          <cell r="O1520">
            <v>94.05</v>
          </cell>
          <cell r="Q1520" t="str">
            <v>Non</v>
          </cell>
          <cell r="R1520">
            <v>6</v>
          </cell>
          <cell r="S1520">
            <v>4</v>
          </cell>
          <cell r="X1520" t="str">
            <v>Cap</v>
          </cell>
          <cell r="Y1520" t="str">
            <v>Global</v>
          </cell>
          <cell r="Z1520">
            <v>2.2000000000000002</v>
          </cell>
          <cell r="AA1520" t="str">
            <v>Oui</v>
          </cell>
          <cell r="AB1520">
            <v>4.5999999999999996</v>
          </cell>
          <cell r="AC1520" t="str">
            <v>Non</v>
          </cell>
          <cell r="AE1520" t="str">
            <v>FS0000H135</v>
          </cell>
          <cell r="AF1520">
            <v>5211883</v>
          </cell>
          <cell r="AH1520">
            <v>44562</v>
          </cell>
          <cell r="AJ1520">
            <v>4</v>
          </cell>
          <cell r="AK1520">
            <v>1</v>
          </cell>
          <cell r="AL1520">
            <v>1</v>
          </cell>
          <cell r="AM1520" t="str">
            <v>www.dnca-investments.com</v>
          </cell>
          <cell r="AQ1520" t="str">
            <v>Non</v>
          </cell>
          <cell r="AR1520" t="str">
            <v>Non</v>
          </cell>
          <cell r="AS1520" t="str">
            <v>Non</v>
          </cell>
          <cell r="AV1520" t="str">
            <v>Non Classifié</v>
          </cell>
          <cell r="AW1520" t="str">
            <v>Natixis</v>
          </cell>
          <cell r="AY1520" t="str">
            <v>Not Stated</v>
          </cell>
          <cell r="AZ1520" t="str">
            <v>Prospectus</v>
          </cell>
          <cell r="BA1520" t="str">
            <v>Non</v>
          </cell>
          <cell r="BH1520">
            <v>-5.4393729999999998</v>
          </cell>
          <cell r="BJ1520">
            <v>-5.0975299999999999</v>
          </cell>
          <cell r="BK1520">
            <v>70</v>
          </cell>
        </row>
        <row r="1521">
          <cell r="A1521" t="str">
            <v>FR0014003CI7</v>
          </cell>
          <cell r="C1521" t="str">
            <v>Echiquier High Yield Europe G</v>
          </cell>
          <cell r="D1521" t="str">
            <v>FCP</v>
          </cell>
          <cell r="E1521" t="str">
            <v>La Financière de l'Echiquier</v>
          </cell>
          <cell r="F1521" t="str">
            <v>Euro</v>
          </cell>
          <cell r="G1521" t="str">
            <v>Markit iBoxx EUR Liquid High Yield Index</v>
          </cell>
          <cell r="H1521" t="str">
            <v>Europe Fonds ouverts  - Obligations à échéance</v>
          </cell>
          <cell r="I1521" t="str">
            <v>Tous les jours</v>
          </cell>
          <cell r="J1521" t="str">
            <v>France</v>
          </cell>
          <cell r="K1521" t="str">
            <v>Non</v>
          </cell>
          <cell r="L1521">
            <v>44539</v>
          </cell>
          <cell r="M1521">
            <v>44596</v>
          </cell>
          <cell r="N1521">
            <v>43928356</v>
          </cell>
          <cell r="O1521">
            <v>96.73</v>
          </cell>
          <cell r="Q1521" t="str">
            <v>Non</v>
          </cell>
          <cell r="R1521">
            <v>3</v>
          </cell>
          <cell r="X1521" t="str">
            <v>Cap</v>
          </cell>
          <cell r="Y1521" t="str">
            <v>Europe</v>
          </cell>
          <cell r="Z1521">
            <v>0.8</v>
          </cell>
          <cell r="AA1521" t="str">
            <v>Oui</v>
          </cell>
          <cell r="AB1521">
            <v>0.8</v>
          </cell>
          <cell r="AC1521" t="str">
            <v>Oui</v>
          </cell>
          <cell r="AD1521">
            <v>96.73</v>
          </cell>
          <cell r="AE1521" t="str">
            <v>FS0000CRF3</v>
          </cell>
          <cell r="AF1521">
            <v>690651</v>
          </cell>
          <cell r="AH1521">
            <v>44558</v>
          </cell>
          <cell r="AJ1521">
            <v>3</v>
          </cell>
          <cell r="AK1521">
            <v>0</v>
          </cell>
          <cell r="AL1521">
            <v>0</v>
          </cell>
          <cell r="AM1521" t="str">
            <v>www.lfde.com</v>
          </cell>
          <cell r="AQ1521" t="str">
            <v>Non</v>
          </cell>
          <cell r="AR1521" t="str">
            <v>Non</v>
          </cell>
          <cell r="AS1521" t="str">
            <v>Non</v>
          </cell>
          <cell r="AV1521" t="str">
            <v>Non Classifié</v>
          </cell>
          <cell r="AW1521" t="str">
            <v>La Financière de l'Echiquier</v>
          </cell>
          <cell r="AY1521" t="str">
            <v>Article 8</v>
          </cell>
          <cell r="AZ1521" t="str">
            <v>Prospectus</v>
          </cell>
          <cell r="BA1521" t="str">
            <v>Non</v>
          </cell>
          <cell r="BH1521">
            <v>-2.4565610000000002</v>
          </cell>
          <cell r="BJ1521">
            <v>-2.19692</v>
          </cell>
          <cell r="BK1521">
            <v>44</v>
          </cell>
        </row>
        <row r="1522">
          <cell r="A1522" t="str">
            <v>FR0014003FX9</v>
          </cell>
          <cell r="C1522" t="str">
            <v>SLF (F) ESG Short Term Euro P6</v>
          </cell>
          <cell r="D1522" t="str">
            <v>FCP</v>
          </cell>
          <cell r="E1522" t="str">
            <v>Swiss Life Asset Managers France</v>
          </cell>
          <cell r="F1522" t="str">
            <v>Euro</v>
          </cell>
          <cell r="G1522" t="str">
            <v>€STR capitalisé</v>
          </cell>
          <cell r="H1522" t="str">
            <v>Europe Fonds ouverts  - Monétaires EUR Court Terme</v>
          </cell>
          <cell r="I1522" t="str">
            <v>Tous les jours</v>
          </cell>
          <cell r="J1522" t="str">
            <v>France</v>
          </cell>
          <cell r="K1522" t="str">
            <v>Non</v>
          </cell>
          <cell r="L1522">
            <v>44355</v>
          </cell>
          <cell r="M1522">
            <v>44598</v>
          </cell>
          <cell r="N1522">
            <v>877653510</v>
          </cell>
          <cell r="O1522">
            <v>102.361</v>
          </cell>
          <cell r="Q1522" t="str">
            <v>Non</v>
          </cell>
          <cell r="R1522">
            <v>2</v>
          </cell>
          <cell r="S1522">
            <v>2</v>
          </cell>
          <cell r="X1522" t="str">
            <v>Cap</v>
          </cell>
          <cell r="Y1522" t="str">
            <v>Euroland</v>
          </cell>
          <cell r="Z1522">
            <v>0.8</v>
          </cell>
          <cell r="AA1522" t="str">
            <v>Oui</v>
          </cell>
          <cell r="AB1522">
            <v>0.25</v>
          </cell>
          <cell r="AC1522" t="str">
            <v>Oui</v>
          </cell>
          <cell r="AE1522" t="str">
            <v>FS00008MJN</v>
          </cell>
          <cell r="AF1522">
            <v>91870404</v>
          </cell>
          <cell r="AH1522">
            <v>44552</v>
          </cell>
          <cell r="AJ1522">
            <v>2</v>
          </cell>
          <cell r="AK1522">
            <v>1</v>
          </cell>
          <cell r="AL1522">
            <v>1</v>
          </cell>
          <cell r="AM1522" t="str">
            <v>www.swisslife-am.com</v>
          </cell>
          <cell r="AQ1522" t="str">
            <v>Non</v>
          </cell>
          <cell r="AR1522" t="str">
            <v>Non</v>
          </cell>
          <cell r="AS1522" t="str">
            <v>Non</v>
          </cell>
          <cell r="AV1522" t="str">
            <v>Fonds monétaires à valeur liquidative variable (VNAV) court terme</v>
          </cell>
          <cell r="AW1522" t="str">
            <v>Swiss Life</v>
          </cell>
          <cell r="AY1522" t="str">
            <v>Article 8</v>
          </cell>
          <cell r="AZ1522" t="str">
            <v>Prospectus</v>
          </cell>
          <cell r="BA1522" t="str">
            <v>Non</v>
          </cell>
          <cell r="BH1522">
            <v>-7.0285E-2</v>
          </cell>
          <cell r="BJ1522">
            <v>-6.1499999999999999E-2</v>
          </cell>
          <cell r="BK1522">
            <v>17</v>
          </cell>
        </row>
        <row r="1523">
          <cell r="A1523" t="str">
            <v>FR0014003IY1</v>
          </cell>
          <cell r="C1523" t="str">
            <v>Lyxor MSCI World ETF Acc</v>
          </cell>
          <cell r="D1523" t="str">
            <v>SICAV</v>
          </cell>
          <cell r="E1523" t="str">
            <v>Lyxor International Asset Management S.A.S.</v>
          </cell>
          <cell r="F1523" t="str">
            <v>Euro</v>
          </cell>
          <cell r="G1523" t="str">
            <v>MSCI World NR USD</v>
          </cell>
          <cell r="H1523" t="str">
            <v>Europe ETF  - Actions Internationales Gdes Cap. Mixte</v>
          </cell>
          <cell r="I1523" t="str">
            <v>Tous les jours</v>
          </cell>
          <cell r="J1523" t="str">
            <v>France;Italie;</v>
          </cell>
          <cell r="K1523" t="str">
            <v>Non</v>
          </cell>
          <cell r="L1523">
            <v>44349</v>
          </cell>
          <cell r="M1523">
            <v>44596</v>
          </cell>
          <cell r="N1523">
            <v>5288964903</v>
          </cell>
          <cell r="O1523">
            <v>11.0327</v>
          </cell>
          <cell r="P1523">
            <v>1254.56</v>
          </cell>
          <cell r="Q1523" t="str">
            <v>Non</v>
          </cell>
          <cell r="R1523">
            <v>6</v>
          </cell>
          <cell r="S1523">
            <v>6</v>
          </cell>
          <cell r="X1523" t="str">
            <v>Cap</v>
          </cell>
          <cell r="Y1523" t="str">
            <v>Global</v>
          </cell>
          <cell r="Z1523">
            <v>0.3</v>
          </cell>
          <cell r="AA1523" t="str">
            <v>Oui</v>
          </cell>
          <cell r="AB1523">
            <v>0.3</v>
          </cell>
          <cell r="AC1523" t="str">
            <v>Oui</v>
          </cell>
          <cell r="AD1523">
            <v>11.0327</v>
          </cell>
          <cell r="AE1523" t="str">
            <v>FSGBR072X4</v>
          </cell>
          <cell r="AF1523">
            <v>6167279</v>
          </cell>
          <cell r="AH1523">
            <v>44581</v>
          </cell>
          <cell r="AM1523" t="str">
            <v>www.lyxor.com</v>
          </cell>
          <cell r="AQ1523" t="str">
            <v>Non</v>
          </cell>
          <cell r="AR1523" t="str">
            <v>Non</v>
          </cell>
          <cell r="AS1523" t="str">
            <v>Non</v>
          </cell>
          <cell r="AV1523" t="str">
            <v>Actions internationales</v>
          </cell>
          <cell r="AW1523" t="str">
            <v>Lyxor</v>
          </cell>
          <cell r="AX1523" t="str">
            <v>Lyxor International Asset Management</v>
          </cell>
          <cell r="AY1523" t="str">
            <v>Not Stated</v>
          </cell>
          <cell r="AZ1523" t="str">
            <v>Prospectus</v>
          </cell>
          <cell r="BA1523" t="str">
            <v>Non</v>
          </cell>
          <cell r="BH1523">
            <v>-5.8550750000000003</v>
          </cell>
          <cell r="BJ1523">
            <v>-3.9096500000000001</v>
          </cell>
          <cell r="BK1523">
            <v>60</v>
          </cell>
        </row>
        <row r="1524">
          <cell r="A1524" t="str">
            <v>FR0014003LP3</v>
          </cell>
          <cell r="C1524" t="str">
            <v>ERES Multi ISR Environnement A</v>
          </cell>
          <cell r="D1524" t="str">
            <v>FCP</v>
          </cell>
          <cell r="E1524" t="str">
            <v>ERES Gestion</v>
          </cell>
          <cell r="F1524" t="str">
            <v>Euro</v>
          </cell>
          <cell r="G1524" t="str">
            <v>(MSCI ACWI NR EUR) 50.000% + ( EURO STOXX 50 NR EUR) 50.000%</v>
          </cell>
          <cell r="H1524" t="str">
            <v>Europe Fonds ouverts  - Actions Internationales Gdes Cap. Mixte</v>
          </cell>
          <cell r="I1524" t="str">
            <v>Tous les jours</v>
          </cell>
          <cell r="J1524" t="str">
            <v>France</v>
          </cell>
          <cell r="K1524" t="str">
            <v>Non</v>
          </cell>
          <cell r="L1524">
            <v>44498</v>
          </cell>
          <cell r="M1524">
            <v>44595</v>
          </cell>
          <cell r="N1524">
            <v>2559015</v>
          </cell>
          <cell r="O1524">
            <v>89.55</v>
          </cell>
          <cell r="Q1524" t="str">
            <v>Non</v>
          </cell>
          <cell r="R1524">
            <v>6</v>
          </cell>
          <cell r="S1524">
            <v>6</v>
          </cell>
          <cell r="X1524" t="str">
            <v>Cap</v>
          </cell>
          <cell r="Y1524" t="str">
            <v>Global</v>
          </cell>
          <cell r="Z1524">
            <v>2</v>
          </cell>
          <cell r="AA1524" t="str">
            <v>Non</v>
          </cell>
          <cell r="AB1524">
            <v>3.3</v>
          </cell>
          <cell r="AC1524" t="str">
            <v>Oui</v>
          </cell>
          <cell r="AE1524" t="str">
            <v>FS0000H4II</v>
          </cell>
          <cell r="AF1524">
            <v>923036</v>
          </cell>
          <cell r="AH1524">
            <v>44550</v>
          </cell>
          <cell r="AJ1524">
            <v>3</v>
          </cell>
          <cell r="AK1524">
            <v>0</v>
          </cell>
          <cell r="AL1524">
            <v>0</v>
          </cell>
          <cell r="AM1524" t="str">
            <v>www.eres-gestion.com</v>
          </cell>
          <cell r="AQ1524" t="str">
            <v>Non</v>
          </cell>
          <cell r="AR1524" t="str">
            <v>Non</v>
          </cell>
          <cell r="AS1524" t="str">
            <v>Non</v>
          </cell>
          <cell r="AV1524" t="str">
            <v>Actions internationales</v>
          </cell>
          <cell r="AW1524" t="str">
            <v>ERES</v>
          </cell>
          <cell r="AY1524" t="str">
            <v>Article 8</v>
          </cell>
          <cell r="AZ1524" t="str">
            <v>Prospectus</v>
          </cell>
          <cell r="BA1524" t="str">
            <v>Non</v>
          </cell>
          <cell r="BH1524">
            <v>-11.95556</v>
          </cell>
          <cell r="BJ1524">
            <v>-10.795400000000001</v>
          </cell>
          <cell r="BK1524">
            <v>93</v>
          </cell>
        </row>
        <row r="1525">
          <cell r="A1525" t="str">
            <v>FR0014003NV7</v>
          </cell>
          <cell r="C1525" t="str">
            <v>Sanso Smart Climate R</v>
          </cell>
          <cell r="D1525" t="str">
            <v>FCP</v>
          </cell>
          <cell r="E1525" t="str">
            <v>Sanso Investment Solutions</v>
          </cell>
          <cell r="F1525" t="str">
            <v>Euro</v>
          </cell>
          <cell r="G1525" t="str">
            <v>MSCI World NR EUR</v>
          </cell>
          <cell r="H1525" t="str">
            <v>Europe Fonds ouverts  - Actions Secteur Ecologie</v>
          </cell>
          <cell r="I1525" t="str">
            <v>Tous les jours</v>
          </cell>
          <cell r="J1525" t="str">
            <v>France</v>
          </cell>
          <cell r="K1525" t="str">
            <v>Non</v>
          </cell>
          <cell r="L1525">
            <v>44405</v>
          </cell>
          <cell r="M1525">
            <v>44596</v>
          </cell>
          <cell r="N1525">
            <v>155361476</v>
          </cell>
          <cell r="O1525">
            <v>103.01</v>
          </cell>
          <cell r="Q1525" t="str">
            <v>Non</v>
          </cell>
          <cell r="R1525">
            <v>6</v>
          </cell>
          <cell r="S1525">
            <v>6</v>
          </cell>
          <cell r="X1525" t="str">
            <v>Cap</v>
          </cell>
          <cell r="Y1525" t="str">
            <v>Global</v>
          </cell>
          <cell r="Z1525">
            <v>2</v>
          </cell>
          <cell r="AA1525" t="str">
            <v>Oui</v>
          </cell>
          <cell r="AB1525">
            <v>2</v>
          </cell>
          <cell r="AC1525" t="str">
            <v>Oui</v>
          </cell>
          <cell r="AD1525">
            <v>103.01</v>
          </cell>
          <cell r="AE1525" t="str">
            <v>FS0000H7PK</v>
          </cell>
          <cell r="AF1525">
            <v>4718483</v>
          </cell>
          <cell r="AH1525">
            <v>44494</v>
          </cell>
          <cell r="AJ1525">
            <v>2</v>
          </cell>
          <cell r="AK1525">
            <v>1</v>
          </cell>
          <cell r="AL1525">
            <v>0</v>
          </cell>
          <cell r="AM1525" t="str">
            <v>www.sanso-is.com</v>
          </cell>
          <cell r="AQ1525" t="str">
            <v>Non</v>
          </cell>
          <cell r="AR1525" t="str">
            <v>Non</v>
          </cell>
          <cell r="AS1525" t="str">
            <v>Non</v>
          </cell>
          <cell r="AV1525" t="str">
            <v>Actions internationales</v>
          </cell>
          <cell r="AW1525" t="str">
            <v>Sanso</v>
          </cell>
          <cell r="AY1525" t="str">
            <v>Article 9</v>
          </cell>
          <cell r="AZ1525" t="str">
            <v>Prospectus</v>
          </cell>
          <cell r="BA1525" t="str">
            <v>Non</v>
          </cell>
          <cell r="BH1525">
            <v>-5.6538069999999996</v>
          </cell>
          <cell r="BJ1525">
            <v>-3.8211300000000001</v>
          </cell>
          <cell r="BK1525">
            <v>59</v>
          </cell>
        </row>
        <row r="1526">
          <cell r="A1526" t="str">
            <v>FR00140044J0</v>
          </cell>
          <cell r="C1526" t="str">
            <v>Florinvest Equilibre SR SL</v>
          </cell>
          <cell r="D1526" t="str">
            <v>FCP</v>
          </cell>
          <cell r="E1526" t="str">
            <v>Flornoy</v>
          </cell>
          <cell r="F1526" t="str">
            <v>Euro</v>
          </cell>
          <cell r="G1526" t="str">
            <v>(€STR capitalisé) 50.000% + ( STOXX Europe 50 NR EUR) 50.000%</v>
          </cell>
          <cell r="H1526" t="str">
            <v>Europe Fonds ouverts  - Allocation EUR Modérée</v>
          </cell>
          <cell r="I1526" t="str">
            <v>Tous les jours</v>
          </cell>
          <cell r="J1526" t="str">
            <v>France</v>
          </cell>
          <cell r="K1526" t="str">
            <v>Non</v>
          </cell>
          <cell r="L1526">
            <v>44505</v>
          </cell>
          <cell r="M1526">
            <v>44595</v>
          </cell>
          <cell r="N1526">
            <v>63329000</v>
          </cell>
          <cell r="O1526">
            <v>96.29</v>
          </cell>
          <cell r="Q1526" t="str">
            <v>Non</v>
          </cell>
          <cell r="R1526">
            <v>4</v>
          </cell>
          <cell r="S1526">
            <v>4</v>
          </cell>
          <cell r="X1526" t="str">
            <v>Cap</v>
          </cell>
          <cell r="Y1526" t="str">
            <v>Global</v>
          </cell>
          <cell r="Z1526">
            <v>2.3919999999999999</v>
          </cell>
          <cell r="AA1526" t="str">
            <v>Oui</v>
          </cell>
          <cell r="AB1526">
            <v>3.22</v>
          </cell>
          <cell r="AC1526" t="str">
            <v>Non</v>
          </cell>
          <cell r="AE1526" t="str">
            <v>FSGBR077A0</v>
          </cell>
          <cell r="AF1526">
            <v>2181000</v>
          </cell>
          <cell r="AH1526">
            <v>44561</v>
          </cell>
          <cell r="AJ1526">
            <v>4.74</v>
          </cell>
          <cell r="AK1526">
            <v>1</v>
          </cell>
          <cell r="AL1526">
            <v>1</v>
          </cell>
          <cell r="AM1526" t="str">
            <v>www.flornoy.com</v>
          </cell>
          <cell r="AQ1526" t="str">
            <v>Non</v>
          </cell>
          <cell r="AR1526" t="str">
            <v>Non</v>
          </cell>
          <cell r="AS1526" t="str">
            <v>Non</v>
          </cell>
          <cell r="AV1526" t="str">
            <v>Non Classifié</v>
          </cell>
          <cell r="AW1526" t="str">
            <v>Flornoy</v>
          </cell>
          <cell r="AY1526" t="str">
            <v>Not Stated</v>
          </cell>
          <cell r="AZ1526" t="str">
            <v>Prospectus</v>
          </cell>
          <cell r="BA1526" t="str">
            <v>Non</v>
          </cell>
          <cell r="BH1526">
            <v>-3.187211</v>
          </cell>
          <cell r="BJ1526">
            <v>-3.31792</v>
          </cell>
          <cell r="BK1526">
            <v>54</v>
          </cell>
        </row>
        <row r="1527">
          <cell r="A1527" t="str">
            <v>FR00140044L6</v>
          </cell>
          <cell r="C1527" t="str">
            <v>Florilège SL</v>
          </cell>
          <cell r="D1527" t="str">
            <v>FCP</v>
          </cell>
          <cell r="E1527" t="str">
            <v>Flornoy</v>
          </cell>
          <cell r="F1527" t="str">
            <v>Euro</v>
          </cell>
          <cell r="G1527" t="str">
            <v>EURO STOXX NR EUR</v>
          </cell>
          <cell r="H1527" t="str">
            <v>Europe Fonds ouverts  - Actions Zone Euro Grandes Cap.</v>
          </cell>
          <cell r="I1527" t="str">
            <v>Tous les jours</v>
          </cell>
          <cell r="J1527" t="str">
            <v>France</v>
          </cell>
          <cell r="K1527" t="str">
            <v>Oui</v>
          </cell>
          <cell r="L1527">
            <v>44505</v>
          </cell>
          <cell r="M1527">
            <v>44595</v>
          </cell>
          <cell r="N1527">
            <v>48814000</v>
          </cell>
          <cell r="O1527">
            <v>92.63</v>
          </cell>
          <cell r="P1527">
            <v>96.89</v>
          </cell>
          <cell r="Q1527" t="str">
            <v>Non</v>
          </cell>
          <cell r="R1527">
            <v>6</v>
          </cell>
          <cell r="S1527">
            <v>6</v>
          </cell>
          <cell r="X1527" t="str">
            <v>Cap</v>
          </cell>
          <cell r="Y1527" t="str">
            <v>Euroland</v>
          </cell>
          <cell r="Z1527">
            <v>2.3919999999999999</v>
          </cell>
          <cell r="AA1527" t="str">
            <v>Oui</v>
          </cell>
          <cell r="AB1527">
            <v>3.38</v>
          </cell>
          <cell r="AC1527" t="str">
            <v>Non</v>
          </cell>
          <cell r="AE1527" t="str">
            <v>FSGBR06JLZ</v>
          </cell>
          <cell r="AF1527">
            <v>1402000</v>
          </cell>
          <cell r="AH1527">
            <v>44561</v>
          </cell>
          <cell r="AJ1527">
            <v>3</v>
          </cell>
          <cell r="AK1527">
            <v>1</v>
          </cell>
          <cell r="AL1527">
            <v>1</v>
          </cell>
          <cell r="AM1527" t="str">
            <v>www.flornoy.com</v>
          </cell>
          <cell r="AQ1527" t="str">
            <v>Non</v>
          </cell>
          <cell r="AR1527" t="str">
            <v>Non</v>
          </cell>
          <cell r="AS1527" t="str">
            <v>Non</v>
          </cell>
          <cell r="AV1527" t="str">
            <v>Actions des pays de l'Union Européenne</v>
          </cell>
          <cell r="AW1527" t="str">
            <v>Flornoy</v>
          </cell>
          <cell r="AY1527" t="str">
            <v>Not Stated</v>
          </cell>
          <cell r="AZ1527" t="str">
            <v>Prospectus</v>
          </cell>
          <cell r="BA1527" t="str">
            <v>Non</v>
          </cell>
          <cell r="BH1527">
            <v>-7.0073290000000004</v>
          </cell>
          <cell r="BJ1527">
            <v>-7.2281899999999997</v>
          </cell>
          <cell r="BK1527">
            <v>82</v>
          </cell>
        </row>
        <row r="1528">
          <cell r="A1528" t="str">
            <v>FR00140044M4</v>
          </cell>
          <cell r="C1528" t="str">
            <v>Flornoy Growth SL</v>
          </cell>
          <cell r="D1528" t="str">
            <v>FCP</v>
          </cell>
          <cell r="E1528" t="str">
            <v>Flornoy</v>
          </cell>
          <cell r="F1528" t="str">
            <v>Euro</v>
          </cell>
          <cell r="G1528" t="str">
            <v>Euronext Paris CAC 40 NR EUR</v>
          </cell>
          <cell r="H1528" t="str">
            <v>Europe Fonds ouverts  - Actions France Grandes Cap.</v>
          </cell>
          <cell r="I1528" t="str">
            <v>Tous les jours</v>
          </cell>
          <cell r="J1528" t="str">
            <v>France</v>
          </cell>
          <cell r="K1528" t="str">
            <v>Oui</v>
          </cell>
          <cell r="L1528">
            <v>44505</v>
          </cell>
          <cell r="M1528">
            <v>44595</v>
          </cell>
          <cell r="N1528">
            <v>58591000</v>
          </cell>
          <cell r="O1528">
            <v>99.53</v>
          </cell>
          <cell r="P1528">
            <v>168.8</v>
          </cell>
          <cell r="Q1528" t="str">
            <v>Non</v>
          </cell>
          <cell r="R1528">
            <v>6</v>
          </cell>
          <cell r="S1528">
            <v>6</v>
          </cell>
          <cell r="X1528" t="str">
            <v>Cap</v>
          </cell>
          <cell r="Y1528" t="str">
            <v>France</v>
          </cell>
          <cell r="Z1528">
            <v>2.3919999999999999</v>
          </cell>
          <cell r="AA1528" t="str">
            <v>Oui</v>
          </cell>
          <cell r="AB1528">
            <v>3.12</v>
          </cell>
          <cell r="AC1528" t="str">
            <v>Non</v>
          </cell>
          <cell r="AE1528" t="str">
            <v>FSGBR0772M</v>
          </cell>
          <cell r="AF1528">
            <v>902000</v>
          </cell>
          <cell r="AH1528">
            <v>44561</v>
          </cell>
          <cell r="AJ1528">
            <v>4</v>
          </cell>
          <cell r="AK1528">
            <v>1</v>
          </cell>
          <cell r="AL1528">
            <v>1</v>
          </cell>
          <cell r="AM1528" t="str">
            <v>www.flornoy.com</v>
          </cell>
          <cell r="AQ1528" t="str">
            <v>Non</v>
          </cell>
          <cell r="AR1528" t="str">
            <v>Non</v>
          </cell>
          <cell r="AS1528" t="str">
            <v>Non</v>
          </cell>
          <cell r="AV1528" t="str">
            <v>Actions françaises</v>
          </cell>
          <cell r="AW1528" t="str">
            <v>Flornoy</v>
          </cell>
          <cell r="AY1528" t="str">
            <v>Not Stated</v>
          </cell>
          <cell r="AZ1528" t="str">
            <v>Prospectus</v>
          </cell>
          <cell r="BA1528" t="str">
            <v>Non</v>
          </cell>
          <cell r="BH1528">
            <v>-1.9022269999999999</v>
          </cell>
          <cell r="BJ1528">
            <v>-2.10921</v>
          </cell>
          <cell r="BK1528">
            <v>43</v>
          </cell>
        </row>
        <row r="1529">
          <cell r="A1529" t="str">
            <v>FR00140044N2</v>
          </cell>
          <cell r="C1529" t="str">
            <v>Flornoy Convictions SL</v>
          </cell>
          <cell r="D1529" t="str">
            <v>FCP</v>
          </cell>
          <cell r="E1529" t="str">
            <v>Flornoy</v>
          </cell>
          <cell r="F1529" t="str">
            <v>Euro</v>
          </cell>
          <cell r="G1529" t="str">
            <v>STOXX Europe 600 NR EUR</v>
          </cell>
          <cell r="H1529" t="str">
            <v>Europe Fonds ouverts  - Actions Europe Flex Cap</v>
          </cell>
          <cell r="I1529" t="str">
            <v>Tous les jours</v>
          </cell>
          <cell r="J1529" t="str">
            <v>France</v>
          </cell>
          <cell r="K1529" t="str">
            <v>Oui</v>
          </cell>
          <cell r="L1529">
            <v>44505</v>
          </cell>
          <cell r="M1529">
            <v>44595</v>
          </cell>
          <cell r="N1529">
            <v>71439734</v>
          </cell>
          <cell r="O1529">
            <v>90.58</v>
          </cell>
          <cell r="P1529">
            <v>181.07</v>
          </cell>
          <cell r="Q1529" t="str">
            <v>Non</v>
          </cell>
          <cell r="R1529">
            <v>6</v>
          </cell>
          <cell r="S1529">
            <v>6</v>
          </cell>
          <cell r="X1529" t="str">
            <v>Cap</v>
          </cell>
          <cell r="Y1529" t="str">
            <v>Europe</v>
          </cell>
          <cell r="Z1529">
            <v>2.3919999999999999</v>
          </cell>
          <cell r="AA1529" t="str">
            <v>Oui</v>
          </cell>
          <cell r="AB1529">
            <v>3.24</v>
          </cell>
          <cell r="AC1529" t="str">
            <v>Non</v>
          </cell>
          <cell r="AE1529" t="str">
            <v>FSUSA07L32</v>
          </cell>
          <cell r="AF1529">
            <v>1018000</v>
          </cell>
          <cell r="AH1529">
            <v>44561</v>
          </cell>
          <cell r="AJ1529">
            <v>4</v>
          </cell>
          <cell r="AK1529">
            <v>1</v>
          </cell>
          <cell r="AL1529">
            <v>1</v>
          </cell>
          <cell r="AM1529" t="str">
            <v>www.flornoy.com</v>
          </cell>
          <cell r="AQ1529" t="str">
            <v>Non</v>
          </cell>
          <cell r="AR1529" t="str">
            <v>Non</v>
          </cell>
          <cell r="AS1529" t="str">
            <v>Non</v>
          </cell>
          <cell r="AV1529" t="str">
            <v>Actions internationales</v>
          </cell>
          <cell r="AW1529" t="str">
            <v>Flornoy</v>
          </cell>
          <cell r="AY1529" t="str">
            <v>Not Stated</v>
          </cell>
          <cell r="AZ1529" t="str">
            <v>Prospectus</v>
          </cell>
          <cell r="BA1529" t="str">
            <v>Non</v>
          </cell>
          <cell r="BH1529">
            <v>-9.0105470000000008</v>
          </cell>
          <cell r="BJ1529">
            <v>-9.2616800000000001</v>
          </cell>
          <cell r="BK1529">
            <v>89</v>
          </cell>
        </row>
        <row r="1530">
          <cell r="A1530" t="str">
            <v>FR00140044P7</v>
          </cell>
          <cell r="C1530" t="str">
            <v>Omnibond SL</v>
          </cell>
          <cell r="D1530" t="str">
            <v>FCP</v>
          </cell>
          <cell r="E1530" t="str">
            <v>Flornoy</v>
          </cell>
          <cell r="F1530" t="str">
            <v>Euro</v>
          </cell>
          <cell r="G1530" t="str">
            <v>€STR + 100 Bps</v>
          </cell>
          <cell r="H1530" t="str">
            <v>Europe Fonds ouverts  - Obligations EUR Flexibles</v>
          </cell>
          <cell r="I1530" t="str">
            <v>Tous les jours</v>
          </cell>
          <cell r="J1530" t="str">
            <v>France</v>
          </cell>
          <cell r="K1530" t="str">
            <v>Non</v>
          </cell>
          <cell r="L1530">
            <v>44505</v>
          </cell>
          <cell r="M1530">
            <v>44595</v>
          </cell>
          <cell r="N1530">
            <v>151512000</v>
          </cell>
          <cell r="O1530">
            <v>1003.08</v>
          </cell>
          <cell r="Q1530" t="str">
            <v>Non</v>
          </cell>
          <cell r="R1530">
            <v>3</v>
          </cell>
          <cell r="S1530">
            <v>3</v>
          </cell>
          <cell r="X1530" t="str">
            <v>Cap</v>
          </cell>
          <cell r="Y1530" t="str">
            <v>Euroland</v>
          </cell>
          <cell r="Z1530">
            <v>1.1000000000000001</v>
          </cell>
          <cell r="AA1530" t="str">
            <v>Oui</v>
          </cell>
          <cell r="AB1530">
            <v>1.18</v>
          </cell>
          <cell r="AC1530" t="str">
            <v>Non</v>
          </cell>
          <cell r="AE1530" t="str">
            <v>FS000098NQ</v>
          </cell>
          <cell r="AF1530">
            <v>6163000</v>
          </cell>
          <cell r="AH1530">
            <v>44562</v>
          </cell>
          <cell r="AJ1530">
            <v>1</v>
          </cell>
          <cell r="AK1530">
            <v>1</v>
          </cell>
          <cell r="AL1530">
            <v>1</v>
          </cell>
          <cell r="AM1530" t="str">
            <v>www.flornoy.com</v>
          </cell>
          <cell r="AQ1530" t="str">
            <v>Non</v>
          </cell>
          <cell r="AR1530" t="str">
            <v>Non</v>
          </cell>
          <cell r="AS1530" t="str">
            <v>Non</v>
          </cell>
          <cell r="AV1530" t="str">
            <v>Obligations en euro</v>
          </cell>
          <cell r="AW1530" t="str">
            <v>Flornoy</v>
          </cell>
          <cell r="AY1530" t="str">
            <v>Not Stated</v>
          </cell>
          <cell r="AZ1530" t="str">
            <v>Prospectus</v>
          </cell>
          <cell r="BA1530" t="str">
            <v>Non</v>
          </cell>
          <cell r="BH1530">
            <v>0.19778200000000001</v>
          </cell>
          <cell r="BJ1530">
            <v>0.40056000000000003</v>
          </cell>
          <cell r="BK1530">
            <v>12</v>
          </cell>
        </row>
        <row r="1531">
          <cell r="A1531" t="str">
            <v>FR0014004VV8</v>
          </cell>
          <cell r="C1531" t="str">
            <v>Altaïr 2.0 A</v>
          </cell>
          <cell r="D1531" t="str">
            <v>FCP</v>
          </cell>
          <cell r="E1531" t="str">
            <v>Sunny Asset Management</v>
          </cell>
          <cell r="F1531" t="str">
            <v>Euro</v>
          </cell>
          <cell r="G1531" t="str">
            <v>Not Benchmarked</v>
          </cell>
          <cell r="H1531" t="str">
            <v>Europe Fonds ouverts  - Allocation EUR Flexible - International</v>
          </cell>
          <cell r="I1531" t="str">
            <v>Tous les jours</v>
          </cell>
          <cell r="J1531" t="str">
            <v>Belgique;Allemagne;France;Luxembourg;</v>
          </cell>
          <cell r="K1531" t="str">
            <v>Non</v>
          </cell>
          <cell r="L1531">
            <v>44470</v>
          </cell>
          <cell r="M1531">
            <v>44595</v>
          </cell>
          <cell r="N1531">
            <v>37339534</v>
          </cell>
          <cell r="O1531">
            <v>98.51</v>
          </cell>
          <cell r="Q1531" t="str">
            <v>Non</v>
          </cell>
          <cell r="R1531">
            <v>5</v>
          </cell>
          <cell r="S1531">
            <v>4</v>
          </cell>
          <cell r="X1531" t="str">
            <v>Cap</v>
          </cell>
          <cell r="Y1531" t="str">
            <v>Global</v>
          </cell>
          <cell r="Z1531">
            <v>2.5</v>
          </cell>
          <cell r="AA1531" t="str">
            <v>Oui</v>
          </cell>
          <cell r="AB1531">
            <v>3.7</v>
          </cell>
          <cell r="AC1531" t="str">
            <v>Non</v>
          </cell>
          <cell r="AE1531" t="str">
            <v>FS0000H69O</v>
          </cell>
          <cell r="AF1531">
            <v>37339534</v>
          </cell>
          <cell r="AH1531">
            <v>44574</v>
          </cell>
          <cell r="AJ1531">
            <v>2.75</v>
          </cell>
          <cell r="AK1531">
            <v>100</v>
          </cell>
          <cell r="AL1531">
            <v>0</v>
          </cell>
          <cell r="AM1531" t="str">
            <v>www.sunny-am.com</v>
          </cell>
          <cell r="AQ1531" t="str">
            <v>Non</v>
          </cell>
          <cell r="AR1531" t="str">
            <v>Non</v>
          </cell>
          <cell r="AS1531" t="str">
            <v>Non</v>
          </cell>
          <cell r="AV1531" t="str">
            <v>Non Classifié</v>
          </cell>
          <cell r="AW1531" t="str">
            <v>Sunny</v>
          </cell>
          <cell r="AY1531" t="str">
            <v>Article 8</v>
          </cell>
          <cell r="AZ1531" t="str">
            <v>Prospectus</v>
          </cell>
          <cell r="BA1531" t="str">
            <v>Non</v>
          </cell>
          <cell r="BH1531">
            <v>-5.1328969999999998</v>
          </cell>
          <cell r="BJ1531">
            <v>-5.1329000000000002</v>
          </cell>
          <cell r="BK1531">
            <v>70</v>
          </cell>
        </row>
        <row r="1532">
          <cell r="A1532" t="str">
            <v>FR0014005AW7</v>
          </cell>
          <cell r="C1532" t="str">
            <v>Premium Sélection Structurés P</v>
          </cell>
          <cell r="D1532" t="str">
            <v>FCP</v>
          </cell>
          <cell r="E1532" t="str">
            <v>Federal Finance Gestion</v>
          </cell>
          <cell r="F1532" t="str">
            <v>Euro</v>
          </cell>
          <cell r="G1532" t="str">
            <v>(€STR + 300 bps) 65.000% + ( EURO STOXX 50 NR EUR) 35.000%</v>
          </cell>
          <cell r="H1532" t="str">
            <v>Europe Fonds ouverts  - Allocation EUR Flexible - International</v>
          </cell>
          <cell r="I1532" t="str">
            <v>Tous les jours</v>
          </cell>
          <cell r="J1532" t="str">
            <v>France</v>
          </cell>
          <cell r="K1532" t="str">
            <v>Non</v>
          </cell>
          <cell r="L1532">
            <v>44530</v>
          </cell>
          <cell r="M1532">
            <v>44595</v>
          </cell>
          <cell r="N1532">
            <v>12084499</v>
          </cell>
          <cell r="O1532">
            <v>99.99</v>
          </cell>
          <cell r="Q1532" t="str">
            <v>Non</v>
          </cell>
          <cell r="R1532">
            <v>5</v>
          </cell>
          <cell r="S1532">
            <v>4</v>
          </cell>
          <cell r="X1532" t="str">
            <v>Cap</v>
          </cell>
          <cell r="Y1532" t="str">
            <v>Global</v>
          </cell>
          <cell r="Z1532">
            <v>2.1</v>
          </cell>
          <cell r="AA1532" t="str">
            <v>Oui</v>
          </cell>
          <cell r="AB1532">
            <v>2.1</v>
          </cell>
          <cell r="AC1532" t="str">
            <v>Non</v>
          </cell>
          <cell r="AE1532" t="str">
            <v>FS0000HB4M</v>
          </cell>
          <cell r="AF1532">
            <v>12084499</v>
          </cell>
          <cell r="AH1532">
            <v>44530</v>
          </cell>
          <cell r="AJ1532">
            <v>2</v>
          </cell>
          <cell r="AK1532">
            <v>100</v>
          </cell>
          <cell r="AL1532">
            <v>0</v>
          </cell>
          <cell r="AM1532" t="str">
            <v>www.federal-finance.fr</v>
          </cell>
          <cell r="AQ1532" t="str">
            <v>Non</v>
          </cell>
          <cell r="AR1532" t="str">
            <v>Non</v>
          </cell>
          <cell r="AS1532" t="str">
            <v>Non</v>
          </cell>
          <cell r="AV1532" t="str">
            <v>Non Classifié</v>
          </cell>
          <cell r="AW1532" t="str">
            <v>Crédit Mutuel</v>
          </cell>
          <cell r="AY1532" t="str">
            <v>Not Stated</v>
          </cell>
          <cell r="AZ1532" t="str">
            <v>Prospectus</v>
          </cell>
          <cell r="BA1532" t="str">
            <v>Non</v>
          </cell>
          <cell r="BH1532">
            <v>-0.45793899999999998</v>
          </cell>
          <cell r="BJ1532">
            <v>-1.19462</v>
          </cell>
          <cell r="BK1532">
            <v>31</v>
          </cell>
        </row>
        <row r="1533">
          <cell r="A1533" t="str">
            <v>FR0014005AX5</v>
          </cell>
          <cell r="C1533" t="str">
            <v>Echiquier Impact et Solidaire A</v>
          </cell>
          <cell r="D1533" t="str">
            <v>FCP</v>
          </cell>
          <cell r="E1533" t="str">
            <v>La Financière de l'Echiquier</v>
          </cell>
          <cell r="F1533" t="str">
            <v>Euro</v>
          </cell>
          <cell r="G1533" t="str">
            <v>(€STR capitalisé) 10.000% + ( MSCI Europe NR EUR) 90.000%</v>
          </cell>
          <cell r="H1533" t="str">
            <v>Europe Fonds ouverts  - Actions Europe Gdes Cap. Mixte</v>
          </cell>
          <cell r="I1533" t="str">
            <v>Tous les jours</v>
          </cell>
          <cell r="J1533" t="str">
            <v>France</v>
          </cell>
          <cell r="K1533" t="str">
            <v>Oui</v>
          </cell>
          <cell r="L1533">
            <v>44546</v>
          </cell>
          <cell r="M1533">
            <v>44596</v>
          </cell>
          <cell r="N1533">
            <v>1003638</v>
          </cell>
          <cell r="O1533">
            <v>93.71</v>
          </cell>
          <cell r="Q1533" t="str">
            <v>Non</v>
          </cell>
          <cell r="R1533">
            <v>5</v>
          </cell>
          <cell r="S1533">
            <v>6</v>
          </cell>
          <cell r="X1533" t="str">
            <v>Cap</v>
          </cell>
          <cell r="Y1533" t="str">
            <v>Europe</v>
          </cell>
          <cell r="Z1533">
            <v>1.65</v>
          </cell>
          <cell r="AA1533" t="str">
            <v>Non</v>
          </cell>
          <cell r="AB1533">
            <v>1.65</v>
          </cell>
          <cell r="AC1533" t="str">
            <v>Oui</v>
          </cell>
          <cell r="AE1533" t="str">
            <v>FS0000HD2Y</v>
          </cell>
          <cell r="AF1533">
            <v>737000</v>
          </cell>
          <cell r="AH1533">
            <v>44575</v>
          </cell>
          <cell r="AJ1533">
            <v>3</v>
          </cell>
          <cell r="AK1533">
            <v>0</v>
          </cell>
          <cell r="AL1533">
            <v>0</v>
          </cell>
          <cell r="AM1533" t="str">
            <v>www.lfde.com</v>
          </cell>
          <cell r="AQ1533" t="str">
            <v>Non</v>
          </cell>
          <cell r="AR1533" t="str">
            <v>Non</v>
          </cell>
          <cell r="AS1533" t="str">
            <v>Non</v>
          </cell>
          <cell r="AV1533" t="str">
            <v>Non Classifié</v>
          </cell>
          <cell r="AW1533" t="str">
            <v>La Financière de l'Echiquier</v>
          </cell>
          <cell r="AY1533" t="str">
            <v>Not Stated</v>
          </cell>
          <cell r="AZ1533" t="str">
            <v>Prospectus</v>
          </cell>
          <cell r="BA1533" t="str">
            <v>Non</v>
          </cell>
          <cell r="BH1533">
            <v>-8.9575440000000004</v>
          </cell>
          <cell r="BJ1533">
            <v>-8.7632399999999997</v>
          </cell>
          <cell r="BK1533">
            <v>88</v>
          </cell>
        </row>
        <row r="1534">
          <cell r="A1534" t="str">
            <v>FR0014005CZ6</v>
          </cell>
          <cell r="C1534" t="str">
            <v>Alpha Convictions C</v>
          </cell>
          <cell r="D1534" t="str">
            <v>FCP</v>
          </cell>
          <cell r="E1534" t="str">
            <v>Financière de l'Arc</v>
          </cell>
          <cell r="F1534" t="str">
            <v>Euro</v>
          </cell>
          <cell r="G1534" t="str">
            <v>Not Benchmarked</v>
          </cell>
          <cell r="H1534" t="str">
            <v>Europe Fonds ouverts  - Allocation EUR Flexible - International</v>
          </cell>
          <cell r="I1534" t="str">
            <v>Tous les jours</v>
          </cell>
          <cell r="J1534" t="str">
            <v>France</v>
          </cell>
          <cell r="K1534" t="str">
            <v>Non</v>
          </cell>
          <cell r="L1534">
            <v>44487</v>
          </cell>
          <cell r="M1534">
            <v>44596</v>
          </cell>
          <cell r="N1534">
            <v>46314000</v>
          </cell>
          <cell r="O1534">
            <v>98</v>
          </cell>
          <cell r="Q1534" t="str">
            <v>Non</v>
          </cell>
          <cell r="R1534">
            <v>5</v>
          </cell>
          <cell r="S1534">
            <v>4</v>
          </cell>
          <cell r="X1534" t="str">
            <v>Cap</v>
          </cell>
          <cell r="Y1534" t="str">
            <v>Global</v>
          </cell>
          <cell r="Z1534">
            <v>2.12</v>
          </cell>
          <cell r="AA1534" t="str">
            <v>Oui</v>
          </cell>
          <cell r="AB1534">
            <v>2.5299999999999998</v>
          </cell>
          <cell r="AC1534" t="str">
            <v>Oui</v>
          </cell>
          <cell r="AD1534">
            <v>98</v>
          </cell>
          <cell r="AE1534" t="str">
            <v>FS0000H7OY</v>
          </cell>
          <cell r="AF1534">
            <v>46314000</v>
          </cell>
          <cell r="AH1534">
            <v>44473</v>
          </cell>
          <cell r="AJ1534">
            <v>1</v>
          </cell>
          <cell r="AK1534">
            <v>1</v>
          </cell>
          <cell r="AL1534">
            <v>0</v>
          </cell>
          <cell r="AM1534" t="str">
            <v>www.financieredelarc.com</v>
          </cell>
          <cell r="AQ1534" t="str">
            <v>Non</v>
          </cell>
          <cell r="AR1534" t="str">
            <v>Non</v>
          </cell>
          <cell r="AS1534" t="str">
            <v>Non</v>
          </cell>
          <cell r="AV1534" t="str">
            <v>Non Classifié</v>
          </cell>
          <cell r="AW1534" t="str">
            <v>Financiere de l'Arc</v>
          </cell>
          <cell r="AY1534" t="str">
            <v>Not Stated</v>
          </cell>
          <cell r="AZ1534" t="str">
            <v>Prospectus</v>
          </cell>
          <cell r="BA1534" t="str">
            <v>Non</v>
          </cell>
          <cell r="BH1534">
            <v>-2.9440719999999998</v>
          </cell>
          <cell r="BJ1534">
            <v>-2.25482</v>
          </cell>
          <cell r="BK1534">
            <v>45</v>
          </cell>
        </row>
        <row r="1535">
          <cell r="A1535" t="str">
            <v>FR0014005OV0</v>
          </cell>
          <cell r="C1535" t="str">
            <v>Synergie Actions 6 C</v>
          </cell>
          <cell r="D1535" t="str">
            <v>FCP</v>
          </cell>
          <cell r="E1535" t="str">
            <v>Auris Gestion</v>
          </cell>
          <cell r="F1535" t="str">
            <v>Euro</v>
          </cell>
          <cell r="G1535" t="str">
            <v>(€STR capitalisé) 5.000% + ( MSCI World NR EUR) 75.000% + (MSCI Europe NR EUR) 20.000%</v>
          </cell>
          <cell r="H1535" t="str">
            <v>Europe Fonds ouverts  - Actions Internationales Gdes Cap. Mixte</v>
          </cell>
          <cell r="I1535" t="str">
            <v>Tous les jours</v>
          </cell>
          <cell r="J1535" t="str">
            <v>France</v>
          </cell>
          <cell r="K1535" t="str">
            <v>Non</v>
          </cell>
          <cell r="L1535">
            <v>44531</v>
          </cell>
          <cell r="M1535">
            <v>44595</v>
          </cell>
          <cell r="N1535">
            <v>4286650</v>
          </cell>
          <cell r="O1535">
            <v>89.08</v>
          </cell>
          <cell r="Q1535" t="str">
            <v>Non</v>
          </cell>
          <cell r="R1535">
            <v>4</v>
          </cell>
          <cell r="S1535">
            <v>6</v>
          </cell>
          <cell r="X1535" t="str">
            <v>Cap</v>
          </cell>
          <cell r="Y1535" t="str">
            <v>Global</v>
          </cell>
          <cell r="Z1535">
            <v>1.7</v>
          </cell>
          <cell r="AA1535" t="str">
            <v>Oui</v>
          </cell>
          <cell r="AB1535">
            <v>2.75</v>
          </cell>
          <cell r="AC1535" t="str">
            <v>Non</v>
          </cell>
          <cell r="AE1535" t="str">
            <v>FS0000H9CB</v>
          </cell>
          <cell r="AF1535">
            <v>4286650</v>
          </cell>
          <cell r="AH1535">
            <v>44531</v>
          </cell>
          <cell r="AJ1535">
            <v>2</v>
          </cell>
          <cell r="AK1535">
            <v>1</v>
          </cell>
          <cell r="AL1535">
            <v>1</v>
          </cell>
          <cell r="AM1535" t="str">
            <v>www.aurisgestion.com</v>
          </cell>
          <cell r="AQ1535" t="str">
            <v>Non</v>
          </cell>
          <cell r="AR1535" t="str">
            <v>Non</v>
          </cell>
          <cell r="AS1535" t="str">
            <v>Non</v>
          </cell>
          <cell r="AV1535" t="str">
            <v>Non Classifié</v>
          </cell>
          <cell r="AW1535" t="str">
            <v>Auris Gestion</v>
          </cell>
          <cell r="AY1535" t="str">
            <v>Not Stated</v>
          </cell>
          <cell r="AZ1535" t="str">
            <v>Prospectus</v>
          </cell>
          <cell r="BA1535" t="str">
            <v>Non</v>
          </cell>
          <cell r="BH1535">
            <v>-9.9292210000000001</v>
          </cell>
          <cell r="BJ1535">
            <v>-9.0394299999999994</v>
          </cell>
          <cell r="BK1535">
            <v>89</v>
          </cell>
        </row>
        <row r="1536">
          <cell r="A1536" t="str">
            <v>FR0014005OW8</v>
          </cell>
          <cell r="C1536" t="str">
            <v>Synergie Diversifies 4 C</v>
          </cell>
          <cell r="D1536" t="str">
            <v>FCP</v>
          </cell>
          <cell r="E1536" t="str">
            <v>Auris Gestion</v>
          </cell>
          <cell r="F1536" t="str">
            <v>Euro</v>
          </cell>
          <cell r="G1536" t="str">
            <v>€STR capitalisé + 400 Bps</v>
          </cell>
          <cell r="H1536" t="str">
            <v>Europe Fonds ouverts  - Allocation EUR Flexible - International</v>
          </cell>
          <cell r="I1536" t="str">
            <v>Tous les jours</v>
          </cell>
          <cell r="J1536" t="str">
            <v>France</v>
          </cell>
          <cell r="K1536" t="str">
            <v>Non</v>
          </cell>
          <cell r="L1536">
            <v>44531</v>
          </cell>
          <cell r="M1536">
            <v>44595</v>
          </cell>
          <cell r="N1536">
            <v>9909634</v>
          </cell>
          <cell r="O1536">
            <v>95.4</v>
          </cell>
          <cell r="Q1536" t="str">
            <v>Non</v>
          </cell>
          <cell r="R1536">
            <v>4</v>
          </cell>
          <cell r="S1536">
            <v>4</v>
          </cell>
          <cell r="X1536" t="str">
            <v>Cap</v>
          </cell>
          <cell r="Y1536" t="str">
            <v>Global</v>
          </cell>
          <cell r="Z1536">
            <v>1.4</v>
          </cell>
          <cell r="AA1536" t="str">
            <v>Oui</v>
          </cell>
          <cell r="AB1536">
            <v>2.4500000000000002</v>
          </cell>
          <cell r="AC1536" t="str">
            <v>Non</v>
          </cell>
          <cell r="AE1536" t="str">
            <v>FS0000H9CC</v>
          </cell>
          <cell r="AF1536">
            <v>9909634</v>
          </cell>
          <cell r="AH1536">
            <v>44531</v>
          </cell>
          <cell r="AJ1536">
            <v>2</v>
          </cell>
          <cell r="AK1536">
            <v>1</v>
          </cell>
          <cell r="AL1536">
            <v>1</v>
          </cell>
          <cell r="AM1536" t="str">
            <v>www.aurisgestion.com</v>
          </cell>
          <cell r="AQ1536" t="str">
            <v>Non</v>
          </cell>
          <cell r="AR1536" t="str">
            <v>Non</v>
          </cell>
          <cell r="AS1536" t="str">
            <v>Non</v>
          </cell>
          <cell r="AV1536" t="str">
            <v>Non Classifié</v>
          </cell>
          <cell r="AW1536" t="str">
            <v>Auris Gestion</v>
          </cell>
          <cell r="AY1536" t="str">
            <v>Not Stated</v>
          </cell>
          <cell r="AZ1536" t="str">
            <v>Prospectus</v>
          </cell>
          <cell r="BA1536" t="str">
            <v>Non</v>
          </cell>
          <cell r="BH1536">
            <v>-4.0916860000000002</v>
          </cell>
          <cell r="BJ1536">
            <v>-3.8403499999999999</v>
          </cell>
          <cell r="BK1536">
            <v>59</v>
          </cell>
        </row>
        <row r="1537">
          <cell r="A1537" t="str">
            <v>FR00140060U3</v>
          </cell>
          <cell r="C1537" t="str">
            <v>SLGP Prigest Perles R</v>
          </cell>
          <cell r="D1537" t="str">
            <v>SICAV</v>
          </cell>
          <cell r="E1537" t="str">
            <v>Swiss Life Gestion Privée</v>
          </cell>
          <cell r="F1537" t="str">
            <v>Euro</v>
          </cell>
          <cell r="G1537" t="str">
            <v>(FTSE MTS Ex-CNO Etrix 3-5Y TR EUR) 50.000% + ( MSCI World NR EUR) 50.000%</v>
          </cell>
          <cell r="H1537" t="str">
            <v>Europe Fonds ouverts  - Allocation EUR Flexible - International</v>
          </cell>
          <cell r="I1537" t="str">
            <v>Tous les jours</v>
          </cell>
          <cell r="J1537" t="str">
            <v>France</v>
          </cell>
          <cell r="K1537" t="str">
            <v>Non</v>
          </cell>
          <cell r="L1537">
            <v>44525</v>
          </cell>
          <cell r="M1537">
            <v>44596</v>
          </cell>
          <cell r="N1537">
            <v>175340670</v>
          </cell>
          <cell r="O1537">
            <v>99.24</v>
          </cell>
          <cell r="Q1537" t="str">
            <v>Non</v>
          </cell>
          <cell r="R1537">
            <v>6</v>
          </cell>
          <cell r="S1537">
            <v>4</v>
          </cell>
          <cell r="X1537" t="str">
            <v>Cap</v>
          </cell>
          <cell r="Y1537" t="str">
            <v>Global</v>
          </cell>
          <cell r="Z1537">
            <v>2.25</v>
          </cell>
          <cell r="AA1537" t="str">
            <v>Oui</v>
          </cell>
          <cell r="AB1537">
            <v>2.65</v>
          </cell>
          <cell r="AC1537" t="str">
            <v>Non</v>
          </cell>
          <cell r="AD1537">
            <v>99.24</v>
          </cell>
          <cell r="AE1537" t="str">
            <v>FS0000BJMT</v>
          </cell>
          <cell r="AF1537">
            <v>9117763</v>
          </cell>
          <cell r="AJ1537">
            <v>2</v>
          </cell>
          <cell r="AK1537">
            <v>100</v>
          </cell>
          <cell r="AL1537">
            <v>1</v>
          </cell>
          <cell r="AM1537" t="str">
            <v>www.swisslifebanque.fr</v>
          </cell>
          <cell r="AQ1537" t="str">
            <v>Non</v>
          </cell>
          <cell r="AR1537" t="str">
            <v>Non</v>
          </cell>
          <cell r="AS1537" t="str">
            <v>Non</v>
          </cell>
          <cell r="AV1537" t="str">
            <v>Non Classifié</v>
          </cell>
          <cell r="AW1537" t="str">
            <v>Swiss Life</v>
          </cell>
          <cell r="AY1537" t="str">
            <v>Not Stated</v>
          </cell>
          <cell r="AZ1537" t="str">
            <v>Prospectus</v>
          </cell>
          <cell r="BA1537" t="str">
            <v>Non</v>
          </cell>
          <cell r="BH1537">
            <v>0.86832200000000004</v>
          </cell>
          <cell r="BJ1537">
            <v>1.1134900000000001</v>
          </cell>
          <cell r="BK1537">
            <v>9</v>
          </cell>
        </row>
        <row r="1538">
          <cell r="A1538" t="str">
            <v>FR00140063X1</v>
          </cell>
          <cell r="C1538" t="str">
            <v>Income Euro Selection R</v>
          </cell>
          <cell r="D1538" t="str">
            <v>FCP</v>
          </cell>
          <cell r="E1538" t="str">
            <v>Swiss Life Gestion Privée</v>
          </cell>
          <cell r="F1538" t="str">
            <v>Euro</v>
          </cell>
          <cell r="G1538" t="str">
            <v>Bloomberg Euro Corp TR EUR</v>
          </cell>
          <cell r="H1538" t="str">
            <v>Europe Fonds ouverts  - Allocation EUR Prudente</v>
          </cell>
          <cell r="I1538" t="str">
            <v>Tous les jours</v>
          </cell>
          <cell r="J1538" t="str">
            <v>France</v>
          </cell>
          <cell r="K1538" t="str">
            <v>Non</v>
          </cell>
          <cell r="L1538">
            <v>44525</v>
          </cell>
          <cell r="M1538">
            <v>44596</v>
          </cell>
          <cell r="N1538">
            <v>75538363</v>
          </cell>
          <cell r="O1538">
            <v>96.98</v>
          </cell>
          <cell r="Q1538" t="str">
            <v>Non</v>
          </cell>
          <cell r="R1538">
            <v>3</v>
          </cell>
          <cell r="S1538">
            <v>3</v>
          </cell>
          <cell r="X1538" t="str">
            <v>Cap</v>
          </cell>
          <cell r="Y1538" t="str">
            <v>Euroland</v>
          </cell>
          <cell r="Z1538">
            <v>1.2</v>
          </cell>
          <cell r="AA1538" t="str">
            <v>Oui</v>
          </cell>
          <cell r="AB1538">
            <v>1.2</v>
          </cell>
          <cell r="AC1538" t="str">
            <v>Non</v>
          </cell>
          <cell r="AD1538">
            <v>96.98</v>
          </cell>
          <cell r="AE1538" t="str">
            <v>FSUSA081NM</v>
          </cell>
          <cell r="AF1538">
            <v>14271134</v>
          </cell>
          <cell r="AH1538">
            <v>44532</v>
          </cell>
          <cell r="AJ1538">
            <v>2</v>
          </cell>
          <cell r="AM1538" t="str">
            <v>www.swisslifebanque.fr</v>
          </cell>
          <cell r="AQ1538" t="str">
            <v>Non</v>
          </cell>
          <cell r="AR1538" t="str">
            <v>Non</v>
          </cell>
          <cell r="AS1538" t="str">
            <v>Non</v>
          </cell>
          <cell r="AV1538" t="str">
            <v>Obligations en euro</v>
          </cell>
          <cell r="AW1538" t="str">
            <v>Swiss Life</v>
          </cell>
          <cell r="AY1538" t="str">
            <v>Not Stated</v>
          </cell>
          <cell r="AZ1538" t="str">
            <v>Prospectus</v>
          </cell>
          <cell r="BA1538" t="str">
            <v>Non</v>
          </cell>
          <cell r="BH1538">
            <v>-2.152466</v>
          </cell>
          <cell r="BJ1538">
            <v>-1.97309</v>
          </cell>
          <cell r="BK1538">
            <v>41</v>
          </cell>
        </row>
        <row r="1539">
          <cell r="A1539" t="str">
            <v>FR0014006B60</v>
          </cell>
          <cell r="C1539" t="str">
            <v>SLGP Patrimoine R</v>
          </cell>
          <cell r="D1539" t="str">
            <v>FCP</v>
          </cell>
          <cell r="E1539" t="str">
            <v>Swiss Life Gestion Privée</v>
          </cell>
          <cell r="F1539" t="str">
            <v>Euro</v>
          </cell>
          <cell r="G1539" t="str">
            <v>Not Benchmarked</v>
          </cell>
          <cell r="H1539" t="str">
            <v>Europe Fonds ouverts  - Allocation EUR Prudente - International</v>
          </cell>
          <cell r="I1539" t="str">
            <v>Tous les jours</v>
          </cell>
          <cell r="J1539" t="str">
            <v>France</v>
          </cell>
          <cell r="K1539" t="str">
            <v>Non</v>
          </cell>
          <cell r="L1539">
            <v>44525</v>
          </cell>
          <cell r="M1539">
            <v>44596</v>
          </cell>
          <cell r="N1539">
            <v>77229620</v>
          </cell>
          <cell r="O1539">
            <v>98.74</v>
          </cell>
          <cell r="Q1539" t="str">
            <v>Non</v>
          </cell>
          <cell r="R1539">
            <v>3</v>
          </cell>
          <cell r="S1539">
            <v>3</v>
          </cell>
          <cell r="X1539" t="str">
            <v>Cap</v>
          </cell>
          <cell r="Y1539" t="str">
            <v>Global</v>
          </cell>
          <cell r="Z1539">
            <v>0.9</v>
          </cell>
          <cell r="AA1539" t="str">
            <v>Oui</v>
          </cell>
          <cell r="AB1539">
            <v>1.41</v>
          </cell>
          <cell r="AC1539" t="str">
            <v>Non</v>
          </cell>
          <cell r="AD1539">
            <v>98.52</v>
          </cell>
          <cell r="AE1539" t="str">
            <v>FS0000D0U7</v>
          </cell>
          <cell r="AF1539">
            <v>44269932</v>
          </cell>
          <cell r="AH1539">
            <v>44518</v>
          </cell>
          <cell r="AJ1539">
            <v>1.5</v>
          </cell>
          <cell r="AK1539">
            <v>1</v>
          </cell>
          <cell r="AL1539">
            <v>1</v>
          </cell>
          <cell r="AM1539" t="str">
            <v>www.swisslifebanque.fr</v>
          </cell>
          <cell r="AQ1539" t="str">
            <v>Non</v>
          </cell>
          <cell r="AR1539" t="str">
            <v>Non</v>
          </cell>
          <cell r="AS1539" t="str">
            <v>Non</v>
          </cell>
          <cell r="AV1539" t="str">
            <v>Non Classifié</v>
          </cell>
          <cell r="AW1539" t="str">
            <v>Swiss Life</v>
          </cell>
          <cell r="AY1539" t="str">
            <v>Not Stated</v>
          </cell>
          <cell r="AZ1539" t="str">
            <v>Prospectus</v>
          </cell>
          <cell r="BA1539" t="str">
            <v>Non</v>
          </cell>
          <cell r="BH1539">
            <v>-1.0323739999999999</v>
          </cell>
          <cell r="BJ1539">
            <v>-1.14263</v>
          </cell>
          <cell r="BK1539">
            <v>30</v>
          </cell>
        </row>
        <row r="1540">
          <cell r="A1540" t="str">
            <v>FR0050000126</v>
          </cell>
          <cell r="C1540" t="str">
            <v>Sunny Recovery R</v>
          </cell>
          <cell r="D1540" t="str">
            <v>FCP</v>
          </cell>
          <cell r="E1540" t="str">
            <v>Sunny Asset Management</v>
          </cell>
          <cell r="F1540" t="str">
            <v>Euro</v>
          </cell>
          <cell r="G1540" t="str">
            <v>Not Benchmarked</v>
          </cell>
          <cell r="H1540" t="str">
            <v>Europe Fonds ouverts  - Allocation EUR Aggressive</v>
          </cell>
          <cell r="I1540" t="str">
            <v>Tous les jours</v>
          </cell>
          <cell r="J1540" t="str">
            <v>Belgique;Allemagne;France;Luxembourg;</v>
          </cell>
          <cell r="K1540" t="str">
            <v>Oui</v>
          </cell>
          <cell r="L1540">
            <v>44167</v>
          </cell>
          <cell r="M1540">
            <v>44596</v>
          </cell>
          <cell r="N1540">
            <v>14724712</v>
          </cell>
          <cell r="O1540">
            <v>127.9</v>
          </cell>
          <cell r="Q1540" t="str">
            <v>Non</v>
          </cell>
          <cell r="R1540">
            <v>6</v>
          </cell>
          <cell r="S1540">
            <v>5</v>
          </cell>
          <cell r="T1540">
            <v>9.0449999999999999</v>
          </cell>
          <cell r="V1540">
            <v>21.463740000000001</v>
          </cell>
          <cell r="X1540" t="str">
            <v>Cap</v>
          </cell>
          <cell r="Y1540" t="str">
            <v>Europe</v>
          </cell>
          <cell r="Z1540">
            <v>2.4</v>
          </cell>
          <cell r="AA1540" t="str">
            <v>Oui</v>
          </cell>
          <cell r="AB1540">
            <v>2.56</v>
          </cell>
          <cell r="AC1540" t="str">
            <v>Non</v>
          </cell>
          <cell r="AD1540">
            <v>127.9</v>
          </cell>
          <cell r="AE1540" t="str">
            <v>FS0000GIJW</v>
          </cell>
          <cell r="AF1540">
            <v>1372644</v>
          </cell>
          <cell r="AH1540">
            <v>44574</v>
          </cell>
          <cell r="AJ1540">
            <v>2</v>
          </cell>
          <cell r="AK1540">
            <v>1</v>
          </cell>
          <cell r="AL1540">
            <v>0</v>
          </cell>
          <cell r="AM1540" t="str">
            <v>www.sunny-am.com</v>
          </cell>
          <cell r="AQ1540" t="str">
            <v>Non</v>
          </cell>
          <cell r="AR1540" t="str">
            <v>Non</v>
          </cell>
          <cell r="AS1540" t="str">
            <v>Non</v>
          </cell>
          <cell r="AV1540" t="str">
            <v>Actions françaises</v>
          </cell>
          <cell r="AW1540" t="str">
            <v>Sunny</v>
          </cell>
          <cell r="AY1540" t="str">
            <v>Not Stated</v>
          </cell>
          <cell r="AZ1540" t="str">
            <v>Prospectus</v>
          </cell>
          <cell r="BA1540" t="str">
            <v>Non</v>
          </cell>
          <cell r="BF1540">
            <v>21.463732</v>
          </cell>
          <cell r="BH1540">
            <v>0.35014000000000001</v>
          </cell>
          <cell r="BJ1540">
            <v>-0.17896000000000001</v>
          </cell>
          <cell r="BK1540">
            <v>19</v>
          </cell>
        </row>
        <row r="1541">
          <cell r="A1541" t="str">
            <v>FR0050000977</v>
          </cell>
          <cell r="C1541" t="str">
            <v>LMdG Euro Protect R</v>
          </cell>
          <cell r="D1541" t="str">
            <v>FCP</v>
          </cell>
          <cell r="E1541" t="str">
            <v>UBS La Maison de Gestion</v>
          </cell>
          <cell r="F1541" t="str">
            <v>Euro</v>
          </cell>
          <cell r="G1541" t="str">
            <v>€STR capitalisé + 2.5%</v>
          </cell>
          <cell r="H1541" t="str">
            <v>Europe Fonds ouverts  - Fonds à Capital Protégé</v>
          </cell>
          <cell r="I1541" t="str">
            <v>Tous les jours</v>
          </cell>
          <cell r="J1541" t="str">
            <v>France</v>
          </cell>
          <cell r="K1541" t="str">
            <v>Non</v>
          </cell>
          <cell r="L1541">
            <v>44210</v>
          </cell>
          <cell r="M1541">
            <v>44596</v>
          </cell>
          <cell r="N1541">
            <v>204331648</v>
          </cell>
          <cell r="O1541">
            <v>96.31</v>
          </cell>
          <cell r="Q1541" t="str">
            <v>Non</v>
          </cell>
          <cell r="R1541">
            <v>3</v>
          </cell>
          <cell r="T1541">
            <v>2.1821470000000001</v>
          </cell>
          <cell r="V1541">
            <v>-2.96</v>
          </cell>
          <cell r="X1541" t="str">
            <v>Cap</v>
          </cell>
          <cell r="Y1541" t="str">
            <v>Global</v>
          </cell>
          <cell r="Z1541">
            <v>0.1</v>
          </cell>
          <cell r="AA1541" t="str">
            <v>Oui</v>
          </cell>
          <cell r="AB1541">
            <v>1.43</v>
          </cell>
          <cell r="AC1541" t="str">
            <v>Non</v>
          </cell>
          <cell r="AD1541">
            <v>96.31</v>
          </cell>
          <cell r="AE1541" t="str">
            <v>FS0000GLX4</v>
          </cell>
          <cell r="AF1541">
            <v>204331648</v>
          </cell>
          <cell r="AH1541">
            <v>44470</v>
          </cell>
          <cell r="AJ1541">
            <v>2</v>
          </cell>
          <cell r="AK1541">
            <v>1</v>
          </cell>
          <cell r="AL1541">
            <v>0</v>
          </cell>
          <cell r="AM1541" t="str">
            <v>www.lamaisondegestion.com</v>
          </cell>
          <cell r="AQ1541" t="str">
            <v>Non</v>
          </cell>
          <cell r="AR1541" t="str">
            <v>Non</v>
          </cell>
          <cell r="AS1541" t="str">
            <v>Non</v>
          </cell>
          <cell r="AV1541" t="str">
            <v>Non Classifié</v>
          </cell>
          <cell r="AW1541" t="str">
            <v>UBS</v>
          </cell>
          <cell r="AY1541" t="str">
            <v>Not Stated</v>
          </cell>
          <cell r="AZ1541" t="str">
            <v>Prospectus</v>
          </cell>
          <cell r="BA1541" t="str">
            <v>Non</v>
          </cell>
          <cell r="BF1541">
            <v>-2.9599980000000001</v>
          </cell>
          <cell r="BH1541">
            <v>-1.9287380000000001</v>
          </cell>
          <cell r="BJ1541">
            <v>-1.4922299999999999</v>
          </cell>
          <cell r="BK1541">
            <v>35</v>
          </cell>
        </row>
        <row r="1542">
          <cell r="A1542" t="str">
            <v>GB0000796242</v>
          </cell>
          <cell r="B1542" t="str">
            <v>ÙÙÙ</v>
          </cell>
          <cell r="C1542" t="str">
            <v>Barings Europe Select A GBP Inc</v>
          </cell>
          <cell r="D1542" t="str">
            <v>Fiducie d'investissement</v>
          </cell>
          <cell r="E1542" t="str">
            <v>Barings</v>
          </cell>
          <cell r="F1542" t="str">
            <v>Livre Sterling</v>
          </cell>
          <cell r="G1542" t="str">
            <v>EMIX Smlr European Coms Ex UK NR USD</v>
          </cell>
          <cell r="H1542" t="str">
            <v>Europe Fonds ouverts  - Actions Europe hors UK Petites &amp; Moy. Cap.</v>
          </cell>
          <cell r="I1542" t="str">
            <v>Tous les jours</v>
          </cell>
          <cell r="J1542" t="str">
            <v>Suisse;Royaume-Uni;Hong Kong;Corée du Sud;Macao;</v>
          </cell>
          <cell r="K1542" t="str">
            <v>Non</v>
          </cell>
          <cell r="L1542">
            <v>30925</v>
          </cell>
          <cell r="M1542">
            <v>44599</v>
          </cell>
          <cell r="N1542">
            <v>1339290622.7298</v>
          </cell>
          <cell r="O1542">
            <v>58.580728999999998</v>
          </cell>
          <cell r="P1542">
            <v>56.15</v>
          </cell>
          <cell r="Q1542" t="str">
            <v>Non</v>
          </cell>
          <cell r="R1542">
            <v>6</v>
          </cell>
          <cell r="S1542">
            <v>6</v>
          </cell>
          <cell r="T1542">
            <v>14.869</v>
          </cell>
          <cell r="U1542">
            <v>18.704000000000001</v>
          </cell>
          <cell r="V1542">
            <v>9.8427399999999992</v>
          </cell>
          <cell r="W1542">
            <v>11.365061000000001</v>
          </cell>
          <cell r="X1542" t="str">
            <v>Dist</v>
          </cell>
          <cell r="Y1542" t="str">
            <v>Europe ex UK</v>
          </cell>
          <cell r="Z1542">
            <v>1.5</v>
          </cell>
          <cell r="AA1542" t="str">
            <v>Oui</v>
          </cell>
          <cell r="AB1542">
            <v>1.56</v>
          </cell>
          <cell r="AC1542" t="str">
            <v>Non</v>
          </cell>
          <cell r="AE1542" t="str">
            <v>FSGBR05C76</v>
          </cell>
          <cell r="AF1542">
            <v>128032005.916186</v>
          </cell>
          <cell r="AH1542">
            <v>44579</v>
          </cell>
          <cell r="AI1542">
            <v>5</v>
          </cell>
          <cell r="AJ1542">
            <v>5</v>
          </cell>
          <cell r="AK1542">
            <v>1000</v>
          </cell>
          <cell r="AL1542">
            <v>500</v>
          </cell>
          <cell r="AM1542" t="str">
            <v>Beaufort House</v>
          </cell>
          <cell r="AQ1542" t="str">
            <v>Non</v>
          </cell>
          <cell r="AR1542" t="str">
            <v>Non</v>
          </cell>
          <cell r="AS1542" t="str">
            <v>Non</v>
          </cell>
          <cell r="AV1542" t="str">
            <v>Fonds étrangers</v>
          </cell>
          <cell r="AW1542" t="str">
            <v>Barings</v>
          </cell>
          <cell r="AX1542" t="str">
            <v>Baring Asset Management</v>
          </cell>
          <cell r="AY1542" t="str">
            <v>Article 8</v>
          </cell>
          <cell r="AZ1542" t="str">
            <v>Prospectus</v>
          </cell>
          <cell r="BB1542">
            <v>8.7849780000000006</v>
          </cell>
          <cell r="BD1542">
            <v>11.365081999999999</v>
          </cell>
          <cell r="BF1542">
            <v>9.8427500000000006</v>
          </cell>
          <cell r="BJ1542">
            <v>-8.3130970000000008</v>
          </cell>
          <cell r="BK1542">
            <v>86</v>
          </cell>
          <cell r="BM1542">
            <v>17.639576999999999</v>
          </cell>
          <cell r="BN1542">
            <v>21</v>
          </cell>
          <cell r="BP1542">
            <v>26.970748</v>
          </cell>
          <cell r="BQ1542">
            <v>22</v>
          </cell>
        </row>
        <row r="1543">
          <cell r="A1543" t="str">
            <v>GB0000799923</v>
          </cell>
          <cell r="B1543" t="str">
            <v>ÙÙÙÙÙ</v>
          </cell>
          <cell r="C1543" t="str">
            <v>Barings Eastern A GBP Acc</v>
          </cell>
          <cell r="D1543" t="str">
            <v>Fiducie d'investissement</v>
          </cell>
          <cell r="E1543" t="str">
            <v>Barings</v>
          </cell>
          <cell r="F1543" t="str">
            <v>Livre Sterling</v>
          </cell>
          <cell r="G1543" t="str">
            <v>MSCI AC Asia Ex Japan NR GBP</v>
          </cell>
          <cell r="H1543" t="str">
            <v>Europe Fonds ouverts  - Actions Asie hors Japon</v>
          </cell>
          <cell r="I1543" t="str">
            <v>Tous les jours</v>
          </cell>
          <cell r="J1543" t="str">
            <v>Royaume-Uni;Hong Kong;Macao;</v>
          </cell>
          <cell r="K1543" t="str">
            <v>Non</v>
          </cell>
          <cell r="L1543">
            <v>31159</v>
          </cell>
          <cell r="M1543">
            <v>44599</v>
          </cell>
          <cell r="N1543">
            <v>181211367.26364601</v>
          </cell>
          <cell r="O1543">
            <v>17.390968999999998</v>
          </cell>
          <cell r="P1543">
            <v>112.97</v>
          </cell>
          <cell r="Q1543" t="str">
            <v>Non</v>
          </cell>
          <cell r="R1543">
            <v>6</v>
          </cell>
          <cell r="S1543">
            <v>6</v>
          </cell>
          <cell r="T1543">
            <v>13.623643</v>
          </cell>
          <cell r="U1543">
            <v>18.381347999999999</v>
          </cell>
          <cell r="V1543">
            <v>-7.9705149999999998</v>
          </cell>
          <cell r="W1543">
            <v>16.473555999999999</v>
          </cell>
          <cell r="X1543" t="str">
            <v>Cap</v>
          </cell>
          <cell r="Y1543" t="str">
            <v>Asia Pacific ex Japan ex Australia</v>
          </cell>
          <cell r="Z1543">
            <v>1.5</v>
          </cell>
          <cell r="AA1543" t="str">
            <v>Oui</v>
          </cell>
          <cell r="AB1543">
            <v>1.68</v>
          </cell>
          <cell r="AC1543" t="str">
            <v>Non</v>
          </cell>
          <cell r="AE1543" t="str">
            <v>FSGBR05BV8</v>
          </cell>
          <cell r="AF1543">
            <v>29295045.151539002</v>
          </cell>
          <cell r="AH1543">
            <v>44579</v>
          </cell>
          <cell r="AI1543">
            <v>5</v>
          </cell>
          <cell r="AJ1543">
            <v>5</v>
          </cell>
          <cell r="AK1543">
            <v>1000</v>
          </cell>
          <cell r="AL1543">
            <v>500</v>
          </cell>
          <cell r="AM1543" t="str">
            <v>Beaufort House</v>
          </cell>
          <cell r="AQ1543" t="str">
            <v>Non</v>
          </cell>
          <cell r="AR1543" t="str">
            <v>Non</v>
          </cell>
          <cell r="AS1543" t="str">
            <v>Non</v>
          </cell>
          <cell r="AV1543" t="str">
            <v>Fonds étrangers</v>
          </cell>
          <cell r="AW1543" t="str">
            <v>Barings</v>
          </cell>
          <cell r="AX1543" t="str">
            <v>Baring Asset Management</v>
          </cell>
          <cell r="AY1543" t="str">
            <v>Article 8</v>
          </cell>
          <cell r="AZ1543" t="str">
            <v>Prospectus</v>
          </cell>
          <cell r="BB1543">
            <v>12.484029</v>
          </cell>
          <cell r="BD1543">
            <v>16.473566000000002</v>
          </cell>
          <cell r="BF1543">
            <v>-7.9705310000000003</v>
          </cell>
          <cell r="BJ1543">
            <v>-8.0702499999999997</v>
          </cell>
          <cell r="BK1543">
            <v>85</v>
          </cell>
          <cell r="BM1543">
            <v>22.334741000000001</v>
          </cell>
          <cell r="BN1543">
            <v>10</v>
          </cell>
          <cell r="BP1543">
            <v>25.411847999999999</v>
          </cell>
          <cell r="BQ1543">
            <v>28</v>
          </cell>
        </row>
        <row r="1544">
          <cell r="A1544" t="str">
            <v>GB0000804335</v>
          </cell>
          <cell r="B1544" t="str">
            <v>ÙÙ</v>
          </cell>
          <cell r="C1544" t="str">
            <v>Barings European Growth A GBP Inc</v>
          </cell>
          <cell r="D1544" t="str">
            <v>Fiducie d'investissement</v>
          </cell>
          <cell r="E1544" t="str">
            <v>Barings</v>
          </cell>
          <cell r="F1544" t="str">
            <v>Livre Sterling</v>
          </cell>
          <cell r="G1544" t="str">
            <v>MSCI Europe Ex UK NR GBP</v>
          </cell>
          <cell r="H1544" t="str">
            <v>Europe Fonds ouverts  - Europe ex-UK Equity</v>
          </cell>
          <cell r="I1544" t="str">
            <v>Tous les jours</v>
          </cell>
          <cell r="J1544" t="str">
            <v>Royaume-Uni;Hong Kong;Macao;</v>
          </cell>
          <cell r="L1544">
            <v>30339</v>
          </cell>
          <cell r="M1544">
            <v>44599</v>
          </cell>
          <cell r="N1544">
            <v>97004582.593462005</v>
          </cell>
          <cell r="O1544">
            <v>19.105239000000001</v>
          </cell>
          <cell r="P1544">
            <v>18.5</v>
          </cell>
          <cell r="Q1544" t="str">
            <v>Non</v>
          </cell>
          <cell r="R1544">
            <v>6</v>
          </cell>
          <cell r="S1544">
            <v>6</v>
          </cell>
          <cell r="T1544">
            <v>13.84</v>
          </cell>
          <cell r="U1544">
            <v>20.247</v>
          </cell>
          <cell r="V1544">
            <v>20.692879000000001</v>
          </cell>
          <cell r="W1544">
            <v>11.575326</v>
          </cell>
          <cell r="X1544" t="str">
            <v>Dist</v>
          </cell>
          <cell r="Y1544" t="str">
            <v>Europe ex UK</v>
          </cell>
          <cell r="Z1544">
            <v>1.5</v>
          </cell>
          <cell r="AA1544" t="str">
            <v>Oui</v>
          </cell>
          <cell r="AB1544">
            <v>1.68</v>
          </cell>
          <cell r="AC1544" t="str">
            <v>Non</v>
          </cell>
          <cell r="AE1544" t="str">
            <v>FSGBR05C79</v>
          </cell>
          <cell r="AF1544">
            <v>23818002.337554999</v>
          </cell>
          <cell r="AH1544">
            <v>44579</v>
          </cell>
          <cell r="AI1544">
            <v>5</v>
          </cell>
          <cell r="AJ1544">
            <v>5</v>
          </cell>
          <cell r="AK1544">
            <v>1000</v>
          </cell>
          <cell r="AL1544">
            <v>500</v>
          </cell>
          <cell r="AM1544" t="str">
            <v>Beaufort House</v>
          </cell>
          <cell r="AQ1544" t="str">
            <v>Non</v>
          </cell>
          <cell r="AR1544" t="str">
            <v>Non</v>
          </cell>
          <cell r="AS1544" t="str">
            <v>Non</v>
          </cell>
          <cell r="AV1544" t="str">
            <v>Fonds étrangers</v>
          </cell>
          <cell r="AW1544" t="str">
            <v>Barings</v>
          </cell>
          <cell r="AX1544" t="str">
            <v>Baring Asset Management</v>
          </cell>
          <cell r="AY1544" t="str">
            <v>Article 8</v>
          </cell>
          <cell r="AZ1544" t="str">
            <v>Prospectus</v>
          </cell>
          <cell r="BB1544">
            <v>7.1297899999999998</v>
          </cell>
          <cell r="BD1544">
            <v>11.575324999999999</v>
          </cell>
          <cell r="BF1544">
            <v>20.692865000000001</v>
          </cell>
          <cell r="BJ1544">
            <v>-6.8178169999999998</v>
          </cell>
          <cell r="BK1544">
            <v>80</v>
          </cell>
          <cell r="BM1544">
            <v>17.772921</v>
          </cell>
          <cell r="BN1544">
            <v>21</v>
          </cell>
          <cell r="BP1544">
            <v>30.260043</v>
          </cell>
          <cell r="BQ1544">
            <v>14</v>
          </cell>
        </row>
        <row r="1545">
          <cell r="A1545" t="str">
            <v>GB0000822576</v>
          </cell>
          <cell r="B1545" t="str">
            <v>ÙÙÙÙ</v>
          </cell>
          <cell r="C1545" t="str">
            <v>Barings German Growth A GBP Acc</v>
          </cell>
          <cell r="D1545" t="str">
            <v>Fiducie d'investissement</v>
          </cell>
          <cell r="E1545" t="str">
            <v>Barings</v>
          </cell>
          <cell r="F1545" t="str">
            <v>Livre Sterling</v>
          </cell>
          <cell r="G1545" t="str">
            <v>FSE HDAX TR EUR</v>
          </cell>
          <cell r="H1545" t="str">
            <v>Europe Fonds ouverts  - Germany Equity</v>
          </cell>
          <cell r="I1545" t="str">
            <v>Tous les jours</v>
          </cell>
          <cell r="J1545" t="str">
            <v>Suisse;Royaume-Uni;Hong Kong;Corée du Sud;Macao;Taïwanais;</v>
          </cell>
          <cell r="K1545" t="str">
            <v>Non</v>
          </cell>
          <cell r="L1545">
            <v>33001</v>
          </cell>
          <cell r="M1545">
            <v>44599</v>
          </cell>
          <cell r="N1545">
            <v>373552083.529661</v>
          </cell>
          <cell r="O1545">
            <v>11.401666000000001</v>
          </cell>
          <cell r="P1545">
            <v>40.98</v>
          </cell>
          <cell r="Q1545" t="str">
            <v>Non</v>
          </cell>
          <cell r="R1545">
            <v>6</v>
          </cell>
          <cell r="S1545">
            <v>6</v>
          </cell>
          <cell r="T1545">
            <v>13.757999999999999</v>
          </cell>
          <cell r="U1545">
            <v>23.754000000000001</v>
          </cell>
          <cell r="V1545">
            <v>16.713395999999999</v>
          </cell>
          <cell r="W1545">
            <v>9.8152220000000003</v>
          </cell>
          <cell r="X1545" t="str">
            <v>Cap</v>
          </cell>
          <cell r="Y1545" t="str">
            <v>Allemagne</v>
          </cell>
          <cell r="Z1545">
            <v>1.5</v>
          </cell>
          <cell r="AA1545" t="str">
            <v>Oui</v>
          </cell>
          <cell r="AB1545">
            <v>1.58</v>
          </cell>
          <cell r="AC1545" t="str">
            <v>Non</v>
          </cell>
          <cell r="AE1545" t="str">
            <v>FSGBR050CJ</v>
          </cell>
          <cell r="AF1545">
            <v>70021399.023855999</v>
          </cell>
          <cell r="AH1545">
            <v>44579</v>
          </cell>
          <cell r="AI1545">
            <v>5</v>
          </cell>
          <cell r="AJ1545">
            <v>5</v>
          </cell>
          <cell r="AK1545">
            <v>1000</v>
          </cell>
          <cell r="AL1545">
            <v>500</v>
          </cell>
          <cell r="AM1545" t="str">
            <v>Beaufort House</v>
          </cell>
          <cell r="AQ1545" t="str">
            <v>Non</v>
          </cell>
          <cell r="AR1545" t="str">
            <v>Non</v>
          </cell>
          <cell r="AS1545" t="str">
            <v>Non</v>
          </cell>
          <cell r="AV1545" t="str">
            <v>Fonds étrangers</v>
          </cell>
          <cell r="AW1545" t="str">
            <v>Barings</v>
          </cell>
          <cell r="AX1545" t="str">
            <v>Baring Asset Management</v>
          </cell>
          <cell r="AY1545" t="str">
            <v>Not Stated</v>
          </cell>
          <cell r="AZ1545" t="str">
            <v>Prospectus</v>
          </cell>
          <cell r="BB1545">
            <v>5.016197</v>
          </cell>
          <cell r="BD1545">
            <v>9.8152369999999998</v>
          </cell>
          <cell r="BF1545">
            <v>16.713391000000001</v>
          </cell>
          <cell r="BJ1545">
            <v>-6.5722060000000004</v>
          </cell>
          <cell r="BK1545">
            <v>79</v>
          </cell>
          <cell r="BM1545">
            <v>15.538921</v>
          </cell>
          <cell r="BN1545">
            <v>29</v>
          </cell>
          <cell r="BP1545">
            <v>24.589373999999999</v>
          </cell>
          <cell r="BQ1545">
            <v>31</v>
          </cell>
        </row>
        <row r="1546">
          <cell r="A1546" t="str">
            <v>GB0000840719</v>
          </cell>
          <cell r="B1546" t="str">
            <v>ÙÙÙ</v>
          </cell>
          <cell r="C1546" t="str">
            <v>Barings Korea A GBP Acc</v>
          </cell>
          <cell r="D1546" t="str">
            <v>Fiducie d'investissement</v>
          </cell>
          <cell r="E1546" t="str">
            <v>Barings</v>
          </cell>
          <cell r="F1546" t="str">
            <v>Livre Sterling</v>
          </cell>
          <cell r="G1546" t="str">
            <v>KOSPI TR KRW</v>
          </cell>
          <cell r="H1546" t="str">
            <v>Europe Fonds ouverts  - Actions Corée</v>
          </cell>
          <cell r="I1546" t="str">
            <v>Tous les jours</v>
          </cell>
          <cell r="J1546" t="str">
            <v>Suisse;Royaume-Uni;Hong Kong;Macao;</v>
          </cell>
          <cell r="K1546" t="str">
            <v>Non</v>
          </cell>
          <cell r="L1546">
            <v>33911</v>
          </cell>
          <cell r="M1546">
            <v>44599</v>
          </cell>
          <cell r="N1546">
            <v>82986845.417863995</v>
          </cell>
          <cell r="O1546">
            <v>4.4606479999999999</v>
          </cell>
          <cell r="P1546">
            <v>246.26</v>
          </cell>
          <cell r="Q1546" t="str">
            <v>Non</v>
          </cell>
          <cell r="R1546">
            <v>6</v>
          </cell>
          <cell r="S1546">
            <v>6</v>
          </cell>
          <cell r="T1546">
            <v>15.773638</v>
          </cell>
          <cell r="U1546">
            <v>20.407191999999998</v>
          </cell>
          <cell r="V1546">
            <v>-7.8386959999999997</v>
          </cell>
          <cell r="W1546">
            <v>7.9435380000000002</v>
          </cell>
          <cell r="X1546" t="str">
            <v>Cap</v>
          </cell>
          <cell r="Y1546" t="str">
            <v>Corée</v>
          </cell>
          <cell r="Z1546">
            <v>1.5</v>
          </cell>
          <cell r="AA1546" t="str">
            <v>Oui</v>
          </cell>
          <cell r="AB1546">
            <v>1.68</v>
          </cell>
          <cell r="AC1546" t="str">
            <v>Non</v>
          </cell>
          <cell r="AE1546" t="str">
            <v>FSGBR05BV9</v>
          </cell>
          <cell r="AF1546">
            <v>64165741.449676998</v>
          </cell>
          <cell r="AH1546">
            <v>44579</v>
          </cell>
          <cell r="AI1546">
            <v>5</v>
          </cell>
          <cell r="AJ1546">
            <v>5</v>
          </cell>
          <cell r="AK1546">
            <v>1000</v>
          </cell>
          <cell r="AL1546">
            <v>500</v>
          </cell>
          <cell r="AM1546" t="str">
            <v>Beaufort House</v>
          </cell>
          <cell r="AQ1546" t="str">
            <v>Non</v>
          </cell>
          <cell r="AR1546" t="str">
            <v>Non</v>
          </cell>
          <cell r="AS1546" t="str">
            <v>Non</v>
          </cell>
          <cell r="AV1546" t="str">
            <v>Fonds étrangers</v>
          </cell>
          <cell r="AW1546" t="str">
            <v>Barings</v>
          </cell>
          <cell r="AX1546" t="str">
            <v>Baring Asset Management</v>
          </cell>
          <cell r="AY1546" t="str">
            <v>Not Stated</v>
          </cell>
          <cell r="AZ1546" t="str">
            <v>Prospectus</v>
          </cell>
          <cell r="BB1546">
            <v>5.0659390000000002</v>
          </cell>
          <cell r="BD1546">
            <v>7.9435469999999997</v>
          </cell>
          <cell r="BF1546">
            <v>-7.8386990000000001</v>
          </cell>
          <cell r="BJ1546">
            <v>-10.135111</v>
          </cell>
          <cell r="BK1546">
            <v>91</v>
          </cell>
          <cell r="BM1546">
            <v>13.457495</v>
          </cell>
          <cell r="BN1546">
            <v>38</v>
          </cell>
          <cell r="BP1546">
            <v>-0.223334</v>
          </cell>
          <cell r="BQ1546">
            <v>96</v>
          </cell>
        </row>
        <row r="1547">
          <cell r="A1547" t="str">
            <v>GB0003865176</v>
          </cell>
          <cell r="B1547" t="str">
            <v>ÙÙ</v>
          </cell>
          <cell r="C1547" t="str">
            <v>Fidelity American A Acc GBP</v>
          </cell>
          <cell r="D1547" t="str">
            <v>Compagnie d'investissement de fonds ouverts</v>
          </cell>
          <cell r="E1547" t="str">
            <v>FIL Investment Services (UK) Ltd</v>
          </cell>
          <cell r="F1547" t="str">
            <v>Livre Sterling</v>
          </cell>
          <cell r="G1547" t="str">
            <v>S&amp;P 500 TR GBP</v>
          </cell>
          <cell r="H1547" t="str">
            <v>Europe Fonds ouverts  - Actions Etats-Unis Gdes Cap. Mixte</v>
          </cell>
          <cell r="I1547" t="str">
            <v>Tous les jours</v>
          </cell>
          <cell r="J1547" t="str">
            <v>Royaume-Uni;Guernesey;Jersey;</v>
          </cell>
          <cell r="K1547" t="str">
            <v>Non</v>
          </cell>
          <cell r="L1547">
            <v>29206</v>
          </cell>
          <cell r="M1547">
            <v>44599</v>
          </cell>
          <cell r="N1547">
            <v>1073469513.40783</v>
          </cell>
          <cell r="O1547">
            <v>64.622051999999996</v>
          </cell>
          <cell r="P1547">
            <v>131.9</v>
          </cell>
          <cell r="Q1547" t="str">
            <v>Non</v>
          </cell>
          <cell r="R1547">
            <v>5</v>
          </cell>
          <cell r="S1547">
            <v>5</v>
          </cell>
          <cell r="T1547">
            <v>18.069704999999999</v>
          </cell>
          <cell r="U1547">
            <v>15.910885</v>
          </cell>
          <cell r="V1547">
            <v>12.734864999999999</v>
          </cell>
          <cell r="W1547">
            <v>12.922345999999999</v>
          </cell>
          <cell r="X1547" t="str">
            <v>Cap</v>
          </cell>
          <cell r="Y1547" t="str">
            <v>États-Unis d'Amérique</v>
          </cell>
          <cell r="Z1547">
            <v>1.5</v>
          </cell>
          <cell r="AA1547" t="str">
            <v>Oui</v>
          </cell>
          <cell r="AB1547">
            <v>1.55</v>
          </cell>
          <cell r="AC1547" t="str">
            <v>Non</v>
          </cell>
          <cell r="AD1547">
            <v>53.98</v>
          </cell>
          <cell r="AE1547" t="str">
            <v>FSGBR0570E</v>
          </cell>
          <cell r="AF1547">
            <v>178163061.38433301</v>
          </cell>
          <cell r="AH1547">
            <v>44585</v>
          </cell>
          <cell r="AI1547">
            <v>0</v>
          </cell>
          <cell r="AJ1547">
            <v>0</v>
          </cell>
          <cell r="AK1547">
            <v>1000</v>
          </cell>
          <cell r="AL1547">
            <v>250</v>
          </cell>
          <cell r="AQ1547" t="str">
            <v>Non</v>
          </cell>
          <cell r="AR1547" t="str">
            <v>Non</v>
          </cell>
          <cell r="AS1547" t="str">
            <v>Non</v>
          </cell>
          <cell r="AV1547" t="str">
            <v>Fonds étrangers</v>
          </cell>
          <cell r="AW1547" t="str">
            <v>Fidelity</v>
          </cell>
          <cell r="AX1547" t="str">
            <v>FIL Investment Services (UK) Ltd</v>
          </cell>
          <cell r="BB1547">
            <v>9.4364039999999996</v>
          </cell>
          <cell r="BD1547">
            <v>12.922364999999999</v>
          </cell>
          <cell r="BF1547">
            <v>12.734878999999999</v>
          </cell>
          <cell r="BH1547">
            <v>-12.599403000000001</v>
          </cell>
          <cell r="BJ1547">
            <v>-12.509865</v>
          </cell>
          <cell r="BK1547">
            <v>96</v>
          </cell>
          <cell r="BM1547">
            <v>19.845167</v>
          </cell>
          <cell r="BN1547">
            <v>15</v>
          </cell>
          <cell r="BP1547">
            <v>24.757591999999999</v>
          </cell>
          <cell r="BQ1547">
            <v>31</v>
          </cell>
        </row>
        <row r="1548">
          <cell r="A1548" t="str">
            <v>GB0003874798</v>
          </cell>
          <cell r="B1548" t="str">
            <v>ÙÙÙÙ</v>
          </cell>
          <cell r="C1548" t="str">
            <v>Fidelity European Acc</v>
          </cell>
          <cell r="D1548" t="str">
            <v>Compagnie d'investissement de fonds ouverts</v>
          </cell>
          <cell r="E1548" t="str">
            <v>FIL Investment Services (UK) Ltd</v>
          </cell>
          <cell r="F1548" t="str">
            <v>Livre Sterling</v>
          </cell>
          <cell r="G1548" t="str">
            <v>MSCI Europe Ex UK NR GBP</v>
          </cell>
          <cell r="H1548" t="str">
            <v>Europe Fonds ouverts  - Europe ex-UK Equity</v>
          </cell>
          <cell r="I1548" t="str">
            <v>Tous les jours</v>
          </cell>
          <cell r="J1548" t="str">
            <v>Royaume-Uni;Guernesey;Jersey;</v>
          </cell>
          <cell r="L1548">
            <v>31355</v>
          </cell>
          <cell r="M1548">
            <v>44599</v>
          </cell>
          <cell r="N1548">
            <v>3483705439.6181202</v>
          </cell>
          <cell r="O1548">
            <v>37.264673999999999</v>
          </cell>
          <cell r="P1548">
            <v>43.8</v>
          </cell>
          <cell r="Q1548" t="str">
            <v>Non</v>
          </cell>
          <cell r="R1548">
            <v>5</v>
          </cell>
          <cell r="S1548">
            <v>5</v>
          </cell>
          <cell r="T1548">
            <v>12.824999999999999</v>
          </cell>
          <cell r="U1548">
            <v>15.202999999999999</v>
          </cell>
          <cell r="V1548">
            <v>18.574251</v>
          </cell>
          <cell r="W1548">
            <v>13.594542000000001</v>
          </cell>
          <cell r="X1548" t="str">
            <v>Cap</v>
          </cell>
          <cell r="Y1548" t="str">
            <v>Europe ex UK</v>
          </cell>
          <cell r="Z1548">
            <v>1.5</v>
          </cell>
          <cell r="AA1548" t="str">
            <v>Oui</v>
          </cell>
          <cell r="AB1548">
            <v>1.66</v>
          </cell>
          <cell r="AC1548" t="str">
            <v>Non</v>
          </cell>
          <cell r="AD1548">
            <v>31.47</v>
          </cell>
          <cell r="AE1548" t="str">
            <v>FSGBR05714</v>
          </cell>
          <cell r="AF1548">
            <v>809698391.483289</v>
          </cell>
          <cell r="AH1548">
            <v>44585</v>
          </cell>
          <cell r="AI1548">
            <v>3.5</v>
          </cell>
          <cell r="AJ1548">
            <v>0</v>
          </cell>
          <cell r="AK1548">
            <v>1000</v>
          </cell>
          <cell r="AL1548">
            <v>250</v>
          </cell>
          <cell r="AQ1548" t="str">
            <v>Non</v>
          </cell>
          <cell r="AR1548" t="str">
            <v>Non</v>
          </cell>
          <cell r="AS1548" t="str">
            <v>Non</v>
          </cell>
          <cell r="AV1548" t="str">
            <v>Fonds étrangers</v>
          </cell>
          <cell r="AW1548" t="str">
            <v>Fidelity</v>
          </cell>
          <cell r="AX1548" t="str">
            <v>Fidelity Management &amp; Research Company LLC</v>
          </cell>
          <cell r="AY1548" t="str">
            <v>Not Stated</v>
          </cell>
          <cell r="AZ1548" t="str">
            <v>Prospectus</v>
          </cell>
          <cell r="BB1548">
            <v>10.703166</v>
          </cell>
          <cell r="BD1548">
            <v>13.594552999999999</v>
          </cell>
          <cell r="BF1548">
            <v>18.574263999999999</v>
          </cell>
          <cell r="BH1548">
            <v>-5.6664849999999998</v>
          </cell>
          <cell r="BJ1548">
            <v>-6.2219179999999996</v>
          </cell>
          <cell r="BK1548">
            <v>77</v>
          </cell>
          <cell r="BM1548">
            <v>18.288453000000001</v>
          </cell>
          <cell r="BN1548">
            <v>19</v>
          </cell>
          <cell r="BP1548">
            <v>28.904924999999999</v>
          </cell>
          <cell r="BQ1548">
            <v>18</v>
          </cell>
        </row>
        <row r="1549">
          <cell r="A1549" t="str">
            <v>GB0003875100</v>
          </cell>
          <cell r="B1549" t="str">
            <v>ÙÙÙ</v>
          </cell>
          <cell r="C1549" t="str">
            <v>Fidelity Special Situations</v>
          </cell>
          <cell r="D1549" t="str">
            <v>Compagnie d'investissement de fonds ouverts</v>
          </cell>
          <cell r="E1549" t="str">
            <v>FIL Investment Services (UK) Ltd</v>
          </cell>
          <cell r="F1549" t="str">
            <v>Livre Sterling</v>
          </cell>
          <cell r="G1549" t="str">
            <v>FTSE AllSh TR GBP</v>
          </cell>
          <cell r="H1549" t="str">
            <v>Europe Fonds ouverts  - Actions Royaume-Uni Flex Cap</v>
          </cell>
          <cell r="I1549" t="str">
            <v>Tous les jours</v>
          </cell>
          <cell r="J1549" t="str">
            <v>Royaume-Uni;Guernesey;Jersey;</v>
          </cell>
          <cell r="L1549">
            <v>29206</v>
          </cell>
          <cell r="M1549">
            <v>44599</v>
          </cell>
          <cell r="N1549">
            <v>3568011290.1535602</v>
          </cell>
          <cell r="O1549">
            <v>52.941372999999999</v>
          </cell>
          <cell r="P1549">
            <v>95.8</v>
          </cell>
          <cell r="Q1549" t="str">
            <v>Non</v>
          </cell>
          <cell r="R1549">
            <v>6</v>
          </cell>
          <cell r="S1549">
            <v>6</v>
          </cell>
          <cell r="T1549">
            <v>14.401081</v>
          </cell>
          <cell r="U1549">
            <v>24.673030000000001</v>
          </cell>
          <cell r="V1549">
            <v>31.333499</v>
          </cell>
          <cell r="W1549">
            <v>7.4980010000000004</v>
          </cell>
          <cell r="X1549" t="str">
            <v>Cap</v>
          </cell>
          <cell r="Y1549" t="str">
            <v>Royaume-Uni</v>
          </cell>
          <cell r="Z1549">
            <v>1.5</v>
          </cell>
          <cell r="AA1549" t="str">
            <v>Oui</v>
          </cell>
          <cell r="AB1549">
            <v>1.65</v>
          </cell>
          <cell r="AC1549" t="str">
            <v>Non</v>
          </cell>
          <cell r="AD1549">
            <v>44.68</v>
          </cell>
          <cell r="AE1549" t="str">
            <v>FSGBR05734</v>
          </cell>
          <cell r="AF1549">
            <v>737506808.75532496</v>
          </cell>
          <cell r="AH1549">
            <v>44585</v>
          </cell>
          <cell r="AI1549">
            <v>0</v>
          </cell>
          <cell r="AJ1549">
            <v>0</v>
          </cell>
          <cell r="AK1549">
            <v>1000</v>
          </cell>
          <cell r="AL1549">
            <v>250</v>
          </cell>
          <cell r="AQ1549" t="str">
            <v>Non</v>
          </cell>
          <cell r="AR1549" t="str">
            <v>Non</v>
          </cell>
          <cell r="AS1549" t="str">
            <v>Oui</v>
          </cell>
          <cell r="AU1549">
            <v>44379</v>
          </cell>
          <cell r="AV1549" t="str">
            <v>Fonds étrangers</v>
          </cell>
          <cell r="AW1549" t="str">
            <v>Fidelity</v>
          </cell>
          <cell r="AX1549" t="str">
            <v>FIL Fund Management Limited</v>
          </cell>
          <cell r="BB1549">
            <v>5.3776250000000001</v>
          </cell>
          <cell r="BD1549">
            <v>7.4980039999999999</v>
          </cell>
          <cell r="BF1549">
            <v>31.333497999999999</v>
          </cell>
          <cell r="BH1549">
            <v>0.38117699999999999</v>
          </cell>
          <cell r="BJ1549">
            <v>-0.43037799999999998</v>
          </cell>
          <cell r="BK1549">
            <v>21</v>
          </cell>
          <cell r="BM1549">
            <v>11.464620999999999</v>
          </cell>
          <cell r="BN1549">
            <v>45</v>
          </cell>
          <cell r="BP1549">
            <v>27.934877</v>
          </cell>
          <cell r="BQ1549">
            <v>20</v>
          </cell>
        </row>
        <row r="1550">
          <cell r="A1550" t="str">
            <v>GB0003877817</v>
          </cell>
          <cell r="B1550" t="str">
            <v>ÙÙÙÙ</v>
          </cell>
          <cell r="C1550" t="str">
            <v>Fidelity Japan Acc</v>
          </cell>
          <cell r="D1550" t="str">
            <v>Compagnie d'investissement de fonds ouverts</v>
          </cell>
          <cell r="E1550" t="str">
            <v>FIL Investment Services (UK) Ltd</v>
          </cell>
          <cell r="F1550" t="str">
            <v>Livre Sterling</v>
          </cell>
          <cell r="G1550" t="str">
            <v>TOPIX NR JPY</v>
          </cell>
          <cell r="H1550" t="str">
            <v>Europe Fonds ouverts  - Actions Japon Grandes Cap.</v>
          </cell>
          <cell r="I1550" t="str">
            <v>Tous les jours</v>
          </cell>
          <cell r="J1550" t="str">
            <v>Royaume-Uni;Guernesey;Jersey;</v>
          </cell>
          <cell r="K1550" t="str">
            <v>Non</v>
          </cell>
          <cell r="L1550">
            <v>29871</v>
          </cell>
          <cell r="M1550">
            <v>44599</v>
          </cell>
          <cell r="N1550">
            <v>141115051.20291701</v>
          </cell>
          <cell r="O1550">
            <v>6.3380679999999998</v>
          </cell>
          <cell r="P1550">
            <v>60.1</v>
          </cell>
          <cell r="Q1550" t="str">
            <v>Non</v>
          </cell>
          <cell r="R1550">
            <v>6</v>
          </cell>
          <cell r="S1550">
            <v>6</v>
          </cell>
          <cell r="T1550">
            <v>10.459308999999999</v>
          </cell>
          <cell r="U1550">
            <v>13.964313000000001</v>
          </cell>
          <cell r="V1550">
            <v>11.804379000000001</v>
          </cell>
          <cell r="W1550">
            <v>16.616188000000001</v>
          </cell>
          <cell r="X1550" t="str">
            <v>Cap</v>
          </cell>
          <cell r="Y1550" t="str">
            <v>Japon</v>
          </cell>
          <cell r="Z1550">
            <v>1.5</v>
          </cell>
          <cell r="AA1550" t="str">
            <v>Oui</v>
          </cell>
          <cell r="AB1550">
            <v>1.55</v>
          </cell>
          <cell r="AC1550" t="str">
            <v>Non</v>
          </cell>
          <cell r="AD1550">
            <v>5.298</v>
          </cell>
          <cell r="AE1550" t="str">
            <v>FSGBR0596F</v>
          </cell>
          <cell r="AF1550">
            <v>19082572.639279</v>
          </cell>
          <cell r="AH1550">
            <v>44585</v>
          </cell>
          <cell r="AI1550">
            <v>0</v>
          </cell>
          <cell r="AJ1550">
            <v>0</v>
          </cell>
          <cell r="AK1550">
            <v>1000</v>
          </cell>
          <cell r="AL1550">
            <v>250</v>
          </cell>
          <cell r="AQ1550" t="str">
            <v>Non</v>
          </cell>
          <cell r="AR1550" t="str">
            <v>Non</v>
          </cell>
          <cell r="AS1550" t="str">
            <v>Non</v>
          </cell>
          <cell r="AV1550" t="str">
            <v>Fonds étrangers</v>
          </cell>
          <cell r="AW1550" t="str">
            <v>Fidelity</v>
          </cell>
          <cell r="AX1550" t="str">
            <v>Fidelity (FIL Fund Management Limited)</v>
          </cell>
          <cell r="BB1550">
            <v>9.7928850000000001</v>
          </cell>
          <cell r="BD1550">
            <v>16.616198000000001</v>
          </cell>
          <cell r="BF1550">
            <v>11.804380999999999</v>
          </cell>
          <cell r="BH1550">
            <v>-0.48945699999999998</v>
          </cell>
          <cell r="BJ1550">
            <v>-1.1869460000000001</v>
          </cell>
          <cell r="BK1550">
            <v>31</v>
          </cell>
          <cell r="BM1550">
            <v>18.846838000000002</v>
          </cell>
          <cell r="BN1550">
            <v>18</v>
          </cell>
          <cell r="BP1550">
            <v>28.566796</v>
          </cell>
          <cell r="BQ1550">
            <v>18</v>
          </cell>
        </row>
        <row r="1551">
          <cell r="A1551" t="str">
            <v>GB0008192063</v>
          </cell>
          <cell r="B1551" t="str">
            <v>ÙÙÙÙ</v>
          </cell>
          <cell r="C1551" t="str">
            <v>Barings German Growth A EUR Acc</v>
          </cell>
          <cell r="D1551" t="str">
            <v>Fiducie d'investissement</v>
          </cell>
          <cell r="E1551" t="str">
            <v>Barings</v>
          </cell>
          <cell r="F1551" t="str">
            <v>Euro</v>
          </cell>
          <cell r="G1551" t="str">
            <v>FSE HDAX TR EUR</v>
          </cell>
          <cell r="H1551" t="str">
            <v>Europe Fonds ouverts  - Germany Equity</v>
          </cell>
          <cell r="I1551" t="str">
            <v>Tous les jours</v>
          </cell>
          <cell r="J1551" t="str">
            <v>Autriche;Belgique;Suisse;Finlande;France;Royaume-Uni;Hong Kong;Irlande;Corée du Sud;Macao;Pays-Bas;Suède;Taïwanais;</v>
          </cell>
          <cell r="K1551" t="str">
            <v>Non</v>
          </cell>
          <cell r="L1551">
            <v>36767</v>
          </cell>
          <cell r="M1551">
            <v>44599</v>
          </cell>
          <cell r="N1551">
            <v>373552084</v>
          </cell>
          <cell r="O1551">
            <v>11.39</v>
          </cell>
          <cell r="P1551">
            <v>40.98</v>
          </cell>
          <cell r="Q1551" t="str">
            <v>Non</v>
          </cell>
          <cell r="R1551">
            <v>6</v>
          </cell>
          <cell r="S1551">
            <v>6</v>
          </cell>
          <cell r="T1551">
            <v>13.343</v>
          </cell>
          <cell r="U1551">
            <v>23.385999999999999</v>
          </cell>
          <cell r="V1551">
            <v>17.0915</v>
          </cell>
          <cell r="W1551">
            <v>10.062110000000001</v>
          </cell>
          <cell r="X1551" t="str">
            <v>Cap</v>
          </cell>
          <cell r="Y1551" t="str">
            <v>Allemagne</v>
          </cell>
          <cell r="Z1551">
            <v>1.5</v>
          </cell>
          <cell r="AA1551" t="str">
            <v>Oui</v>
          </cell>
          <cell r="AB1551">
            <v>1.58</v>
          </cell>
          <cell r="AC1551" t="str">
            <v>Non</v>
          </cell>
          <cell r="AE1551" t="str">
            <v>FSGBR050CJ</v>
          </cell>
          <cell r="AF1551">
            <v>162612620</v>
          </cell>
          <cell r="AH1551">
            <v>44579</v>
          </cell>
          <cell r="AI1551">
            <v>5</v>
          </cell>
          <cell r="AJ1551">
            <v>5</v>
          </cell>
          <cell r="AK1551">
            <v>5000</v>
          </cell>
          <cell r="AL1551">
            <v>1000</v>
          </cell>
          <cell r="AM1551" t="str">
            <v>Beaufort House</v>
          </cell>
          <cell r="AQ1551" t="str">
            <v>Non</v>
          </cell>
          <cell r="AR1551" t="str">
            <v>Non</v>
          </cell>
          <cell r="AS1551" t="str">
            <v>Non</v>
          </cell>
          <cell r="AV1551" t="str">
            <v>Fonds étrangers</v>
          </cell>
          <cell r="AW1551" t="str">
            <v>Barings</v>
          </cell>
          <cell r="AX1551" t="str">
            <v>Baring Asset Management</v>
          </cell>
          <cell r="AY1551" t="str">
            <v>Not Stated</v>
          </cell>
          <cell r="AZ1551" t="str">
            <v>Prospectus</v>
          </cell>
          <cell r="BB1551">
            <v>5.1894349999999996</v>
          </cell>
          <cell r="BD1551">
            <v>10.062118999999999</v>
          </cell>
          <cell r="BF1551">
            <v>17.091488999999999</v>
          </cell>
          <cell r="BJ1551">
            <v>-6.1838899999999999</v>
          </cell>
          <cell r="BK1551">
            <v>77</v>
          </cell>
          <cell r="BM1551">
            <v>15.492186999999999</v>
          </cell>
          <cell r="BN1551">
            <v>29</v>
          </cell>
          <cell r="BP1551">
            <v>24.091249999999999</v>
          </cell>
          <cell r="BQ1551">
            <v>33</v>
          </cell>
        </row>
        <row r="1552">
          <cell r="A1552" t="str">
            <v>GB0030655780</v>
          </cell>
          <cell r="B1552" t="str">
            <v>ÙÙÙ</v>
          </cell>
          <cell r="C1552" t="str">
            <v>Barings Europe Select A EUR Inc</v>
          </cell>
          <cell r="D1552" t="str">
            <v>Fiducie d'investissement</v>
          </cell>
          <cell r="E1552" t="str">
            <v>Barings</v>
          </cell>
          <cell r="F1552" t="str">
            <v>Euro</v>
          </cell>
          <cell r="G1552" t="str">
            <v>EMIX Smlr European Coms Ex UK NR USD</v>
          </cell>
          <cell r="H1552" t="str">
            <v>Europe Fonds ouverts  - Actions Europe hors UK Petites &amp; Moy. Cap.</v>
          </cell>
          <cell r="I1552" t="str">
            <v>Tous les jours</v>
          </cell>
          <cell r="J1552" t="str">
            <v>Autriche;Suisse;Allemagne;Finlande;France;Royaume-Uni;Hong Kong;Irlande;Corée du Sud;Macao;Suède;Taïwanais;</v>
          </cell>
          <cell r="K1552" t="str">
            <v>Non</v>
          </cell>
          <cell r="L1552">
            <v>37118</v>
          </cell>
          <cell r="M1552">
            <v>44599</v>
          </cell>
          <cell r="N1552">
            <v>1339290623</v>
          </cell>
          <cell r="O1552">
            <v>58.48</v>
          </cell>
          <cell r="P1552">
            <v>56.15</v>
          </cell>
          <cell r="Q1552" t="str">
            <v>Non</v>
          </cell>
          <cell r="R1552">
            <v>6</v>
          </cell>
          <cell r="S1552">
            <v>6</v>
          </cell>
          <cell r="T1552">
            <v>14.576000000000001</v>
          </cell>
          <cell r="U1552">
            <v>18.401</v>
          </cell>
          <cell r="V1552">
            <v>10.14504</v>
          </cell>
          <cell r="W1552">
            <v>11.605259999999999</v>
          </cell>
          <cell r="X1552" t="str">
            <v>Dist</v>
          </cell>
          <cell r="Y1552" t="str">
            <v>Europe ex UK</v>
          </cell>
          <cell r="Z1552">
            <v>1.5</v>
          </cell>
          <cell r="AA1552" t="str">
            <v>Oui</v>
          </cell>
          <cell r="AB1552">
            <v>1.56</v>
          </cell>
          <cell r="AC1552" t="str">
            <v>Non</v>
          </cell>
          <cell r="AE1552" t="str">
            <v>FSGBR05C76</v>
          </cell>
          <cell r="AF1552">
            <v>84837032</v>
          </cell>
          <cell r="AH1552">
            <v>44579</v>
          </cell>
          <cell r="AI1552">
            <v>5</v>
          </cell>
          <cell r="AJ1552">
            <v>5</v>
          </cell>
          <cell r="AK1552">
            <v>5000</v>
          </cell>
          <cell r="AL1552">
            <v>1000</v>
          </cell>
          <cell r="AM1552" t="str">
            <v>Beaufort House</v>
          </cell>
          <cell r="AQ1552" t="str">
            <v>Non</v>
          </cell>
          <cell r="AR1552" t="str">
            <v>Non</v>
          </cell>
          <cell r="AS1552" t="str">
            <v>Non</v>
          </cell>
          <cell r="AV1552" t="str">
            <v>Fonds étrangers</v>
          </cell>
          <cell r="AW1552" t="str">
            <v>Barings</v>
          </cell>
          <cell r="AX1552" t="str">
            <v>Baring Asset Management</v>
          </cell>
          <cell r="AY1552" t="str">
            <v>Article 8</v>
          </cell>
          <cell r="AZ1552" t="str">
            <v>Prospectus</v>
          </cell>
          <cell r="BB1552">
            <v>8.9540849999999992</v>
          </cell>
          <cell r="BD1552">
            <v>11.605271</v>
          </cell>
          <cell r="BF1552">
            <v>10.145049999999999</v>
          </cell>
          <cell r="BJ1552">
            <v>-7.9651500000000004</v>
          </cell>
          <cell r="BK1552">
            <v>85</v>
          </cell>
          <cell r="BM1552">
            <v>17.586819999999999</v>
          </cell>
          <cell r="BN1552">
            <v>21</v>
          </cell>
          <cell r="BP1552">
            <v>26.460402999999999</v>
          </cell>
          <cell r="BQ1552">
            <v>24</v>
          </cell>
        </row>
        <row r="1553">
          <cell r="A1553" t="str">
            <v>GB0030932676</v>
          </cell>
          <cell r="B1553" t="str">
            <v>ÙÙ</v>
          </cell>
          <cell r="C1553" t="str">
            <v>M&amp;G Global Themes Euro A Acc</v>
          </cell>
          <cell r="D1553" t="str">
            <v>Compagnie d'investissement de fonds ouverts</v>
          </cell>
          <cell r="E1553" t="str">
            <v>M&amp;G Securities Ltd</v>
          </cell>
          <cell r="F1553" t="str">
            <v>Euro</v>
          </cell>
          <cell r="G1553" t="str">
            <v>MSCI ACWI GR GBP</v>
          </cell>
          <cell r="H1553" t="str">
            <v>Europe Fonds ouverts  - Actions Internationales Gdes Cap. Mixte</v>
          </cell>
          <cell r="I1553" t="str">
            <v>Tous les jours</v>
          </cell>
          <cell r="J1553" t="str">
            <v>Suisse;Allemagne;Italie;Taïwanais;</v>
          </cell>
          <cell r="K1553" t="str">
            <v>Non</v>
          </cell>
          <cell r="L1553">
            <v>37223</v>
          </cell>
          <cell r="M1553">
            <v>44599</v>
          </cell>
          <cell r="N1553">
            <v>2785228993</v>
          </cell>
          <cell r="O1553">
            <v>49.8095</v>
          </cell>
          <cell r="P1553">
            <v>37.83</v>
          </cell>
          <cell r="Q1553" t="str">
            <v>Non</v>
          </cell>
          <cell r="R1553">
            <v>5</v>
          </cell>
          <cell r="S1553">
            <v>5</v>
          </cell>
          <cell r="T1553">
            <v>9.330762</v>
          </cell>
          <cell r="U1553">
            <v>16.459427999999999</v>
          </cell>
          <cell r="V1553">
            <v>20.5776</v>
          </cell>
          <cell r="W1553">
            <v>18.12444</v>
          </cell>
          <cell r="X1553" t="str">
            <v>Cap</v>
          </cell>
          <cell r="Y1553" t="str">
            <v>Global</v>
          </cell>
          <cell r="Z1553">
            <v>1.9</v>
          </cell>
          <cell r="AA1553" t="str">
            <v>Oui</v>
          </cell>
          <cell r="AB1553">
            <v>1.86</v>
          </cell>
          <cell r="AC1553" t="str">
            <v>Non</v>
          </cell>
          <cell r="AD1553">
            <v>49.868400000000001</v>
          </cell>
          <cell r="AE1553" t="str">
            <v>FSGBR0504Y</v>
          </cell>
          <cell r="AF1553">
            <v>1766367465</v>
          </cell>
          <cell r="AH1553">
            <v>44540</v>
          </cell>
          <cell r="AI1553">
            <v>5.25</v>
          </cell>
          <cell r="AJ1553">
            <v>5.25</v>
          </cell>
          <cell r="AK1553">
            <v>1000</v>
          </cell>
          <cell r="AL1553">
            <v>75</v>
          </cell>
          <cell r="AM1553" t="str">
            <v>www.mandg.co.uk</v>
          </cell>
          <cell r="AQ1553" t="str">
            <v>Non</v>
          </cell>
          <cell r="AR1553" t="str">
            <v>Non</v>
          </cell>
          <cell r="AS1553" t="str">
            <v>Non</v>
          </cell>
          <cell r="AV1553" t="str">
            <v>Fonds étrangers</v>
          </cell>
          <cell r="AW1553" t="str">
            <v>M&amp;G</v>
          </cell>
          <cell r="AX1553" t="str">
            <v>M&amp;G Investment Management Ltd.</v>
          </cell>
          <cell r="AY1553" t="str">
            <v>Not Stated</v>
          </cell>
          <cell r="AZ1553" t="str">
            <v>Prospectus</v>
          </cell>
          <cell r="BB1553">
            <v>11.2348</v>
          </cell>
          <cell r="BD1553">
            <v>18.124451000000001</v>
          </cell>
          <cell r="BF1553">
            <v>20.577582</v>
          </cell>
          <cell r="BH1553">
            <v>-2.7300529999999998</v>
          </cell>
          <cell r="BJ1553">
            <v>-3.8386900000000002</v>
          </cell>
          <cell r="BK1553">
            <v>59</v>
          </cell>
          <cell r="BM1553">
            <v>21.589834</v>
          </cell>
          <cell r="BN1553">
            <v>12</v>
          </cell>
          <cell r="BP1553">
            <v>32.784086000000002</v>
          </cell>
          <cell r="BQ1553">
            <v>8</v>
          </cell>
        </row>
        <row r="1554">
          <cell r="A1554" t="str">
            <v>GB0030932783</v>
          </cell>
          <cell r="B1554" t="str">
            <v>ÙÙÙ</v>
          </cell>
          <cell r="C1554" t="str">
            <v>M&amp;G Global Themes Euro C Acc</v>
          </cell>
          <cell r="D1554" t="str">
            <v>Compagnie d'investissement de fonds ouverts</v>
          </cell>
          <cell r="E1554" t="str">
            <v>M&amp;G Securities Ltd</v>
          </cell>
          <cell r="F1554" t="str">
            <v>Euro</v>
          </cell>
          <cell r="G1554" t="str">
            <v>MSCI ACWI GR GBP</v>
          </cell>
          <cell r="H1554" t="str">
            <v>Europe Fonds ouverts  - Actions Internationales Gdes Cap. Mixte</v>
          </cell>
          <cell r="I1554" t="str">
            <v>Tous les jours</v>
          </cell>
          <cell r="J1554" t="str">
            <v>Suisse;Allemagne;</v>
          </cell>
          <cell r="K1554" t="str">
            <v>Non</v>
          </cell>
          <cell r="L1554">
            <v>37223</v>
          </cell>
          <cell r="M1554">
            <v>44599</v>
          </cell>
          <cell r="N1554">
            <v>2785228993</v>
          </cell>
          <cell r="O1554">
            <v>60.5319</v>
          </cell>
          <cell r="P1554">
            <v>37.83</v>
          </cell>
          <cell r="Q1554" t="str">
            <v>Non</v>
          </cell>
          <cell r="R1554">
            <v>5</v>
          </cell>
          <cell r="S1554">
            <v>5</v>
          </cell>
          <cell r="T1554">
            <v>9.3410399999999996</v>
          </cell>
          <cell r="U1554">
            <v>16.470314999999999</v>
          </cell>
          <cell r="V1554">
            <v>21.795300000000001</v>
          </cell>
          <cell r="W1554">
            <v>19.310230000000001</v>
          </cell>
          <cell r="X1554" t="str">
            <v>Cap</v>
          </cell>
          <cell r="Y1554" t="str">
            <v>Global</v>
          </cell>
          <cell r="Z1554">
            <v>0.9</v>
          </cell>
          <cell r="AA1554" t="str">
            <v>Oui</v>
          </cell>
          <cell r="AB1554">
            <v>0.86</v>
          </cell>
          <cell r="AC1554" t="str">
            <v>Non</v>
          </cell>
          <cell r="AD1554">
            <v>60.598599999999998</v>
          </cell>
          <cell r="AE1554" t="str">
            <v>FSGBR0504Y</v>
          </cell>
          <cell r="AF1554">
            <v>6760340</v>
          </cell>
          <cell r="AH1554">
            <v>44540</v>
          </cell>
          <cell r="AI1554">
            <v>3.25</v>
          </cell>
          <cell r="AJ1554">
            <v>3.25</v>
          </cell>
          <cell r="AK1554">
            <v>500000</v>
          </cell>
          <cell r="AL1554">
            <v>50000</v>
          </cell>
          <cell r="AM1554" t="str">
            <v>www.mandg.co.uk</v>
          </cell>
          <cell r="AQ1554" t="str">
            <v>Non</v>
          </cell>
          <cell r="AR1554" t="str">
            <v>Non</v>
          </cell>
          <cell r="AS1554" t="str">
            <v>Non</v>
          </cell>
          <cell r="AV1554" t="str">
            <v>Fonds étrangers</v>
          </cell>
          <cell r="AW1554" t="str">
            <v>M&amp;G</v>
          </cell>
          <cell r="AX1554" t="str">
            <v>M&amp;G Investment Management Ltd.</v>
          </cell>
          <cell r="AY1554" t="str">
            <v>Not Stated</v>
          </cell>
          <cell r="AZ1554" t="str">
            <v>Prospectus</v>
          </cell>
          <cell r="BB1554">
            <v>12.351352</v>
          </cell>
          <cell r="BD1554">
            <v>19.310248999999999</v>
          </cell>
          <cell r="BF1554">
            <v>21.795302</v>
          </cell>
          <cell r="BH1554">
            <v>-2.6395</v>
          </cell>
          <cell r="BJ1554">
            <v>-3.7568800000000002</v>
          </cell>
          <cell r="BK1554">
            <v>58</v>
          </cell>
          <cell r="BM1554">
            <v>22.810426</v>
          </cell>
          <cell r="BN1554">
            <v>9</v>
          </cell>
          <cell r="BP1554">
            <v>34.114375000000003</v>
          </cell>
          <cell r="BQ1554">
            <v>7</v>
          </cell>
        </row>
        <row r="1555">
          <cell r="A1555" t="str">
            <v>GB0033874214</v>
          </cell>
          <cell r="B1555" t="str">
            <v>ÙÙÙÙ</v>
          </cell>
          <cell r="C1555" t="str">
            <v>Stewart Inv APAC Ldrs Sstby A GBP Acc</v>
          </cell>
          <cell r="D1555" t="str">
            <v>Compagnie d'investissement de fonds ouverts</v>
          </cell>
          <cell r="E1555" t="str">
            <v>First Sentier Investors (UK) Funds Ltd</v>
          </cell>
          <cell r="F1555" t="str">
            <v>Livre Sterling</v>
          </cell>
          <cell r="G1555" t="str">
            <v>MSCI AC Asia Pacific ex Japan NR GBP</v>
          </cell>
          <cell r="H1555" t="str">
            <v>Europe Fonds ouverts  - Actions Asie-Pacifique hors Japon</v>
          </cell>
          <cell r="I1555" t="str">
            <v>Tous les jours</v>
          </cell>
          <cell r="J1555" t="str">
            <v>Suisse;Royaume-Uni;</v>
          </cell>
          <cell r="K1555" t="str">
            <v>Non</v>
          </cell>
          <cell r="L1555">
            <v>37956</v>
          </cell>
          <cell r="M1555">
            <v>44599</v>
          </cell>
          <cell r="N1555">
            <v>8443262373.7838001</v>
          </cell>
          <cell r="O1555">
            <v>10.475960000000001</v>
          </cell>
          <cell r="P1555">
            <v>52.8</v>
          </cell>
          <cell r="Q1555" t="str">
            <v>Non</v>
          </cell>
          <cell r="R1555">
            <v>5</v>
          </cell>
          <cell r="S1555">
            <v>5</v>
          </cell>
          <cell r="T1555">
            <v>12.795778</v>
          </cell>
          <cell r="U1555">
            <v>13.234508</v>
          </cell>
          <cell r="V1555">
            <v>9.1632820000000006</v>
          </cell>
          <cell r="W1555">
            <v>11.925656999999999</v>
          </cell>
          <cell r="X1555" t="str">
            <v>Cap</v>
          </cell>
          <cell r="Y1555" t="str">
            <v>Asia Pacific ex Japan</v>
          </cell>
          <cell r="Z1555">
            <v>1.83</v>
          </cell>
          <cell r="AA1555" t="str">
            <v>Oui</v>
          </cell>
          <cell r="AB1555">
            <v>1.5</v>
          </cell>
          <cell r="AC1555" t="str">
            <v>Oui</v>
          </cell>
          <cell r="AD1555">
            <v>8.9002999999999997</v>
          </cell>
          <cell r="AE1555" t="str">
            <v>FSGBR05AQZ</v>
          </cell>
          <cell r="AF1555">
            <v>724407850.31793499</v>
          </cell>
          <cell r="AH1555">
            <v>44531</v>
          </cell>
          <cell r="AI1555">
            <v>4</v>
          </cell>
          <cell r="AJ1555">
            <v>4</v>
          </cell>
          <cell r="AK1555">
            <v>1000</v>
          </cell>
          <cell r="AL1555">
            <v>500</v>
          </cell>
          <cell r="AM1555" t="str">
            <v>www.firststateinvestments.com</v>
          </cell>
          <cell r="AQ1555" t="str">
            <v>Non</v>
          </cell>
          <cell r="AR1555" t="str">
            <v>Non</v>
          </cell>
          <cell r="AS1555" t="str">
            <v>Non</v>
          </cell>
          <cell r="AV1555" t="str">
            <v>Fonds étrangers</v>
          </cell>
          <cell r="AW1555" t="str">
            <v>First Sentier Investors</v>
          </cell>
          <cell r="AX1555" t="str">
            <v>First State Investments</v>
          </cell>
          <cell r="BB1555">
            <v>9.2565419999999996</v>
          </cell>
          <cell r="BD1555">
            <v>11.925665</v>
          </cell>
          <cell r="BF1555">
            <v>9.1632739999999995</v>
          </cell>
          <cell r="BH1555">
            <v>-8.2192209999999992</v>
          </cell>
          <cell r="BJ1555">
            <v>-6.9739940000000002</v>
          </cell>
          <cell r="BK1555">
            <v>81</v>
          </cell>
          <cell r="BM1555">
            <v>15.091977999999999</v>
          </cell>
          <cell r="BN1555">
            <v>31</v>
          </cell>
          <cell r="BP1555">
            <v>9.1869049999999994</v>
          </cell>
          <cell r="BQ1555">
            <v>72</v>
          </cell>
        </row>
        <row r="1556">
          <cell r="A1556" t="str">
            <v>GB00B196XG23</v>
          </cell>
          <cell r="B1556" t="str">
            <v>ÙÙÙÙ</v>
          </cell>
          <cell r="C1556" t="str">
            <v>Fidelity Global Special Sits A Acc</v>
          </cell>
          <cell r="D1556" t="str">
            <v>Compagnie d'investissement de fonds ouverts</v>
          </cell>
          <cell r="E1556" t="str">
            <v>FIL Investment Services (UK) Ltd</v>
          </cell>
          <cell r="F1556" t="str">
            <v>Livre Sterling</v>
          </cell>
          <cell r="G1556" t="str">
            <v>MSCI ACWI NR GBP</v>
          </cell>
          <cell r="H1556" t="str">
            <v>Europe Fonds ouverts  - Actions Internationales Gdes Cap. Mixte</v>
          </cell>
          <cell r="I1556" t="str">
            <v>Tous les jours</v>
          </cell>
          <cell r="J1556" t="str">
            <v>Royaume-Uni;Guernesey;Jersey;</v>
          </cell>
          <cell r="K1556" t="str">
            <v>Non</v>
          </cell>
          <cell r="L1556">
            <v>38975</v>
          </cell>
          <cell r="M1556">
            <v>44599</v>
          </cell>
          <cell r="N1556">
            <v>3928914707.7547798</v>
          </cell>
          <cell r="O1556">
            <v>67.376705999999999</v>
          </cell>
          <cell r="P1556">
            <v>134.5</v>
          </cell>
          <cell r="Q1556" t="str">
            <v>Non</v>
          </cell>
          <cell r="R1556">
            <v>5</v>
          </cell>
          <cell r="S1556">
            <v>6</v>
          </cell>
          <cell r="T1556">
            <v>10.613692</v>
          </cell>
          <cell r="U1556">
            <v>16.551483000000001</v>
          </cell>
          <cell r="V1556">
            <v>15.159274999999999</v>
          </cell>
          <cell r="W1556">
            <v>15.316635</v>
          </cell>
          <cell r="X1556" t="str">
            <v>Cap</v>
          </cell>
          <cell r="Y1556" t="str">
            <v>Global</v>
          </cell>
          <cell r="Z1556">
            <v>1.5</v>
          </cell>
          <cell r="AA1556" t="str">
            <v>Oui</v>
          </cell>
          <cell r="AB1556">
            <v>1.66</v>
          </cell>
          <cell r="AC1556" t="str">
            <v>Non</v>
          </cell>
          <cell r="AD1556">
            <v>56.69</v>
          </cell>
          <cell r="AE1556" t="str">
            <v>FSGBR077MK</v>
          </cell>
          <cell r="AF1556">
            <v>832219662.38517201</v>
          </cell>
          <cell r="AH1556">
            <v>44585</v>
          </cell>
          <cell r="AI1556">
            <v>0</v>
          </cell>
          <cell r="AJ1556">
            <v>0</v>
          </cell>
          <cell r="AK1556">
            <v>1000</v>
          </cell>
          <cell r="AL1556">
            <v>250</v>
          </cell>
          <cell r="AQ1556" t="str">
            <v>Non</v>
          </cell>
          <cell r="AR1556" t="str">
            <v>Non</v>
          </cell>
          <cell r="AS1556" t="str">
            <v>Non</v>
          </cell>
          <cell r="AV1556" t="str">
            <v>Fonds étrangers</v>
          </cell>
          <cell r="AW1556" t="str">
            <v>Fidelity</v>
          </cell>
          <cell r="AX1556" t="str">
            <v>Fidelity Management &amp; Research Company LLC</v>
          </cell>
          <cell r="BB1556">
            <v>11.000980999999999</v>
          </cell>
          <cell r="BD1556">
            <v>15.316637999999999</v>
          </cell>
          <cell r="BF1556">
            <v>15.159255</v>
          </cell>
          <cell r="BH1556">
            <v>-4.3672209999999998</v>
          </cell>
          <cell r="BJ1556">
            <v>-5.1714250000000002</v>
          </cell>
          <cell r="BK1556">
            <v>71</v>
          </cell>
          <cell r="BM1556">
            <v>20.630275999999999</v>
          </cell>
          <cell r="BN1556">
            <v>14</v>
          </cell>
          <cell r="BP1556">
            <v>28.530932</v>
          </cell>
          <cell r="BQ1556">
            <v>18</v>
          </cell>
        </row>
        <row r="1557">
          <cell r="A1557" t="str">
            <v>GB00B3B9V927</v>
          </cell>
          <cell r="B1557" t="str">
            <v>ÙÙÙ</v>
          </cell>
          <cell r="C1557" t="str">
            <v>Barings Global Agriculture A GBP</v>
          </cell>
          <cell r="D1557" t="str">
            <v>Compagnie d'investissement de fonds ouverts</v>
          </cell>
          <cell r="E1557" t="str">
            <v>Barings</v>
          </cell>
          <cell r="F1557" t="str">
            <v>Livre Sterling</v>
          </cell>
          <cell r="G1557" t="str">
            <v>FSE DAXglobal Agribusiness TR USD</v>
          </cell>
          <cell r="H1557" t="str">
            <v>Europe Fonds ouverts  - Actions Secteur Agriculture</v>
          </cell>
          <cell r="I1557" t="str">
            <v>Tous les jours</v>
          </cell>
          <cell r="J1557" t="str">
            <v>Suisse;Royaume-Uni;Hong Kong;Macao;Taïwanais;</v>
          </cell>
          <cell r="L1557">
            <v>39829</v>
          </cell>
          <cell r="M1557">
            <v>44599</v>
          </cell>
          <cell r="N1557">
            <v>73157954.318543002</v>
          </cell>
          <cell r="O1557">
            <v>3.7300140000000002</v>
          </cell>
          <cell r="P1557">
            <v>46.65</v>
          </cell>
          <cell r="Q1557" t="str">
            <v>Non</v>
          </cell>
          <cell r="R1557">
            <v>6</v>
          </cell>
          <cell r="S1557">
            <v>6</v>
          </cell>
          <cell r="T1557">
            <v>11.798418</v>
          </cell>
          <cell r="U1557">
            <v>18.022933999999999</v>
          </cell>
          <cell r="V1557">
            <v>25.333704000000001</v>
          </cell>
          <cell r="W1557">
            <v>15.159699</v>
          </cell>
          <cell r="X1557" t="str">
            <v>Cap</v>
          </cell>
          <cell r="Y1557" t="str">
            <v>Global</v>
          </cell>
          <cell r="Z1557">
            <v>1.5</v>
          </cell>
          <cell r="AA1557" t="str">
            <v>Oui</v>
          </cell>
          <cell r="AB1557">
            <v>1.99</v>
          </cell>
          <cell r="AC1557" t="str">
            <v>Non</v>
          </cell>
          <cell r="AD1557">
            <v>3.1320000000000001</v>
          </cell>
          <cell r="AE1557" t="str">
            <v>FSUSA09OT3</v>
          </cell>
          <cell r="AF1557">
            <v>6778950.1615110002</v>
          </cell>
          <cell r="AH1557">
            <v>44579</v>
          </cell>
          <cell r="AI1557">
            <v>5</v>
          </cell>
          <cell r="AJ1557">
            <v>5</v>
          </cell>
          <cell r="AK1557">
            <v>1000</v>
          </cell>
          <cell r="AL1557">
            <v>500</v>
          </cell>
          <cell r="AM1557" t="str">
            <v>Beaufort House</v>
          </cell>
          <cell r="AQ1557" t="str">
            <v>Non</v>
          </cell>
          <cell r="AR1557" t="str">
            <v>Non</v>
          </cell>
          <cell r="AS1557" t="str">
            <v>Non</v>
          </cell>
          <cell r="AV1557" t="str">
            <v>Fonds étrangers</v>
          </cell>
          <cell r="AW1557" t="str">
            <v>Barings</v>
          </cell>
          <cell r="AX1557" t="str">
            <v>Baring Asset Management</v>
          </cell>
          <cell r="BB1557">
            <v>9.46739</v>
          </cell>
          <cell r="BD1557">
            <v>15.159725</v>
          </cell>
          <cell r="BF1557">
            <v>25.333701999999999</v>
          </cell>
          <cell r="BH1557">
            <v>-6.7797999999999997E-2</v>
          </cell>
          <cell r="BJ1557">
            <v>-0.50360300000000002</v>
          </cell>
          <cell r="BK1557">
            <v>22</v>
          </cell>
          <cell r="BM1557">
            <v>18.614794</v>
          </cell>
          <cell r="BN1557">
            <v>18</v>
          </cell>
          <cell r="BP1557">
            <v>26.179594999999999</v>
          </cell>
          <cell r="BQ1557">
            <v>25</v>
          </cell>
        </row>
        <row r="1558">
          <cell r="A1558" t="str">
            <v>GB00B3B9VB40</v>
          </cell>
          <cell r="B1558" t="str">
            <v>ÙÙÙÙ</v>
          </cell>
          <cell r="C1558" t="str">
            <v>Barings Global Agriculture A EUR</v>
          </cell>
          <cell r="D1558" t="str">
            <v>Compagnie d'investissement de fonds ouverts</v>
          </cell>
          <cell r="E1558" t="str">
            <v>Barings</v>
          </cell>
          <cell r="F1558" t="str">
            <v>Euro</v>
          </cell>
          <cell r="G1558" t="str">
            <v>FSE DAXglobal Agribusiness TR USD</v>
          </cell>
          <cell r="H1558" t="str">
            <v>Europe Fonds ouverts  - Actions Secteur Agriculture</v>
          </cell>
          <cell r="I1558" t="str">
            <v>Tous les jours</v>
          </cell>
          <cell r="J1558" t="str">
            <v>Suisse;Royaume-Uni;Hong Kong;Corée du Sud;Macao;Taïwanais;</v>
          </cell>
          <cell r="L1558">
            <v>39980</v>
          </cell>
          <cell r="M1558">
            <v>44599</v>
          </cell>
          <cell r="N1558">
            <v>73157955</v>
          </cell>
          <cell r="O1558">
            <v>3.7330000000000001</v>
          </cell>
          <cell r="P1558">
            <v>46.65</v>
          </cell>
          <cell r="Q1558" t="str">
            <v>Non</v>
          </cell>
          <cell r="R1558">
            <v>6</v>
          </cell>
          <cell r="S1558">
            <v>6</v>
          </cell>
          <cell r="T1558">
            <v>11.546355</v>
          </cell>
          <cell r="U1558">
            <v>17.870353000000001</v>
          </cell>
          <cell r="V1558">
            <v>25.771809999999999</v>
          </cell>
          <cell r="W1558">
            <v>15.42892</v>
          </cell>
          <cell r="X1558" t="str">
            <v>Cap</v>
          </cell>
          <cell r="Y1558" t="str">
            <v>Global</v>
          </cell>
          <cell r="Z1558">
            <v>1.5</v>
          </cell>
          <cell r="AA1558" t="str">
            <v>Oui</v>
          </cell>
          <cell r="AB1558">
            <v>1.99</v>
          </cell>
          <cell r="AC1558" t="str">
            <v>Non</v>
          </cell>
          <cell r="AD1558">
            <v>3.7130000000000001</v>
          </cell>
          <cell r="AE1558" t="str">
            <v>FSUSA09OT3</v>
          </cell>
          <cell r="AF1558">
            <v>4445381</v>
          </cell>
          <cell r="AH1558">
            <v>44579</v>
          </cell>
          <cell r="AI1558">
            <v>5</v>
          </cell>
          <cell r="AJ1558">
            <v>5</v>
          </cell>
          <cell r="AM1558" t="str">
            <v>Beaufort House</v>
          </cell>
          <cell r="AQ1558" t="str">
            <v>Non</v>
          </cell>
          <cell r="AR1558" t="str">
            <v>Non</v>
          </cell>
          <cell r="AS1558" t="str">
            <v>Non</v>
          </cell>
          <cell r="AV1558" t="str">
            <v>Fonds étrangers</v>
          </cell>
          <cell r="AW1558" t="str">
            <v>Barings</v>
          </cell>
          <cell r="AX1558" t="str">
            <v>Baring Asset Management</v>
          </cell>
          <cell r="BB1558">
            <v>9.6369620000000005</v>
          </cell>
          <cell r="BD1558">
            <v>15.428939</v>
          </cell>
          <cell r="BF1558">
            <v>25.771805000000001</v>
          </cell>
          <cell r="BH1558">
            <v>1.092751</v>
          </cell>
          <cell r="BJ1558">
            <v>-0.10661</v>
          </cell>
          <cell r="BK1558">
            <v>18</v>
          </cell>
          <cell r="BM1558">
            <v>18.584188999999999</v>
          </cell>
          <cell r="BN1558">
            <v>18</v>
          </cell>
          <cell r="BP1558">
            <v>25.688903</v>
          </cell>
          <cell r="BQ1558">
            <v>27</v>
          </cell>
        </row>
        <row r="1559">
          <cell r="A1559" t="str">
            <v>GB00B4ZRCD05</v>
          </cell>
          <cell r="B1559" t="str">
            <v>Ù</v>
          </cell>
          <cell r="C1559" t="str">
            <v>VT Argonaut European Alpha A GBP Acc</v>
          </cell>
          <cell r="D1559" t="str">
            <v>Compagnie d'investissement de fonds ouverts</v>
          </cell>
          <cell r="E1559" t="str">
            <v>FundRock Partners Limited</v>
          </cell>
          <cell r="F1559" t="str">
            <v>Livre Sterling</v>
          </cell>
          <cell r="G1559" t="str">
            <v>IA Europe (ex UK) Sector</v>
          </cell>
          <cell r="H1559" t="str">
            <v>Europe Fonds ouverts  - Europe ex-UK Equity</v>
          </cell>
          <cell r="I1559" t="str">
            <v>Tous les jours</v>
          </cell>
          <cell r="J1559" t="str">
            <v>Suisse;Allemagne;France;Royaume-Uni;Guernesey;Ile de Man;Irlande;Italie;</v>
          </cell>
          <cell r="L1559">
            <v>41104</v>
          </cell>
          <cell r="M1559">
            <v>44599</v>
          </cell>
          <cell r="N1559">
            <v>38101751.589740001</v>
          </cell>
          <cell r="O1559">
            <v>3.8238259999999999</v>
          </cell>
          <cell r="Q1559" t="str">
            <v>Non</v>
          </cell>
          <cell r="R1559">
            <v>6</v>
          </cell>
          <cell r="S1559">
            <v>6</v>
          </cell>
          <cell r="T1559">
            <v>13.226000000000001</v>
          </cell>
          <cell r="U1559">
            <v>14.795999999999999</v>
          </cell>
          <cell r="V1559">
            <v>-3.4249149999999999</v>
          </cell>
          <cell r="W1559">
            <v>3.020251</v>
          </cell>
          <cell r="X1559" t="str">
            <v>Cap</v>
          </cell>
          <cell r="Y1559" t="str">
            <v>Europe ex UK</v>
          </cell>
          <cell r="Z1559">
            <v>1.75</v>
          </cell>
          <cell r="AA1559" t="str">
            <v>Oui</v>
          </cell>
          <cell r="AB1559">
            <v>1.81</v>
          </cell>
          <cell r="AC1559" t="str">
            <v>Non</v>
          </cell>
          <cell r="AD1559">
            <v>3.2074099999999999</v>
          </cell>
          <cell r="AE1559" t="str">
            <v>FS00009IYS</v>
          </cell>
          <cell r="AF1559">
            <v>18840014.134962998</v>
          </cell>
          <cell r="AH1559">
            <v>44235</v>
          </cell>
          <cell r="AJ1559">
            <v>5.25</v>
          </cell>
          <cell r="AK1559">
            <v>500</v>
          </cell>
          <cell r="AL1559">
            <v>250</v>
          </cell>
          <cell r="AM1559" t="str">
            <v>www.fundrock.com</v>
          </cell>
          <cell r="AQ1559" t="str">
            <v>Non</v>
          </cell>
          <cell r="AR1559" t="str">
            <v>Non</v>
          </cell>
          <cell r="AS1559" t="str">
            <v>Non</v>
          </cell>
          <cell r="AW1559" t="str">
            <v>FundRock</v>
          </cell>
          <cell r="AX1559" t="str">
            <v>Argonaut Capital Partners LLP</v>
          </cell>
          <cell r="BB1559">
            <v>0.451959</v>
          </cell>
          <cell r="BD1559">
            <v>3.0202499999999999</v>
          </cell>
          <cell r="BF1559">
            <v>-3.424928</v>
          </cell>
          <cell r="BH1559">
            <v>-5.8431100000000002</v>
          </cell>
          <cell r="BJ1559">
            <v>-7.0773460000000004</v>
          </cell>
          <cell r="BK1559">
            <v>81</v>
          </cell>
          <cell r="BM1559">
            <v>8.1127500000000001</v>
          </cell>
          <cell r="BN1559">
            <v>57</v>
          </cell>
          <cell r="BP1559">
            <v>26.320692000000001</v>
          </cell>
          <cell r="BQ1559">
            <v>25</v>
          </cell>
        </row>
        <row r="1560">
          <cell r="A1560" t="str">
            <v>GB00B7KYJH09</v>
          </cell>
          <cell r="B1560" t="str">
            <v>ÙÙÙÙÙ</v>
          </cell>
          <cell r="C1560" t="str">
            <v>Janus Henderson Global Sust Eq A Acc EUR</v>
          </cell>
          <cell r="D1560" t="str">
            <v>Compagnie d'investissement de fonds ouverts</v>
          </cell>
          <cell r="E1560" t="str">
            <v>Janus Henderson Investors</v>
          </cell>
          <cell r="F1560" t="str">
            <v>Euro</v>
          </cell>
          <cell r="G1560" t="str">
            <v>MSCI World GR USD</v>
          </cell>
          <cell r="H1560" t="str">
            <v>Europe Fonds ouverts  - Actions Internationales Flex-Cap.</v>
          </cell>
          <cell r="I1560" t="str">
            <v>Tous les jours</v>
          </cell>
          <cell r="J1560" t="str">
            <v>Suisse;Royaume-Uni;</v>
          </cell>
          <cell r="K1560" t="str">
            <v>Non</v>
          </cell>
          <cell r="L1560">
            <v>41113</v>
          </cell>
          <cell r="M1560">
            <v>44599</v>
          </cell>
          <cell r="N1560">
            <v>2189573953</v>
          </cell>
          <cell r="O1560">
            <v>506.2</v>
          </cell>
          <cell r="P1560">
            <v>22.5</v>
          </cell>
          <cell r="Q1560" t="str">
            <v>Non</v>
          </cell>
          <cell r="R1560">
            <v>6</v>
          </cell>
          <cell r="S1560">
            <v>6</v>
          </cell>
          <cell r="T1560">
            <v>14.359021</v>
          </cell>
          <cell r="U1560">
            <v>15.813663999999999</v>
          </cell>
          <cell r="V1560">
            <v>11.34736</v>
          </cell>
          <cell r="W1560">
            <v>21.193850000000001</v>
          </cell>
          <cell r="X1560" t="str">
            <v>Cap</v>
          </cell>
          <cell r="Y1560" t="str">
            <v>Global</v>
          </cell>
          <cell r="Z1560">
            <v>1.5</v>
          </cell>
          <cell r="AA1560" t="str">
            <v>Non</v>
          </cell>
          <cell r="AB1560">
            <v>1.69</v>
          </cell>
          <cell r="AC1560" t="str">
            <v>Non</v>
          </cell>
          <cell r="AD1560">
            <v>506.2</v>
          </cell>
          <cell r="AE1560" t="str">
            <v>FSGBR059HD</v>
          </cell>
          <cell r="AF1560">
            <v>3647753</v>
          </cell>
          <cell r="AH1560">
            <v>44455</v>
          </cell>
          <cell r="AJ1560">
            <v>4.5</v>
          </cell>
          <cell r="AK1560">
            <v>1500</v>
          </cell>
          <cell r="AL1560">
            <v>100</v>
          </cell>
          <cell r="AM1560" t="str">
            <v>www.janushenderson.com</v>
          </cell>
          <cell r="AQ1560" t="str">
            <v>Non</v>
          </cell>
          <cell r="AR1560" t="str">
            <v>Non</v>
          </cell>
          <cell r="AS1560" t="str">
            <v>Non</v>
          </cell>
          <cell r="AW1560" t="str">
            <v>Janus Henderson</v>
          </cell>
          <cell r="AX1560" t="str">
            <v>Janus Henderson Investors Ltd</v>
          </cell>
          <cell r="BB1560">
            <v>14.950575000000001</v>
          </cell>
          <cell r="BD1560">
            <v>21.19387</v>
          </cell>
          <cell r="BF1560">
            <v>11.347360999999999</v>
          </cell>
          <cell r="BH1560">
            <v>-8.2093469999999993</v>
          </cell>
          <cell r="BJ1560">
            <v>-10.169790000000001</v>
          </cell>
          <cell r="BK1560">
            <v>91</v>
          </cell>
          <cell r="BM1560">
            <v>29.313479000000001</v>
          </cell>
          <cell r="BN1560">
            <v>3</v>
          </cell>
          <cell r="BP1560">
            <v>38.720655000000001</v>
          </cell>
          <cell r="BQ1560">
            <v>3</v>
          </cell>
        </row>
        <row r="1561">
          <cell r="A1561" t="str">
            <v>IE0000805634</v>
          </cell>
          <cell r="B1561" t="str">
            <v>ÙÙÙ</v>
          </cell>
          <cell r="C1561" t="str">
            <v>Barings Eastern Europe A USD Inc</v>
          </cell>
          <cell r="D1561" t="str">
            <v>Fiducie d'investissement</v>
          </cell>
          <cell r="E1561" t="str">
            <v>Baring International Fund Mgrs (Ireland) Limited</v>
          </cell>
          <cell r="F1561" t="str">
            <v>Dollar américain</v>
          </cell>
          <cell r="G1561" t="str">
            <v>MSCI EM Europe 10/40 NR USD</v>
          </cell>
          <cell r="H1561" t="str">
            <v>Europe Fonds ouverts  - Actions Europe Emergente</v>
          </cell>
          <cell r="I1561" t="str">
            <v>Tous les jours</v>
          </cell>
          <cell r="J1561" t="str">
            <v>Autriche;Belgique;Suisse;Allemagne;Espagne;Finlande;France;Royaume-Uni;Hong Kong;Irlande;Corée du Sud;Luxembourg;Macao;Pays-Bas;Suède;Taïwanais;</v>
          </cell>
          <cell r="L1561">
            <v>35338</v>
          </cell>
          <cell r="M1561">
            <v>44599</v>
          </cell>
          <cell r="N1561">
            <v>574070680.20176005</v>
          </cell>
          <cell r="O1561">
            <v>75.331276000000003</v>
          </cell>
          <cell r="P1561">
            <v>107.31</v>
          </cell>
          <cell r="Q1561" t="str">
            <v>Non</v>
          </cell>
          <cell r="R1561">
            <v>6</v>
          </cell>
          <cell r="S1561">
            <v>6</v>
          </cell>
          <cell r="T1561">
            <v>16.399000000000001</v>
          </cell>
          <cell r="U1561">
            <v>25.146999999999998</v>
          </cell>
          <cell r="V1561">
            <v>7.8965160000000001</v>
          </cell>
          <cell r="W1561">
            <v>2.8987210000000001</v>
          </cell>
          <cell r="X1561" t="str">
            <v>Dist</v>
          </cell>
          <cell r="Y1561" t="str">
            <v>Europe Emerging Mkts</v>
          </cell>
          <cell r="Z1561">
            <v>1.5</v>
          </cell>
          <cell r="AA1561" t="str">
            <v>Oui</v>
          </cell>
          <cell r="AB1561">
            <v>1.95</v>
          </cell>
          <cell r="AC1561" t="str">
            <v>Non</v>
          </cell>
          <cell r="AD1561">
            <v>86.4</v>
          </cell>
          <cell r="AE1561" t="str">
            <v>FSGBR05C7C</v>
          </cell>
          <cell r="AF1561">
            <v>416411693.14974999</v>
          </cell>
          <cell r="AH1561">
            <v>44543</v>
          </cell>
          <cell r="AI1561">
            <v>5</v>
          </cell>
          <cell r="AJ1561">
            <v>5</v>
          </cell>
          <cell r="AK1561">
            <v>5000</v>
          </cell>
          <cell r="AL1561">
            <v>500</v>
          </cell>
          <cell r="AM1561" t="str">
            <v>www.barings.com</v>
          </cell>
          <cell r="AQ1561" t="str">
            <v>Non</v>
          </cell>
          <cell r="AR1561" t="str">
            <v>Non</v>
          </cell>
          <cell r="AS1561" t="str">
            <v>Non</v>
          </cell>
          <cell r="AV1561" t="str">
            <v>Fonds étrangers</v>
          </cell>
          <cell r="AW1561" t="str">
            <v>Barings</v>
          </cell>
          <cell r="AX1561" t="str">
            <v>Baring Asset Management</v>
          </cell>
          <cell r="AY1561" t="str">
            <v>Not Stated</v>
          </cell>
          <cell r="AZ1561" t="str">
            <v>Prospectus</v>
          </cell>
          <cell r="BB1561">
            <v>3.005487</v>
          </cell>
          <cell r="BD1561">
            <v>2.8987189999999998</v>
          </cell>
          <cell r="BF1561">
            <v>7.8965019999999999</v>
          </cell>
          <cell r="BH1561">
            <v>-5.1069190000000004</v>
          </cell>
          <cell r="BJ1561">
            <v>-4.5160619999999998</v>
          </cell>
          <cell r="BK1561">
            <v>66</v>
          </cell>
          <cell r="BM1561">
            <v>8.6820880000000002</v>
          </cell>
          <cell r="BN1561">
            <v>55</v>
          </cell>
          <cell r="BP1561">
            <v>33.783005000000003</v>
          </cell>
          <cell r="BQ1561">
            <v>7</v>
          </cell>
        </row>
        <row r="1562">
          <cell r="A1562" t="str">
            <v>IE0000828933</v>
          </cell>
          <cell r="B1562" t="str">
            <v>ÙÙÙÙ</v>
          </cell>
          <cell r="C1562" t="str">
            <v>Barings Latin America A USD Inc</v>
          </cell>
          <cell r="D1562" t="str">
            <v>Fiducie d'investissement</v>
          </cell>
          <cell r="E1562" t="str">
            <v>Baring International Fund Mgrs (Ireland) Limited</v>
          </cell>
          <cell r="F1562" t="str">
            <v>Dollar américain</v>
          </cell>
          <cell r="G1562" t="str">
            <v>MSCI EM Latin America 10/40 NR EUR</v>
          </cell>
          <cell r="H1562" t="str">
            <v>Europe Fonds ouverts  - Actions Amérique Latine</v>
          </cell>
          <cell r="I1562" t="str">
            <v>Tous les jours</v>
          </cell>
          <cell r="J1562" t="str">
            <v>Autriche;Suisse;Allemagne;Espagne;Finlande;France;Royaume-Uni;Hong Kong;Irlande;Italie;Corée du Sud;Luxembourg;Macao;Suède;Taïwanais;</v>
          </cell>
          <cell r="K1562" t="str">
            <v>Non</v>
          </cell>
          <cell r="L1562">
            <v>34064</v>
          </cell>
          <cell r="M1562">
            <v>44599</v>
          </cell>
          <cell r="N1562">
            <v>184976811.93458</v>
          </cell>
          <cell r="O1562">
            <v>28.008495</v>
          </cell>
          <cell r="P1562">
            <v>469.39</v>
          </cell>
          <cell r="Q1562" t="str">
            <v>Non</v>
          </cell>
          <cell r="R1562">
            <v>6</v>
          </cell>
          <cell r="S1562">
            <v>7</v>
          </cell>
          <cell r="T1562">
            <v>18.610879000000001</v>
          </cell>
          <cell r="U1562">
            <v>28.165153</v>
          </cell>
          <cell r="V1562">
            <v>12.706460999999999</v>
          </cell>
          <cell r="W1562">
            <v>-2.8364630000000002</v>
          </cell>
          <cell r="X1562" t="str">
            <v>Dist</v>
          </cell>
          <cell r="Y1562" t="str">
            <v>Amérique Latine</v>
          </cell>
          <cell r="Z1562">
            <v>1.25</v>
          </cell>
          <cell r="AA1562" t="str">
            <v>Oui</v>
          </cell>
          <cell r="AB1562">
            <v>1.7</v>
          </cell>
          <cell r="AC1562" t="str">
            <v>Non</v>
          </cell>
          <cell r="AD1562">
            <v>32.049999999999997</v>
          </cell>
          <cell r="AE1562" t="str">
            <v>FSGBR0579R</v>
          </cell>
          <cell r="AF1562">
            <v>169434982.36221999</v>
          </cell>
          <cell r="AH1562">
            <v>44543</v>
          </cell>
          <cell r="AI1562">
            <v>5</v>
          </cell>
          <cell r="AJ1562">
            <v>5</v>
          </cell>
          <cell r="AK1562">
            <v>5000</v>
          </cell>
          <cell r="AL1562">
            <v>500</v>
          </cell>
          <cell r="AM1562" t="str">
            <v>www.barings.com</v>
          </cell>
          <cell r="AQ1562" t="str">
            <v>Non</v>
          </cell>
          <cell r="AR1562" t="str">
            <v>Non</v>
          </cell>
          <cell r="AS1562" t="str">
            <v>Non</v>
          </cell>
          <cell r="AV1562" t="str">
            <v>Fonds étrangers</v>
          </cell>
          <cell r="AW1562" t="str">
            <v>Barings</v>
          </cell>
          <cell r="AX1562" t="str">
            <v>Baring Asset Management</v>
          </cell>
          <cell r="AY1562" t="str">
            <v>Not Stated</v>
          </cell>
          <cell r="AZ1562" t="str">
            <v>Prospectus</v>
          </cell>
          <cell r="BB1562">
            <v>0.50876500000000002</v>
          </cell>
          <cell r="BD1562">
            <v>-2.8364600000000002</v>
          </cell>
          <cell r="BF1562">
            <v>12.706457</v>
          </cell>
          <cell r="BH1562">
            <v>7.4261980000000003</v>
          </cell>
          <cell r="BJ1562">
            <v>8.1703019999999995</v>
          </cell>
          <cell r="BK1562">
            <v>2</v>
          </cell>
          <cell r="BM1562">
            <v>-1.0532539999999999</v>
          </cell>
          <cell r="BN1562">
            <v>97</v>
          </cell>
          <cell r="BP1562">
            <v>20.068514</v>
          </cell>
          <cell r="BQ1562">
            <v>45</v>
          </cell>
        </row>
        <row r="1563">
          <cell r="A1563" t="str">
            <v>IE0000829238</v>
          </cell>
          <cell r="B1563" t="str">
            <v>ÙÙÙÙ</v>
          </cell>
          <cell r="C1563" t="str">
            <v>Barings Hong Kong China A USD Inc</v>
          </cell>
          <cell r="D1563" t="str">
            <v>Fiducie d'investissement</v>
          </cell>
          <cell r="E1563" t="str">
            <v>Baring International Fund Mgrs (Ireland) Limited</v>
          </cell>
          <cell r="F1563" t="str">
            <v>Dollar américain</v>
          </cell>
          <cell r="G1563" t="str">
            <v>MSCI China 10/40 NR USD</v>
          </cell>
          <cell r="H1563" t="str">
            <v>Europe Fonds ouverts  - Actions Chine</v>
          </cell>
          <cell r="I1563" t="str">
            <v>Tous les jours</v>
          </cell>
          <cell r="J1563" t="str">
            <v>Autriche;Suisse;Allemagne;Espagne;Finlande;France;Royaume-Uni;Hong Kong;Irlande;Italie;Corée du Sud;Luxembourg;Macao;Suède;Taïwanais;</v>
          </cell>
          <cell r="K1563" t="str">
            <v>Non</v>
          </cell>
          <cell r="L1563">
            <v>30288</v>
          </cell>
          <cell r="M1563">
            <v>44599</v>
          </cell>
          <cell r="N1563">
            <v>1661407482.75124</v>
          </cell>
          <cell r="O1563">
            <v>1387.7310669999999</v>
          </cell>
          <cell r="P1563">
            <v>128.74</v>
          </cell>
          <cell r="Q1563" t="str">
            <v>Non</v>
          </cell>
          <cell r="R1563">
            <v>6</v>
          </cell>
          <cell r="S1563">
            <v>6</v>
          </cell>
          <cell r="T1563">
            <v>16.800090000000001</v>
          </cell>
          <cell r="U1563">
            <v>19.770700999999999</v>
          </cell>
          <cell r="V1563">
            <v>-20.497806000000001</v>
          </cell>
          <cell r="W1563">
            <v>13.058804</v>
          </cell>
          <cell r="X1563" t="str">
            <v>Dist</v>
          </cell>
          <cell r="Y1563" t="str">
            <v>Chine</v>
          </cell>
          <cell r="Z1563">
            <v>1.25</v>
          </cell>
          <cell r="AA1563" t="str">
            <v>Oui</v>
          </cell>
          <cell r="AB1563">
            <v>1.7</v>
          </cell>
          <cell r="AC1563" t="str">
            <v>Non</v>
          </cell>
          <cell r="AD1563">
            <v>1584.09</v>
          </cell>
          <cell r="AE1563" t="str">
            <v>FSGBR0579M</v>
          </cell>
          <cell r="AF1563">
            <v>1267665381.1759601</v>
          </cell>
          <cell r="AH1563">
            <v>44539</v>
          </cell>
          <cell r="AI1563">
            <v>5</v>
          </cell>
          <cell r="AJ1563">
            <v>5</v>
          </cell>
          <cell r="AK1563">
            <v>5000</v>
          </cell>
          <cell r="AL1563">
            <v>500</v>
          </cell>
          <cell r="AM1563" t="str">
            <v>www.barings.com</v>
          </cell>
          <cell r="AQ1563" t="str">
            <v>Non</v>
          </cell>
          <cell r="AR1563" t="str">
            <v>Non</v>
          </cell>
          <cell r="AS1563" t="str">
            <v>Non</v>
          </cell>
          <cell r="AV1563" t="str">
            <v>Fonds étrangers</v>
          </cell>
          <cell r="AW1563" t="str">
            <v>Barings</v>
          </cell>
          <cell r="AX1563" t="str">
            <v>Baring Asset Management</v>
          </cell>
          <cell r="AY1563" t="str">
            <v>Article 8</v>
          </cell>
          <cell r="AZ1563" t="str">
            <v>Prospectus</v>
          </cell>
          <cell r="BB1563">
            <v>10.970774</v>
          </cell>
          <cell r="BD1563">
            <v>13.058818</v>
          </cell>
          <cell r="BF1563">
            <v>-20.497806000000001</v>
          </cell>
          <cell r="BH1563">
            <v>-3.5969929999999999</v>
          </cell>
          <cell r="BJ1563">
            <v>-4.1202019999999999</v>
          </cell>
          <cell r="BK1563">
            <v>62</v>
          </cell>
          <cell r="BM1563">
            <v>17.858077999999999</v>
          </cell>
          <cell r="BN1563">
            <v>20</v>
          </cell>
          <cell r="BP1563">
            <v>28.198763</v>
          </cell>
          <cell r="BQ1563">
            <v>19</v>
          </cell>
        </row>
        <row r="1564">
          <cell r="A1564" t="str">
            <v>IE0000830236</v>
          </cell>
          <cell r="B1564" t="str">
            <v>ÙÙÙÙÙ</v>
          </cell>
          <cell r="C1564" t="str">
            <v>Barings ASEAN Frontiers A USD Inc</v>
          </cell>
          <cell r="D1564" t="str">
            <v>Fiducie d'investissement</v>
          </cell>
          <cell r="E1564" t="str">
            <v>Baring International Fund Mgrs (Ireland) Limited</v>
          </cell>
          <cell r="F1564" t="str">
            <v>Dollar américain</v>
          </cell>
          <cell r="G1564" t="str">
            <v>MSCI AC ASEAN NR USD</v>
          </cell>
          <cell r="H1564" t="str">
            <v>Europe Fonds ouverts  - Actions ASEAN</v>
          </cell>
          <cell r="I1564" t="str">
            <v>Tous les jours</v>
          </cell>
          <cell r="J1564" t="str">
            <v>Autriche;Suisse;Allemagne;Espagne;Finlande;France;Royaume-Uni;Hong Kong;Irlande;Corée du Sud;Luxembourg;Macao;Suède;Taïwanais;</v>
          </cell>
          <cell r="K1564" t="str">
            <v>Non</v>
          </cell>
          <cell r="L1564">
            <v>39661</v>
          </cell>
          <cell r="M1564">
            <v>44599</v>
          </cell>
          <cell r="N1564">
            <v>424515908.20560002</v>
          </cell>
          <cell r="O1564">
            <v>230.45848699999999</v>
          </cell>
          <cell r="P1564">
            <v>153.94</v>
          </cell>
          <cell r="Q1564" t="str">
            <v>Non</v>
          </cell>
          <cell r="R1564">
            <v>6</v>
          </cell>
          <cell r="S1564">
            <v>6</v>
          </cell>
          <cell r="T1564">
            <v>12.051171</v>
          </cell>
          <cell r="U1564">
            <v>20.295105</v>
          </cell>
          <cell r="V1564">
            <v>7.8482019999999997</v>
          </cell>
          <cell r="W1564">
            <v>9.0699210000000008</v>
          </cell>
          <cell r="X1564" t="str">
            <v>Dist</v>
          </cell>
          <cell r="Y1564" t="str">
            <v>ASEAN</v>
          </cell>
          <cell r="Z1564">
            <v>1.25</v>
          </cell>
          <cell r="AA1564" t="str">
            <v>Oui</v>
          </cell>
          <cell r="AB1564">
            <v>1.7</v>
          </cell>
          <cell r="AC1564" t="str">
            <v>Non</v>
          </cell>
          <cell r="AD1564">
            <v>261.17</v>
          </cell>
          <cell r="AE1564" t="str">
            <v>FSGBR0579K</v>
          </cell>
          <cell r="AF1564">
            <v>190790215.28786999</v>
          </cell>
          <cell r="AH1564">
            <v>44539</v>
          </cell>
          <cell r="AI1564">
            <v>5</v>
          </cell>
          <cell r="AJ1564">
            <v>5</v>
          </cell>
          <cell r="AK1564">
            <v>5000</v>
          </cell>
          <cell r="AL1564">
            <v>500</v>
          </cell>
          <cell r="AM1564" t="str">
            <v>www.barings.com</v>
          </cell>
          <cell r="AQ1564" t="str">
            <v>Non</v>
          </cell>
          <cell r="AR1564" t="str">
            <v>Non</v>
          </cell>
          <cell r="AS1564" t="str">
            <v>Non</v>
          </cell>
          <cell r="AV1564" t="str">
            <v>Fonds étrangers</v>
          </cell>
          <cell r="AW1564" t="str">
            <v>Barings</v>
          </cell>
          <cell r="AX1564" t="str">
            <v>Baring Asset Management</v>
          </cell>
          <cell r="AY1564" t="str">
            <v>Article 8</v>
          </cell>
          <cell r="AZ1564" t="str">
            <v>Prospectus</v>
          </cell>
          <cell r="BB1564">
            <v>7.8903400000000001</v>
          </cell>
          <cell r="BD1564">
            <v>9.0699310000000004</v>
          </cell>
          <cell r="BF1564">
            <v>7.848217</v>
          </cell>
          <cell r="BH1564">
            <v>-6.0859610000000002</v>
          </cell>
          <cell r="BJ1564">
            <v>-5.8630849999999999</v>
          </cell>
          <cell r="BK1564">
            <v>75</v>
          </cell>
          <cell r="BM1564">
            <v>13.758851</v>
          </cell>
          <cell r="BN1564">
            <v>36</v>
          </cell>
          <cell r="BP1564">
            <v>17.646453999999999</v>
          </cell>
          <cell r="BQ1564">
            <v>51</v>
          </cell>
        </row>
        <row r="1565">
          <cell r="A1565" t="str">
            <v>IE0000838304</v>
          </cell>
          <cell r="B1565" t="str">
            <v>ÙÙÙ</v>
          </cell>
          <cell r="C1565" t="str">
            <v>Barings Global Emerging Mkts A Inc</v>
          </cell>
          <cell r="D1565" t="str">
            <v>Fiducie d'investissement</v>
          </cell>
          <cell r="E1565" t="str">
            <v>Baring International Fund Mgrs (Ireland) Limited</v>
          </cell>
          <cell r="F1565" t="str">
            <v>Dollar américain</v>
          </cell>
          <cell r="G1565" t="str">
            <v>MSCI EM NR EUR</v>
          </cell>
          <cell r="H1565" t="str">
            <v>Europe Fonds ouverts  - Actions Marchés Emergents</v>
          </cell>
          <cell r="I1565" t="str">
            <v>Tous les jours</v>
          </cell>
          <cell r="J1565" t="str">
            <v>Autriche;Suisse;Allemagne;Espagne;Finlande;France;Royaume-Uni;Hong Kong;Irlande;Corée du Sud;Luxembourg;Macao;Pays-Bas;Suède;Taïwanais;</v>
          </cell>
          <cell r="K1565" t="str">
            <v>Non</v>
          </cell>
          <cell r="L1565">
            <v>33658</v>
          </cell>
          <cell r="M1565">
            <v>44599</v>
          </cell>
          <cell r="N1565">
            <v>485649878.31980997</v>
          </cell>
          <cell r="O1565">
            <v>40.216870999999998</v>
          </cell>
          <cell r="P1565">
            <v>235.7</v>
          </cell>
          <cell r="Q1565" t="str">
            <v>Non</v>
          </cell>
          <cell r="R1565">
            <v>6</v>
          </cell>
          <cell r="S1565">
            <v>6</v>
          </cell>
          <cell r="T1565">
            <v>8.9538890000000002</v>
          </cell>
          <cell r="U1565">
            <v>16.959672999999999</v>
          </cell>
          <cell r="V1565">
            <v>-3.8428119999999999</v>
          </cell>
          <cell r="W1565">
            <v>6.7221640000000003</v>
          </cell>
          <cell r="X1565" t="str">
            <v>Dist</v>
          </cell>
          <cell r="Y1565" t="str">
            <v>Global Emerging Mkts</v>
          </cell>
          <cell r="Z1565">
            <v>1.5</v>
          </cell>
          <cell r="AA1565" t="str">
            <v>Oui</v>
          </cell>
          <cell r="AB1565">
            <v>1.95</v>
          </cell>
          <cell r="AC1565" t="str">
            <v>Non</v>
          </cell>
          <cell r="AD1565">
            <v>46.22</v>
          </cell>
          <cell r="AE1565" t="str">
            <v>FSGBR0579Q</v>
          </cell>
          <cell r="AF1565">
            <v>128524242.90749</v>
          </cell>
          <cell r="AH1565">
            <v>44543</v>
          </cell>
          <cell r="AI1565">
            <v>5</v>
          </cell>
          <cell r="AJ1565">
            <v>5</v>
          </cell>
          <cell r="AK1565">
            <v>5000</v>
          </cell>
          <cell r="AL1565">
            <v>500</v>
          </cell>
          <cell r="AM1565" t="str">
            <v>www.barings.com</v>
          </cell>
          <cell r="AQ1565" t="str">
            <v>Non</v>
          </cell>
          <cell r="AR1565" t="str">
            <v>Non</v>
          </cell>
          <cell r="AS1565" t="str">
            <v>Non</v>
          </cell>
          <cell r="AV1565" t="str">
            <v>Fonds étrangers</v>
          </cell>
          <cell r="AW1565" t="str">
            <v>Barings</v>
          </cell>
          <cell r="AX1565" t="str">
            <v>Barings LLC</v>
          </cell>
          <cell r="AY1565" t="str">
            <v>Article 8</v>
          </cell>
          <cell r="AZ1565" t="str">
            <v>Prospectus</v>
          </cell>
          <cell r="BB1565">
            <v>7.7546309999999998</v>
          </cell>
          <cell r="BD1565">
            <v>6.722162</v>
          </cell>
          <cell r="BF1565">
            <v>-3.8428170000000001</v>
          </cell>
          <cell r="BH1565">
            <v>-0.31137300000000001</v>
          </cell>
          <cell r="BJ1565">
            <v>0.27604499999999998</v>
          </cell>
          <cell r="BK1565">
            <v>13</v>
          </cell>
          <cell r="BM1565">
            <v>9.7924790000000002</v>
          </cell>
          <cell r="BN1565">
            <v>52</v>
          </cell>
          <cell r="BP1565">
            <v>25.958394999999999</v>
          </cell>
          <cell r="BQ1565">
            <v>27</v>
          </cell>
        </row>
        <row r="1566">
          <cell r="A1566" t="str">
            <v>IE0000931182</v>
          </cell>
          <cell r="B1566" t="str">
            <v>ÙÙÙ</v>
          </cell>
          <cell r="C1566" t="str">
            <v>Barings Global Resources A USD Inc</v>
          </cell>
          <cell r="D1566" t="str">
            <v>Fiducie d'investissement</v>
          </cell>
          <cell r="E1566" t="str">
            <v>Baring International Fund Mgrs (Ireland) Limited</v>
          </cell>
          <cell r="F1566" t="str">
            <v>Dollar américain</v>
          </cell>
          <cell r="G1566" t="str">
            <v>(MSCI ACWI/Energy NR LCL) 60.000% + ( MSCI ACWI/Materials NR USD) 40.000%</v>
          </cell>
          <cell r="H1566" t="str">
            <v>Europe Fonds ouverts  - Actions Secteur Ressources Naturelles</v>
          </cell>
          <cell r="I1566" t="str">
            <v>Tous les jours</v>
          </cell>
          <cell r="J1566" t="str">
            <v>Autriche;Suisse;Allemagne;Espagne;Finlande;France;Royaume-Uni;Hong Kong;Irlande;Corée du Sud;Luxembourg;Macao;Suède;Taïwanais;</v>
          </cell>
          <cell r="L1566">
            <v>34680</v>
          </cell>
          <cell r="M1566">
            <v>44599</v>
          </cell>
          <cell r="N1566">
            <v>295282806.90091002</v>
          </cell>
          <cell r="O1566">
            <v>19.448785000000001</v>
          </cell>
          <cell r="P1566">
            <v>266.69</v>
          </cell>
          <cell r="Q1566" t="str">
            <v>Non</v>
          </cell>
          <cell r="R1566">
            <v>6</v>
          </cell>
          <cell r="S1566">
            <v>6</v>
          </cell>
          <cell r="T1566">
            <v>10.944947000000001</v>
          </cell>
          <cell r="U1566">
            <v>24.068818</v>
          </cell>
          <cell r="V1566">
            <v>27.881375999999999</v>
          </cell>
          <cell r="W1566">
            <v>8.1646319999999992</v>
          </cell>
          <cell r="X1566" t="str">
            <v>Dist</v>
          </cell>
          <cell r="Y1566" t="str">
            <v>Global</v>
          </cell>
          <cell r="Z1566">
            <v>1.5</v>
          </cell>
          <cell r="AA1566" t="str">
            <v>Oui</v>
          </cell>
          <cell r="AB1566">
            <v>1.95</v>
          </cell>
          <cell r="AC1566" t="str">
            <v>Non</v>
          </cell>
          <cell r="AD1566">
            <v>22.19</v>
          </cell>
          <cell r="AE1566" t="str">
            <v>FSGBR0579O</v>
          </cell>
          <cell r="AF1566">
            <v>237519384.54951999</v>
          </cell>
          <cell r="AH1566">
            <v>44543</v>
          </cell>
          <cell r="AI1566">
            <v>5</v>
          </cell>
          <cell r="AJ1566">
            <v>5</v>
          </cell>
          <cell r="AK1566">
            <v>5000</v>
          </cell>
          <cell r="AL1566">
            <v>500</v>
          </cell>
          <cell r="AM1566" t="str">
            <v>www.barings.com</v>
          </cell>
          <cell r="AQ1566" t="str">
            <v>Non</v>
          </cell>
          <cell r="AR1566" t="str">
            <v>Non</v>
          </cell>
          <cell r="AS1566" t="str">
            <v>Non</v>
          </cell>
          <cell r="AV1566" t="str">
            <v>Fonds étrangers</v>
          </cell>
          <cell r="AW1566" t="str">
            <v>Barings</v>
          </cell>
          <cell r="AX1566" t="str">
            <v>Baring Asset Management</v>
          </cell>
          <cell r="AY1566" t="str">
            <v>Not Stated</v>
          </cell>
          <cell r="AZ1566" t="str">
            <v>Prospectus</v>
          </cell>
          <cell r="BB1566">
            <v>3.007924</v>
          </cell>
          <cell r="BD1566">
            <v>8.1646459999999994</v>
          </cell>
          <cell r="BF1566">
            <v>27.881383</v>
          </cell>
          <cell r="BH1566">
            <v>4.0443210000000001</v>
          </cell>
          <cell r="BJ1566">
            <v>3.3028409999999999</v>
          </cell>
          <cell r="BK1566">
            <v>4</v>
          </cell>
          <cell r="BM1566">
            <v>10.298778</v>
          </cell>
          <cell r="BN1566">
            <v>50</v>
          </cell>
          <cell r="BP1566">
            <v>19.716830999999999</v>
          </cell>
          <cell r="BQ1566">
            <v>45</v>
          </cell>
        </row>
        <row r="1567">
          <cell r="A1567" t="str">
            <v>IE0001257090</v>
          </cell>
          <cell r="C1567" t="str">
            <v>Janus Henderson US SM Cap Val A2 HEUR</v>
          </cell>
          <cell r="D1567" t="str">
            <v>Compagnie d'investissement de fonds ouverts</v>
          </cell>
          <cell r="E1567" t="str">
            <v>Janus Henderson Investors</v>
          </cell>
          <cell r="F1567" t="str">
            <v>Euro</v>
          </cell>
          <cell r="G1567" t="str">
            <v>Russell 2500 Value TR USD</v>
          </cell>
          <cell r="H1567" t="str">
            <v>Europe Fonds ouverts  - Autres actions</v>
          </cell>
          <cell r="I1567" t="str">
            <v>Tous les jours</v>
          </cell>
          <cell r="J1567" t="str">
            <v>Autriche;Belgique;Suisse;Allemagne;Espagne;France;Royaume-Uni;Hong Kong;Italie;Luxembourg;Macao;Pays-Bas;Suède;Taïwanais;</v>
          </cell>
          <cell r="K1567" t="str">
            <v>Non</v>
          </cell>
          <cell r="L1567">
            <v>36860</v>
          </cell>
          <cell r="M1567">
            <v>44596</v>
          </cell>
          <cell r="N1567">
            <v>177261619</v>
          </cell>
          <cell r="O1567">
            <v>26.44</v>
          </cell>
          <cell r="P1567">
            <v>53.24</v>
          </cell>
          <cell r="Q1567" t="str">
            <v>Non</v>
          </cell>
          <cell r="R1567">
            <v>6</v>
          </cell>
          <cell r="S1567">
            <v>6</v>
          </cell>
          <cell r="T1567">
            <v>14.034214</v>
          </cell>
          <cell r="U1567">
            <v>17.069051999999999</v>
          </cell>
          <cell r="V1567">
            <v>12.99363</v>
          </cell>
          <cell r="W1567">
            <v>8.6447900000000004</v>
          </cell>
          <cell r="X1567" t="str">
            <v>Cap</v>
          </cell>
          <cell r="Y1567" t="str">
            <v>États-Unis d'Amérique</v>
          </cell>
          <cell r="Z1567">
            <v>1</v>
          </cell>
          <cell r="AA1567" t="str">
            <v>Oui</v>
          </cell>
          <cell r="AB1567">
            <v>1.92</v>
          </cell>
          <cell r="AC1567" t="str">
            <v>Non</v>
          </cell>
          <cell r="AD1567">
            <v>26.44</v>
          </cell>
          <cell r="AE1567" t="str">
            <v>FSGBR050AZ</v>
          </cell>
          <cell r="AF1567">
            <v>8681113</v>
          </cell>
          <cell r="AG1567" t="str">
            <v>Entièrement Couvert</v>
          </cell>
          <cell r="AH1567">
            <v>44550</v>
          </cell>
          <cell r="AI1567">
            <v>5</v>
          </cell>
          <cell r="AJ1567">
            <v>5</v>
          </cell>
          <cell r="AK1567">
            <v>2500</v>
          </cell>
          <cell r="AL1567">
            <v>100</v>
          </cell>
          <cell r="AM1567" t="str">
            <v>www.janushenderson.com</v>
          </cell>
          <cell r="AN1567" t="str">
            <v>Entièrement Couvert</v>
          </cell>
          <cell r="AO1567" t="str">
            <v>Euro</v>
          </cell>
          <cell r="AQ1567" t="str">
            <v>Non</v>
          </cell>
          <cell r="AR1567" t="str">
            <v>Non</v>
          </cell>
          <cell r="AS1567" t="str">
            <v>Non</v>
          </cell>
          <cell r="AV1567" t="str">
            <v>Fonds étrangers</v>
          </cell>
          <cell r="AW1567" t="str">
            <v>Janus Henderson</v>
          </cell>
          <cell r="AX1567" t="str">
            <v>Perkins Investment Management LLC</v>
          </cell>
          <cell r="AY1567" t="str">
            <v>Not Stated</v>
          </cell>
          <cell r="AZ1567" t="str">
            <v>Prospectus</v>
          </cell>
          <cell r="BB1567">
            <v>5.6668390000000004</v>
          </cell>
          <cell r="BD1567">
            <v>8.6447979999999998</v>
          </cell>
          <cell r="BF1567">
            <v>12.993639</v>
          </cell>
          <cell r="BH1567">
            <v>-5.9388339999999999</v>
          </cell>
          <cell r="BJ1567">
            <v>-5.3698399999999999</v>
          </cell>
          <cell r="BK1567">
            <v>72</v>
          </cell>
          <cell r="BM1567">
            <v>13.406017</v>
          </cell>
          <cell r="BN1567">
            <v>38</v>
          </cell>
          <cell r="BP1567">
            <v>22.043569999999999</v>
          </cell>
          <cell r="BQ1567">
            <v>39</v>
          </cell>
        </row>
        <row r="1568">
          <cell r="A1568" t="str">
            <v>IE0001426232</v>
          </cell>
          <cell r="B1568" t="str">
            <v>ÙÙÙ</v>
          </cell>
          <cell r="C1568" t="str">
            <v>Janus Henderson US SM Cap Val I2 USD</v>
          </cell>
          <cell r="D1568" t="str">
            <v>Compagnie d'investissement de fonds ouverts</v>
          </cell>
          <cell r="E1568" t="str">
            <v>Janus Henderson Investors</v>
          </cell>
          <cell r="F1568" t="str">
            <v>Dollar américain</v>
          </cell>
          <cell r="G1568" t="str">
            <v>Russell 2500 Value TR USD</v>
          </cell>
          <cell r="H1568" t="str">
            <v>Europe Fonds ouverts  - Actions Etats-Unis Flex Cap</v>
          </cell>
          <cell r="I1568" t="str">
            <v>Tous les jours</v>
          </cell>
          <cell r="J1568" t="str">
            <v>Autriche;Belgique;Suisse;Allemagne;Espagne;France;Royaume-Uni;Hong Kong;Italie;Luxembourg;Macao;Pays-Bas;Suède;Taïwanais;</v>
          </cell>
          <cell r="K1568" t="str">
            <v>Non</v>
          </cell>
          <cell r="L1568">
            <v>36860</v>
          </cell>
          <cell r="M1568">
            <v>44596</v>
          </cell>
          <cell r="N1568">
            <v>177261619.94729999</v>
          </cell>
          <cell r="O1568">
            <v>35.515295999999999</v>
          </cell>
          <cell r="P1568">
            <v>53.24</v>
          </cell>
          <cell r="Q1568" t="str">
            <v>Non</v>
          </cell>
          <cell r="R1568">
            <v>6</v>
          </cell>
          <cell r="S1568">
            <v>6</v>
          </cell>
          <cell r="T1568">
            <v>12.358824</v>
          </cell>
          <cell r="U1568">
            <v>15.797101</v>
          </cell>
          <cell r="V1568">
            <v>24.866886999999998</v>
          </cell>
          <cell r="W1568">
            <v>12.686683</v>
          </cell>
          <cell r="X1568" t="str">
            <v>Cap</v>
          </cell>
          <cell r="Y1568" t="str">
            <v>États-Unis d'Amérique</v>
          </cell>
          <cell r="Z1568">
            <v>0.95</v>
          </cell>
          <cell r="AA1568" t="str">
            <v>Oui</v>
          </cell>
          <cell r="AB1568">
            <v>1.1100000000000001</v>
          </cell>
          <cell r="AC1568" t="str">
            <v>Non</v>
          </cell>
          <cell r="AD1568">
            <v>40.64</v>
          </cell>
          <cell r="AE1568" t="str">
            <v>FSGBR050AZ</v>
          </cell>
          <cell r="AF1568">
            <v>129452951.55060001</v>
          </cell>
          <cell r="AH1568">
            <v>44550</v>
          </cell>
          <cell r="AI1568">
            <v>2</v>
          </cell>
          <cell r="AJ1568">
            <v>2</v>
          </cell>
          <cell r="AK1568">
            <v>1000000</v>
          </cell>
          <cell r="AL1568">
            <v>0</v>
          </cell>
          <cell r="AM1568" t="str">
            <v>www.janushenderson.com</v>
          </cell>
          <cell r="AQ1568" t="str">
            <v>Oui</v>
          </cell>
          <cell r="AR1568" t="str">
            <v>Non</v>
          </cell>
          <cell r="AS1568" t="str">
            <v>Non</v>
          </cell>
          <cell r="AV1568" t="str">
            <v>Fonds étrangers</v>
          </cell>
          <cell r="AW1568" t="str">
            <v>Janus Henderson</v>
          </cell>
          <cell r="AX1568" t="str">
            <v>Perkins Investment Management LLC</v>
          </cell>
          <cell r="AY1568" t="str">
            <v>Not Stated</v>
          </cell>
          <cell r="AZ1568" t="str">
            <v>Prospectus</v>
          </cell>
          <cell r="BB1568">
            <v>8.2582369999999994</v>
          </cell>
          <cell r="BD1568">
            <v>12.686686999999999</v>
          </cell>
          <cell r="BF1568">
            <v>24.866890999999999</v>
          </cell>
          <cell r="BH1568">
            <v>-6.0803229999999999</v>
          </cell>
          <cell r="BJ1568">
            <v>-3.8009740000000001</v>
          </cell>
          <cell r="BK1568">
            <v>59</v>
          </cell>
          <cell r="BM1568">
            <v>16.976233000000001</v>
          </cell>
          <cell r="BN1568">
            <v>23</v>
          </cell>
          <cell r="BP1568">
            <v>29.367497</v>
          </cell>
          <cell r="BQ1568">
            <v>16</v>
          </cell>
        </row>
        <row r="1569">
          <cell r="A1569" t="str">
            <v>IE0002122038</v>
          </cell>
          <cell r="C1569" t="str">
            <v>Janus Henderson Glb Life Scn A2 HEUR</v>
          </cell>
          <cell r="D1569" t="str">
            <v>Compagnie d'investissement de fonds ouverts</v>
          </cell>
          <cell r="E1569" t="str">
            <v>Janus Henderson Investors</v>
          </cell>
          <cell r="F1569" t="str">
            <v>Euro</v>
          </cell>
          <cell r="G1569" t="str">
            <v>MSCI World/Health Care NR USD</v>
          </cell>
          <cell r="H1569" t="str">
            <v>Europe Fonds ouverts  - Autres actions</v>
          </cell>
          <cell r="I1569" t="str">
            <v>Tous les jours</v>
          </cell>
          <cell r="J1569" t="str">
            <v>Autriche;Belgique;Suisse;Allemagne;Espagne;France;Royaume-Uni;Hong Kong;Italie;Luxembourg;Macao;Pays-Bas;Portugal;Suède;Taïwanais;</v>
          </cell>
          <cell r="L1569">
            <v>36616</v>
          </cell>
          <cell r="M1569">
            <v>44596</v>
          </cell>
          <cell r="N1569">
            <v>3642341021</v>
          </cell>
          <cell r="O1569">
            <v>40.22</v>
          </cell>
          <cell r="P1569">
            <v>-196.5</v>
          </cell>
          <cell r="Q1569" t="str">
            <v>Non</v>
          </cell>
          <cell r="R1569">
            <v>6</v>
          </cell>
          <cell r="S1569">
            <v>6</v>
          </cell>
          <cell r="T1569">
            <v>16.484078</v>
          </cell>
          <cell r="U1569">
            <v>17.451294000000001</v>
          </cell>
          <cell r="V1569">
            <v>-4.6748900000000004</v>
          </cell>
          <cell r="W1569">
            <v>8.9749499999999998</v>
          </cell>
          <cell r="X1569" t="str">
            <v>Cap</v>
          </cell>
          <cell r="Y1569" t="str">
            <v>Global</v>
          </cell>
          <cell r="Z1569">
            <v>1.5</v>
          </cell>
          <cell r="AA1569" t="str">
            <v>Oui</v>
          </cell>
          <cell r="AB1569">
            <v>2.38</v>
          </cell>
          <cell r="AC1569" t="str">
            <v>Non</v>
          </cell>
          <cell r="AD1569">
            <v>40.22</v>
          </cell>
          <cell r="AE1569" t="str">
            <v>FSGBR05ACH</v>
          </cell>
          <cell r="AF1569">
            <v>189179911</v>
          </cell>
          <cell r="AG1569" t="str">
            <v>Entièrement Couvert</v>
          </cell>
          <cell r="AH1569">
            <v>44550</v>
          </cell>
          <cell r="AI1569">
            <v>5</v>
          </cell>
          <cell r="AJ1569">
            <v>5</v>
          </cell>
          <cell r="AK1569">
            <v>2500</v>
          </cell>
          <cell r="AL1569">
            <v>100</v>
          </cell>
          <cell r="AM1569" t="str">
            <v>www.janushenderson.com</v>
          </cell>
          <cell r="AN1569" t="str">
            <v>Entièrement Couvert</v>
          </cell>
          <cell r="AO1569" t="str">
            <v>Euro</v>
          </cell>
          <cell r="AQ1569" t="str">
            <v>Non</v>
          </cell>
          <cell r="AR1569" t="str">
            <v>Non</v>
          </cell>
          <cell r="AS1569" t="str">
            <v>Non</v>
          </cell>
          <cell r="AV1569" t="str">
            <v>Fonds étrangers</v>
          </cell>
          <cell r="AW1569" t="str">
            <v>Janus Henderson</v>
          </cell>
          <cell r="AX1569" t="str">
            <v>Janus Henderson Investors</v>
          </cell>
          <cell r="AY1569" t="str">
            <v>Not Stated</v>
          </cell>
          <cell r="AZ1569" t="str">
            <v>Prospectus</v>
          </cell>
          <cell r="BB1569">
            <v>9.5576720000000002</v>
          </cell>
          <cell r="BD1569">
            <v>8.9749560000000006</v>
          </cell>
          <cell r="BF1569">
            <v>-4.6749029999999996</v>
          </cell>
          <cell r="BH1569">
            <v>-9.1423400000000008</v>
          </cell>
          <cell r="BJ1569">
            <v>-9.0970800000000001</v>
          </cell>
          <cell r="BK1569">
            <v>89</v>
          </cell>
          <cell r="BM1569">
            <v>15.594021</v>
          </cell>
          <cell r="BN1569">
            <v>28</v>
          </cell>
          <cell r="BP1569">
            <v>22.998963</v>
          </cell>
          <cell r="BQ1569">
            <v>37</v>
          </cell>
        </row>
        <row r="1570">
          <cell r="A1570" t="str">
            <v>IE0002270589</v>
          </cell>
          <cell r="B1570" t="str">
            <v>ÙÙÙ</v>
          </cell>
          <cell r="C1570" t="str">
            <v>Legg Mason CB Value A USD Dis(A)</v>
          </cell>
          <cell r="D1570" t="str">
            <v>Compagnie d'investissement de fonds ouverts</v>
          </cell>
          <cell r="E1570" t="str">
            <v>Franklin Templeton International Services S.à r.l.</v>
          </cell>
          <cell r="F1570" t="str">
            <v>Dollar américain</v>
          </cell>
          <cell r="G1570" t="str">
            <v>Russell 1000 Value TR USD</v>
          </cell>
          <cell r="H1570" t="str">
            <v>Europe Fonds ouverts  - Actions Etats-Unis Gdes Cap. Value</v>
          </cell>
          <cell r="I1570" t="str">
            <v>Tous les jours</v>
          </cell>
          <cell r="J1570" t="str">
            <v>Autriche;Suisse;Allemagne;Danemark;Espagne;Finlande;France;Royaume-Uni;Hong Kong;Irlande;Islande;Italie;Luxembourg;Macao;Pays-Bas;Norvège;Singapour;Suède;Taïwanais;</v>
          </cell>
          <cell r="K1570" t="str">
            <v>Non</v>
          </cell>
          <cell r="L1570">
            <v>35877</v>
          </cell>
          <cell r="M1570">
            <v>44596</v>
          </cell>
          <cell r="N1570">
            <v>776990325.90419996</v>
          </cell>
          <cell r="O1570">
            <v>277.39333800000003</v>
          </cell>
          <cell r="P1570">
            <v>45.87</v>
          </cell>
          <cell r="Q1570" t="str">
            <v>Non</v>
          </cell>
          <cell r="R1570">
            <v>6</v>
          </cell>
          <cell r="S1570">
            <v>6</v>
          </cell>
          <cell r="T1570">
            <v>14.206947</v>
          </cell>
          <cell r="U1570">
            <v>21.003905</v>
          </cell>
          <cell r="V1570">
            <v>33.794412000000001</v>
          </cell>
          <cell r="W1570">
            <v>16.658626000000002</v>
          </cell>
          <cell r="X1570" t="str">
            <v>Dist</v>
          </cell>
          <cell r="Y1570" t="str">
            <v>États-Unis d'Amérique</v>
          </cell>
          <cell r="Z1570">
            <v>1.35</v>
          </cell>
          <cell r="AA1570" t="str">
            <v>Oui</v>
          </cell>
          <cell r="AB1570">
            <v>1.8</v>
          </cell>
          <cell r="AC1570" t="str">
            <v>Non</v>
          </cell>
          <cell r="AD1570">
            <v>317.42</v>
          </cell>
          <cell r="AE1570" t="str">
            <v>FSGBR05DDY</v>
          </cell>
          <cell r="AF1570">
            <v>30897747.350099999</v>
          </cell>
          <cell r="AH1570">
            <v>44560</v>
          </cell>
          <cell r="AJ1570">
            <v>5</v>
          </cell>
          <cell r="AK1570">
            <v>1000</v>
          </cell>
          <cell r="AM1570" t="str">
            <v>www.franklintempleton.lu</v>
          </cell>
          <cell r="AQ1570" t="str">
            <v>Non</v>
          </cell>
          <cell r="AR1570" t="str">
            <v>Non</v>
          </cell>
          <cell r="AS1570" t="str">
            <v>Non</v>
          </cell>
          <cell r="AV1570" t="str">
            <v>Fonds étrangers</v>
          </cell>
          <cell r="AW1570" t="str">
            <v>Franklin Templeton</v>
          </cell>
          <cell r="AX1570" t="str">
            <v>ClearBridge Investments, LLC.</v>
          </cell>
          <cell r="AY1570" t="str">
            <v>Article 8</v>
          </cell>
          <cell r="AZ1570" t="str">
            <v>Prospectus</v>
          </cell>
          <cell r="BB1570">
            <v>9.6703670000000006</v>
          </cell>
          <cell r="BD1570">
            <v>16.658632999999998</v>
          </cell>
          <cell r="BF1570">
            <v>33.794396999999996</v>
          </cell>
          <cell r="BH1570">
            <v>-1.6597569999999999</v>
          </cell>
          <cell r="BJ1570">
            <v>-0.24468400000000001</v>
          </cell>
          <cell r="BK1570">
            <v>19</v>
          </cell>
          <cell r="BM1570">
            <v>20.557327999999998</v>
          </cell>
          <cell r="BN1570">
            <v>14</v>
          </cell>
          <cell r="BP1570">
            <v>26.770436</v>
          </cell>
          <cell r="BQ1570">
            <v>23</v>
          </cell>
        </row>
        <row r="1571">
          <cell r="A1571" t="str">
            <v>IE0002549487</v>
          </cell>
          <cell r="B1571" t="str">
            <v>ÙÙÙ</v>
          </cell>
          <cell r="C1571" t="str">
            <v>Russell Inv Emerging Markets C</v>
          </cell>
          <cell r="D1571" t="str">
            <v>Compagnie d'investissement de fonds ouverts</v>
          </cell>
          <cell r="E1571" t="str">
            <v>Russell Investments Ireland Limited</v>
          </cell>
          <cell r="F1571" t="str">
            <v>Euro</v>
          </cell>
          <cell r="G1571" t="str">
            <v>MSCI EM NR USD</v>
          </cell>
          <cell r="H1571" t="str">
            <v>Europe Fonds ouverts  - Actions Marchés Emergents</v>
          </cell>
          <cell r="I1571" t="str">
            <v>Tous les jours</v>
          </cell>
          <cell r="J1571" t="str">
            <v>Autriche;République tchèque;Allemagne;Danemark;Espagne;France;Royaume-Uni;Irlande;Italie;Pays-Bas;</v>
          </cell>
          <cell r="K1571" t="str">
            <v>Non</v>
          </cell>
          <cell r="L1571">
            <v>36250</v>
          </cell>
          <cell r="M1571">
            <v>44596</v>
          </cell>
          <cell r="N1571">
            <v>1388123513</v>
          </cell>
          <cell r="O1571">
            <v>271.66000000000003</v>
          </cell>
          <cell r="P1571">
            <v>159</v>
          </cell>
          <cell r="Q1571" t="str">
            <v>Non</v>
          </cell>
          <cell r="R1571">
            <v>6</v>
          </cell>
          <cell r="S1571">
            <v>6</v>
          </cell>
          <cell r="T1571">
            <v>8.337218</v>
          </cell>
          <cell r="U1571">
            <v>16.387083000000001</v>
          </cell>
          <cell r="V1571">
            <v>2.8276500000000002</v>
          </cell>
          <cell r="W1571">
            <v>7.4497999999999998</v>
          </cell>
          <cell r="X1571" t="str">
            <v>Cap</v>
          </cell>
          <cell r="Y1571" t="str">
            <v>Global Emerging Mkts</v>
          </cell>
          <cell r="Z1571">
            <v>1.75</v>
          </cell>
          <cell r="AA1571" t="str">
            <v>Oui</v>
          </cell>
          <cell r="AB1571">
            <v>1.84</v>
          </cell>
          <cell r="AC1571" t="str">
            <v>Non</v>
          </cell>
          <cell r="AD1571">
            <v>271.66000000000003</v>
          </cell>
          <cell r="AE1571" t="str">
            <v>FSGBR05G6X</v>
          </cell>
          <cell r="AF1571">
            <v>14107504</v>
          </cell>
          <cell r="AH1571">
            <v>44223</v>
          </cell>
          <cell r="AJ1571">
            <v>0</v>
          </cell>
          <cell r="AK1571">
            <v>0</v>
          </cell>
          <cell r="AL1571">
            <v>0</v>
          </cell>
          <cell r="AQ1571" t="str">
            <v>Non</v>
          </cell>
          <cell r="AR1571" t="str">
            <v>Non</v>
          </cell>
          <cell r="AS1571" t="str">
            <v>Non</v>
          </cell>
          <cell r="AV1571" t="str">
            <v>Fonds étrangers</v>
          </cell>
          <cell r="AW1571" t="str">
            <v>Russell Investments</v>
          </cell>
          <cell r="AX1571" t="str">
            <v>Russell Investments Group, LLC</v>
          </cell>
          <cell r="BB1571">
            <v>5.5583479999999996</v>
          </cell>
          <cell r="BD1571">
            <v>7.4498139999999999</v>
          </cell>
          <cell r="BF1571">
            <v>2.827639</v>
          </cell>
          <cell r="BH1571">
            <v>-2.3336589999999999</v>
          </cell>
          <cell r="BJ1571">
            <v>-0.53186</v>
          </cell>
          <cell r="BK1571">
            <v>23</v>
          </cell>
          <cell r="BM1571">
            <v>10.620697</v>
          </cell>
          <cell r="BN1571">
            <v>48</v>
          </cell>
          <cell r="BP1571">
            <v>21.505537</v>
          </cell>
          <cell r="BQ1571">
            <v>41</v>
          </cell>
        </row>
        <row r="1572">
          <cell r="A1572" t="str">
            <v>IE0002987190</v>
          </cell>
          <cell r="B1572" t="str">
            <v>ÙÙÙÙ</v>
          </cell>
          <cell r="C1572" t="str">
            <v>GAM Star European Equity Ord EUR Acc</v>
          </cell>
          <cell r="D1572" t="str">
            <v>Compagnie d'investissement de fonds ouverts</v>
          </cell>
          <cell r="E1572" t="str">
            <v>GAM Fund Management Limited</v>
          </cell>
          <cell r="F1572" t="str">
            <v>Euro</v>
          </cell>
          <cell r="G1572" t="str">
            <v>MSCI Europe NR USD</v>
          </cell>
          <cell r="H1572" t="str">
            <v>Europe Fonds ouverts  - Actions Europe Gdes Cap. Croissance</v>
          </cell>
          <cell r="I1572" t="str">
            <v>Tous les jours</v>
          </cell>
          <cell r="J1572" t="str">
            <v>Autriche;Belgique;Suisse;Allemagne;Danemark;Espagne;Finlande;France;Royaume-Uni;Irlande;Italie;Liechtenstein;Luxembourg;Pays-Bas;Norvège;Suède;Taïwanais;</v>
          </cell>
          <cell r="L1572">
            <v>33889</v>
          </cell>
          <cell r="M1572">
            <v>44596</v>
          </cell>
          <cell r="N1572">
            <v>567720000</v>
          </cell>
          <cell r="O1572">
            <v>555.44029999999998</v>
          </cell>
          <cell r="P1572">
            <v>39.869999999999997</v>
          </cell>
          <cell r="Q1572" t="str">
            <v>Non</v>
          </cell>
          <cell r="R1572">
            <v>6</v>
          </cell>
          <cell r="S1572">
            <v>6</v>
          </cell>
          <cell r="T1572">
            <v>11.672000000000001</v>
          </cell>
          <cell r="U1572">
            <v>16.442</v>
          </cell>
          <cell r="V1572">
            <v>17.033470000000001</v>
          </cell>
          <cell r="W1572">
            <v>18.553889999999999</v>
          </cell>
          <cell r="X1572" t="str">
            <v>Cap</v>
          </cell>
          <cell r="Y1572" t="str">
            <v>Europe</v>
          </cell>
          <cell r="Z1572">
            <v>1.35</v>
          </cell>
          <cell r="AA1572" t="str">
            <v>Oui</v>
          </cell>
          <cell r="AB1572">
            <v>1.51</v>
          </cell>
          <cell r="AC1572" t="str">
            <v>Non</v>
          </cell>
          <cell r="AD1572">
            <v>555.44029999999998</v>
          </cell>
          <cell r="AE1572" t="str">
            <v>FSGBR057AK</v>
          </cell>
          <cell r="AF1572">
            <v>272640000</v>
          </cell>
          <cell r="AH1572">
            <v>44561</v>
          </cell>
          <cell r="AI1572">
            <v>5</v>
          </cell>
          <cell r="AJ1572">
            <v>5</v>
          </cell>
          <cell r="AK1572">
            <v>10000</v>
          </cell>
          <cell r="AL1572">
            <v>0</v>
          </cell>
          <cell r="AM1572" t="str">
            <v>www.gam.com</v>
          </cell>
          <cell r="AQ1572" t="str">
            <v>Non</v>
          </cell>
          <cell r="AR1572" t="str">
            <v>Non</v>
          </cell>
          <cell r="AS1572" t="str">
            <v>Non</v>
          </cell>
          <cell r="AV1572" t="str">
            <v>Fonds étrangers</v>
          </cell>
          <cell r="AW1572" t="str">
            <v>GAM</v>
          </cell>
          <cell r="AX1572" t="str">
            <v>GAM International Management Limited</v>
          </cell>
          <cell r="AY1572" t="str">
            <v>Article 8</v>
          </cell>
          <cell r="AZ1572" t="str">
            <v>Prospectus</v>
          </cell>
          <cell r="BB1572">
            <v>10.514269000000001</v>
          </cell>
          <cell r="BD1572">
            <v>18.553902999999998</v>
          </cell>
          <cell r="BF1572">
            <v>17.033453999999999</v>
          </cell>
          <cell r="BH1572">
            <v>-6.9947210000000002</v>
          </cell>
          <cell r="BJ1572">
            <v>-6.3030200000000001</v>
          </cell>
          <cell r="BK1572">
            <v>78</v>
          </cell>
          <cell r="BM1572">
            <v>24.426407000000001</v>
          </cell>
          <cell r="BN1572">
            <v>7</v>
          </cell>
          <cell r="BP1572">
            <v>32.350470000000001</v>
          </cell>
          <cell r="BQ1572">
            <v>10</v>
          </cell>
        </row>
        <row r="1573">
          <cell r="A1573" t="str">
            <v>IE0003012535</v>
          </cell>
          <cell r="B1573" t="str">
            <v>ÙÙÙÙÙ</v>
          </cell>
          <cell r="C1573" t="str">
            <v>GAM Star Japan Ldrs EUR Acc</v>
          </cell>
          <cell r="D1573" t="str">
            <v>Compagnie d'investissement de fonds ouverts</v>
          </cell>
          <cell r="E1573" t="str">
            <v>GAM Fund Management Limited</v>
          </cell>
          <cell r="F1573" t="str">
            <v>Euro</v>
          </cell>
          <cell r="G1573" t="str">
            <v>TOPIX TR JPY</v>
          </cell>
          <cell r="H1573" t="str">
            <v>Europe Fonds ouverts  - Actions Japon Grandes Cap.</v>
          </cell>
          <cell r="I1573" t="str">
            <v>Tous les jours</v>
          </cell>
          <cell r="J1573" t="str">
            <v>Autriche;Belgique;Suisse;Allemagne;Danemark;Espagne;Finlande;France;Royaume-Uni;Irlande;Luxembourg;Pays-Bas;Norvège;Suède;Taïwanais;</v>
          </cell>
          <cell r="K1573" t="str">
            <v>Non</v>
          </cell>
          <cell r="L1573">
            <v>33667</v>
          </cell>
          <cell r="M1573">
            <v>44596</v>
          </cell>
          <cell r="N1573">
            <v>374866669</v>
          </cell>
          <cell r="O1573">
            <v>232.93899999999999</v>
          </cell>
          <cell r="P1573">
            <v>-57.76</v>
          </cell>
          <cell r="Q1573" t="str">
            <v>Non</v>
          </cell>
          <cell r="R1573">
            <v>5</v>
          </cell>
          <cell r="S1573">
            <v>6</v>
          </cell>
          <cell r="T1573">
            <v>17.263404000000001</v>
          </cell>
          <cell r="U1573">
            <v>17.190301999999999</v>
          </cell>
          <cell r="V1573">
            <v>-6.8628</v>
          </cell>
          <cell r="W1573">
            <v>10.62227</v>
          </cell>
          <cell r="X1573" t="str">
            <v>Cap</v>
          </cell>
          <cell r="Y1573" t="str">
            <v>Japon</v>
          </cell>
          <cell r="Z1573">
            <v>1.35</v>
          </cell>
          <cell r="AA1573" t="str">
            <v>Oui</v>
          </cell>
          <cell r="AB1573">
            <v>1.56</v>
          </cell>
          <cell r="AC1573" t="str">
            <v>Non</v>
          </cell>
          <cell r="AD1573">
            <v>232.93899999999999</v>
          </cell>
          <cell r="AE1573" t="str">
            <v>FSGBR050GC</v>
          </cell>
          <cell r="AF1573">
            <v>26790000</v>
          </cell>
          <cell r="AH1573">
            <v>44561</v>
          </cell>
          <cell r="AI1573">
            <v>5</v>
          </cell>
          <cell r="AJ1573">
            <v>5</v>
          </cell>
          <cell r="AK1573">
            <v>10000</v>
          </cell>
          <cell r="AL1573">
            <v>0</v>
          </cell>
          <cell r="AM1573" t="str">
            <v>www.gam.com</v>
          </cell>
          <cell r="AQ1573" t="str">
            <v>Non</v>
          </cell>
          <cell r="AR1573" t="str">
            <v>Non</v>
          </cell>
          <cell r="AS1573" t="str">
            <v>Non</v>
          </cell>
          <cell r="AV1573" t="str">
            <v>Fonds étrangers</v>
          </cell>
          <cell r="AW1573" t="str">
            <v>GAM</v>
          </cell>
          <cell r="AX1573" t="str">
            <v>GAM International Management Limited</v>
          </cell>
          <cell r="AY1573" t="str">
            <v>Article 8</v>
          </cell>
          <cell r="AZ1573" t="str">
            <v>Prospectus</v>
          </cell>
          <cell r="BB1573">
            <v>7.0412189999999999</v>
          </cell>
          <cell r="BD1573">
            <v>10.622282999999999</v>
          </cell>
          <cell r="BF1573">
            <v>-6.8627890000000003</v>
          </cell>
          <cell r="BH1573">
            <v>-10.862733</v>
          </cell>
          <cell r="BJ1573">
            <v>-11.127420000000001</v>
          </cell>
          <cell r="BK1573">
            <v>94</v>
          </cell>
          <cell r="BM1573">
            <v>16.776033999999999</v>
          </cell>
          <cell r="BN1573">
            <v>24</v>
          </cell>
          <cell r="BP1573">
            <v>27.835089</v>
          </cell>
          <cell r="BQ1573">
            <v>20</v>
          </cell>
        </row>
        <row r="1574">
          <cell r="A1574" t="str">
            <v>IE0003014572</v>
          </cell>
          <cell r="B1574" t="str">
            <v>ÙÙÙÙÙ</v>
          </cell>
          <cell r="C1574" t="str">
            <v>GAM Star Japan Ldrs JPY Acc</v>
          </cell>
          <cell r="D1574" t="str">
            <v>Compagnie d'investissement de fonds ouverts</v>
          </cell>
          <cell r="E1574" t="str">
            <v>GAM Fund Management Limited</v>
          </cell>
          <cell r="F1574" t="str">
            <v>Yen japonais</v>
          </cell>
          <cell r="G1574" t="str">
            <v>TOPIX TR JPY</v>
          </cell>
          <cell r="H1574" t="str">
            <v>Europe Fonds ouverts  - Actions Japon Grandes Cap.</v>
          </cell>
          <cell r="I1574" t="str">
            <v>Tous les jours</v>
          </cell>
          <cell r="J1574" t="str">
            <v>Autriche;Belgique;Suisse;Allemagne;Danemark;Espagne;Finlande;France;Royaume-Uni;Irlande;Luxembourg;Pays-Bas;Norvège;Suède;Taïwanais;</v>
          </cell>
          <cell r="K1574" t="str">
            <v>Non</v>
          </cell>
          <cell r="L1574">
            <v>36229</v>
          </cell>
          <cell r="M1574">
            <v>44596</v>
          </cell>
          <cell r="N1574">
            <v>374866669.723535</v>
          </cell>
          <cell r="O1574">
            <v>20.726741000000001</v>
          </cell>
          <cell r="P1574">
            <v>-57.76</v>
          </cell>
          <cell r="Q1574" t="str">
            <v>Non</v>
          </cell>
          <cell r="R1574">
            <v>6</v>
          </cell>
          <cell r="S1574">
            <v>6</v>
          </cell>
          <cell r="T1574">
            <v>17.005134999999999</v>
          </cell>
          <cell r="U1574">
            <v>16.678581000000001</v>
          </cell>
          <cell r="V1574">
            <v>-6.8741450000000004</v>
          </cell>
          <cell r="W1574">
            <v>10.686534999999999</v>
          </cell>
          <cell r="X1574" t="str">
            <v>Cap</v>
          </cell>
          <cell r="Y1574" t="str">
            <v>Japon</v>
          </cell>
          <cell r="Z1574">
            <v>1.35</v>
          </cell>
          <cell r="AA1574" t="str">
            <v>Oui</v>
          </cell>
          <cell r="AB1574">
            <v>1.56</v>
          </cell>
          <cell r="AC1574" t="str">
            <v>Non</v>
          </cell>
          <cell r="AD1574">
            <v>2733.8</v>
          </cell>
          <cell r="AE1574" t="str">
            <v>FSGBR050GC</v>
          </cell>
          <cell r="AF1574">
            <v>22437845.928946</v>
          </cell>
          <cell r="AH1574">
            <v>44561</v>
          </cell>
          <cell r="AI1574">
            <v>5</v>
          </cell>
          <cell r="AJ1574">
            <v>5</v>
          </cell>
          <cell r="AK1574">
            <v>1100000</v>
          </cell>
          <cell r="AL1574">
            <v>0</v>
          </cell>
          <cell r="AM1574" t="str">
            <v>www.gam.com</v>
          </cell>
          <cell r="AQ1574" t="str">
            <v>Non</v>
          </cell>
          <cell r="AR1574" t="str">
            <v>Non</v>
          </cell>
          <cell r="AS1574" t="str">
            <v>Non</v>
          </cell>
          <cell r="AV1574" t="str">
            <v>Fonds étrangers</v>
          </cell>
          <cell r="AW1574" t="str">
            <v>GAM</v>
          </cell>
          <cell r="AX1574" t="str">
            <v>GAM International Management Limited</v>
          </cell>
          <cell r="AY1574" t="str">
            <v>Article 8</v>
          </cell>
          <cell r="AZ1574" t="str">
            <v>Prospectus</v>
          </cell>
          <cell r="BB1574">
            <v>7.0347210000000002</v>
          </cell>
          <cell r="BD1574">
            <v>10.686532</v>
          </cell>
          <cell r="BF1574">
            <v>-6.8741440000000003</v>
          </cell>
          <cell r="BH1574">
            <v>-11.584462</v>
          </cell>
          <cell r="BJ1574">
            <v>-10.797582999999999</v>
          </cell>
          <cell r="BK1574">
            <v>93</v>
          </cell>
          <cell r="BM1574">
            <v>16.452110999999999</v>
          </cell>
          <cell r="BN1574">
            <v>25</v>
          </cell>
          <cell r="BP1574">
            <v>27.062981000000001</v>
          </cell>
          <cell r="BQ1574">
            <v>22</v>
          </cell>
        </row>
        <row r="1575">
          <cell r="A1575" t="str">
            <v>IE0004318048</v>
          </cell>
          <cell r="B1575" t="str">
            <v>ÙÙÙ</v>
          </cell>
          <cell r="C1575" t="str">
            <v>AXA Rosenberg Glb Eq Alpha B USD Acc</v>
          </cell>
          <cell r="D1575" t="str">
            <v>Fiducie d'investissement</v>
          </cell>
          <cell r="E1575" t="str">
            <v>AXA Rosenberg Management Ireland Limited</v>
          </cell>
          <cell r="F1575" t="str">
            <v>Dollar américain</v>
          </cell>
          <cell r="G1575" t="str">
            <v>MSCI World NR USD</v>
          </cell>
          <cell r="H1575" t="str">
            <v>Europe Fonds ouverts  - Actions Internationales Gdes Cap. Mixte</v>
          </cell>
          <cell r="I1575" t="str">
            <v>Tous les jours</v>
          </cell>
          <cell r="J1575" t="str">
            <v>Autriche;Suisse;Allemagne;Danemark;Espagne;Finlande;France;Royaume-Uni;Irlande;Islande;Italie;Luxembourg;Pays-Bas;Norvège;Suède;Taïwanais;</v>
          </cell>
          <cell r="K1575" t="str">
            <v>Non</v>
          </cell>
          <cell r="L1575">
            <v>36677</v>
          </cell>
          <cell r="M1575">
            <v>44596</v>
          </cell>
          <cell r="N1575">
            <v>552381747.76890004</v>
          </cell>
          <cell r="O1575">
            <v>24.233246999999999</v>
          </cell>
          <cell r="P1575">
            <v>120.04</v>
          </cell>
          <cell r="Q1575" t="str">
            <v>Non</v>
          </cell>
          <cell r="R1575">
            <v>6</v>
          </cell>
          <cell r="S1575">
            <v>6</v>
          </cell>
          <cell r="T1575">
            <v>10.409618999999999</v>
          </cell>
          <cell r="U1575">
            <v>16.041529000000001</v>
          </cell>
          <cell r="V1575">
            <v>25.336148000000001</v>
          </cell>
          <cell r="W1575">
            <v>13.480105999999999</v>
          </cell>
          <cell r="X1575" t="str">
            <v>Cap</v>
          </cell>
          <cell r="Y1575" t="str">
            <v>Global</v>
          </cell>
          <cell r="Z1575">
            <v>1.35</v>
          </cell>
          <cell r="AA1575" t="str">
            <v>Oui</v>
          </cell>
          <cell r="AB1575">
            <v>1.49</v>
          </cell>
          <cell r="AC1575" t="str">
            <v>Non</v>
          </cell>
          <cell r="AD1575">
            <v>27.73</v>
          </cell>
          <cell r="AE1575" t="str">
            <v>FSGBR0501L</v>
          </cell>
          <cell r="AF1575">
            <v>16613282.941199999</v>
          </cell>
          <cell r="AH1575">
            <v>44565</v>
          </cell>
          <cell r="AI1575">
            <v>4.5</v>
          </cell>
          <cell r="AJ1575">
            <v>4.5</v>
          </cell>
          <cell r="AK1575">
            <v>5000</v>
          </cell>
          <cell r="AL1575">
            <v>2000</v>
          </cell>
          <cell r="AM1575" t="str">
            <v>www.axa-im.com/en/equities/rosenberg-equities</v>
          </cell>
          <cell r="AQ1575" t="str">
            <v>Non</v>
          </cell>
          <cell r="AR1575" t="str">
            <v>Non</v>
          </cell>
          <cell r="AS1575" t="str">
            <v>Non</v>
          </cell>
          <cell r="AV1575" t="str">
            <v>Fonds étrangers</v>
          </cell>
          <cell r="AW1575" t="str">
            <v>AXA</v>
          </cell>
          <cell r="AX1575" t="str">
            <v>AXA Rosenberg Investment Management LLC</v>
          </cell>
          <cell r="AY1575" t="str">
            <v>Article 8</v>
          </cell>
          <cell r="AZ1575" t="str">
            <v>Prospectus</v>
          </cell>
          <cell r="BB1575">
            <v>9.782159</v>
          </cell>
          <cell r="BD1575">
            <v>13.480107</v>
          </cell>
          <cell r="BF1575">
            <v>25.336138999999999</v>
          </cell>
          <cell r="BH1575">
            <v>-5.0314699999999997</v>
          </cell>
          <cell r="BJ1575">
            <v>-3.3786870000000002</v>
          </cell>
          <cell r="BK1575">
            <v>55</v>
          </cell>
          <cell r="BM1575">
            <v>18.322393000000002</v>
          </cell>
          <cell r="BN1575">
            <v>19</v>
          </cell>
          <cell r="BP1575">
            <v>26.012422000000001</v>
          </cell>
          <cell r="BQ1575">
            <v>26</v>
          </cell>
        </row>
        <row r="1576">
          <cell r="A1576" t="str">
            <v>IE0004345025</v>
          </cell>
          <cell r="B1576" t="str">
            <v>ÙÙÙ</v>
          </cell>
          <cell r="C1576" t="str">
            <v>AXA Rosenberg US Equity Alpha B USD Acc</v>
          </cell>
          <cell r="D1576" t="str">
            <v>Fiducie d'investissement</v>
          </cell>
          <cell r="E1576" t="str">
            <v>AXA Rosenberg Management Ireland Limited</v>
          </cell>
          <cell r="F1576" t="str">
            <v>Dollar américain</v>
          </cell>
          <cell r="G1576" t="str">
            <v>S&amp;P 500 TR USD</v>
          </cell>
          <cell r="H1576" t="str">
            <v>Europe Fonds ouverts  - Actions Etats-Unis Gdes Cap. Mixte</v>
          </cell>
          <cell r="I1576" t="str">
            <v>Tous les jours</v>
          </cell>
          <cell r="J1576" t="str">
            <v>Autriche;Suisse;Allemagne;Danemark;Espagne;Finlande;France;Royaume-Uni;Irlande;Italie;Luxembourg;Pays-Bas;Norvège;Suède;Taïwanais;</v>
          </cell>
          <cell r="K1576" t="str">
            <v>Non</v>
          </cell>
          <cell r="L1576">
            <v>36677</v>
          </cell>
          <cell r="M1576">
            <v>44596</v>
          </cell>
          <cell r="N1576">
            <v>928222446.33990002</v>
          </cell>
          <cell r="O1576">
            <v>31.565268</v>
          </cell>
          <cell r="P1576">
            <v>100.39</v>
          </cell>
          <cell r="Q1576" t="str">
            <v>Non</v>
          </cell>
          <cell r="R1576">
            <v>6</v>
          </cell>
          <cell r="S1576">
            <v>6</v>
          </cell>
          <cell r="T1576">
            <v>12.708826</v>
          </cell>
          <cell r="U1576">
            <v>17.122782000000001</v>
          </cell>
          <cell r="V1576">
            <v>30.384034</v>
          </cell>
          <cell r="W1576">
            <v>17.540351999999999</v>
          </cell>
          <cell r="X1576" t="str">
            <v>Cap</v>
          </cell>
          <cell r="Y1576" t="str">
            <v>États-Unis d'Amérique</v>
          </cell>
          <cell r="Z1576">
            <v>1.35</v>
          </cell>
          <cell r="AA1576" t="str">
            <v>Oui</v>
          </cell>
          <cell r="AB1576">
            <v>1.43</v>
          </cell>
          <cell r="AC1576" t="str">
            <v>Non</v>
          </cell>
          <cell r="AD1576">
            <v>36.119999999999997</v>
          </cell>
          <cell r="AE1576" t="str">
            <v>FSGBR0501W</v>
          </cell>
          <cell r="AF1576">
            <v>27864711.359099999</v>
          </cell>
          <cell r="AH1576">
            <v>44565</v>
          </cell>
          <cell r="AI1576">
            <v>4.5</v>
          </cell>
          <cell r="AJ1576">
            <v>4.5</v>
          </cell>
          <cell r="AK1576">
            <v>5000</v>
          </cell>
          <cell r="AL1576">
            <v>2000</v>
          </cell>
          <cell r="AM1576" t="str">
            <v>www.axa-im.com/en/equities/rosenberg-equities</v>
          </cell>
          <cell r="AQ1576" t="str">
            <v>Non</v>
          </cell>
          <cell r="AR1576" t="str">
            <v>Non</v>
          </cell>
          <cell r="AS1576" t="str">
            <v>Non</v>
          </cell>
          <cell r="AV1576" t="str">
            <v>Fonds étrangers</v>
          </cell>
          <cell r="AW1576" t="str">
            <v>AXA</v>
          </cell>
          <cell r="AX1576" t="str">
            <v>AXA Rosenberg Investment Management LLC</v>
          </cell>
          <cell r="AY1576" t="str">
            <v>Article 8</v>
          </cell>
          <cell r="AZ1576" t="str">
            <v>Prospectus</v>
          </cell>
          <cell r="BB1576">
            <v>12.296348</v>
          </cell>
          <cell r="BD1576">
            <v>17.540361000000001</v>
          </cell>
          <cell r="BF1576">
            <v>30.384036999999999</v>
          </cell>
          <cell r="BH1576">
            <v>-6.3871599999999997</v>
          </cell>
          <cell r="BJ1576">
            <v>-4.1506869999999996</v>
          </cell>
          <cell r="BK1576">
            <v>62</v>
          </cell>
          <cell r="BM1576">
            <v>22.610220000000002</v>
          </cell>
          <cell r="BN1576">
            <v>10</v>
          </cell>
          <cell r="BP1576">
            <v>30.399255</v>
          </cell>
          <cell r="BQ1576">
            <v>14</v>
          </cell>
        </row>
        <row r="1577">
          <cell r="A1577" t="str">
            <v>IE0004354209</v>
          </cell>
          <cell r="B1577" t="str">
            <v>ÙÙ</v>
          </cell>
          <cell r="C1577" t="str">
            <v>AXA Rosenberg Jpn Eq Alpha B JPY Acc</v>
          </cell>
          <cell r="D1577" t="str">
            <v>Fiducie d'investissement</v>
          </cell>
          <cell r="E1577" t="str">
            <v>AXA Rosenberg Management Ireland Limited</v>
          </cell>
          <cell r="F1577" t="str">
            <v>Yen japonais</v>
          </cell>
          <cell r="G1577" t="str">
            <v>TOPIX TR JPY</v>
          </cell>
          <cell r="H1577" t="str">
            <v>Europe Fonds ouverts  - Actions Japon Grandes Cap.</v>
          </cell>
          <cell r="I1577" t="str">
            <v>Tous les jours</v>
          </cell>
          <cell r="J1577" t="str">
            <v>Autriche;Suisse;Allemagne;Espagne;Finlande;France;Royaume-Uni;Irlande;Italie;Luxembourg;Pays-Bas;Norvège;Suède;Taïwanais;</v>
          </cell>
          <cell r="K1577" t="str">
            <v>Non</v>
          </cell>
          <cell r="L1577">
            <v>36677</v>
          </cell>
          <cell r="M1577">
            <v>44596</v>
          </cell>
          <cell r="N1577">
            <v>88429228.778891996</v>
          </cell>
          <cell r="O1577">
            <v>9.5472809999999999</v>
          </cell>
          <cell r="P1577">
            <v>124.35</v>
          </cell>
          <cell r="Q1577" t="str">
            <v>Non</v>
          </cell>
          <cell r="R1577">
            <v>6</v>
          </cell>
          <cell r="S1577">
            <v>6</v>
          </cell>
          <cell r="T1577">
            <v>11.145311</v>
          </cell>
          <cell r="U1577">
            <v>13.574565</v>
          </cell>
          <cell r="V1577">
            <v>2.0523570000000002</v>
          </cell>
          <cell r="W1577">
            <v>4.0102399999999996</v>
          </cell>
          <cell r="X1577" t="str">
            <v>Cap</v>
          </cell>
          <cell r="Y1577" t="str">
            <v>Japon</v>
          </cell>
          <cell r="Z1577">
            <v>1.35</v>
          </cell>
          <cell r="AA1577" t="str">
            <v>Oui</v>
          </cell>
          <cell r="AB1577">
            <v>1.5</v>
          </cell>
          <cell r="AC1577" t="str">
            <v>Non</v>
          </cell>
          <cell r="AD1577">
            <v>1259.26</v>
          </cell>
          <cell r="AE1577" t="str">
            <v>FSGBR0501K</v>
          </cell>
          <cell r="AF1577">
            <v>8098926.6249890001</v>
          </cell>
          <cell r="AH1577">
            <v>44565</v>
          </cell>
          <cell r="AI1577">
            <v>4.5</v>
          </cell>
          <cell r="AJ1577">
            <v>4.5</v>
          </cell>
          <cell r="AK1577">
            <v>650000</v>
          </cell>
          <cell r="AL1577">
            <v>250000</v>
          </cell>
          <cell r="AM1577" t="str">
            <v>www.axa-im.com/en/equities/rosenberg-equities</v>
          </cell>
          <cell r="AQ1577" t="str">
            <v>Non</v>
          </cell>
          <cell r="AR1577" t="str">
            <v>Non</v>
          </cell>
          <cell r="AS1577" t="str">
            <v>Non</v>
          </cell>
          <cell r="AV1577" t="str">
            <v>Fonds étrangers</v>
          </cell>
          <cell r="AW1577" t="str">
            <v>AXA</v>
          </cell>
          <cell r="AX1577" t="str">
            <v>AXA Rosenberg Investment Management LLC</v>
          </cell>
          <cell r="AY1577" t="str">
            <v>Article 8</v>
          </cell>
          <cell r="AZ1577" t="str">
            <v>Prospectus</v>
          </cell>
          <cell r="BB1577">
            <v>2.332535</v>
          </cell>
          <cell r="BD1577">
            <v>4.0102440000000001</v>
          </cell>
          <cell r="BF1577">
            <v>2.0523630000000002</v>
          </cell>
          <cell r="BH1577">
            <v>-5.201301</v>
          </cell>
          <cell r="BJ1577">
            <v>-4.9772020000000001</v>
          </cell>
          <cell r="BK1577">
            <v>69</v>
          </cell>
          <cell r="BM1577">
            <v>7.9836229999999997</v>
          </cell>
          <cell r="BN1577">
            <v>58</v>
          </cell>
          <cell r="BP1577">
            <v>20.741503999999999</v>
          </cell>
          <cell r="BQ1577">
            <v>43</v>
          </cell>
        </row>
        <row r="1578">
          <cell r="A1578" t="str">
            <v>IE0004354423</v>
          </cell>
          <cell r="B1578" t="str">
            <v>Ù</v>
          </cell>
          <cell r="C1578" t="str">
            <v>AXA Rosenberg Jpn Sm Cp Alpha B JPY Acc</v>
          </cell>
          <cell r="D1578" t="str">
            <v>Fiducie d'investissement</v>
          </cell>
          <cell r="E1578" t="str">
            <v>AXA Rosenberg Management Ireland Limited</v>
          </cell>
          <cell r="F1578" t="str">
            <v>Yen japonais</v>
          </cell>
          <cell r="G1578" t="str">
            <v>MSCI Japan Small Cap NR JPY</v>
          </cell>
          <cell r="H1578" t="str">
            <v>Europe Fonds ouverts  - Actions Japon Petites &amp; Moy. Cap.</v>
          </cell>
          <cell r="I1578" t="str">
            <v>Tous les jours</v>
          </cell>
          <cell r="J1578" t="str">
            <v>Autriche;Suisse;Allemagne;Espagne;Finlande;France;Royaume-Uni;Irlande;Italie;Luxembourg;Pays-Bas;Norvège;Suède;Taïwanais;</v>
          </cell>
          <cell r="K1578" t="str">
            <v>Non</v>
          </cell>
          <cell r="L1578">
            <v>36677</v>
          </cell>
          <cell r="M1578">
            <v>44596</v>
          </cell>
          <cell r="N1578">
            <v>53894322.723342001</v>
          </cell>
          <cell r="O1578">
            <v>19.470309</v>
          </cell>
          <cell r="P1578">
            <v>147.68</v>
          </cell>
          <cell r="Q1578" t="str">
            <v>Non</v>
          </cell>
          <cell r="R1578">
            <v>6</v>
          </cell>
          <cell r="S1578">
            <v>6</v>
          </cell>
          <cell r="T1578">
            <v>13.299421000000001</v>
          </cell>
          <cell r="U1578">
            <v>16.120426999999999</v>
          </cell>
          <cell r="V1578">
            <v>-1.953273</v>
          </cell>
          <cell r="W1578">
            <v>-0.84911099999999995</v>
          </cell>
          <cell r="X1578" t="str">
            <v>Cap</v>
          </cell>
          <cell r="Y1578" t="str">
            <v>Japon</v>
          </cell>
          <cell r="Z1578">
            <v>1.5</v>
          </cell>
          <cell r="AA1578" t="str">
            <v>Oui</v>
          </cell>
          <cell r="AB1578">
            <v>1.68</v>
          </cell>
          <cell r="AC1578" t="str">
            <v>Non</v>
          </cell>
          <cell r="AD1578">
            <v>2568.08</v>
          </cell>
          <cell r="AE1578" t="str">
            <v>FSGBR0501N</v>
          </cell>
          <cell r="AF1578">
            <v>23516938.073518999</v>
          </cell>
          <cell r="AH1578">
            <v>44565</v>
          </cell>
          <cell r="AI1578">
            <v>4.5</v>
          </cell>
          <cell r="AJ1578">
            <v>4.5</v>
          </cell>
          <cell r="AK1578">
            <v>650000</v>
          </cell>
          <cell r="AL1578">
            <v>250000</v>
          </cell>
          <cell r="AM1578" t="str">
            <v>www.axa-im.com/en/equities/rosenberg-equities</v>
          </cell>
          <cell r="AQ1578" t="str">
            <v>Non</v>
          </cell>
          <cell r="AR1578" t="str">
            <v>Non</v>
          </cell>
          <cell r="AS1578" t="str">
            <v>Non</v>
          </cell>
          <cell r="AV1578" t="str">
            <v>Fonds étrangers</v>
          </cell>
          <cell r="AW1578" t="str">
            <v>AXA</v>
          </cell>
          <cell r="AX1578" t="str">
            <v>AXA Rosenberg Investment Management LLC</v>
          </cell>
          <cell r="AY1578" t="str">
            <v>Article 8</v>
          </cell>
          <cell r="AZ1578" t="str">
            <v>Prospectus</v>
          </cell>
          <cell r="BB1578">
            <v>0.215833</v>
          </cell>
          <cell r="BD1578">
            <v>-0.84911899999999996</v>
          </cell>
          <cell r="BF1578">
            <v>-1.9532780000000001</v>
          </cell>
          <cell r="BH1578">
            <v>-4.1225180000000003</v>
          </cell>
          <cell r="BJ1578">
            <v>-4.2195099999999996</v>
          </cell>
          <cell r="BK1578">
            <v>63</v>
          </cell>
          <cell r="BM1578">
            <v>2.3178399999999999</v>
          </cell>
          <cell r="BN1578">
            <v>85</v>
          </cell>
          <cell r="BP1578">
            <v>21.330096000000001</v>
          </cell>
          <cell r="BQ1578">
            <v>41</v>
          </cell>
        </row>
        <row r="1579">
          <cell r="A1579" t="str">
            <v>IE0004446971</v>
          </cell>
          <cell r="B1579" t="str">
            <v>ÙÙÙ</v>
          </cell>
          <cell r="C1579" t="str">
            <v>Janus Henderson High Yield A2 USD</v>
          </cell>
          <cell r="D1579" t="str">
            <v>Compagnie d'investissement de fonds ouverts</v>
          </cell>
          <cell r="E1579" t="str">
            <v>Janus Henderson Investors</v>
          </cell>
          <cell r="F1579" t="str">
            <v>Dollar américain</v>
          </cell>
          <cell r="G1579" t="str">
            <v>Bloomberg US Corporate High Yield TR USD</v>
          </cell>
          <cell r="H1579" t="str">
            <v>Europe Fonds ouverts  - Obligations USD Haut Rendement</v>
          </cell>
          <cell r="I1579" t="str">
            <v>Tous les jours</v>
          </cell>
          <cell r="J1579" t="str">
            <v>Autriche;Belgique;Suisse;Allemagne;Espagne;France;Royaume-Uni;Hong Kong;Italie;Luxembourg;Macao;Pays-Bas;Singapour;Suède;Taïwanais;</v>
          </cell>
          <cell r="K1579" t="str">
            <v>Non</v>
          </cell>
          <cell r="L1579">
            <v>36153</v>
          </cell>
          <cell r="M1579">
            <v>44596</v>
          </cell>
          <cell r="N1579">
            <v>459191634.14340001</v>
          </cell>
          <cell r="O1579">
            <v>27.519110999999999</v>
          </cell>
          <cell r="P1579">
            <v>49.36</v>
          </cell>
          <cell r="Q1579" t="str">
            <v>Non</v>
          </cell>
          <cell r="R1579">
            <v>4</v>
          </cell>
          <cell r="S1579">
            <v>4</v>
          </cell>
          <cell r="T1579">
            <v>6.5038320000000001</v>
          </cell>
          <cell r="U1579">
            <v>9.4280109999999997</v>
          </cell>
          <cell r="V1579">
            <v>9.2410169999999994</v>
          </cell>
          <cell r="W1579">
            <v>5.8804369999999997</v>
          </cell>
          <cell r="X1579" t="str">
            <v>Cap</v>
          </cell>
          <cell r="Y1579" t="str">
            <v>États-Unis d'Amérique</v>
          </cell>
          <cell r="Z1579">
            <v>1</v>
          </cell>
          <cell r="AA1579" t="str">
            <v>Oui</v>
          </cell>
          <cell r="AB1579">
            <v>1.88</v>
          </cell>
          <cell r="AC1579" t="str">
            <v>Non</v>
          </cell>
          <cell r="AD1579">
            <v>31.49</v>
          </cell>
          <cell r="AE1579" t="str">
            <v>FSGBR05ACI</v>
          </cell>
          <cell r="AF1579">
            <v>21791721.5847</v>
          </cell>
          <cell r="AH1579">
            <v>44550</v>
          </cell>
          <cell r="AI1579">
            <v>5</v>
          </cell>
          <cell r="AJ1579">
            <v>5</v>
          </cell>
          <cell r="AK1579">
            <v>2500</v>
          </cell>
          <cell r="AL1579">
            <v>100</v>
          </cell>
          <cell r="AM1579" t="str">
            <v>www.janushenderson.com</v>
          </cell>
          <cell r="AQ1579" t="str">
            <v>Non</v>
          </cell>
          <cell r="AR1579" t="str">
            <v>Non</v>
          </cell>
          <cell r="AS1579" t="str">
            <v>Non</v>
          </cell>
          <cell r="AV1579" t="str">
            <v>Fonds étrangers</v>
          </cell>
          <cell r="AW1579" t="str">
            <v>Janus Henderson</v>
          </cell>
          <cell r="AX1579" t="str">
            <v>Janus Henderson Investors</v>
          </cell>
          <cell r="AY1579" t="str">
            <v>Not Stated</v>
          </cell>
          <cell r="AZ1579" t="str">
            <v>Prospectus</v>
          </cell>
          <cell r="BB1579">
            <v>2.936131</v>
          </cell>
          <cell r="BD1579">
            <v>5.8804460000000001</v>
          </cell>
          <cell r="BF1579">
            <v>9.2410239999999995</v>
          </cell>
          <cell r="BH1579">
            <v>-3.4467500000000002</v>
          </cell>
          <cell r="BJ1579">
            <v>-1.8771329999999999</v>
          </cell>
          <cell r="BK1579">
            <v>40</v>
          </cell>
          <cell r="BM1579">
            <v>7.8073480000000002</v>
          </cell>
          <cell r="BN1579">
            <v>59</v>
          </cell>
          <cell r="BP1579">
            <v>15.671745</v>
          </cell>
          <cell r="BQ1579">
            <v>55</v>
          </cell>
        </row>
        <row r="1580">
          <cell r="A1580" t="str">
            <v>IE0004766014</v>
          </cell>
          <cell r="B1580" t="str">
            <v>ÙÙÙÙÙ</v>
          </cell>
          <cell r="C1580" t="str">
            <v>Comgest Growth Eurp Smlr Coms EUR Acc</v>
          </cell>
          <cell r="D1580" t="str">
            <v>Compagnie d'investissement de fonds ouverts</v>
          </cell>
          <cell r="E1580" t="str">
            <v>Comgest Asset Management Intl Ltd</v>
          </cell>
          <cell r="F1580" t="str">
            <v>Euro</v>
          </cell>
          <cell r="G1580" t="str">
            <v>MSCI Europe Mid Cap NR EUR</v>
          </cell>
          <cell r="H1580" t="str">
            <v>Europe Fonds ouverts  - Actions Europe Moyennes Cap.</v>
          </cell>
          <cell r="I1580" t="str">
            <v>Tous les jours</v>
          </cell>
          <cell r="J1580" t="str">
            <v>Autriche;Belgique;Suisse;Allemagne;Espagne;Finlande;France;Royaume-Uni;Irlande;Italie;Luxembourg;Pays-Bas;Suède;</v>
          </cell>
          <cell r="K1580" t="str">
            <v>Non</v>
          </cell>
          <cell r="L1580">
            <v>36641</v>
          </cell>
          <cell r="M1580">
            <v>44596</v>
          </cell>
          <cell r="N1580">
            <v>1023592028</v>
          </cell>
          <cell r="O1580">
            <v>43.57</v>
          </cell>
          <cell r="P1580">
            <v>-58.92</v>
          </cell>
          <cell r="Q1580" t="str">
            <v>Non</v>
          </cell>
          <cell r="R1580">
            <v>6</v>
          </cell>
          <cell r="S1580">
            <v>6</v>
          </cell>
          <cell r="T1580">
            <v>21.574000000000002</v>
          </cell>
          <cell r="U1580">
            <v>18.571999999999999</v>
          </cell>
          <cell r="V1580">
            <v>0.95043999999999995</v>
          </cell>
          <cell r="W1580">
            <v>13.8621</v>
          </cell>
          <cell r="X1580" t="str">
            <v>Cap</v>
          </cell>
          <cell r="Y1580" t="str">
            <v>Europe</v>
          </cell>
          <cell r="Z1580">
            <v>1.5</v>
          </cell>
          <cell r="AA1580" t="str">
            <v>Oui</v>
          </cell>
          <cell r="AB1580">
            <v>1.57</v>
          </cell>
          <cell r="AC1580" t="str">
            <v>Non</v>
          </cell>
          <cell r="AD1580">
            <v>43.57</v>
          </cell>
          <cell r="AE1580" t="str">
            <v>FSGBR053RG</v>
          </cell>
          <cell r="AF1580">
            <v>302640022</v>
          </cell>
          <cell r="AH1580">
            <v>44488</v>
          </cell>
          <cell r="AJ1580">
            <v>4</v>
          </cell>
          <cell r="AK1580">
            <v>50</v>
          </cell>
          <cell r="AL1580">
            <v>1</v>
          </cell>
          <cell r="AM1580" t="str">
            <v>www.comgest.com</v>
          </cell>
          <cell r="AQ1580" t="str">
            <v>Non</v>
          </cell>
          <cell r="AR1580" t="str">
            <v>Non</v>
          </cell>
          <cell r="AS1580" t="str">
            <v>Non</v>
          </cell>
          <cell r="AV1580" t="str">
            <v>Fonds étrangers</v>
          </cell>
          <cell r="AW1580" t="str">
            <v>Comgest</v>
          </cell>
          <cell r="AX1580" t="str">
            <v>Comgest SA</v>
          </cell>
          <cell r="AY1580" t="str">
            <v>Article 8</v>
          </cell>
          <cell r="AZ1580" t="str">
            <v>Prospectus</v>
          </cell>
          <cell r="BB1580">
            <v>14.266605999999999</v>
          </cell>
          <cell r="BD1580">
            <v>13.862107999999999</v>
          </cell>
          <cell r="BF1580">
            <v>0.95043</v>
          </cell>
          <cell r="BH1580">
            <v>-16.531113999999999</v>
          </cell>
          <cell r="BJ1580">
            <v>-15.62323</v>
          </cell>
          <cell r="BK1580">
            <v>98</v>
          </cell>
          <cell r="BM1580">
            <v>25.495593</v>
          </cell>
          <cell r="BN1580">
            <v>6</v>
          </cell>
          <cell r="BP1580">
            <v>38.317743</v>
          </cell>
          <cell r="BQ1580">
            <v>3</v>
          </cell>
        </row>
        <row r="1581">
          <cell r="A1581" t="str">
            <v>IE0004766675</v>
          </cell>
          <cell r="B1581" t="str">
            <v>ÙÙÙÙÙ</v>
          </cell>
          <cell r="C1581" t="str">
            <v>Comgest Growth Europe EUR Acc</v>
          </cell>
          <cell r="D1581" t="str">
            <v>Compagnie d'investissement de fonds ouverts</v>
          </cell>
          <cell r="E1581" t="str">
            <v>Comgest Asset Management Intl Ltd</v>
          </cell>
          <cell r="F1581" t="str">
            <v>Euro</v>
          </cell>
          <cell r="G1581" t="str">
            <v>MSCI Europe NR EUR</v>
          </cell>
          <cell r="H1581" t="str">
            <v>Europe Fonds ouverts  - Actions Europe Gdes Cap. Croissance</v>
          </cell>
          <cell r="I1581" t="str">
            <v>Tous les jours</v>
          </cell>
          <cell r="J1581" t="str">
            <v>Autriche;Belgique;Suisse;Allemagne;Espagne;Finlande;France;Royaume-Uni;Irlande;Italie;Luxembourg;Pays-Bas;Suède;</v>
          </cell>
          <cell r="L1581">
            <v>36661</v>
          </cell>
          <cell r="M1581">
            <v>44596</v>
          </cell>
          <cell r="N1581">
            <v>4716999257</v>
          </cell>
          <cell r="O1581">
            <v>38.07</v>
          </cell>
          <cell r="P1581">
            <v>-25.55</v>
          </cell>
          <cell r="Q1581" t="str">
            <v>Non</v>
          </cell>
          <cell r="R1581">
            <v>6</v>
          </cell>
          <cell r="S1581">
            <v>6</v>
          </cell>
          <cell r="T1581">
            <v>17.346</v>
          </cell>
          <cell r="U1581">
            <v>15.111000000000001</v>
          </cell>
          <cell r="V1581">
            <v>23.39348</v>
          </cell>
          <cell r="W1581">
            <v>19.070969999999999</v>
          </cell>
          <cell r="X1581" t="str">
            <v>Cap</v>
          </cell>
          <cell r="Y1581" t="str">
            <v>Europe</v>
          </cell>
          <cell r="Z1581">
            <v>1.5</v>
          </cell>
          <cell r="AA1581" t="str">
            <v>Oui</v>
          </cell>
          <cell r="AB1581">
            <v>1.56</v>
          </cell>
          <cell r="AC1581" t="str">
            <v>Non</v>
          </cell>
          <cell r="AD1581">
            <v>38.07</v>
          </cell>
          <cell r="AE1581" t="str">
            <v>FSGBR053RE</v>
          </cell>
          <cell r="AF1581">
            <v>1179226711</v>
          </cell>
          <cell r="AH1581">
            <v>44488</v>
          </cell>
          <cell r="AJ1581">
            <v>4</v>
          </cell>
          <cell r="AK1581">
            <v>50</v>
          </cell>
          <cell r="AL1581">
            <v>1</v>
          </cell>
          <cell r="AM1581" t="str">
            <v>www.comgest.com</v>
          </cell>
          <cell r="AQ1581" t="str">
            <v>Non</v>
          </cell>
          <cell r="AR1581" t="str">
            <v>Non</v>
          </cell>
          <cell r="AS1581" t="str">
            <v>Non</v>
          </cell>
          <cell r="AV1581" t="str">
            <v>Fonds étrangers</v>
          </cell>
          <cell r="AW1581" t="str">
            <v>Comgest</v>
          </cell>
          <cell r="AX1581" t="str">
            <v>Comgest SA</v>
          </cell>
          <cell r="AY1581" t="str">
            <v>Article 8</v>
          </cell>
          <cell r="AZ1581" t="str">
            <v>Prospectus</v>
          </cell>
          <cell r="BB1581">
            <v>13.792768000000001</v>
          </cell>
          <cell r="BD1581">
            <v>19.070982999999998</v>
          </cell>
          <cell r="BF1581">
            <v>23.393467999999999</v>
          </cell>
          <cell r="BH1581">
            <v>-11.934156</v>
          </cell>
          <cell r="BJ1581">
            <v>-10.882490000000001</v>
          </cell>
          <cell r="BK1581">
            <v>93</v>
          </cell>
          <cell r="BM1581">
            <v>25.934540999999999</v>
          </cell>
          <cell r="BN1581">
            <v>6</v>
          </cell>
          <cell r="BP1581">
            <v>33.926940999999999</v>
          </cell>
          <cell r="BQ1581">
            <v>7</v>
          </cell>
        </row>
        <row r="1582">
          <cell r="A1582" t="str">
            <v>IE0004767087</v>
          </cell>
          <cell r="B1582" t="str">
            <v>ÙÙÙÙÙ</v>
          </cell>
          <cell r="C1582" t="str">
            <v>Comgest Growth Japan JPY Acc</v>
          </cell>
          <cell r="D1582" t="str">
            <v>Compagnie d'investissement de fonds ouverts</v>
          </cell>
          <cell r="E1582" t="str">
            <v>Comgest Asset Management Intl Ltd</v>
          </cell>
          <cell r="F1582" t="str">
            <v>Yen japonais</v>
          </cell>
          <cell r="G1582" t="str">
            <v>TOPIX NR JPY</v>
          </cell>
          <cell r="H1582" t="str">
            <v>Europe Fonds ouverts  - Actions Japon Grandes Cap.</v>
          </cell>
          <cell r="I1582" t="str">
            <v>Tous les jours</v>
          </cell>
          <cell r="J1582" t="str">
            <v>Autriche;Belgique;Suisse;Allemagne;Espagne;Finlande;France;Royaume-Uni;Irlande;Italie;Luxembourg;Pays-Bas;Suède;</v>
          </cell>
          <cell r="K1582" t="str">
            <v>Non</v>
          </cell>
          <cell r="L1582">
            <v>36665</v>
          </cell>
          <cell r="M1582">
            <v>44596</v>
          </cell>
          <cell r="N1582">
            <v>3326299078.99123</v>
          </cell>
          <cell r="O1582">
            <v>12.062421000000001</v>
          </cell>
          <cell r="P1582">
            <v>-27.62</v>
          </cell>
          <cell r="Q1582" t="str">
            <v>Non</v>
          </cell>
          <cell r="R1582">
            <v>6</v>
          </cell>
          <cell r="S1582">
            <v>6</v>
          </cell>
          <cell r="T1582">
            <v>14.867768999999999</v>
          </cell>
          <cell r="U1582">
            <v>16.947472000000001</v>
          </cell>
          <cell r="V1582">
            <v>-14.910966999999999</v>
          </cell>
          <cell r="W1582">
            <v>9.7757290000000001</v>
          </cell>
          <cell r="X1582" t="str">
            <v>Cap</v>
          </cell>
          <cell r="Y1582" t="str">
            <v>Japon</v>
          </cell>
          <cell r="Z1582">
            <v>1.5</v>
          </cell>
          <cell r="AA1582" t="str">
            <v>Oui</v>
          </cell>
          <cell r="AB1582">
            <v>1.55</v>
          </cell>
          <cell r="AC1582" t="str">
            <v>Non</v>
          </cell>
          <cell r="AD1582">
            <v>1591</v>
          </cell>
          <cell r="AE1582" t="str">
            <v>FSGBR053R0</v>
          </cell>
          <cell r="AF1582">
            <v>150971945.07410601</v>
          </cell>
          <cell r="AH1582">
            <v>44488</v>
          </cell>
          <cell r="AJ1582">
            <v>4</v>
          </cell>
          <cell r="AK1582">
            <v>5000</v>
          </cell>
          <cell r="AL1582">
            <v>1</v>
          </cell>
          <cell r="AM1582" t="str">
            <v>www.comgest.com</v>
          </cell>
          <cell r="AQ1582" t="str">
            <v>Non</v>
          </cell>
          <cell r="AR1582" t="str">
            <v>Non</v>
          </cell>
          <cell r="AS1582" t="str">
            <v>Non</v>
          </cell>
          <cell r="AV1582" t="str">
            <v>Fonds étrangers</v>
          </cell>
          <cell r="AW1582" t="str">
            <v>Comgest</v>
          </cell>
          <cell r="AX1582" t="str">
            <v>Comgest SA</v>
          </cell>
          <cell r="AY1582" t="str">
            <v>Article 8</v>
          </cell>
          <cell r="AZ1582" t="str">
            <v>Prospectus</v>
          </cell>
          <cell r="BB1582">
            <v>9.35426</v>
          </cell>
          <cell r="BD1582">
            <v>9.7757400000000008</v>
          </cell>
          <cell r="BF1582">
            <v>-14.910974</v>
          </cell>
          <cell r="BH1582">
            <v>-11.986186999999999</v>
          </cell>
          <cell r="BJ1582">
            <v>-11.068875</v>
          </cell>
          <cell r="BK1582">
            <v>94</v>
          </cell>
          <cell r="BM1582">
            <v>15.509907</v>
          </cell>
          <cell r="BN1582">
            <v>29</v>
          </cell>
          <cell r="BP1582">
            <v>25.269653999999999</v>
          </cell>
          <cell r="BQ1582">
            <v>29</v>
          </cell>
        </row>
        <row r="1583">
          <cell r="A1583" t="str">
            <v>IE0004791160</v>
          </cell>
          <cell r="B1583" t="str">
            <v>ÙÙÙ</v>
          </cell>
          <cell r="C1583" t="str">
            <v>Comgest Growth America USD Acc</v>
          </cell>
          <cell r="D1583" t="str">
            <v>Compagnie d'investissement de fonds ouverts</v>
          </cell>
          <cell r="E1583" t="str">
            <v>Comgest Asset Management Intl Ltd</v>
          </cell>
          <cell r="F1583" t="str">
            <v>Dollar américain</v>
          </cell>
          <cell r="G1583" t="str">
            <v>S&amp;P 500 NR USD</v>
          </cell>
          <cell r="H1583" t="str">
            <v>Europe Fonds ouverts  - Actions Etats-Unis Gdes Cap. Croissance</v>
          </cell>
          <cell r="I1583" t="str">
            <v>Tous les jours</v>
          </cell>
          <cell r="J1583" t="str">
            <v>Autriche;Belgique;Suisse;Allemagne;Espagne;Finlande;France;Royaume-Uni;Irlande;Italie;Luxembourg;Pays-Bas;Suède;</v>
          </cell>
          <cell r="K1583" t="str">
            <v>Non</v>
          </cell>
          <cell r="L1583">
            <v>36641</v>
          </cell>
          <cell r="M1583">
            <v>44596</v>
          </cell>
          <cell r="N1583">
            <v>365321421.82529998</v>
          </cell>
          <cell r="O1583">
            <v>36.319284000000003</v>
          </cell>
          <cell r="P1583">
            <v>-4.46</v>
          </cell>
          <cell r="Q1583" t="str">
            <v>Non</v>
          </cell>
          <cell r="R1583">
            <v>6</v>
          </cell>
          <cell r="S1583">
            <v>6</v>
          </cell>
          <cell r="T1583">
            <v>14.233181</v>
          </cell>
          <cell r="U1583">
            <v>14.10374</v>
          </cell>
          <cell r="V1583">
            <v>28.515684</v>
          </cell>
          <cell r="W1583">
            <v>21.10228</v>
          </cell>
          <cell r="X1583" t="str">
            <v>Cap</v>
          </cell>
          <cell r="Y1583" t="str">
            <v>États-Unis d'Amérique</v>
          </cell>
          <cell r="Z1583">
            <v>1.5</v>
          </cell>
          <cell r="AA1583" t="str">
            <v>Oui</v>
          </cell>
          <cell r="AB1583">
            <v>1.57</v>
          </cell>
          <cell r="AC1583" t="str">
            <v>Non</v>
          </cell>
          <cell r="AD1583">
            <v>41.56</v>
          </cell>
          <cell r="AE1583" t="str">
            <v>FSGBR053RO</v>
          </cell>
          <cell r="AF1583">
            <v>153293241.55050001</v>
          </cell>
          <cell r="AH1583">
            <v>44488</v>
          </cell>
          <cell r="AI1583">
            <v>4</v>
          </cell>
          <cell r="AJ1583">
            <v>4</v>
          </cell>
          <cell r="AK1583">
            <v>50</v>
          </cell>
          <cell r="AL1583">
            <v>1</v>
          </cell>
          <cell r="AM1583" t="str">
            <v>www.comgest.com</v>
          </cell>
          <cell r="AQ1583" t="str">
            <v>Non</v>
          </cell>
          <cell r="AR1583" t="str">
            <v>Non</v>
          </cell>
          <cell r="AS1583" t="str">
            <v>Non</v>
          </cell>
          <cell r="AV1583" t="str">
            <v>Fonds étrangers</v>
          </cell>
          <cell r="AW1583" t="str">
            <v>Comgest</v>
          </cell>
          <cell r="AX1583" t="str">
            <v>Comgest SA</v>
          </cell>
          <cell r="AY1583" t="str">
            <v>Article 8</v>
          </cell>
          <cell r="AZ1583" t="str">
            <v>Prospectus</v>
          </cell>
          <cell r="BB1583">
            <v>16.258334999999999</v>
          </cell>
          <cell r="BD1583">
            <v>21.102298000000001</v>
          </cell>
          <cell r="BF1583">
            <v>28.515682999999999</v>
          </cell>
          <cell r="BH1583">
            <v>-9.4247940000000003</v>
          </cell>
          <cell r="BJ1583">
            <v>-6.0707430000000002</v>
          </cell>
          <cell r="BK1583">
            <v>76</v>
          </cell>
          <cell r="BM1583">
            <v>26.331952999999999</v>
          </cell>
          <cell r="BN1583">
            <v>5</v>
          </cell>
          <cell r="BP1583">
            <v>30.620972999999999</v>
          </cell>
          <cell r="BQ1583">
            <v>13</v>
          </cell>
        </row>
        <row r="1584">
          <cell r="A1584" t="str">
            <v>IE0004850503</v>
          </cell>
          <cell r="B1584" t="str">
            <v>ÙÙÙ</v>
          </cell>
          <cell r="C1584" t="str">
            <v>Barings Global Emerging Mkts A EUR Inc</v>
          </cell>
          <cell r="D1584" t="str">
            <v>Fiducie d'investissement</v>
          </cell>
          <cell r="E1584" t="str">
            <v>Baring International Fund Mgrs (Ireland) Limited</v>
          </cell>
          <cell r="F1584" t="str">
            <v>Euro</v>
          </cell>
          <cell r="G1584" t="str">
            <v>MSCI EM NR EUR</v>
          </cell>
          <cell r="H1584" t="str">
            <v>Europe Fonds ouverts  - Actions Marchés Emergents</v>
          </cell>
          <cell r="I1584" t="str">
            <v>Tous les jours</v>
          </cell>
          <cell r="J1584" t="str">
            <v>Autriche;Suisse;Allemagne;Espagne;Finlande;France;Royaume-Uni;Hong Kong;Irlande;Corée du Sud;Luxembourg;Macao;Pays-Bas;Suède;Taïwanais;</v>
          </cell>
          <cell r="K1584" t="str">
            <v>Non</v>
          </cell>
          <cell r="L1584">
            <v>36180</v>
          </cell>
          <cell r="M1584">
            <v>44599</v>
          </cell>
          <cell r="N1584">
            <v>485649878</v>
          </cell>
          <cell r="O1584">
            <v>40.200000000000003</v>
          </cell>
          <cell r="P1584">
            <v>235.7</v>
          </cell>
          <cell r="Q1584" t="str">
            <v>Non</v>
          </cell>
          <cell r="R1584">
            <v>6</v>
          </cell>
          <cell r="S1584">
            <v>6</v>
          </cell>
          <cell r="T1584">
            <v>8.7503379999999993</v>
          </cell>
          <cell r="U1584">
            <v>17.119448999999999</v>
          </cell>
          <cell r="V1584">
            <v>-3.5806499999999999</v>
          </cell>
          <cell r="W1584">
            <v>6.9200299999999997</v>
          </cell>
          <cell r="X1584" t="str">
            <v>Dist</v>
          </cell>
          <cell r="Y1584" t="str">
            <v>Global Emerging Mkts</v>
          </cell>
          <cell r="Z1584">
            <v>1.5</v>
          </cell>
          <cell r="AA1584" t="str">
            <v>Oui</v>
          </cell>
          <cell r="AB1584">
            <v>1.95</v>
          </cell>
          <cell r="AC1584" t="str">
            <v>Non</v>
          </cell>
          <cell r="AD1584">
            <v>40.25</v>
          </cell>
          <cell r="AE1584" t="str">
            <v>FSGBR0579Q</v>
          </cell>
          <cell r="AF1584">
            <v>27681060</v>
          </cell>
          <cell r="AH1584">
            <v>44539</v>
          </cell>
          <cell r="AI1584">
            <v>5</v>
          </cell>
          <cell r="AJ1584">
            <v>5</v>
          </cell>
          <cell r="AK1584">
            <v>3500</v>
          </cell>
          <cell r="AL1584">
            <v>500</v>
          </cell>
          <cell r="AM1584" t="str">
            <v>www.barings.com</v>
          </cell>
          <cell r="AQ1584" t="str">
            <v>Non</v>
          </cell>
          <cell r="AR1584" t="str">
            <v>Non</v>
          </cell>
          <cell r="AS1584" t="str">
            <v>Non</v>
          </cell>
          <cell r="AV1584" t="str">
            <v>Fonds étrangers</v>
          </cell>
          <cell r="AW1584" t="str">
            <v>Barings</v>
          </cell>
          <cell r="AX1584" t="str">
            <v>Barings LLC</v>
          </cell>
          <cell r="AY1584" t="str">
            <v>Article 8</v>
          </cell>
          <cell r="AZ1584" t="str">
            <v>Prospectus</v>
          </cell>
          <cell r="BB1584">
            <v>7.7419630000000002</v>
          </cell>
          <cell r="BD1584">
            <v>6.9200410000000003</v>
          </cell>
          <cell r="BF1584">
            <v>-3.5806309999999999</v>
          </cell>
          <cell r="BH1584">
            <v>0.44335000000000002</v>
          </cell>
          <cell r="BJ1584">
            <v>0.27094000000000001</v>
          </cell>
          <cell r="BK1584">
            <v>13</v>
          </cell>
          <cell r="BM1584">
            <v>10.023038</v>
          </cell>
          <cell r="BN1584">
            <v>51</v>
          </cell>
          <cell r="BP1584">
            <v>26.151679999999999</v>
          </cell>
          <cell r="BQ1584">
            <v>26</v>
          </cell>
        </row>
        <row r="1585">
          <cell r="A1585" t="str">
            <v>IE0004851022</v>
          </cell>
          <cell r="B1585" t="str">
            <v>ÙÙÙÙ</v>
          </cell>
          <cell r="C1585" t="str">
            <v>Barings Latin America A EUR Inc</v>
          </cell>
          <cell r="D1585" t="str">
            <v>Fiducie d'investissement</v>
          </cell>
          <cell r="E1585" t="str">
            <v>Baring International Fund Mgrs (Ireland) Limited</v>
          </cell>
          <cell r="F1585" t="str">
            <v>Euro</v>
          </cell>
          <cell r="G1585" t="str">
            <v>MSCI EM Latin America 10/40 NR EUR</v>
          </cell>
          <cell r="H1585" t="str">
            <v>Europe Fonds ouverts  - Actions Amérique Latine</v>
          </cell>
          <cell r="I1585" t="str">
            <v>Tous les jours</v>
          </cell>
          <cell r="J1585" t="str">
            <v>Autriche;Suisse;Allemagne;Espagne;Finlande;France;Royaume-Uni;Hong Kong;Irlande;Corée du Sud;Luxembourg;Macao;Suède;Taïwanais;</v>
          </cell>
          <cell r="K1585" t="str">
            <v>Non</v>
          </cell>
          <cell r="L1585">
            <v>36280</v>
          </cell>
          <cell r="M1585">
            <v>44599</v>
          </cell>
          <cell r="N1585">
            <v>184976812</v>
          </cell>
          <cell r="O1585">
            <v>28.02</v>
          </cell>
          <cell r="P1585">
            <v>469.39</v>
          </cell>
          <cell r="Q1585" t="str">
            <v>Non</v>
          </cell>
          <cell r="R1585">
            <v>6</v>
          </cell>
          <cell r="S1585">
            <v>6</v>
          </cell>
          <cell r="T1585">
            <v>18.711331999999999</v>
          </cell>
          <cell r="U1585">
            <v>28.264396999999999</v>
          </cell>
          <cell r="V1585">
            <v>12.676</v>
          </cell>
          <cell r="W1585">
            <v>-2.8012100000000002</v>
          </cell>
          <cell r="X1585" t="str">
            <v>Dist</v>
          </cell>
          <cell r="Y1585" t="str">
            <v>Amérique Latine</v>
          </cell>
          <cell r="Z1585">
            <v>1.25</v>
          </cell>
          <cell r="AA1585" t="str">
            <v>Oui</v>
          </cell>
          <cell r="AB1585">
            <v>1.7</v>
          </cell>
          <cell r="AC1585" t="str">
            <v>Non</v>
          </cell>
          <cell r="AD1585">
            <v>28.02</v>
          </cell>
          <cell r="AE1585" t="str">
            <v>FSGBR0579R</v>
          </cell>
          <cell r="AF1585">
            <v>14159980</v>
          </cell>
          <cell r="AH1585">
            <v>44543</v>
          </cell>
          <cell r="AI1585">
            <v>5</v>
          </cell>
          <cell r="AJ1585">
            <v>5</v>
          </cell>
          <cell r="AK1585">
            <v>3500</v>
          </cell>
          <cell r="AL1585">
            <v>500</v>
          </cell>
          <cell r="AM1585" t="str">
            <v>www.barings.com</v>
          </cell>
          <cell r="AQ1585" t="str">
            <v>Non</v>
          </cell>
          <cell r="AR1585" t="str">
            <v>Non</v>
          </cell>
          <cell r="AS1585" t="str">
            <v>Non</v>
          </cell>
          <cell r="AV1585" t="str">
            <v>Fonds étrangers</v>
          </cell>
          <cell r="AW1585" t="str">
            <v>Barings</v>
          </cell>
          <cell r="AX1585" t="str">
            <v>Baring Asset Management</v>
          </cell>
          <cell r="AY1585" t="str">
            <v>Not Stated</v>
          </cell>
          <cell r="AZ1585" t="str">
            <v>Prospectus</v>
          </cell>
          <cell r="BB1585">
            <v>0.47437099999999999</v>
          </cell>
          <cell r="BD1585">
            <v>-2.8012060000000001</v>
          </cell>
          <cell r="BF1585">
            <v>12.676016000000001</v>
          </cell>
          <cell r="BH1585">
            <v>7.4576269999999996</v>
          </cell>
          <cell r="BJ1585">
            <v>8.1355900000000005</v>
          </cell>
          <cell r="BK1585">
            <v>2</v>
          </cell>
          <cell r="BM1585">
            <v>-1.0215689999999999</v>
          </cell>
          <cell r="BN1585">
            <v>97</v>
          </cell>
          <cell r="BP1585">
            <v>20.119256</v>
          </cell>
          <cell r="BQ1585">
            <v>44</v>
          </cell>
        </row>
        <row r="1586">
          <cell r="A1586" t="str">
            <v>IE0004851352</v>
          </cell>
          <cell r="B1586" t="str">
            <v>ÙÙÙ</v>
          </cell>
          <cell r="C1586" t="str">
            <v>Barings Global Resources A EUR Inc</v>
          </cell>
          <cell r="D1586" t="str">
            <v>Fiducie d'investissement</v>
          </cell>
          <cell r="E1586" t="str">
            <v>Baring International Fund Mgrs (Ireland) Limited</v>
          </cell>
          <cell r="F1586" t="str">
            <v>Euro</v>
          </cell>
          <cell r="G1586" t="str">
            <v>(MSCI ACWI/Energy NR LCL) 60.000% + ( MSCI ACWI/Materials NR USD) 40.000%</v>
          </cell>
          <cell r="H1586" t="str">
            <v>Europe Fonds ouverts  - Actions Secteur Ressources Naturelles</v>
          </cell>
          <cell r="I1586" t="str">
            <v>Tous les jours</v>
          </cell>
          <cell r="J1586" t="str">
            <v>Autriche;Suisse;Allemagne;Espagne;Finlande;France;Royaume-Uni;Hong Kong;Irlande;Corée du Sud;Luxembourg;Macao;Suède;Taïwanais;</v>
          </cell>
          <cell r="L1586">
            <v>36230</v>
          </cell>
          <cell r="M1586">
            <v>44599</v>
          </cell>
          <cell r="N1586">
            <v>295282807</v>
          </cell>
          <cell r="O1586">
            <v>19.45</v>
          </cell>
          <cell r="P1586">
            <v>266.69</v>
          </cell>
          <cell r="Q1586" t="str">
            <v>Non</v>
          </cell>
          <cell r="R1586">
            <v>6</v>
          </cell>
          <cell r="S1586">
            <v>6</v>
          </cell>
          <cell r="T1586">
            <v>11.058937</v>
          </cell>
          <cell r="U1586">
            <v>24.258737</v>
          </cell>
          <cell r="V1586">
            <v>28.233080000000001</v>
          </cell>
          <cell r="W1586">
            <v>8.3550500000000003</v>
          </cell>
          <cell r="X1586" t="str">
            <v>Dist</v>
          </cell>
          <cell r="Y1586" t="str">
            <v>Global</v>
          </cell>
          <cell r="Z1586">
            <v>1.5</v>
          </cell>
          <cell r="AA1586" t="str">
            <v>Oui</v>
          </cell>
          <cell r="AB1586">
            <v>1.95</v>
          </cell>
          <cell r="AC1586" t="str">
            <v>Non</v>
          </cell>
          <cell r="AD1586">
            <v>19.34</v>
          </cell>
          <cell r="AE1586" t="str">
            <v>FSGBR0579O</v>
          </cell>
          <cell r="AF1586">
            <v>43928605</v>
          </cell>
          <cell r="AH1586">
            <v>44539</v>
          </cell>
          <cell r="AI1586">
            <v>5</v>
          </cell>
          <cell r="AJ1586">
            <v>5</v>
          </cell>
          <cell r="AK1586">
            <v>3500</v>
          </cell>
          <cell r="AL1586">
            <v>500</v>
          </cell>
          <cell r="AM1586" t="str">
            <v>www.barings.com</v>
          </cell>
          <cell r="AQ1586" t="str">
            <v>Non</v>
          </cell>
          <cell r="AR1586" t="str">
            <v>Non</v>
          </cell>
          <cell r="AS1586" t="str">
            <v>Non</v>
          </cell>
          <cell r="AV1586" t="str">
            <v>Fonds étrangers</v>
          </cell>
          <cell r="AW1586" t="str">
            <v>Barings</v>
          </cell>
          <cell r="AX1586" t="str">
            <v>Baring Asset Management</v>
          </cell>
          <cell r="AY1586" t="str">
            <v>Not Stated</v>
          </cell>
          <cell r="AZ1586" t="str">
            <v>Prospectus</v>
          </cell>
          <cell r="BB1586">
            <v>2.9965809999999999</v>
          </cell>
          <cell r="BD1586">
            <v>8.3550620000000002</v>
          </cell>
          <cell r="BF1586">
            <v>28.233089</v>
          </cell>
          <cell r="BH1586">
            <v>4.8378519999999998</v>
          </cell>
          <cell r="BJ1586">
            <v>3.2961200000000002</v>
          </cell>
          <cell r="BK1586">
            <v>4</v>
          </cell>
          <cell r="BM1586">
            <v>10.532809</v>
          </cell>
          <cell r="BN1586">
            <v>49</v>
          </cell>
          <cell r="BP1586">
            <v>19.967784000000002</v>
          </cell>
          <cell r="BQ1586">
            <v>45</v>
          </cell>
        </row>
        <row r="1587">
          <cell r="A1587" t="str">
            <v>IE0004851808</v>
          </cell>
          <cell r="B1587" t="str">
            <v>ÙÙÙ</v>
          </cell>
          <cell r="C1587" t="str">
            <v>Barings Dev and Em Mkts HY Bd A EUR Inc</v>
          </cell>
          <cell r="D1587" t="str">
            <v>Fiducie d'investissement</v>
          </cell>
          <cell r="E1587" t="str">
            <v>Baring International Fund Mgrs (Ireland) Limited</v>
          </cell>
          <cell r="F1587" t="str">
            <v>Euro</v>
          </cell>
          <cell r="G1587" t="str">
            <v>ICE BofA Gbl HY TR EUR</v>
          </cell>
          <cell r="H1587" t="str">
            <v>Europe Fonds ouverts  - Obligations Internationales Haut Rendement</v>
          </cell>
          <cell r="I1587" t="str">
            <v>Tous les jours</v>
          </cell>
          <cell r="J1587" t="str">
            <v>Autriche;Suisse;Allemagne;Espagne;Finlande;France;Royaume-Uni;Hong Kong;Irlande;Corée du Sud;Luxembourg;Macao;Suède;Taïwanais;</v>
          </cell>
          <cell r="K1587" t="str">
            <v>Non</v>
          </cell>
          <cell r="L1587">
            <v>36165</v>
          </cell>
          <cell r="M1587">
            <v>44599</v>
          </cell>
          <cell r="N1587">
            <v>484441508</v>
          </cell>
          <cell r="O1587">
            <v>7.7</v>
          </cell>
          <cell r="P1587">
            <v>68.44</v>
          </cell>
          <cell r="Q1587" t="str">
            <v>Non</v>
          </cell>
          <cell r="R1587">
            <v>4</v>
          </cell>
          <cell r="S1587">
            <v>4</v>
          </cell>
          <cell r="T1587">
            <v>6.4031219999999998</v>
          </cell>
          <cell r="U1587">
            <v>11.881064</v>
          </cell>
          <cell r="V1587">
            <v>11.075799999999999</v>
          </cell>
          <cell r="W1587">
            <v>6.6587699999999996</v>
          </cell>
          <cell r="X1587" t="str">
            <v>Dist</v>
          </cell>
          <cell r="Y1587" t="str">
            <v>Global</v>
          </cell>
          <cell r="Z1587">
            <v>1</v>
          </cell>
          <cell r="AA1587" t="str">
            <v>Oui</v>
          </cell>
          <cell r="AB1587">
            <v>1.45</v>
          </cell>
          <cell r="AC1587" t="str">
            <v>Non</v>
          </cell>
          <cell r="AD1587">
            <v>7.72</v>
          </cell>
          <cell r="AE1587" t="str">
            <v>FSGBR05BOZ</v>
          </cell>
          <cell r="AF1587">
            <v>21932127</v>
          </cell>
          <cell r="AH1587">
            <v>44543</v>
          </cell>
          <cell r="AI1587">
            <v>5</v>
          </cell>
          <cell r="AJ1587">
            <v>5</v>
          </cell>
          <cell r="AK1587">
            <v>3500</v>
          </cell>
          <cell r="AL1587">
            <v>500</v>
          </cell>
          <cell r="AM1587" t="str">
            <v>www.barings.com</v>
          </cell>
          <cell r="AQ1587" t="str">
            <v>Non</v>
          </cell>
          <cell r="AR1587" t="str">
            <v>Non</v>
          </cell>
          <cell r="AS1587" t="str">
            <v>Non</v>
          </cell>
          <cell r="AV1587" t="str">
            <v>Fonds étrangers</v>
          </cell>
          <cell r="AW1587" t="str">
            <v>Barings</v>
          </cell>
          <cell r="AX1587" t="str">
            <v>Baring Asset Management</v>
          </cell>
          <cell r="AY1587" t="str">
            <v>Not Stated</v>
          </cell>
          <cell r="AZ1587" t="str">
            <v>Prospectus</v>
          </cell>
          <cell r="BB1587">
            <v>3.6228250000000002</v>
          </cell>
          <cell r="BD1587">
            <v>6.6587769999999997</v>
          </cell>
          <cell r="BF1587">
            <v>11.075804</v>
          </cell>
          <cell r="BH1587">
            <v>-1.6229979999999999</v>
          </cell>
          <cell r="BJ1587">
            <v>-1.10429</v>
          </cell>
          <cell r="BK1587">
            <v>30</v>
          </cell>
          <cell r="BM1587">
            <v>8.1874730000000007</v>
          </cell>
          <cell r="BN1587">
            <v>57</v>
          </cell>
          <cell r="BP1587">
            <v>15.431838000000001</v>
          </cell>
          <cell r="BQ1587">
            <v>56</v>
          </cell>
        </row>
        <row r="1588">
          <cell r="A1588" t="str">
            <v>IE0004852103</v>
          </cell>
          <cell r="B1588" t="str">
            <v>ÙÙÙ</v>
          </cell>
          <cell r="C1588" t="str">
            <v>Barings Eastern Europe A EUR Inc</v>
          </cell>
          <cell r="D1588" t="str">
            <v>Fiducie d'investissement</v>
          </cell>
          <cell r="E1588" t="str">
            <v>Baring International Fund Mgrs (Ireland) Limited</v>
          </cell>
          <cell r="F1588" t="str">
            <v>Euro</v>
          </cell>
          <cell r="G1588" t="str">
            <v>MSCI EM Europe 10/40 NR USD</v>
          </cell>
          <cell r="H1588" t="str">
            <v>Europe Fonds ouverts  - Actions Europe Emergente</v>
          </cell>
          <cell r="I1588" t="str">
            <v>Tous les jours</v>
          </cell>
          <cell r="J1588" t="str">
            <v>Autriche;Belgique;Suisse;Allemagne;Espagne;Finlande;France;Royaume-Uni;Hong Kong;Irlande;Corée du Sud;Luxembourg;Macao;Pays-Bas;Suède;Taïwanais;</v>
          </cell>
          <cell r="L1588">
            <v>36178</v>
          </cell>
          <cell r="M1588">
            <v>44599</v>
          </cell>
          <cell r="N1588">
            <v>574070680</v>
          </cell>
          <cell r="O1588">
            <v>75.33</v>
          </cell>
          <cell r="P1588">
            <v>107.31</v>
          </cell>
          <cell r="Q1588" t="str">
            <v>Non</v>
          </cell>
          <cell r="R1588">
            <v>6</v>
          </cell>
          <cell r="S1588">
            <v>6</v>
          </cell>
          <cell r="T1588">
            <v>16.245000000000001</v>
          </cell>
          <cell r="U1588">
            <v>25.283999999999999</v>
          </cell>
          <cell r="V1588">
            <v>8.2153100000000006</v>
          </cell>
          <cell r="W1588">
            <v>3.1030199999999999</v>
          </cell>
          <cell r="X1588" t="str">
            <v>Dist</v>
          </cell>
          <cell r="Y1588" t="str">
            <v>Europe Emerging Mkts</v>
          </cell>
          <cell r="Z1588">
            <v>1.5</v>
          </cell>
          <cell r="AA1588" t="str">
            <v>Oui</v>
          </cell>
          <cell r="AB1588">
            <v>1.95</v>
          </cell>
          <cell r="AC1588" t="str">
            <v>Non</v>
          </cell>
          <cell r="AD1588">
            <v>75.28</v>
          </cell>
          <cell r="AE1588" t="str">
            <v>FSGBR05C7C</v>
          </cell>
          <cell r="AF1588">
            <v>109183972</v>
          </cell>
          <cell r="AH1588">
            <v>44539</v>
          </cell>
          <cell r="AI1588">
            <v>5</v>
          </cell>
          <cell r="AJ1588">
            <v>5</v>
          </cell>
          <cell r="AK1588">
            <v>3500</v>
          </cell>
          <cell r="AL1588">
            <v>500</v>
          </cell>
          <cell r="AM1588" t="str">
            <v>www.barings.com</v>
          </cell>
          <cell r="AQ1588" t="str">
            <v>Non</v>
          </cell>
          <cell r="AR1588" t="str">
            <v>Non</v>
          </cell>
          <cell r="AS1588" t="str">
            <v>Non</v>
          </cell>
          <cell r="AV1588" t="str">
            <v>Fonds étrangers</v>
          </cell>
          <cell r="AW1588" t="str">
            <v>Barings</v>
          </cell>
          <cell r="AX1588" t="str">
            <v>Baring Asset Management</v>
          </cell>
          <cell r="AY1588" t="str">
            <v>Not Stated</v>
          </cell>
          <cell r="AZ1588" t="str">
            <v>Prospectus</v>
          </cell>
          <cell r="BB1588">
            <v>2.995908</v>
          </cell>
          <cell r="BD1588">
            <v>3.1030199999999999</v>
          </cell>
          <cell r="BF1588">
            <v>8.2153139999999993</v>
          </cell>
          <cell r="BH1588">
            <v>-4.4010999999999996</v>
          </cell>
          <cell r="BJ1588">
            <v>-4.5261300000000002</v>
          </cell>
          <cell r="BK1588">
            <v>66</v>
          </cell>
          <cell r="BM1588">
            <v>8.9177619999999997</v>
          </cell>
          <cell r="BN1588">
            <v>55</v>
          </cell>
          <cell r="BP1588">
            <v>33.968009000000002</v>
          </cell>
          <cell r="BQ1588">
            <v>7</v>
          </cell>
        </row>
        <row r="1589">
          <cell r="A1589" t="str">
            <v>IE0004866665</v>
          </cell>
          <cell r="B1589" t="str">
            <v>ÙÙÙ</v>
          </cell>
          <cell r="C1589" t="str">
            <v>Barings Australia A EUR Inc</v>
          </cell>
          <cell r="D1589" t="str">
            <v>Fiducie d'investissement</v>
          </cell>
          <cell r="E1589" t="str">
            <v>Baring International Fund Mgrs (Ireland) Limited</v>
          </cell>
          <cell r="F1589" t="str">
            <v>Euro</v>
          </cell>
          <cell r="G1589" t="str">
            <v>MSCI Australia NR USD</v>
          </cell>
          <cell r="H1589" t="str">
            <v>Europe Fonds ouverts  - Actions Australie &amp; Nouvelle-Zélande</v>
          </cell>
          <cell r="I1589" t="str">
            <v>Tous les jours</v>
          </cell>
          <cell r="J1589" t="str">
            <v>Autriche;Suisse;Allemagne;Espagne;Finlande;France;Royaume-Uni;Hong Kong;Irlande;Luxembourg;Macao;Suède;</v>
          </cell>
          <cell r="K1589" t="str">
            <v>Non</v>
          </cell>
          <cell r="L1589">
            <v>36206</v>
          </cell>
          <cell r="M1589">
            <v>44599</v>
          </cell>
          <cell r="N1589">
            <v>42620626</v>
          </cell>
          <cell r="O1589">
            <v>119.69</v>
          </cell>
          <cell r="P1589">
            <v>228.99</v>
          </cell>
          <cell r="Q1589" t="str">
            <v>Non</v>
          </cell>
          <cell r="R1589">
            <v>6</v>
          </cell>
          <cell r="S1589">
            <v>6</v>
          </cell>
          <cell r="T1589">
            <v>12.533253</v>
          </cell>
          <cell r="U1589">
            <v>20.14967</v>
          </cell>
          <cell r="V1589">
            <v>10.18266</v>
          </cell>
          <cell r="W1589">
            <v>9.1761599999999994</v>
          </cell>
          <cell r="X1589" t="str">
            <v>Dist</v>
          </cell>
          <cell r="Y1589" t="str">
            <v>Australie</v>
          </cell>
          <cell r="Z1589">
            <v>1.25</v>
          </cell>
          <cell r="AA1589" t="str">
            <v>Oui</v>
          </cell>
          <cell r="AB1589">
            <v>1.7</v>
          </cell>
          <cell r="AC1589" t="str">
            <v>Non</v>
          </cell>
          <cell r="AD1589">
            <v>118.66</v>
          </cell>
          <cell r="AE1589" t="str">
            <v>FSGBR0579L</v>
          </cell>
          <cell r="AF1589">
            <v>3329139</v>
          </cell>
          <cell r="AH1589">
            <v>44539</v>
          </cell>
          <cell r="AI1589">
            <v>5</v>
          </cell>
          <cell r="AJ1589">
            <v>5</v>
          </cell>
          <cell r="AK1589">
            <v>3500</v>
          </cell>
          <cell r="AL1589">
            <v>500</v>
          </cell>
          <cell r="AM1589" t="str">
            <v>www.barings.com</v>
          </cell>
          <cell r="AQ1589" t="str">
            <v>Non</v>
          </cell>
          <cell r="AR1589" t="str">
            <v>Non</v>
          </cell>
          <cell r="AS1589" t="str">
            <v>Non</v>
          </cell>
          <cell r="AV1589" t="str">
            <v>Fonds étrangers</v>
          </cell>
          <cell r="AW1589" t="str">
            <v>Barings</v>
          </cell>
          <cell r="AX1589" t="str">
            <v>Baring Asset Management</v>
          </cell>
          <cell r="AY1589" t="str">
            <v>Article 8</v>
          </cell>
          <cell r="AZ1589" t="str">
            <v>Prospectus</v>
          </cell>
          <cell r="BB1589">
            <v>5.8889279999999999</v>
          </cell>
          <cell r="BD1589">
            <v>9.1761730000000004</v>
          </cell>
          <cell r="BF1589">
            <v>10.182665999999999</v>
          </cell>
          <cell r="BH1589">
            <v>-5.766559</v>
          </cell>
          <cell r="BJ1589">
            <v>-7.4417200000000001</v>
          </cell>
          <cell r="BK1589">
            <v>83</v>
          </cell>
          <cell r="BM1589">
            <v>14.349109</v>
          </cell>
          <cell r="BN1589">
            <v>34</v>
          </cell>
          <cell r="BP1589">
            <v>20.253325</v>
          </cell>
          <cell r="BQ1589">
            <v>44</v>
          </cell>
        </row>
        <row r="1590">
          <cell r="A1590" t="str">
            <v>IE0004866772</v>
          </cell>
          <cell r="B1590" t="str">
            <v>ÙÙÙ</v>
          </cell>
          <cell r="C1590" t="str">
            <v>Barings Europa A EUR Inc</v>
          </cell>
          <cell r="D1590" t="str">
            <v>Fiducie d'investissement</v>
          </cell>
          <cell r="E1590" t="str">
            <v>Baring International Fund Mgrs (Ireland) Limited</v>
          </cell>
          <cell r="F1590" t="str">
            <v>Euro</v>
          </cell>
          <cell r="G1590" t="str">
            <v>MSCI Europe NR USD</v>
          </cell>
          <cell r="H1590" t="str">
            <v>Europe Fonds ouverts  - Actions Europe Gdes Cap. Mixte</v>
          </cell>
          <cell r="I1590" t="str">
            <v>Tous les jours</v>
          </cell>
          <cell r="J1590" t="str">
            <v>Autriche;Suisse;Allemagne;Espagne;Finlande;France;Royaume-Uni;Hong Kong;Irlande;Luxembourg;Macao;Suède;Taïwanais;</v>
          </cell>
          <cell r="K1590" t="str">
            <v>Non</v>
          </cell>
          <cell r="L1590">
            <v>36166</v>
          </cell>
          <cell r="M1590">
            <v>44599</v>
          </cell>
          <cell r="N1590">
            <v>23982585</v>
          </cell>
          <cell r="O1590">
            <v>55.41</v>
          </cell>
          <cell r="P1590">
            <v>32.880000000000003</v>
          </cell>
          <cell r="Q1590" t="str">
            <v>Non</v>
          </cell>
          <cell r="R1590">
            <v>6</v>
          </cell>
          <cell r="S1590">
            <v>6</v>
          </cell>
          <cell r="T1590">
            <v>13.13</v>
          </cell>
          <cell r="U1590">
            <v>20.614000000000001</v>
          </cell>
          <cell r="V1590">
            <v>20.1158</v>
          </cell>
          <cell r="W1590">
            <v>10.03335</v>
          </cell>
          <cell r="X1590" t="str">
            <v>Dist</v>
          </cell>
          <cell r="Y1590" t="str">
            <v>Europe</v>
          </cell>
          <cell r="Z1590">
            <v>1.25</v>
          </cell>
          <cell r="AA1590" t="str">
            <v>Oui</v>
          </cell>
          <cell r="AB1590">
            <v>1.7</v>
          </cell>
          <cell r="AC1590" t="str">
            <v>Non</v>
          </cell>
          <cell r="AD1590">
            <v>55.48</v>
          </cell>
          <cell r="AE1590" t="str">
            <v>FSGBR05799</v>
          </cell>
          <cell r="AF1590">
            <v>6160577</v>
          </cell>
          <cell r="AH1590">
            <v>44539</v>
          </cell>
          <cell r="AI1590">
            <v>5</v>
          </cell>
          <cell r="AJ1590">
            <v>5</v>
          </cell>
          <cell r="AK1590">
            <v>3500</v>
          </cell>
          <cell r="AL1590">
            <v>500</v>
          </cell>
          <cell r="AM1590" t="str">
            <v>www.barings.com</v>
          </cell>
          <cell r="AQ1590" t="str">
            <v>Non</v>
          </cell>
          <cell r="AR1590" t="str">
            <v>Non</v>
          </cell>
          <cell r="AS1590" t="str">
            <v>Non</v>
          </cell>
          <cell r="AV1590" t="str">
            <v>Fonds étrangers</v>
          </cell>
          <cell r="AW1590" t="str">
            <v>Barings</v>
          </cell>
          <cell r="AX1590" t="str">
            <v>Barings LLC</v>
          </cell>
          <cell r="AY1590" t="str">
            <v>Article 8</v>
          </cell>
          <cell r="AZ1590" t="str">
            <v>Prospectus</v>
          </cell>
          <cell r="BB1590">
            <v>6.1172269999999997</v>
          </cell>
          <cell r="BD1590">
            <v>10.033362</v>
          </cell>
          <cell r="BF1590">
            <v>20.115784999999999</v>
          </cell>
          <cell r="BH1590">
            <v>-5.3811660000000003</v>
          </cell>
          <cell r="BJ1590">
            <v>-6.0289000000000001</v>
          </cell>
          <cell r="BK1590">
            <v>76</v>
          </cell>
          <cell r="BM1590">
            <v>15.642226000000001</v>
          </cell>
          <cell r="BN1590">
            <v>28</v>
          </cell>
          <cell r="BP1590">
            <v>28.765359</v>
          </cell>
          <cell r="BQ1590">
            <v>18</v>
          </cell>
        </row>
        <row r="1591">
          <cell r="A1591" t="str">
            <v>IE0004866889</v>
          </cell>
          <cell r="B1591" t="str">
            <v>ÙÙÙÙ</v>
          </cell>
          <cell r="C1591" t="str">
            <v>Barings Hong Kong China A EUR Inc</v>
          </cell>
          <cell r="D1591" t="str">
            <v>Fiducie d'investissement</v>
          </cell>
          <cell r="E1591" t="str">
            <v>Baring International Fund Mgrs (Ireland) Limited</v>
          </cell>
          <cell r="F1591" t="str">
            <v>Euro</v>
          </cell>
          <cell r="G1591" t="str">
            <v>MSCI China 10/40 NR USD</v>
          </cell>
          <cell r="H1591" t="str">
            <v>Europe Fonds ouverts  - Actions Chine</v>
          </cell>
          <cell r="I1591" t="str">
            <v>Tous les jours</v>
          </cell>
          <cell r="J1591" t="str">
            <v>Autriche;Suisse;Allemagne;Espagne;Finlande;France;Royaume-Uni;Hong Kong;Irlande;Corée du Sud;Luxembourg;Macao;Suède;Taïwanais;</v>
          </cell>
          <cell r="K1591" t="str">
            <v>Non</v>
          </cell>
          <cell r="L1591">
            <v>36297</v>
          </cell>
          <cell r="M1591">
            <v>44599</v>
          </cell>
          <cell r="N1591">
            <v>1661407483</v>
          </cell>
          <cell r="O1591">
            <v>1387.8</v>
          </cell>
          <cell r="P1591">
            <v>128.74</v>
          </cell>
          <cell r="Q1591" t="str">
            <v>Non</v>
          </cell>
          <cell r="R1591">
            <v>6</v>
          </cell>
          <cell r="S1591">
            <v>6</v>
          </cell>
          <cell r="T1591">
            <v>16.219325999999999</v>
          </cell>
          <cell r="U1591">
            <v>19.823263000000001</v>
          </cell>
          <cell r="V1591">
            <v>-20.26998</v>
          </cell>
          <cell r="W1591">
            <v>13.271800000000001</v>
          </cell>
          <cell r="X1591" t="str">
            <v>Dist</v>
          </cell>
          <cell r="Y1591" t="str">
            <v>Chine</v>
          </cell>
          <cell r="Z1591">
            <v>1.25</v>
          </cell>
          <cell r="AA1591" t="str">
            <v>Oui</v>
          </cell>
          <cell r="AB1591">
            <v>1.7</v>
          </cell>
          <cell r="AC1591" t="str">
            <v>Non</v>
          </cell>
          <cell r="AD1591">
            <v>1380.25</v>
          </cell>
          <cell r="AE1591" t="str">
            <v>FSGBR0579M</v>
          </cell>
          <cell r="AF1591">
            <v>244061333</v>
          </cell>
          <cell r="AH1591">
            <v>44539</v>
          </cell>
          <cell r="AI1591">
            <v>5</v>
          </cell>
          <cell r="AJ1591">
            <v>5</v>
          </cell>
          <cell r="AK1591">
            <v>3500</v>
          </cell>
          <cell r="AL1591">
            <v>500</v>
          </cell>
          <cell r="AM1591" t="str">
            <v>www.barings.com</v>
          </cell>
          <cell r="AQ1591" t="str">
            <v>Non</v>
          </cell>
          <cell r="AR1591" t="str">
            <v>Non</v>
          </cell>
          <cell r="AS1591" t="str">
            <v>Non</v>
          </cell>
          <cell r="AV1591" t="str">
            <v>Fonds étrangers</v>
          </cell>
          <cell r="AW1591" t="str">
            <v>Barings</v>
          </cell>
          <cell r="AX1591" t="str">
            <v>Baring Asset Management</v>
          </cell>
          <cell r="AY1591" t="str">
            <v>Article 8</v>
          </cell>
          <cell r="AZ1591" t="str">
            <v>Prospectus</v>
          </cell>
          <cell r="BB1591">
            <v>10.956571</v>
          </cell>
          <cell r="BD1591">
            <v>13.271813999999999</v>
          </cell>
          <cell r="BF1591">
            <v>-20.269984000000001</v>
          </cell>
          <cell r="BH1591">
            <v>-2.8851749999999998</v>
          </cell>
          <cell r="BJ1591">
            <v>-4.1432399999999996</v>
          </cell>
          <cell r="BK1591">
            <v>62</v>
          </cell>
          <cell r="BM1591">
            <v>18.112245000000001</v>
          </cell>
          <cell r="BN1591">
            <v>20</v>
          </cell>
          <cell r="BP1591">
            <v>28.389664</v>
          </cell>
          <cell r="BQ1591">
            <v>19</v>
          </cell>
        </row>
        <row r="1592">
          <cell r="A1592" t="str">
            <v>IE0004868604</v>
          </cell>
          <cell r="B1592" t="str">
            <v>ÙÙÙÙÙ</v>
          </cell>
          <cell r="C1592" t="str">
            <v>Barings Asia Growth ClassA EUR Inc</v>
          </cell>
          <cell r="D1592" t="str">
            <v>Fiducie d'investissement</v>
          </cell>
          <cell r="E1592" t="str">
            <v>Baring International Fund Mgrs (Ireland) Limited</v>
          </cell>
          <cell r="F1592" t="str">
            <v>Euro</v>
          </cell>
          <cell r="G1592" t="str">
            <v>MSCI AC Asia Ex Japan NR USD</v>
          </cell>
          <cell r="H1592" t="str">
            <v>Europe Fonds ouverts  - Actions Asie hors Japon</v>
          </cell>
          <cell r="I1592" t="str">
            <v>Tous les jours</v>
          </cell>
          <cell r="J1592" t="str">
            <v>Autriche;Suisse;Allemagne;Espagne;Finlande;France;Royaume-Uni;Hong Kong;Irlande;Corée du Sud;Luxembourg;Macao;Pays-Bas;Suède;Taïwanais;</v>
          </cell>
          <cell r="K1592" t="str">
            <v>Non</v>
          </cell>
          <cell r="L1592">
            <v>36206</v>
          </cell>
          <cell r="M1592">
            <v>44599</v>
          </cell>
          <cell r="N1592">
            <v>174379487</v>
          </cell>
          <cell r="O1592">
            <v>119.73</v>
          </cell>
          <cell r="P1592">
            <v>59.5</v>
          </cell>
          <cell r="Q1592" t="str">
            <v>Non</v>
          </cell>
          <cell r="R1592">
            <v>6</v>
          </cell>
          <cell r="S1592">
            <v>6</v>
          </cell>
          <cell r="T1592">
            <v>13.079772999999999</v>
          </cell>
          <cell r="U1592">
            <v>17.977153999999999</v>
          </cell>
          <cell r="V1592">
            <v>-7.3605999999999998</v>
          </cell>
          <cell r="W1592">
            <v>16.637460000000001</v>
          </cell>
          <cell r="X1592" t="str">
            <v>Dist</v>
          </cell>
          <cell r="Y1592" t="str">
            <v>Asia Pacific ex Japan ex Australia</v>
          </cell>
          <cell r="Z1592">
            <v>1.25</v>
          </cell>
          <cell r="AA1592" t="str">
            <v>Oui</v>
          </cell>
          <cell r="AB1592">
            <v>1.7</v>
          </cell>
          <cell r="AC1592" t="str">
            <v>Non</v>
          </cell>
          <cell r="AD1592">
            <v>119.74</v>
          </cell>
          <cell r="AE1592" t="str">
            <v>FSGBR0579N</v>
          </cell>
          <cell r="AF1592">
            <v>22788617</v>
          </cell>
          <cell r="AH1592">
            <v>44539</v>
          </cell>
          <cell r="AI1592">
            <v>5</v>
          </cell>
          <cell r="AJ1592">
            <v>5</v>
          </cell>
          <cell r="AK1592">
            <v>3500</v>
          </cell>
          <cell r="AL1592">
            <v>500</v>
          </cell>
          <cell r="AM1592" t="str">
            <v>www.barings.com</v>
          </cell>
          <cell r="AQ1592" t="str">
            <v>Non</v>
          </cell>
          <cell r="AR1592" t="str">
            <v>Non</v>
          </cell>
          <cell r="AS1592" t="str">
            <v>Non</v>
          </cell>
          <cell r="AV1592" t="str">
            <v>Fonds étrangers</v>
          </cell>
          <cell r="AW1592" t="str">
            <v>Barings</v>
          </cell>
          <cell r="AX1592" t="str">
            <v>Baring Asset Management</v>
          </cell>
          <cell r="AY1592" t="str">
            <v>Article 8</v>
          </cell>
          <cell r="AZ1592" t="str">
            <v>Prospectus</v>
          </cell>
          <cell r="BB1592">
            <v>13.064940999999999</v>
          </cell>
          <cell r="BD1592">
            <v>16.637467999999998</v>
          </cell>
          <cell r="BF1592">
            <v>-7.3606069999999999</v>
          </cell>
          <cell r="BH1592">
            <v>-7.1177640000000002</v>
          </cell>
          <cell r="BJ1592">
            <v>-7.6294500000000003</v>
          </cell>
          <cell r="BK1592">
            <v>84</v>
          </cell>
          <cell r="BM1592">
            <v>22.143277000000001</v>
          </cell>
          <cell r="BN1592">
            <v>11</v>
          </cell>
          <cell r="BP1592">
            <v>24.308924999999999</v>
          </cell>
          <cell r="BQ1592">
            <v>32</v>
          </cell>
        </row>
        <row r="1593">
          <cell r="A1593" t="str">
            <v>IE0004868828</v>
          </cell>
          <cell r="B1593" t="str">
            <v>ÙÙÙÙÙ</v>
          </cell>
          <cell r="C1593" t="str">
            <v>Barings ASEAN Frontiers A EUR Inc</v>
          </cell>
          <cell r="D1593" t="str">
            <v>Fiducie d'investissement</v>
          </cell>
          <cell r="E1593" t="str">
            <v>Baring International Fund Mgrs (Ireland) Limited</v>
          </cell>
          <cell r="F1593" t="str">
            <v>Euro</v>
          </cell>
          <cell r="G1593" t="str">
            <v>MSCI AC ASEAN NR USD</v>
          </cell>
          <cell r="H1593" t="str">
            <v>Europe Fonds ouverts  - Actions ASEAN</v>
          </cell>
          <cell r="I1593" t="str">
            <v>Tous les jours</v>
          </cell>
          <cell r="J1593" t="str">
            <v>Autriche;Suisse;Allemagne;Espagne;Finlande;France;Royaume-Uni;Hong Kong;Irlande;Corée du Sud;Luxembourg;Macao;Suède;Taïwanais;</v>
          </cell>
          <cell r="K1593" t="str">
            <v>Non</v>
          </cell>
          <cell r="L1593">
            <v>39661</v>
          </cell>
          <cell r="M1593">
            <v>44599</v>
          </cell>
          <cell r="N1593">
            <v>424515908</v>
          </cell>
          <cell r="O1593">
            <v>230.49</v>
          </cell>
          <cell r="P1593">
            <v>153.94</v>
          </cell>
          <cell r="Q1593" t="str">
            <v>Non</v>
          </cell>
          <cell r="R1593">
            <v>6</v>
          </cell>
          <cell r="S1593">
            <v>6</v>
          </cell>
          <cell r="T1593">
            <v>11.409027999999999</v>
          </cell>
          <cell r="U1593">
            <v>20.314903000000001</v>
          </cell>
          <cell r="V1593">
            <v>8.15198</v>
          </cell>
          <cell r="W1593">
            <v>9.2790499999999998</v>
          </cell>
          <cell r="X1593" t="str">
            <v>Dist</v>
          </cell>
          <cell r="Y1593" t="str">
            <v>ASEAN</v>
          </cell>
          <cell r="Z1593">
            <v>1.25</v>
          </cell>
          <cell r="AA1593" t="str">
            <v>Oui</v>
          </cell>
          <cell r="AB1593">
            <v>1.7</v>
          </cell>
          <cell r="AC1593" t="str">
            <v>Non</v>
          </cell>
          <cell r="AD1593">
            <v>227.58</v>
          </cell>
          <cell r="AE1593" t="str">
            <v>FSGBR0579K</v>
          </cell>
          <cell r="AF1593">
            <v>48989499</v>
          </cell>
          <cell r="AH1593">
            <v>44539</v>
          </cell>
          <cell r="AI1593">
            <v>5</v>
          </cell>
          <cell r="AJ1593">
            <v>5</v>
          </cell>
          <cell r="AK1593">
            <v>3500</v>
          </cell>
          <cell r="AL1593">
            <v>500</v>
          </cell>
          <cell r="AM1593" t="str">
            <v>www.barings.com</v>
          </cell>
          <cell r="AQ1593" t="str">
            <v>Non</v>
          </cell>
          <cell r="AR1593" t="str">
            <v>Non</v>
          </cell>
          <cell r="AS1593" t="str">
            <v>Non</v>
          </cell>
          <cell r="AV1593" t="str">
            <v>Fonds étrangers</v>
          </cell>
          <cell r="AW1593" t="str">
            <v>Barings</v>
          </cell>
          <cell r="AX1593" t="str">
            <v>Baring Asset Management</v>
          </cell>
          <cell r="AY1593" t="str">
            <v>Article 8</v>
          </cell>
          <cell r="AZ1593" t="str">
            <v>Prospectus</v>
          </cell>
          <cell r="BB1593">
            <v>7.8778670000000002</v>
          </cell>
          <cell r="BD1593">
            <v>9.2790560000000006</v>
          </cell>
          <cell r="BF1593">
            <v>8.1519899999999996</v>
          </cell>
          <cell r="BH1593">
            <v>-5.3945650000000001</v>
          </cell>
          <cell r="BJ1593">
            <v>-5.8857200000000001</v>
          </cell>
          <cell r="BK1593">
            <v>75</v>
          </cell>
          <cell r="BM1593">
            <v>14.007244999999999</v>
          </cell>
          <cell r="BN1593">
            <v>35</v>
          </cell>
          <cell r="BP1593">
            <v>17.82376</v>
          </cell>
          <cell r="BQ1593">
            <v>51</v>
          </cell>
        </row>
        <row r="1594">
          <cell r="A1594" t="str">
            <v>IE0005300243</v>
          </cell>
          <cell r="B1594" t="str">
            <v>ÙÙÙÙ</v>
          </cell>
          <cell r="C1594" t="str">
            <v>PIMCO GIS Ttl Ret Bd Inv USD Acc</v>
          </cell>
          <cell r="D1594" t="str">
            <v>Compagnie d'investissement de fonds ouverts</v>
          </cell>
          <cell r="E1594" t="str">
            <v>PIMCO Global Advisors (Ireland) Limited</v>
          </cell>
          <cell r="F1594" t="str">
            <v>Dollar américain</v>
          </cell>
          <cell r="G1594" t="str">
            <v>Bloomberg US Agg Bond TR USD</v>
          </cell>
          <cell r="H1594" t="str">
            <v>Europe Fonds ouverts  - Obligations USD Diversifiées</v>
          </cell>
          <cell r="I1594" t="str">
            <v>Tous les jours</v>
          </cell>
          <cell r="J1594" t="str">
            <v>Autriche;Belgique;Bahrain;Suisse;Allemagne;Danemark;Espagne;Finlande;France;Royaume-Uni;Grèce;Hong Kong;Irlande;Italie;Luxembourg;Macao;Norvège;Portugal;Singapour;Suède;</v>
          </cell>
          <cell r="K1594" t="str">
            <v>Non</v>
          </cell>
          <cell r="L1594">
            <v>36188</v>
          </cell>
          <cell r="M1594">
            <v>44592</v>
          </cell>
          <cell r="N1594">
            <v>4190364208.6732402</v>
          </cell>
          <cell r="O1594">
            <v>26.610254999999999</v>
          </cell>
          <cell r="P1594">
            <v>540</v>
          </cell>
          <cell r="Q1594" t="str">
            <v>Non</v>
          </cell>
          <cell r="R1594">
            <v>3</v>
          </cell>
          <cell r="S1594">
            <v>3</v>
          </cell>
          <cell r="T1594">
            <v>6.1559290000000004</v>
          </cell>
          <cell r="U1594">
            <v>6.5641189999999998</v>
          </cell>
          <cell r="V1594">
            <v>5.2324419999999998</v>
          </cell>
          <cell r="W1594">
            <v>4.8015340000000002</v>
          </cell>
          <cell r="X1594" t="str">
            <v>Cap</v>
          </cell>
          <cell r="Y1594" t="str">
            <v>Global</v>
          </cell>
          <cell r="Z1594">
            <v>0.5</v>
          </cell>
          <cell r="AA1594" t="str">
            <v>Oui</v>
          </cell>
          <cell r="AB1594">
            <v>0.85</v>
          </cell>
          <cell r="AC1594" t="str">
            <v>Non</v>
          </cell>
          <cell r="AD1594">
            <v>30.45</v>
          </cell>
          <cell r="AE1594" t="str">
            <v>FSGBR04S9A</v>
          </cell>
          <cell r="AF1594">
            <v>310403748.89160001</v>
          </cell>
          <cell r="AH1594">
            <v>44566</v>
          </cell>
          <cell r="AJ1594">
            <v>5</v>
          </cell>
          <cell r="AK1594">
            <v>1000000</v>
          </cell>
          <cell r="AM1594" t="str">
            <v>www.pimco.com</v>
          </cell>
          <cell r="AQ1594" t="str">
            <v>Non</v>
          </cell>
          <cell r="AR1594" t="str">
            <v>Non</v>
          </cell>
          <cell r="AS1594" t="str">
            <v>Non</v>
          </cell>
          <cell r="AV1594" t="str">
            <v>Fonds étrangers</v>
          </cell>
          <cell r="AW1594" t="str">
            <v>PIMCO</v>
          </cell>
          <cell r="AX1594" t="str">
            <v>Pacific Investment Management Company, LLC</v>
          </cell>
          <cell r="AY1594" t="str">
            <v>Not Stated</v>
          </cell>
          <cell r="AZ1594" t="str">
            <v>Prospectus</v>
          </cell>
          <cell r="BB1594">
            <v>2.3873850000000001</v>
          </cell>
          <cell r="BD1594">
            <v>4.8015319999999999</v>
          </cell>
          <cell r="BF1594">
            <v>5.2324260000000002</v>
          </cell>
          <cell r="BH1594">
            <v>-2.6177410000000001</v>
          </cell>
          <cell r="BJ1594">
            <v>-0.55703499999999995</v>
          </cell>
          <cell r="BK1594">
            <v>23</v>
          </cell>
          <cell r="BM1594">
            <v>5.3291300000000001</v>
          </cell>
          <cell r="BN1594">
            <v>68</v>
          </cell>
          <cell r="BP1594">
            <v>10.545795999999999</v>
          </cell>
          <cell r="BQ1594">
            <v>67</v>
          </cell>
        </row>
        <row r="1595">
          <cell r="A1595" t="str">
            <v>IE0005315449</v>
          </cell>
          <cell r="B1595" t="str">
            <v>ÙÙÙÙ</v>
          </cell>
          <cell r="C1595" t="str">
            <v>Muzinich Europeyield HEUR Acc A</v>
          </cell>
          <cell r="D1595" t="str">
            <v>Fiducie d'investissement</v>
          </cell>
          <cell r="E1595" t="str">
            <v>Muzinich &amp; Co. (Ireland) Limited</v>
          </cell>
          <cell r="F1595" t="str">
            <v>Euro</v>
          </cell>
          <cell r="G1595" t="str">
            <v>ICE BofA BB-B EurCcy NFn HY Ctd TR HEUR</v>
          </cell>
          <cell r="H1595" t="str">
            <v>Europe Fonds ouverts  - Obligations EUR Haut Rendement</v>
          </cell>
          <cell r="I1595" t="str">
            <v>Tous les jours</v>
          </cell>
          <cell r="J1595" t="str">
            <v>Autriche;Belgique;Suisse;Allemagne;Finlande;France;Royaume-Uni;Irlande;Italie;Luxembourg;Pays-Bas;Norvège;Portugal;Suède;</v>
          </cell>
          <cell r="K1595" t="str">
            <v>Non</v>
          </cell>
          <cell r="L1595">
            <v>36692</v>
          </cell>
          <cell r="M1595">
            <v>44596</v>
          </cell>
          <cell r="N1595">
            <v>775124187</v>
          </cell>
          <cell r="O1595">
            <v>248.86</v>
          </cell>
          <cell r="P1595">
            <v>68.56</v>
          </cell>
          <cell r="Q1595" t="str">
            <v>Non</v>
          </cell>
          <cell r="R1595">
            <v>4</v>
          </cell>
          <cell r="S1595">
            <v>4</v>
          </cell>
          <cell r="T1595">
            <v>2.4209999999999998</v>
          </cell>
          <cell r="U1595">
            <v>9.6180000000000003</v>
          </cell>
          <cell r="V1595">
            <v>0.54476000000000002</v>
          </cell>
          <cell r="W1595">
            <v>3.2417199999999999</v>
          </cell>
          <cell r="X1595" t="str">
            <v>Cap</v>
          </cell>
          <cell r="Y1595" t="str">
            <v>Europe</v>
          </cell>
          <cell r="Z1595">
            <v>1</v>
          </cell>
          <cell r="AA1595" t="str">
            <v>Oui</v>
          </cell>
          <cell r="AB1595">
            <v>1.1499999999999999</v>
          </cell>
          <cell r="AC1595" t="str">
            <v>Non</v>
          </cell>
          <cell r="AD1595">
            <v>248.86</v>
          </cell>
          <cell r="AE1595" t="str">
            <v>FSGBR063ED</v>
          </cell>
          <cell r="AF1595">
            <v>278436584</v>
          </cell>
          <cell r="AG1595" t="str">
            <v>Entièrement Couvert</v>
          </cell>
          <cell r="AH1595">
            <v>44575</v>
          </cell>
          <cell r="AJ1595">
            <v>1</v>
          </cell>
          <cell r="AK1595">
            <v>1000000</v>
          </cell>
          <cell r="AN1595" t="str">
            <v>Entièrement Couvert</v>
          </cell>
          <cell r="AO1595" t="str">
            <v>Euro</v>
          </cell>
          <cell r="AQ1595" t="str">
            <v>Non</v>
          </cell>
          <cell r="AR1595" t="str">
            <v>Non</v>
          </cell>
          <cell r="AS1595" t="str">
            <v>Non</v>
          </cell>
          <cell r="AV1595" t="str">
            <v>Fonds étrangers</v>
          </cell>
          <cell r="AW1595" t="str">
            <v>Muzinich</v>
          </cell>
          <cell r="AX1595" t="str">
            <v>Muzinich &amp; Co Inc</v>
          </cell>
          <cell r="AY1595" t="str">
            <v>Article 8</v>
          </cell>
          <cell r="AZ1595" t="str">
            <v>Prospectus</v>
          </cell>
          <cell r="BB1595">
            <v>2.7810130000000002</v>
          </cell>
          <cell r="BD1595">
            <v>3.24173</v>
          </cell>
          <cell r="BF1595">
            <v>0.54478099999999996</v>
          </cell>
          <cell r="BH1595">
            <v>-1.6393439999999999</v>
          </cell>
          <cell r="BJ1595">
            <v>-1.55698</v>
          </cell>
          <cell r="BK1595">
            <v>36</v>
          </cell>
          <cell r="BM1595">
            <v>4.378393</v>
          </cell>
          <cell r="BN1595">
            <v>74</v>
          </cell>
          <cell r="BP1595">
            <v>9.8430119999999999</v>
          </cell>
          <cell r="BQ1595">
            <v>69</v>
          </cell>
        </row>
        <row r="1596">
          <cell r="A1596" t="str">
            <v>IE0008366696</v>
          </cell>
          <cell r="B1596" t="str">
            <v>ÙÙ</v>
          </cell>
          <cell r="C1596" t="str">
            <v>AXA Rosenberg Jpn Sm Cp Alpha A JPY Acc</v>
          </cell>
          <cell r="D1596" t="str">
            <v>Fiducie d'investissement</v>
          </cell>
          <cell r="E1596" t="str">
            <v>AXA Rosenberg Management Ireland Limited</v>
          </cell>
          <cell r="F1596" t="str">
            <v>Yen japonais</v>
          </cell>
          <cell r="G1596" t="str">
            <v>MSCI Japan Small Cap NR JPY</v>
          </cell>
          <cell r="H1596" t="str">
            <v>Europe Fonds ouverts  - Actions Japon Petites &amp; Moy. Cap.</v>
          </cell>
          <cell r="I1596" t="str">
            <v>Tous les jours</v>
          </cell>
          <cell r="J1596" t="str">
            <v>Autriche;Suisse;Allemagne;Espagne;Finlande;France;Royaume-Uni;Irlande;Italie;Luxembourg;Pays-Bas;Norvège;Suède;</v>
          </cell>
          <cell r="K1596" t="str">
            <v>Non</v>
          </cell>
          <cell r="L1596">
            <v>36433</v>
          </cell>
          <cell r="M1596">
            <v>44596</v>
          </cell>
          <cell r="N1596">
            <v>53894322.723342001</v>
          </cell>
          <cell r="O1596">
            <v>19.073864</v>
          </cell>
          <cell r="P1596">
            <v>147.68</v>
          </cell>
          <cell r="Q1596" t="str">
            <v>Non</v>
          </cell>
          <cell r="R1596">
            <v>6</v>
          </cell>
          <cell r="S1596">
            <v>6</v>
          </cell>
          <cell r="T1596">
            <v>13.309728</v>
          </cell>
          <cell r="U1596">
            <v>16.125793999999999</v>
          </cell>
          <cell r="V1596">
            <v>-1.26102</v>
          </cell>
          <cell r="W1596">
            <v>-0.14672499999999999</v>
          </cell>
          <cell r="X1596" t="str">
            <v>Cap</v>
          </cell>
          <cell r="Y1596" t="str">
            <v>Japon</v>
          </cell>
          <cell r="Z1596">
            <v>0.8</v>
          </cell>
          <cell r="AA1596" t="str">
            <v>Oui</v>
          </cell>
          <cell r="AB1596">
            <v>0.98</v>
          </cell>
          <cell r="AC1596" t="str">
            <v>Non</v>
          </cell>
          <cell r="AD1596">
            <v>2515.79</v>
          </cell>
          <cell r="AE1596" t="str">
            <v>FSGBR0501N</v>
          </cell>
          <cell r="AF1596">
            <v>1769585.3986259999</v>
          </cell>
          <cell r="AH1596">
            <v>44565</v>
          </cell>
          <cell r="AI1596">
            <v>0</v>
          </cell>
          <cell r="AJ1596">
            <v>0</v>
          </cell>
          <cell r="AK1596">
            <v>13000000</v>
          </cell>
          <cell r="AL1596">
            <v>650000</v>
          </cell>
          <cell r="AM1596" t="str">
            <v>www.axa-im.com/en/equities/rosenberg-equities</v>
          </cell>
          <cell r="AQ1596" t="str">
            <v>Oui</v>
          </cell>
          <cell r="AR1596" t="str">
            <v>Non</v>
          </cell>
          <cell r="AS1596" t="str">
            <v>Non</v>
          </cell>
          <cell r="AV1596" t="str">
            <v>Fonds étrangers</v>
          </cell>
          <cell r="AW1596" t="str">
            <v>AXA</v>
          </cell>
          <cell r="AX1596" t="str">
            <v>AXA Rosenberg Investment Management LLC</v>
          </cell>
          <cell r="AY1596" t="str">
            <v>Article 8</v>
          </cell>
          <cell r="AZ1596" t="str">
            <v>Prospectus</v>
          </cell>
          <cell r="BB1596">
            <v>0.919825</v>
          </cell>
          <cell r="BD1596">
            <v>-0.14672499999999999</v>
          </cell>
          <cell r="BF1596">
            <v>-1.2610330000000001</v>
          </cell>
          <cell r="BH1596">
            <v>-4.058084</v>
          </cell>
          <cell r="BJ1596">
            <v>-4.1606769999999997</v>
          </cell>
          <cell r="BK1596">
            <v>62</v>
          </cell>
          <cell r="BM1596">
            <v>3.0438540000000001</v>
          </cell>
          <cell r="BN1596">
            <v>81</v>
          </cell>
          <cell r="BP1596">
            <v>22.190218999999999</v>
          </cell>
          <cell r="BQ1596">
            <v>39</v>
          </cell>
        </row>
        <row r="1597">
          <cell r="A1597" t="str">
            <v>IE0008366928</v>
          </cell>
          <cell r="B1597" t="str">
            <v>ÙÙÙ</v>
          </cell>
          <cell r="C1597" t="str">
            <v>AXA Rosenberg Glb Sm Cp Alpha A USD Acc</v>
          </cell>
          <cell r="D1597" t="str">
            <v>Fiducie d'investissement</v>
          </cell>
          <cell r="E1597" t="str">
            <v>AXA Rosenberg Management Ireland Limited</v>
          </cell>
          <cell r="F1597" t="str">
            <v>Dollar américain</v>
          </cell>
          <cell r="G1597" t="str">
            <v>MSCI World Small Cap NR USD</v>
          </cell>
          <cell r="H1597" t="str">
            <v>Europe Fonds ouverts  - Actions Internationales Petites Cap.</v>
          </cell>
          <cell r="I1597" t="str">
            <v>Tous les jours</v>
          </cell>
          <cell r="J1597" t="str">
            <v>Autriche;Suisse;Allemagne;Danemark;Espagne;Finlande;France;Royaume-Uni;Irlande;Islande;Italie;Luxembourg;Pays-Bas;Norvège;Suède;</v>
          </cell>
          <cell r="K1597" t="str">
            <v>Non</v>
          </cell>
          <cell r="L1597">
            <v>36433</v>
          </cell>
          <cell r="M1597">
            <v>44596</v>
          </cell>
          <cell r="N1597">
            <v>39440995.497900002</v>
          </cell>
          <cell r="O1597">
            <v>50.974587</v>
          </cell>
          <cell r="P1597">
            <v>105.44</v>
          </cell>
          <cell r="Q1597" t="str">
            <v>Non</v>
          </cell>
          <cell r="R1597">
            <v>6</v>
          </cell>
          <cell r="S1597">
            <v>6</v>
          </cell>
          <cell r="T1597">
            <v>12.627333999999999</v>
          </cell>
          <cell r="U1597">
            <v>20.942032999999999</v>
          </cell>
          <cell r="V1597">
            <v>22.789131000000001</v>
          </cell>
          <cell r="W1597">
            <v>10.923038999999999</v>
          </cell>
          <cell r="X1597" t="str">
            <v>Cap</v>
          </cell>
          <cell r="Y1597" t="str">
            <v>Global</v>
          </cell>
          <cell r="Z1597">
            <v>0.8</v>
          </cell>
          <cell r="AA1597" t="str">
            <v>Oui</v>
          </cell>
          <cell r="AB1597">
            <v>0.88</v>
          </cell>
          <cell r="AC1597" t="str">
            <v>Non</v>
          </cell>
          <cell r="AD1597">
            <v>58.33</v>
          </cell>
          <cell r="AE1597" t="str">
            <v>FSGBR0501M</v>
          </cell>
          <cell r="AF1597">
            <v>8815919.8040999994</v>
          </cell>
          <cell r="AH1597">
            <v>44565</v>
          </cell>
          <cell r="AI1597">
            <v>0</v>
          </cell>
          <cell r="AJ1597">
            <v>0</v>
          </cell>
          <cell r="AK1597">
            <v>100000</v>
          </cell>
          <cell r="AL1597">
            <v>5000</v>
          </cell>
          <cell r="AM1597" t="str">
            <v>www.axa-im.com/en/equities/rosenberg-equities</v>
          </cell>
          <cell r="AQ1597" t="str">
            <v>Oui</v>
          </cell>
          <cell r="AR1597" t="str">
            <v>Non</v>
          </cell>
          <cell r="AS1597" t="str">
            <v>Non</v>
          </cell>
          <cell r="AV1597" t="str">
            <v>Fonds étrangers</v>
          </cell>
          <cell r="AW1597" t="str">
            <v>AXA</v>
          </cell>
          <cell r="AX1597" t="str">
            <v>AXA Rosenberg Investment Management LLC</v>
          </cell>
          <cell r="AY1597" t="str">
            <v>Article 8</v>
          </cell>
          <cell r="AZ1597" t="str">
            <v>Prospectus</v>
          </cell>
          <cell r="BB1597">
            <v>5.3670559999999998</v>
          </cell>
          <cell r="BD1597">
            <v>10.923047</v>
          </cell>
          <cell r="BF1597">
            <v>22.789114000000001</v>
          </cell>
          <cell r="BH1597">
            <v>-6.6619960000000003</v>
          </cell>
          <cell r="BJ1597">
            <v>-5.259201</v>
          </cell>
          <cell r="BK1597">
            <v>72</v>
          </cell>
          <cell r="BM1597">
            <v>17.080400000000001</v>
          </cell>
          <cell r="BN1597">
            <v>23</v>
          </cell>
          <cell r="BP1597">
            <v>26.765768999999999</v>
          </cell>
          <cell r="BQ1597">
            <v>23</v>
          </cell>
        </row>
        <row r="1598">
          <cell r="A1598" t="str">
            <v>IE0008367009</v>
          </cell>
          <cell r="B1598" t="str">
            <v>ÙÙÙ</v>
          </cell>
          <cell r="C1598" t="str">
            <v>AXA RosenbergAllCtyAPExJpnSmCpAlp A$ Acc</v>
          </cell>
          <cell r="D1598" t="str">
            <v>Fiducie d'investissement</v>
          </cell>
          <cell r="E1598" t="str">
            <v>AXA Rosenberg Management Ireland Limited</v>
          </cell>
          <cell r="F1598" t="str">
            <v>Dollar américain</v>
          </cell>
          <cell r="G1598" t="str">
            <v>MSCI AC Asia Pacific Ex JPN Small NR USD</v>
          </cell>
          <cell r="H1598" t="str">
            <v>Europe Fonds ouverts  - Actions Asie-Pacifique hors Japon</v>
          </cell>
          <cell r="I1598" t="str">
            <v>Tous les jours</v>
          </cell>
          <cell r="J1598" t="str">
            <v>Autriche;Suisse;Allemagne;Danemark;Espagne;Finlande;France;Royaume-Uni;Irlande;Italie;Luxembourg;Pays-Bas;Norvège;Suède;</v>
          </cell>
          <cell r="K1598" t="str">
            <v>Non</v>
          </cell>
          <cell r="L1598">
            <v>36433</v>
          </cell>
          <cell r="M1598">
            <v>44596</v>
          </cell>
          <cell r="N1598">
            <v>111049878.5883</v>
          </cell>
          <cell r="O1598">
            <v>94.433633999999998</v>
          </cell>
          <cell r="P1598">
            <v>104.88</v>
          </cell>
          <cell r="Q1598" t="str">
            <v>Non</v>
          </cell>
          <cell r="R1598">
            <v>6</v>
          </cell>
          <cell r="S1598">
            <v>6</v>
          </cell>
          <cell r="T1598">
            <v>12.168008</v>
          </cell>
          <cell r="U1598">
            <v>19.582253000000001</v>
          </cell>
          <cell r="V1598">
            <v>22.567999</v>
          </cell>
          <cell r="W1598">
            <v>12.906969</v>
          </cell>
          <cell r="X1598" t="str">
            <v>Cap</v>
          </cell>
          <cell r="Y1598" t="str">
            <v>Asia Pacific ex Japan</v>
          </cell>
          <cell r="Z1598">
            <v>0.8</v>
          </cell>
          <cell r="AA1598" t="str">
            <v>Oui</v>
          </cell>
          <cell r="AB1598">
            <v>1.1499999999999999</v>
          </cell>
          <cell r="AC1598" t="str">
            <v>Non</v>
          </cell>
          <cell r="AD1598">
            <v>108.06</v>
          </cell>
          <cell r="AE1598" t="str">
            <v>FSGBR0501Q</v>
          </cell>
          <cell r="AF1598">
            <v>52440456.373199999</v>
          </cell>
          <cell r="AH1598">
            <v>44565</v>
          </cell>
          <cell r="AI1598">
            <v>0</v>
          </cell>
          <cell r="AJ1598">
            <v>0</v>
          </cell>
          <cell r="AK1598">
            <v>100000</v>
          </cell>
          <cell r="AL1598">
            <v>5000</v>
          </cell>
          <cell r="AM1598" t="str">
            <v>www.axa-im.com/en/equities/rosenberg-equities</v>
          </cell>
          <cell r="AQ1598" t="str">
            <v>Oui</v>
          </cell>
          <cell r="AR1598" t="str">
            <v>Non</v>
          </cell>
          <cell r="AS1598" t="str">
            <v>Non</v>
          </cell>
          <cell r="AV1598" t="str">
            <v>Fonds étrangers</v>
          </cell>
          <cell r="AW1598" t="str">
            <v>AXA</v>
          </cell>
          <cell r="AX1598" t="str">
            <v>AXA Rosenberg Investment Management LLC</v>
          </cell>
          <cell r="AY1598" t="str">
            <v>Article 8</v>
          </cell>
          <cell r="AZ1598" t="str">
            <v>Prospectus</v>
          </cell>
          <cell r="BB1598">
            <v>7.336735</v>
          </cell>
          <cell r="BD1598">
            <v>12.906978000000001</v>
          </cell>
          <cell r="BF1598">
            <v>22.568000000000001</v>
          </cell>
          <cell r="BH1598">
            <v>-5.3055320000000004</v>
          </cell>
          <cell r="BJ1598">
            <v>-3.5529500000000001</v>
          </cell>
          <cell r="BK1598">
            <v>57</v>
          </cell>
          <cell r="BM1598">
            <v>16.053213</v>
          </cell>
          <cell r="BN1598">
            <v>26</v>
          </cell>
          <cell r="BP1598">
            <v>13.365622</v>
          </cell>
          <cell r="BQ1598">
            <v>60</v>
          </cell>
        </row>
        <row r="1599">
          <cell r="A1599" t="str">
            <v>IE0009530639</v>
          </cell>
          <cell r="C1599" t="str">
            <v>Janus Henderson High Yield A2 HEUR</v>
          </cell>
          <cell r="D1599" t="str">
            <v>Compagnie d'investissement de fonds ouverts</v>
          </cell>
          <cell r="E1599" t="str">
            <v>Janus Henderson Investors</v>
          </cell>
          <cell r="F1599" t="str">
            <v>Euro</v>
          </cell>
          <cell r="G1599" t="str">
            <v>Bloomberg US Corporate High Yield TR USD</v>
          </cell>
          <cell r="H1599" t="str">
            <v>Europe Fonds ouverts  - Obligations Autres</v>
          </cell>
          <cell r="I1599" t="str">
            <v>Tous les jours</v>
          </cell>
          <cell r="J1599" t="str">
            <v>Autriche;Belgique;Suisse;Allemagne;Espagne;France;Royaume-Uni;Hong Kong;Italie;Luxembourg;Macao;Pays-Bas;Suède;Taïwanais;</v>
          </cell>
          <cell r="K1599" t="str">
            <v>Non</v>
          </cell>
          <cell r="L1599">
            <v>36525</v>
          </cell>
          <cell r="M1599">
            <v>44596</v>
          </cell>
          <cell r="N1599">
            <v>459191634</v>
          </cell>
          <cell r="O1599">
            <v>30.61</v>
          </cell>
          <cell r="P1599">
            <v>49.36</v>
          </cell>
          <cell r="Q1599" t="str">
            <v>Non</v>
          </cell>
          <cell r="R1599">
            <v>4</v>
          </cell>
          <cell r="S1599">
            <v>4</v>
          </cell>
          <cell r="T1599">
            <v>4.6301730000000001</v>
          </cell>
          <cell r="U1599">
            <v>9.7518519999999995</v>
          </cell>
          <cell r="V1599">
            <v>-9.7530000000000006E-2</v>
          </cell>
          <cell r="W1599">
            <v>3.1006800000000001</v>
          </cell>
          <cell r="X1599" t="str">
            <v>Cap</v>
          </cell>
          <cell r="Y1599" t="str">
            <v>États-Unis d'Amérique</v>
          </cell>
          <cell r="Z1599">
            <v>1</v>
          </cell>
          <cell r="AA1599" t="str">
            <v>Oui</v>
          </cell>
          <cell r="AB1599">
            <v>1.89</v>
          </cell>
          <cell r="AC1599" t="str">
            <v>Non</v>
          </cell>
          <cell r="AD1599">
            <v>30.61</v>
          </cell>
          <cell r="AE1599" t="str">
            <v>FSGBR05ACI</v>
          </cell>
          <cell r="AF1599">
            <v>13822109</v>
          </cell>
          <cell r="AG1599" t="str">
            <v>Entièrement Couvert</v>
          </cell>
          <cell r="AH1599">
            <v>44550</v>
          </cell>
          <cell r="AI1599">
            <v>5</v>
          </cell>
          <cell r="AJ1599">
            <v>5</v>
          </cell>
          <cell r="AK1599">
            <v>2500</v>
          </cell>
          <cell r="AL1599">
            <v>100</v>
          </cell>
          <cell r="AM1599" t="str">
            <v>www.janushenderson.com</v>
          </cell>
          <cell r="AN1599" t="str">
            <v>Entièrement Couvert</v>
          </cell>
          <cell r="AO1599" t="str">
            <v>Euro</v>
          </cell>
          <cell r="AQ1599" t="str">
            <v>Non</v>
          </cell>
          <cell r="AR1599" t="str">
            <v>Non</v>
          </cell>
          <cell r="AS1599" t="str">
            <v>Non</v>
          </cell>
          <cell r="AV1599" t="str">
            <v>Fonds étrangers</v>
          </cell>
          <cell r="AW1599" t="str">
            <v>Janus Henderson</v>
          </cell>
          <cell r="AX1599" t="str">
            <v>Janus Henderson Investors</v>
          </cell>
          <cell r="AY1599" t="str">
            <v>Not Stated</v>
          </cell>
          <cell r="AZ1599" t="str">
            <v>Prospectus</v>
          </cell>
          <cell r="BB1599">
            <v>1.4186730000000001</v>
          </cell>
          <cell r="BD1599">
            <v>3.1006740000000002</v>
          </cell>
          <cell r="BF1599">
            <v>-9.7538E-2</v>
          </cell>
          <cell r="BH1599">
            <v>-3.1456430000000002</v>
          </cell>
          <cell r="BJ1599">
            <v>-3.3343799999999999</v>
          </cell>
          <cell r="BK1599">
            <v>55</v>
          </cell>
          <cell r="BM1599">
            <v>5.5166250000000003</v>
          </cell>
          <cell r="BN1599">
            <v>67</v>
          </cell>
          <cell r="BP1599">
            <v>10.014787999999999</v>
          </cell>
          <cell r="BQ1599">
            <v>68</v>
          </cell>
        </row>
        <row r="1600">
          <cell r="A1600" t="str">
            <v>IE0009531827</v>
          </cell>
          <cell r="C1600" t="str">
            <v>Janus Henderson US Forty A2 HEUR</v>
          </cell>
          <cell r="D1600" t="str">
            <v>Compagnie d'investissement de fonds ouverts</v>
          </cell>
          <cell r="E1600" t="str">
            <v>Janus Henderson Investors</v>
          </cell>
          <cell r="F1600" t="str">
            <v>Euro</v>
          </cell>
          <cell r="G1600" t="str">
            <v>Russell 1000 Growth TR USD</v>
          </cell>
          <cell r="H1600" t="str">
            <v>Europe Fonds ouverts  - Autres actions</v>
          </cell>
          <cell r="I1600" t="str">
            <v>Tous les jours</v>
          </cell>
          <cell r="J1600" t="str">
            <v>Autriche;Belgique;Suisse;Allemagne;Espagne;France;Royaume-Uni;Hong Kong;Italie;Luxembourg;Macao;Pays-Bas;Portugal;Suède;Taïwanais;</v>
          </cell>
          <cell r="K1600" t="str">
            <v>Non</v>
          </cell>
          <cell r="L1600">
            <v>36525</v>
          </cell>
          <cell r="M1600">
            <v>44596</v>
          </cell>
          <cell r="N1600">
            <v>951519246</v>
          </cell>
          <cell r="O1600">
            <v>50.74</v>
          </cell>
          <cell r="P1600">
            <v>-21.72</v>
          </cell>
          <cell r="Q1600" t="str">
            <v>Non</v>
          </cell>
          <cell r="R1600">
            <v>6</v>
          </cell>
          <cell r="S1600">
            <v>6</v>
          </cell>
          <cell r="T1600">
            <v>16.485294</v>
          </cell>
          <cell r="U1600">
            <v>17.931274999999999</v>
          </cell>
          <cell r="V1600">
            <v>10.36415</v>
          </cell>
          <cell r="W1600">
            <v>20.477699999999999</v>
          </cell>
          <cell r="X1600" t="str">
            <v>Cap</v>
          </cell>
          <cell r="Y1600" t="str">
            <v>États-Unis d'Amérique</v>
          </cell>
          <cell r="Z1600">
            <v>1.25</v>
          </cell>
          <cell r="AA1600" t="str">
            <v>Oui</v>
          </cell>
          <cell r="AB1600">
            <v>2.15</v>
          </cell>
          <cell r="AC1600" t="str">
            <v>Non</v>
          </cell>
          <cell r="AD1600">
            <v>50.74</v>
          </cell>
          <cell r="AE1600" t="str">
            <v>FSGBR05ACJ</v>
          </cell>
          <cell r="AF1600">
            <v>46832043</v>
          </cell>
          <cell r="AG1600" t="str">
            <v>Entièrement Couvert</v>
          </cell>
          <cell r="AH1600">
            <v>44550</v>
          </cell>
          <cell r="AI1600">
            <v>5</v>
          </cell>
          <cell r="AJ1600">
            <v>5</v>
          </cell>
          <cell r="AK1600">
            <v>2500</v>
          </cell>
          <cell r="AL1600">
            <v>100</v>
          </cell>
          <cell r="AM1600" t="str">
            <v>www.janushenderson.com</v>
          </cell>
          <cell r="AN1600" t="str">
            <v>Entièrement Couvert</v>
          </cell>
          <cell r="AO1600" t="str">
            <v>Euro</v>
          </cell>
          <cell r="AQ1600" t="str">
            <v>Non</v>
          </cell>
          <cell r="AR1600" t="str">
            <v>Non</v>
          </cell>
          <cell r="AS1600" t="str">
            <v>Non</v>
          </cell>
          <cell r="AV1600" t="str">
            <v>Fonds étrangers</v>
          </cell>
          <cell r="AW1600" t="str">
            <v>Janus Henderson</v>
          </cell>
          <cell r="AX1600" t="str">
            <v>Janus Henderson Investors</v>
          </cell>
          <cell r="AY1600" t="str">
            <v>Not Stated</v>
          </cell>
          <cell r="AZ1600" t="str">
            <v>Prospectus</v>
          </cell>
          <cell r="BB1600">
            <v>17.092385</v>
          </cell>
          <cell r="BD1600">
            <v>20.477720999999999</v>
          </cell>
          <cell r="BF1600">
            <v>10.364153</v>
          </cell>
          <cell r="BH1600">
            <v>-12.460289</v>
          </cell>
          <cell r="BJ1600">
            <v>-9.6011299999999995</v>
          </cell>
          <cell r="BK1600">
            <v>90</v>
          </cell>
          <cell r="BM1600">
            <v>28.138631</v>
          </cell>
          <cell r="BN1600">
            <v>4</v>
          </cell>
          <cell r="BP1600">
            <v>30.189368000000002</v>
          </cell>
          <cell r="BQ1600">
            <v>15</v>
          </cell>
        </row>
        <row r="1601">
          <cell r="A1601" t="str">
            <v>IE0009534169</v>
          </cell>
          <cell r="C1601" t="str">
            <v>Janus Henderson US Venture A2 HEUR</v>
          </cell>
          <cell r="D1601" t="str">
            <v>Compagnie d'investissement de fonds ouverts</v>
          </cell>
          <cell r="E1601" t="str">
            <v>Janus Henderson Investors</v>
          </cell>
          <cell r="F1601" t="str">
            <v>Euro</v>
          </cell>
          <cell r="G1601" t="str">
            <v>Russell 2000 Growth TR USD</v>
          </cell>
          <cell r="H1601" t="str">
            <v>Europe Fonds ouverts  - Autres actions</v>
          </cell>
          <cell r="I1601" t="str">
            <v>Tous les jours</v>
          </cell>
          <cell r="J1601" t="str">
            <v>Autriche;Belgique;Suisse;Allemagne;Espagne;France;Royaume-Uni;Hong Kong;Italie;Luxembourg;Macao;Pays-Bas;Suède;Taïwanais;</v>
          </cell>
          <cell r="K1601" t="str">
            <v>Non</v>
          </cell>
          <cell r="L1601">
            <v>36525</v>
          </cell>
          <cell r="M1601">
            <v>44596</v>
          </cell>
          <cell r="N1601">
            <v>172005410</v>
          </cell>
          <cell r="O1601">
            <v>33.729999999999997</v>
          </cell>
          <cell r="P1601">
            <v>35.9</v>
          </cell>
          <cell r="Q1601" t="str">
            <v>Non</v>
          </cell>
          <cell r="R1601">
            <v>6</v>
          </cell>
          <cell r="S1601">
            <v>6</v>
          </cell>
          <cell r="T1601">
            <v>16.138453999999999</v>
          </cell>
          <cell r="U1601">
            <v>22.519034999999999</v>
          </cell>
          <cell r="V1601">
            <v>-9.5865200000000002</v>
          </cell>
          <cell r="W1601">
            <v>9.2326899999999998</v>
          </cell>
          <cell r="X1601" t="str">
            <v>Cap</v>
          </cell>
          <cell r="Y1601" t="str">
            <v>États-Unis d'Amérique</v>
          </cell>
          <cell r="Z1601">
            <v>1.5</v>
          </cell>
          <cell r="AA1601" t="str">
            <v>Oui</v>
          </cell>
          <cell r="AB1601">
            <v>2.4300000000000002</v>
          </cell>
          <cell r="AC1601" t="str">
            <v>Non</v>
          </cell>
          <cell r="AD1601">
            <v>33.729999999999997</v>
          </cell>
          <cell r="AE1601" t="str">
            <v>FSGBR059TS</v>
          </cell>
          <cell r="AF1601">
            <v>10521056</v>
          </cell>
          <cell r="AG1601" t="str">
            <v>Entièrement Couvert</v>
          </cell>
          <cell r="AH1601">
            <v>44550</v>
          </cell>
          <cell r="AI1601">
            <v>5</v>
          </cell>
          <cell r="AJ1601">
            <v>5</v>
          </cell>
          <cell r="AK1601">
            <v>2500</v>
          </cell>
          <cell r="AL1601">
            <v>100</v>
          </cell>
          <cell r="AM1601" t="str">
            <v>www.janushenderson.com</v>
          </cell>
          <cell r="AN1601" t="str">
            <v>Entièrement Couvert</v>
          </cell>
          <cell r="AO1601" t="str">
            <v>Euro</v>
          </cell>
          <cell r="AQ1601" t="str">
            <v>Non</v>
          </cell>
          <cell r="AR1601" t="str">
            <v>Non</v>
          </cell>
          <cell r="AS1601" t="str">
            <v>Oui</v>
          </cell>
          <cell r="AU1601">
            <v>42139</v>
          </cell>
          <cell r="AV1601" t="str">
            <v>Fonds étrangers</v>
          </cell>
          <cell r="AW1601" t="str">
            <v>Janus Henderson</v>
          </cell>
          <cell r="AX1601" t="str">
            <v>Janus Henderson Investors</v>
          </cell>
          <cell r="AY1601" t="str">
            <v>Not Stated</v>
          </cell>
          <cell r="AZ1601" t="str">
            <v>Prospectus</v>
          </cell>
          <cell r="BB1601">
            <v>8.6440999999999999</v>
          </cell>
          <cell r="BD1601">
            <v>9.2326979999999992</v>
          </cell>
          <cell r="BF1601">
            <v>-9.5865139999999993</v>
          </cell>
          <cell r="BH1601">
            <v>-14.234419000000001</v>
          </cell>
          <cell r="BJ1601">
            <v>-11.951779999999999</v>
          </cell>
          <cell r="BK1601">
            <v>95</v>
          </cell>
          <cell r="BM1601">
            <v>17.819084</v>
          </cell>
          <cell r="BN1601">
            <v>20</v>
          </cell>
          <cell r="BP1601">
            <v>23.699642999999998</v>
          </cell>
          <cell r="BQ1601">
            <v>35</v>
          </cell>
        </row>
        <row r="1602">
          <cell r="A1602" t="str">
            <v>IE0030351732</v>
          </cell>
          <cell r="B1602" t="str">
            <v>ÙÙ</v>
          </cell>
          <cell r="C1602" t="str">
            <v>Comgest Growth China EUR Acc</v>
          </cell>
          <cell r="D1602" t="str">
            <v>Compagnie d'investissement de fonds ouverts</v>
          </cell>
          <cell r="E1602" t="str">
            <v>Comgest Asset Management Intl Ltd</v>
          </cell>
          <cell r="F1602" t="str">
            <v>Euro</v>
          </cell>
          <cell r="G1602" t="str">
            <v>MSCI China NR USD</v>
          </cell>
          <cell r="H1602" t="str">
            <v>Europe Fonds ouverts  - Actions Grande Chine</v>
          </cell>
          <cell r="I1602" t="str">
            <v>Tous les jours</v>
          </cell>
          <cell r="J1602" t="str">
            <v>Autriche;Belgique;Suisse;Allemagne;Espagne;Finlande;France;Royaume-Uni;Irlande;Italie;Luxembourg;Pays-Bas;Suède;</v>
          </cell>
          <cell r="K1602" t="str">
            <v>Non</v>
          </cell>
          <cell r="L1602">
            <v>36608</v>
          </cell>
          <cell r="M1602">
            <v>44589</v>
          </cell>
          <cell r="N1602">
            <v>216923534</v>
          </cell>
          <cell r="O1602">
            <v>74.98</v>
          </cell>
          <cell r="P1602">
            <v>38.47</v>
          </cell>
          <cell r="Q1602" t="str">
            <v>Non</v>
          </cell>
          <cell r="R1602">
            <v>6</v>
          </cell>
          <cell r="S1602">
            <v>6</v>
          </cell>
          <cell r="T1602">
            <v>14.850664</v>
          </cell>
          <cell r="U1602">
            <v>16.580221999999999</v>
          </cell>
          <cell r="V1602">
            <v>-17.4956</v>
          </cell>
          <cell r="W1602">
            <v>4.4972000000000003</v>
          </cell>
          <cell r="X1602" t="str">
            <v>Cap</v>
          </cell>
          <cell r="Y1602" t="str">
            <v>China (Greater)</v>
          </cell>
          <cell r="Z1602">
            <v>1.5</v>
          </cell>
          <cell r="AA1602" t="str">
            <v>Oui</v>
          </cell>
          <cell r="AB1602">
            <v>1.61</v>
          </cell>
          <cell r="AC1602" t="str">
            <v>Non</v>
          </cell>
          <cell r="AE1602" t="str">
            <v>FSGBR053RJ</v>
          </cell>
          <cell r="AF1602">
            <v>70090552</v>
          </cell>
          <cell r="AH1602">
            <v>44488</v>
          </cell>
          <cell r="AI1602">
            <v>4</v>
          </cell>
          <cell r="AJ1602">
            <v>4</v>
          </cell>
          <cell r="AK1602">
            <v>50</v>
          </cell>
          <cell r="AL1602">
            <v>1</v>
          </cell>
          <cell r="AM1602" t="str">
            <v>www.comgest.com</v>
          </cell>
          <cell r="AQ1602" t="str">
            <v>Non</v>
          </cell>
          <cell r="AR1602" t="str">
            <v>Non</v>
          </cell>
          <cell r="AS1602" t="str">
            <v>Non</v>
          </cell>
          <cell r="AV1602" t="str">
            <v>Fonds étrangers</v>
          </cell>
          <cell r="AW1602" t="str">
            <v>Comgest</v>
          </cell>
          <cell r="AX1602" t="str">
            <v>Comgest SA</v>
          </cell>
          <cell r="AY1602" t="str">
            <v>Not Stated</v>
          </cell>
          <cell r="AZ1602" t="str">
            <v>Prospectus</v>
          </cell>
          <cell r="BB1602">
            <v>5.215363</v>
          </cell>
          <cell r="BD1602">
            <v>4.4972019999999997</v>
          </cell>
          <cell r="BF1602">
            <v>-17.495601000000001</v>
          </cell>
          <cell r="BJ1602">
            <v>-3.07653</v>
          </cell>
          <cell r="BK1602">
            <v>52</v>
          </cell>
          <cell r="BM1602">
            <v>8.6051690000000001</v>
          </cell>
          <cell r="BN1602">
            <v>56</v>
          </cell>
          <cell r="BP1602">
            <v>26.660057999999999</v>
          </cell>
          <cell r="BQ1602">
            <v>24</v>
          </cell>
        </row>
        <row r="1603">
          <cell r="A1603" t="str">
            <v>IE0031069051</v>
          </cell>
          <cell r="B1603" t="str">
            <v>ÙÙÙ</v>
          </cell>
          <cell r="C1603" t="str">
            <v>AXA Rosenberg Glb Eq Alpha B EUR Acc</v>
          </cell>
          <cell r="D1603" t="str">
            <v>Fiducie d'investissement</v>
          </cell>
          <cell r="E1603" t="str">
            <v>AXA Rosenberg Management Ireland Limited</v>
          </cell>
          <cell r="F1603" t="str">
            <v>Euro</v>
          </cell>
          <cell r="G1603" t="str">
            <v>MSCI World NR USD</v>
          </cell>
          <cell r="H1603" t="str">
            <v>Europe Fonds ouverts  - Actions Internationales Gdes Cap. Mixte</v>
          </cell>
          <cell r="I1603" t="str">
            <v>Tous les jours</v>
          </cell>
          <cell r="J1603" t="str">
            <v>Autriche;Belgique;Suisse;Allemagne;Danemark;Espagne;Finlande;France;Royaume-Uni;Irlande;Italie;Luxembourg;Pays-Bas;Norvège;Suède;</v>
          </cell>
          <cell r="K1603" t="str">
            <v>Non</v>
          </cell>
          <cell r="L1603">
            <v>37169</v>
          </cell>
          <cell r="M1603">
            <v>44596</v>
          </cell>
          <cell r="N1603">
            <v>552381747</v>
          </cell>
          <cell r="O1603">
            <v>24.12</v>
          </cell>
          <cell r="P1603">
            <v>120.04</v>
          </cell>
          <cell r="Q1603" t="str">
            <v>Non</v>
          </cell>
          <cell r="R1603">
            <v>6</v>
          </cell>
          <cell r="S1603">
            <v>6</v>
          </cell>
          <cell r="T1603">
            <v>10.611140000000001</v>
          </cell>
          <cell r="U1603">
            <v>16.230719000000001</v>
          </cell>
          <cell r="V1603">
            <v>25.267990000000001</v>
          </cell>
          <cell r="W1603">
            <v>13.4407</v>
          </cell>
          <cell r="X1603" t="str">
            <v>Cap</v>
          </cell>
          <cell r="Y1603" t="str">
            <v>Global</v>
          </cell>
          <cell r="Z1603">
            <v>1.35</v>
          </cell>
          <cell r="AA1603" t="str">
            <v>Oui</v>
          </cell>
          <cell r="AB1603">
            <v>1.48</v>
          </cell>
          <cell r="AC1603" t="str">
            <v>Non</v>
          </cell>
          <cell r="AD1603">
            <v>24.12</v>
          </cell>
          <cell r="AE1603" t="str">
            <v>FSGBR0501L</v>
          </cell>
          <cell r="AF1603">
            <v>352084082</v>
          </cell>
          <cell r="AH1603">
            <v>44565</v>
          </cell>
          <cell r="AI1603">
            <v>4.5</v>
          </cell>
          <cell r="AJ1603">
            <v>4.5</v>
          </cell>
          <cell r="AK1603">
            <v>5000</v>
          </cell>
          <cell r="AL1603">
            <v>2000</v>
          </cell>
          <cell r="AM1603" t="str">
            <v>www.axa-im.com/en/equities/rosenberg-equities</v>
          </cell>
          <cell r="AQ1603" t="str">
            <v>Non</v>
          </cell>
          <cell r="AR1603" t="str">
            <v>Non</v>
          </cell>
          <cell r="AS1603" t="str">
            <v>Non</v>
          </cell>
          <cell r="AV1603" t="str">
            <v>Fonds étrangers</v>
          </cell>
          <cell r="AW1603" t="str">
            <v>AXA</v>
          </cell>
          <cell r="AX1603" t="str">
            <v>AXA Rosenberg Investment Management LLC</v>
          </cell>
          <cell r="AY1603" t="str">
            <v>Article 8</v>
          </cell>
          <cell r="AZ1603" t="str">
            <v>Prospectus</v>
          </cell>
          <cell r="BB1603">
            <v>9.766743</v>
          </cell>
          <cell r="BD1603">
            <v>13.440715000000001</v>
          </cell>
          <cell r="BF1603">
            <v>25.267979</v>
          </cell>
          <cell r="BH1603">
            <v>-5.4117649999999999</v>
          </cell>
          <cell r="BJ1603">
            <v>-3.76471</v>
          </cell>
          <cell r="BK1603">
            <v>58</v>
          </cell>
          <cell r="BM1603">
            <v>18.459969999999998</v>
          </cell>
          <cell r="BN1603">
            <v>19</v>
          </cell>
          <cell r="BP1603">
            <v>26.336390999999999</v>
          </cell>
          <cell r="BQ1603">
            <v>25</v>
          </cell>
        </row>
        <row r="1604">
          <cell r="A1604" t="str">
            <v>IE0031069168</v>
          </cell>
          <cell r="B1604" t="str">
            <v>ÙÙÙ</v>
          </cell>
          <cell r="C1604" t="str">
            <v>AXA Rosenberg Glb Sm Cp Alpha B EUR Acc</v>
          </cell>
          <cell r="D1604" t="str">
            <v>Fiducie d'investissement</v>
          </cell>
          <cell r="E1604" t="str">
            <v>AXA Rosenberg Management Ireland Limited</v>
          </cell>
          <cell r="F1604" t="str">
            <v>Euro</v>
          </cell>
          <cell r="G1604" t="str">
            <v>MSCI World Small Cap NR USD</v>
          </cell>
          <cell r="H1604" t="str">
            <v>Europe Fonds ouverts  - Actions Internationales Petites Cap.</v>
          </cell>
          <cell r="I1604" t="str">
            <v>Tous les jours</v>
          </cell>
          <cell r="J1604" t="str">
            <v>Autriche;Belgique;Suisse;Allemagne;Danemark;Espagne;Finlande;France;Royaume-Uni;Irlande;Italie;Luxembourg;Pays-Bas;Norvège;Suède;</v>
          </cell>
          <cell r="K1604" t="str">
            <v>Non</v>
          </cell>
          <cell r="L1604">
            <v>37169</v>
          </cell>
          <cell r="M1604">
            <v>44596</v>
          </cell>
          <cell r="N1604">
            <v>39440995</v>
          </cell>
          <cell r="O1604">
            <v>39.770000000000003</v>
          </cell>
          <cell r="P1604">
            <v>105.44</v>
          </cell>
          <cell r="Q1604" t="str">
            <v>Non</v>
          </cell>
          <cell r="R1604">
            <v>6</v>
          </cell>
          <cell r="S1604">
            <v>6</v>
          </cell>
          <cell r="T1604">
            <v>12.835967</v>
          </cell>
          <cell r="U1604">
            <v>21.121946000000001</v>
          </cell>
          <cell r="V1604">
            <v>21.908760000000001</v>
          </cell>
          <cell r="W1604">
            <v>10.1547</v>
          </cell>
          <cell r="X1604" t="str">
            <v>Cap</v>
          </cell>
          <cell r="Y1604" t="str">
            <v>Global</v>
          </cell>
          <cell r="Z1604">
            <v>1.5</v>
          </cell>
          <cell r="AA1604" t="str">
            <v>Oui</v>
          </cell>
          <cell r="AB1604">
            <v>1.58</v>
          </cell>
          <cell r="AC1604" t="str">
            <v>Non</v>
          </cell>
          <cell r="AD1604">
            <v>39.770000000000003</v>
          </cell>
          <cell r="AE1604" t="str">
            <v>FSGBR0501M</v>
          </cell>
          <cell r="AF1604">
            <v>19600520</v>
          </cell>
          <cell r="AH1604">
            <v>44565</v>
          </cell>
          <cell r="AI1604">
            <v>4.5</v>
          </cell>
          <cell r="AJ1604">
            <v>4.5</v>
          </cell>
          <cell r="AK1604">
            <v>5000</v>
          </cell>
          <cell r="AL1604">
            <v>2000</v>
          </cell>
          <cell r="AM1604" t="str">
            <v>www.axa-im.com/en/equities/rosenberg-equities</v>
          </cell>
          <cell r="AQ1604" t="str">
            <v>Non</v>
          </cell>
          <cell r="AR1604" t="str">
            <v>Non</v>
          </cell>
          <cell r="AS1604" t="str">
            <v>Non</v>
          </cell>
          <cell r="AV1604" t="str">
            <v>Fonds étrangers</v>
          </cell>
          <cell r="AW1604" t="str">
            <v>AXA</v>
          </cell>
          <cell r="AX1604" t="str">
            <v>AXA Rosenberg Investment Management LLC</v>
          </cell>
          <cell r="AY1604" t="str">
            <v>Article 8</v>
          </cell>
          <cell r="AZ1604" t="str">
            <v>Prospectus</v>
          </cell>
          <cell r="BB1604">
            <v>4.6193879999999998</v>
          </cell>
          <cell r="BD1604">
            <v>10.154699000000001</v>
          </cell>
          <cell r="BF1604">
            <v>21.908771999999999</v>
          </cell>
          <cell r="BH1604">
            <v>-7.0615560000000004</v>
          </cell>
          <cell r="BJ1604">
            <v>-5.6445999999999996</v>
          </cell>
          <cell r="BK1604">
            <v>74</v>
          </cell>
          <cell r="BM1604">
            <v>16.409876000000001</v>
          </cell>
          <cell r="BN1604">
            <v>25</v>
          </cell>
          <cell r="BP1604">
            <v>26.163408</v>
          </cell>
          <cell r="BQ1604">
            <v>26</v>
          </cell>
        </row>
        <row r="1605">
          <cell r="A1605" t="str">
            <v>IE0031069275</v>
          </cell>
          <cell r="B1605" t="str">
            <v>ÙÙÙ</v>
          </cell>
          <cell r="C1605" t="str">
            <v>AXA Rosenberg US Equity Alpha B EUR Acc</v>
          </cell>
          <cell r="D1605" t="str">
            <v>Fiducie d'investissement</v>
          </cell>
          <cell r="E1605" t="str">
            <v>AXA Rosenberg Management Ireland Limited</v>
          </cell>
          <cell r="F1605" t="str">
            <v>Euro</v>
          </cell>
          <cell r="G1605" t="str">
            <v>S&amp;P 500 TR USD</v>
          </cell>
          <cell r="H1605" t="str">
            <v>Europe Fonds ouverts  - Actions Etats-Unis Gdes Cap. Mixte</v>
          </cell>
          <cell r="I1605" t="str">
            <v>Tous les jours</v>
          </cell>
          <cell r="J1605" t="str">
            <v>Autriche;Belgique;Suisse;Allemagne;Danemark;Espagne;Finlande;France;Royaume-Uni;Irlande;Italie;Luxembourg;Pays-Bas;Norvège;Suède;</v>
          </cell>
          <cell r="K1605" t="str">
            <v>Non</v>
          </cell>
          <cell r="L1605">
            <v>37169</v>
          </cell>
          <cell r="M1605">
            <v>44596</v>
          </cell>
          <cell r="N1605">
            <v>928222446</v>
          </cell>
          <cell r="O1605">
            <v>31.26</v>
          </cell>
          <cell r="P1605">
            <v>100.39</v>
          </cell>
          <cell r="Q1605" t="str">
            <v>Non</v>
          </cell>
          <cell r="R1605">
            <v>6</v>
          </cell>
          <cell r="S1605">
            <v>6</v>
          </cell>
          <cell r="T1605">
            <v>12.532257</v>
          </cell>
          <cell r="U1605">
            <v>17.068110999999998</v>
          </cell>
          <cell r="V1605">
            <v>30.379750000000001</v>
          </cell>
          <cell r="W1605">
            <v>17.525320000000001</v>
          </cell>
          <cell r="X1605" t="str">
            <v>Cap</v>
          </cell>
          <cell r="Y1605" t="str">
            <v>États-Unis d'Amérique</v>
          </cell>
          <cell r="Z1605">
            <v>1.35</v>
          </cell>
          <cell r="AA1605" t="str">
            <v>Oui</v>
          </cell>
          <cell r="AB1605">
            <v>1.44</v>
          </cell>
          <cell r="AC1605" t="str">
            <v>Non</v>
          </cell>
          <cell r="AD1605">
            <v>31.26</v>
          </cell>
          <cell r="AE1605" t="str">
            <v>FSGBR0501W</v>
          </cell>
          <cell r="AF1605">
            <v>106511991</v>
          </cell>
          <cell r="AH1605">
            <v>44565</v>
          </cell>
          <cell r="AI1605">
            <v>4.5</v>
          </cell>
          <cell r="AJ1605">
            <v>4.5</v>
          </cell>
          <cell r="AK1605">
            <v>5000</v>
          </cell>
          <cell r="AL1605">
            <v>2000</v>
          </cell>
          <cell r="AM1605" t="str">
            <v>www.axa-im.com/en/equities/rosenberg-equities</v>
          </cell>
          <cell r="AQ1605" t="str">
            <v>Non</v>
          </cell>
          <cell r="AR1605" t="str">
            <v>Non</v>
          </cell>
          <cell r="AS1605" t="str">
            <v>Non</v>
          </cell>
          <cell r="AV1605" t="str">
            <v>Fonds étrangers</v>
          </cell>
          <cell r="AW1605" t="str">
            <v>AXA</v>
          </cell>
          <cell r="AX1605" t="str">
            <v>AXA Rosenberg Investment Management LLC</v>
          </cell>
          <cell r="AY1605" t="str">
            <v>Article 8</v>
          </cell>
          <cell r="AZ1605" t="str">
            <v>Prospectus</v>
          </cell>
          <cell r="BB1605">
            <v>12.271407999999999</v>
          </cell>
          <cell r="BD1605">
            <v>17.525334000000001</v>
          </cell>
          <cell r="BF1605">
            <v>30.379726000000002</v>
          </cell>
          <cell r="BH1605">
            <v>-6.394476</v>
          </cell>
          <cell r="BJ1605">
            <v>-4.1429</v>
          </cell>
          <cell r="BK1605">
            <v>62</v>
          </cell>
          <cell r="BM1605">
            <v>22.568442000000001</v>
          </cell>
          <cell r="BN1605">
            <v>10</v>
          </cell>
          <cell r="BP1605">
            <v>30.348269999999999</v>
          </cell>
          <cell r="BQ1605">
            <v>14</v>
          </cell>
        </row>
        <row r="1606">
          <cell r="A1606" t="str">
            <v>IE0031069382</v>
          </cell>
          <cell r="B1606" t="str">
            <v>ÙÙ</v>
          </cell>
          <cell r="C1606" t="str">
            <v>AXA Rosenberg PacEx-JpnEqAlpha B € Acc</v>
          </cell>
          <cell r="D1606" t="str">
            <v>Fiducie d'investissement</v>
          </cell>
          <cell r="E1606" t="str">
            <v>AXA Rosenberg Management Ireland Limited</v>
          </cell>
          <cell r="F1606" t="str">
            <v>Euro</v>
          </cell>
          <cell r="G1606" t="str">
            <v>MSCI Pacific Ex Japan NR USD</v>
          </cell>
          <cell r="H1606" t="str">
            <v>Europe Fonds ouverts  - Pacific ex-Japan Equity</v>
          </cell>
          <cell r="I1606" t="str">
            <v>Tous les jours</v>
          </cell>
          <cell r="J1606" t="str">
            <v>Autriche;Belgique;Suisse;Allemagne;Danemark;Espagne;Finlande;France;Royaume-Uni;Irlande;Italie;Luxembourg;Pays-Bas;Norvège;Suède;</v>
          </cell>
          <cell r="K1606" t="str">
            <v>Non</v>
          </cell>
          <cell r="L1606">
            <v>37169</v>
          </cell>
          <cell r="M1606">
            <v>44596</v>
          </cell>
          <cell r="N1606">
            <v>114206324</v>
          </cell>
          <cell r="O1606">
            <v>40.72</v>
          </cell>
          <cell r="P1606">
            <v>115.63</v>
          </cell>
          <cell r="Q1606" t="str">
            <v>Non</v>
          </cell>
          <cell r="R1606">
            <v>6</v>
          </cell>
          <cell r="S1606">
            <v>6</v>
          </cell>
          <cell r="T1606">
            <v>11.053497999999999</v>
          </cell>
          <cell r="U1606">
            <v>18.746888999999999</v>
          </cell>
          <cell r="V1606">
            <v>6.2893100000000004</v>
          </cell>
          <cell r="W1606">
            <v>5.5014700000000003</v>
          </cell>
          <cell r="X1606" t="str">
            <v>Cap</v>
          </cell>
          <cell r="Y1606" t="str">
            <v>Asia Pacific ex Japan</v>
          </cell>
          <cell r="Z1606">
            <v>1.35</v>
          </cell>
          <cell r="AA1606" t="str">
            <v>Oui</v>
          </cell>
          <cell r="AB1606">
            <v>1.5</v>
          </cell>
          <cell r="AC1606" t="str">
            <v>Non</v>
          </cell>
          <cell r="AD1606">
            <v>40.72</v>
          </cell>
          <cell r="AE1606" t="str">
            <v>FSGBR0501P</v>
          </cell>
          <cell r="AF1606">
            <v>24552770</v>
          </cell>
          <cell r="AH1606">
            <v>44565</v>
          </cell>
          <cell r="AI1606">
            <v>4.5</v>
          </cell>
          <cell r="AJ1606">
            <v>4.5</v>
          </cell>
          <cell r="AK1606">
            <v>5000</v>
          </cell>
          <cell r="AL1606">
            <v>2000</v>
          </cell>
          <cell r="AM1606" t="str">
            <v>www.axa-im.com/en/equities/rosenberg-equities</v>
          </cell>
          <cell r="AQ1606" t="str">
            <v>Non</v>
          </cell>
          <cell r="AR1606" t="str">
            <v>Non</v>
          </cell>
          <cell r="AS1606" t="str">
            <v>Non</v>
          </cell>
          <cell r="AV1606" t="str">
            <v>Fonds étrangers</v>
          </cell>
          <cell r="AW1606" t="str">
            <v>AXA</v>
          </cell>
          <cell r="AX1606" t="str">
            <v>AXA Rosenberg Investment Management LLC</v>
          </cell>
          <cell r="AY1606" t="str">
            <v>Article 8</v>
          </cell>
          <cell r="AZ1606" t="str">
            <v>Prospectus</v>
          </cell>
          <cell r="BB1606">
            <v>3.7875299999999998</v>
          </cell>
          <cell r="BD1606">
            <v>5.5014779999999996</v>
          </cell>
          <cell r="BF1606">
            <v>6.2893059999999998</v>
          </cell>
          <cell r="BH1606">
            <v>-5.3000230000000004</v>
          </cell>
          <cell r="BJ1606">
            <v>-5.30002</v>
          </cell>
          <cell r="BK1606">
            <v>72</v>
          </cell>
          <cell r="BM1606">
            <v>10.078524</v>
          </cell>
          <cell r="BN1606">
            <v>51</v>
          </cell>
          <cell r="BP1606">
            <v>17.502348999999999</v>
          </cell>
          <cell r="BQ1606">
            <v>51</v>
          </cell>
        </row>
        <row r="1607">
          <cell r="A1607" t="str">
            <v>IE0031069499</v>
          </cell>
          <cell r="B1607" t="str">
            <v>ÙÙÙ</v>
          </cell>
          <cell r="C1607" t="str">
            <v>AXA RosenbergAllCtyAPExJpnSmCpAlp B€ Acc</v>
          </cell>
          <cell r="D1607" t="str">
            <v>Fiducie d'investissement</v>
          </cell>
          <cell r="E1607" t="str">
            <v>AXA Rosenberg Management Ireland Limited</v>
          </cell>
          <cell r="F1607" t="str">
            <v>Euro</v>
          </cell>
          <cell r="G1607" t="str">
            <v>MSCI AC Asia Pacific Ex JPN Small NR USD</v>
          </cell>
          <cell r="H1607" t="str">
            <v>Europe Fonds ouverts  - Actions Asie-Pacifique hors Japon</v>
          </cell>
          <cell r="I1607" t="str">
            <v>Tous les jours</v>
          </cell>
          <cell r="J1607" t="str">
            <v>Autriche;Belgique;Suisse;Allemagne;Danemark;Espagne;Finlande;France;Royaume-Uni;Irlande;Italie;Luxembourg;Pays-Bas;Norvège;Suède;</v>
          </cell>
          <cell r="K1607" t="str">
            <v>Non</v>
          </cell>
          <cell r="L1607">
            <v>37169</v>
          </cell>
          <cell r="M1607">
            <v>44596</v>
          </cell>
          <cell r="N1607">
            <v>111049878</v>
          </cell>
          <cell r="O1607">
            <v>98.66</v>
          </cell>
          <cell r="P1607">
            <v>104.88</v>
          </cell>
          <cell r="Q1607" t="str">
            <v>Non</v>
          </cell>
          <cell r="R1607">
            <v>6</v>
          </cell>
          <cell r="S1607">
            <v>6</v>
          </cell>
          <cell r="T1607">
            <v>12.161284</v>
          </cell>
          <cell r="U1607">
            <v>19.83896</v>
          </cell>
          <cell r="V1607">
            <v>21.490739999999999</v>
          </cell>
          <cell r="W1607">
            <v>12.003920000000001</v>
          </cell>
          <cell r="X1607" t="str">
            <v>Cap</v>
          </cell>
          <cell r="Y1607" t="str">
            <v>Asia Pacific ex Japan</v>
          </cell>
          <cell r="Z1607">
            <v>1.5</v>
          </cell>
          <cell r="AA1607" t="str">
            <v>Oui</v>
          </cell>
          <cell r="AB1607">
            <v>1.84</v>
          </cell>
          <cell r="AC1607" t="str">
            <v>Non</v>
          </cell>
          <cell r="AD1607">
            <v>98.66</v>
          </cell>
          <cell r="AE1607" t="str">
            <v>FSGBR0501Q</v>
          </cell>
          <cell r="AF1607">
            <v>34099651</v>
          </cell>
          <cell r="AH1607">
            <v>44565</v>
          </cell>
          <cell r="AI1607">
            <v>4.5</v>
          </cell>
          <cell r="AJ1607">
            <v>4.5</v>
          </cell>
          <cell r="AK1607">
            <v>5000</v>
          </cell>
          <cell r="AL1607">
            <v>2000</v>
          </cell>
          <cell r="AM1607" t="str">
            <v>www.axa-im.com/en/equities/rosenberg-equities</v>
          </cell>
          <cell r="AQ1607" t="str">
            <v>Non</v>
          </cell>
          <cell r="AR1607" t="str">
            <v>Non</v>
          </cell>
          <cell r="AS1607" t="str">
            <v>Non</v>
          </cell>
          <cell r="AV1607" t="str">
            <v>Fonds étrangers</v>
          </cell>
          <cell r="AW1607" t="str">
            <v>AXA</v>
          </cell>
          <cell r="AX1607" t="str">
            <v>AXA Rosenberg Investment Management LLC</v>
          </cell>
          <cell r="AY1607" t="str">
            <v>Article 8</v>
          </cell>
          <cell r="AZ1607" t="str">
            <v>Prospectus</v>
          </cell>
          <cell r="BB1607">
            <v>6.3099639999999999</v>
          </cell>
          <cell r="BD1607">
            <v>12.003932000000001</v>
          </cell>
          <cell r="BF1607">
            <v>21.490767000000002</v>
          </cell>
          <cell r="BH1607">
            <v>-3.6179730000000001</v>
          </cell>
          <cell r="BJ1607">
            <v>-3.6179700000000001</v>
          </cell>
          <cell r="BK1607">
            <v>57</v>
          </cell>
          <cell r="BM1607">
            <v>15.128330999999999</v>
          </cell>
          <cell r="BN1607">
            <v>30</v>
          </cell>
          <cell r="BP1607">
            <v>12.481443000000001</v>
          </cell>
          <cell r="BQ1607">
            <v>62</v>
          </cell>
        </row>
        <row r="1608">
          <cell r="A1608" t="str">
            <v>IE0031069614</v>
          </cell>
          <cell r="B1608" t="str">
            <v>ÙÙ</v>
          </cell>
          <cell r="C1608" t="str">
            <v>AXA Rosenberg Jpn Eq Alpha B EUR Acc</v>
          </cell>
          <cell r="D1608" t="str">
            <v>Fiducie d'investissement</v>
          </cell>
          <cell r="E1608" t="str">
            <v>AXA Rosenberg Management Ireland Limited</v>
          </cell>
          <cell r="F1608" t="str">
            <v>Euro</v>
          </cell>
          <cell r="G1608" t="str">
            <v>TOPIX TR JPY</v>
          </cell>
          <cell r="H1608" t="str">
            <v>Europe Fonds ouverts  - Actions Japon Grandes Cap.</v>
          </cell>
          <cell r="I1608" t="str">
            <v>Tous les jours</v>
          </cell>
          <cell r="J1608" t="str">
            <v>Autriche;Belgique;Suisse;Allemagne;Danemark;Espagne;Finlande;France;Royaume-Uni;Irlande;Italie;Luxembourg;Pays-Bas;Norvège;Suède;</v>
          </cell>
          <cell r="K1608" t="str">
            <v>Non</v>
          </cell>
          <cell r="L1608">
            <v>37169</v>
          </cell>
          <cell r="M1608">
            <v>44596</v>
          </cell>
          <cell r="N1608">
            <v>88429228</v>
          </cell>
          <cell r="O1608">
            <v>9.48</v>
          </cell>
          <cell r="P1608">
            <v>124.35</v>
          </cell>
          <cell r="Q1608" t="str">
            <v>Non</v>
          </cell>
          <cell r="R1608">
            <v>6</v>
          </cell>
          <cell r="S1608">
            <v>6</v>
          </cell>
          <cell r="T1608">
            <v>11.348803</v>
          </cell>
          <cell r="U1608">
            <v>13.601463000000001</v>
          </cell>
          <cell r="V1608">
            <v>2.0408200000000001</v>
          </cell>
          <cell r="W1608">
            <v>4.0224399999999996</v>
          </cell>
          <cell r="X1608" t="str">
            <v>Cap</v>
          </cell>
          <cell r="Y1608" t="str">
            <v>Japon</v>
          </cell>
          <cell r="Z1608">
            <v>1.35</v>
          </cell>
          <cell r="AA1608" t="str">
            <v>Oui</v>
          </cell>
          <cell r="AB1608">
            <v>1.5</v>
          </cell>
          <cell r="AC1608" t="str">
            <v>Non</v>
          </cell>
          <cell r="AD1608">
            <v>9.48</v>
          </cell>
          <cell r="AE1608" t="str">
            <v>FSGBR0501K</v>
          </cell>
          <cell r="AF1608">
            <v>22547047</v>
          </cell>
          <cell r="AH1608">
            <v>44565</v>
          </cell>
          <cell r="AI1608">
            <v>4.5</v>
          </cell>
          <cell r="AJ1608">
            <v>4.5</v>
          </cell>
          <cell r="AK1608">
            <v>5000</v>
          </cell>
          <cell r="AL1608">
            <v>2000</v>
          </cell>
          <cell r="AM1608" t="str">
            <v>www.axa-im.com/en/equities/rosenberg-equities</v>
          </cell>
          <cell r="AQ1608" t="str">
            <v>Non</v>
          </cell>
          <cell r="AR1608" t="str">
            <v>Non</v>
          </cell>
          <cell r="AS1608" t="str">
            <v>Non</v>
          </cell>
          <cell r="AV1608" t="str">
            <v>Fonds étrangers</v>
          </cell>
          <cell r="AW1608" t="str">
            <v>AXA</v>
          </cell>
          <cell r="AX1608" t="str">
            <v>AXA Rosenberg Investment Management LLC</v>
          </cell>
          <cell r="AY1608" t="str">
            <v>Article 8</v>
          </cell>
          <cell r="AZ1608" t="str">
            <v>Prospectus</v>
          </cell>
          <cell r="BB1608">
            <v>2.3217680000000001</v>
          </cell>
          <cell r="BD1608">
            <v>4.0224450000000003</v>
          </cell>
          <cell r="BF1608">
            <v>2.0408080000000002</v>
          </cell>
          <cell r="BH1608">
            <v>-5.483549</v>
          </cell>
          <cell r="BJ1608">
            <v>-5.2841500000000003</v>
          </cell>
          <cell r="BK1608">
            <v>72</v>
          </cell>
          <cell r="BM1608">
            <v>8.3281489999999998</v>
          </cell>
          <cell r="BN1608">
            <v>56</v>
          </cell>
          <cell r="BP1608">
            <v>21.419530000000002</v>
          </cell>
          <cell r="BQ1608">
            <v>41</v>
          </cell>
        </row>
        <row r="1609">
          <cell r="A1609" t="str">
            <v>IE0031069721</v>
          </cell>
          <cell r="B1609" t="str">
            <v>Ù</v>
          </cell>
          <cell r="C1609" t="str">
            <v>AXA Rosenberg Jpn Sm Cp Alpha B EUR Acc</v>
          </cell>
          <cell r="D1609" t="str">
            <v>Fiducie d'investissement</v>
          </cell>
          <cell r="E1609" t="str">
            <v>AXA Rosenberg Management Ireland Limited</v>
          </cell>
          <cell r="F1609" t="str">
            <v>Euro</v>
          </cell>
          <cell r="G1609" t="str">
            <v>MSCI Japan Small Cap NR JPY</v>
          </cell>
          <cell r="H1609" t="str">
            <v>Europe Fonds ouverts  - Actions Japon Petites &amp; Moy. Cap.</v>
          </cell>
          <cell r="I1609" t="str">
            <v>Tous les jours</v>
          </cell>
          <cell r="J1609" t="str">
            <v>Autriche;Belgique;Suisse;Allemagne;Danemark;Espagne;Finlande;France;Royaume-Uni;Irlande;Italie;Luxembourg;Pays-Bas;Norvège;Suède;</v>
          </cell>
          <cell r="K1609" t="str">
            <v>Non</v>
          </cell>
          <cell r="L1609">
            <v>37169</v>
          </cell>
          <cell r="M1609">
            <v>44596</v>
          </cell>
          <cell r="N1609">
            <v>53894322</v>
          </cell>
          <cell r="O1609">
            <v>19.309999999999999</v>
          </cell>
          <cell r="P1609">
            <v>147.68</v>
          </cell>
          <cell r="Q1609" t="str">
            <v>Non</v>
          </cell>
          <cell r="R1609">
            <v>6</v>
          </cell>
          <cell r="S1609">
            <v>6</v>
          </cell>
          <cell r="T1609">
            <v>13.530298</v>
          </cell>
          <cell r="U1609">
            <v>16.176933999999999</v>
          </cell>
          <cell r="V1609">
            <v>-1.9786900000000001</v>
          </cell>
          <cell r="W1609">
            <v>-0.86473999999999995</v>
          </cell>
          <cell r="X1609" t="str">
            <v>Cap</v>
          </cell>
          <cell r="Y1609" t="str">
            <v>Japon</v>
          </cell>
          <cell r="Z1609">
            <v>1.5</v>
          </cell>
          <cell r="AA1609" t="str">
            <v>Oui</v>
          </cell>
          <cell r="AB1609">
            <v>1.68</v>
          </cell>
          <cell r="AC1609" t="str">
            <v>Non</v>
          </cell>
          <cell r="AD1609">
            <v>19.309999999999999</v>
          </cell>
          <cell r="AE1609" t="str">
            <v>FSGBR0501N</v>
          </cell>
          <cell r="AF1609">
            <v>14906850</v>
          </cell>
          <cell r="AH1609">
            <v>44565</v>
          </cell>
          <cell r="AI1609">
            <v>4.5</v>
          </cell>
          <cell r="AJ1609">
            <v>4.5</v>
          </cell>
          <cell r="AK1609">
            <v>5000</v>
          </cell>
          <cell r="AL1609">
            <v>2000</v>
          </cell>
          <cell r="AM1609" t="str">
            <v>www.axa-im.com/en/equities/rosenberg-equities</v>
          </cell>
          <cell r="AQ1609" t="str">
            <v>Non</v>
          </cell>
          <cell r="AR1609" t="str">
            <v>Non</v>
          </cell>
          <cell r="AS1609" t="str">
            <v>Non</v>
          </cell>
          <cell r="AV1609" t="str">
            <v>Fonds étrangers</v>
          </cell>
          <cell r="AW1609" t="str">
            <v>AXA</v>
          </cell>
          <cell r="AX1609" t="str">
            <v>AXA Rosenberg Investment Management LLC</v>
          </cell>
          <cell r="AY1609" t="str">
            <v>Article 8</v>
          </cell>
          <cell r="AZ1609" t="str">
            <v>Prospectus</v>
          </cell>
          <cell r="BB1609">
            <v>0.19785800000000001</v>
          </cell>
          <cell r="BD1609">
            <v>-0.86474200000000001</v>
          </cell>
          <cell r="BF1609">
            <v>-1.9786779999999999</v>
          </cell>
          <cell r="BH1609">
            <v>-4.4938269999999996</v>
          </cell>
          <cell r="BJ1609">
            <v>-4.5925900000000004</v>
          </cell>
          <cell r="BK1609">
            <v>66</v>
          </cell>
          <cell r="BM1609">
            <v>2.6533359999999999</v>
          </cell>
          <cell r="BN1609">
            <v>83</v>
          </cell>
          <cell r="BP1609">
            <v>21.955106000000001</v>
          </cell>
          <cell r="BQ1609">
            <v>39</v>
          </cell>
        </row>
        <row r="1610">
          <cell r="A1610" t="str">
            <v>IE0032077012</v>
          </cell>
          <cell r="B1610" t="str">
            <v>ÙÙÙÙÙ</v>
          </cell>
          <cell r="C1610" t="str">
            <v>Invesco EQQQ NASDAQ-100 ETF</v>
          </cell>
          <cell r="D1610" t="str">
            <v>Compagnie d'investissement de fonds ouverts</v>
          </cell>
          <cell r="E1610" t="str">
            <v>Invesco Investment Management Limited</v>
          </cell>
          <cell r="F1610" t="str">
            <v>Dollar américain</v>
          </cell>
          <cell r="G1610" t="str">
            <v>NASDAQ 100 NR USD</v>
          </cell>
          <cell r="H1610" t="str">
            <v>Europe ETF  - Actions Etats-Unis Gdes Cap. Croissance</v>
          </cell>
          <cell r="I1610" t="str">
            <v>Tous les jours</v>
          </cell>
          <cell r="J1610" t="str">
            <v>Suisse;Allemagne;France;Royaume-Uni;Irlande;Italie;</v>
          </cell>
          <cell r="K1610" t="str">
            <v>Non</v>
          </cell>
          <cell r="L1610">
            <v>37592</v>
          </cell>
          <cell r="M1610">
            <v>44596</v>
          </cell>
          <cell r="N1610">
            <v>5607689630.8166904</v>
          </cell>
          <cell r="O1610">
            <v>314.20568500000002</v>
          </cell>
          <cell r="P1610">
            <v>25.16</v>
          </cell>
          <cell r="Q1610" t="str">
            <v>Non</v>
          </cell>
          <cell r="R1610">
            <v>6</v>
          </cell>
          <cell r="S1610">
            <v>6</v>
          </cell>
          <cell r="T1610">
            <v>17.156669000000001</v>
          </cell>
          <cell r="U1610">
            <v>17.776617000000002</v>
          </cell>
          <cell r="V1610">
            <v>25.537143</v>
          </cell>
          <cell r="W1610">
            <v>30.903465000000001</v>
          </cell>
          <cell r="X1610" t="str">
            <v>Dist</v>
          </cell>
          <cell r="Y1610" t="str">
            <v>États-Unis d'Amérique</v>
          </cell>
          <cell r="Z1610">
            <v>0.3</v>
          </cell>
          <cell r="AA1610" t="str">
            <v>Oui</v>
          </cell>
          <cell r="AB1610">
            <v>0.3</v>
          </cell>
          <cell r="AC1610" t="str">
            <v>Non</v>
          </cell>
          <cell r="AD1610">
            <v>359.54421000000002</v>
          </cell>
          <cell r="AE1610" t="str">
            <v>FSGBR063JN</v>
          </cell>
          <cell r="AF1610">
            <v>4398158489.5853996</v>
          </cell>
          <cell r="AH1610">
            <v>44421</v>
          </cell>
          <cell r="AK1610">
            <v>100000</v>
          </cell>
          <cell r="AM1610" t="str">
            <v>https://etf.invesco.com/</v>
          </cell>
          <cell r="AQ1610" t="str">
            <v>Non</v>
          </cell>
          <cell r="AR1610" t="str">
            <v>Non</v>
          </cell>
          <cell r="AS1610" t="str">
            <v>Non</v>
          </cell>
          <cell r="AV1610" t="str">
            <v>Fonds étrangers</v>
          </cell>
          <cell r="AW1610" t="str">
            <v>Invesco</v>
          </cell>
          <cell r="AX1610" t="str">
            <v>Invesco PowerShares</v>
          </cell>
          <cell r="AY1610" t="str">
            <v>Not Stated</v>
          </cell>
          <cell r="AZ1610" t="str">
            <v>Prospectus</v>
          </cell>
          <cell r="BB1610">
            <v>23.629149999999999</v>
          </cell>
          <cell r="BD1610">
            <v>30.903490000000001</v>
          </cell>
          <cell r="BF1610">
            <v>25.537127000000002</v>
          </cell>
          <cell r="BH1610">
            <v>-11.492939</v>
          </cell>
          <cell r="BJ1610">
            <v>-7.1871090000000004</v>
          </cell>
          <cell r="BK1610">
            <v>82</v>
          </cell>
          <cell r="BM1610">
            <v>37.987212999999997</v>
          </cell>
          <cell r="BN1610">
            <v>1</v>
          </cell>
          <cell r="BP1610">
            <v>41.366867999999997</v>
          </cell>
          <cell r="BQ1610">
            <v>2</v>
          </cell>
        </row>
        <row r="1611">
          <cell r="A1611" t="str">
            <v>IE0032523478</v>
          </cell>
          <cell r="B1611" t="str">
            <v>ÙÙÙ</v>
          </cell>
          <cell r="C1611" t="str">
            <v>iShares € Corp Bond Lg Cp ETF EUR Dist</v>
          </cell>
          <cell r="D1611" t="str">
            <v>Compagnie d'investissement de fonds ouverts</v>
          </cell>
          <cell r="E1611" t="str">
            <v>BlackRock Asset Management Ireland - ETF</v>
          </cell>
          <cell r="F1611" t="str">
            <v>Euro</v>
          </cell>
          <cell r="G1611" t="str">
            <v>Markit iBoxx EUR Liquid Corp Large TR</v>
          </cell>
          <cell r="H1611" t="str">
            <v>Europe ETF  - Obligations EUR Emprunts Privés</v>
          </cell>
          <cell r="I1611" t="str">
            <v>Tous les jours</v>
          </cell>
          <cell r="J1611" t="str">
            <v>Suisse;Allemagne;Royaume-Uni;Italie;Mexique;Pays-Bas;</v>
          </cell>
          <cell r="K1611" t="str">
            <v>Non</v>
          </cell>
          <cell r="L1611">
            <v>37697</v>
          </cell>
          <cell r="M1611">
            <v>44596</v>
          </cell>
          <cell r="N1611">
            <v>2539947756</v>
          </cell>
          <cell r="O1611">
            <v>134.458</v>
          </cell>
          <cell r="P1611">
            <v>28.3</v>
          </cell>
          <cell r="Q1611" t="str">
            <v>Non</v>
          </cell>
          <cell r="R1611">
            <v>3</v>
          </cell>
          <cell r="S1611">
            <v>3</v>
          </cell>
          <cell r="T1611">
            <v>2.431</v>
          </cell>
          <cell r="U1611">
            <v>5.5570000000000004</v>
          </cell>
          <cell r="V1611">
            <v>-2.77644</v>
          </cell>
          <cell r="W1611">
            <v>1.4779899999999999</v>
          </cell>
          <cell r="X1611" t="str">
            <v>Dist</v>
          </cell>
          <cell r="Y1611" t="str">
            <v>Euroland</v>
          </cell>
          <cell r="Z1611">
            <v>0.2</v>
          </cell>
          <cell r="AA1611" t="str">
            <v>Oui</v>
          </cell>
          <cell r="AB1611">
            <v>0.2</v>
          </cell>
          <cell r="AC1611" t="str">
            <v>Non</v>
          </cell>
          <cell r="AD1611">
            <v>134.458</v>
          </cell>
          <cell r="AE1611" t="str">
            <v>FSGBR05AI5</v>
          </cell>
          <cell r="AF1611">
            <v>2539947756</v>
          </cell>
          <cell r="AH1611">
            <v>44572</v>
          </cell>
          <cell r="AK1611">
            <v>1</v>
          </cell>
          <cell r="AL1611">
            <v>1</v>
          </cell>
          <cell r="AM1611" t="str">
            <v>www.blackrock.com</v>
          </cell>
          <cell r="AQ1611" t="str">
            <v>Non</v>
          </cell>
          <cell r="AR1611" t="str">
            <v>Non</v>
          </cell>
          <cell r="AS1611" t="str">
            <v>Non</v>
          </cell>
          <cell r="AV1611" t="str">
            <v>Fonds étrangers</v>
          </cell>
          <cell r="AW1611" t="str">
            <v>iShares</v>
          </cell>
          <cell r="AX1611" t="str">
            <v>iShares PLC</v>
          </cell>
          <cell r="AY1611" t="str">
            <v>Not Stated</v>
          </cell>
          <cell r="AZ1611" t="str">
            <v>Prospectus</v>
          </cell>
          <cell r="BB1611">
            <v>1.319855</v>
          </cell>
          <cell r="BD1611">
            <v>1.4779990000000001</v>
          </cell>
          <cell r="BF1611">
            <v>-2.7764380000000002</v>
          </cell>
          <cell r="BH1611">
            <v>-2.2571690000000002</v>
          </cell>
          <cell r="BJ1611">
            <v>-1.4514400000000001</v>
          </cell>
          <cell r="BK1611">
            <v>35</v>
          </cell>
          <cell r="BM1611">
            <v>2.3247209999999998</v>
          </cell>
          <cell r="BN1611">
            <v>85</v>
          </cell>
          <cell r="BP1611">
            <v>5.8850619999999996</v>
          </cell>
          <cell r="BQ1611">
            <v>83</v>
          </cell>
        </row>
        <row r="1612">
          <cell r="A1612" t="str">
            <v>IE0032722260</v>
          </cell>
          <cell r="B1612" t="str">
            <v>ÙÙÙ</v>
          </cell>
          <cell r="C1612" t="str">
            <v>BNY Mellon Euroland Bond EUR A Acc</v>
          </cell>
          <cell r="D1612" t="str">
            <v>Compagnie d'investissement de fonds ouverts</v>
          </cell>
          <cell r="E1612" t="str">
            <v>BNY Mellon Fund Management (Lux) S.A.</v>
          </cell>
          <cell r="F1612" t="str">
            <v>Euro</v>
          </cell>
          <cell r="G1612" t="str">
            <v>Bloomberg Euro Agg Bond TR EUR</v>
          </cell>
          <cell r="H1612" t="str">
            <v>Europe Fonds ouverts  - Obligations EUR Diversifiées</v>
          </cell>
          <cell r="I1612" t="str">
            <v>Tous les jours</v>
          </cell>
          <cell r="J1612" t="str">
            <v>Autriche;Belgique;Suisse;Chili;Allemagne;Danemark;Espagne;Finlande;France;Royaume-Uni;Guernesey;Gibraltar;Irlande;Italie;Jersey;Luxembourg;Pays-Bas;Norvège;Portugal;Suède;</v>
          </cell>
          <cell r="K1612" t="str">
            <v>Non</v>
          </cell>
          <cell r="L1612">
            <v>37869</v>
          </cell>
          <cell r="M1612">
            <v>44596</v>
          </cell>
          <cell r="N1612">
            <v>260399386</v>
          </cell>
          <cell r="O1612">
            <v>1.9348000000000001</v>
          </cell>
          <cell r="P1612">
            <v>367.95</v>
          </cell>
          <cell r="Q1612" t="str">
            <v>Non</v>
          </cell>
          <cell r="R1612">
            <v>3</v>
          </cell>
          <cell r="S1612">
            <v>3</v>
          </cell>
          <cell r="T1612">
            <v>3.3029999999999999</v>
          </cell>
          <cell r="U1612">
            <v>5.6879999999999997</v>
          </cell>
          <cell r="V1612">
            <v>-4.8204500000000001</v>
          </cell>
          <cell r="W1612">
            <v>1.1526700000000001</v>
          </cell>
          <cell r="X1612" t="str">
            <v>Cap</v>
          </cell>
          <cell r="Y1612" t="str">
            <v>Euroland</v>
          </cell>
          <cell r="Z1612">
            <v>1</v>
          </cell>
          <cell r="AA1612" t="str">
            <v>Oui</v>
          </cell>
          <cell r="AB1612">
            <v>1.1200000000000001</v>
          </cell>
          <cell r="AC1612" t="str">
            <v>Non</v>
          </cell>
          <cell r="AD1612">
            <v>1.9348000000000001</v>
          </cell>
          <cell r="AE1612" t="str">
            <v>FSGBR05AAV</v>
          </cell>
          <cell r="AF1612">
            <v>120849206</v>
          </cell>
          <cell r="AH1612">
            <v>44545</v>
          </cell>
          <cell r="AI1612">
            <v>5</v>
          </cell>
          <cell r="AJ1612">
            <v>5</v>
          </cell>
          <cell r="AK1612">
            <v>5000</v>
          </cell>
          <cell r="AM1612" t="str">
            <v>http://www.bnymellonam.com</v>
          </cell>
          <cell r="AQ1612" t="str">
            <v>Non</v>
          </cell>
          <cell r="AR1612" t="str">
            <v>Non</v>
          </cell>
          <cell r="AS1612" t="str">
            <v>Non</v>
          </cell>
          <cell r="AV1612" t="str">
            <v>Fonds étrangers</v>
          </cell>
          <cell r="AW1612" t="str">
            <v>BNY Mellon</v>
          </cell>
          <cell r="AX1612" t="str">
            <v>Insight Investment</v>
          </cell>
          <cell r="AY1612" t="str">
            <v>Not Stated</v>
          </cell>
          <cell r="AZ1612" t="str">
            <v>Prospectus</v>
          </cell>
          <cell r="BB1612">
            <v>1.1550149999999999</v>
          </cell>
          <cell r="BD1612">
            <v>1.1526700000000001</v>
          </cell>
          <cell r="BF1612">
            <v>-4.8204450000000003</v>
          </cell>
          <cell r="BH1612">
            <v>-2.3283879999999999</v>
          </cell>
          <cell r="BJ1612">
            <v>-1.4986200000000001</v>
          </cell>
          <cell r="BK1612">
            <v>35</v>
          </cell>
          <cell r="BM1612">
            <v>2.1767620000000001</v>
          </cell>
          <cell r="BN1612">
            <v>86</v>
          </cell>
          <cell r="BP1612">
            <v>5.9653470000000004</v>
          </cell>
          <cell r="BQ1612">
            <v>83</v>
          </cell>
        </row>
        <row r="1613">
          <cell r="A1613" t="str">
            <v>IE0032746863</v>
          </cell>
          <cell r="B1613" t="str">
            <v>ÙÙÙ</v>
          </cell>
          <cell r="C1613" t="str">
            <v>Janus Henderson INTECH US Cor A2 USD</v>
          </cell>
          <cell r="D1613" t="str">
            <v>Compagnie d'investissement de fonds ouverts</v>
          </cell>
          <cell r="E1613" t="str">
            <v>Janus Henderson Investors</v>
          </cell>
          <cell r="F1613" t="str">
            <v>Dollar américain</v>
          </cell>
          <cell r="G1613" t="str">
            <v>S&amp;P 500 TR EUR</v>
          </cell>
          <cell r="H1613" t="str">
            <v>Europe Fonds ouverts  - Actions Etats-Unis Gdes Cap. Mixte</v>
          </cell>
          <cell r="I1613" t="str">
            <v>Tous les jours</v>
          </cell>
          <cell r="J1613" t="str">
            <v>Autriche;Belgique;Suisse;Allemagne;Espagne;France;Royaume-Uni;Hong Kong;Italie;Luxembourg;Macao;Pays-Bas;Suède;Taïwanais;</v>
          </cell>
          <cell r="K1613" t="str">
            <v>Non</v>
          </cell>
          <cell r="L1613">
            <v>37736</v>
          </cell>
          <cell r="M1613">
            <v>44596</v>
          </cell>
          <cell r="N1613">
            <v>15734781.8577</v>
          </cell>
          <cell r="O1613">
            <v>46.526435999999997</v>
          </cell>
          <cell r="P1613">
            <v>169.72</v>
          </cell>
          <cell r="Q1613" t="str">
            <v>Non</v>
          </cell>
          <cell r="R1613">
            <v>6</v>
          </cell>
          <cell r="S1613">
            <v>6</v>
          </cell>
          <cell r="T1613">
            <v>12.173112</v>
          </cell>
          <cell r="U1613">
            <v>16.287068000000001</v>
          </cell>
          <cell r="V1613">
            <v>24.675429000000001</v>
          </cell>
          <cell r="W1613">
            <v>15.455037000000001</v>
          </cell>
          <cell r="X1613" t="str">
            <v>Cap</v>
          </cell>
          <cell r="Y1613" t="str">
            <v>États-Unis d'Amérique</v>
          </cell>
          <cell r="Z1613">
            <v>1</v>
          </cell>
          <cell r="AA1613" t="str">
            <v>Oui</v>
          </cell>
          <cell r="AB1613">
            <v>1.75</v>
          </cell>
          <cell r="AC1613" t="str">
            <v>Non</v>
          </cell>
          <cell r="AD1613">
            <v>53.24</v>
          </cell>
          <cell r="AE1613" t="str">
            <v>FSGBR05AG9</v>
          </cell>
          <cell r="AF1613">
            <v>9754334.5976999998</v>
          </cell>
          <cell r="AH1613">
            <v>44550</v>
          </cell>
          <cell r="AI1613">
            <v>5</v>
          </cell>
          <cell r="AJ1613">
            <v>5</v>
          </cell>
          <cell r="AK1613">
            <v>2500</v>
          </cell>
          <cell r="AL1613">
            <v>100</v>
          </cell>
          <cell r="AM1613" t="str">
            <v>www.janushenderson.com</v>
          </cell>
          <cell r="AQ1613" t="str">
            <v>Non</v>
          </cell>
          <cell r="AR1613" t="str">
            <v>Non</v>
          </cell>
          <cell r="AS1613" t="str">
            <v>Non</v>
          </cell>
          <cell r="AV1613" t="str">
            <v>Fonds étrangers</v>
          </cell>
          <cell r="AW1613" t="str">
            <v>Janus Henderson</v>
          </cell>
          <cell r="AX1613" t="str">
            <v>Intech</v>
          </cell>
          <cell r="AY1613" t="str">
            <v>Not Stated</v>
          </cell>
          <cell r="AZ1613" t="str">
            <v>Prospectus</v>
          </cell>
          <cell r="BB1613">
            <v>10.767763</v>
          </cell>
          <cell r="BD1613">
            <v>15.455057</v>
          </cell>
          <cell r="BF1613">
            <v>24.675436999999999</v>
          </cell>
          <cell r="BH1613">
            <v>-6.4393079999999996</v>
          </cell>
          <cell r="BJ1613">
            <v>-4.4924460000000002</v>
          </cell>
          <cell r="BK1613">
            <v>65</v>
          </cell>
          <cell r="BM1613">
            <v>20.412177</v>
          </cell>
          <cell r="BN1613">
            <v>14</v>
          </cell>
          <cell r="BP1613">
            <v>29.551136</v>
          </cell>
          <cell r="BQ1613">
            <v>16</v>
          </cell>
        </row>
        <row r="1614">
          <cell r="A1614" t="str">
            <v>IE0032876397</v>
          </cell>
          <cell r="B1614" t="str">
            <v>ÙÙÙ</v>
          </cell>
          <cell r="C1614" t="str">
            <v>PIMCO GIS GlInGd Crdt Instl EURH Acc</v>
          </cell>
          <cell r="D1614" t="str">
            <v>Compagnie d'investissement de fonds ouverts</v>
          </cell>
          <cell r="E1614" t="str">
            <v>PIMCO Global Advisors (Ireland) Limited</v>
          </cell>
          <cell r="F1614" t="str">
            <v>Euro</v>
          </cell>
          <cell r="G1614" t="str">
            <v>Bloomberg Gbl Agg Credit TR Hdg USD</v>
          </cell>
          <cell r="H1614" t="str">
            <v>Europe Fonds ouverts  - Obligations Internationales Emprunts Privés Couvertes en EUR</v>
          </cell>
          <cell r="I1614" t="str">
            <v>Tous les jours</v>
          </cell>
          <cell r="J1614" t="str">
            <v>Emirats Arabes Unis;Autriche;Belgique;Suisse;République tchèque;Allemagne;Danemark;Espagne;Finlande;France;Royaume-Uni;Grèce;Hong Kong;Hongrie;Irlande;Islande;Italie;Liechtenstein;Luxembourg;Macao;Pays-Bas;Norvège;Portugal;Singapour;Suède;</v>
          </cell>
          <cell r="K1614" t="str">
            <v>Non</v>
          </cell>
          <cell r="L1614">
            <v>37879</v>
          </cell>
          <cell r="M1614">
            <v>44592</v>
          </cell>
          <cell r="N1614">
            <v>14427944097</v>
          </cell>
          <cell r="O1614">
            <v>19.63</v>
          </cell>
          <cell r="P1614">
            <v>189</v>
          </cell>
          <cell r="Q1614" t="str">
            <v>Non</v>
          </cell>
          <cell r="R1614">
            <v>4</v>
          </cell>
          <cell r="S1614">
            <v>4</v>
          </cell>
          <cell r="T1614">
            <v>3.8650000000000002</v>
          </cell>
          <cell r="U1614">
            <v>7.1050000000000004</v>
          </cell>
          <cell r="V1614">
            <v>-3.91872</v>
          </cell>
          <cell r="W1614">
            <v>2.1357499999999998</v>
          </cell>
          <cell r="X1614" t="str">
            <v>Cap</v>
          </cell>
          <cell r="Y1614" t="str">
            <v>Global</v>
          </cell>
          <cell r="Z1614">
            <v>0.49</v>
          </cell>
          <cell r="AA1614" t="str">
            <v>Oui</v>
          </cell>
          <cell r="AB1614">
            <v>0.49</v>
          </cell>
          <cell r="AC1614" t="str">
            <v>Non</v>
          </cell>
          <cell r="AD1614">
            <v>19.63</v>
          </cell>
          <cell r="AE1614" t="str">
            <v>FSGBR04TVB</v>
          </cell>
          <cell r="AF1614">
            <v>2075773208</v>
          </cell>
          <cell r="AG1614" t="str">
            <v>Entièrement Couvert</v>
          </cell>
          <cell r="AH1614">
            <v>44566</v>
          </cell>
          <cell r="AJ1614">
            <v>5</v>
          </cell>
          <cell r="AM1614" t="str">
            <v>www.pimco.com</v>
          </cell>
          <cell r="AN1614" t="str">
            <v>Entièrement Couvert</v>
          </cell>
          <cell r="AO1614" t="str">
            <v>Euro</v>
          </cell>
          <cell r="AQ1614" t="str">
            <v>Oui</v>
          </cell>
          <cell r="AR1614" t="str">
            <v>Non</v>
          </cell>
          <cell r="AS1614" t="str">
            <v>Non</v>
          </cell>
          <cell r="AV1614" t="str">
            <v>Fonds étrangers</v>
          </cell>
          <cell r="AW1614" t="str">
            <v>PIMCO</v>
          </cell>
          <cell r="AX1614" t="str">
            <v>Pacific Investment Management Company, LLC</v>
          </cell>
          <cell r="AY1614" t="str">
            <v>Not Stated</v>
          </cell>
          <cell r="AZ1614" t="str">
            <v>Prospectus</v>
          </cell>
          <cell r="BB1614">
            <v>1.7610520000000001</v>
          </cell>
          <cell r="BD1614">
            <v>2.1357520000000001</v>
          </cell>
          <cell r="BF1614">
            <v>-3.918723</v>
          </cell>
          <cell r="BH1614">
            <v>-2.753196</v>
          </cell>
          <cell r="BJ1614">
            <v>-2.35988</v>
          </cell>
          <cell r="BK1614">
            <v>46</v>
          </cell>
          <cell r="BM1614">
            <v>3.5857359999999998</v>
          </cell>
          <cell r="BN1614">
            <v>78</v>
          </cell>
          <cell r="BP1614">
            <v>9.2896190000000001</v>
          </cell>
          <cell r="BQ1614">
            <v>71</v>
          </cell>
        </row>
        <row r="1615">
          <cell r="A1615" t="str">
            <v>IE0033033972</v>
          </cell>
          <cell r="B1615" t="str">
            <v>ÙÙÙ</v>
          </cell>
          <cell r="C1615" t="str">
            <v>Muzinich Americayield HUSD Acc R</v>
          </cell>
          <cell r="D1615" t="str">
            <v>Fiducie d'investissement</v>
          </cell>
          <cell r="E1615" t="str">
            <v>Muzinich &amp; Co. (Ireland) Limited</v>
          </cell>
          <cell r="F1615" t="str">
            <v>Dollar américain</v>
          </cell>
          <cell r="G1615" t="str">
            <v>ICE BofA BB-B US NFn CP HY Ctd TR USD</v>
          </cell>
          <cell r="H1615" t="str">
            <v>Europe Fonds ouverts  - Obligations USD Haut Rendement</v>
          </cell>
          <cell r="I1615" t="str">
            <v>Tous les jours</v>
          </cell>
          <cell r="J1615" t="str">
            <v>Autriche;Belgique;Suisse;Allemagne;Espagne;Finlande;France;Royaume-Uni;Irlande;Italie;Luxembourg;Portugal;Suède;</v>
          </cell>
          <cell r="K1615" t="str">
            <v>Non</v>
          </cell>
          <cell r="L1615">
            <v>37827</v>
          </cell>
          <cell r="M1615">
            <v>44596</v>
          </cell>
          <cell r="N1615">
            <v>1097107059.2625</v>
          </cell>
          <cell r="O1615">
            <v>257.80923899999999</v>
          </cell>
          <cell r="P1615">
            <v>24.9</v>
          </cell>
          <cell r="Q1615" t="str">
            <v>Non</v>
          </cell>
          <cell r="R1615">
            <v>4</v>
          </cell>
          <cell r="S1615">
            <v>4</v>
          </cell>
          <cell r="T1615">
            <v>6.2194789999999998</v>
          </cell>
          <cell r="U1615">
            <v>8.4026180000000004</v>
          </cell>
          <cell r="V1615">
            <v>8.8877299999999995</v>
          </cell>
          <cell r="W1615">
            <v>5.7817230000000004</v>
          </cell>
          <cell r="X1615" t="str">
            <v>Cap</v>
          </cell>
          <cell r="Y1615" t="str">
            <v>États-Unis d'Amérique</v>
          </cell>
          <cell r="Z1615">
            <v>1.5</v>
          </cell>
          <cell r="AA1615" t="str">
            <v>Oui</v>
          </cell>
          <cell r="AB1615">
            <v>1.65</v>
          </cell>
          <cell r="AC1615" t="str">
            <v>Non</v>
          </cell>
          <cell r="AD1615">
            <v>295.01</v>
          </cell>
          <cell r="AE1615" t="str">
            <v>FSGBR063E6</v>
          </cell>
          <cell r="AF1615">
            <v>50851394.190899998</v>
          </cell>
          <cell r="AG1615" t="str">
            <v>Entièrement Couvert</v>
          </cell>
          <cell r="AH1615">
            <v>44575</v>
          </cell>
          <cell r="AJ1615">
            <v>1</v>
          </cell>
          <cell r="AK1615">
            <v>1000</v>
          </cell>
          <cell r="AN1615" t="str">
            <v>Entièrement Couvert</v>
          </cell>
          <cell r="AO1615" t="str">
            <v>Dollar américain</v>
          </cell>
          <cell r="AQ1615" t="str">
            <v>Non</v>
          </cell>
          <cell r="AR1615" t="str">
            <v>Non</v>
          </cell>
          <cell r="AS1615" t="str">
            <v>Non</v>
          </cell>
          <cell r="AV1615" t="str">
            <v>Fonds étrangers</v>
          </cell>
          <cell r="AW1615" t="str">
            <v>Muzinich</v>
          </cell>
          <cell r="AX1615" t="str">
            <v>Muzinich &amp; Co Inc</v>
          </cell>
          <cell r="AY1615" t="str">
            <v>Article 8</v>
          </cell>
          <cell r="AZ1615" t="str">
            <v>Prospectus</v>
          </cell>
          <cell r="BB1615">
            <v>3.1982029999999999</v>
          </cell>
          <cell r="BD1615">
            <v>5.7817350000000003</v>
          </cell>
          <cell r="BF1615">
            <v>8.8877469999999992</v>
          </cell>
          <cell r="BH1615">
            <v>-2.9633980000000002</v>
          </cell>
          <cell r="BJ1615">
            <v>-1.407116</v>
          </cell>
          <cell r="BK1615">
            <v>34</v>
          </cell>
          <cell r="BM1615">
            <v>7.5898830000000004</v>
          </cell>
          <cell r="BN1615">
            <v>59</v>
          </cell>
          <cell r="BP1615">
            <v>14.395355</v>
          </cell>
          <cell r="BQ1615">
            <v>58</v>
          </cell>
        </row>
        <row r="1616">
          <cell r="A1616" t="str">
            <v>IE0033534995</v>
          </cell>
          <cell r="C1616" t="str">
            <v>Janus Henderson Glb Rl EstEqIncClA2HEUR</v>
          </cell>
          <cell r="D1616" t="str">
            <v>Compagnie d'investissement de fonds ouverts</v>
          </cell>
          <cell r="E1616" t="str">
            <v>Janus Henderson Investors</v>
          </cell>
          <cell r="F1616" t="str">
            <v>Euro</v>
          </cell>
          <cell r="G1616" t="str">
            <v>FTSE EPRA Nareit Global REITs TR EUR</v>
          </cell>
          <cell r="H1616" t="str">
            <v>Europe Fonds ouverts  - Immobilier - Indirect Autres</v>
          </cell>
          <cell r="I1616" t="str">
            <v>Tous les jours</v>
          </cell>
          <cell r="J1616" t="str">
            <v>Belgique;Suisse;Allemagne;Espagne;France;Royaume-Uni;Hong Kong;Italie;Luxembourg;Macao;Pays-Bas;Suède;Taïwanais;</v>
          </cell>
          <cell r="K1616" t="str">
            <v>Non</v>
          </cell>
          <cell r="L1616">
            <v>37893</v>
          </cell>
          <cell r="M1616">
            <v>44596</v>
          </cell>
          <cell r="N1616">
            <v>259159213</v>
          </cell>
          <cell r="O1616">
            <v>19.23</v>
          </cell>
          <cell r="P1616">
            <v>16.899999999999999</v>
          </cell>
          <cell r="Q1616" t="str">
            <v>Non</v>
          </cell>
          <cell r="R1616">
            <v>6</v>
          </cell>
          <cell r="S1616">
            <v>6</v>
          </cell>
          <cell r="T1616">
            <v>16.540243</v>
          </cell>
          <cell r="U1616">
            <v>16.979329</v>
          </cell>
          <cell r="V1616">
            <v>13.44243</v>
          </cell>
          <cell r="W1616">
            <v>7.60175</v>
          </cell>
          <cell r="X1616" t="str">
            <v>Cap</v>
          </cell>
          <cell r="Y1616" t="str">
            <v>Global</v>
          </cell>
          <cell r="Z1616">
            <v>1.25</v>
          </cell>
          <cell r="AA1616" t="str">
            <v>Oui</v>
          </cell>
          <cell r="AB1616">
            <v>2.2200000000000002</v>
          </cell>
          <cell r="AC1616" t="str">
            <v>Non</v>
          </cell>
          <cell r="AD1616">
            <v>19.23</v>
          </cell>
          <cell r="AE1616" t="str">
            <v>FSGBR05AZ5</v>
          </cell>
          <cell r="AF1616">
            <v>7415053</v>
          </cell>
          <cell r="AG1616" t="str">
            <v>Entièrement Couvert</v>
          </cell>
          <cell r="AH1616">
            <v>44550</v>
          </cell>
          <cell r="AI1616">
            <v>5</v>
          </cell>
          <cell r="AJ1616">
            <v>5</v>
          </cell>
          <cell r="AK1616">
            <v>2500</v>
          </cell>
          <cell r="AL1616">
            <v>100</v>
          </cell>
          <cell r="AM1616" t="str">
            <v>www.janushenderson.com</v>
          </cell>
          <cell r="AN1616" t="str">
            <v>Entièrement Couvert</v>
          </cell>
          <cell r="AO1616" t="str">
            <v>Euro</v>
          </cell>
          <cell r="AQ1616" t="str">
            <v>Non</v>
          </cell>
          <cell r="AR1616" t="str">
            <v>Non</v>
          </cell>
          <cell r="AS1616" t="str">
            <v>Non</v>
          </cell>
          <cell r="AV1616" t="str">
            <v>Fonds étrangers</v>
          </cell>
          <cell r="AW1616" t="str">
            <v>Janus Henderson</v>
          </cell>
          <cell r="AX1616" t="str">
            <v>Janus Henderson Investors</v>
          </cell>
          <cell r="AY1616" t="str">
            <v>Not Stated</v>
          </cell>
          <cell r="AZ1616" t="str">
            <v>Prospectus</v>
          </cell>
          <cell r="BB1616">
            <v>7.0760360000000002</v>
          </cell>
          <cell r="BD1616">
            <v>7.601763</v>
          </cell>
          <cell r="BF1616">
            <v>13.442432999999999</v>
          </cell>
          <cell r="BH1616">
            <v>-6.9031640000000003</v>
          </cell>
          <cell r="BJ1616">
            <v>-6.9511000000000003</v>
          </cell>
          <cell r="BK1616">
            <v>80</v>
          </cell>
          <cell r="BM1616">
            <v>13.651045</v>
          </cell>
          <cell r="BN1616">
            <v>37</v>
          </cell>
          <cell r="BP1616">
            <v>25.193536999999999</v>
          </cell>
          <cell r="BQ1616">
            <v>29</v>
          </cell>
        </row>
        <row r="1617">
          <cell r="A1617" t="str">
            <v>IE0033535182</v>
          </cell>
          <cell r="B1617" t="str">
            <v>ÙÙ</v>
          </cell>
          <cell r="C1617" t="str">
            <v>Comgest Growth Emerging Mkts USD Acc</v>
          </cell>
          <cell r="D1617" t="str">
            <v>Compagnie d'investissement de fonds ouverts</v>
          </cell>
          <cell r="E1617" t="str">
            <v>Comgest Asset Management Intl Ltd</v>
          </cell>
          <cell r="F1617" t="str">
            <v>Dollar américain</v>
          </cell>
          <cell r="G1617" t="str">
            <v>MSCI EM NR USD</v>
          </cell>
          <cell r="H1617" t="str">
            <v>Europe Fonds ouverts  - Actions Marchés Emergents</v>
          </cell>
          <cell r="I1617" t="str">
            <v>Tous les jours</v>
          </cell>
          <cell r="J1617" t="str">
            <v>Autriche;Belgique;Suisse;Allemagne;Espagne;Finlande;France;Royaume-Uni;Irlande;Italie;Liechtenstein;Luxembourg;Pays-Bas;Norvège;Suède;</v>
          </cell>
          <cell r="K1617" t="str">
            <v>Non</v>
          </cell>
          <cell r="L1617">
            <v>37946</v>
          </cell>
          <cell r="M1617">
            <v>44596</v>
          </cell>
          <cell r="N1617">
            <v>2039749252.3529999</v>
          </cell>
          <cell r="O1617">
            <v>32.587730999999998</v>
          </cell>
          <cell r="P1617">
            <v>18.97</v>
          </cell>
          <cell r="Q1617" t="str">
            <v>Non</v>
          </cell>
          <cell r="R1617">
            <v>6</v>
          </cell>
          <cell r="S1617">
            <v>6</v>
          </cell>
          <cell r="T1617">
            <v>9.5008610000000004</v>
          </cell>
          <cell r="U1617">
            <v>16.303283</v>
          </cell>
          <cell r="V1617">
            <v>-15.413256000000001</v>
          </cell>
          <cell r="W1617">
            <v>-0.96730099999999997</v>
          </cell>
          <cell r="X1617" t="str">
            <v>Cap</v>
          </cell>
          <cell r="Y1617" t="str">
            <v>Global Emerging Mkts</v>
          </cell>
          <cell r="Z1617">
            <v>1.5</v>
          </cell>
          <cell r="AA1617" t="str">
            <v>Oui</v>
          </cell>
          <cell r="AB1617">
            <v>1.54</v>
          </cell>
          <cell r="AC1617" t="str">
            <v>Non</v>
          </cell>
          <cell r="AD1617">
            <v>37.29</v>
          </cell>
          <cell r="AE1617" t="str">
            <v>FSGBR05G77</v>
          </cell>
          <cell r="AF1617">
            <v>1066889049.6842999</v>
          </cell>
          <cell r="AH1617">
            <v>44488</v>
          </cell>
          <cell r="AI1617">
            <v>4</v>
          </cell>
          <cell r="AJ1617">
            <v>4</v>
          </cell>
          <cell r="AK1617">
            <v>50</v>
          </cell>
          <cell r="AM1617" t="str">
            <v>www.comgest.com</v>
          </cell>
          <cell r="AQ1617" t="str">
            <v>Non</v>
          </cell>
          <cell r="AR1617" t="str">
            <v>Non</v>
          </cell>
          <cell r="AS1617" t="str">
            <v>Non</v>
          </cell>
          <cell r="AV1617" t="str">
            <v>Fonds étrangers</v>
          </cell>
          <cell r="AW1617" t="str">
            <v>Comgest</v>
          </cell>
          <cell r="AX1617" t="str">
            <v>Comgest SA</v>
          </cell>
          <cell r="AY1617" t="str">
            <v>Not Stated</v>
          </cell>
          <cell r="AZ1617" t="str">
            <v>Prospectus</v>
          </cell>
          <cell r="BB1617">
            <v>0.969503</v>
          </cell>
          <cell r="BD1617">
            <v>-0.967306</v>
          </cell>
          <cell r="BF1617">
            <v>-15.413266999999999</v>
          </cell>
          <cell r="BH1617">
            <v>-2.8651059999999999</v>
          </cell>
          <cell r="BJ1617">
            <v>-0.773316</v>
          </cell>
          <cell r="BK1617">
            <v>26</v>
          </cell>
          <cell r="BM1617">
            <v>2.2451509999999999</v>
          </cell>
          <cell r="BN1617">
            <v>86</v>
          </cell>
          <cell r="BP1617">
            <v>18.103950999999999</v>
          </cell>
          <cell r="BQ1617">
            <v>50</v>
          </cell>
        </row>
        <row r="1618">
          <cell r="A1618" t="str">
            <v>IE0033758917</v>
          </cell>
          <cell r="B1618" t="str">
            <v>ÙÙÙ</v>
          </cell>
          <cell r="C1618" t="str">
            <v>Muzinich Enhancedyield S-T HEUR Acc A</v>
          </cell>
          <cell r="D1618" t="str">
            <v>Fiducie d'investissement</v>
          </cell>
          <cell r="E1618" t="str">
            <v>Muzinich &amp; Co. (Ireland) Limited</v>
          </cell>
          <cell r="F1618" t="str">
            <v>Euro</v>
          </cell>
          <cell r="G1618" t="str">
            <v>ICE BofA 1-3Y German Govt TR EUR</v>
          </cell>
          <cell r="H1618" t="str">
            <v>Europe Fonds ouverts  - Obligations Internationales Flexibles Couvertes en EUR</v>
          </cell>
          <cell r="I1618" t="str">
            <v>Tous les jours</v>
          </cell>
          <cell r="J1618" t="str">
            <v>Autriche;Belgique;Suisse;Allemagne;Espagne;Finlande;France;Royaume-Uni;Irlande;Italie;Luxembourg;Pays-Bas;Suède;</v>
          </cell>
          <cell r="K1618" t="str">
            <v>Non</v>
          </cell>
          <cell r="L1618">
            <v>37957</v>
          </cell>
          <cell r="M1618">
            <v>44596</v>
          </cell>
          <cell r="N1618">
            <v>12584143684</v>
          </cell>
          <cell r="O1618">
            <v>169.65</v>
          </cell>
          <cell r="P1618">
            <v>44.29</v>
          </cell>
          <cell r="Q1618" t="str">
            <v>Non</v>
          </cell>
          <cell r="R1618">
            <v>3</v>
          </cell>
          <cell r="S1618">
            <v>3</v>
          </cell>
          <cell r="T1618">
            <v>1.159</v>
          </cell>
          <cell r="U1618">
            <v>5.7190000000000003</v>
          </cell>
          <cell r="V1618">
            <v>0.25324999999999998</v>
          </cell>
          <cell r="W1618">
            <v>1.97926</v>
          </cell>
          <cell r="X1618" t="str">
            <v>Cap</v>
          </cell>
          <cell r="Y1618" t="str">
            <v>Global</v>
          </cell>
          <cell r="Z1618">
            <v>0.45</v>
          </cell>
          <cell r="AA1618" t="str">
            <v>Oui</v>
          </cell>
          <cell r="AB1618">
            <v>0.57999999999999996</v>
          </cell>
          <cell r="AC1618" t="str">
            <v>Non</v>
          </cell>
          <cell r="AD1618">
            <v>169.65</v>
          </cell>
          <cell r="AE1618" t="str">
            <v>FSGBR063EH</v>
          </cell>
          <cell r="AF1618">
            <v>4549260089</v>
          </cell>
          <cell r="AG1618" t="str">
            <v>Entièrement Couvert</v>
          </cell>
          <cell r="AH1618">
            <v>44575</v>
          </cell>
          <cell r="AJ1618">
            <v>1</v>
          </cell>
          <cell r="AK1618">
            <v>1000000</v>
          </cell>
          <cell r="AL1618">
            <v>0</v>
          </cell>
          <cell r="AN1618" t="str">
            <v>Entièrement Couvert</v>
          </cell>
          <cell r="AO1618" t="str">
            <v>Euro</v>
          </cell>
          <cell r="AQ1618" t="str">
            <v>Non</v>
          </cell>
          <cell r="AR1618" t="str">
            <v>Non</v>
          </cell>
          <cell r="AS1618" t="str">
            <v>Non</v>
          </cell>
          <cell r="AV1618" t="str">
            <v>Fonds étrangers</v>
          </cell>
          <cell r="AW1618" t="str">
            <v>Muzinich</v>
          </cell>
          <cell r="AX1618" t="str">
            <v>Muzinich &amp; Co Inc</v>
          </cell>
          <cell r="AY1618" t="str">
            <v>Article 8</v>
          </cell>
          <cell r="AZ1618" t="str">
            <v>Prospectus</v>
          </cell>
          <cell r="BB1618">
            <v>1.406288</v>
          </cell>
          <cell r="BD1618">
            <v>1.9792719999999999</v>
          </cell>
          <cell r="BF1618">
            <v>0.25325900000000001</v>
          </cell>
          <cell r="BH1618">
            <v>-0.80452400000000002</v>
          </cell>
          <cell r="BJ1618">
            <v>-0.76371</v>
          </cell>
          <cell r="BK1618">
            <v>26</v>
          </cell>
          <cell r="BM1618">
            <v>2.5607160000000002</v>
          </cell>
          <cell r="BN1618">
            <v>84</v>
          </cell>
          <cell r="BP1618">
            <v>4.5157410000000002</v>
          </cell>
          <cell r="BQ1618">
            <v>87</v>
          </cell>
        </row>
        <row r="1619">
          <cell r="A1619" t="str">
            <v>IE0034046981</v>
          </cell>
          <cell r="B1619" t="str">
            <v>ÙÙÙÙ</v>
          </cell>
          <cell r="C1619" t="str">
            <v>Russell Inv World Equity C</v>
          </cell>
          <cell r="D1619" t="str">
            <v>Compagnie d'investissement de fonds ouverts</v>
          </cell>
          <cell r="E1619" t="str">
            <v>Russell Investments Ireland Limited</v>
          </cell>
          <cell r="F1619" t="str">
            <v>Euro</v>
          </cell>
          <cell r="G1619" t="str">
            <v>MSCI World NR USD</v>
          </cell>
          <cell r="H1619" t="str">
            <v>Europe Fonds ouverts  - Actions Internationales Gdes Cap. Mixte</v>
          </cell>
          <cell r="I1619" t="str">
            <v>Tous les jours</v>
          </cell>
          <cell r="J1619" t="str">
            <v>Autriche;Allemagne;France;Royaume-Uni;Irlande;Italie;</v>
          </cell>
          <cell r="K1619" t="str">
            <v>Non</v>
          </cell>
          <cell r="L1619">
            <v>38161</v>
          </cell>
          <cell r="M1619">
            <v>44596</v>
          </cell>
          <cell r="N1619">
            <v>1842700776</v>
          </cell>
          <cell r="O1619">
            <v>41.48</v>
          </cell>
          <cell r="Q1619" t="str">
            <v>Non</v>
          </cell>
          <cell r="R1619">
            <v>6</v>
          </cell>
          <cell r="S1619">
            <v>6</v>
          </cell>
          <cell r="T1619">
            <v>10.535997</v>
          </cell>
          <cell r="U1619">
            <v>15.579924999999999</v>
          </cell>
          <cell r="V1619">
            <v>25.20036</v>
          </cell>
          <cell r="W1619">
            <v>15.46542</v>
          </cell>
          <cell r="X1619" t="str">
            <v>Cap</v>
          </cell>
          <cell r="Y1619" t="str">
            <v>Global</v>
          </cell>
          <cell r="Z1619">
            <v>1.6</v>
          </cell>
          <cell r="AA1619" t="str">
            <v>Oui</v>
          </cell>
          <cell r="AB1619">
            <v>1.66</v>
          </cell>
          <cell r="AC1619" t="str">
            <v>Non</v>
          </cell>
          <cell r="AD1619">
            <v>41.48</v>
          </cell>
          <cell r="AE1619" t="str">
            <v>FSGBR06CK3</v>
          </cell>
          <cell r="AF1619">
            <v>2255900</v>
          </cell>
          <cell r="AH1619">
            <v>44228</v>
          </cell>
          <cell r="AI1619">
            <v>5</v>
          </cell>
          <cell r="AJ1619">
            <v>5</v>
          </cell>
          <cell r="AK1619">
            <v>1000</v>
          </cell>
          <cell r="AL1619">
            <v>1000</v>
          </cell>
          <cell r="AQ1619" t="str">
            <v>Non</v>
          </cell>
          <cell r="AR1619" t="str">
            <v>Non</v>
          </cell>
          <cell r="AS1619" t="str">
            <v>Non</v>
          </cell>
          <cell r="AV1619" t="str">
            <v>Fonds étrangers</v>
          </cell>
          <cell r="AW1619" t="str">
            <v>Russell Investments</v>
          </cell>
          <cell r="AX1619" t="str">
            <v>Russell Investments Group, LLC</v>
          </cell>
          <cell r="AY1619" t="str">
            <v>Not Stated</v>
          </cell>
          <cell r="AZ1619" t="str">
            <v>Prospectus</v>
          </cell>
          <cell r="BB1619">
            <v>10.886623999999999</v>
          </cell>
          <cell r="BD1619">
            <v>15.465431000000001</v>
          </cell>
          <cell r="BF1619">
            <v>25.200340000000001</v>
          </cell>
          <cell r="BH1619">
            <v>-4.922161</v>
          </cell>
          <cell r="BJ1619">
            <v>-3.4340700000000002</v>
          </cell>
          <cell r="BK1619">
            <v>56</v>
          </cell>
          <cell r="BM1619">
            <v>19.744384</v>
          </cell>
          <cell r="BN1619">
            <v>15</v>
          </cell>
          <cell r="BP1619">
            <v>28.734279999999998</v>
          </cell>
          <cell r="BQ1619">
            <v>18</v>
          </cell>
        </row>
        <row r="1620">
          <cell r="A1620" t="str">
            <v>IE0034350524</v>
          </cell>
          <cell r="B1620" t="str">
            <v>ÙÙÙÙ</v>
          </cell>
          <cell r="C1620" t="str">
            <v>PIMCO GIS Glb Rl Ret Inv EURH Acc</v>
          </cell>
          <cell r="D1620" t="str">
            <v>Compagnie d'investissement de fonds ouverts</v>
          </cell>
          <cell r="E1620" t="str">
            <v>PIMCO Global Advisors (Ireland) Limited</v>
          </cell>
          <cell r="F1620" t="str">
            <v>Euro</v>
          </cell>
          <cell r="G1620" t="str">
            <v>Bloomberg Wld Govt Infl Lkd TR Hdg USD</v>
          </cell>
          <cell r="H1620" t="str">
            <v>Europe Fonds ouverts  - Obligations Internationales Indexées sur l'Inflation Couvertes en EUR</v>
          </cell>
          <cell r="I1620" t="str">
            <v>Tous les jours</v>
          </cell>
          <cell r="J1620" t="str">
            <v>Autriche;Belgique;Bahrain;Suisse;Allemagne;Danemark;Espagne;Finlande;France;Royaume-Uni;Grèce;Hong Kong;Irlande;Italie;Liechtenstein;Luxembourg;Macao;Norvège;Singapour;Suède;</v>
          </cell>
          <cell r="K1620" t="str">
            <v>Non</v>
          </cell>
          <cell r="L1620">
            <v>38084</v>
          </cell>
          <cell r="M1620">
            <v>44592</v>
          </cell>
          <cell r="N1620">
            <v>3184820212</v>
          </cell>
          <cell r="O1620">
            <v>19.93</v>
          </cell>
          <cell r="P1620">
            <v>197</v>
          </cell>
          <cell r="Q1620" t="str">
            <v>Non</v>
          </cell>
          <cell r="R1620">
            <v>4</v>
          </cell>
          <cell r="S1620">
            <v>4</v>
          </cell>
          <cell r="T1620">
            <v>7.141</v>
          </cell>
          <cell r="U1620">
            <v>6.4429999999999996</v>
          </cell>
          <cell r="V1620">
            <v>2.1629800000000001</v>
          </cell>
          <cell r="W1620">
            <v>4.7508999999999997</v>
          </cell>
          <cell r="X1620" t="str">
            <v>Cap</v>
          </cell>
          <cell r="Y1620" t="str">
            <v>Global</v>
          </cell>
          <cell r="Z1620">
            <v>0.49</v>
          </cell>
          <cell r="AA1620" t="str">
            <v>Oui</v>
          </cell>
          <cell r="AB1620">
            <v>0.84</v>
          </cell>
          <cell r="AC1620" t="str">
            <v>Non</v>
          </cell>
          <cell r="AD1620">
            <v>19.93</v>
          </cell>
          <cell r="AE1620" t="str">
            <v>FSGBR04FXI</v>
          </cell>
          <cell r="AF1620">
            <v>35643460</v>
          </cell>
          <cell r="AG1620" t="str">
            <v>Entièrement Couvert</v>
          </cell>
          <cell r="AH1620">
            <v>44566</v>
          </cell>
          <cell r="AJ1620">
            <v>5</v>
          </cell>
          <cell r="AM1620" t="str">
            <v>www.pimco.com</v>
          </cell>
          <cell r="AN1620" t="str">
            <v>Entièrement Couvert</v>
          </cell>
          <cell r="AO1620" t="str">
            <v>Euro</v>
          </cell>
          <cell r="AQ1620" t="str">
            <v>Non</v>
          </cell>
          <cell r="AR1620" t="str">
            <v>Non</v>
          </cell>
          <cell r="AS1620" t="str">
            <v>Non</v>
          </cell>
          <cell r="AV1620" t="str">
            <v>Fonds étrangers</v>
          </cell>
          <cell r="AW1620" t="str">
            <v>PIMCO</v>
          </cell>
          <cell r="AX1620" t="str">
            <v>Pacific Investment Management Company, LLC</v>
          </cell>
          <cell r="AY1620" t="str">
            <v>Not Stated</v>
          </cell>
          <cell r="AZ1620" t="str">
            <v>Prospectus</v>
          </cell>
          <cell r="BB1620">
            <v>2.5584319999999998</v>
          </cell>
          <cell r="BD1620">
            <v>4.7509050000000004</v>
          </cell>
          <cell r="BF1620">
            <v>2.1629719999999999</v>
          </cell>
          <cell r="BH1620">
            <v>-3.2723770000000001</v>
          </cell>
          <cell r="BJ1620">
            <v>-2.26179</v>
          </cell>
          <cell r="BK1620">
            <v>45</v>
          </cell>
          <cell r="BM1620">
            <v>5.9540439999999997</v>
          </cell>
          <cell r="BN1620">
            <v>65</v>
          </cell>
          <cell r="BP1620">
            <v>5.3234209999999997</v>
          </cell>
          <cell r="BQ1620">
            <v>85</v>
          </cell>
        </row>
        <row r="1621">
          <cell r="A1621" t="str">
            <v>IE00B0105X63</v>
          </cell>
          <cell r="C1621" t="str">
            <v>PIMCO GIS Ttl Ret Bd Inv EURH Acc</v>
          </cell>
          <cell r="D1621" t="str">
            <v>Compagnie d'investissement de fonds ouverts</v>
          </cell>
          <cell r="E1621" t="str">
            <v>PIMCO Global Advisors (Ireland) Limited</v>
          </cell>
          <cell r="F1621" t="str">
            <v>Euro</v>
          </cell>
          <cell r="G1621" t="str">
            <v>Bloomberg US Agg Bond TR USD</v>
          </cell>
          <cell r="H1621" t="str">
            <v>Europe Fonds ouverts  - Obligations Autres</v>
          </cell>
          <cell r="I1621" t="str">
            <v>Tous les jours</v>
          </cell>
          <cell r="J1621" t="str">
            <v>Autriche;Belgique;Bahrain;Suisse;Allemagne;Danemark;Espagne;Finlande;France;Royaume-Uni;Grèce;Hong Kong;Irlande;Italie;Luxembourg;Macao;Norvège;Singapour;Suède;</v>
          </cell>
          <cell r="K1621" t="str">
            <v>Non</v>
          </cell>
          <cell r="L1621">
            <v>38351</v>
          </cell>
          <cell r="M1621">
            <v>44592</v>
          </cell>
          <cell r="N1621">
            <v>4190364209</v>
          </cell>
          <cell r="O1621">
            <v>21.33</v>
          </cell>
          <cell r="P1621">
            <v>540</v>
          </cell>
          <cell r="Q1621" t="str">
            <v>Non</v>
          </cell>
          <cell r="R1621">
            <v>3</v>
          </cell>
          <cell r="S1621">
            <v>3</v>
          </cell>
          <cell r="T1621">
            <v>3.4658350000000002</v>
          </cell>
          <cell r="U1621">
            <v>3.8321689999999999</v>
          </cell>
          <cell r="V1621">
            <v>-3.7912599999999999</v>
          </cell>
          <cell r="W1621">
            <v>2.2114600000000002</v>
          </cell>
          <cell r="X1621" t="str">
            <v>Cap</v>
          </cell>
          <cell r="Y1621" t="str">
            <v>Global</v>
          </cell>
          <cell r="Z1621">
            <v>0.5</v>
          </cell>
          <cell r="AA1621" t="str">
            <v>Oui</v>
          </cell>
          <cell r="AB1621">
            <v>0.85</v>
          </cell>
          <cell r="AC1621" t="str">
            <v>Non</v>
          </cell>
          <cell r="AD1621">
            <v>21.33</v>
          </cell>
          <cell r="AE1621" t="str">
            <v>FSGBR04S9A</v>
          </cell>
          <cell r="AF1621">
            <v>18857025</v>
          </cell>
          <cell r="AG1621" t="str">
            <v>Entièrement Couvert</v>
          </cell>
          <cell r="AH1621">
            <v>44566</v>
          </cell>
          <cell r="AJ1621">
            <v>5</v>
          </cell>
          <cell r="AM1621" t="str">
            <v>www.pimco.com</v>
          </cell>
          <cell r="AN1621" t="str">
            <v>Entièrement Couvert</v>
          </cell>
          <cell r="AO1621" t="str">
            <v>Euro</v>
          </cell>
          <cell r="AQ1621" t="str">
            <v>Non</v>
          </cell>
          <cell r="AR1621" t="str">
            <v>Non</v>
          </cell>
          <cell r="AS1621" t="str">
            <v>Non</v>
          </cell>
          <cell r="AV1621" t="str">
            <v>Fonds étrangers</v>
          </cell>
          <cell r="AW1621" t="str">
            <v>PIMCO</v>
          </cell>
          <cell r="AX1621" t="str">
            <v>Pacific Investment Management Company, LLC</v>
          </cell>
          <cell r="AY1621" t="str">
            <v>Not Stated</v>
          </cell>
          <cell r="AZ1621" t="str">
            <v>Prospectus</v>
          </cell>
          <cell r="BB1621">
            <v>1.091906</v>
          </cell>
          <cell r="BD1621">
            <v>2.211465</v>
          </cell>
          <cell r="BF1621">
            <v>-3.791258</v>
          </cell>
          <cell r="BH1621">
            <v>-2.3160759999999998</v>
          </cell>
          <cell r="BJ1621">
            <v>-2.0436000000000001</v>
          </cell>
          <cell r="BK1621">
            <v>42</v>
          </cell>
          <cell r="BM1621">
            <v>3.2765070000000001</v>
          </cell>
          <cell r="BN1621">
            <v>80</v>
          </cell>
          <cell r="BP1621">
            <v>5.45275</v>
          </cell>
          <cell r="BQ1621">
            <v>85</v>
          </cell>
        </row>
        <row r="1622">
          <cell r="A1622" t="str">
            <v>IE00B02KXM00</v>
          </cell>
          <cell r="B1622" t="str">
            <v>ÙÙÙÙ</v>
          </cell>
          <cell r="C1622" t="str">
            <v>iShares EURO STOXX Small ETF EUR Dist</v>
          </cell>
          <cell r="D1622" t="str">
            <v>Compagnie d'investissement de fonds ouverts</v>
          </cell>
          <cell r="E1622" t="str">
            <v>BlackRock Asset Management Ireland - ETF</v>
          </cell>
          <cell r="F1622" t="str">
            <v>Euro</v>
          </cell>
          <cell r="G1622" t="str">
            <v>EURO STOXX Small NR EUR</v>
          </cell>
          <cell r="H1622" t="str">
            <v>Europe ETF  - Actions Zone Euro Moyennes Cap.</v>
          </cell>
          <cell r="I1622" t="str">
            <v>Tous les jours</v>
          </cell>
          <cell r="J1622" t="str">
            <v>Suisse;Allemagne;Royaume-Uni;Italie;Pays-Bas;</v>
          </cell>
          <cell r="K1622" t="str">
            <v>Non</v>
          </cell>
          <cell r="L1622">
            <v>38289</v>
          </cell>
          <cell r="M1622">
            <v>44596</v>
          </cell>
          <cell r="N1622">
            <v>995068127</v>
          </cell>
          <cell r="O1622">
            <v>45.6845</v>
          </cell>
          <cell r="P1622">
            <v>140.93</v>
          </cell>
          <cell r="Q1622" t="str">
            <v>Non</v>
          </cell>
          <cell r="R1622">
            <v>6</v>
          </cell>
          <cell r="S1622">
            <v>6</v>
          </cell>
          <cell r="T1622">
            <v>10.343999999999999</v>
          </cell>
          <cell r="U1622">
            <v>18.073</v>
          </cell>
          <cell r="V1622">
            <v>15.696529999999999</v>
          </cell>
          <cell r="W1622">
            <v>14.568479999999999</v>
          </cell>
          <cell r="X1622" t="str">
            <v>Dist</v>
          </cell>
          <cell r="Y1622" t="str">
            <v>Euroland</v>
          </cell>
          <cell r="Z1622">
            <v>0.4</v>
          </cell>
          <cell r="AA1622" t="str">
            <v>Oui</v>
          </cell>
          <cell r="AB1622">
            <v>0.4</v>
          </cell>
          <cell r="AC1622" t="str">
            <v>Non</v>
          </cell>
          <cell r="AD1622">
            <v>45.6845</v>
          </cell>
          <cell r="AE1622" t="str">
            <v>FSGBR063JC</v>
          </cell>
          <cell r="AF1622">
            <v>995068127</v>
          </cell>
          <cell r="AH1622">
            <v>44572</v>
          </cell>
          <cell r="AM1622" t="str">
            <v>www.blackrock.com</v>
          </cell>
          <cell r="AQ1622" t="str">
            <v>Non</v>
          </cell>
          <cell r="AR1622" t="str">
            <v>Non</v>
          </cell>
          <cell r="AS1622" t="str">
            <v>Non</v>
          </cell>
          <cell r="AV1622" t="str">
            <v>Fonds étrangers</v>
          </cell>
          <cell r="AW1622" t="str">
            <v>iShares</v>
          </cell>
          <cell r="AX1622" t="str">
            <v>iShares PLC</v>
          </cell>
          <cell r="AY1622" t="str">
            <v>Not Stated</v>
          </cell>
          <cell r="AZ1622" t="str">
            <v>Prospectus</v>
          </cell>
          <cell r="BA1622" t="str">
            <v>Non</v>
          </cell>
          <cell r="BB1622">
            <v>11.065319000000001</v>
          </cell>
          <cell r="BD1622">
            <v>14.568479999999999</v>
          </cell>
          <cell r="BF1622">
            <v>15.696522999999999</v>
          </cell>
          <cell r="BH1622">
            <v>-3.3970319999999998</v>
          </cell>
          <cell r="BJ1622">
            <v>-3.8693499999999998</v>
          </cell>
          <cell r="BK1622">
            <v>59</v>
          </cell>
          <cell r="BM1622">
            <v>18.579059000000001</v>
          </cell>
          <cell r="BN1622">
            <v>18</v>
          </cell>
          <cell r="BP1622">
            <v>26.361363999999998</v>
          </cell>
          <cell r="BQ1622">
            <v>25</v>
          </cell>
        </row>
        <row r="1623">
          <cell r="A1623" t="str">
            <v>IE00B02YQR81</v>
          </cell>
          <cell r="C1623" t="str">
            <v>AXA Rosenberg US Equity Alpha B (H)€ Acc</v>
          </cell>
          <cell r="D1623" t="str">
            <v>Fiducie d'investissement</v>
          </cell>
          <cell r="E1623" t="str">
            <v>AXA Rosenberg Management Ireland Limited</v>
          </cell>
          <cell r="F1623" t="str">
            <v>Euro</v>
          </cell>
          <cell r="G1623" t="str">
            <v>S&amp;P 500 TR USD</v>
          </cell>
          <cell r="H1623" t="str">
            <v>Europe Fonds ouverts  - Autres actions</v>
          </cell>
          <cell r="I1623" t="str">
            <v>Tous les jours</v>
          </cell>
          <cell r="J1623" t="str">
            <v>Autriche;Suisse;Allemagne;Espagne;Finlande;France;Royaume-Uni;Irlande;Italie;Luxembourg;Pays-Bas;Norvège;Suède;</v>
          </cell>
          <cell r="K1623" t="str">
            <v>Non</v>
          </cell>
          <cell r="L1623">
            <v>38400</v>
          </cell>
          <cell r="M1623">
            <v>44596</v>
          </cell>
          <cell r="N1623">
            <v>928222446</v>
          </cell>
          <cell r="O1623">
            <v>21.98</v>
          </cell>
          <cell r="P1623">
            <v>100.39</v>
          </cell>
          <cell r="Q1623" t="str">
            <v>Non</v>
          </cell>
          <cell r="R1623">
            <v>6</v>
          </cell>
          <cell r="S1623">
            <v>6</v>
          </cell>
          <cell r="T1623">
            <v>12.856881</v>
          </cell>
          <cell r="U1623">
            <v>18.348689</v>
          </cell>
          <cell r="V1623">
            <v>19.166219999999999</v>
          </cell>
          <cell r="W1623">
            <v>14.09253</v>
          </cell>
          <cell r="X1623" t="str">
            <v>Cap</v>
          </cell>
          <cell r="Y1623" t="str">
            <v>États-Unis d'Amérique</v>
          </cell>
          <cell r="Z1623">
            <v>1.35</v>
          </cell>
          <cell r="AA1623" t="str">
            <v>Oui</v>
          </cell>
          <cell r="AB1623">
            <v>1.47</v>
          </cell>
          <cell r="AC1623" t="str">
            <v>Non</v>
          </cell>
          <cell r="AD1623">
            <v>21.98</v>
          </cell>
          <cell r="AE1623" t="str">
            <v>FSGBR0501W</v>
          </cell>
          <cell r="AF1623">
            <v>9741246</v>
          </cell>
          <cell r="AG1623" t="str">
            <v>Entièrement Couvert</v>
          </cell>
          <cell r="AH1623">
            <v>44565</v>
          </cell>
          <cell r="AI1623">
            <v>4.5</v>
          </cell>
          <cell r="AJ1623">
            <v>4.5</v>
          </cell>
          <cell r="AK1623">
            <v>5000</v>
          </cell>
          <cell r="AL1623">
            <v>2000</v>
          </cell>
          <cell r="AM1623" t="str">
            <v>www.axa-im.com/en/equities/rosenberg-equities</v>
          </cell>
          <cell r="AN1623" t="str">
            <v>Entièrement Couvert</v>
          </cell>
          <cell r="AO1623" t="str">
            <v>Euro</v>
          </cell>
          <cell r="AQ1623" t="str">
            <v>Non</v>
          </cell>
          <cell r="AR1623" t="str">
            <v>Non</v>
          </cell>
          <cell r="AS1623" t="str">
            <v>Non</v>
          </cell>
          <cell r="AV1623" t="str">
            <v>Fonds étrangers</v>
          </cell>
          <cell r="AW1623" t="str">
            <v>AXA</v>
          </cell>
          <cell r="AX1623" t="str">
            <v>AXA Rosenberg Investment Management LLC</v>
          </cell>
          <cell r="AY1623" t="str">
            <v>Article 8</v>
          </cell>
          <cell r="AZ1623" t="str">
            <v>Prospectus</v>
          </cell>
          <cell r="BB1623">
            <v>10.533223</v>
          </cell>
          <cell r="BD1623">
            <v>14.092542999999999</v>
          </cell>
          <cell r="BF1623">
            <v>19.166202999999999</v>
          </cell>
          <cell r="BH1623">
            <v>-6.174957</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UC"/>
      <sheetName val="Modele création"/>
      <sheetName val="Extrac MS"/>
      <sheetName val="OST"/>
      <sheetName val="Corresp categorie + Edition"/>
      <sheetName val="Modif Libellé"/>
      <sheetName val="Correspondance devise"/>
      <sheetName val="Correspondance Ste de gestion"/>
      <sheetName val="Corresp zone invest"/>
      <sheetName val="Corresp @"/>
      <sheetName val="Unmatched"/>
    </sheetNames>
    <sheetDataSet>
      <sheetData sheetId="0" refreshError="1">
        <row r="1">
          <cell r="B1" t="str">
            <v>Fdurat</v>
          </cell>
          <cell r="F1" t="str">
            <v xml:space="preserve"> </v>
          </cell>
        </row>
        <row r="2">
          <cell r="A2" t="str">
            <v>TITRE</v>
          </cell>
          <cell r="B2" t="str">
            <v>Libellé</v>
          </cell>
          <cell r="C2" t="str">
            <v>Commentaire</v>
          </cell>
          <cell r="D2" t="str">
            <v>Fonds présent dans une liste</v>
          </cell>
          <cell r="E2" t="str">
            <v>Structure légale (OICP = FCP, UT = SICAV)</v>
          </cell>
          <cell r="F2" t="str">
            <v>Société de gestion</v>
          </cell>
          <cell r="G2" t="str">
            <v>Société de Gestion MS</v>
          </cell>
          <cell r="H2" t="str">
            <v>Devise</v>
          </cell>
          <cell r="I2" t="str">
            <v>Indice de référence</v>
          </cell>
          <cell r="J2" t="str">
            <v>Adresse internet</v>
          </cell>
          <cell r="K2" t="str">
            <v>Catégorie Swiss Life</v>
          </cell>
          <cell r="L2" t="str">
            <v>Catégorie Morningstar</v>
          </cell>
          <cell r="M2" t="str">
            <v>Ordre d'impression</v>
          </cell>
          <cell r="N2" t="str">
            <v>Ordre d'impression SL</v>
          </cell>
          <cell r="O2" t="str">
            <v>Fréquence de cotation par MS</v>
          </cell>
          <cell r="P2" t="str">
            <v>Pays de commercialisation</v>
          </cell>
          <cell r="Q2" t="str">
            <v>PEA</v>
          </cell>
          <cell r="R2" t="str">
            <v>Non résidents</v>
          </cell>
          <cell r="S2" t="str">
            <v>+ 80 ans</v>
          </cell>
          <cell r="T2" t="str">
            <v>Zone Géographique</v>
          </cell>
          <cell r="U2" t="str">
            <v>Zone Géographique</v>
          </cell>
          <cell r="V2" t="str">
            <v>survey KIID SRRI</v>
          </cell>
          <cell r="W2" t="str">
            <v>Part virtuelle</v>
          </cell>
          <cell r="X2" t="str">
            <v>Cap/Dis</v>
          </cell>
          <cell r="Y2" t="str">
            <v>Ordre / Réalisation</v>
          </cell>
          <cell r="Z2" t="str">
            <v>Règlement / Livraison</v>
          </cell>
          <cell r="AA2" t="str">
            <v>Label ISR</v>
          </cell>
          <cell r="AB2" t="str">
            <v>ISR</v>
          </cell>
          <cell r="AC2" t="str">
            <v>UCITS</v>
          </cell>
          <cell r="AD2" t="str">
            <v>Frais gestion max</v>
          </cell>
          <cell r="AE2" t="str">
            <v>Frais courants</v>
          </cell>
        </row>
        <row r="3">
          <cell r="A3" t="str">
            <v>FR0007024393</v>
          </cell>
          <cell r="B3" t="str">
            <v>Afer Actions Euro ISR A</v>
          </cell>
          <cell r="C3" t="str">
            <v/>
          </cell>
          <cell r="D3">
            <v>0</v>
          </cell>
          <cell r="E3" t="str">
            <v>FCP</v>
          </cell>
          <cell r="F3" t="str">
            <v>Abeille Asset Management</v>
          </cell>
          <cell r="G3" t="str">
            <v>Abeille Asset Management</v>
          </cell>
          <cell r="H3" t="str">
            <v>EUR</v>
          </cell>
          <cell r="I3" t="str">
            <v>Euro Stoxx NR EUR</v>
          </cell>
          <cell r="J3" t="str">
            <v>https://www.avivainvestors.com/fr-fr/</v>
          </cell>
          <cell r="K3" t="str">
            <v>Actions Zone Euro Grandes Capitalisations</v>
          </cell>
          <cell r="L3" t="str">
            <v>Europe Fonds ouverts  - Actions Zone Euro Grandes Cap.</v>
          </cell>
          <cell r="M3" t="str">
            <v>FBAA</v>
          </cell>
          <cell r="N3" t="str">
            <v>FBAAB</v>
          </cell>
          <cell r="O3" t="str">
            <v>Quotidien</v>
          </cell>
          <cell r="P3" t="str">
            <v>France</v>
          </cell>
          <cell r="Q3" t="str">
            <v>Non</v>
          </cell>
          <cell r="R3" t="str">
            <v/>
          </cell>
          <cell r="S3" t="str">
            <v/>
          </cell>
          <cell r="T3" t="str">
            <v>Zone Euro</v>
          </cell>
          <cell r="U3" t="str">
            <v>Euroland</v>
          </cell>
          <cell r="V3">
            <v>6</v>
          </cell>
          <cell r="W3" t="str">
            <v>Non</v>
          </cell>
          <cell r="X3" t="str">
            <v>Dist</v>
          </cell>
          <cell r="Y3" t="str">
            <v>11h30</v>
          </cell>
          <cell r="Z3" t="str">
            <v>J+1</v>
          </cell>
          <cell r="AA3" t="str">
            <v>Label ISR 052020</v>
          </cell>
          <cell r="AB3" t="str">
            <v>Oui</v>
          </cell>
          <cell r="AC3" t="str">
            <v>Oui</v>
          </cell>
          <cell r="AD3">
            <v>0.95</v>
          </cell>
          <cell r="AE3">
            <v>0.93</v>
          </cell>
        </row>
        <row r="4">
          <cell r="A4" t="str">
            <v>FR0000014292</v>
          </cell>
          <cell r="B4" t="str">
            <v>Aviva Convertibles</v>
          </cell>
          <cell r="C4" t="str">
            <v/>
          </cell>
          <cell r="D4">
            <v>0</v>
          </cell>
          <cell r="E4" t="str">
            <v>SICAV</v>
          </cell>
          <cell r="F4" t="str">
            <v>Abeille Asset Management</v>
          </cell>
          <cell r="G4" t="str">
            <v>Abeille Asset Management</v>
          </cell>
          <cell r="H4" t="str">
            <v>EUR</v>
          </cell>
          <cell r="I4" t="str">
            <v>Refinitiv Global Hgd CB TR EUR</v>
          </cell>
          <cell r="J4" t="str">
            <v>https://www.avivainvestors.com/fr-fr/</v>
          </cell>
          <cell r="K4" t="str">
            <v>Obligations Convertibles Internationales Hedgées</v>
          </cell>
          <cell r="L4" t="str">
            <v>Europe Fonds ouverts  - Convertibles Internationales Couvertes en EUR</v>
          </cell>
          <cell r="M4" t="str">
            <v>C00B</v>
          </cell>
          <cell r="N4" t="str">
            <v>C00BB</v>
          </cell>
          <cell r="O4" t="str">
            <v>Quotidien</v>
          </cell>
          <cell r="P4" t="str">
            <v>France</v>
          </cell>
          <cell r="Q4" t="str">
            <v>Non</v>
          </cell>
          <cell r="R4" t="str">
            <v/>
          </cell>
          <cell r="S4" t="str">
            <v>+ 85 ans</v>
          </cell>
          <cell r="T4" t="str">
            <v>International</v>
          </cell>
          <cell r="U4" t="str">
            <v>Global</v>
          </cell>
          <cell r="V4">
            <v>4</v>
          </cell>
          <cell r="W4" t="str">
            <v>Non</v>
          </cell>
          <cell r="X4" t="str">
            <v>Cap</v>
          </cell>
          <cell r="Y4" t="str">
            <v>11h30</v>
          </cell>
          <cell r="Z4" t="str">
            <v>Cut Off: 11h30  Val:J+1  DE:4%</v>
          </cell>
          <cell r="AB4" t="str">
            <v>Non</v>
          </cell>
          <cell r="AC4" t="str">
            <v>Oui</v>
          </cell>
          <cell r="AD4">
            <v>1.19</v>
          </cell>
          <cell r="AE4">
            <v>1.19</v>
          </cell>
        </row>
        <row r="5">
          <cell r="A5" t="str">
            <v>FR0011035864</v>
          </cell>
          <cell r="B5" t="str">
            <v>Aviva Flexible Emergents A</v>
          </cell>
          <cell r="D5">
            <v>1</v>
          </cell>
          <cell r="E5" t="str">
            <v>FCP</v>
          </cell>
          <cell r="F5" t="str">
            <v>Abeille Asset Management</v>
          </cell>
          <cell r="G5" t="str">
            <v>Abeille Asset Management</v>
          </cell>
          <cell r="H5" t="str">
            <v>EUR</v>
          </cell>
          <cell r="I5" t="str">
            <v>(Stoxx Europe 600 NR EUR) 34% + ( JPM EMBI Global TR USD) 33% + (MSCI EM NR EUR) 33%</v>
          </cell>
          <cell r="J5" t="str">
            <v>https://www.avivainvestors.com/fr-fr/</v>
          </cell>
          <cell r="K5" t="str">
            <v>Mixtes Marchés Emergents</v>
          </cell>
          <cell r="L5" t="str">
            <v>Europe Fonds ouverts  - Allocation Marchés Emergents</v>
          </cell>
          <cell r="M5" t="str">
            <v>EI00</v>
          </cell>
          <cell r="N5" t="str">
            <v>EI00B</v>
          </cell>
          <cell r="O5" t="str">
            <v>Quotidien</v>
          </cell>
          <cell r="P5" t="str">
            <v>France</v>
          </cell>
          <cell r="Q5" t="str">
            <v>Non</v>
          </cell>
          <cell r="R5" t="str">
            <v/>
          </cell>
          <cell r="S5" t="str">
            <v>+ 85 ans</v>
          </cell>
          <cell r="T5" t="str">
            <v>Marchés Emergents</v>
          </cell>
          <cell r="U5" t="str">
            <v>Global Emerging Mkts</v>
          </cell>
          <cell r="V5">
            <v>5</v>
          </cell>
          <cell r="W5" t="str">
            <v>Non</v>
          </cell>
          <cell r="X5" t="str">
            <v>Cap</v>
          </cell>
          <cell r="Y5" t="str">
            <v>11h30</v>
          </cell>
          <cell r="Z5" t="str">
            <v>J+1</v>
          </cell>
          <cell r="AB5" t="str">
            <v>Non</v>
          </cell>
          <cell r="AC5" t="str">
            <v>Oui</v>
          </cell>
          <cell r="AD5">
            <v>1.9</v>
          </cell>
          <cell r="AE5">
            <v>2.4</v>
          </cell>
        </row>
        <row r="6">
          <cell r="A6" t="str">
            <v>FR0007385000</v>
          </cell>
          <cell r="B6" t="str">
            <v>Aviva France Opportunités</v>
          </cell>
          <cell r="C6" t="str">
            <v/>
          </cell>
          <cell r="D6">
            <v>0</v>
          </cell>
          <cell r="E6" t="str">
            <v>FCP</v>
          </cell>
          <cell r="F6" t="str">
            <v>Abeille Asset Management</v>
          </cell>
          <cell r="G6" t="str">
            <v>Abeille Asset Management</v>
          </cell>
          <cell r="H6" t="str">
            <v>EUR</v>
          </cell>
          <cell r="I6" t="str">
            <v>Euronext Paris CAC Mid 60 NR EUR</v>
          </cell>
          <cell r="J6" t="str">
            <v>https://www.avivainvestors.com/fr-fr/</v>
          </cell>
          <cell r="K6" t="str">
            <v>Actions France Petites &amp; Moyennes Capitalisations</v>
          </cell>
          <cell r="L6" t="str">
            <v>Europe Fonds ouverts  - Actions France Petites &amp; Moy. Cap.</v>
          </cell>
          <cell r="M6" t="str">
            <v>FACA</v>
          </cell>
          <cell r="N6" t="str">
            <v>FACAB</v>
          </cell>
          <cell r="O6" t="str">
            <v>Quotidien</v>
          </cell>
          <cell r="P6" t="str">
            <v>France</v>
          </cell>
          <cell r="Q6" t="str">
            <v>Oui</v>
          </cell>
          <cell r="R6" t="str">
            <v/>
          </cell>
          <cell r="S6" t="str">
            <v/>
          </cell>
          <cell r="T6" t="str">
            <v>France</v>
          </cell>
          <cell r="U6" t="str">
            <v>France</v>
          </cell>
          <cell r="V6">
            <v>6</v>
          </cell>
          <cell r="W6" t="str">
            <v>Non</v>
          </cell>
          <cell r="X6" t="str">
            <v>Dist</v>
          </cell>
          <cell r="Y6" t="str">
            <v>11h30</v>
          </cell>
          <cell r="Z6" t="str">
            <v>J+1</v>
          </cell>
          <cell r="AB6" t="str">
            <v>Non</v>
          </cell>
          <cell r="AC6" t="str">
            <v>Oui</v>
          </cell>
          <cell r="AD6">
            <v>1.5</v>
          </cell>
          <cell r="AE6">
            <v>1.49</v>
          </cell>
        </row>
        <row r="7">
          <cell r="A7" t="str">
            <v>FR0011586544</v>
          </cell>
          <cell r="B7" t="str">
            <v>Aviva Grandes Marques ISR A</v>
          </cell>
          <cell r="D7">
            <v>3</v>
          </cell>
          <cell r="E7" t="str">
            <v>FCP</v>
          </cell>
          <cell r="F7" t="str">
            <v>Abeille Asset Management</v>
          </cell>
          <cell r="G7" t="str">
            <v>Abeille Asset Management</v>
          </cell>
          <cell r="H7" t="str">
            <v>EUR</v>
          </cell>
          <cell r="I7" t="str">
            <v>MSCI World NR EUR</v>
          </cell>
          <cell r="J7" t="str">
            <v>https://www.avivainvestors.com/fr-fr/</v>
          </cell>
          <cell r="K7" t="str">
            <v>Actions International Grandes Capitalisations Mixte</v>
          </cell>
          <cell r="L7" t="str">
            <v>Europe Fonds ouverts  - Actions Internationales Gdes Cap. Mixte</v>
          </cell>
          <cell r="M7" t="str">
            <v>FEAD</v>
          </cell>
          <cell r="N7" t="str">
            <v>FEADB</v>
          </cell>
          <cell r="O7" t="str">
            <v>Quotidien</v>
          </cell>
          <cell r="P7" t="str">
            <v>France</v>
          </cell>
          <cell r="Q7" t="str">
            <v>Non</v>
          </cell>
          <cell r="R7" t="str">
            <v/>
          </cell>
          <cell r="S7" t="str">
            <v/>
          </cell>
          <cell r="T7" t="str">
            <v>International</v>
          </cell>
          <cell r="U7" t="str">
            <v>Global</v>
          </cell>
          <cell r="V7">
            <v>6</v>
          </cell>
          <cell r="W7" t="str">
            <v>Non</v>
          </cell>
          <cell r="X7" t="str">
            <v>Dist</v>
          </cell>
          <cell r="Y7" t="str">
            <v>11h30</v>
          </cell>
          <cell r="Z7" t="str">
            <v>J+1</v>
          </cell>
          <cell r="AA7" t="str">
            <v>Label ISR</v>
          </cell>
          <cell r="AB7" t="str">
            <v>Oui</v>
          </cell>
          <cell r="AC7" t="str">
            <v>Oui</v>
          </cell>
          <cell r="AD7">
            <v>1.7</v>
          </cell>
          <cell r="AE7">
            <v>1.7</v>
          </cell>
        </row>
        <row r="8">
          <cell r="A8" t="str">
            <v>FR0013305208</v>
          </cell>
          <cell r="B8" t="str">
            <v>Aviva Investors Alpha Yield C</v>
          </cell>
          <cell r="C8" t="str">
            <v>Refus SLSPL comité de référencement 07/2018 (en attente de réciprocité)</v>
          </cell>
          <cell r="D8">
            <v>2</v>
          </cell>
          <cell r="E8" t="str">
            <v>FCP</v>
          </cell>
          <cell r="F8" t="str">
            <v>Abeille Asset Management</v>
          </cell>
          <cell r="G8" t="str">
            <v>Abeille Asset Management</v>
          </cell>
          <cell r="H8" t="str">
            <v>EUR</v>
          </cell>
          <cell r="I8" t="str">
            <v>Pas d'indice de référence</v>
          </cell>
          <cell r="J8" t="str">
            <v>https://www.avivainvestors.com/fr-fr/</v>
          </cell>
          <cell r="K8" t="str">
            <v>Obligations Flexibles EUR</v>
          </cell>
          <cell r="L8" t="str">
            <v>Europe Fonds ouverts  - Obligations EUR Flexibles</v>
          </cell>
          <cell r="M8" t="str">
            <v>BBGA</v>
          </cell>
          <cell r="N8" t="str">
            <v>BBGAB</v>
          </cell>
          <cell r="O8" t="str">
            <v>Quotidien</v>
          </cell>
          <cell r="P8" t="str">
            <v>France</v>
          </cell>
          <cell r="Q8" t="str">
            <v>Non</v>
          </cell>
          <cell r="R8" t="str">
            <v/>
          </cell>
          <cell r="S8" t="str">
            <v>+ 85 ans</v>
          </cell>
          <cell r="T8" t="str">
            <v>International</v>
          </cell>
          <cell r="U8" t="str">
            <v>Global</v>
          </cell>
          <cell r="V8">
            <v>4</v>
          </cell>
          <cell r="W8" t="str">
            <v>Non</v>
          </cell>
          <cell r="X8" t="str">
            <v>Cap</v>
          </cell>
          <cell r="Y8" t="str">
            <v>11h30</v>
          </cell>
          <cell r="Z8" t="str">
            <v>J+1</v>
          </cell>
          <cell r="AB8" t="str">
            <v>Non</v>
          </cell>
          <cell r="AC8" t="str">
            <v>Oui</v>
          </cell>
          <cell r="AD8">
            <v>1.1000000000000001</v>
          </cell>
          <cell r="AE8">
            <v>1.05</v>
          </cell>
        </row>
        <row r="9">
          <cell r="A9" t="str">
            <v>FR0011092386</v>
          </cell>
          <cell r="B9" t="str">
            <v>Aviva Investors Valeurs Europe A</v>
          </cell>
          <cell r="D9">
            <v>2</v>
          </cell>
          <cell r="E9" t="str">
            <v>FCP</v>
          </cell>
          <cell r="F9" t="str">
            <v>Abeille Asset Management</v>
          </cell>
          <cell r="G9" t="str">
            <v>Abeille Asset Management</v>
          </cell>
          <cell r="H9" t="str">
            <v>EUR</v>
          </cell>
          <cell r="I9" t="str">
            <v>Stoxx Europe 600 NR EUR</v>
          </cell>
          <cell r="J9" t="str">
            <v>https://www.avivainvestors.com/fr-fr/</v>
          </cell>
          <cell r="K9" t="str">
            <v>Actions Europe Grandes Capitalisations Mixte</v>
          </cell>
          <cell r="L9" t="str">
            <v>Europe Fonds ouverts  - Actions Europe Gdes Cap. Mixte</v>
          </cell>
          <cell r="M9" t="str">
            <v>FCBB</v>
          </cell>
          <cell r="N9" t="str">
            <v>FCBBB</v>
          </cell>
          <cell r="O9" t="str">
            <v>Quotidien</v>
          </cell>
          <cell r="P9" t="str">
            <v>France</v>
          </cell>
          <cell r="Q9" t="str">
            <v>Oui</v>
          </cell>
          <cell r="R9" t="str">
            <v/>
          </cell>
          <cell r="S9" t="str">
            <v/>
          </cell>
          <cell r="T9" t="str">
            <v>Europe</v>
          </cell>
          <cell r="U9" t="str">
            <v>Europe</v>
          </cell>
          <cell r="V9">
            <v>6</v>
          </cell>
          <cell r="W9" t="str">
            <v>Non</v>
          </cell>
          <cell r="X9" t="str">
            <v>Cap</v>
          </cell>
          <cell r="Y9" t="str">
            <v>11h30</v>
          </cell>
          <cell r="Z9" t="str">
            <v>J+2</v>
          </cell>
          <cell r="AA9" t="str">
            <v>Label ISR</v>
          </cell>
          <cell r="AB9" t="str">
            <v>Oui</v>
          </cell>
          <cell r="AC9" t="str">
            <v>Oui</v>
          </cell>
          <cell r="AD9">
            <v>1</v>
          </cell>
          <cell r="AE9">
            <v>1.01</v>
          </cell>
        </row>
        <row r="10">
          <cell r="A10" t="str">
            <v>FR0000097495</v>
          </cell>
          <cell r="B10" t="str">
            <v>Aviva Oblig International</v>
          </cell>
          <cell r="D10">
            <v>0</v>
          </cell>
          <cell r="E10" t="str">
            <v>SICAV</v>
          </cell>
          <cell r="F10" t="str">
            <v>Abeille Asset Management</v>
          </cell>
          <cell r="G10" t="str">
            <v>Abeille Asset Management</v>
          </cell>
          <cell r="H10" t="str">
            <v>EUR</v>
          </cell>
          <cell r="I10" t="str">
            <v>(BBgBarc Global High Yield TR Hdg EUR) 30% + ( BBgBarc Gbl Agg Credit TR Hdg EUR) 70%</v>
          </cell>
          <cell r="J10" t="str">
            <v>https://www.avivainvestors.com/fr-fr/</v>
          </cell>
          <cell r="K10" t="str">
            <v>Obligations Flexibles EUR</v>
          </cell>
          <cell r="L10" t="str">
            <v>Europe Fonds ouverts  - Obligations EUR Flexibles</v>
          </cell>
          <cell r="M10" t="str">
            <v>BBGA</v>
          </cell>
          <cell r="N10" t="str">
            <v>BBGAB</v>
          </cell>
          <cell r="O10" t="str">
            <v>Quotidien</v>
          </cell>
          <cell r="P10" t="str">
            <v>France</v>
          </cell>
          <cell r="Q10" t="str">
            <v>Non</v>
          </cell>
          <cell r="R10" t="str">
            <v/>
          </cell>
          <cell r="S10" t="str">
            <v>+ 85 ans</v>
          </cell>
          <cell r="T10" t="str">
            <v>International</v>
          </cell>
          <cell r="U10" t="str">
            <v>Global</v>
          </cell>
          <cell r="V10">
            <v>4</v>
          </cell>
          <cell r="W10" t="str">
            <v>Non</v>
          </cell>
          <cell r="X10" t="str">
            <v>Dist</v>
          </cell>
          <cell r="Y10" t="str">
            <v>11h30</v>
          </cell>
          <cell r="Z10" t="str">
            <v>J+1</v>
          </cell>
          <cell r="AB10" t="str">
            <v>Non</v>
          </cell>
          <cell r="AC10" t="str">
            <v>Oui</v>
          </cell>
          <cell r="AD10">
            <v>0.95</v>
          </cell>
          <cell r="AE10">
            <v>0.95</v>
          </cell>
        </row>
        <row r="11">
          <cell r="A11" t="str">
            <v>FR0000095465</v>
          </cell>
          <cell r="B11" t="str">
            <v>Aviva Valeurs Immobilières A</v>
          </cell>
          <cell r="D11">
            <v>1</v>
          </cell>
          <cell r="E11" t="str">
            <v>SICAV</v>
          </cell>
          <cell r="F11" t="str">
            <v>Abeille Asset Management</v>
          </cell>
          <cell r="G11" t="str">
            <v>Abeille Asset Management</v>
          </cell>
          <cell r="H11" t="str">
            <v>EUR</v>
          </cell>
          <cell r="I11" t="str">
            <v>FTSE EPRA Nareit Eurozone NR EUR</v>
          </cell>
          <cell r="J11" t="str">
            <v>https://www.avivainvestors.com/fr-fr/</v>
          </cell>
          <cell r="K11" t="str">
            <v>Secteur Immobilier Europe</v>
          </cell>
          <cell r="L11" t="str">
            <v>Europe Fonds ouverts  - Immobilier - Indirect Zone Euro</v>
          </cell>
          <cell r="M11" t="str">
            <v>G0I0</v>
          </cell>
          <cell r="N11" t="str">
            <v>G0I0B</v>
          </cell>
          <cell r="O11" t="str">
            <v>Quotidien</v>
          </cell>
          <cell r="P11" t="str">
            <v>France</v>
          </cell>
          <cell r="Q11" t="str">
            <v>Non</v>
          </cell>
          <cell r="R11" t="str">
            <v/>
          </cell>
          <cell r="S11" t="str">
            <v/>
          </cell>
          <cell r="T11" t="str">
            <v>Zone Euro</v>
          </cell>
          <cell r="U11" t="str">
            <v>Euroland</v>
          </cell>
          <cell r="V11">
            <v>6</v>
          </cell>
          <cell r="W11" t="str">
            <v>Non</v>
          </cell>
          <cell r="X11" t="str">
            <v>Dist</v>
          </cell>
          <cell r="Y11" t="str">
            <v>11h30</v>
          </cell>
          <cell r="Z11" t="str">
            <v>J+1</v>
          </cell>
          <cell r="AB11" t="str">
            <v>Non</v>
          </cell>
          <cell r="AC11" t="str">
            <v>Oui</v>
          </cell>
          <cell r="AD11">
            <v>1.19</v>
          </cell>
          <cell r="AE11">
            <v>1.18</v>
          </cell>
        </row>
        <row r="12">
          <cell r="A12" t="str">
            <v>FR0007473798</v>
          </cell>
          <cell r="B12" t="str">
            <v>Aviva Actions Europe ISR</v>
          </cell>
          <cell r="D12">
            <v>1</v>
          </cell>
          <cell r="E12" t="str">
            <v>FCP</v>
          </cell>
          <cell r="F12" t="str">
            <v>Abeille Asset Management</v>
          </cell>
          <cell r="G12" t="str">
            <v>Abeille Asset Management</v>
          </cell>
          <cell r="H12" t="str">
            <v>EUR</v>
          </cell>
          <cell r="I12" t="str">
            <v>Stoxx Europe 600 NR EUR</v>
          </cell>
          <cell r="J12" t="str">
            <v>https://www.avivainvestors.com/fr-fr/</v>
          </cell>
          <cell r="K12" t="str">
            <v>Actions Europe Grandes Capitalisations Mixte</v>
          </cell>
          <cell r="L12" t="str">
            <v>Europe Fonds ouverts  - Actions Europe Gdes Cap. Mixte</v>
          </cell>
          <cell r="M12" t="str">
            <v>FCBB</v>
          </cell>
          <cell r="N12" t="str">
            <v>FCBBB</v>
          </cell>
          <cell r="O12" t="str">
            <v>Quotidien</v>
          </cell>
          <cell r="P12" t="str">
            <v>France</v>
          </cell>
          <cell r="Q12" t="str">
            <v>Non</v>
          </cell>
          <cell r="R12" t="str">
            <v/>
          </cell>
          <cell r="S12" t="str">
            <v/>
          </cell>
          <cell r="T12" t="str">
            <v>Europe</v>
          </cell>
          <cell r="U12" t="str">
            <v>Europe</v>
          </cell>
          <cell r="V12">
            <v>6</v>
          </cell>
          <cell r="W12" t="str">
            <v>Non</v>
          </cell>
          <cell r="X12" t="str">
            <v>Cap</v>
          </cell>
          <cell r="Y12" t="str">
            <v>11h30</v>
          </cell>
          <cell r="Z12" t="str">
            <v>J+1</v>
          </cell>
          <cell r="AA12" t="str">
            <v>Label ISR 052020</v>
          </cell>
          <cell r="AB12" t="str">
            <v>Oui</v>
          </cell>
          <cell r="AC12" t="str">
            <v>Oui</v>
          </cell>
          <cell r="AD12">
            <v>1</v>
          </cell>
          <cell r="AE12">
            <v>1.51</v>
          </cell>
        </row>
        <row r="13">
          <cell r="A13" t="str">
            <v>FR0000097537</v>
          </cell>
          <cell r="B13" t="str">
            <v>Aviva Europe</v>
          </cell>
          <cell r="C13" t="str">
            <v/>
          </cell>
          <cell r="D13">
            <v>2</v>
          </cell>
          <cell r="E13" t="str">
            <v>SICAV</v>
          </cell>
          <cell r="F13" t="str">
            <v>Abeille Asset Management</v>
          </cell>
          <cell r="G13" t="str">
            <v>Abeille Asset Management</v>
          </cell>
          <cell r="H13" t="str">
            <v>EUR</v>
          </cell>
          <cell r="I13" t="str">
            <v>(Stoxx Europe 600 GR EUR) 70% + ( JPM GBI Global European TR EUR) 30%</v>
          </cell>
          <cell r="J13" t="str">
            <v>https://www.avivainvestors.com/fr-fr/</v>
          </cell>
          <cell r="K13" t="str">
            <v>Mixtes EUR Dynamiques</v>
          </cell>
          <cell r="L13" t="str">
            <v>Europe Fonds ouverts  - Allocation EUR Aggressive</v>
          </cell>
          <cell r="M13" t="str">
            <v>EADA</v>
          </cell>
          <cell r="N13" t="str">
            <v>EADAB</v>
          </cell>
          <cell r="O13" t="str">
            <v>Quotidien</v>
          </cell>
          <cell r="P13" t="str">
            <v>France</v>
          </cell>
          <cell r="Q13" t="str">
            <v>Non</v>
          </cell>
          <cell r="R13" t="str">
            <v/>
          </cell>
          <cell r="S13" t="str">
            <v>+ 85 ans</v>
          </cell>
          <cell r="T13" t="str">
            <v>Europe</v>
          </cell>
          <cell r="U13" t="str">
            <v>Europe</v>
          </cell>
          <cell r="V13">
            <v>5</v>
          </cell>
          <cell r="W13" t="str">
            <v>Non</v>
          </cell>
          <cell r="X13" t="str">
            <v>Dist</v>
          </cell>
          <cell r="Y13" t="str">
            <v>11h30</v>
          </cell>
          <cell r="Z13" t="str">
            <v>J+1</v>
          </cell>
          <cell r="AB13" t="str">
            <v>Non</v>
          </cell>
          <cell r="AC13" t="str">
            <v>Oui</v>
          </cell>
          <cell r="AD13">
            <v>1.19</v>
          </cell>
          <cell r="AE13">
            <v>1.1499999999999999</v>
          </cell>
        </row>
        <row r="14">
          <cell r="A14" t="str">
            <v>FR0010815589</v>
          </cell>
          <cell r="B14" t="str">
            <v>Aviva Monétaire ISR I</v>
          </cell>
          <cell r="D14">
            <v>0</v>
          </cell>
          <cell r="E14" t="str">
            <v>FCP</v>
          </cell>
          <cell r="F14" t="str">
            <v>Abeille Asset Management</v>
          </cell>
          <cell r="G14" t="str">
            <v>Abeille Asset Management</v>
          </cell>
          <cell r="H14" t="str">
            <v>EUR</v>
          </cell>
          <cell r="I14" t="str">
            <v>Eonia</v>
          </cell>
          <cell r="J14" t="str">
            <v>https://www.avivainvestors.com/fr-fr/</v>
          </cell>
          <cell r="K14" t="str">
            <v>Monétaire EUR</v>
          </cell>
          <cell r="L14" t="str">
            <v>Europe Fonds ouverts  - Monétaires EUR</v>
          </cell>
          <cell r="M14" t="str">
            <v>A0BA</v>
          </cell>
          <cell r="N14" t="str">
            <v>A0BAB</v>
          </cell>
          <cell r="O14" t="str">
            <v>Quotidien</v>
          </cell>
          <cell r="P14" t="str">
            <v>France</v>
          </cell>
          <cell r="Q14" t="str">
            <v>Non</v>
          </cell>
          <cell r="R14" t="str">
            <v/>
          </cell>
          <cell r="S14" t="str">
            <v>+ 85 ans</v>
          </cell>
          <cell r="T14" t="str">
            <v>Zone Euro</v>
          </cell>
          <cell r="U14" t="str">
            <v>Euroland</v>
          </cell>
          <cell r="V14">
            <v>1</v>
          </cell>
          <cell r="W14" t="str">
            <v>Non</v>
          </cell>
          <cell r="X14" t="str">
            <v>Cap</v>
          </cell>
          <cell r="Y14" t="str">
            <v>12h30</v>
          </cell>
          <cell r="Z14" t="str">
            <v>J+1</v>
          </cell>
          <cell r="AA14" t="str">
            <v>Label ISR</v>
          </cell>
          <cell r="AB14" t="str">
            <v>Oui</v>
          </cell>
          <cell r="AC14" t="str">
            <v>Oui</v>
          </cell>
          <cell r="AD14">
            <v>0.1</v>
          </cell>
          <cell r="AE14">
            <v>0.09</v>
          </cell>
        </row>
        <row r="15">
          <cell r="A15" t="str">
            <v>LU0094547139</v>
          </cell>
          <cell r="B15" t="str">
            <v>ASSI – Glb Sus n Res Inv Eq Fd A Acc USD</v>
          </cell>
          <cell r="C15" t="str">
            <v/>
          </cell>
          <cell r="D15">
            <v>1</v>
          </cell>
          <cell r="E15" t="str">
            <v>SICAV</v>
          </cell>
          <cell r="F15" t="str">
            <v>Aberdeen AM</v>
          </cell>
          <cell r="G15" t="str">
            <v>Aberdeen</v>
          </cell>
          <cell r="H15" t="str">
            <v>USD</v>
          </cell>
          <cell r="I15" t="str">
            <v>MSCI World NR USD</v>
          </cell>
          <cell r="J15" t="str">
            <v>www.aberdeenstandard.com</v>
          </cell>
          <cell r="K15" t="str">
            <v>Actions International Grandes Capitalisations Mixte</v>
          </cell>
          <cell r="L15" t="str">
            <v>Europe Fonds ouverts  - Actions Internationales Gdes Cap. Mixte</v>
          </cell>
          <cell r="M15" t="str">
            <v>FEAD</v>
          </cell>
          <cell r="N15" t="str">
            <v>FEADB</v>
          </cell>
          <cell r="O15" t="str">
            <v>Quotidien</v>
          </cell>
          <cell r="P15" t="str">
            <v>Austria;Belgium;Switzerland;Chile;Germany;Spain;Finland;France;United Kingdom;Hong Kong;Hungary;Iceland;Italy;Luxembourg;Netherlands;Norway;Peru;Sweden;Taiwan;</v>
          </cell>
          <cell r="Q15" t="str">
            <v>Non</v>
          </cell>
          <cell r="R15" t="str">
            <v/>
          </cell>
          <cell r="S15" t="str">
            <v>+ 85 ans</v>
          </cell>
          <cell r="T15" t="str">
            <v>International</v>
          </cell>
          <cell r="U15" t="str">
            <v>Global</v>
          </cell>
          <cell r="V15">
            <v>5</v>
          </cell>
          <cell r="W15" t="str">
            <v>Non</v>
          </cell>
          <cell r="X15" t="str">
            <v>Cap</v>
          </cell>
          <cell r="Y15" t="str">
            <v/>
          </cell>
          <cell r="Z15" t="str">
            <v>J+4</v>
          </cell>
          <cell r="AB15" t="str">
            <v>Oui</v>
          </cell>
          <cell r="AC15" t="str">
            <v>Oui</v>
          </cell>
          <cell r="AD15">
            <v>1.5</v>
          </cell>
          <cell r="AE15">
            <v>1.69</v>
          </cell>
        </row>
        <row r="16">
          <cell r="A16" t="str">
            <v>LU0090865873</v>
          </cell>
          <cell r="B16" t="str">
            <v>Aberdeen Standard Liqdty (Lux) Euro A-2</v>
          </cell>
          <cell r="C16" t="str">
            <v/>
          </cell>
          <cell r="D16">
            <v>1</v>
          </cell>
          <cell r="E16" t="str">
            <v>FCP</v>
          </cell>
          <cell r="F16" t="str">
            <v>Aberdeen AM</v>
          </cell>
          <cell r="G16" t="str">
            <v>Aberdeen</v>
          </cell>
          <cell r="H16" t="str">
            <v>EUR</v>
          </cell>
          <cell r="I16" t="str">
            <v>Euro short-term rate</v>
          </cell>
          <cell r="J16" t="str">
            <v>www.aberdeenstandard.com</v>
          </cell>
          <cell r="K16" t="str">
            <v>Monétaire EUR Court Terme</v>
          </cell>
          <cell r="L16" t="str">
            <v>Europe Fonds ouverts  - Monétaires EUR Court Terme</v>
          </cell>
          <cell r="M16" t="str">
            <v>A0AA</v>
          </cell>
          <cell r="N16" t="str">
            <v>A0AAB</v>
          </cell>
          <cell r="O16" t="str">
            <v>Quotidien</v>
          </cell>
          <cell r="P16" t="str">
            <v>Austria;Switzerland;Germany;Spain;Finland;France;Gibraltar;Hungary;Italy;Jersey;Liechtenstein;Luxembourg;Sweden;</v>
          </cell>
          <cell r="Q16" t="str">
            <v>Non</v>
          </cell>
          <cell r="R16" t="str">
            <v/>
          </cell>
          <cell r="S16" t="str">
            <v>+ 85 ans</v>
          </cell>
          <cell r="T16" t="str">
            <v>Zone Euro</v>
          </cell>
          <cell r="U16" t="str">
            <v>Euroland</v>
          </cell>
          <cell r="V16">
            <v>1</v>
          </cell>
          <cell r="W16" t="str">
            <v>Non</v>
          </cell>
          <cell r="X16" t="str">
            <v>Cap</v>
          </cell>
          <cell r="Y16" t="str">
            <v>14h00</v>
          </cell>
          <cell r="Z16" t="str">
            <v>J+4</v>
          </cell>
          <cell r="AB16" t="str">
            <v>Non</v>
          </cell>
          <cell r="AC16" t="str">
            <v>Oui</v>
          </cell>
          <cell r="AD16">
            <v>0.02</v>
          </cell>
          <cell r="AE16">
            <v>0.04</v>
          </cell>
        </row>
        <row r="17">
          <cell r="A17" t="str">
            <v>LU0049015760</v>
          </cell>
          <cell r="B17" t="str">
            <v>Aberdeen Standard Liqdty (Lux) Stlg A-2</v>
          </cell>
          <cell r="C17" t="str">
            <v/>
          </cell>
          <cell r="D17">
            <v>1</v>
          </cell>
          <cell r="E17" t="str">
            <v>FCP</v>
          </cell>
          <cell r="F17" t="str">
            <v>Aberdeen AM</v>
          </cell>
          <cell r="G17" t="str">
            <v>Aberdeen</v>
          </cell>
          <cell r="H17" t="str">
            <v>GBP</v>
          </cell>
          <cell r="I17" t="str">
            <v>SONIA</v>
          </cell>
          <cell r="J17" t="str">
            <v>www.aberdeenstandard.com</v>
          </cell>
          <cell r="K17" t="str">
            <v>Monétaire Devises</v>
          </cell>
          <cell r="L17" t="str">
            <v>Europe Fonds ouverts  - Monétaires GBP Court Terme</v>
          </cell>
          <cell r="M17" t="str">
            <v>A0CC</v>
          </cell>
          <cell r="N17" t="str">
            <v>A0CCB</v>
          </cell>
          <cell r="O17" t="str">
            <v>Quotidien</v>
          </cell>
          <cell r="P17" t="str">
            <v>Austria;Switzerland;Germany;Spain;Finland;France;Gibraltar;Hungary;Ireland;Italy;Jersey;Liechtenstein;Luxembourg;Sweden;</v>
          </cell>
          <cell r="Q17" t="str">
            <v>Non</v>
          </cell>
          <cell r="R17" t="str">
            <v/>
          </cell>
          <cell r="S17" t="str">
            <v>+ 85 ans</v>
          </cell>
          <cell r="T17" t="str">
            <v>Europe</v>
          </cell>
          <cell r="U17" t="str">
            <v>Royaume-Uni</v>
          </cell>
          <cell r="V17">
            <v>1</v>
          </cell>
          <cell r="W17" t="str">
            <v>Non</v>
          </cell>
          <cell r="X17" t="str">
            <v>Cap</v>
          </cell>
          <cell r="Y17" t="str">
            <v>14h00</v>
          </cell>
          <cell r="Z17" t="str">
            <v>J+4</v>
          </cell>
          <cell r="AB17" t="str">
            <v>Non</v>
          </cell>
          <cell r="AC17" t="str">
            <v>Oui</v>
          </cell>
          <cell r="AD17">
            <v>0.06</v>
          </cell>
          <cell r="AE17">
            <v>0.09</v>
          </cell>
        </row>
        <row r="18">
          <cell r="A18" t="str">
            <v>LU0011963245</v>
          </cell>
          <cell r="B18" t="str">
            <v>Aberdeen S Asia Pac Eq A Acc USD</v>
          </cell>
          <cell r="C18" t="str">
            <v/>
          </cell>
          <cell r="D18">
            <v>3</v>
          </cell>
          <cell r="E18" t="str">
            <v>SICAV</v>
          </cell>
          <cell r="F18" t="str">
            <v>Aberdeen AM</v>
          </cell>
          <cell r="G18" t="str">
            <v>Aberdeen</v>
          </cell>
          <cell r="H18" t="str">
            <v>USD</v>
          </cell>
          <cell r="I18" t="str">
            <v>MSCI AC Asia Pac Ex JPN NR USD</v>
          </cell>
          <cell r="J18" t="str">
            <v>www.aberdeenstandard.com</v>
          </cell>
          <cell r="K18" t="str">
            <v>Actions Asie-Pacifique hors Japon</v>
          </cell>
          <cell r="L18" t="str">
            <v>Europe Fonds ouverts  - Actions Asie-Pacifique hors Japon</v>
          </cell>
          <cell r="M18" t="str">
            <v>FN00</v>
          </cell>
          <cell r="N18" t="str">
            <v>FN00B</v>
          </cell>
          <cell r="O18" t="str">
            <v>Quotidien</v>
          </cell>
          <cell r="P18" t="str">
            <v>Austria;Belgium;Switzerland;Chile;Germany;Spain;Finland;France;United Kingdom;Hong Kong;Hungary;Iceland;Italy;Luxembourg;Malta;Netherlands;Norway;Peru;Sweden;Taiwan;</v>
          </cell>
          <cell r="Q18" t="str">
            <v>Non</v>
          </cell>
          <cell r="R18" t="str">
            <v/>
          </cell>
          <cell r="S18" t="str">
            <v>+ 85 ans</v>
          </cell>
          <cell r="T18" t="str">
            <v>Asie - Pacifique</v>
          </cell>
          <cell r="U18" t="str">
            <v>Asia Pacific ex Japan</v>
          </cell>
          <cell r="V18">
            <v>5</v>
          </cell>
          <cell r="W18" t="str">
            <v>Non</v>
          </cell>
          <cell r="X18" t="str">
            <v>Cap</v>
          </cell>
          <cell r="Y18" t="str">
            <v/>
          </cell>
          <cell r="Z18" t="str">
            <v>J+4</v>
          </cell>
          <cell r="AB18" t="str">
            <v>Non</v>
          </cell>
          <cell r="AC18" t="str">
            <v>Oui</v>
          </cell>
          <cell r="AD18">
            <v>1.75</v>
          </cell>
          <cell r="AE18">
            <v>2</v>
          </cell>
        </row>
        <row r="19">
          <cell r="A19" t="str">
            <v>LU0231459107</v>
          </cell>
          <cell r="B19" t="str">
            <v>Aberdeen S Asn Smllr Coms A Acc USD</v>
          </cell>
          <cell r="C19" t="str">
            <v/>
          </cell>
          <cell r="D19">
            <v>5</v>
          </cell>
          <cell r="E19" t="str">
            <v>SICAV</v>
          </cell>
          <cell r="F19" t="str">
            <v>Aberdeen AM</v>
          </cell>
          <cell r="G19" t="str">
            <v>Aberdeen</v>
          </cell>
          <cell r="H19" t="str">
            <v>USD</v>
          </cell>
          <cell r="I19" t="str">
            <v>MSCI AC Asia Pacific Ex JPN Small NR USD</v>
          </cell>
          <cell r="J19" t="str">
            <v>www.aberdeenstandard.com</v>
          </cell>
          <cell r="K19" t="str">
            <v>Actions Asie-Pacifique hors Japon</v>
          </cell>
          <cell r="L19" t="str">
            <v>Europe Fonds ouverts  - Actions Asie hors Japon Petites &amp; Moy. Cap.</v>
          </cell>
          <cell r="M19" t="str">
            <v>FN00</v>
          </cell>
          <cell r="N19" t="str">
            <v>FN00B</v>
          </cell>
          <cell r="O19" t="str">
            <v>Quotidien</v>
          </cell>
          <cell r="P19" t="str">
            <v>Austria;Belgium;Switzerland;Chile;Germany;Spain;Finland;France;Hong Kong;Hungary;Ireland;Iceland;Italy;Luxembourg;Netherlands;Norway;Peru;Sweden;Taiwan;</v>
          </cell>
          <cell r="Q19" t="str">
            <v>Non</v>
          </cell>
          <cell r="R19" t="str">
            <v/>
          </cell>
          <cell r="S19" t="str">
            <v>+ 85 ans</v>
          </cell>
          <cell r="T19" t="str">
            <v>Asie - Pacifique</v>
          </cell>
          <cell r="U19" t="str">
            <v>Asia Pacific ex Japan</v>
          </cell>
          <cell r="V19">
            <v>5</v>
          </cell>
          <cell r="W19" t="str">
            <v>Non</v>
          </cell>
          <cell r="X19" t="str">
            <v>Cap</v>
          </cell>
          <cell r="Y19" t="str">
            <v>17h00</v>
          </cell>
          <cell r="Z19" t="str">
            <v>J+4</v>
          </cell>
          <cell r="AB19" t="str">
            <v>Non</v>
          </cell>
          <cell r="AC19" t="str">
            <v>Oui</v>
          </cell>
          <cell r="AD19">
            <v>1.75</v>
          </cell>
          <cell r="AE19">
            <v>1.99</v>
          </cell>
        </row>
        <row r="20">
          <cell r="A20" t="str">
            <v>LU0523223328</v>
          </cell>
          <cell r="B20" t="str">
            <v>Aberdeen S EM Infras Eq A Acc H EUR</v>
          </cell>
          <cell r="C20" t="str">
            <v>Retrait Darjeeling 09/21 Doublons</v>
          </cell>
          <cell r="D20">
            <v>2</v>
          </cell>
          <cell r="E20" t="str">
            <v>SICAV</v>
          </cell>
          <cell r="F20" t="str">
            <v>Aberdeen AM</v>
          </cell>
          <cell r="G20" t="str">
            <v>Aberdeen</v>
          </cell>
          <cell r="H20" t="str">
            <v>EUR</v>
          </cell>
          <cell r="I20" t="str">
            <v>MSCI EM Infra NR USD</v>
          </cell>
          <cell r="J20" t="str">
            <v>www.aberdeenstandard.com</v>
          </cell>
          <cell r="K20" t="str">
            <v>Actions autres</v>
          </cell>
          <cell r="L20" t="str">
            <v>Europe Fonds ouverts  - Autres actions</v>
          </cell>
          <cell r="M20" t="str">
            <v>FTZZ</v>
          </cell>
          <cell r="N20" t="str">
            <v>FTZZB</v>
          </cell>
          <cell r="O20" t="str">
            <v>Quotidien</v>
          </cell>
          <cell r="P20" t="str">
            <v>Austria;Belgium;Switzerland;Czech Republic;Germany;Spain;Finland;France;United Kingdom;Gibraltar;Hungary;Ireland;Iceland;Italy;Jersey;Liechtenstein;Luxembourg;Netherlands;Norway;Sweden;</v>
          </cell>
          <cell r="Q20" t="str">
            <v>Non</v>
          </cell>
          <cell r="R20" t="str">
            <v/>
          </cell>
          <cell r="S20" t="str">
            <v>+ 85 ans</v>
          </cell>
          <cell r="T20" t="str">
            <v>Marchés Emergents</v>
          </cell>
          <cell r="U20" t="str">
            <v>Global Emerging Mkts</v>
          </cell>
          <cell r="V20">
            <v>5</v>
          </cell>
          <cell r="W20" t="str">
            <v>Non</v>
          </cell>
          <cell r="X20" t="str">
            <v>Cap</v>
          </cell>
          <cell r="Y20" t="str">
            <v>13h00</v>
          </cell>
          <cell r="Z20" t="str">
            <v>J+4</v>
          </cell>
          <cell r="AB20" t="str">
            <v>Non</v>
          </cell>
          <cell r="AC20" t="str">
            <v>Oui</v>
          </cell>
          <cell r="AD20">
            <v>1.75</v>
          </cell>
          <cell r="AE20">
            <v>2.06</v>
          </cell>
        </row>
        <row r="21">
          <cell r="A21" t="str">
            <v>LU0523222866</v>
          </cell>
          <cell r="B21" t="str">
            <v>Aberdeen S EM Infras Eq S Acc H EUR</v>
          </cell>
          <cell r="D21">
            <v>4</v>
          </cell>
          <cell r="E21" t="str">
            <v>SICAV</v>
          </cell>
          <cell r="F21" t="str">
            <v>Aberdeen AM</v>
          </cell>
          <cell r="G21" t="str">
            <v>Aberdeen</v>
          </cell>
          <cell r="H21" t="str">
            <v>EUR</v>
          </cell>
          <cell r="I21" t="str">
            <v>MSCI EM Infra NR USD</v>
          </cell>
          <cell r="J21" t="str">
            <v>www.aberdeenstandard.com</v>
          </cell>
          <cell r="K21" t="str">
            <v>Actions autres</v>
          </cell>
          <cell r="L21" t="str">
            <v>Europe Fonds ouverts  - Autres actions</v>
          </cell>
          <cell r="M21" t="str">
            <v>FTZZ</v>
          </cell>
          <cell r="N21" t="str">
            <v>FTZZB</v>
          </cell>
          <cell r="O21" t="str">
            <v>Quotidien</v>
          </cell>
          <cell r="P21" t="str">
            <v>Austria;Switzerland;Germany;Spain;Finland;France;United Kingdom;Hungary;Italy;Jersey;Luxembourg;Netherlands;Norway;Sweden;</v>
          </cell>
          <cell r="Q21" t="str">
            <v>Non</v>
          </cell>
          <cell r="R21" t="str">
            <v/>
          </cell>
          <cell r="S21" t="str">
            <v>+ 85 ans</v>
          </cell>
          <cell r="T21" t="str">
            <v>Marchés Emergents</v>
          </cell>
          <cell r="U21" t="str">
            <v>Global Emerging Mkts</v>
          </cell>
          <cell r="V21">
            <v>5</v>
          </cell>
          <cell r="W21" t="str">
            <v>Non</v>
          </cell>
          <cell r="X21" t="str">
            <v>Cap</v>
          </cell>
          <cell r="Y21" t="str">
            <v>13h00</v>
          </cell>
          <cell r="Z21" t="str">
            <v>J+4</v>
          </cell>
          <cell r="AB21" t="str">
            <v>Non</v>
          </cell>
          <cell r="AC21" t="str">
            <v>Oui</v>
          </cell>
          <cell r="AD21">
            <v>1.92</v>
          </cell>
          <cell r="AE21">
            <v>2.23</v>
          </cell>
        </row>
        <row r="22">
          <cell r="A22" t="str">
            <v>LU0523221975</v>
          </cell>
          <cell r="B22" t="str">
            <v>Aberdeen S EM Infras Eq S Acc USD</v>
          </cell>
          <cell r="D22">
            <v>3</v>
          </cell>
          <cell r="E22" t="str">
            <v>SICAV</v>
          </cell>
          <cell r="F22" t="str">
            <v>Aberdeen AM</v>
          </cell>
          <cell r="G22" t="str">
            <v>Aberdeen</v>
          </cell>
          <cell r="H22" t="str">
            <v>USD</v>
          </cell>
          <cell r="I22" t="str">
            <v>MSCI EM Infra NR USD</v>
          </cell>
          <cell r="J22" t="str">
            <v>www.aberdeenstandard.com</v>
          </cell>
          <cell r="K22" t="str">
            <v>Secteur Infrastructure</v>
          </cell>
          <cell r="L22" t="str">
            <v>Europe Fonds ouverts  - Actions Secteur Infrastructures</v>
          </cell>
          <cell r="M22" t="str">
            <v>G0K0</v>
          </cell>
          <cell r="N22" t="str">
            <v>G0K0B</v>
          </cell>
          <cell r="O22" t="str">
            <v>Quotidien</v>
          </cell>
          <cell r="P22" t="str">
            <v>Austria;Switzerland;Germany;Spain;Finland;France;United Kingdom;Hungary;Italy;Jersey;Luxembourg;Netherlands;Norway;Sweden;</v>
          </cell>
          <cell r="Q22" t="str">
            <v>Non</v>
          </cell>
          <cell r="R22" t="str">
            <v/>
          </cell>
          <cell r="S22" t="str">
            <v>+ 85 ans</v>
          </cell>
          <cell r="T22" t="str">
            <v>Marchés Emergents</v>
          </cell>
          <cell r="U22" t="str">
            <v>Global Emerging Mkts</v>
          </cell>
          <cell r="V22">
            <v>5</v>
          </cell>
          <cell r="W22" t="str">
            <v>Non</v>
          </cell>
          <cell r="X22" t="str">
            <v>Cap</v>
          </cell>
          <cell r="Y22" t="str">
            <v/>
          </cell>
          <cell r="Z22" t="str">
            <v>J+4</v>
          </cell>
          <cell r="AB22" t="str">
            <v>Non</v>
          </cell>
          <cell r="AC22" t="str">
            <v>Oui</v>
          </cell>
          <cell r="AD22">
            <v>1.92</v>
          </cell>
          <cell r="AE22">
            <v>2.19</v>
          </cell>
        </row>
        <row r="23">
          <cell r="A23" t="str">
            <v>LU0132412106</v>
          </cell>
          <cell r="B23" t="str">
            <v>Aberdeen S Em Mkts Eq A Acc USD</v>
          </cell>
          <cell r="D23">
            <v>8</v>
          </cell>
          <cell r="E23" t="str">
            <v>SICAV</v>
          </cell>
          <cell r="F23" t="str">
            <v>Aberdeen AM</v>
          </cell>
          <cell r="G23" t="str">
            <v>Aberdeen</v>
          </cell>
          <cell r="H23" t="str">
            <v>USD</v>
          </cell>
          <cell r="I23" t="str">
            <v>MSCI EM NR USD</v>
          </cell>
          <cell r="J23" t="str">
            <v>www.aberdeenstandard.com</v>
          </cell>
          <cell r="K23" t="str">
            <v>Actions Marchés Emergents</v>
          </cell>
          <cell r="L23" t="str">
            <v>Europe Fonds ouverts  - Actions Marchés Emergents</v>
          </cell>
          <cell r="M23" t="str">
            <v>FJ00</v>
          </cell>
          <cell r="N23" t="str">
            <v>FJ00B</v>
          </cell>
          <cell r="O23" t="str">
            <v>Quotidien</v>
          </cell>
          <cell r="P23" t="str">
            <v>Austria;Belgium;Switzerland;Chile;Germany;Spain;Finland;France;United Kingdom;Guernsey;Hong Kong;Hungary;Ireland;Iceland;Italy;Jersey;Luxembourg;Malta;Netherlands;Norway;Peru;Sweden;Taiwan;</v>
          </cell>
          <cell r="Q23" t="str">
            <v>Non</v>
          </cell>
          <cell r="R23" t="str">
            <v/>
          </cell>
          <cell r="S23" t="str">
            <v/>
          </cell>
          <cell r="T23" t="str">
            <v>Marchés Emergents</v>
          </cell>
          <cell r="U23" t="str">
            <v>Global Emerging Mkts</v>
          </cell>
          <cell r="V23">
            <v>6</v>
          </cell>
          <cell r="W23" t="str">
            <v>Non</v>
          </cell>
          <cell r="X23" t="str">
            <v>Cap</v>
          </cell>
          <cell r="Y23" t="str">
            <v>17h00</v>
          </cell>
          <cell r="Z23" t="str">
            <v>J+4</v>
          </cell>
          <cell r="AA23">
            <v>0</v>
          </cell>
          <cell r="AB23" t="str">
            <v>Non</v>
          </cell>
          <cell r="AC23" t="str">
            <v>Oui</v>
          </cell>
          <cell r="AD23">
            <v>1.75</v>
          </cell>
          <cell r="AE23">
            <v>2.0499999999999998</v>
          </cell>
        </row>
        <row r="24">
          <cell r="A24" t="str">
            <v>LU0278937759</v>
          </cell>
          <cell r="B24" t="str">
            <v>Aberdeen S EM Smlr Coms A Acc USD</v>
          </cell>
          <cell r="D24">
            <v>1</v>
          </cell>
          <cell r="E24" t="str">
            <v>SICAV</v>
          </cell>
          <cell r="F24" t="str">
            <v>Aberdeen AM</v>
          </cell>
          <cell r="G24" t="str">
            <v>Aberdeen</v>
          </cell>
          <cell r="H24" t="str">
            <v>USD</v>
          </cell>
          <cell r="I24" t="str">
            <v>MSCI EM Small GR USD</v>
          </cell>
          <cell r="J24" t="str">
            <v>www.aberdeenstandard.com</v>
          </cell>
          <cell r="K24" t="str">
            <v>Actions Marchés Emergents</v>
          </cell>
          <cell r="L24" t="str">
            <v>Europe Fonds ouverts  - Global Emerging Markets Small/Mid-Cap Equity</v>
          </cell>
          <cell r="M24" t="str">
            <v>FJ00</v>
          </cell>
          <cell r="N24" t="str">
            <v>FJ00B</v>
          </cell>
          <cell r="O24" t="str">
            <v>Quotidien</v>
          </cell>
          <cell r="P24" t="str">
            <v>Austria;Belgium;Switzerland;Chile;Germany;Spain;Finland;France;United Kingdom;Guernsey;Hong Kong;Hungary;Iceland;Italy;Jersey;Luxembourg;Malta;Netherlands;Norway;Sweden;Taiwan;</v>
          </cell>
          <cell r="Q24" t="str">
            <v>Non</v>
          </cell>
          <cell r="R24" t="str">
            <v/>
          </cell>
          <cell r="S24" t="str">
            <v>+ 85 ans</v>
          </cell>
          <cell r="T24" t="str">
            <v>Marchés Emergents</v>
          </cell>
          <cell r="U24" t="str">
            <v>Global Emerging Mkts</v>
          </cell>
          <cell r="V24">
            <v>5</v>
          </cell>
          <cell r="W24" t="str">
            <v>Non</v>
          </cell>
          <cell r="X24" t="str">
            <v>Cap</v>
          </cell>
          <cell r="Y24" t="str">
            <v>17h00</v>
          </cell>
          <cell r="Z24" t="str">
            <v>J+4</v>
          </cell>
          <cell r="AB24" t="str">
            <v>Non</v>
          </cell>
          <cell r="AC24" t="str">
            <v>Oui</v>
          </cell>
          <cell r="AD24">
            <v>1.75</v>
          </cell>
          <cell r="AE24">
            <v>2.02</v>
          </cell>
        </row>
        <row r="25">
          <cell r="A25" t="str">
            <v>LU0505664713</v>
          </cell>
          <cell r="B25" t="str">
            <v>Aberdeen S Estn Eurp Eq A Acc EUR</v>
          </cell>
          <cell r="D25">
            <v>4</v>
          </cell>
          <cell r="E25" t="str">
            <v>SICAV</v>
          </cell>
          <cell r="F25" t="str">
            <v>Aberdeen AM</v>
          </cell>
          <cell r="G25" t="str">
            <v>Aberdeen</v>
          </cell>
          <cell r="H25" t="str">
            <v>EUR</v>
          </cell>
          <cell r="I25" t="str">
            <v>MSCI EM Europe 10/40 NR USD</v>
          </cell>
          <cell r="J25" t="str">
            <v>www.aberdeenstandard.com</v>
          </cell>
          <cell r="K25" t="str">
            <v>Actions Europe Emergente</v>
          </cell>
          <cell r="L25" t="str">
            <v>Europe Fonds ouverts  - Actions Europe Emergente</v>
          </cell>
          <cell r="M25" t="str">
            <v>FH00</v>
          </cell>
          <cell r="N25" t="str">
            <v>FH00B</v>
          </cell>
          <cell r="O25" t="str">
            <v>Quotidien</v>
          </cell>
          <cell r="P25" t="str">
            <v>Austria;Belgium;Switzerland;Chile;Germany;Spain;Finland;France;United Kingdom;Hong Kong;Hungary;Ireland;Iceland;Italy;Luxembourg;Netherlands;Norway;Sweden;</v>
          </cell>
          <cell r="Q25" t="str">
            <v>Non</v>
          </cell>
          <cell r="R25" t="str">
            <v/>
          </cell>
          <cell r="S25" t="str">
            <v/>
          </cell>
          <cell r="T25" t="str">
            <v>Europe</v>
          </cell>
          <cell r="U25" t="str">
            <v>Europe Emerging Mkts</v>
          </cell>
          <cell r="V25">
            <v>6</v>
          </cell>
          <cell r="W25" t="str">
            <v>Non</v>
          </cell>
          <cell r="X25" t="str">
            <v>Cap</v>
          </cell>
          <cell r="Y25" t="str">
            <v/>
          </cell>
          <cell r="Z25" t="str">
            <v>J+4</v>
          </cell>
          <cell r="AB25" t="str">
            <v>Non</v>
          </cell>
          <cell r="AC25" t="str">
            <v>Oui</v>
          </cell>
          <cell r="AD25">
            <v>1.5</v>
          </cell>
          <cell r="AE25">
            <v>1.77</v>
          </cell>
        </row>
        <row r="26">
          <cell r="A26" t="str">
            <v>LU0231490524</v>
          </cell>
          <cell r="B26" t="str">
            <v>Aberdeen S Indian Equity A Acc USD</v>
          </cell>
          <cell r="C26" t="str">
            <v/>
          </cell>
          <cell r="D26">
            <v>3</v>
          </cell>
          <cell r="E26" t="str">
            <v>SICAV</v>
          </cell>
          <cell r="F26" t="str">
            <v>Aberdeen AM</v>
          </cell>
          <cell r="G26" t="str">
            <v>Aberdeen</v>
          </cell>
          <cell r="H26" t="str">
            <v>USD</v>
          </cell>
          <cell r="I26" t="str">
            <v>MSCI India NR USD</v>
          </cell>
          <cell r="J26" t="str">
            <v>www.aberdeenstandard.com</v>
          </cell>
          <cell r="K26" t="str">
            <v>Actions Inde</v>
          </cell>
          <cell r="L26" t="str">
            <v>Europe Fonds ouverts  - Actions Inde</v>
          </cell>
          <cell r="M26" t="str">
            <v>FKE0</v>
          </cell>
          <cell r="N26" t="str">
            <v>FKE0B</v>
          </cell>
          <cell r="O26" t="str">
            <v>Quotidien</v>
          </cell>
          <cell r="P26" t="str">
            <v>Austria;Belgium;Switzerland;Germany;Spain;Finland;France;United Kingdom;Gibraltar;Hong Kong;Hungary;Ireland;Iceland;Italy;Jersey;Luxembourg;Netherlands;Norway;Peru;Sweden;Taiwan;</v>
          </cell>
          <cell r="Q26" t="str">
            <v>Non</v>
          </cell>
          <cell r="R26" t="str">
            <v/>
          </cell>
          <cell r="S26" t="str">
            <v/>
          </cell>
          <cell r="T26" t="str">
            <v>Inde</v>
          </cell>
          <cell r="U26" t="str">
            <v>Inde</v>
          </cell>
          <cell r="V26">
            <v>6</v>
          </cell>
          <cell r="W26" t="str">
            <v>Non</v>
          </cell>
          <cell r="X26" t="str">
            <v>Cap</v>
          </cell>
          <cell r="Y26" t="str">
            <v>13h00</v>
          </cell>
          <cell r="Z26" t="str">
            <v>J+4</v>
          </cell>
          <cell r="AB26" t="str">
            <v>Non</v>
          </cell>
          <cell r="AC26" t="str">
            <v>Oui</v>
          </cell>
          <cell r="AD26">
            <v>1.75</v>
          </cell>
          <cell r="AE26">
            <v>2.06</v>
          </cell>
        </row>
        <row r="27">
          <cell r="A27" t="str">
            <v>LU0231483743</v>
          </cell>
          <cell r="B27" t="str">
            <v>Aberdeen S All China Equity A Acc USD</v>
          </cell>
          <cell r="C27" t="str">
            <v/>
          </cell>
          <cell r="D27">
            <v>1</v>
          </cell>
          <cell r="E27" t="str">
            <v>SICAV</v>
          </cell>
          <cell r="F27" t="str">
            <v>Aberdeen AM</v>
          </cell>
          <cell r="G27" t="str">
            <v>Aberdeen</v>
          </cell>
          <cell r="H27" t="str">
            <v>USD</v>
          </cell>
          <cell r="I27" t="str">
            <v>MSCI AC Zhong Hua NR USD</v>
          </cell>
          <cell r="J27" t="str">
            <v>www.aberdeenstandard.com</v>
          </cell>
          <cell r="K27" t="str">
            <v>Actions Chine</v>
          </cell>
          <cell r="L27" t="str">
            <v>Europe Fonds ouverts  - Actions Chine</v>
          </cell>
          <cell r="M27" t="str">
            <v>FKD0</v>
          </cell>
          <cell r="N27" t="str">
            <v>FKD0B</v>
          </cell>
          <cell r="O27" t="str">
            <v>Quotidien</v>
          </cell>
          <cell r="P27" t="str">
            <v>Austria;Belgium;Switzerland;Chile;Germany;Spain;Finland;France;United Kingdom;Gibraltar;Hong Kong;Hungary;Ireland;Iceland;Italy;Jersey;Luxembourg;Netherlands;Norway;Peru;Sweden;Taiwan;</v>
          </cell>
          <cell r="Q27" t="str">
            <v>Non</v>
          </cell>
          <cell r="R27" t="str">
            <v/>
          </cell>
          <cell r="S27" t="str">
            <v/>
          </cell>
          <cell r="T27" t="str">
            <v>Chine</v>
          </cell>
          <cell r="U27" t="str">
            <v>China (Greater)</v>
          </cell>
          <cell r="V27">
            <v>6</v>
          </cell>
          <cell r="W27" t="str">
            <v>Non</v>
          </cell>
          <cell r="X27" t="str">
            <v>Cap</v>
          </cell>
          <cell r="Y27" t="str">
            <v>13h00</v>
          </cell>
          <cell r="Z27" t="str">
            <v>J+4</v>
          </cell>
          <cell r="AB27" t="str">
            <v>Non</v>
          </cell>
          <cell r="AC27" t="str">
            <v>Oui</v>
          </cell>
          <cell r="AD27">
            <v>1.75</v>
          </cell>
          <cell r="AE27">
            <v>1.98</v>
          </cell>
        </row>
        <row r="28">
          <cell r="A28" t="str">
            <v>LU0498180339</v>
          </cell>
          <cell r="B28" t="str">
            <v>Aberdeen S Asia Pac Eq A Acc EUR</v>
          </cell>
          <cell r="D28">
            <v>1</v>
          </cell>
          <cell r="E28" t="str">
            <v>SICAV</v>
          </cell>
          <cell r="F28" t="str">
            <v>Aberdeen AM</v>
          </cell>
          <cell r="G28" t="str">
            <v>Aberdeen</v>
          </cell>
          <cell r="H28" t="str">
            <v>EUR</v>
          </cell>
          <cell r="I28" t="str">
            <v>MSCI AC Asia Pac Ex JPN NR USD</v>
          </cell>
          <cell r="J28" t="str">
            <v>www.aberdeenstandard.com</v>
          </cell>
          <cell r="K28" t="str">
            <v>Actions Asie-Pacifique hors Japon</v>
          </cell>
          <cell r="L28" t="str">
            <v>Europe Fonds ouverts  - Actions Asie-Pacifique hors Japon</v>
          </cell>
          <cell r="M28" t="str">
            <v>FN00</v>
          </cell>
          <cell r="N28" t="str">
            <v>FN00B</v>
          </cell>
          <cell r="O28" t="str">
            <v>Quotidien</v>
          </cell>
          <cell r="P28" t="str">
            <v>Austria;Belgium;Switzerland;Germany;Spain;Finland;France;United Kingdom;Gibraltar;Hong Kong;Ireland;Italy;Jersey;Liechtenstein;Luxembourg;Netherlands;Sweden;</v>
          </cell>
          <cell r="Q28" t="str">
            <v>Non</v>
          </cell>
          <cell r="R28" t="str">
            <v/>
          </cell>
          <cell r="S28" t="str">
            <v/>
          </cell>
          <cell r="T28" t="str">
            <v>Asie - Pacifique</v>
          </cell>
          <cell r="U28" t="str">
            <v>Asia Pacific ex Japan</v>
          </cell>
          <cell r="V28">
            <v>6</v>
          </cell>
          <cell r="W28" t="str">
            <v>Non</v>
          </cell>
          <cell r="X28" t="str">
            <v>Cap</v>
          </cell>
          <cell r="Y28" t="str">
            <v>13h00</v>
          </cell>
          <cell r="Z28" t="str">
            <v>J+4</v>
          </cell>
          <cell r="AB28" t="str">
            <v>Non</v>
          </cell>
          <cell r="AC28" t="str">
            <v>Oui</v>
          </cell>
          <cell r="AD28">
            <v>1.75</v>
          </cell>
          <cell r="AE28">
            <v>2</v>
          </cell>
        </row>
        <row r="29">
          <cell r="A29" t="str">
            <v>LU1703976222</v>
          </cell>
          <cell r="B29" t="str">
            <v>Aberdeen S Mltfct Glbl Eq A Acc EUR</v>
          </cell>
          <cell r="D29">
            <v>2</v>
          </cell>
          <cell r="E29" t="str">
            <v>SICAV</v>
          </cell>
          <cell r="F29" t="str">
            <v>Aberdeen AM</v>
          </cell>
          <cell r="G29" t="str">
            <v>Aberdeen</v>
          </cell>
          <cell r="H29" t="str">
            <v>EUR</v>
          </cell>
          <cell r="I29" t="str">
            <v>MSCI ACWI NR USD</v>
          </cell>
          <cell r="J29" t="str">
            <v>www.aberdeenstandard.com</v>
          </cell>
          <cell r="K29" t="str">
            <v>Actions International Grandes Capitalisations Valeur</v>
          </cell>
          <cell r="L29" t="str">
            <v>Europe Fonds ouverts  - Actions Internationales Gdes Cap. Value</v>
          </cell>
          <cell r="M29" t="str">
            <v>FEAC</v>
          </cell>
          <cell r="N29" t="str">
            <v>FEACB</v>
          </cell>
          <cell r="O29" t="str">
            <v>Quotidien</v>
          </cell>
          <cell r="P29" t="str">
            <v>Luxembourg</v>
          </cell>
          <cell r="Q29" t="str">
            <v>Non</v>
          </cell>
          <cell r="R29" t="str">
            <v/>
          </cell>
          <cell r="S29" t="str">
            <v>+ 85 ans</v>
          </cell>
          <cell r="T29" t="str">
            <v>International</v>
          </cell>
          <cell r="U29" t="str">
            <v>Global</v>
          </cell>
          <cell r="V29">
            <v>5</v>
          </cell>
          <cell r="W29" t="str">
            <v>Non</v>
          </cell>
          <cell r="X29" t="str">
            <v>Cap</v>
          </cell>
          <cell r="Y29" t="str">
            <v>13h00</v>
          </cell>
          <cell r="Z29" t="str">
            <v>J+4</v>
          </cell>
          <cell r="AB29" t="str">
            <v>Non</v>
          </cell>
          <cell r="AC29" t="str">
            <v>Oui</v>
          </cell>
          <cell r="AD29">
            <v>0.5</v>
          </cell>
          <cell r="AE29">
            <v>0.66</v>
          </cell>
        </row>
        <row r="30">
          <cell r="A30" t="str">
            <v>LU0566484027</v>
          </cell>
          <cell r="B30" t="str">
            <v>Aberdeen S NA SmComs A Acc USD</v>
          </cell>
          <cell r="D30">
            <v>2</v>
          </cell>
          <cell r="E30" t="str">
            <v>SICAV</v>
          </cell>
          <cell r="F30" t="str">
            <v>Aberdeen AM</v>
          </cell>
          <cell r="G30" t="str">
            <v>Aberdeen</v>
          </cell>
          <cell r="H30" t="str">
            <v>USD</v>
          </cell>
          <cell r="I30" t="str">
            <v>Russell 2000 TR USD</v>
          </cell>
          <cell r="J30" t="str">
            <v>www.aberdeenstandard.com</v>
          </cell>
          <cell r="K30" t="str">
            <v>Actions US Petites Capitalisations</v>
          </cell>
          <cell r="L30" t="str">
            <v>Europe Fonds ouverts  - Actions Etats-Unis Petites Cap.</v>
          </cell>
          <cell r="M30" t="str">
            <v>FFD0</v>
          </cell>
          <cell r="N30" t="str">
            <v>FFD0B</v>
          </cell>
          <cell r="O30" t="str">
            <v>Quotidien</v>
          </cell>
          <cell r="P30" t="str">
            <v>Austria;Belgium;Switzerland;Czech Republic;Germany;Spain;Finland;France;United Kingdom;Hong Kong;Ireland;Iceland;Italy;Jersey;South Korea;Liechtenstein;Luxembourg;Netherlands;Norway;Portugal;Sweden;Taiwan;South Africa;</v>
          </cell>
          <cell r="Q30" t="str">
            <v>Non</v>
          </cell>
          <cell r="R30" t="str">
            <v/>
          </cell>
          <cell r="S30" t="str">
            <v/>
          </cell>
          <cell r="T30" t="str">
            <v>Amérique du Nord</v>
          </cell>
          <cell r="U30" t="str">
            <v>États-Unis d'Amérique</v>
          </cell>
          <cell r="V30">
            <v>6</v>
          </cell>
          <cell r="W30" t="str">
            <v>Non</v>
          </cell>
          <cell r="X30" t="str">
            <v>Cap</v>
          </cell>
          <cell r="Y30" t="str">
            <v>13h00</v>
          </cell>
          <cell r="Z30" t="str">
            <v>J+3</v>
          </cell>
          <cell r="AB30" t="str">
            <v>Non</v>
          </cell>
          <cell r="AC30" t="str">
            <v>Oui</v>
          </cell>
          <cell r="AD30">
            <v>1.5</v>
          </cell>
          <cell r="AE30">
            <v>1.74</v>
          </cell>
        </row>
        <row r="31">
          <cell r="A31" t="str">
            <v>LU0132414144</v>
          </cell>
          <cell r="B31" t="str">
            <v>Aberdeen S Sel EM Bd A Acc USD</v>
          </cell>
          <cell r="D31">
            <v>1</v>
          </cell>
          <cell r="E31" t="str">
            <v>SICAV</v>
          </cell>
          <cell r="F31" t="str">
            <v>Aberdeen AM</v>
          </cell>
          <cell r="G31" t="str">
            <v>Aberdeen</v>
          </cell>
          <cell r="H31" t="str">
            <v>USD</v>
          </cell>
          <cell r="I31" t="str">
            <v>JPM EMBI Global Diversified TR USD</v>
          </cell>
          <cell r="J31" t="str">
            <v>www.aberdeenstandard.com</v>
          </cell>
          <cell r="K31" t="str">
            <v>Obligations Marchés Emergents</v>
          </cell>
          <cell r="L31" t="str">
            <v>Europe Fonds ouverts  - Obligations Marchés Emergents</v>
          </cell>
          <cell r="M31" t="str">
            <v>BDRB</v>
          </cell>
          <cell r="N31" t="str">
            <v>BDRBB</v>
          </cell>
          <cell r="O31" t="str">
            <v>Quotidien</v>
          </cell>
          <cell r="P31" t="str">
            <v>Austria;Belgium;Switzerland;Chile;Germany;Spain;Finland;France;United Kingdom;Hong Kong;Hungary;Iceland;Italy;Luxembourg;Malta;Netherlands;Norway;Peru;Sweden;Taiwan;</v>
          </cell>
          <cell r="Q31" t="str">
            <v>Non</v>
          </cell>
          <cell r="R31" t="str">
            <v/>
          </cell>
          <cell r="S31" t="str">
            <v>+ 85 ans</v>
          </cell>
          <cell r="T31" t="str">
            <v>Marchés Emergents</v>
          </cell>
          <cell r="U31" t="str">
            <v>Global Emerging Mkts</v>
          </cell>
          <cell r="V31">
            <v>4</v>
          </cell>
          <cell r="W31" t="str">
            <v>Non</v>
          </cell>
          <cell r="X31" t="str">
            <v>Cap</v>
          </cell>
          <cell r="Y31" t="str">
            <v/>
          </cell>
          <cell r="Z31" t="str">
            <v>J+4</v>
          </cell>
          <cell r="AB31" t="str">
            <v>Non</v>
          </cell>
          <cell r="AC31" t="str">
            <v>Oui</v>
          </cell>
          <cell r="AD31">
            <v>1.5</v>
          </cell>
          <cell r="AE31">
            <v>1.71</v>
          </cell>
        </row>
        <row r="32">
          <cell r="A32" t="str">
            <v>LU0231459958</v>
          </cell>
          <cell r="B32" t="str">
            <v>Aberdeen S Asn Smllr Coms A Acc GBP</v>
          </cell>
          <cell r="C32" t="str">
            <v>colonne liste : dont 1 historique UBS</v>
          </cell>
          <cell r="D32">
            <v>1</v>
          </cell>
          <cell r="E32" t="str">
            <v>SICAV</v>
          </cell>
          <cell r="F32" t="str">
            <v>Aberdeen AM</v>
          </cell>
          <cell r="G32" t="str">
            <v>Aberdeen</v>
          </cell>
          <cell r="H32" t="str">
            <v>GBP</v>
          </cell>
          <cell r="I32" t="str">
            <v>MSCI AC Asia Pacific Ex JPN Small NR USD</v>
          </cell>
          <cell r="J32" t="str">
            <v>www.aberdeenstandard.com</v>
          </cell>
          <cell r="K32" t="str">
            <v>Actions Asie-Pacifique hors Japon</v>
          </cell>
          <cell r="L32" t="str">
            <v>Europe Fonds ouverts  - Actions Asie hors Japon Petites &amp; Moy. Cap.</v>
          </cell>
          <cell r="M32" t="str">
            <v>FN00</v>
          </cell>
          <cell r="N32" t="str">
            <v>FN00B</v>
          </cell>
          <cell r="O32" t="str">
            <v>Quotidien</v>
          </cell>
          <cell r="P32" t="str">
            <v>Austria;Belgium;Switzerland;Germany;Spain;France;United Kingdom;Gibraltar;Hong Kong;Ireland;Iceland;Italy;Jersey;Liechtenstein;Luxembourg;Netherlands;Norway;Sweden;</v>
          </cell>
          <cell r="Q32" t="str">
            <v>Non</v>
          </cell>
          <cell r="R32" t="str">
            <v/>
          </cell>
          <cell r="S32" t="str">
            <v>+ 85 ans</v>
          </cell>
          <cell r="T32" t="str">
            <v>Asie - Pacifique</v>
          </cell>
          <cell r="U32" t="str">
            <v>Asia Pacific ex Japan</v>
          </cell>
          <cell r="V32">
            <v>5</v>
          </cell>
          <cell r="W32" t="str">
            <v>Non</v>
          </cell>
          <cell r="X32" t="str">
            <v>Cap</v>
          </cell>
          <cell r="Y32" t="str">
            <v>17h00</v>
          </cell>
          <cell r="Z32" t="str">
            <v>J+4</v>
          </cell>
          <cell r="AB32" t="str">
            <v>Non</v>
          </cell>
          <cell r="AC32" t="str">
            <v>Oui</v>
          </cell>
          <cell r="AD32">
            <v>1.75</v>
          </cell>
          <cell r="AE32">
            <v>1.99</v>
          </cell>
        </row>
        <row r="33">
          <cell r="A33" t="str">
            <v>LU0231479717</v>
          </cell>
          <cell r="B33" t="str">
            <v>Aberdeen S Em Mkts Eq I Acc USD</v>
          </cell>
          <cell r="D33">
            <v>1</v>
          </cell>
          <cell r="E33" t="str">
            <v>SICAV</v>
          </cell>
          <cell r="F33" t="str">
            <v>Aberdeen AM</v>
          </cell>
          <cell r="G33" t="str">
            <v>Aberdeen</v>
          </cell>
          <cell r="H33" t="str">
            <v>USD</v>
          </cell>
          <cell r="I33" t="str">
            <v>MSCI EM NR USD</v>
          </cell>
          <cell r="J33" t="str">
            <v>www.aberdeenstandard.com</v>
          </cell>
          <cell r="K33" t="str">
            <v>Actions Marchés Emergents</v>
          </cell>
          <cell r="L33" t="str">
            <v>Europe Fonds ouverts  - Actions Marchés Emergents</v>
          </cell>
          <cell r="M33" t="str">
            <v>FJ00</v>
          </cell>
          <cell r="N33" t="str">
            <v>FJ00B</v>
          </cell>
          <cell r="O33" t="str">
            <v>Quotidien</v>
          </cell>
          <cell r="P33" t="str">
            <v>Austria;Belgium;Switzerland;Germany;Spain;Finland;France;United Kingdom;Gibraltar;Hong Kong;Ireland;Italy;Jersey;Liechtenstein;Luxembourg;Netherlands;Norway;Sweden;</v>
          </cell>
          <cell r="Q33" t="str">
            <v>Non</v>
          </cell>
          <cell r="R33" t="str">
            <v/>
          </cell>
          <cell r="S33" t="str">
            <v/>
          </cell>
          <cell r="T33" t="str">
            <v>Marchés Emergents</v>
          </cell>
          <cell r="U33" t="str">
            <v>Global Emerging Mkts</v>
          </cell>
          <cell r="V33">
            <v>6</v>
          </cell>
          <cell r="W33" t="str">
            <v>Non</v>
          </cell>
          <cell r="X33" t="str">
            <v>Cap</v>
          </cell>
          <cell r="Y33" t="str">
            <v>17h00</v>
          </cell>
          <cell r="Z33" t="str">
            <v>J+4</v>
          </cell>
          <cell r="AB33" t="str">
            <v>Non</v>
          </cell>
          <cell r="AC33" t="str">
            <v>Oui</v>
          </cell>
          <cell r="AD33">
            <v>1</v>
          </cell>
          <cell r="AE33">
            <v>1.26</v>
          </cell>
        </row>
        <row r="34">
          <cell r="A34" t="str">
            <v>LU0505785005</v>
          </cell>
          <cell r="B34" t="str">
            <v>Aberdeen S Estn Eurp Eq S Acc EUR</v>
          </cell>
          <cell r="C34" t="str">
            <v/>
          </cell>
          <cell r="D34">
            <v>3</v>
          </cell>
          <cell r="E34" t="str">
            <v>SICAV</v>
          </cell>
          <cell r="F34" t="str">
            <v>Aberdeen AM</v>
          </cell>
          <cell r="G34" t="str">
            <v>Aberdeen</v>
          </cell>
          <cell r="H34" t="str">
            <v>EUR</v>
          </cell>
          <cell r="I34" t="str">
            <v>MSCI EM Europe 10/40 NR USD</v>
          </cell>
          <cell r="J34" t="str">
            <v>www.aberdeenstandard.com</v>
          </cell>
          <cell r="K34" t="str">
            <v>Actions Europe Emergente</v>
          </cell>
          <cell r="L34" t="str">
            <v>Europe Fonds ouverts  - Actions Europe Emergente</v>
          </cell>
          <cell r="M34" t="str">
            <v>FH00</v>
          </cell>
          <cell r="N34" t="str">
            <v>FH00B</v>
          </cell>
          <cell r="O34" t="str">
            <v>Quotidien</v>
          </cell>
          <cell r="P34" t="str">
            <v>Austria;Belgium;Switzerland;Chile;Germany;Spain;Finland;France;United Kingdom;Hungary;Ireland;Iceland;Italy;Luxembourg;Netherlands;Norway;Sweden;</v>
          </cell>
          <cell r="Q34" t="str">
            <v>Non</v>
          </cell>
          <cell r="R34" t="str">
            <v/>
          </cell>
          <cell r="S34" t="str">
            <v/>
          </cell>
          <cell r="T34" t="str">
            <v>Europe</v>
          </cell>
          <cell r="U34" t="str">
            <v>Europe Emerging Mkts</v>
          </cell>
          <cell r="V34">
            <v>6</v>
          </cell>
          <cell r="W34" t="str">
            <v>Non</v>
          </cell>
          <cell r="X34" t="str">
            <v>Cap</v>
          </cell>
          <cell r="Y34" t="str">
            <v/>
          </cell>
          <cell r="Z34" t="str">
            <v>J+4</v>
          </cell>
          <cell r="AB34" t="str">
            <v>Non</v>
          </cell>
          <cell r="AC34" t="str">
            <v>Oui</v>
          </cell>
          <cell r="AD34">
            <v>1.92</v>
          </cell>
          <cell r="AE34">
            <v>2.19</v>
          </cell>
        </row>
        <row r="35">
          <cell r="A35" t="str">
            <v>LU0476876759</v>
          </cell>
          <cell r="B35" t="str">
            <v>Aberdeen S Japanese Eq A Acc H EUR</v>
          </cell>
          <cell r="D35">
            <v>1</v>
          </cell>
          <cell r="E35" t="str">
            <v>SICAV</v>
          </cell>
          <cell r="F35" t="str">
            <v>Aberdeen AM</v>
          </cell>
          <cell r="G35" t="str">
            <v>Aberdeen</v>
          </cell>
          <cell r="H35" t="str">
            <v>EUR</v>
          </cell>
          <cell r="I35" t="str">
            <v>MSCI Japan NR JPY</v>
          </cell>
          <cell r="J35" t="str">
            <v>www.aberdeenstandard.com</v>
          </cell>
          <cell r="K35" t="str">
            <v>Actions autres</v>
          </cell>
          <cell r="L35" t="str">
            <v>Europe Fonds ouverts  - Autres actions</v>
          </cell>
          <cell r="M35" t="str">
            <v>FTZZ</v>
          </cell>
          <cell r="N35" t="str">
            <v>FTZZB</v>
          </cell>
          <cell r="O35" t="str">
            <v>Quotidien</v>
          </cell>
          <cell r="P35" t="str">
            <v>Austria;Belgium;Switzerland;Czech Republic;Germany;Spain;Finland;France;United Kingdom;Gibraltar;Hungary;Ireland;Iceland;Italy;Jersey;Liechtenstein;Luxembourg;Netherlands;Sweden;</v>
          </cell>
          <cell r="Q35" t="str">
            <v>Non</v>
          </cell>
          <cell r="R35" t="str">
            <v/>
          </cell>
          <cell r="S35" t="str">
            <v/>
          </cell>
          <cell r="T35" t="str">
            <v>Japon</v>
          </cell>
          <cell r="U35" t="str">
            <v>Japon</v>
          </cell>
          <cell r="V35">
            <v>6</v>
          </cell>
          <cell r="W35" t="str">
            <v>Non</v>
          </cell>
          <cell r="X35" t="str">
            <v>Cap</v>
          </cell>
          <cell r="Y35" t="str">
            <v>13h00</v>
          </cell>
          <cell r="Z35" t="str">
            <v>J+4</v>
          </cell>
          <cell r="AB35" t="str">
            <v>Non</v>
          </cell>
          <cell r="AC35" t="str">
            <v>Oui</v>
          </cell>
          <cell r="AD35">
            <v>1.5</v>
          </cell>
          <cell r="AE35">
            <v>1.72</v>
          </cell>
        </row>
        <row r="36">
          <cell r="A36" t="str">
            <v>LU0011963674</v>
          </cell>
          <cell r="B36" t="str">
            <v>Aberdeen S Japanese Eq A Acc JPY</v>
          </cell>
          <cell r="D36">
            <v>2</v>
          </cell>
          <cell r="E36" t="str">
            <v>SICAV</v>
          </cell>
          <cell r="F36" t="str">
            <v>Aberdeen AM</v>
          </cell>
          <cell r="G36" t="str">
            <v>Aberdeen</v>
          </cell>
          <cell r="H36" t="str">
            <v>JPY</v>
          </cell>
          <cell r="I36" t="str">
            <v>MSCI Japan NR JPY</v>
          </cell>
          <cell r="J36" t="str">
            <v>www.aberdeenstandard.com</v>
          </cell>
          <cell r="K36" t="str">
            <v>Actions Japon</v>
          </cell>
          <cell r="L36" t="str">
            <v>Europe Fonds ouverts  - Actions Japon Grandes Cap.</v>
          </cell>
          <cell r="M36" t="str">
            <v>FG00</v>
          </cell>
          <cell r="N36" t="str">
            <v>FG00B</v>
          </cell>
          <cell r="O36" t="str">
            <v>Quotidien</v>
          </cell>
          <cell r="P36" t="str">
            <v>Austria;Belgium;Switzerland;Germany;Denmark;Spain;Finland;France;United Kingdom;Gibraltar;Hong Kong;Ireland;Iceland;Italy;Jersey;Liechtenstein;Luxembourg;Netherlands;Norway;Portugal;Sweden;Taiwan;South Africa;</v>
          </cell>
          <cell r="Q36" t="str">
            <v>Non</v>
          </cell>
          <cell r="R36" t="str">
            <v/>
          </cell>
          <cell r="S36" t="str">
            <v/>
          </cell>
          <cell r="T36" t="str">
            <v>Japon</v>
          </cell>
          <cell r="U36" t="str">
            <v>Japon</v>
          </cell>
          <cell r="V36">
            <v>6</v>
          </cell>
          <cell r="W36" t="str">
            <v>Non</v>
          </cell>
          <cell r="X36" t="str">
            <v>Cap</v>
          </cell>
          <cell r="Y36" t="str">
            <v>13h00</v>
          </cell>
          <cell r="Z36" t="str">
            <v>J+4</v>
          </cell>
          <cell r="AB36" t="str">
            <v>Non</v>
          </cell>
          <cell r="AC36" t="str">
            <v>Oui</v>
          </cell>
          <cell r="AD36">
            <v>1.5</v>
          </cell>
          <cell r="AE36">
            <v>1.68</v>
          </cell>
        </row>
        <row r="37">
          <cell r="A37" t="str">
            <v>LU0231474593</v>
          </cell>
          <cell r="B37" t="str">
            <v>Aberdeen S Japanese Eq I Acc JPY</v>
          </cell>
          <cell r="D37">
            <v>2</v>
          </cell>
          <cell r="E37" t="str">
            <v>SICAV</v>
          </cell>
          <cell r="F37" t="str">
            <v>Aberdeen AM</v>
          </cell>
          <cell r="G37" t="str">
            <v>Aberdeen</v>
          </cell>
          <cell r="H37" t="str">
            <v>JPY</v>
          </cell>
          <cell r="I37" t="str">
            <v>MSCI Japan NR JPY</v>
          </cell>
          <cell r="J37" t="str">
            <v>www.aberdeenstandard.com</v>
          </cell>
          <cell r="K37" t="str">
            <v>Actions Japon</v>
          </cell>
          <cell r="L37" t="str">
            <v>Europe Fonds ouverts  - Actions Japon Grandes Cap.</v>
          </cell>
          <cell r="M37" t="str">
            <v>FG00</v>
          </cell>
          <cell r="N37" t="str">
            <v>FG00B</v>
          </cell>
          <cell r="O37" t="str">
            <v>Quotidien</v>
          </cell>
          <cell r="P37" t="str">
            <v>Austria;Belgium;Switzerland;Germany;Denmark;Spain;France;United Kingdom;Gibraltar;Ireland;Iceland;Italy;Jersey;Liechtenstein;Luxembourg;Netherlands;Sweden;Taiwan;South Africa;</v>
          </cell>
          <cell r="Q37" t="str">
            <v>Non</v>
          </cell>
          <cell r="R37" t="str">
            <v/>
          </cell>
          <cell r="S37" t="str">
            <v/>
          </cell>
          <cell r="T37" t="str">
            <v>Japon</v>
          </cell>
          <cell r="U37" t="str">
            <v>Japon</v>
          </cell>
          <cell r="V37">
            <v>6</v>
          </cell>
          <cell r="W37" t="str">
            <v>Non</v>
          </cell>
          <cell r="X37" t="str">
            <v>Cap</v>
          </cell>
          <cell r="Y37" t="str">
            <v>13h00</v>
          </cell>
          <cell r="Z37" t="str">
            <v>J+4</v>
          </cell>
          <cell r="AB37" t="str">
            <v>Non</v>
          </cell>
          <cell r="AC37" t="str">
            <v>Oui</v>
          </cell>
          <cell r="AD37">
            <v>0.75</v>
          </cell>
          <cell r="AE37">
            <v>0.89</v>
          </cell>
        </row>
        <row r="38">
          <cell r="A38" t="str">
            <v>LU0476877054</v>
          </cell>
          <cell r="B38" t="str">
            <v>Aberdeen S Jpn SmlrComs A Acc H EUR</v>
          </cell>
          <cell r="D38">
            <v>2</v>
          </cell>
          <cell r="E38" t="str">
            <v>SICAV</v>
          </cell>
          <cell r="F38" t="str">
            <v>Aberdeen AM</v>
          </cell>
          <cell r="G38" t="str">
            <v>Aberdeen</v>
          </cell>
          <cell r="H38" t="str">
            <v>EUR</v>
          </cell>
          <cell r="I38" t="str">
            <v>MSCI Japan Small Cap NR USD</v>
          </cell>
          <cell r="J38" t="str">
            <v>www.aberdeenstandard.com</v>
          </cell>
          <cell r="K38" t="str">
            <v>Actions autres</v>
          </cell>
          <cell r="L38" t="str">
            <v>Europe Fonds ouverts  - Autres actions</v>
          </cell>
          <cell r="M38" t="str">
            <v>FTZZ</v>
          </cell>
          <cell r="N38" t="str">
            <v>FTZZB</v>
          </cell>
          <cell r="O38" t="str">
            <v>Quotidien</v>
          </cell>
          <cell r="P38" t="str">
            <v>Austria;Belgium;Switzerland;Chile;Czech Republic;Germany;Spain;Finland;France;United Kingdom;Gibraltar;Hong Kong;Hungary;Ireland;Italy;Jersey;Liechtenstein;Luxembourg;Netherlands;Portugal;Sweden;</v>
          </cell>
          <cell r="Q38" t="str">
            <v>Non</v>
          </cell>
          <cell r="R38" t="str">
            <v/>
          </cell>
          <cell r="S38" t="str">
            <v/>
          </cell>
          <cell r="T38" t="str">
            <v>Japon</v>
          </cell>
          <cell r="U38" t="str">
            <v>Japon</v>
          </cell>
          <cell r="V38">
            <v>6</v>
          </cell>
          <cell r="W38" t="str">
            <v>Non</v>
          </cell>
          <cell r="X38" t="str">
            <v>Cap</v>
          </cell>
          <cell r="Y38" t="str">
            <v>13h00</v>
          </cell>
          <cell r="Z38" t="str">
            <v>J+4</v>
          </cell>
          <cell r="AB38" t="str">
            <v>Non</v>
          </cell>
          <cell r="AC38" t="str">
            <v>Oui</v>
          </cell>
          <cell r="AD38">
            <v>1.5</v>
          </cell>
          <cell r="AE38">
            <v>1.72</v>
          </cell>
        </row>
        <row r="39">
          <cell r="A39" t="str">
            <v>LU0566486667</v>
          </cell>
          <cell r="B39" t="str">
            <v>Aberdeen S Latin Amer Eq A AccH EUR</v>
          </cell>
          <cell r="D39">
            <v>0</v>
          </cell>
          <cell r="E39" t="str">
            <v>SICAV</v>
          </cell>
          <cell r="F39" t="str">
            <v>Aberdeen AM</v>
          </cell>
          <cell r="G39" t="str">
            <v>Aberdeen</v>
          </cell>
          <cell r="H39" t="str">
            <v>EUR</v>
          </cell>
          <cell r="I39" t="str">
            <v>MSCI EM Latin America 10/40 NR EUR</v>
          </cell>
          <cell r="J39" t="str">
            <v>www.aberdeenstandard.com</v>
          </cell>
          <cell r="K39" t="str">
            <v>Actions autres</v>
          </cell>
          <cell r="L39" t="str">
            <v>Europe Fonds ouverts  - Autres actions</v>
          </cell>
          <cell r="M39" t="str">
            <v>FTZZ</v>
          </cell>
          <cell r="N39" t="str">
            <v>FTZZB</v>
          </cell>
          <cell r="O39" t="str">
            <v>Quotidien</v>
          </cell>
          <cell r="P39" t="str">
            <v>Austria;Switzerland;Spain;France;Luxembourg;</v>
          </cell>
          <cell r="Q39" t="str">
            <v>Non</v>
          </cell>
          <cell r="R39" t="str">
            <v/>
          </cell>
          <cell r="S39" t="str">
            <v/>
          </cell>
          <cell r="T39" t="str">
            <v>Amérique Latine</v>
          </cell>
          <cell r="U39" t="str">
            <v>Amérique Latine</v>
          </cell>
          <cell r="V39">
            <v>6</v>
          </cell>
          <cell r="W39" t="str">
            <v>Non</v>
          </cell>
          <cell r="X39" t="str">
            <v>Cap</v>
          </cell>
          <cell r="Y39" t="str">
            <v/>
          </cell>
          <cell r="Z39" t="str">
            <v>J+4</v>
          </cell>
          <cell r="AB39" t="str">
            <v>Non</v>
          </cell>
          <cell r="AC39" t="str">
            <v>Oui</v>
          </cell>
          <cell r="AD39">
            <v>1.75</v>
          </cell>
          <cell r="AE39">
            <v>2.11</v>
          </cell>
        </row>
        <row r="40">
          <cell r="A40" t="str">
            <v>LU0376989207</v>
          </cell>
          <cell r="B40" t="str">
            <v>Aberdeen S Sel EM Bd A Acc H EUR</v>
          </cell>
          <cell r="D40">
            <v>1</v>
          </cell>
          <cell r="E40" t="str">
            <v>SICAV</v>
          </cell>
          <cell r="F40" t="str">
            <v>Aberdeen AM</v>
          </cell>
          <cell r="G40" t="str">
            <v>Aberdeen</v>
          </cell>
          <cell r="H40" t="str">
            <v>EUR</v>
          </cell>
          <cell r="I40" t="str">
            <v>JPM EMBI Global Diversified TR USD</v>
          </cell>
          <cell r="J40" t="str">
            <v>www.aberdeenstandard.com</v>
          </cell>
          <cell r="K40" t="str">
            <v>Obligations Marchés Emergents</v>
          </cell>
          <cell r="L40" t="str">
            <v>Europe Fonds ouverts  - Obligations Marchés Emergents Dominante EUR</v>
          </cell>
          <cell r="M40" t="str">
            <v>BDRB</v>
          </cell>
          <cell r="N40" t="str">
            <v>BDRBB</v>
          </cell>
          <cell r="O40" t="str">
            <v>Quotidien</v>
          </cell>
          <cell r="P40" t="str">
            <v>Austria;Belgium;Switzerland;Chile;Germany;Spain;Finland;France;United Kingdom;Gibraltar;Ireland;Italy;Luxembourg;Malta;Netherlands;Norway;Sweden;</v>
          </cell>
          <cell r="Q40" t="str">
            <v>Non</v>
          </cell>
          <cell r="R40" t="str">
            <v/>
          </cell>
          <cell r="S40" t="str">
            <v>+ 85 ans</v>
          </cell>
          <cell r="T40" t="str">
            <v>Marchés Emergents</v>
          </cell>
          <cell r="U40" t="str">
            <v>Global Emerging Mkts</v>
          </cell>
          <cell r="V40">
            <v>4</v>
          </cell>
          <cell r="W40" t="str">
            <v>Non</v>
          </cell>
          <cell r="X40" t="str">
            <v>Cap</v>
          </cell>
          <cell r="Y40" t="str">
            <v>13h00</v>
          </cell>
          <cell r="Z40" t="str">
            <v>J+4</v>
          </cell>
          <cell r="AB40" t="str">
            <v>Non</v>
          </cell>
          <cell r="AC40" t="str">
            <v>Oui</v>
          </cell>
          <cell r="AD40">
            <v>1.5</v>
          </cell>
          <cell r="AE40">
            <v>1.75</v>
          </cell>
        </row>
        <row r="41">
          <cell r="A41" t="str">
            <v>LU0505663152</v>
          </cell>
          <cell r="B41" t="str">
            <v>Aberdeen S WldResEq A USD Acc</v>
          </cell>
          <cell r="C41" t="str">
            <v/>
          </cell>
          <cell r="D41">
            <v>0</v>
          </cell>
          <cell r="E41" t="str">
            <v>SICAV</v>
          </cell>
          <cell r="F41" t="str">
            <v>Aberdeen AM</v>
          </cell>
          <cell r="G41" t="str">
            <v>Aberdeen</v>
          </cell>
          <cell r="H41" t="str">
            <v>USD</v>
          </cell>
          <cell r="I41" t="str">
            <v>S&amp;P Global Natural Resources TR EUR</v>
          </cell>
          <cell r="J41" t="str">
            <v>www.aberdeenstandard.com</v>
          </cell>
          <cell r="K41" t="str">
            <v>Secteur Ressources Naturelles</v>
          </cell>
          <cell r="L41" t="str">
            <v>Europe Fonds ouverts  - Actions Secteur Ressources Naturelles</v>
          </cell>
          <cell r="M41" t="str">
            <v>G0O0</v>
          </cell>
          <cell r="N41" t="str">
            <v>G0O0B</v>
          </cell>
          <cell r="O41" t="str">
            <v>Quotidien</v>
          </cell>
          <cell r="P41" t="str">
            <v>Austria;Belgium;Switzerland;Chile;Germany;Spain;Finland;France;United Kingdom;Hong Kong;Hungary;Ireland;Iceland;Italy;Luxembourg;Netherlands;Norway;Sweden;Taiwan;</v>
          </cell>
          <cell r="Q41" t="str">
            <v>Non</v>
          </cell>
          <cell r="R41" t="str">
            <v/>
          </cell>
          <cell r="S41" t="str">
            <v/>
          </cell>
          <cell r="T41" t="str">
            <v>International</v>
          </cell>
          <cell r="U41" t="str">
            <v>Global</v>
          </cell>
          <cell r="V41">
            <v>6</v>
          </cell>
          <cell r="W41" t="str">
            <v>Non</v>
          </cell>
          <cell r="X41" t="str">
            <v>Cap</v>
          </cell>
          <cell r="Y41" t="str">
            <v/>
          </cell>
          <cell r="Z41" t="str">
            <v>J+4</v>
          </cell>
          <cell r="AB41" t="str">
            <v>Non</v>
          </cell>
          <cell r="AC41" t="str">
            <v>Oui</v>
          </cell>
          <cell r="AD41">
            <v>1.5</v>
          </cell>
          <cell r="AE41">
            <v>1.69</v>
          </cell>
        </row>
        <row r="42">
          <cell r="A42" t="str">
            <v>LU0505784883</v>
          </cell>
          <cell r="B42" t="str">
            <v>Aberdeen S WldResEq S Acc H EUR</v>
          </cell>
          <cell r="C42" t="str">
            <v/>
          </cell>
          <cell r="D42">
            <v>2</v>
          </cell>
          <cell r="E42" t="str">
            <v>SICAV</v>
          </cell>
          <cell r="F42" t="str">
            <v>Aberdeen AM</v>
          </cell>
          <cell r="G42" t="str">
            <v>Aberdeen</v>
          </cell>
          <cell r="H42" t="str">
            <v>EUR</v>
          </cell>
          <cell r="I42" t="str">
            <v>S&amp;P Global Natural Resources TR EUR</v>
          </cell>
          <cell r="J42" t="str">
            <v>www.aberdeenstandard.com</v>
          </cell>
          <cell r="K42" t="str">
            <v>Actions autres</v>
          </cell>
          <cell r="L42" t="str">
            <v>Europe Fonds ouverts  - Autres actions</v>
          </cell>
          <cell r="M42" t="str">
            <v>FTZZ</v>
          </cell>
          <cell r="N42" t="str">
            <v>FTZZB</v>
          </cell>
          <cell r="O42" t="str">
            <v>Quotidien</v>
          </cell>
          <cell r="P42" t="str">
            <v>Austria;Belgium;Switzerland;Chile;Germany;Spain;Finland;France;United Kingdom;Hungary;Ireland;Iceland;Italy;Luxembourg;Netherlands;Norway;Sweden;</v>
          </cell>
          <cell r="Q42" t="str">
            <v>Non</v>
          </cell>
          <cell r="R42" t="str">
            <v/>
          </cell>
          <cell r="S42" t="str">
            <v/>
          </cell>
          <cell r="T42" t="str">
            <v>International</v>
          </cell>
          <cell r="U42" t="str">
            <v>Global</v>
          </cell>
          <cell r="V42">
            <v>6</v>
          </cell>
          <cell r="W42" t="str">
            <v>Non</v>
          </cell>
          <cell r="X42" t="str">
            <v>Cap</v>
          </cell>
          <cell r="Y42" t="str">
            <v/>
          </cell>
          <cell r="Z42" t="str">
            <v>J+4</v>
          </cell>
          <cell r="AB42" t="str">
            <v>Non</v>
          </cell>
          <cell r="AC42" t="str">
            <v>Oui</v>
          </cell>
          <cell r="AD42">
            <v>1.92</v>
          </cell>
          <cell r="AE42">
            <v>2.15</v>
          </cell>
        </row>
        <row r="43">
          <cell r="A43" t="str">
            <v>LU0505784297</v>
          </cell>
          <cell r="B43" t="str">
            <v>Aberdeen S WldResEq S USD Acc</v>
          </cell>
          <cell r="C43" t="str">
            <v/>
          </cell>
          <cell r="D43">
            <v>0</v>
          </cell>
          <cell r="E43" t="str">
            <v>SICAV</v>
          </cell>
          <cell r="F43" t="str">
            <v>Aberdeen AM</v>
          </cell>
          <cell r="G43" t="str">
            <v>Aberdeen</v>
          </cell>
          <cell r="H43" t="str">
            <v>USD</v>
          </cell>
          <cell r="I43" t="str">
            <v>S&amp;P Global Natural Resources TR EUR</v>
          </cell>
          <cell r="J43" t="str">
            <v>www.aberdeenstandard.com</v>
          </cell>
          <cell r="K43" t="str">
            <v>Secteur Ressources Naturelles</v>
          </cell>
          <cell r="L43" t="str">
            <v>Europe Fonds ouverts  - Actions Secteur Ressources Naturelles</v>
          </cell>
          <cell r="M43" t="str">
            <v>G0O0</v>
          </cell>
          <cell r="N43" t="str">
            <v>G0O0B</v>
          </cell>
          <cell r="O43" t="str">
            <v>Quotidien</v>
          </cell>
          <cell r="P43" t="str">
            <v>Austria;Belgium;Switzerland;Chile;Germany;Spain;Finland;France;United Kingdom;Hungary;Ireland;Iceland;Italy;Luxembourg;Netherlands;Norway;Sweden;</v>
          </cell>
          <cell r="Q43" t="str">
            <v>Non</v>
          </cell>
          <cell r="R43" t="str">
            <v/>
          </cell>
          <cell r="S43" t="str">
            <v/>
          </cell>
          <cell r="T43" t="str">
            <v>International</v>
          </cell>
          <cell r="U43" t="str">
            <v>Global</v>
          </cell>
          <cell r="V43">
            <v>6</v>
          </cell>
          <cell r="W43" t="str">
            <v>Non</v>
          </cell>
          <cell r="X43" t="str">
            <v>Cap</v>
          </cell>
          <cell r="Y43" t="str">
            <v/>
          </cell>
          <cell r="Z43" t="str">
            <v>J+4</v>
          </cell>
          <cell r="AB43" t="str">
            <v>Non</v>
          </cell>
          <cell r="AC43" t="str">
            <v>Oui</v>
          </cell>
          <cell r="AD43">
            <v>1.92</v>
          </cell>
          <cell r="AE43">
            <v>2.11</v>
          </cell>
        </row>
        <row r="44">
          <cell r="A44" t="str">
            <v>LU0498189041</v>
          </cell>
          <cell r="B44" t="str">
            <v>ASSI – Glb Sus n Res Inv Eq Fd A Acc EUR</v>
          </cell>
          <cell r="D44">
            <v>1</v>
          </cell>
          <cell r="E44" t="str">
            <v>SICAV</v>
          </cell>
          <cell r="F44" t="str">
            <v>Aberdeen AM</v>
          </cell>
          <cell r="G44" t="str">
            <v>Aberdeen</v>
          </cell>
          <cell r="H44" t="str">
            <v>EUR</v>
          </cell>
          <cell r="I44" t="str">
            <v>MSCI World NR USD</v>
          </cell>
          <cell r="J44" t="str">
            <v>www.aberdeenstandard.com</v>
          </cell>
          <cell r="K44" t="str">
            <v>Actions International Grandes Capitalisations Mixte</v>
          </cell>
          <cell r="L44" t="str">
            <v>Europe Fonds ouverts  - Actions Internationales Gdes Cap. Mixte</v>
          </cell>
          <cell r="M44" t="str">
            <v>FEAD</v>
          </cell>
          <cell r="N44" t="str">
            <v>FEADB</v>
          </cell>
          <cell r="O44" t="str">
            <v>Quotidien</v>
          </cell>
          <cell r="P44" t="str">
            <v>Austria;Belgium;Switzerland;Germany;Spain;France;United Kingdom;Italy;Luxembourg;Netherlands;Sweden;</v>
          </cell>
          <cell r="Q44" t="str">
            <v>Non</v>
          </cell>
          <cell r="R44" t="str">
            <v/>
          </cell>
          <cell r="S44" t="str">
            <v>+ 85 ans</v>
          </cell>
          <cell r="T44" t="str">
            <v>International</v>
          </cell>
          <cell r="U44" t="str">
            <v>Global</v>
          </cell>
          <cell r="V44">
            <v>5</v>
          </cell>
          <cell r="W44" t="str">
            <v>Non</v>
          </cell>
          <cell r="X44" t="str">
            <v>Cap</v>
          </cell>
          <cell r="Y44" t="str">
            <v>17h00</v>
          </cell>
          <cell r="Z44" t="str">
            <v>J+4</v>
          </cell>
          <cell r="AB44" t="str">
            <v>Oui</v>
          </cell>
          <cell r="AC44" t="str">
            <v>Oui</v>
          </cell>
          <cell r="AD44">
            <v>1.5</v>
          </cell>
          <cell r="AE44">
            <v>1.69</v>
          </cell>
        </row>
        <row r="45">
          <cell r="A45" t="str">
            <v>LU1406018025</v>
          </cell>
          <cell r="B45" t="str">
            <v>AAF Candriam European Convertibles A</v>
          </cell>
          <cell r="C45" t="str">
            <v>Retiré de la liste SLEPL le 17/09/2020</v>
          </cell>
          <cell r="D45">
            <v>1</v>
          </cell>
          <cell r="E45" t="str">
            <v>SICAV</v>
          </cell>
          <cell r="F45" t="str">
            <v>ABN AMRO Investment Solutions</v>
          </cell>
          <cell r="G45" t="str">
            <v>ABN AMRO Investment Solutions</v>
          </cell>
          <cell r="H45" t="str">
            <v>EUR</v>
          </cell>
          <cell r="I45" t="str">
            <v>Pas d'indice de référence</v>
          </cell>
          <cell r="J45" t="str">
            <v>www.abnamroinvestmentsolutions.com</v>
          </cell>
          <cell r="K45" t="str">
            <v>Obligations Convertibles - Europe</v>
          </cell>
          <cell r="L45" t="str">
            <v>Europe Fonds ouverts  - Convertibles Europe</v>
          </cell>
          <cell r="M45" t="str">
            <v>C00A</v>
          </cell>
          <cell r="N45" t="str">
            <v>C00AB</v>
          </cell>
          <cell r="O45" t="str">
            <v>Quotidien</v>
          </cell>
          <cell r="P45" t="str">
            <v>Luxembourg</v>
          </cell>
          <cell r="Q45" t="str">
            <v>Non</v>
          </cell>
          <cell r="R45" t="str">
            <v/>
          </cell>
          <cell r="S45" t="str">
            <v>+ 85 ans</v>
          </cell>
          <cell r="T45" t="str">
            <v>Europe</v>
          </cell>
          <cell r="U45" t="str">
            <v>Europe</v>
          </cell>
          <cell r="V45">
            <v>4</v>
          </cell>
          <cell r="W45" t="str">
            <v>Non</v>
          </cell>
          <cell r="X45" t="str">
            <v>Cap</v>
          </cell>
          <cell r="AB45" t="str">
            <v>Non</v>
          </cell>
          <cell r="AC45" t="str">
            <v>Oui</v>
          </cell>
          <cell r="AD45">
            <v>1.4</v>
          </cell>
          <cell r="AE45">
            <v>1.38</v>
          </cell>
        </row>
        <row r="46">
          <cell r="A46" t="str">
            <v>LU1890809996</v>
          </cell>
          <cell r="B46" t="str">
            <v>AAF Candriam Ttl Ret Glb Eq A EUR Acc</v>
          </cell>
          <cell r="C46" t="str">
            <v>27/11/2020 absorbtion du fonds FR0010362863 ABN AMRO TTL Return GlbB EQ - Expert, Oxygène, Excelsio, Darjeeling StratR, MAM?</v>
          </cell>
          <cell r="D46">
            <v>11</v>
          </cell>
          <cell r="E46" t="str">
            <v>SICAV</v>
          </cell>
          <cell r="F46" t="str">
            <v>ABN AMRO Investment Solutions</v>
          </cell>
          <cell r="G46" t="str">
            <v>ABN AMRO Investment Solutions</v>
          </cell>
          <cell r="H46" t="str">
            <v>EUR</v>
          </cell>
          <cell r="I46" t="str">
            <v>(EONIA Capitalised) 25.000% + ( MSCI World NR EUR) 50.000% + (ICE BofA 1-10Y EUR Govt TR EUR) 25.000%</v>
          </cell>
          <cell r="J46" t="str">
            <v>www.abnamroinvestmentsolutions.com</v>
          </cell>
          <cell r="K46" t="str">
            <v>Mixtes EUR Flexible</v>
          </cell>
          <cell r="L46" t="str">
            <v>Europe Fonds ouverts  - Allocation EUR Flexible - International</v>
          </cell>
          <cell r="M46" t="str">
            <v>EACA</v>
          </cell>
          <cell r="N46" t="str">
            <v>EACAB</v>
          </cell>
          <cell r="O46" t="str">
            <v>Quotidien</v>
          </cell>
          <cell r="P46" t="str">
            <v>Luxembourg</v>
          </cell>
          <cell r="Q46">
            <v>0</v>
          </cell>
          <cell r="R46" t="str">
            <v/>
          </cell>
          <cell r="S46" t="str">
            <v>+ 85 ans</v>
          </cell>
          <cell r="T46" t="str">
            <v>International</v>
          </cell>
          <cell r="U46" t="str">
            <v>Global</v>
          </cell>
          <cell r="V46">
            <v>4</v>
          </cell>
          <cell r="W46" t="str">
            <v>Non</v>
          </cell>
          <cell r="X46" t="str">
            <v>Cap</v>
          </cell>
          <cell r="Y46" t="str">
            <v>16h J-1</v>
          </cell>
          <cell r="Z46" t="str">
            <v>J+2</v>
          </cell>
          <cell r="AB46" t="str">
            <v>Non</v>
          </cell>
          <cell r="AC46" t="str">
            <v>Oui</v>
          </cell>
          <cell r="AD46">
            <v>1.75</v>
          </cell>
          <cell r="AE46">
            <v>1.71</v>
          </cell>
        </row>
        <row r="47">
          <cell r="A47" t="str">
            <v>LU1670605796</v>
          </cell>
          <cell r="B47" t="str">
            <v>AAF-Aristotle US Equities R €</v>
          </cell>
          <cell r="D47">
            <v>1</v>
          </cell>
          <cell r="E47" t="str">
            <v>SICAV</v>
          </cell>
          <cell r="F47" t="str">
            <v>ABN AMRO Investment Solutions</v>
          </cell>
          <cell r="G47" t="str">
            <v>ABN AMRO Investment Solutions</v>
          </cell>
          <cell r="H47" t="str">
            <v>EUR</v>
          </cell>
          <cell r="I47" t="str">
            <v>MSCI USA NR USD</v>
          </cell>
          <cell r="J47" t="str">
            <v>www.abnamroinvestmentsolutions.com</v>
          </cell>
          <cell r="K47" t="str">
            <v>Actions US Grandes Capitalisations Mixte</v>
          </cell>
          <cell r="L47" t="str">
            <v>Europe Fonds ouverts  - Actions Etats-Unis Gdes Cap. Mixte</v>
          </cell>
          <cell r="M47" t="str">
            <v>FFAC</v>
          </cell>
          <cell r="N47" t="str">
            <v>FFACB</v>
          </cell>
          <cell r="O47" t="str">
            <v>Quotidien</v>
          </cell>
          <cell r="P47" t="str">
            <v>Autriche;Belgique;Suisse;Allemagne;Espagne;France;Royaume-Uni;Luxembourg;Pays-Bas;</v>
          </cell>
          <cell r="Q47" t="str">
            <v>Non</v>
          </cell>
          <cell r="R47" t="str">
            <v/>
          </cell>
          <cell r="S47" t="str">
            <v/>
          </cell>
          <cell r="T47" t="str">
            <v>Amérique du Nord</v>
          </cell>
          <cell r="U47" t="str">
            <v>États-Unis d'Amérique</v>
          </cell>
          <cell r="V47">
            <v>6</v>
          </cell>
          <cell r="W47" t="str">
            <v>Non</v>
          </cell>
          <cell r="X47" t="str">
            <v>Cap</v>
          </cell>
          <cell r="Y47" t="str">
            <v>13h00</v>
          </cell>
          <cell r="Z47" t="str">
            <v>J+2</v>
          </cell>
          <cell r="AB47" t="str">
            <v>Non</v>
          </cell>
          <cell r="AC47" t="str">
            <v>Oui</v>
          </cell>
          <cell r="AD47">
            <v>0.85</v>
          </cell>
          <cell r="AE47">
            <v>0.94</v>
          </cell>
        </row>
        <row r="48">
          <cell r="A48" t="str">
            <v>LU1718324202</v>
          </cell>
          <cell r="B48" t="str">
            <v>AAF-Aristotle US Equities RH €</v>
          </cell>
          <cell r="D48">
            <v>1</v>
          </cell>
          <cell r="E48" t="str">
            <v>SICAV</v>
          </cell>
          <cell r="F48" t="str">
            <v>ABN AMRO Investment Solutions</v>
          </cell>
          <cell r="G48" t="str">
            <v>ABN AMRO Investment Solutions</v>
          </cell>
          <cell r="H48" t="str">
            <v>EUR</v>
          </cell>
          <cell r="I48" t="str">
            <v>MSCI USA NR USD</v>
          </cell>
          <cell r="J48" t="str">
            <v>www.abnamroinvestmentsolutions.com</v>
          </cell>
          <cell r="K48" t="str">
            <v>Actions autres</v>
          </cell>
          <cell r="L48" t="str">
            <v>Europe Fonds ouverts  - Autres actions</v>
          </cell>
          <cell r="M48" t="str">
            <v>FTZZ</v>
          </cell>
          <cell r="N48" t="str">
            <v>FTZZB</v>
          </cell>
          <cell r="O48" t="str">
            <v>Quotidien</v>
          </cell>
          <cell r="P48" t="str">
            <v>Belgique;Suisse;Allemagne;Espagne;France;Royaume-Uni;Luxembourg;</v>
          </cell>
          <cell r="Q48" t="str">
            <v>Non</v>
          </cell>
          <cell r="R48" t="str">
            <v/>
          </cell>
          <cell r="S48" t="str">
            <v/>
          </cell>
          <cell r="T48" t="str">
            <v>Amérique du Nord</v>
          </cell>
          <cell r="U48" t="str">
            <v>États-Unis d'Amérique</v>
          </cell>
          <cell r="V48">
            <v>6</v>
          </cell>
          <cell r="W48" t="str">
            <v>Non</v>
          </cell>
          <cell r="X48" t="str">
            <v>Cap</v>
          </cell>
          <cell r="Y48" t="str">
            <v>13h00</v>
          </cell>
          <cell r="Z48" t="str">
            <v>J+2</v>
          </cell>
          <cell r="AB48" t="str">
            <v>Non</v>
          </cell>
          <cell r="AC48" t="str">
            <v>Oui</v>
          </cell>
          <cell r="AD48">
            <v>0.85</v>
          </cell>
          <cell r="AE48">
            <v>0.97</v>
          </cell>
        </row>
        <row r="49">
          <cell r="A49" t="str">
            <v>LU1406017647</v>
          </cell>
          <cell r="B49" t="str">
            <v>ABN AMRO Candriam Glbl Cv A EUR Acc</v>
          </cell>
          <cell r="C49" t="str">
            <v>Retiré de la liste SLEPL le 17/09/2020</v>
          </cell>
          <cell r="D49">
            <v>2</v>
          </cell>
          <cell r="E49" t="str">
            <v>SICAV</v>
          </cell>
          <cell r="F49" t="str">
            <v>ABN AMRO Investment Solutions</v>
          </cell>
          <cell r="G49" t="str">
            <v>ABN AMRO Investment Solutions</v>
          </cell>
          <cell r="H49" t="str">
            <v>EUR</v>
          </cell>
          <cell r="I49" t="str">
            <v>Pas d'indice de référence</v>
          </cell>
          <cell r="J49" t="str">
            <v>www.abnamroinvestmentsolutions.com</v>
          </cell>
          <cell r="K49" t="str">
            <v>Obligations Convertibles Internationales Hedgées</v>
          </cell>
          <cell r="L49" t="str">
            <v>Europe Fonds ouverts  - Convertibles Internationales Couvertes en EUR</v>
          </cell>
          <cell r="M49" t="str">
            <v>C00B</v>
          </cell>
          <cell r="N49" t="str">
            <v>C00BB</v>
          </cell>
          <cell r="O49" t="str">
            <v>Quotidien</v>
          </cell>
          <cell r="P49" t="str">
            <v>France;Luxembourg;Netherlands;</v>
          </cell>
          <cell r="Q49" t="str">
            <v>Non</v>
          </cell>
          <cell r="R49" t="str">
            <v/>
          </cell>
          <cell r="S49" t="str">
            <v>+ 85 ans</v>
          </cell>
          <cell r="T49" t="str">
            <v>International</v>
          </cell>
          <cell r="U49" t="str">
            <v>Global</v>
          </cell>
          <cell r="V49">
            <v>4</v>
          </cell>
          <cell r="W49" t="str">
            <v>Non</v>
          </cell>
          <cell r="X49" t="str">
            <v>Cap</v>
          </cell>
          <cell r="Y49" t="str">
            <v>16h00 J+1</v>
          </cell>
          <cell r="Z49" t="str">
            <v>J+2</v>
          </cell>
          <cell r="AB49" t="str">
            <v>Non</v>
          </cell>
          <cell r="AC49" t="str">
            <v>Oui</v>
          </cell>
          <cell r="AD49">
            <v>1.4</v>
          </cell>
          <cell r="AE49">
            <v>1.45</v>
          </cell>
        </row>
        <row r="50">
          <cell r="A50" t="str">
            <v>FR0010246611</v>
          </cell>
          <cell r="B50" t="str">
            <v>Europe Entrepreneurs</v>
          </cell>
          <cell r="D50">
            <v>0</v>
          </cell>
          <cell r="E50" t="str">
            <v>FCP (2)</v>
          </cell>
          <cell r="F50" t="str">
            <v>ACA - Asset management Company &amp; Associés</v>
          </cell>
          <cell r="G50" t="str">
            <v>ACA</v>
          </cell>
          <cell r="H50" t="str">
            <v>EUR</v>
          </cell>
          <cell r="I50" t="str">
            <v>Stoxx Europe 50 NR EUR</v>
          </cell>
          <cell r="J50" t="str">
            <v>http://www.aca.paris/</v>
          </cell>
          <cell r="K50" t="str">
            <v>Actions Europe Capitalisations Mixte</v>
          </cell>
          <cell r="L50" t="str">
            <v>Europe Fonds ouverts  - Actions Zone Euro Flex Cap</v>
          </cell>
          <cell r="M50" t="str">
            <v>FBBA</v>
          </cell>
          <cell r="N50" t="str">
            <v>FBBAB</v>
          </cell>
          <cell r="O50" t="str">
            <v>Hebdomadaire</v>
          </cell>
          <cell r="P50" t="str">
            <v>France</v>
          </cell>
          <cell r="Q50" t="str">
            <v>Oui</v>
          </cell>
          <cell r="R50" t="str">
            <v/>
          </cell>
          <cell r="S50" t="str">
            <v/>
          </cell>
          <cell r="T50" t="str">
            <v>Zone Euro</v>
          </cell>
          <cell r="U50" t="str">
            <v>Euroland</v>
          </cell>
          <cell r="V50">
            <v>6</v>
          </cell>
          <cell r="W50" t="str">
            <v>Non</v>
          </cell>
          <cell r="X50" t="str">
            <v>Cap</v>
          </cell>
          <cell r="AB50" t="str">
            <v>Non</v>
          </cell>
          <cell r="AC50" t="str">
            <v>Non</v>
          </cell>
          <cell r="AD50">
            <v>2</v>
          </cell>
          <cell r="AE50">
            <v>5.12</v>
          </cell>
        </row>
        <row r="51">
          <cell r="A51" t="str">
            <v>FR0007496724</v>
          </cell>
          <cell r="B51" t="str">
            <v>Horizon Monde</v>
          </cell>
          <cell r="C51" t="str">
            <v/>
          </cell>
          <cell r="D51">
            <v>0</v>
          </cell>
          <cell r="E51" t="str">
            <v>FCP (2)</v>
          </cell>
          <cell r="F51" t="str">
            <v>ACA - Asset management Company &amp; Associés</v>
          </cell>
          <cell r="G51" t="str">
            <v>ACA</v>
          </cell>
          <cell r="H51" t="str">
            <v>EUR</v>
          </cell>
          <cell r="I51" t="str">
            <v>(Eonia) 40% + ( MSCI World NR EUR) 60%</v>
          </cell>
          <cell r="J51" t="str">
            <v>http://www.aca.paris/</v>
          </cell>
          <cell r="K51" t="str">
            <v>Mixtes EUR Dynamiques</v>
          </cell>
          <cell r="L51" t="str">
            <v>Europe Fonds ouverts  - Allocation EUR Agressive - International</v>
          </cell>
          <cell r="M51" t="str">
            <v>EADA</v>
          </cell>
          <cell r="N51" t="str">
            <v>EADAB</v>
          </cell>
          <cell r="O51" t="str">
            <v>Hebdomadaire</v>
          </cell>
          <cell r="P51" t="str">
            <v>France</v>
          </cell>
          <cell r="Q51" t="str">
            <v>Non</v>
          </cell>
          <cell r="R51" t="str">
            <v/>
          </cell>
          <cell r="S51" t="str">
            <v>+ 85 ans</v>
          </cell>
          <cell r="T51" t="str">
            <v>International</v>
          </cell>
          <cell r="U51" t="str">
            <v>Global</v>
          </cell>
          <cell r="V51">
            <v>5</v>
          </cell>
          <cell r="W51" t="str">
            <v>Non</v>
          </cell>
          <cell r="X51" t="str">
            <v>Cap</v>
          </cell>
          <cell r="Y51" t="str">
            <v>12h00 vendredi</v>
          </cell>
          <cell r="Z51" t="str">
            <v>J+2</v>
          </cell>
          <cell r="AB51" t="str">
            <v>Non</v>
          </cell>
          <cell r="AC51" t="str">
            <v>Oui</v>
          </cell>
          <cell r="AD51">
            <v>3.21</v>
          </cell>
          <cell r="AE51">
            <v>2.94</v>
          </cell>
        </row>
        <row r="52">
          <cell r="A52" t="str">
            <v>DE000A0X7541</v>
          </cell>
          <cell r="B52" t="str">
            <v>Acatis Gané Value Event Fonds A</v>
          </cell>
          <cell r="D52">
            <v>3</v>
          </cell>
          <cell r="E52" t="str">
            <v>Compagnie d'investissement de fonds ouverts</v>
          </cell>
          <cell r="F52" t="str">
            <v>ACATIS Investment Kapitalverwaltungsgesellschaft mbH</v>
          </cell>
          <cell r="G52" t="str">
            <v>ACATIS Investment Kapitalverwaltungsgesellschaft mbH</v>
          </cell>
          <cell r="H52" t="str">
            <v>EUR</v>
          </cell>
          <cell r="I52" t="str">
            <v>(EONIA TR EUR) 50.000% + ( MSCI World GR EUR) 50.000%</v>
          </cell>
          <cell r="J52" t="str">
            <v>https://www.acatis.de/fr</v>
          </cell>
          <cell r="K52" t="str">
            <v>Mixtes EUR Equilibrés</v>
          </cell>
          <cell r="L52" t="str">
            <v>Europe Fonds ouverts  - Allocation EUR Modérée - International</v>
          </cell>
          <cell r="M52" t="str">
            <v>EABA</v>
          </cell>
          <cell r="N52" t="str">
            <v>EABAB</v>
          </cell>
          <cell r="O52" t="str">
            <v>Quotidien</v>
          </cell>
          <cell r="P52" t="str">
            <v>Austria;Switzerland;Germany;Spain;France;Italy;Netherlands;Portugal;</v>
          </cell>
          <cell r="Q52">
            <v>0</v>
          </cell>
          <cell r="R52" t="str">
            <v/>
          </cell>
          <cell r="S52" t="str">
            <v>+ 85 ans</v>
          </cell>
          <cell r="T52" t="str">
            <v>International</v>
          </cell>
          <cell r="U52" t="str">
            <v>Global</v>
          </cell>
          <cell r="V52">
            <v>5</v>
          </cell>
          <cell r="W52" t="str">
            <v>Non</v>
          </cell>
          <cell r="X52" t="str">
            <v>Cap</v>
          </cell>
          <cell r="Y52" t="str">
            <v>17h00</v>
          </cell>
          <cell r="Z52" t="str">
            <v>J+5</v>
          </cell>
          <cell r="AB52" t="str">
            <v>Non</v>
          </cell>
          <cell r="AC52" t="str">
            <v>Oui</v>
          </cell>
          <cell r="AD52">
            <v>1.8</v>
          </cell>
          <cell r="AE52">
            <v>1.78</v>
          </cell>
        </row>
        <row r="53">
          <cell r="A53" t="str">
            <v>FR0010466128</v>
          </cell>
          <cell r="B53" t="str">
            <v>Alterna Plus</v>
          </cell>
          <cell r="C53" t="str">
            <v/>
          </cell>
          <cell r="D53">
            <v>0</v>
          </cell>
          <cell r="E53" t="str">
            <v>FCP</v>
          </cell>
          <cell r="F53" t="str">
            <v>Actis AM</v>
          </cell>
          <cell r="G53" t="str">
            <v>Actis Asset Management</v>
          </cell>
          <cell r="H53" t="str">
            <v>EUR</v>
          </cell>
          <cell r="I53" t="str">
            <v>(FTSE MTS Ex-CNO Etrix 1-3Y TR EUR) 80% + ( Euronext Paris CAC 40 NR EUR) 20%</v>
          </cell>
          <cell r="J53" t="str">
            <v>www.actis-am.fr</v>
          </cell>
          <cell r="K53" t="str">
            <v>Mixtes EUR Prudents</v>
          </cell>
          <cell r="L53" t="str">
            <v>Europe Fonds ouverts  - Allocation EUR Prudente</v>
          </cell>
          <cell r="M53" t="str">
            <v>EAAA</v>
          </cell>
          <cell r="N53" t="str">
            <v>EAAAB</v>
          </cell>
          <cell r="O53" t="str">
            <v>Quotidien</v>
          </cell>
          <cell r="P53" t="str">
            <v>France</v>
          </cell>
          <cell r="Q53" t="str">
            <v>Non</v>
          </cell>
          <cell r="R53" t="str">
            <v/>
          </cell>
          <cell r="S53" t="str">
            <v>+ 85 ans</v>
          </cell>
          <cell r="T53" t="str">
            <v>Zone Euro</v>
          </cell>
          <cell r="U53" t="str">
            <v>Euroland</v>
          </cell>
          <cell r="V53">
            <v>3</v>
          </cell>
          <cell r="W53" t="str">
            <v>Non</v>
          </cell>
          <cell r="X53" t="str">
            <v>Cap</v>
          </cell>
          <cell r="Y53" t="str">
            <v>11h00</v>
          </cell>
          <cell r="Z53" t="str">
            <v>J+1</v>
          </cell>
          <cell r="AB53" t="str">
            <v>Non</v>
          </cell>
          <cell r="AC53" t="str">
            <v>Oui</v>
          </cell>
          <cell r="AD53">
            <v>0.95679999999999998</v>
          </cell>
          <cell r="AE53">
            <v>1.17</v>
          </cell>
        </row>
        <row r="54">
          <cell r="A54" t="str">
            <v>FR0010602615</v>
          </cell>
          <cell r="B54" t="str">
            <v>GTA France</v>
          </cell>
          <cell r="D54">
            <v>3</v>
          </cell>
          <cell r="E54" t="str">
            <v>FCP</v>
          </cell>
          <cell r="F54" t="str">
            <v>Actis AM</v>
          </cell>
          <cell r="G54" t="str">
            <v>Actis Asset Management</v>
          </cell>
          <cell r="H54" t="str">
            <v>EUR</v>
          </cell>
          <cell r="I54" t="str">
            <v>Euronext Paris CAC 40 NR EUR</v>
          </cell>
          <cell r="J54" t="str">
            <v>www.actis-am.fr</v>
          </cell>
          <cell r="K54" t="str">
            <v>Actions France Grandes Capitalisations</v>
          </cell>
          <cell r="L54" t="str">
            <v>Europe Fonds ouverts  - Actions France Grandes Cap.</v>
          </cell>
          <cell r="M54" t="str">
            <v>FAAA</v>
          </cell>
          <cell r="N54" t="str">
            <v>FAAAB</v>
          </cell>
          <cell r="O54" t="str">
            <v>Quotidien</v>
          </cell>
          <cell r="P54" t="str">
            <v>France</v>
          </cell>
          <cell r="Q54" t="str">
            <v>Oui</v>
          </cell>
          <cell r="R54" t="str">
            <v/>
          </cell>
          <cell r="S54" t="str">
            <v/>
          </cell>
          <cell r="T54" t="str">
            <v>France</v>
          </cell>
          <cell r="U54" t="str">
            <v>France</v>
          </cell>
          <cell r="V54">
            <v>6</v>
          </cell>
          <cell r="W54" t="str">
            <v>Non</v>
          </cell>
          <cell r="X54" t="str">
            <v>Cap</v>
          </cell>
          <cell r="Y54" t="str">
            <v>11h00</v>
          </cell>
          <cell r="Z54" t="str">
            <v>J+1</v>
          </cell>
          <cell r="AB54" t="str">
            <v>Non</v>
          </cell>
          <cell r="AC54" t="str">
            <v>Oui</v>
          </cell>
          <cell r="AD54">
            <v>1.7</v>
          </cell>
          <cell r="AE54">
            <v>2.73</v>
          </cell>
        </row>
        <row r="55">
          <cell r="A55" t="str">
            <v>FR0010698472</v>
          </cell>
          <cell r="B55" t="str">
            <v>Rentoblig C</v>
          </cell>
          <cell r="C55" t="str">
            <v/>
          </cell>
          <cell r="D55">
            <v>3</v>
          </cell>
          <cell r="E55" t="str">
            <v xml:space="preserve">FCP </v>
          </cell>
          <cell r="F55" t="str">
            <v>Actis AM</v>
          </cell>
          <cell r="G55" t="str">
            <v>Actis Asset Management</v>
          </cell>
          <cell r="H55" t="str">
            <v>EUR</v>
          </cell>
          <cell r="I55" t="str">
            <v>FTSE MTS Ex-CNO Etrix 3-5Y TR EUR</v>
          </cell>
          <cell r="J55" t="str">
            <v>www.actis-am.fr</v>
          </cell>
          <cell r="K55" t="str">
            <v>Emprunts Privés EUR</v>
          </cell>
          <cell r="L55" t="str">
            <v>Europe Fonds ouverts  - Obligations EUR Emprunts Privés</v>
          </cell>
          <cell r="M55" t="str">
            <v>BCLA</v>
          </cell>
          <cell r="N55" t="str">
            <v>BCLAB</v>
          </cell>
          <cell r="O55" t="str">
            <v>Quotidien</v>
          </cell>
          <cell r="P55" t="str">
            <v>France</v>
          </cell>
          <cell r="Q55" t="str">
            <v>Non</v>
          </cell>
          <cell r="R55" t="str">
            <v/>
          </cell>
          <cell r="S55" t="str">
            <v>+ 85 ans</v>
          </cell>
          <cell r="T55" t="str">
            <v>Zone Euro</v>
          </cell>
          <cell r="U55" t="str">
            <v>Euroland</v>
          </cell>
          <cell r="V55">
            <v>3</v>
          </cell>
          <cell r="W55" t="str">
            <v>Non</v>
          </cell>
          <cell r="X55" t="str">
            <v>Cap</v>
          </cell>
          <cell r="Y55" t="str">
            <v>11h00</v>
          </cell>
          <cell r="Z55" t="str">
            <v>J+1</v>
          </cell>
          <cell r="AB55" t="str">
            <v>Non</v>
          </cell>
          <cell r="AC55" t="str">
            <v>Oui</v>
          </cell>
          <cell r="AD55">
            <v>0.95</v>
          </cell>
          <cell r="AE55">
            <v>0.96</v>
          </cell>
        </row>
        <row r="56">
          <cell r="A56" t="str">
            <v>FR0007055041</v>
          </cell>
          <cell r="B56" t="str">
            <v>Aesope Equilibre</v>
          </cell>
          <cell r="C56" t="str">
            <v>Dédié CGP</v>
          </cell>
          <cell r="D56">
            <v>0</v>
          </cell>
          <cell r="E56" t="str">
            <v>FCP (2)</v>
          </cell>
          <cell r="F56" t="str">
            <v>Aesope Gestion de Portefeuilles</v>
          </cell>
          <cell r="G56" t="str">
            <v>Aesope Gestion de Portefeuilles</v>
          </cell>
          <cell r="H56" t="str">
            <v>EUR</v>
          </cell>
          <cell r="I56" t="str">
            <v>(FTSE MTS Ex-CNO Etrix TR EUR) 70% + ( MSCI ACWI GR EUR) 30%</v>
          </cell>
          <cell r="J56" t="str">
            <v>www.aesope.fr</v>
          </cell>
          <cell r="K56" t="str">
            <v>Mixtes EUR Equilibrés</v>
          </cell>
          <cell r="L56" t="str">
            <v>Europe Fonds ouverts  - Allocation EUR Modérée - International</v>
          </cell>
          <cell r="M56" t="str">
            <v>EABA</v>
          </cell>
          <cell r="N56" t="str">
            <v>EABAB</v>
          </cell>
          <cell r="O56" t="str">
            <v>Hebdomadaire</v>
          </cell>
          <cell r="P56" t="str">
            <v>France</v>
          </cell>
          <cell r="Q56" t="str">
            <v>Non</v>
          </cell>
          <cell r="R56" t="str">
            <v/>
          </cell>
          <cell r="S56" t="str">
            <v>+ 85 ans</v>
          </cell>
          <cell r="T56" t="str">
            <v>International</v>
          </cell>
          <cell r="U56" t="str">
            <v>Global</v>
          </cell>
          <cell r="V56">
            <v>4</v>
          </cell>
          <cell r="W56" t="str">
            <v>Non</v>
          </cell>
          <cell r="X56" t="str">
            <v>Cap</v>
          </cell>
          <cell r="Y56" t="str">
            <v>11h00</v>
          </cell>
          <cell r="Z56" t="str">
            <v>Cut Off:Ve11h00 Val:J+1  DEaq:2%</v>
          </cell>
          <cell r="AB56" t="str">
            <v>Non</v>
          </cell>
          <cell r="AC56" t="str">
            <v>Oui</v>
          </cell>
          <cell r="AD56">
            <v>1.9</v>
          </cell>
          <cell r="AE56">
            <v>3.23</v>
          </cell>
        </row>
        <row r="57">
          <cell r="A57" t="str">
            <v>FR0007028824</v>
          </cell>
          <cell r="B57" t="str">
            <v>Aesope Actions Françaises</v>
          </cell>
          <cell r="D57">
            <v>0</v>
          </cell>
          <cell r="E57" t="str">
            <v>FCP</v>
          </cell>
          <cell r="F57" t="str">
            <v>Aesope Gestion de Portefeuilles</v>
          </cell>
          <cell r="G57" t="str">
            <v>Aesope Gestion de Portefeuilles</v>
          </cell>
          <cell r="H57" t="str">
            <v>EUR</v>
          </cell>
          <cell r="I57" t="str">
            <v>Euronext Paris CAC 40 NR EUR</v>
          </cell>
          <cell r="J57" t="str">
            <v>www.aesope.fr</v>
          </cell>
          <cell r="K57" t="str">
            <v>Actions France Petites &amp; Moyennes Capitalisations</v>
          </cell>
          <cell r="L57" t="str">
            <v>Europe Fonds ouverts  - Actions France Petites &amp; Moy. Cap.</v>
          </cell>
          <cell r="M57" t="str">
            <v>FACA</v>
          </cell>
          <cell r="N57" t="str">
            <v>FACAB</v>
          </cell>
          <cell r="O57" t="str">
            <v>Quotidien</v>
          </cell>
          <cell r="P57" t="str">
            <v>France</v>
          </cell>
          <cell r="Q57" t="str">
            <v>Oui</v>
          </cell>
          <cell r="R57" t="str">
            <v/>
          </cell>
          <cell r="S57" t="str">
            <v>+ 85 ans</v>
          </cell>
          <cell r="T57" t="str">
            <v>France</v>
          </cell>
          <cell r="U57" t="str">
            <v>France</v>
          </cell>
          <cell r="V57">
            <v>5</v>
          </cell>
          <cell r="W57" t="str">
            <v>Non</v>
          </cell>
          <cell r="X57" t="str">
            <v>Cap</v>
          </cell>
          <cell r="AB57" t="str">
            <v>Non</v>
          </cell>
          <cell r="AC57" t="str">
            <v>Oui</v>
          </cell>
          <cell r="AD57">
            <v>2</v>
          </cell>
          <cell r="AE57">
            <v>3.04</v>
          </cell>
        </row>
        <row r="58">
          <cell r="A58" t="str">
            <v>QS0000135754</v>
          </cell>
          <cell r="B58" t="str">
            <v>Actipierre Europe</v>
          </cell>
          <cell r="C58" t="str">
            <v>SCPI, non MSD / PAS D'ARE</v>
          </cell>
          <cell r="D58">
            <v>4</v>
          </cell>
          <cell r="E58" t="str">
            <v>SCPI (2)</v>
          </cell>
          <cell r="F58" t="str">
            <v>AEW Ciloger</v>
          </cell>
          <cell r="G58" t="str">
            <v>AEW Ciloger</v>
          </cell>
          <cell r="H58" t="str">
            <v>EUR</v>
          </cell>
          <cell r="I58" t="str">
            <v>Pas d'indice de référence</v>
          </cell>
          <cell r="J58" t="str">
            <v>www.ciloger.fr</v>
          </cell>
          <cell r="K58" t="str">
            <v>SCPI - Société Collective de Placement Immobilier (3) (5)</v>
          </cell>
          <cell r="L58" t="str">
            <v>scpi</v>
          </cell>
          <cell r="M58" t="str">
            <v>HB20</v>
          </cell>
          <cell r="N58" t="str">
            <v>HB20B</v>
          </cell>
          <cell r="O58" t="str">
            <v>Mensuel</v>
          </cell>
          <cell r="Q58" t="str">
            <v>Non</v>
          </cell>
          <cell r="R58" t="str">
            <v/>
          </cell>
          <cell r="S58" t="str">
            <v>+ 85 ans</v>
          </cell>
          <cell r="T58" t="e">
            <v>#N/A</v>
          </cell>
          <cell r="V58">
            <v>3</v>
          </cell>
          <cell r="AA58">
            <v>0</v>
          </cell>
          <cell r="AD58" t="str">
            <v>na</v>
          </cell>
          <cell r="AE58">
            <v>2.14</v>
          </cell>
        </row>
        <row r="59">
          <cell r="A59" t="str">
            <v>QS0000181626</v>
          </cell>
          <cell r="B59" t="str">
            <v>Laffitte Pierre</v>
          </cell>
          <cell r="C59" t="str">
            <v>SCPI, non MSD / PAS D'ARE</v>
          </cell>
          <cell r="D59">
            <v>5</v>
          </cell>
          <cell r="E59" t="str">
            <v xml:space="preserve">SCPI </v>
          </cell>
          <cell r="F59" t="str">
            <v>AEW Ciloger</v>
          </cell>
          <cell r="G59" t="str">
            <v>AEW Ciloger</v>
          </cell>
          <cell r="H59" t="str">
            <v>EUR</v>
          </cell>
          <cell r="I59" t="str">
            <v>Pas d'indice de référence</v>
          </cell>
          <cell r="J59" t="str">
            <v>www.ciloger.fr</v>
          </cell>
          <cell r="K59" t="str">
            <v>SCPI - Société Collective de Placement Immobilier (3) (5)</v>
          </cell>
          <cell r="L59" t="str">
            <v>scpi</v>
          </cell>
          <cell r="M59" t="str">
            <v>HB20</v>
          </cell>
          <cell r="N59" t="str">
            <v>HB20B</v>
          </cell>
          <cell r="O59" t="str">
            <v>Mensuel</v>
          </cell>
          <cell r="Q59" t="str">
            <v>Non</v>
          </cell>
          <cell r="R59" t="str">
            <v/>
          </cell>
          <cell r="S59" t="str">
            <v>+ 85 ans</v>
          </cell>
          <cell r="T59" t="e">
            <v>#N/A</v>
          </cell>
          <cell r="V59">
            <v>3</v>
          </cell>
          <cell r="AA59">
            <v>0</v>
          </cell>
          <cell r="AD59" t="str">
            <v>na</v>
          </cell>
          <cell r="AE59">
            <v>1.95</v>
          </cell>
        </row>
        <row r="60">
          <cell r="A60" t="str">
            <v>LU0572586591</v>
          </cell>
          <cell r="B60" t="str">
            <v>Alken Absolute Return Europe A</v>
          </cell>
          <cell r="C60" t="str">
            <v/>
          </cell>
          <cell r="D60">
            <v>8</v>
          </cell>
          <cell r="E60" t="str">
            <v>SICAV</v>
          </cell>
          <cell r="F60" t="str">
            <v>AFFM SA</v>
          </cell>
          <cell r="G60" t="str">
            <v>AFFM SA</v>
          </cell>
          <cell r="H60" t="str">
            <v>EUR</v>
          </cell>
          <cell r="I60" t="str">
            <v>HFRX Equity Hedge EUR</v>
          </cell>
          <cell r="J60" t="str">
            <v>www.affm.lu</v>
          </cell>
          <cell r="K60" t="str">
            <v>Gestion Alternative</v>
          </cell>
          <cell r="L60" t="str">
            <v>Europe Fonds ouverts  - Alt - Long/Short Actions - Europe</v>
          </cell>
          <cell r="M60" t="str">
            <v>D000</v>
          </cell>
          <cell r="N60" t="str">
            <v>D000B</v>
          </cell>
          <cell r="O60" t="str">
            <v>Quotidien</v>
          </cell>
          <cell r="P60" t="str">
            <v>Austria;Switzerland;Spain;</v>
          </cell>
          <cell r="Q60" t="str">
            <v>Non</v>
          </cell>
          <cell r="R60" t="str">
            <v/>
          </cell>
          <cell r="S60" t="str">
            <v/>
          </cell>
          <cell r="T60" t="str">
            <v>Europe</v>
          </cell>
          <cell r="U60" t="str">
            <v>Europe</v>
          </cell>
          <cell r="V60">
            <v>6</v>
          </cell>
          <cell r="W60" t="str">
            <v>Non</v>
          </cell>
          <cell r="X60" t="str">
            <v>Cap</v>
          </cell>
          <cell r="Y60" t="str">
            <v>16h00</v>
          </cell>
          <cell r="Z60" t="str">
            <v>J+4</v>
          </cell>
          <cell r="AA60">
            <v>0</v>
          </cell>
          <cell r="AB60" t="str">
            <v>Non</v>
          </cell>
          <cell r="AC60" t="str">
            <v>Oui</v>
          </cell>
          <cell r="AD60">
            <v>2.25</v>
          </cell>
          <cell r="AE60">
            <v>2.64</v>
          </cell>
        </row>
        <row r="61">
          <cell r="A61" t="str">
            <v>LU0524465977</v>
          </cell>
          <cell r="B61" t="str">
            <v>Alken European Opportunities A</v>
          </cell>
          <cell r="C61" t="str">
            <v>Retiré de S1818/Nortia 07/2019</v>
          </cell>
          <cell r="D61">
            <v>11</v>
          </cell>
          <cell r="E61" t="str">
            <v>SICAV</v>
          </cell>
          <cell r="F61" t="str">
            <v>AFFM SA</v>
          </cell>
          <cell r="G61" t="str">
            <v>AFFM SA</v>
          </cell>
          <cell r="H61" t="str">
            <v>EUR</v>
          </cell>
          <cell r="I61" t="str">
            <v>Stoxx Europe 600 NR EUR</v>
          </cell>
          <cell r="J61" t="str">
            <v>www.affm.lu</v>
          </cell>
          <cell r="K61" t="str">
            <v>Actions Europe Toutes Capitalisations</v>
          </cell>
          <cell r="L61" t="str">
            <v>Europe Fonds ouverts  - Actions Europe Flex Cap</v>
          </cell>
          <cell r="M61" t="str">
            <v>FCCC</v>
          </cell>
          <cell r="N61" t="str">
            <v>FCCCB</v>
          </cell>
          <cell r="O61" t="str">
            <v>Quotidien</v>
          </cell>
          <cell r="P61" t="str">
            <v>Austria;Belgium;Switzerland;Germany;Spain;France;United Kingdom;Italy;Luxembourg;Netherlands;Sweden;</v>
          </cell>
          <cell r="Q61" t="str">
            <v>Oui</v>
          </cell>
          <cell r="R61" t="str">
            <v/>
          </cell>
          <cell r="S61" t="str">
            <v/>
          </cell>
          <cell r="T61" t="str">
            <v>Europe</v>
          </cell>
          <cell r="U61" t="str">
            <v>Europe</v>
          </cell>
          <cell r="V61">
            <v>6</v>
          </cell>
          <cell r="W61" t="str">
            <v>Non</v>
          </cell>
          <cell r="X61" t="str">
            <v>Cap</v>
          </cell>
          <cell r="Y61" t="str">
            <v>16h00</v>
          </cell>
          <cell r="Z61" t="str">
            <v>J+4</v>
          </cell>
          <cell r="AA61">
            <v>0</v>
          </cell>
          <cell r="AB61" t="str">
            <v>Non</v>
          </cell>
          <cell r="AC61" t="str">
            <v>Oui</v>
          </cell>
          <cell r="AD61">
            <v>2.25</v>
          </cell>
          <cell r="AE61">
            <v>2.61</v>
          </cell>
        </row>
        <row r="62">
          <cell r="A62" t="str">
            <v>LU0235308482</v>
          </cell>
          <cell r="B62" t="str">
            <v>Alken European Opportunities R</v>
          </cell>
          <cell r="C62" t="str">
            <v>Retrait SLEPL 07/21 doublons</v>
          </cell>
          <cell r="D62">
            <v>2</v>
          </cell>
          <cell r="E62" t="str">
            <v>SICAV</v>
          </cell>
          <cell r="F62" t="str">
            <v>AFFM SA</v>
          </cell>
          <cell r="G62" t="str">
            <v>AFFM SA</v>
          </cell>
          <cell r="H62" t="str">
            <v>EUR</v>
          </cell>
          <cell r="I62" t="str">
            <v>Stoxx Europe 600 NR EUR</v>
          </cell>
          <cell r="J62" t="str">
            <v>www.affm.lu</v>
          </cell>
          <cell r="K62" t="str">
            <v>Actions Europe Toutes Capitalisations</v>
          </cell>
          <cell r="L62" t="str">
            <v>Europe Fonds ouverts  - Actions Europe Flex Cap</v>
          </cell>
          <cell r="M62" t="str">
            <v>FCCC</v>
          </cell>
          <cell r="N62" t="str">
            <v>FCCCB</v>
          </cell>
          <cell r="O62" t="str">
            <v>Quotidien</v>
          </cell>
          <cell r="P62" t="str">
            <v>Austria;Belgium;Switzerland;Germany;Spain;Finland;France;United Kingdom;Italy;Luxembourg;Netherlands;Portugal;Sweden;</v>
          </cell>
          <cell r="Q62" t="str">
            <v>Oui</v>
          </cell>
          <cell r="R62" t="str">
            <v/>
          </cell>
          <cell r="S62" t="str">
            <v/>
          </cell>
          <cell r="T62" t="str">
            <v>Europe</v>
          </cell>
          <cell r="U62" t="str">
            <v>Europe</v>
          </cell>
          <cell r="V62">
            <v>6</v>
          </cell>
          <cell r="W62" t="str">
            <v>Non</v>
          </cell>
          <cell r="X62" t="str">
            <v>Cap</v>
          </cell>
          <cell r="Y62" t="str">
            <v>16h00</v>
          </cell>
          <cell r="Z62" t="str">
            <v>J+4</v>
          </cell>
          <cell r="AB62" t="str">
            <v>Non</v>
          </cell>
          <cell r="AC62" t="str">
            <v>Oui</v>
          </cell>
          <cell r="AD62">
            <v>1.5</v>
          </cell>
          <cell r="AE62">
            <v>1.86</v>
          </cell>
        </row>
        <row r="63">
          <cell r="A63" t="str">
            <v>LU0572586674</v>
          </cell>
          <cell r="B63" t="str">
            <v>Alken Absolute Return Europe I</v>
          </cell>
          <cell r="C63" t="str">
            <v/>
          </cell>
          <cell r="D63">
            <v>0</v>
          </cell>
          <cell r="E63" t="str">
            <v>SICAV</v>
          </cell>
          <cell r="F63" t="str">
            <v>AFFM SA</v>
          </cell>
          <cell r="G63" t="str">
            <v>AFFM SA</v>
          </cell>
          <cell r="H63" t="str">
            <v>EUR</v>
          </cell>
          <cell r="I63" t="str">
            <v>HFRX Equity Hedge EUR</v>
          </cell>
          <cell r="J63" t="str">
            <v>www.affm.lu</v>
          </cell>
          <cell r="K63" t="str">
            <v>Gestion Alternative</v>
          </cell>
          <cell r="L63" t="str">
            <v>Europe Fonds ouverts  - Alt - Long/Short Actions - Europe</v>
          </cell>
          <cell r="M63" t="str">
            <v>D000</v>
          </cell>
          <cell r="N63" t="str">
            <v>D000B</v>
          </cell>
          <cell r="O63" t="str">
            <v>Quotidien</v>
          </cell>
          <cell r="P63" t="str">
            <v>Austria;Switzerland;Spain;United Kingdom;Luxembourg;Sweden;</v>
          </cell>
          <cell r="Q63" t="str">
            <v>Non</v>
          </cell>
          <cell r="R63" t="str">
            <v/>
          </cell>
          <cell r="S63" t="str">
            <v/>
          </cell>
          <cell r="T63" t="str">
            <v>Europe</v>
          </cell>
          <cell r="U63" t="str">
            <v>Europe</v>
          </cell>
          <cell r="V63">
            <v>6</v>
          </cell>
          <cell r="W63" t="str">
            <v>Non</v>
          </cell>
          <cell r="X63" t="str">
            <v>Cap</v>
          </cell>
          <cell r="Y63" t="str">
            <v>16h00</v>
          </cell>
          <cell r="Z63" t="str">
            <v>J+4</v>
          </cell>
          <cell r="AB63" t="str">
            <v>Non</v>
          </cell>
          <cell r="AC63" t="str">
            <v>Oui</v>
          </cell>
          <cell r="AD63">
            <v>1.5</v>
          </cell>
          <cell r="AE63">
            <v>1.88</v>
          </cell>
        </row>
        <row r="64">
          <cell r="A64" t="str">
            <v>LU0866838575</v>
          </cell>
          <cell r="B64" t="str">
            <v>Alken European Opportunities EU1</v>
          </cell>
          <cell r="C64" t="str">
            <v>Retrait SLEPL 07/21 doublons</v>
          </cell>
          <cell r="D64">
            <v>1</v>
          </cell>
          <cell r="E64" t="str">
            <v>SICAV</v>
          </cell>
          <cell r="F64" t="str">
            <v>AFFM SA</v>
          </cell>
          <cell r="G64" t="str">
            <v>AFFM SA</v>
          </cell>
          <cell r="H64" t="str">
            <v>EUR</v>
          </cell>
          <cell r="I64" t="str">
            <v>Stoxx Europe 600 NR EUR</v>
          </cell>
          <cell r="J64" t="str">
            <v>www.affm.lu</v>
          </cell>
          <cell r="K64" t="str">
            <v>Actions Europe Toutes Capitalisations</v>
          </cell>
          <cell r="L64" t="str">
            <v>Europe Fonds ouverts  - Actions Europe Flex Cap</v>
          </cell>
          <cell r="M64" t="str">
            <v>FCCC</v>
          </cell>
          <cell r="N64" t="str">
            <v>FCCCB</v>
          </cell>
          <cell r="O64" t="str">
            <v>Quotidien</v>
          </cell>
          <cell r="P64" t="str">
            <v>Austria;Switzerland;Germany;Spain;Finland;France;United Kingdom;Italy;Luxembourg;Netherlands;Norway;Portugal;Sweden;</v>
          </cell>
          <cell r="Q64" t="str">
            <v>Oui</v>
          </cell>
          <cell r="R64" t="str">
            <v/>
          </cell>
          <cell r="S64" t="str">
            <v/>
          </cell>
          <cell r="T64" t="str">
            <v>Europe</v>
          </cell>
          <cell r="U64" t="str">
            <v>Europe</v>
          </cell>
          <cell r="V64">
            <v>6</v>
          </cell>
          <cell r="W64" t="str">
            <v>Non</v>
          </cell>
          <cell r="X64" t="str">
            <v>Cap</v>
          </cell>
          <cell r="Y64" t="str">
            <v>16h00</v>
          </cell>
          <cell r="Z64" t="str">
            <v>J+4</v>
          </cell>
          <cell r="AB64" t="str">
            <v>Non</v>
          </cell>
          <cell r="AC64" t="str">
            <v>Oui</v>
          </cell>
          <cell r="AD64">
            <v>1</v>
          </cell>
          <cell r="AE64">
            <v>1.36</v>
          </cell>
        </row>
        <row r="65">
          <cell r="A65" t="str">
            <v>LU0432793510</v>
          </cell>
          <cell r="B65" t="str">
            <v>Alken European Opportunities Z</v>
          </cell>
          <cell r="D65">
            <v>1</v>
          </cell>
          <cell r="E65" t="str">
            <v>SICAV</v>
          </cell>
          <cell r="F65" t="str">
            <v>AFFM SA</v>
          </cell>
          <cell r="G65" t="str">
            <v>AFFM SA</v>
          </cell>
          <cell r="H65" t="str">
            <v>EUR</v>
          </cell>
          <cell r="I65" t="str">
            <v>Stoxx Europe 600 NR EUR</v>
          </cell>
          <cell r="J65" t="str">
            <v>www.affm.lu</v>
          </cell>
          <cell r="K65" t="str">
            <v>Actions Europe Toutes Capitalisations</v>
          </cell>
          <cell r="L65" t="str">
            <v>Europe Fonds ouverts  - Actions Europe Flex Cap</v>
          </cell>
          <cell r="M65" t="str">
            <v>FCCC</v>
          </cell>
          <cell r="N65" t="str">
            <v>FCCCB</v>
          </cell>
          <cell r="O65" t="str">
            <v>Quotidien</v>
          </cell>
          <cell r="P65" t="str">
            <v>Austria;Switzerland;Germany;Spain;Finland;France;United Kingdom;Italy;Luxembourg;Netherlands;Portugal;Sweden;</v>
          </cell>
          <cell r="Q65" t="str">
            <v>Oui</v>
          </cell>
          <cell r="R65" t="str">
            <v/>
          </cell>
          <cell r="S65" t="str">
            <v/>
          </cell>
          <cell r="T65" t="str">
            <v>Europe</v>
          </cell>
          <cell r="U65" t="str">
            <v>Europe</v>
          </cell>
          <cell r="V65">
            <v>6</v>
          </cell>
          <cell r="W65" t="str">
            <v>Non</v>
          </cell>
          <cell r="X65" t="str">
            <v>Cap</v>
          </cell>
          <cell r="Y65" t="str">
            <v>16h00</v>
          </cell>
          <cell r="Z65" t="str">
            <v>J+4</v>
          </cell>
          <cell r="AB65" t="str">
            <v>Non</v>
          </cell>
          <cell r="AC65" t="str">
            <v>Oui</v>
          </cell>
          <cell r="AD65">
            <v>1.5</v>
          </cell>
          <cell r="AE65">
            <v>1.86</v>
          </cell>
        </row>
        <row r="66">
          <cell r="A66" t="str">
            <v>LU1864132532</v>
          </cell>
          <cell r="B66" t="str">
            <v>Alken Sustainable Inc Opports AIOEU3h</v>
          </cell>
          <cell r="C66" t="str">
            <v>Retiré de la liste Excelsio le 31/03/2021 à la demande de Primonial</v>
          </cell>
          <cell r="D66">
            <v>2</v>
          </cell>
          <cell r="E66" t="str">
            <v>SICAV</v>
          </cell>
          <cell r="F66" t="str">
            <v>AFFM SA</v>
          </cell>
          <cell r="G66" t="str">
            <v>AFFM SA</v>
          </cell>
          <cell r="H66" t="str">
            <v>EUR</v>
          </cell>
          <cell r="I66" t="str">
            <v>LIBOR 1 Month</v>
          </cell>
          <cell r="J66" t="str">
            <v>www.affm.lu</v>
          </cell>
          <cell r="K66" t="str">
            <v>Obligations Internationales couvertes en EUR</v>
          </cell>
          <cell r="L66" t="str">
            <v>Europe Fonds ouverts  - Obligations Internationales Flexibles Couvertes en EUR</v>
          </cell>
          <cell r="M66" t="str">
            <v>BBGB</v>
          </cell>
          <cell r="N66" t="str">
            <v>BBGBB</v>
          </cell>
          <cell r="O66" t="str">
            <v>Quotidien</v>
          </cell>
          <cell r="P66" t="str">
            <v>Austria;Belgium;Switzerland;Germany;Spain;Finland;France;Italy;Luxembourg;Netherlands;Norway;Sweden;</v>
          </cell>
          <cell r="Q66" t="str">
            <v>Non</v>
          </cell>
          <cell r="R66" t="str">
            <v/>
          </cell>
          <cell r="S66" t="str">
            <v>+ 85 ans</v>
          </cell>
          <cell r="T66" t="str">
            <v>International</v>
          </cell>
          <cell r="U66" t="str">
            <v>Global</v>
          </cell>
          <cell r="V66">
            <v>3</v>
          </cell>
          <cell r="W66" t="str">
            <v>Non</v>
          </cell>
          <cell r="X66" t="str">
            <v>Cap</v>
          </cell>
          <cell r="Y66" t="str">
            <v>16h00</v>
          </cell>
          <cell r="Z66" t="str">
            <v>J+4</v>
          </cell>
          <cell r="AA66" t="str">
            <v>Label Luxflag ESG 012021</v>
          </cell>
          <cell r="AB66" t="str">
            <v>Oui</v>
          </cell>
          <cell r="AC66" t="str">
            <v>Oui</v>
          </cell>
          <cell r="AD66">
            <v>1.5</v>
          </cell>
          <cell r="AE66">
            <v>1.55</v>
          </cell>
        </row>
        <row r="67">
          <cell r="A67" t="str">
            <v>IE00BD71WL15</v>
          </cell>
          <cell r="B67" t="str">
            <v>Algebris Financial Credit CD EUR Inc</v>
          </cell>
          <cell r="D67">
            <v>1</v>
          </cell>
          <cell r="E67" t="str">
            <v>Compagnie d'investissement de fonds ouverts</v>
          </cell>
          <cell r="F67" t="str">
            <v>Algebris (UK) Limited</v>
          </cell>
          <cell r="G67" t="str">
            <v>Algebris (UK) Limited</v>
          </cell>
          <cell r="H67" t="str">
            <v>EUR</v>
          </cell>
          <cell r="I67" t="str">
            <v>No benchmark</v>
          </cell>
          <cell r="J67" t="str">
            <v>https://www.algebris.com/</v>
          </cell>
          <cell r="K67" t="str">
            <v>Obligations subordonnées</v>
          </cell>
          <cell r="L67" t="str">
            <v>Europe Fonds ouverts  - EUR Subordinated Bond</v>
          </cell>
          <cell r="M67" t="str">
            <v>BCPD</v>
          </cell>
          <cell r="N67" t="str">
            <v>BCPDB</v>
          </cell>
          <cell r="O67" t="str">
            <v>Quotidien</v>
          </cell>
          <cell r="P67" t="str">
            <v>Espagne;Irlande;</v>
          </cell>
          <cell r="Q67">
            <v>0</v>
          </cell>
          <cell r="R67" t="str">
            <v/>
          </cell>
          <cell r="S67" t="str">
            <v>+ 85 ans</v>
          </cell>
          <cell r="T67" t="str">
            <v>International</v>
          </cell>
          <cell r="U67" t="str">
            <v>Global</v>
          </cell>
          <cell r="V67">
            <v>5</v>
          </cell>
          <cell r="W67" t="str">
            <v>Non</v>
          </cell>
          <cell r="X67" t="str">
            <v>Dist</v>
          </cell>
          <cell r="Y67" t="str">
            <v>13h00 J-1</v>
          </cell>
          <cell r="Z67" t="str">
            <v>J+3</v>
          </cell>
          <cell r="AB67" t="str">
            <v>Non</v>
          </cell>
          <cell r="AC67" t="str">
            <v>Oui</v>
          </cell>
          <cell r="AD67">
            <v>1</v>
          </cell>
          <cell r="AE67">
            <v>1.1100000000000001</v>
          </cell>
        </row>
        <row r="68">
          <cell r="A68" t="str">
            <v>FR0010526061</v>
          </cell>
          <cell r="B68" t="str">
            <v>Alienor Alter Euro A</v>
          </cell>
          <cell r="C68" t="str">
            <v>Absorption du support FR0007054572 Exigences Patrimoine A le 12/07/2021 - déréférencé 1818 (15/06/2017)</v>
          </cell>
          <cell r="D68">
            <v>7</v>
          </cell>
          <cell r="E68" t="str">
            <v>FCP</v>
          </cell>
          <cell r="F68" t="str">
            <v>Alienor Capital</v>
          </cell>
          <cell r="G68" t="str">
            <v>Alienor Capital</v>
          </cell>
          <cell r="H68" t="str">
            <v>EUR</v>
          </cell>
          <cell r="I68" t="str">
            <v>Eonia</v>
          </cell>
          <cell r="J68" t="str">
            <v>www.alienorcapital.com</v>
          </cell>
          <cell r="K68" t="str">
            <v>Mixtes EUR Prudents</v>
          </cell>
          <cell r="L68" t="str">
            <v>Europe Fonds ouverts  - Allocation EUR Prudente</v>
          </cell>
          <cell r="M68" t="str">
            <v>EAAA</v>
          </cell>
          <cell r="N68" t="str">
            <v>EAAAB</v>
          </cell>
          <cell r="O68" t="str">
            <v>Quotidien</v>
          </cell>
          <cell r="P68" t="str">
            <v>France</v>
          </cell>
          <cell r="Q68" t="str">
            <v>Non</v>
          </cell>
          <cell r="R68" t="str">
            <v/>
          </cell>
          <cell r="S68" t="str">
            <v>+ 85 ans</v>
          </cell>
          <cell r="T68" t="str">
            <v>Zone Euro</v>
          </cell>
          <cell r="U68" t="str">
            <v>Euroland</v>
          </cell>
          <cell r="V68">
            <v>3</v>
          </cell>
          <cell r="W68" t="str">
            <v>Non</v>
          </cell>
          <cell r="X68" t="str">
            <v>Cap</v>
          </cell>
          <cell r="Y68" t="str">
            <v>17h00</v>
          </cell>
          <cell r="Z68" t="str">
            <v>J+3</v>
          </cell>
          <cell r="AA68">
            <v>0</v>
          </cell>
          <cell r="AB68" t="str">
            <v>Non</v>
          </cell>
          <cell r="AC68" t="str">
            <v>Oui</v>
          </cell>
          <cell r="AD68">
            <v>1.2</v>
          </cell>
          <cell r="AE68">
            <v>1.57</v>
          </cell>
        </row>
        <row r="69">
          <cell r="A69" t="str">
            <v>FR0007071378</v>
          </cell>
          <cell r="B69" t="str">
            <v>Alienor Optimal A</v>
          </cell>
          <cell r="C69" t="str">
            <v>déréférencé 1818 (15/06/2017)</v>
          </cell>
          <cell r="D69">
            <v>10</v>
          </cell>
          <cell r="E69" t="str">
            <v>FCP</v>
          </cell>
          <cell r="F69" t="str">
            <v>Alienor Capital</v>
          </cell>
          <cell r="G69" t="str">
            <v>Alienor Capital</v>
          </cell>
          <cell r="H69" t="str">
            <v>EUR</v>
          </cell>
          <cell r="I69" t="str">
            <v>(FTSE MTS Ex-CNO Etrix 5-7Y TR EUR) 50% + ( Euronext Paris CAC 40 NR EUR) 25% + (MSCI World NR EUR) 25%</v>
          </cell>
          <cell r="J69" t="str">
            <v>www.alienorcapital.com</v>
          </cell>
          <cell r="K69" t="str">
            <v>Mixtes EUR Flexible</v>
          </cell>
          <cell r="L69" t="str">
            <v>Europe Fonds ouverts  - Allocation EUR Flexible - International</v>
          </cell>
          <cell r="M69" t="str">
            <v>EACA</v>
          </cell>
          <cell r="N69" t="str">
            <v>EACAB</v>
          </cell>
          <cell r="O69" t="str">
            <v>Quotidien</v>
          </cell>
          <cell r="P69" t="str">
            <v>France;Italy;Luxembourg;</v>
          </cell>
          <cell r="Q69" t="str">
            <v>Non</v>
          </cell>
          <cell r="R69" t="str">
            <v/>
          </cell>
          <cell r="S69" t="str">
            <v>+ 85 ans</v>
          </cell>
          <cell r="T69" t="str">
            <v>International</v>
          </cell>
          <cell r="U69" t="str">
            <v>Global</v>
          </cell>
          <cell r="V69">
            <v>5</v>
          </cell>
          <cell r="W69" t="str">
            <v>Non</v>
          </cell>
          <cell r="X69" t="str">
            <v>Cap</v>
          </cell>
          <cell r="Y69" t="str">
            <v>17h00</v>
          </cell>
          <cell r="Z69" t="str">
            <v>J+3</v>
          </cell>
          <cell r="AA69">
            <v>0</v>
          </cell>
          <cell r="AB69" t="str">
            <v>Non</v>
          </cell>
          <cell r="AC69" t="str">
            <v>Oui</v>
          </cell>
          <cell r="AD69">
            <v>2</v>
          </cell>
          <cell r="AE69">
            <v>2.94</v>
          </cell>
        </row>
        <row r="70">
          <cell r="A70" t="str">
            <v>FR0010701540</v>
          </cell>
          <cell r="B70" t="str">
            <v>Alienor Actions Flexible (PEA)</v>
          </cell>
          <cell r="D70">
            <v>3</v>
          </cell>
          <cell r="E70" t="str">
            <v>FCP</v>
          </cell>
          <cell r="F70" t="str">
            <v>Alienor Capital</v>
          </cell>
          <cell r="G70" t="str">
            <v>Alienor Capital</v>
          </cell>
          <cell r="H70" t="str">
            <v>EUR</v>
          </cell>
          <cell r="I70" t="str">
            <v>Euro Stoxx 50 NR EUR</v>
          </cell>
          <cell r="J70" t="str">
            <v>www.alienorcapital.com</v>
          </cell>
          <cell r="K70" t="str">
            <v>Mixtes EUR Dynamiques</v>
          </cell>
          <cell r="L70" t="str">
            <v>Europe Fonds ouverts  - Allocation EUR Aggressive</v>
          </cell>
          <cell r="M70" t="str">
            <v>EADA</v>
          </cell>
          <cell r="N70" t="str">
            <v>EADAB</v>
          </cell>
          <cell r="O70" t="str">
            <v>Quotidien</v>
          </cell>
          <cell r="P70" t="str">
            <v>France</v>
          </cell>
          <cell r="Q70" t="str">
            <v>Oui</v>
          </cell>
          <cell r="R70" t="str">
            <v/>
          </cell>
          <cell r="S70" t="str">
            <v>+ 85 ans</v>
          </cell>
          <cell r="T70" t="str">
            <v>Zone Euro</v>
          </cell>
          <cell r="U70" t="str">
            <v>Euroland</v>
          </cell>
          <cell r="V70">
            <v>4</v>
          </cell>
          <cell r="W70" t="str">
            <v>Non</v>
          </cell>
          <cell r="X70" t="str">
            <v>Cap</v>
          </cell>
          <cell r="Y70" t="str">
            <v>17h00</v>
          </cell>
          <cell r="Z70" t="str">
            <v>J+3</v>
          </cell>
          <cell r="AB70" t="str">
            <v>Non</v>
          </cell>
          <cell r="AC70" t="str">
            <v>Oui</v>
          </cell>
          <cell r="AD70">
            <v>2</v>
          </cell>
          <cell r="AE70">
            <v>3.39</v>
          </cell>
        </row>
        <row r="71">
          <cell r="A71" t="str">
            <v>FR0011554294</v>
          </cell>
          <cell r="B71" t="str">
            <v>Investcore Bond Opportunities C</v>
          </cell>
          <cell r="C71" t="str">
            <v>FDC 28/06/2019 - AVENANT SPECIFIQUE / déréférencé 1818 (15/06/2017) / VERIFIER ARE grille</v>
          </cell>
          <cell r="D71">
            <v>0</v>
          </cell>
          <cell r="E71" t="str">
            <v>FCP</v>
          </cell>
          <cell r="F71" t="str">
            <v>Alienor Capital</v>
          </cell>
          <cell r="G71" t="str">
            <v>Alienor Capital</v>
          </cell>
          <cell r="H71" t="str">
            <v>EUR</v>
          </cell>
          <cell r="I71" t="str">
            <v>€STR capitalisé</v>
          </cell>
          <cell r="J71" t="str">
            <v>www.alienorcapital.com</v>
          </cell>
          <cell r="K71" t="str">
            <v>Obligations Flexibles</v>
          </cell>
          <cell r="L71" t="str">
            <v>Europe Fonds ouverts  - Obligations Internationales Flexibles</v>
          </cell>
          <cell r="M71" t="str">
            <v>BBGD</v>
          </cell>
          <cell r="N71" t="str">
            <v>BBGDB</v>
          </cell>
          <cell r="O71" t="str">
            <v>Quotidien</v>
          </cell>
          <cell r="P71" t="str">
            <v>France</v>
          </cell>
          <cell r="Q71" t="str">
            <v>Non</v>
          </cell>
          <cell r="R71" t="str">
            <v/>
          </cell>
          <cell r="S71" t="str">
            <v>+ 85 ans</v>
          </cell>
          <cell r="T71" t="str">
            <v>International</v>
          </cell>
          <cell r="U71" t="str">
            <v>Global</v>
          </cell>
          <cell r="V71">
            <v>3</v>
          </cell>
          <cell r="W71" t="str">
            <v>Non</v>
          </cell>
          <cell r="X71" t="str">
            <v>Cap</v>
          </cell>
          <cell r="Y71" t="str">
            <v>17h00</v>
          </cell>
          <cell r="Z71" t="str">
            <v>J+3</v>
          </cell>
          <cell r="AB71" t="str">
            <v>Non</v>
          </cell>
          <cell r="AC71" t="str">
            <v>Oui</v>
          </cell>
          <cell r="AD71">
            <v>1.1499999999999999</v>
          </cell>
          <cell r="AE71">
            <v>1.1599999999999999</v>
          </cell>
        </row>
        <row r="72">
          <cell r="A72" t="str">
            <v>LU0511403387</v>
          </cell>
          <cell r="B72" t="str">
            <v>AB American Gr Ptf A EUR H Acc</v>
          </cell>
          <cell r="D72">
            <v>2</v>
          </cell>
          <cell r="E72" t="str">
            <v>SICAV</v>
          </cell>
          <cell r="F72" t="str">
            <v>AllianceBernstein</v>
          </cell>
          <cell r="G72" t="str">
            <v>AllianceBernstein (Luxembourg) S.à r.l.</v>
          </cell>
          <cell r="H72" t="str">
            <v>EUR</v>
          </cell>
          <cell r="I72" t="str">
            <v>Russell 1000 Growth TR USD</v>
          </cell>
          <cell r="J72" t="str">
            <v>www.abglobal.com</v>
          </cell>
          <cell r="K72" t="str">
            <v>Actions autres</v>
          </cell>
          <cell r="L72" t="str">
            <v>Europe Fonds ouverts  - Autres actions</v>
          </cell>
          <cell r="M72" t="str">
            <v>FTZZ</v>
          </cell>
          <cell r="N72" t="str">
            <v>FTZZB</v>
          </cell>
          <cell r="O72" t="str">
            <v>Quotidien</v>
          </cell>
          <cell r="P72" t="str">
            <v>Austria;Belgium;Bahrain;Switzerland;Germany;Finland;France;Hong Kong;Iceland;Italy;Luxembourg;Netherlands;Norway;Portugal;Sweden;Taiwan;</v>
          </cell>
          <cell r="Q72" t="str">
            <v>Non</v>
          </cell>
          <cell r="R72" t="str">
            <v/>
          </cell>
          <cell r="S72" t="str">
            <v/>
          </cell>
          <cell r="T72" t="str">
            <v>Amérique du Nord</v>
          </cell>
          <cell r="U72" t="str">
            <v>États-Unis d'Amérique</v>
          </cell>
          <cell r="V72">
            <v>6</v>
          </cell>
          <cell r="W72" t="str">
            <v>Non</v>
          </cell>
          <cell r="X72" t="str">
            <v>Cap</v>
          </cell>
          <cell r="Y72" t="str">
            <v>16h00</v>
          </cell>
          <cell r="Z72" t="str">
            <v>J+3</v>
          </cell>
          <cell r="AB72" t="str">
            <v>Non</v>
          </cell>
          <cell r="AC72" t="str">
            <v>Oui</v>
          </cell>
          <cell r="AD72">
            <v>1.5</v>
          </cell>
          <cell r="AE72">
            <v>1.73</v>
          </cell>
        </row>
        <row r="73">
          <cell r="A73" t="str">
            <v>LU0079475348</v>
          </cell>
          <cell r="B73" t="str">
            <v>AB American Gr Ptf I Acc</v>
          </cell>
          <cell r="D73">
            <v>2</v>
          </cell>
          <cell r="E73" t="str">
            <v>SICAV</v>
          </cell>
          <cell r="F73" t="str">
            <v>AllianceBernstein</v>
          </cell>
          <cell r="G73" t="str">
            <v>AllianceBernstein (Luxembourg) S.à r.l.</v>
          </cell>
          <cell r="H73" t="str">
            <v>USD</v>
          </cell>
          <cell r="I73" t="str">
            <v>Russell 1000 Growth TR USD</v>
          </cell>
          <cell r="J73" t="str">
            <v>www.abglobal.com</v>
          </cell>
          <cell r="K73" t="str">
            <v>Actions US Grandes Capitalisations Croissance</v>
          </cell>
          <cell r="L73" t="str">
            <v>Europe Fonds ouverts  - Actions Etats-Unis Gdes Cap. Croissance</v>
          </cell>
          <cell r="M73" t="str">
            <v>FFAD</v>
          </cell>
          <cell r="N73" t="str">
            <v>FFADB</v>
          </cell>
          <cell r="O73" t="str">
            <v>Quotidien</v>
          </cell>
          <cell r="P73" t="str">
            <v>Austria;Bahrain;Switzerland;Germany;Spain;Finland;France;United Kingdom;Hong Kong;Iceland;Italy;Luxembourg;Netherlands;Norway;Singapore;Sweden;Taiwan;</v>
          </cell>
          <cell r="Q73" t="str">
            <v>Non</v>
          </cell>
          <cell r="R73" t="str">
            <v/>
          </cell>
          <cell r="S73" t="str">
            <v/>
          </cell>
          <cell r="T73" t="str">
            <v>Amérique du Nord</v>
          </cell>
          <cell r="U73" t="str">
            <v>États-Unis d'Amérique</v>
          </cell>
          <cell r="V73">
            <v>6</v>
          </cell>
          <cell r="W73" t="str">
            <v>Non</v>
          </cell>
          <cell r="X73" t="str">
            <v>Cap</v>
          </cell>
          <cell r="Y73" t="str">
            <v>16h00</v>
          </cell>
          <cell r="Z73" t="str">
            <v>J+3</v>
          </cell>
          <cell r="AB73" t="str">
            <v>Non</v>
          </cell>
          <cell r="AC73" t="str">
            <v>Oui</v>
          </cell>
          <cell r="AD73">
            <v>0.7</v>
          </cell>
          <cell r="AE73">
            <v>0.93</v>
          </cell>
        </row>
        <row r="74">
          <cell r="A74" t="str">
            <v>LU0511403627</v>
          </cell>
          <cell r="B74" t="str">
            <v>AB American Gr Ptf I EUR H Acc</v>
          </cell>
          <cell r="D74">
            <v>2</v>
          </cell>
          <cell r="E74" t="str">
            <v>SICAV</v>
          </cell>
          <cell r="F74" t="str">
            <v>AllianceBernstein</v>
          </cell>
          <cell r="G74" t="str">
            <v>AllianceBernstein (Luxembourg) S.à r.l.</v>
          </cell>
          <cell r="H74" t="str">
            <v>EUR</v>
          </cell>
          <cell r="I74" t="str">
            <v>Russell 1000 Growth TR USD</v>
          </cell>
          <cell r="J74" t="str">
            <v>www.abglobal.com</v>
          </cell>
          <cell r="K74" t="str">
            <v>Actions autres</v>
          </cell>
          <cell r="L74" t="str">
            <v>Europe Fonds ouverts  - Autres actions</v>
          </cell>
          <cell r="M74" t="str">
            <v>FTZZ</v>
          </cell>
          <cell r="N74" t="str">
            <v>FTZZB</v>
          </cell>
          <cell r="O74" t="str">
            <v>Quotidien</v>
          </cell>
          <cell r="P74" t="str">
            <v>Austria;Bahrain;Switzerland;Germany;Finland;France;Hong Kong;Iceland;Italy;Luxembourg;Netherlands;Norway;Portugal;Sweden;Taiwan;</v>
          </cell>
          <cell r="Q74" t="str">
            <v>Non</v>
          </cell>
          <cell r="R74" t="str">
            <v/>
          </cell>
          <cell r="S74" t="str">
            <v/>
          </cell>
          <cell r="T74" t="str">
            <v>Amérique du Nord</v>
          </cell>
          <cell r="U74" t="str">
            <v>États-Unis d'Amérique</v>
          </cell>
          <cell r="V74">
            <v>6</v>
          </cell>
          <cell r="W74" t="str">
            <v>Non</v>
          </cell>
          <cell r="X74" t="str">
            <v>Cap</v>
          </cell>
          <cell r="Y74" t="str">
            <v>16h00</v>
          </cell>
          <cell r="Z74" t="str">
            <v>J+3</v>
          </cell>
          <cell r="AB74" t="str">
            <v>Non</v>
          </cell>
          <cell r="AC74" t="str">
            <v>Oui</v>
          </cell>
          <cell r="AD74">
            <v>0.7</v>
          </cell>
          <cell r="AE74">
            <v>0.93</v>
          </cell>
        </row>
        <row r="75">
          <cell r="A75" t="str">
            <v>LU0095030564</v>
          </cell>
          <cell r="B75" t="str">
            <v>AB American Income A2 Acc</v>
          </cell>
          <cell r="D75">
            <v>2</v>
          </cell>
          <cell r="E75" t="str">
            <v>FCP</v>
          </cell>
          <cell r="F75" t="str">
            <v>AllianceBernstein</v>
          </cell>
          <cell r="G75" t="str">
            <v>AllianceBernstein (Luxembourg) S.à r.l.</v>
          </cell>
          <cell r="H75" t="str">
            <v>USD</v>
          </cell>
          <cell r="I75" t="str">
            <v>BBgBarc US Agg Bond TR USD</v>
          </cell>
          <cell r="J75" t="str">
            <v>www.abglobal.com</v>
          </cell>
          <cell r="K75" t="str">
            <v>Obligations Flexibles Devise</v>
          </cell>
          <cell r="L75" t="str">
            <v>Europe Fonds ouverts  - Obligations USD Flexibles</v>
          </cell>
          <cell r="M75" t="str">
            <v>BBGE</v>
          </cell>
          <cell r="N75" t="str">
            <v>BBGEB</v>
          </cell>
          <cell r="O75" t="str">
            <v>Quotidien</v>
          </cell>
          <cell r="P75" t="str">
            <v>Austria;Bahrain;Switzerland;Germany;Denmark;Spain;Finland;France;Hong Kong;Iceland;Italy;South Korea;Luxembourg;Netherlands;Norway;Singapore;Sweden;Taiwan;</v>
          </cell>
          <cell r="Q75" t="str">
            <v>Non</v>
          </cell>
          <cell r="R75" t="str">
            <v/>
          </cell>
          <cell r="S75" t="str">
            <v>+ 85 ans</v>
          </cell>
          <cell r="T75" t="str">
            <v>Amérique du Nord</v>
          </cell>
          <cell r="U75" t="str">
            <v>États-Unis d'Amérique</v>
          </cell>
          <cell r="V75">
            <v>4</v>
          </cell>
          <cell r="W75" t="str">
            <v>Non</v>
          </cell>
          <cell r="X75" t="str">
            <v>Cap</v>
          </cell>
          <cell r="Y75" t="str">
            <v>13h00</v>
          </cell>
          <cell r="Z75" t="str">
            <v>J+3</v>
          </cell>
          <cell r="AB75" t="str">
            <v>Non</v>
          </cell>
          <cell r="AC75" t="str">
            <v>Oui</v>
          </cell>
          <cell r="AD75">
            <v>1.1000000000000001</v>
          </cell>
          <cell r="AE75">
            <v>1.3</v>
          </cell>
        </row>
        <row r="76">
          <cell r="A76" t="str">
            <v>LU0528102642</v>
          </cell>
          <cell r="B76" t="str">
            <v>AB Eurozone Eq Ptf A EUR Acc</v>
          </cell>
          <cell r="D76">
            <v>2</v>
          </cell>
          <cell r="E76" t="str">
            <v>SICAV</v>
          </cell>
          <cell r="F76" t="str">
            <v>AllianceBernstein</v>
          </cell>
          <cell r="G76" t="str">
            <v>AllianceBernstein (Luxembourg) S.à r.l.</v>
          </cell>
          <cell r="H76" t="str">
            <v>EUR</v>
          </cell>
          <cell r="I76" t="str">
            <v>MSCI EMU NR EUR</v>
          </cell>
          <cell r="J76" t="str">
            <v>www.abglobal.com</v>
          </cell>
          <cell r="K76" t="str">
            <v>Actions Zone Euro Grandes Capitalisations</v>
          </cell>
          <cell r="L76" t="str">
            <v>Europe Fonds ouverts  - Actions Zone Euro Grandes Cap.</v>
          </cell>
          <cell r="M76" t="str">
            <v>FBAA</v>
          </cell>
          <cell r="N76" t="str">
            <v>FBAAB</v>
          </cell>
          <cell r="O76" t="str">
            <v>Quotidien</v>
          </cell>
          <cell r="P76" t="str">
            <v>Austria;Belgium;Switzerland;Germany;Spain;Finland;France;Hong Kong;Iceland;Italy;South Korea;Luxembourg;Netherlands;Norway;Singapore;Sweden;Taiwan;</v>
          </cell>
          <cell r="Q76" t="str">
            <v>Oui</v>
          </cell>
          <cell r="R76" t="str">
            <v/>
          </cell>
          <cell r="S76" t="str">
            <v/>
          </cell>
          <cell r="T76" t="str">
            <v>Zone Euro</v>
          </cell>
          <cell r="U76" t="str">
            <v>Euroland</v>
          </cell>
          <cell r="V76">
            <v>6</v>
          </cell>
          <cell r="W76" t="str">
            <v>Non</v>
          </cell>
          <cell r="X76" t="str">
            <v>Cap</v>
          </cell>
          <cell r="Y76" t="str">
            <v>18h00</v>
          </cell>
          <cell r="Z76" t="str">
            <v>J+3</v>
          </cell>
          <cell r="AB76" t="str">
            <v>Non</v>
          </cell>
          <cell r="AC76" t="str">
            <v>Oui</v>
          </cell>
          <cell r="AD76">
            <v>1.55</v>
          </cell>
          <cell r="AE76">
            <v>1.83</v>
          </cell>
        </row>
        <row r="77">
          <cell r="A77" t="str">
            <v>LU0528103707</v>
          </cell>
          <cell r="B77" t="str">
            <v>AB Eurozone Eq Ptf I EUR Acc</v>
          </cell>
          <cell r="D77">
            <v>2</v>
          </cell>
          <cell r="E77" t="str">
            <v>SICAV</v>
          </cell>
          <cell r="F77" t="str">
            <v>AllianceBernstein</v>
          </cell>
          <cell r="G77" t="str">
            <v>AllianceBernstein (Luxembourg) S.à r.l.</v>
          </cell>
          <cell r="H77" t="str">
            <v>EUR</v>
          </cell>
          <cell r="I77" t="str">
            <v>MSCI EMU NR EUR</v>
          </cell>
          <cell r="J77" t="str">
            <v>www.abglobal.com</v>
          </cell>
          <cell r="K77" t="str">
            <v>Actions Zone Euro Grandes Capitalisations</v>
          </cell>
          <cell r="L77" t="str">
            <v>Europe Fonds ouverts  - Actions Zone Euro Grandes Cap.</v>
          </cell>
          <cell r="M77" t="str">
            <v>FBAA</v>
          </cell>
          <cell r="N77" t="str">
            <v>FBAAB</v>
          </cell>
          <cell r="O77" t="str">
            <v>Quotidien</v>
          </cell>
          <cell r="P77" t="str">
            <v>Austria;Switzerland;Germany;Finland;France;United Kingdom;Iceland;Italy;Luxembourg;Netherlands;Norway;Singapore;Sweden;Taiwan;</v>
          </cell>
          <cell r="Q77" t="str">
            <v>Oui</v>
          </cell>
          <cell r="R77" t="str">
            <v/>
          </cell>
          <cell r="S77" t="str">
            <v/>
          </cell>
          <cell r="T77" t="str">
            <v>Zone Euro</v>
          </cell>
          <cell r="U77" t="str">
            <v>Euroland</v>
          </cell>
          <cell r="V77">
            <v>6</v>
          </cell>
          <cell r="W77" t="str">
            <v>Non</v>
          </cell>
          <cell r="X77" t="str">
            <v>Cap</v>
          </cell>
          <cell r="Y77" t="str">
            <v>18h00</v>
          </cell>
          <cell r="Z77" t="str">
            <v>J+3</v>
          </cell>
          <cell r="AB77" t="str">
            <v>Non</v>
          </cell>
          <cell r="AC77" t="str">
            <v>Oui</v>
          </cell>
          <cell r="AD77">
            <v>0.75</v>
          </cell>
          <cell r="AE77">
            <v>1.03</v>
          </cell>
        </row>
        <row r="78">
          <cell r="A78" t="str">
            <v>LU0251853072</v>
          </cell>
          <cell r="B78" t="str">
            <v>AB International HC A Acc</v>
          </cell>
          <cell r="D78">
            <v>2</v>
          </cell>
          <cell r="E78" t="str">
            <v>SICAV</v>
          </cell>
          <cell r="F78" t="str">
            <v>AllianceBernstein</v>
          </cell>
          <cell r="G78" t="str">
            <v>AllianceBernstein (Luxembourg) S.à r.l.</v>
          </cell>
          <cell r="H78" t="str">
            <v>EUR</v>
          </cell>
          <cell r="I78" t="str">
            <v>MSCI World/Health Care NR USD</v>
          </cell>
          <cell r="J78" t="str">
            <v>www.abglobal.com</v>
          </cell>
          <cell r="K78" t="str">
            <v>Secteur Santé</v>
          </cell>
          <cell r="L78" t="str">
            <v>Europe Fonds ouverts  - Actions Secteur Santé</v>
          </cell>
          <cell r="M78" t="str">
            <v>G0P0</v>
          </cell>
          <cell r="N78" t="str">
            <v>G0P0B</v>
          </cell>
          <cell r="O78" t="str">
            <v>Quotidien</v>
          </cell>
          <cell r="P78" t="str">
            <v>Austria;Belgium;Bahrain;Switzerland;Germany;Spain;Finland;France;Hong Kong;Iceland;Italy;South Korea;Luxembourg;Netherlands;Norway;Singapore;Sweden;Taiwan;</v>
          </cell>
          <cell r="Q78" t="str">
            <v>Non</v>
          </cell>
          <cell r="R78" t="str">
            <v/>
          </cell>
          <cell r="S78" t="str">
            <v>+ 85 ans</v>
          </cell>
          <cell r="T78" t="str">
            <v>International</v>
          </cell>
          <cell r="U78" t="str">
            <v>Global</v>
          </cell>
          <cell r="V78">
            <v>6</v>
          </cell>
          <cell r="W78" t="str">
            <v>Oui</v>
          </cell>
          <cell r="X78" t="str">
            <v>Cap</v>
          </cell>
          <cell r="Y78" t="str">
            <v>10h00</v>
          </cell>
          <cell r="Z78" t="str">
            <v>J+3</v>
          </cell>
          <cell r="AB78" t="str">
            <v>Non</v>
          </cell>
          <cell r="AC78" t="str">
            <v>Oui</v>
          </cell>
          <cell r="AD78">
            <v>1.8</v>
          </cell>
          <cell r="AE78">
            <v>1.95</v>
          </cell>
        </row>
        <row r="79">
          <cell r="A79" t="str">
            <v>LU0251855366</v>
          </cell>
          <cell r="B79" t="str">
            <v>AB International HC I Acc</v>
          </cell>
          <cell r="D79">
            <v>1</v>
          </cell>
          <cell r="E79" t="str">
            <v>SICAV</v>
          </cell>
          <cell r="F79" t="str">
            <v>AllianceBernstein</v>
          </cell>
          <cell r="G79" t="str">
            <v>AllianceBernstein (Luxembourg) S.à r.l.</v>
          </cell>
          <cell r="H79" t="str">
            <v>EUR</v>
          </cell>
          <cell r="I79" t="str">
            <v>MSCI World/Health Care NR USD</v>
          </cell>
          <cell r="J79" t="str">
            <v>www.abglobal.com</v>
          </cell>
          <cell r="K79" t="str">
            <v>Secteur Santé</v>
          </cell>
          <cell r="L79" t="str">
            <v>Europe Fonds ouverts  - Actions Secteur Santé</v>
          </cell>
          <cell r="M79" t="str">
            <v>G0P0</v>
          </cell>
          <cell r="N79" t="str">
            <v>G0P0B</v>
          </cell>
          <cell r="O79" t="str">
            <v>Quotidien</v>
          </cell>
          <cell r="P79" t="str">
            <v>Austria;Belgium;Bahrain;Switzerland;Germany;Finland;France;United Kingdom;Iceland;Italy;Luxembourg;Netherlands;Norway;Singapore;Sweden;Taiwan;</v>
          </cell>
          <cell r="Q79" t="str">
            <v>Non</v>
          </cell>
          <cell r="R79" t="str">
            <v/>
          </cell>
          <cell r="S79" t="str">
            <v>+ 85 ans</v>
          </cell>
          <cell r="T79" t="str">
            <v>International</v>
          </cell>
          <cell r="U79" t="str">
            <v>Global</v>
          </cell>
          <cell r="V79">
            <v>0</v>
          </cell>
          <cell r="W79" t="str">
            <v>Oui</v>
          </cell>
          <cell r="X79" t="str">
            <v>Cap</v>
          </cell>
          <cell r="Y79" t="str">
            <v>10h00</v>
          </cell>
          <cell r="Z79" t="str">
            <v>J+3</v>
          </cell>
          <cell r="AB79" t="str">
            <v>Non</v>
          </cell>
          <cell r="AC79" t="str">
            <v>Oui</v>
          </cell>
          <cell r="AD79">
            <v>1</v>
          </cell>
          <cell r="AE79">
            <v>1.1499999999999999</v>
          </cell>
        </row>
        <row r="80">
          <cell r="A80" t="str">
            <v>LU0252219315</v>
          </cell>
          <cell r="B80" t="str">
            <v>AB International Tech A Acc</v>
          </cell>
          <cell r="D80">
            <v>2</v>
          </cell>
          <cell r="E80" t="str">
            <v>SICAV</v>
          </cell>
          <cell r="F80" t="str">
            <v>AllianceBernstein</v>
          </cell>
          <cell r="G80" t="str">
            <v>AllianceBernstein (Luxembourg) S.à r.l.</v>
          </cell>
          <cell r="H80" t="str">
            <v>EUR</v>
          </cell>
          <cell r="I80" t="str">
            <v>MSCI World/Information Tech NR USD</v>
          </cell>
          <cell r="J80" t="str">
            <v>www.abglobal.com</v>
          </cell>
          <cell r="K80" t="str">
            <v>Secteur Technologies</v>
          </cell>
          <cell r="L80" t="str">
            <v>Europe Fonds ouverts  - Actions Secteur Technologies</v>
          </cell>
          <cell r="M80" t="str">
            <v>G0R0</v>
          </cell>
          <cell r="N80" t="str">
            <v>G0R0B</v>
          </cell>
          <cell r="O80" t="str">
            <v>Quotidien</v>
          </cell>
          <cell r="P80" t="str">
            <v>Austria;Belgium;Bahrain;Switzerland;Germany;Spain;Finland;France;Hong Kong;Iceland;Italy;South Korea;Luxembourg;Netherlands;Norway;Singapore;Sweden;Taiwan;</v>
          </cell>
          <cell r="Q80" t="str">
            <v>Non</v>
          </cell>
          <cell r="R80" t="str">
            <v/>
          </cell>
          <cell r="S80" t="str">
            <v>+ 85 ans</v>
          </cell>
          <cell r="T80" t="str">
            <v>International</v>
          </cell>
          <cell r="U80" t="str">
            <v>Global</v>
          </cell>
          <cell r="V80">
            <v>6</v>
          </cell>
          <cell r="W80" t="str">
            <v>Oui</v>
          </cell>
          <cell r="X80" t="str">
            <v>Cap</v>
          </cell>
          <cell r="Y80" t="str">
            <v>10h00</v>
          </cell>
          <cell r="Z80" t="str">
            <v>J+3</v>
          </cell>
          <cell r="AB80" t="str">
            <v>Non</v>
          </cell>
          <cell r="AC80" t="str">
            <v>Oui</v>
          </cell>
          <cell r="AD80">
            <v>2</v>
          </cell>
          <cell r="AE80">
            <v>2.0499999999999998</v>
          </cell>
        </row>
        <row r="81">
          <cell r="A81" t="str">
            <v>LU0252218424</v>
          </cell>
          <cell r="B81" t="str">
            <v>AB International Tech I Acc</v>
          </cell>
          <cell r="D81">
            <v>1</v>
          </cell>
          <cell r="E81" t="str">
            <v>SICAV</v>
          </cell>
          <cell r="F81" t="str">
            <v>AllianceBernstein</v>
          </cell>
          <cell r="G81" t="str">
            <v>AllianceBernstein (Luxembourg) S.à r.l.</v>
          </cell>
          <cell r="H81" t="str">
            <v>EUR</v>
          </cell>
          <cell r="I81" t="str">
            <v>MSCI World/Information Tech NR USD</v>
          </cell>
          <cell r="J81" t="str">
            <v>www.abglobal.com</v>
          </cell>
          <cell r="K81" t="str">
            <v>Secteur Technologies</v>
          </cell>
          <cell r="L81" t="str">
            <v>Europe Fonds ouverts  - Actions Secteur Technologies</v>
          </cell>
          <cell r="M81" t="str">
            <v>G0R0</v>
          </cell>
          <cell r="N81" t="str">
            <v>G0R0B</v>
          </cell>
          <cell r="O81" t="str">
            <v>Quotidien</v>
          </cell>
          <cell r="P81" t="str">
            <v>Austria;Belgium;Bahrain;Switzerland;Germany;Spain;Finland;France;United Kingdom;Iceland;Italy;Japan;Luxembourg;Netherlands;Norway;Singapore;Sweden;Taiwan;</v>
          </cell>
          <cell r="Q81" t="str">
            <v>Non</v>
          </cell>
          <cell r="R81" t="str">
            <v/>
          </cell>
          <cell r="S81" t="str">
            <v>+ 85 ans</v>
          </cell>
          <cell r="T81" t="str">
            <v>International</v>
          </cell>
          <cell r="U81" t="str">
            <v>Global</v>
          </cell>
          <cell r="V81">
            <v>0</v>
          </cell>
          <cell r="W81" t="str">
            <v>Oui</v>
          </cell>
          <cell r="X81" t="str">
            <v>Cap</v>
          </cell>
          <cell r="Y81" t="str">
            <v>10h00</v>
          </cell>
          <cell r="Z81" t="str">
            <v>J+3</v>
          </cell>
          <cell r="AB81" t="str">
            <v>Non</v>
          </cell>
          <cell r="AC81" t="str">
            <v>Oui</v>
          </cell>
          <cell r="AD81">
            <v>1.2</v>
          </cell>
          <cell r="AE81">
            <v>1.25</v>
          </cell>
        </row>
        <row r="82">
          <cell r="A82" t="str">
            <v>LU0736559278</v>
          </cell>
          <cell r="B82" t="str">
            <v>AB Select Abs Alpha A EUR H Acc</v>
          </cell>
          <cell r="D82">
            <v>1</v>
          </cell>
          <cell r="E82" t="str">
            <v>SICAV</v>
          </cell>
          <cell r="F82" t="str">
            <v>AllianceBernstein</v>
          </cell>
          <cell r="G82" t="str">
            <v>AllianceBernstein (Luxembourg) S.à r.l.</v>
          </cell>
          <cell r="H82" t="str">
            <v>EUR</v>
          </cell>
          <cell r="I82" t="str">
            <v>S&amp;P 500 NR USD</v>
          </cell>
          <cell r="J82" t="str">
            <v>www.abglobal.com</v>
          </cell>
          <cell r="K82" t="str">
            <v>Gestion Alternative</v>
          </cell>
          <cell r="L82" t="str">
            <v>Europe Fonds ouverts  - Alt - Long/Short Actions - Autres</v>
          </cell>
          <cell r="M82" t="str">
            <v>D000</v>
          </cell>
          <cell r="N82" t="str">
            <v>D000B</v>
          </cell>
          <cell r="O82" t="str">
            <v>Quotidien</v>
          </cell>
          <cell r="P82" t="str">
            <v>Austria;Belgium;Switzerland;Germany;Spain;Finland;France;Iceland;Italy;Luxembourg;Netherlands;Norway;Sweden;</v>
          </cell>
          <cell r="Q82" t="str">
            <v>Non</v>
          </cell>
          <cell r="R82" t="str">
            <v>non résident</v>
          </cell>
          <cell r="S82" t="str">
            <v/>
          </cell>
          <cell r="T82" t="str">
            <v>Amérique du Nord</v>
          </cell>
          <cell r="U82" t="str">
            <v>États-Unis d'Amérique</v>
          </cell>
          <cell r="V82">
            <v>7</v>
          </cell>
          <cell r="W82" t="str">
            <v>Non</v>
          </cell>
          <cell r="X82" t="str">
            <v>Cap</v>
          </cell>
          <cell r="Y82" t="str">
            <v>12h00</v>
          </cell>
          <cell r="Z82" t="str">
            <v>J+3</v>
          </cell>
          <cell r="AB82" t="str">
            <v>Non</v>
          </cell>
          <cell r="AC82" t="str">
            <v>Oui</v>
          </cell>
          <cell r="AD82">
            <v>1.8</v>
          </cell>
          <cell r="AE82">
            <v>2.06</v>
          </cell>
        </row>
        <row r="83">
          <cell r="A83" t="str">
            <v>LU0736558973</v>
          </cell>
          <cell r="B83" t="str">
            <v>AB Select Abs Alpha A USD Acc</v>
          </cell>
          <cell r="D83">
            <v>1</v>
          </cell>
          <cell r="E83" t="str">
            <v>SICAV</v>
          </cell>
          <cell r="F83" t="str">
            <v>AllianceBernstein</v>
          </cell>
          <cell r="G83" t="str">
            <v>AllianceBernstein (Luxembourg) S.à r.l.</v>
          </cell>
          <cell r="H83" t="str">
            <v>USD</v>
          </cell>
          <cell r="I83" t="str">
            <v>S&amp;P 500 NR USD</v>
          </cell>
          <cell r="J83" t="str">
            <v>www.abglobal.com</v>
          </cell>
          <cell r="K83" t="str">
            <v>Gestion Alternative</v>
          </cell>
          <cell r="L83" t="str">
            <v>Europe Fonds ouverts  - Alt - Long/Short Actions - US</v>
          </cell>
          <cell r="M83" t="str">
            <v>D000</v>
          </cell>
          <cell r="N83" t="str">
            <v>D000B</v>
          </cell>
          <cell r="O83" t="str">
            <v>Quotidien</v>
          </cell>
          <cell r="P83" t="str">
            <v>Austria;Belgium;Switzerland;Germany;Spain;Finland;France;Iceland;Italy;South Korea;Luxembourg;Netherlands;Norway;Sweden;</v>
          </cell>
          <cell r="Q83" t="str">
            <v>Non</v>
          </cell>
          <cell r="R83" t="str">
            <v/>
          </cell>
          <cell r="S83" t="str">
            <v/>
          </cell>
          <cell r="T83" t="str">
            <v>Amérique du Nord</v>
          </cell>
          <cell r="U83" t="str">
            <v>États-Unis d'Amérique</v>
          </cell>
          <cell r="V83">
            <v>6</v>
          </cell>
          <cell r="W83" t="str">
            <v>Non</v>
          </cell>
          <cell r="X83" t="str">
            <v>Cap</v>
          </cell>
          <cell r="Y83" t="str">
            <v>12h00</v>
          </cell>
          <cell r="Z83" t="str">
            <v>J+3</v>
          </cell>
          <cell r="AB83" t="str">
            <v>Non</v>
          </cell>
          <cell r="AC83" t="str">
            <v>Oui</v>
          </cell>
          <cell r="AD83">
            <v>1.8</v>
          </cell>
          <cell r="AE83">
            <v>2.06</v>
          </cell>
        </row>
        <row r="84">
          <cell r="A84" t="str">
            <v>LU0736560011</v>
          </cell>
          <cell r="B84" t="str">
            <v>AB Select Abs Alpha I EUR H Acc</v>
          </cell>
          <cell r="D84">
            <v>2</v>
          </cell>
          <cell r="E84" t="str">
            <v>SICAV</v>
          </cell>
          <cell r="F84" t="str">
            <v>AllianceBernstein</v>
          </cell>
          <cell r="G84" t="str">
            <v>AllianceBernstein (Luxembourg) S.à r.l.</v>
          </cell>
          <cell r="H84" t="str">
            <v>EUR</v>
          </cell>
          <cell r="I84" t="str">
            <v>S&amp;P 500 NR USD</v>
          </cell>
          <cell r="J84" t="str">
            <v>www.abglobal.com</v>
          </cell>
          <cell r="K84" t="str">
            <v>Gestion Alternative</v>
          </cell>
          <cell r="L84" t="str">
            <v>Europe Fonds ouverts  - Alt - Long/Short Actions - Autres</v>
          </cell>
          <cell r="M84" t="str">
            <v>D000</v>
          </cell>
          <cell r="N84" t="str">
            <v>D000B</v>
          </cell>
          <cell r="O84" t="str">
            <v>Quotidien</v>
          </cell>
          <cell r="P84" t="str">
            <v>Austria;Belgium;Switzerland;Germany;Spain;Finland;France;Iceland;Italy;Luxembourg;Netherlands;Norway;Sweden;</v>
          </cell>
          <cell r="Q84" t="str">
            <v>Non</v>
          </cell>
          <cell r="R84" t="str">
            <v>non résident</v>
          </cell>
          <cell r="S84" t="str">
            <v/>
          </cell>
          <cell r="T84" t="str">
            <v>Amérique du Nord</v>
          </cell>
          <cell r="U84" t="str">
            <v>États-Unis d'Amérique</v>
          </cell>
          <cell r="V84">
            <v>7</v>
          </cell>
          <cell r="W84" t="str">
            <v>Non</v>
          </cell>
          <cell r="X84" t="str">
            <v>Cap</v>
          </cell>
          <cell r="Y84" t="str">
            <v>18h00</v>
          </cell>
          <cell r="Z84" t="str">
            <v>J+3</v>
          </cell>
          <cell r="AB84" t="str">
            <v>Non</v>
          </cell>
          <cell r="AC84" t="str">
            <v>Oui</v>
          </cell>
          <cell r="AD84">
            <v>1</v>
          </cell>
          <cell r="AE84">
            <v>1.26</v>
          </cell>
        </row>
        <row r="85">
          <cell r="A85" t="str">
            <v>LU0736559948</v>
          </cell>
          <cell r="B85" t="str">
            <v>AB Select Abs Alpha I USD Acc</v>
          </cell>
          <cell r="D85">
            <v>0</v>
          </cell>
          <cell r="E85" t="str">
            <v>SICAV</v>
          </cell>
          <cell r="F85" t="str">
            <v>AllianceBernstein</v>
          </cell>
          <cell r="G85" t="str">
            <v>AllianceBernstein (Luxembourg) S.à r.l.</v>
          </cell>
          <cell r="H85" t="str">
            <v>USD</v>
          </cell>
          <cell r="I85" t="str">
            <v>S&amp;P 500 NR USD</v>
          </cell>
          <cell r="J85" t="str">
            <v>www.abglobal.com</v>
          </cell>
          <cell r="K85" t="str">
            <v>Gestion Alternative</v>
          </cell>
          <cell r="L85" t="str">
            <v>Europe Fonds ouverts  - Alt - Long/Short Actions - US</v>
          </cell>
          <cell r="M85" t="str">
            <v>D000</v>
          </cell>
          <cell r="N85" t="str">
            <v>D000B</v>
          </cell>
          <cell r="O85" t="str">
            <v>Quotidien</v>
          </cell>
          <cell r="P85" t="str">
            <v>Austria;Belgium;Switzerland;Germany;Spain;Finland;France;Iceland;Italy;Luxembourg;Netherlands;Norway;Sweden;</v>
          </cell>
          <cell r="Q85" t="str">
            <v>Non</v>
          </cell>
          <cell r="R85" t="str">
            <v/>
          </cell>
          <cell r="S85" t="str">
            <v/>
          </cell>
          <cell r="T85" t="str">
            <v>Amérique du Nord</v>
          </cell>
          <cell r="U85" t="str">
            <v>États-Unis d'Amérique</v>
          </cell>
          <cell r="V85">
            <v>6</v>
          </cell>
          <cell r="W85" t="str">
            <v>Non</v>
          </cell>
          <cell r="X85" t="str">
            <v>Cap</v>
          </cell>
          <cell r="Y85" t="str">
            <v>18h00</v>
          </cell>
          <cell r="Z85" t="str">
            <v>J+3</v>
          </cell>
          <cell r="AB85" t="str">
            <v>Non</v>
          </cell>
          <cell r="AC85" t="str">
            <v>Oui</v>
          </cell>
          <cell r="AD85">
            <v>1</v>
          </cell>
          <cell r="AE85">
            <v>1.26</v>
          </cell>
        </row>
        <row r="86">
          <cell r="A86" t="str">
            <v>LU0683600562</v>
          </cell>
          <cell r="B86" t="str">
            <v>AB Select US Equity A Acc</v>
          </cell>
          <cell r="C86" t="str">
            <v>colonne liste : dont 1 historique UBS</v>
          </cell>
          <cell r="D86">
            <v>1</v>
          </cell>
          <cell r="E86" t="str">
            <v>SICAV</v>
          </cell>
          <cell r="F86" t="str">
            <v>AllianceBernstein</v>
          </cell>
          <cell r="G86" t="str">
            <v>AllianceBernstein (Luxembourg) S.à r.l.</v>
          </cell>
          <cell r="H86" t="str">
            <v>USD</v>
          </cell>
          <cell r="I86" t="str">
            <v>S&amp;P 500 NR USD</v>
          </cell>
          <cell r="J86" t="str">
            <v>www.abglobal.com</v>
          </cell>
          <cell r="K86" t="str">
            <v>Actions US Grandes Capitalisations Mixte</v>
          </cell>
          <cell r="L86" t="str">
            <v>Europe Fonds ouverts  - Actions Etats-Unis Gdes Cap. Mixte</v>
          </cell>
          <cell r="M86" t="str">
            <v>FFAC</v>
          </cell>
          <cell r="N86" t="str">
            <v>FFACB</v>
          </cell>
          <cell r="O86" t="str">
            <v>Quotidien</v>
          </cell>
          <cell r="P86" t="str">
            <v>Austria;Belgium;Switzerland;Germany;Spain;Finland;France;Hong Kong;Iceland;Italy;South Korea;Luxembourg;Netherlands;Norway;Singapore;Sweden;Taiwan;</v>
          </cell>
          <cell r="Q86" t="str">
            <v>Non</v>
          </cell>
          <cell r="R86" t="str">
            <v/>
          </cell>
          <cell r="S86" t="str">
            <v/>
          </cell>
          <cell r="T86" t="str">
            <v>Amérique du Nord</v>
          </cell>
          <cell r="U86" t="str">
            <v>États-Unis d'Amérique</v>
          </cell>
          <cell r="V86">
            <v>6</v>
          </cell>
          <cell r="W86" t="str">
            <v>Non</v>
          </cell>
          <cell r="X86" t="str">
            <v>Cap</v>
          </cell>
          <cell r="Y86" t="str">
            <v>12h00</v>
          </cell>
          <cell r="Z86" t="str">
            <v>J+3</v>
          </cell>
          <cell r="AB86" t="str">
            <v>Non</v>
          </cell>
          <cell r="AC86" t="str">
            <v>Oui</v>
          </cell>
          <cell r="AD86">
            <v>1.8</v>
          </cell>
          <cell r="AE86">
            <v>1.99</v>
          </cell>
        </row>
        <row r="87">
          <cell r="A87" t="str">
            <v>LU0787776565</v>
          </cell>
          <cell r="B87" t="str">
            <v>AB Select US Equity A Acc</v>
          </cell>
          <cell r="D87">
            <v>1</v>
          </cell>
          <cell r="E87" t="str">
            <v>SICAV</v>
          </cell>
          <cell r="F87" t="str">
            <v>AllianceBernstein</v>
          </cell>
          <cell r="G87" t="str">
            <v>AllianceBernstein (Luxembourg) S.à r.l.</v>
          </cell>
          <cell r="H87" t="str">
            <v>EUR</v>
          </cell>
          <cell r="I87" t="str">
            <v>S&amp;P 500 NR USD</v>
          </cell>
          <cell r="J87" t="str">
            <v>www.abglobal.com</v>
          </cell>
          <cell r="K87" t="str">
            <v>Actions US Grandes Capitalisations Mixte</v>
          </cell>
          <cell r="L87" t="str">
            <v>Europe Fonds ouverts  - Actions Etats-Unis Gdes Cap. Mixte</v>
          </cell>
          <cell r="M87" t="str">
            <v>FFAC</v>
          </cell>
          <cell r="N87" t="str">
            <v>FFACB</v>
          </cell>
          <cell r="O87" t="str">
            <v>Quotidien</v>
          </cell>
          <cell r="P87" t="str">
            <v>Austria;Belgium;Switzerland;Germany;Spain;Finland;France;Hong Kong;Iceland;Italy;Luxembourg;Netherlands;Norway;Sweden;Taiwan;</v>
          </cell>
          <cell r="Q87" t="str">
            <v>Non</v>
          </cell>
          <cell r="R87" t="str">
            <v/>
          </cell>
          <cell r="S87" t="str">
            <v>+ 85 ans</v>
          </cell>
          <cell r="T87" t="str">
            <v>Amérique du Nord</v>
          </cell>
          <cell r="U87" t="str">
            <v>États-Unis d'Amérique</v>
          </cell>
          <cell r="V87">
            <v>0</v>
          </cell>
          <cell r="W87" t="str">
            <v>Non</v>
          </cell>
          <cell r="X87" t="str">
            <v>Cap</v>
          </cell>
          <cell r="Y87" t="str">
            <v>12h00</v>
          </cell>
          <cell r="Z87" t="str">
            <v>J+3</v>
          </cell>
          <cell r="AB87" t="str">
            <v>Non</v>
          </cell>
          <cell r="AC87" t="str">
            <v>Oui</v>
          </cell>
          <cell r="AD87">
            <v>1.8</v>
          </cell>
          <cell r="AE87">
            <v>1.99</v>
          </cell>
        </row>
        <row r="88">
          <cell r="A88" t="str">
            <v>LU0683600646</v>
          </cell>
          <cell r="B88" t="str">
            <v>AB Select US Equity A EUR H Acc</v>
          </cell>
          <cell r="D88">
            <v>2</v>
          </cell>
          <cell r="E88" t="str">
            <v>SICAV</v>
          </cell>
          <cell r="F88" t="str">
            <v>AllianceBernstein</v>
          </cell>
          <cell r="G88" t="str">
            <v>AllianceBernstein (Luxembourg) S.à r.l.</v>
          </cell>
          <cell r="H88" t="str">
            <v>EUR</v>
          </cell>
          <cell r="I88" t="str">
            <v>S&amp;P 500 NR USD</v>
          </cell>
          <cell r="J88" t="str">
            <v>www.abglobal.com</v>
          </cell>
          <cell r="K88" t="str">
            <v>Actions autres</v>
          </cell>
          <cell r="L88" t="str">
            <v>Europe Fonds ouverts  - Autres actions</v>
          </cell>
          <cell r="M88" t="str">
            <v>FTZZ</v>
          </cell>
          <cell r="N88" t="str">
            <v>FTZZB</v>
          </cell>
          <cell r="O88" t="str">
            <v>Quotidien</v>
          </cell>
          <cell r="P88" t="str">
            <v>Austria;Belgium;Switzerland;Germany;Spain;Finland;France;Hong Kong;Iceland;Italy;Luxembourg;Netherlands;Norway;Singapore;Sweden;</v>
          </cell>
          <cell r="Q88" t="str">
            <v>Non</v>
          </cell>
          <cell r="R88" t="str">
            <v/>
          </cell>
          <cell r="S88" t="str">
            <v/>
          </cell>
          <cell r="T88" t="str">
            <v>Amérique du Nord</v>
          </cell>
          <cell r="U88" t="str">
            <v>États-Unis d'Amérique</v>
          </cell>
          <cell r="V88">
            <v>6</v>
          </cell>
          <cell r="W88" t="str">
            <v>Non</v>
          </cell>
          <cell r="X88" t="str">
            <v>Cap</v>
          </cell>
          <cell r="Y88" t="str">
            <v>12h00</v>
          </cell>
          <cell r="Z88" t="str">
            <v>J+3</v>
          </cell>
          <cell r="AB88" t="str">
            <v>Non</v>
          </cell>
          <cell r="AC88" t="str">
            <v>Oui</v>
          </cell>
          <cell r="AD88">
            <v>1.8</v>
          </cell>
          <cell r="AE88">
            <v>1.99</v>
          </cell>
        </row>
        <row r="89">
          <cell r="A89" t="str">
            <v>FR0000975880</v>
          </cell>
          <cell r="B89" t="str">
            <v>Allianz Actions Aéquitas R C/D</v>
          </cell>
          <cell r="C89" t="str">
            <v/>
          </cell>
          <cell r="D89">
            <v>4</v>
          </cell>
          <cell r="E89" t="str">
            <v>FCP</v>
          </cell>
          <cell r="F89" t="str">
            <v>Allianz GI</v>
          </cell>
          <cell r="G89" t="str">
            <v>Allianz Global Investors GmbH</v>
          </cell>
          <cell r="H89" t="str">
            <v>EUR</v>
          </cell>
          <cell r="I89" t="str">
            <v>Euronext Paris CAC All Tradable NR EUR</v>
          </cell>
          <cell r="J89" t="str">
            <v>https://fr.allianzgi.com/</v>
          </cell>
          <cell r="K89" t="str">
            <v>Actions France Grandes Capitalisations</v>
          </cell>
          <cell r="L89" t="str">
            <v>Europe Fonds ouverts  - Actions France Grandes Cap.</v>
          </cell>
          <cell r="M89" t="str">
            <v>FAAA</v>
          </cell>
          <cell r="N89" t="str">
            <v>FAAAB</v>
          </cell>
          <cell r="O89" t="str">
            <v>Quotidien</v>
          </cell>
          <cell r="P89" t="str">
            <v>France</v>
          </cell>
          <cell r="Q89" t="str">
            <v>Oui</v>
          </cell>
          <cell r="R89" t="str">
            <v/>
          </cell>
          <cell r="S89" t="str">
            <v/>
          </cell>
          <cell r="T89" t="str">
            <v>France</v>
          </cell>
          <cell r="U89" t="str">
            <v>France</v>
          </cell>
          <cell r="V89">
            <v>6</v>
          </cell>
          <cell r="W89" t="str">
            <v>Non</v>
          </cell>
          <cell r="X89" t="str">
            <v>Dist</v>
          </cell>
          <cell r="Y89" t="str">
            <v>12h30</v>
          </cell>
          <cell r="Z89" t="str">
            <v>J+1</v>
          </cell>
          <cell r="AB89" t="str">
            <v>Oui</v>
          </cell>
          <cell r="AC89" t="str">
            <v>Oui</v>
          </cell>
          <cell r="AD89">
            <v>1.794</v>
          </cell>
          <cell r="AE89">
            <v>1.79</v>
          </cell>
        </row>
        <row r="90">
          <cell r="A90" t="str">
            <v>FR0000994782</v>
          </cell>
          <cell r="B90" t="str">
            <v>Allianz Actions Euro PME-ETI RC</v>
          </cell>
          <cell r="C90" t="str">
            <v>PEA PME</v>
          </cell>
          <cell r="D90">
            <v>2</v>
          </cell>
          <cell r="E90" t="str">
            <v>FCP</v>
          </cell>
          <cell r="F90" t="str">
            <v>Allianz GI</v>
          </cell>
          <cell r="G90" t="str">
            <v>Allianz Global Investors GmbH</v>
          </cell>
          <cell r="H90" t="str">
            <v>EUR</v>
          </cell>
          <cell r="I90" t="str">
            <v>(MSCI Europe Micro Cap NR EUR) 50% + ( MSCI Europe Small Cap NR EUR) 50%</v>
          </cell>
          <cell r="J90" t="str">
            <v>https://fr.allianzgi.com/</v>
          </cell>
          <cell r="K90" t="str">
            <v>Actions Europe Petites Capitalisations</v>
          </cell>
          <cell r="L90" t="str">
            <v>Europe Fonds ouverts  - Actions Europe Petites Cap.</v>
          </cell>
          <cell r="M90" t="str">
            <v>FCE0</v>
          </cell>
          <cell r="N90" t="str">
            <v>FCE0B</v>
          </cell>
          <cell r="O90" t="str">
            <v>Quotidien</v>
          </cell>
          <cell r="P90" t="str">
            <v>France</v>
          </cell>
          <cell r="Q90" t="str">
            <v>Oui</v>
          </cell>
          <cell r="R90" t="str">
            <v/>
          </cell>
          <cell r="S90" t="str">
            <v/>
          </cell>
          <cell r="T90" t="str">
            <v>Europe</v>
          </cell>
          <cell r="U90" t="str">
            <v>Europe</v>
          </cell>
          <cell r="V90">
            <v>6</v>
          </cell>
          <cell r="W90" t="str">
            <v>Non</v>
          </cell>
          <cell r="X90" t="str">
            <v>Cap</v>
          </cell>
          <cell r="Y90" t="str">
            <v>10h00</v>
          </cell>
          <cell r="Z90" t="str">
            <v>J+2</v>
          </cell>
          <cell r="AB90" t="str">
            <v>Non</v>
          </cell>
          <cell r="AC90" t="str">
            <v>Oui</v>
          </cell>
          <cell r="AD90">
            <v>2.0499999999999998</v>
          </cell>
          <cell r="AE90">
            <v>2.04</v>
          </cell>
        </row>
        <row r="91">
          <cell r="A91" t="str">
            <v>LU1865149808</v>
          </cell>
          <cell r="B91" t="str">
            <v>Allianz Climate Transition AT EUR</v>
          </cell>
          <cell r="C91" t="str">
            <v>Absorption du support LU2115180650 Allianz European Real Estate Sec AT EUR le 09/08/2021</v>
          </cell>
          <cell r="D91">
            <v>0</v>
          </cell>
          <cell r="E91" t="str">
            <v>SICAV</v>
          </cell>
          <cell r="F91" t="str">
            <v>Allianz GI</v>
          </cell>
          <cell r="G91" t="str">
            <v>Allianz Global Investors GmbH</v>
          </cell>
          <cell r="H91" t="str">
            <v>EUR</v>
          </cell>
          <cell r="I91" t="str">
            <v>Pas d'indice de référence</v>
          </cell>
          <cell r="J91" t="str">
            <v>https://fr.allianzgi.com/</v>
          </cell>
          <cell r="K91" t="str">
            <v>Secteur Ecologie</v>
          </cell>
          <cell r="L91" t="str">
            <v>Europe Fonds ouverts  - Actions Secteur Ecologie</v>
          </cell>
          <cell r="M91" t="str">
            <v>G0E0</v>
          </cell>
          <cell r="N91" t="str">
            <v>G0E0B</v>
          </cell>
          <cell r="O91" t="str">
            <v>Quotidien</v>
          </cell>
          <cell r="Q91" t="str">
            <v>Non</v>
          </cell>
          <cell r="S91" t="str">
            <v/>
          </cell>
          <cell r="U91" t="str">
            <v>Europe</v>
          </cell>
          <cell r="V91">
            <v>6</v>
          </cell>
          <cell r="X91" t="str">
            <v>Cap</v>
          </cell>
          <cell r="Y91" t="str">
            <v>11h00</v>
          </cell>
          <cell r="Z91" t="str">
            <v>J+2</v>
          </cell>
          <cell r="AB91" t="str">
            <v>Oui</v>
          </cell>
          <cell r="AC91" t="str">
            <v>Oui</v>
          </cell>
          <cell r="AD91">
            <v>2.35</v>
          </cell>
          <cell r="AE91">
            <v>1.85</v>
          </cell>
        </row>
        <row r="92">
          <cell r="A92" t="str">
            <v>LU1311291147</v>
          </cell>
          <cell r="B92" t="str">
            <v>Allianz Euro Bond Strategy PT EUR</v>
          </cell>
          <cell r="D92">
            <v>0</v>
          </cell>
          <cell r="E92" t="str">
            <v>SICAV</v>
          </cell>
          <cell r="F92" t="str">
            <v>Allianz GI</v>
          </cell>
          <cell r="G92" t="str">
            <v>Allianz Global Investors GmbH</v>
          </cell>
          <cell r="H92" t="str">
            <v>EUR</v>
          </cell>
          <cell r="I92" t="str">
            <v>ICE BofA Euro Large Cap TR EUR</v>
          </cell>
          <cell r="J92" t="str">
            <v>https://fr.allianzgi.com/</v>
          </cell>
          <cell r="K92" t="str">
            <v>Obligations Diversifiées EUR</v>
          </cell>
          <cell r="L92" t="str">
            <v>Europe Fonds ouverts  - Obligations EUR Diversifiées</v>
          </cell>
          <cell r="M92" t="str">
            <v>BBDA</v>
          </cell>
          <cell r="N92" t="str">
            <v>BBDAB</v>
          </cell>
          <cell r="O92" t="str">
            <v>Quotidien</v>
          </cell>
          <cell r="P92" t="str">
            <v>Germany;France;United Kingdom;Luxembourg;</v>
          </cell>
          <cell r="Q92" t="str">
            <v>Non</v>
          </cell>
          <cell r="R92" t="str">
            <v/>
          </cell>
          <cell r="S92" t="str">
            <v>+ 85 ans</v>
          </cell>
          <cell r="T92" t="str">
            <v>Zone Euro</v>
          </cell>
          <cell r="U92" t="str">
            <v>Euroland</v>
          </cell>
          <cell r="V92">
            <v>3</v>
          </cell>
          <cell r="W92" t="str">
            <v>Non</v>
          </cell>
          <cell r="X92" t="str">
            <v>Cap</v>
          </cell>
          <cell r="Y92" t="str">
            <v>11h00</v>
          </cell>
          <cell r="Z92" t="str">
            <v>J+2</v>
          </cell>
          <cell r="AB92" t="str">
            <v>Non</v>
          </cell>
          <cell r="AC92" t="str">
            <v>Oui</v>
          </cell>
          <cell r="AD92">
            <v>1</v>
          </cell>
          <cell r="AE92">
            <v>0.45</v>
          </cell>
        </row>
        <row r="93">
          <cell r="A93" t="str">
            <v>FR0010032326</v>
          </cell>
          <cell r="B93" t="str">
            <v>Allianz Euro High Yield RC</v>
          </cell>
          <cell r="C93" t="str">
            <v>Retiré de Sélection1818 (février 2017)</v>
          </cell>
          <cell r="D93">
            <v>8</v>
          </cell>
          <cell r="E93" t="str">
            <v>FCP</v>
          </cell>
          <cell r="F93" t="str">
            <v>Allianz GI</v>
          </cell>
          <cell r="G93" t="str">
            <v>Allianz Global Investors GmbH</v>
          </cell>
          <cell r="H93" t="str">
            <v>EUR</v>
          </cell>
          <cell r="I93" t="str">
            <v>ICE BofA BB-B EUR HY Constnd TR EUR</v>
          </cell>
          <cell r="J93" t="str">
            <v>https://fr.allianzgi.com/</v>
          </cell>
          <cell r="K93" t="str">
            <v>Obligations Haut Rendement EUR</v>
          </cell>
          <cell r="L93" t="str">
            <v>Europe Fonds ouverts  - Obligations EUR Haut Rendement</v>
          </cell>
          <cell r="M93" t="str">
            <v>BCNA</v>
          </cell>
          <cell r="N93" t="str">
            <v>BCNAB</v>
          </cell>
          <cell r="O93" t="str">
            <v>Quotidien</v>
          </cell>
          <cell r="P93" t="str">
            <v>France</v>
          </cell>
          <cell r="Q93" t="str">
            <v>Non</v>
          </cell>
          <cell r="R93" t="str">
            <v/>
          </cell>
          <cell r="S93" t="str">
            <v>+ 85 ans</v>
          </cell>
          <cell r="T93" t="str">
            <v>Europe</v>
          </cell>
          <cell r="U93" t="str">
            <v>Europe</v>
          </cell>
          <cell r="V93">
            <v>4</v>
          </cell>
          <cell r="W93" t="str">
            <v>Non</v>
          </cell>
          <cell r="X93" t="str">
            <v>Cap</v>
          </cell>
          <cell r="Y93" t="str">
            <v>12h30</v>
          </cell>
          <cell r="Z93" t="str">
            <v>J+1</v>
          </cell>
          <cell r="AB93" t="str">
            <v>Non</v>
          </cell>
          <cell r="AC93" t="str">
            <v>Oui</v>
          </cell>
          <cell r="AD93">
            <v>0.95679999999999998</v>
          </cell>
          <cell r="AE93">
            <v>0.95</v>
          </cell>
        </row>
        <row r="94">
          <cell r="A94" t="str">
            <v>LU0256839944</v>
          </cell>
          <cell r="B94" t="str">
            <v>Allianz Euroland Equity Growth A EUR</v>
          </cell>
          <cell r="D94">
            <v>3</v>
          </cell>
          <cell r="E94" t="str">
            <v>SICAV</v>
          </cell>
          <cell r="F94" t="str">
            <v>Allianz GI</v>
          </cell>
          <cell r="G94" t="str">
            <v>Allianz Global Investors GmbH</v>
          </cell>
          <cell r="H94" t="str">
            <v>EUR</v>
          </cell>
          <cell r="I94" t="str">
            <v>S&amp;P Eurozone LargeMid Growth TR USD</v>
          </cell>
          <cell r="J94" t="str">
            <v>https://fr.allianzgi.com/</v>
          </cell>
          <cell r="K94" t="str">
            <v>Actions Zone Euro Grandes Capitalisations</v>
          </cell>
          <cell r="L94" t="str">
            <v>Europe Fonds ouverts  - Actions Zone Euro Grandes Cap.</v>
          </cell>
          <cell r="M94" t="str">
            <v>FBAA</v>
          </cell>
          <cell r="N94" t="str">
            <v>FBAAB</v>
          </cell>
          <cell r="O94" t="str">
            <v>Quotidien</v>
          </cell>
          <cell r="P94" t="str">
            <v>Austria;Belgium;Switzerland;Chile;Germany;Spain;France;United Kingdom;Greece;Hong Kong;Hungary;Ireland;South Korea;Luxembourg;Netherlands;Poland;Portugal;Singapore;Sierra Leone;Slovakia;Sweden;</v>
          </cell>
          <cell r="Q94" t="str">
            <v>Oui</v>
          </cell>
          <cell r="R94" t="str">
            <v/>
          </cell>
          <cell r="S94" t="str">
            <v/>
          </cell>
          <cell r="T94" t="str">
            <v>Zone Euro</v>
          </cell>
          <cell r="U94" t="str">
            <v>Euroland</v>
          </cell>
          <cell r="V94">
            <v>6</v>
          </cell>
          <cell r="W94" t="str">
            <v>Non</v>
          </cell>
          <cell r="X94" t="str">
            <v>Dist</v>
          </cell>
          <cell r="Y94" t="str">
            <v>10h00</v>
          </cell>
          <cell r="Z94" t="str">
            <v>J+2</v>
          </cell>
          <cell r="AB94" t="str">
            <v>Non</v>
          </cell>
          <cell r="AC94" t="str">
            <v>Oui</v>
          </cell>
          <cell r="AD94">
            <v>1.8</v>
          </cell>
          <cell r="AE94">
            <v>1.85</v>
          </cell>
        </row>
        <row r="95">
          <cell r="A95" t="str">
            <v>FR0000449431</v>
          </cell>
          <cell r="B95" t="str">
            <v>Allianz Actions Euro Convictions C</v>
          </cell>
          <cell r="C95" t="str">
            <v/>
          </cell>
          <cell r="D95">
            <v>1</v>
          </cell>
          <cell r="E95" t="str">
            <v>FCP</v>
          </cell>
          <cell r="F95" t="str">
            <v>Allianz GI</v>
          </cell>
          <cell r="G95" t="str">
            <v>Allianz Global Investors GmbH</v>
          </cell>
          <cell r="H95" t="str">
            <v>EUR</v>
          </cell>
          <cell r="I95" t="str">
            <v>MSCI EMU NR EUR</v>
          </cell>
          <cell r="J95" t="str">
            <v>https://fr.allianzgi.com/</v>
          </cell>
          <cell r="K95" t="str">
            <v>Actions Zone Euro Grandes Capitalisations</v>
          </cell>
          <cell r="L95" t="str">
            <v>Europe Fonds ouverts  - Actions Zone Euro Grandes Cap.</v>
          </cell>
          <cell r="M95" t="str">
            <v>FBAA</v>
          </cell>
          <cell r="N95" t="str">
            <v>FBAAB</v>
          </cell>
          <cell r="O95" t="str">
            <v>Quotidien</v>
          </cell>
          <cell r="P95" t="str">
            <v>France</v>
          </cell>
          <cell r="Q95" t="str">
            <v>Oui</v>
          </cell>
          <cell r="R95" t="str">
            <v/>
          </cell>
          <cell r="S95" t="str">
            <v/>
          </cell>
          <cell r="T95" t="str">
            <v>Zone Euro</v>
          </cell>
          <cell r="U95" t="str">
            <v>Euroland</v>
          </cell>
          <cell r="V95">
            <v>6</v>
          </cell>
          <cell r="W95" t="str">
            <v>Non</v>
          </cell>
          <cell r="X95" t="str">
            <v>Cap</v>
          </cell>
          <cell r="Y95" t="str">
            <v>12h30</v>
          </cell>
          <cell r="Z95" t="str">
            <v>J+1</v>
          </cell>
          <cell r="AB95" t="str">
            <v>Oui</v>
          </cell>
          <cell r="AC95" t="str">
            <v>Oui</v>
          </cell>
          <cell r="AD95">
            <v>1.794</v>
          </cell>
          <cell r="AE95">
            <v>1.79</v>
          </cell>
        </row>
        <row r="96">
          <cell r="A96" t="str">
            <v>LU0256839274</v>
          </cell>
          <cell r="B96" t="str">
            <v>Allianz Europe Equity Growth AT EUR</v>
          </cell>
          <cell r="C96" t="str">
            <v>Retiré de Sélection1818 (février 2017)</v>
          </cell>
          <cell r="D96">
            <v>9</v>
          </cell>
          <cell r="E96" t="str">
            <v>SICAV</v>
          </cell>
          <cell r="F96" t="str">
            <v>Allianz GI</v>
          </cell>
          <cell r="G96" t="str">
            <v>Allianz Global Investors GmbH</v>
          </cell>
          <cell r="H96" t="str">
            <v>EUR</v>
          </cell>
          <cell r="I96" t="str">
            <v>S&amp;P Europe LargeMidCap Growth NR USD</v>
          </cell>
          <cell r="J96" t="str">
            <v>https://fr.allianzgi.com/</v>
          </cell>
          <cell r="K96" t="str">
            <v>Actions Europe Grandes Capitalisations Croissance</v>
          </cell>
          <cell r="L96" t="str">
            <v>Europe Fonds ouverts  - Actions Europe Gdes Cap. Croissance</v>
          </cell>
          <cell r="M96" t="str">
            <v>FCBC</v>
          </cell>
          <cell r="N96" t="str">
            <v>FCBCB</v>
          </cell>
          <cell r="O96" t="str">
            <v>Quotidien</v>
          </cell>
          <cell r="P96" t="str">
            <v>Austria;Switzerland;Chile;Germany;Spain;France;United Kingdom;Greece;Hong Kong;Hungary;Italy;South Korea;Luxembourg;Netherlands;Poland;Portugal;Singapore;Slovenia;Sweden;</v>
          </cell>
          <cell r="Q96" t="str">
            <v>Non</v>
          </cell>
          <cell r="R96" t="str">
            <v/>
          </cell>
          <cell r="S96" t="str">
            <v/>
          </cell>
          <cell r="T96" t="str">
            <v>Europe</v>
          </cell>
          <cell r="U96" t="str">
            <v>Europe</v>
          </cell>
          <cell r="V96">
            <v>6</v>
          </cell>
          <cell r="W96" t="str">
            <v>Non</v>
          </cell>
          <cell r="X96" t="str">
            <v>Cap</v>
          </cell>
          <cell r="Y96" t="str">
            <v>10h00</v>
          </cell>
          <cell r="Z96" t="str">
            <v>J+2</v>
          </cell>
          <cell r="AB96" t="str">
            <v>Non</v>
          </cell>
          <cell r="AC96" t="str">
            <v>Oui</v>
          </cell>
          <cell r="AD96">
            <v>1.8</v>
          </cell>
          <cell r="AE96">
            <v>1.85</v>
          </cell>
        </row>
        <row r="97">
          <cell r="A97" t="str">
            <v>LU0293315296</v>
          </cell>
          <cell r="B97" t="str">
            <v>Allianz Europe Small Cap Equity AT EUR</v>
          </cell>
          <cell r="D97">
            <v>1</v>
          </cell>
          <cell r="E97" t="str">
            <v>SICAV</v>
          </cell>
          <cell r="F97" t="str">
            <v>Allianz GI</v>
          </cell>
          <cell r="G97" t="str">
            <v>Allianz Global Investors GmbH</v>
          </cell>
          <cell r="H97" t="str">
            <v>EUR</v>
          </cell>
          <cell r="I97" t="str">
            <v>MSCI Europe Small Cap NR EUR</v>
          </cell>
          <cell r="J97" t="str">
            <v>https://fr.allianzgi.com/</v>
          </cell>
          <cell r="K97" t="str">
            <v>Actions Europe Petites Capitalisations</v>
          </cell>
          <cell r="L97" t="str">
            <v>Europe Fonds ouverts  - Actions Europe Petites Cap.</v>
          </cell>
          <cell r="M97" t="str">
            <v>FCE0</v>
          </cell>
          <cell r="N97" t="str">
            <v>FCE0B</v>
          </cell>
          <cell r="O97" t="str">
            <v>Quotidien</v>
          </cell>
          <cell r="P97" t="str">
            <v>Austria;Belgium;Switzerland;Germany;Denmark;Spain;Finland;France;United Kingdom;Hungary;Ireland;Italy;South Korea;Luxembourg;Netherlands;Norway;Poland;Portugal;Sweden;</v>
          </cell>
          <cell r="Q97" t="str">
            <v>Non</v>
          </cell>
          <cell r="R97" t="str">
            <v/>
          </cell>
          <cell r="S97" t="str">
            <v/>
          </cell>
          <cell r="T97" t="str">
            <v>Europe</v>
          </cell>
          <cell r="U97" t="str">
            <v>Europe</v>
          </cell>
          <cell r="V97">
            <v>6</v>
          </cell>
          <cell r="W97" t="str">
            <v>Non</v>
          </cell>
          <cell r="X97" t="str">
            <v>Cap</v>
          </cell>
          <cell r="Y97" t="str">
            <v>11h00</v>
          </cell>
          <cell r="Z97" t="str">
            <v>J+2</v>
          </cell>
          <cell r="AB97" t="str">
            <v>Non</v>
          </cell>
          <cell r="AC97" t="str">
            <v>Oui</v>
          </cell>
          <cell r="AD97">
            <v>2.0499999999999998</v>
          </cell>
          <cell r="AE97">
            <v>2.1</v>
          </cell>
        </row>
        <row r="98">
          <cell r="A98" t="str">
            <v>LU0414045822</v>
          </cell>
          <cell r="B98" t="str">
            <v>Allianz European Equity Div AT EUR</v>
          </cell>
          <cell r="C98" t="str">
            <v>Retiré de Sélection1818 (février 2017)</v>
          </cell>
          <cell r="D98">
            <v>2</v>
          </cell>
          <cell r="E98" t="str">
            <v>SICAV</v>
          </cell>
          <cell r="F98" t="str">
            <v>Allianz GI</v>
          </cell>
          <cell r="G98" t="str">
            <v>Allianz Global Investors GmbH</v>
          </cell>
          <cell r="H98" t="str">
            <v>EUR</v>
          </cell>
          <cell r="I98" t="str">
            <v>MSCI Europe NR EUR</v>
          </cell>
          <cell r="J98" t="str">
            <v>https://fr.allianzgi.com/</v>
          </cell>
          <cell r="K98" t="str">
            <v>Actions Europe Rendement</v>
          </cell>
          <cell r="L98" t="str">
            <v>Europe Fonds ouverts  - Actions Europe Rendement</v>
          </cell>
          <cell r="M98" t="str">
            <v>FCAA</v>
          </cell>
          <cell r="N98" t="str">
            <v>FCAAB</v>
          </cell>
          <cell r="O98" t="str">
            <v>Quotidien</v>
          </cell>
          <cell r="P98" t="str">
            <v>Austria;Switzerland;Germany;Spain;France;Greece;Hong Kong;Hungary;Ireland;Italy;Luxembourg;Netherlands;Poland;Singapore;Sweden;</v>
          </cell>
          <cell r="Q98" t="str">
            <v>Non</v>
          </cell>
          <cell r="R98" t="str">
            <v/>
          </cell>
          <cell r="S98" t="str">
            <v/>
          </cell>
          <cell r="T98" t="str">
            <v>Europe</v>
          </cell>
          <cell r="U98" t="str">
            <v>Europe</v>
          </cell>
          <cell r="V98">
            <v>6</v>
          </cell>
          <cell r="W98" t="str">
            <v>Non</v>
          </cell>
          <cell r="X98" t="str">
            <v>Cap</v>
          </cell>
          <cell r="Y98" t="str">
            <v>10h00</v>
          </cell>
          <cell r="Z98" t="str">
            <v>J+2</v>
          </cell>
          <cell r="AB98" t="str">
            <v>Non</v>
          </cell>
          <cell r="AC98" t="str">
            <v>Oui</v>
          </cell>
          <cell r="AD98">
            <v>1.8</v>
          </cell>
          <cell r="AE98">
            <v>1.83</v>
          </cell>
        </row>
        <row r="99">
          <cell r="A99" t="str">
            <v>FR0000011975</v>
          </cell>
          <cell r="B99" t="str">
            <v>Allianz Actions France C</v>
          </cell>
          <cell r="C99" t="str">
            <v>Non éligible</v>
          </cell>
          <cell r="D99">
            <v>0</v>
          </cell>
          <cell r="E99" t="str">
            <v>SICAV</v>
          </cell>
          <cell r="F99" t="str">
            <v>Allianz GI</v>
          </cell>
          <cell r="G99" t="str">
            <v>Allianz Global Investors GmbH</v>
          </cell>
          <cell r="H99" t="str">
            <v>EUR</v>
          </cell>
          <cell r="I99" t="str">
            <v>Euronext Paris SBF 120 NR EUR</v>
          </cell>
          <cell r="J99" t="str">
            <v>https://fr.allianzgi.com/</v>
          </cell>
          <cell r="K99" t="str">
            <v>Actions France Grandes Capitalisations</v>
          </cell>
          <cell r="L99" t="str">
            <v>Europe Fonds ouverts  - Actions France Grandes Cap.</v>
          </cell>
          <cell r="M99" t="str">
            <v>FAAA</v>
          </cell>
          <cell r="N99" t="str">
            <v>FAAAB</v>
          </cell>
          <cell r="O99" t="str">
            <v>Quotidien</v>
          </cell>
          <cell r="P99" t="str">
            <v>France</v>
          </cell>
          <cell r="Q99" t="str">
            <v>Oui</v>
          </cell>
          <cell r="R99" t="str">
            <v/>
          </cell>
          <cell r="S99" t="str">
            <v/>
          </cell>
          <cell r="T99" t="str">
            <v>France</v>
          </cell>
          <cell r="U99" t="str">
            <v>France</v>
          </cell>
          <cell r="V99">
            <v>6</v>
          </cell>
          <cell r="W99" t="str">
            <v>Non</v>
          </cell>
          <cell r="X99" t="str">
            <v>Cap</v>
          </cell>
          <cell r="Y99" t="str">
            <v>12h30</v>
          </cell>
          <cell r="Z99" t="str">
            <v>J+1</v>
          </cell>
          <cell r="AB99" t="str">
            <v>Non</v>
          </cell>
          <cell r="AC99" t="str">
            <v>Oui</v>
          </cell>
          <cell r="AD99">
            <v>1.794</v>
          </cell>
          <cell r="AE99">
            <v>1.8</v>
          </cell>
        </row>
        <row r="100">
          <cell r="A100" t="str">
            <v>LU1328248510</v>
          </cell>
          <cell r="B100" t="str">
            <v>Allianz Euro Credit SRI CT EUR</v>
          </cell>
          <cell r="D100">
            <v>0</v>
          </cell>
          <cell r="E100" t="str">
            <v>SICAV</v>
          </cell>
          <cell r="F100" t="str">
            <v>Allianz GI</v>
          </cell>
          <cell r="G100" t="str">
            <v>Allianz Global Investors GmbH</v>
          </cell>
          <cell r="H100" t="str">
            <v>EUR</v>
          </cell>
          <cell r="I100" t="str">
            <v>BBgBarc Euro Agg Corps TR EUR</v>
          </cell>
          <cell r="J100" t="str">
            <v>https://fr.allianzgi.com/</v>
          </cell>
          <cell r="K100" t="str">
            <v>Emprunts Privés EUR</v>
          </cell>
          <cell r="L100" t="str">
            <v>Europe Fonds ouverts  - Obligations EUR Emprunts Privés</v>
          </cell>
          <cell r="M100" t="str">
            <v>BCLA</v>
          </cell>
          <cell r="N100" t="str">
            <v>BCLAB</v>
          </cell>
          <cell r="O100" t="str">
            <v>Quotidien</v>
          </cell>
          <cell r="P100" t="str">
            <v>Austria;Switzerland;Germany;France;Italy;Luxembourg;Netherlands;</v>
          </cell>
          <cell r="Q100" t="str">
            <v>Non</v>
          </cell>
          <cell r="R100" t="str">
            <v/>
          </cell>
          <cell r="S100" t="str">
            <v>+ 85 ans</v>
          </cell>
          <cell r="T100" t="str">
            <v>International</v>
          </cell>
          <cell r="U100" t="str">
            <v>Global</v>
          </cell>
          <cell r="V100">
            <v>3</v>
          </cell>
          <cell r="W100" t="str">
            <v>Non</v>
          </cell>
          <cell r="X100" t="str">
            <v>Cap</v>
          </cell>
          <cell r="AB100" t="str">
            <v>Oui</v>
          </cell>
          <cell r="AC100" t="str">
            <v>Oui</v>
          </cell>
          <cell r="AD100">
            <v>2.75</v>
          </cell>
          <cell r="AE100">
            <v>1.46</v>
          </cell>
        </row>
        <row r="101">
          <cell r="A101" t="str">
            <v>FR0000945503</v>
          </cell>
          <cell r="B101" t="str">
            <v>Allianz Transition Actions Euro C/D</v>
          </cell>
          <cell r="C101" t="str">
            <v/>
          </cell>
          <cell r="D101">
            <v>7</v>
          </cell>
          <cell r="E101" t="str">
            <v>SICAV</v>
          </cell>
          <cell r="F101" t="str">
            <v>Allianz GI</v>
          </cell>
          <cell r="G101" t="str">
            <v>Allianz Global Investors GmbH</v>
          </cell>
          <cell r="H101" t="str">
            <v>EUR</v>
          </cell>
          <cell r="I101" t="str">
            <v>FTSE EPRA Nareit Eurozone Capped NR EUR</v>
          </cell>
          <cell r="J101" t="str">
            <v>https://fr.allianzgi.com/</v>
          </cell>
          <cell r="K101" t="str">
            <v>Secteur Immobilier Europe</v>
          </cell>
          <cell r="L101" t="str">
            <v>Europe Fonds ouverts  - Immobilier - Indirect Zone Euro</v>
          </cell>
          <cell r="M101" t="str">
            <v>G0I0</v>
          </cell>
          <cell r="N101" t="str">
            <v>G0I0B</v>
          </cell>
          <cell r="O101" t="str">
            <v>Quotidien</v>
          </cell>
          <cell r="P101" t="str">
            <v>France</v>
          </cell>
          <cell r="Q101" t="str">
            <v>Non</v>
          </cell>
          <cell r="R101" t="str">
            <v/>
          </cell>
          <cell r="S101" t="str">
            <v/>
          </cell>
          <cell r="T101" t="str">
            <v>Zone Euro</v>
          </cell>
          <cell r="U101" t="str">
            <v>Euroland</v>
          </cell>
          <cell r="V101">
            <v>6</v>
          </cell>
          <cell r="W101" t="str">
            <v>Non</v>
          </cell>
          <cell r="X101" t="str">
            <v>Dist</v>
          </cell>
          <cell r="Y101" t="str">
            <v>12h30</v>
          </cell>
          <cell r="Z101" t="str">
            <v>J+1</v>
          </cell>
          <cell r="AB101" t="str">
            <v>Non</v>
          </cell>
          <cell r="AC101" t="str">
            <v>Oui</v>
          </cell>
          <cell r="AD101">
            <v>1.196</v>
          </cell>
          <cell r="AE101">
            <v>1.19</v>
          </cell>
        </row>
        <row r="102">
          <cell r="A102" t="str">
            <v>LU0840617350</v>
          </cell>
          <cell r="B102" t="str">
            <v>Allianz German Equity AT EUR</v>
          </cell>
          <cell r="D102">
            <v>4</v>
          </cell>
          <cell r="E102" t="str">
            <v>SICAV</v>
          </cell>
          <cell r="F102" t="str">
            <v>Allianz GI</v>
          </cell>
          <cell r="G102" t="str">
            <v>Allianz Global Investors GmbH</v>
          </cell>
          <cell r="H102" t="str">
            <v>EUR</v>
          </cell>
          <cell r="I102" t="str">
            <v>FSE DAX TR EUR</v>
          </cell>
          <cell r="J102" t="str">
            <v>https://fr.allianzgi.com/</v>
          </cell>
          <cell r="K102" t="str">
            <v>Actions Europe - Zones particulières</v>
          </cell>
          <cell r="L102" t="str">
            <v>Europe Fonds ouverts  - Germany Equity</v>
          </cell>
          <cell r="M102" t="str">
            <v>FD0A</v>
          </cell>
          <cell r="N102" t="str">
            <v>FD0AB</v>
          </cell>
          <cell r="O102" t="str">
            <v>Quotidien</v>
          </cell>
          <cell r="P102" t="str">
            <v>Switzerland;Germany;Spain;France;United Kingdom;Ireland;Italy;Luxembourg;</v>
          </cell>
          <cell r="Q102" t="str">
            <v>Oui</v>
          </cell>
          <cell r="R102" t="str">
            <v/>
          </cell>
          <cell r="S102" t="str">
            <v/>
          </cell>
          <cell r="T102" t="str">
            <v>Zone Euro</v>
          </cell>
          <cell r="U102" t="str">
            <v>Allemagne</v>
          </cell>
          <cell r="V102">
            <v>6</v>
          </cell>
          <cell r="W102" t="str">
            <v>Non</v>
          </cell>
          <cell r="X102" t="str">
            <v>Cap</v>
          </cell>
          <cell r="Y102" t="str">
            <v>10h00</v>
          </cell>
          <cell r="Z102" t="str">
            <v>J+2</v>
          </cell>
          <cell r="AB102" t="str">
            <v>Non</v>
          </cell>
          <cell r="AC102" t="str">
            <v>Oui</v>
          </cell>
          <cell r="AD102">
            <v>1.8</v>
          </cell>
          <cell r="AE102">
            <v>1.84</v>
          </cell>
        </row>
        <row r="103">
          <cell r="A103" t="str">
            <v>FR0010371609</v>
          </cell>
          <cell r="B103" t="str">
            <v>Allianz Euro High Yield I C/D</v>
          </cell>
          <cell r="C103" t="str">
            <v/>
          </cell>
          <cell r="D103">
            <v>0</v>
          </cell>
          <cell r="E103" t="str">
            <v>FCP</v>
          </cell>
          <cell r="F103" t="str">
            <v>Allianz GI</v>
          </cell>
          <cell r="G103" t="str">
            <v>Allianz Global Investors GmbH</v>
          </cell>
          <cell r="H103" t="str">
            <v>EUR</v>
          </cell>
          <cell r="I103" t="str">
            <v>ICE BofA BB-B EUR HY Constnd TR EUR</v>
          </cell>
          <cell r="J103" t="str">
            <v>https://fr.allianzgi.com/</v>
          </cell>
          <cell r="K103" t="str">
            <v>Obligations Haut Rendement EUR</v>
          </cell>
          <cell r="L103" t="str">
            <v>Europe Fonds ouverts  - Obligations EUR Haut Rendement</v>
          </cell>
          <cell r="M103" t="str">
            <v>BCNA</v>
          </cell>
          <cell r="N103" t="str">
            <v>BCNAB</v>
          </cell>
          <cell r="O103" t="str">
            <v>Quotidien</v>
          </cell>
          <cell r="P103" t="str">
            <v>France</v>
          </cell>
          <cell r="Q103" t="str">
            <v>Non</v>
          </cell>
          <cell r="R103" t="str">
            <v/>
          </cell>
          <cell r="S103" t="str">
            <v>+ 85 ans</v>
          </cell>
          <cell r="T103" t="str">
            <v>Europe</v>
          </cell>
          <cell r="U103" t="str">
            <v>Europe</v>
          </cell>
          <cell r="V103">
            <v>4</v>
          </cell>
          <cell r="W103" t="str">
            <v>Non</v>
          </cell>
          <cell r="X103" t="str">
            <v>Dist</v>
          </cell>
          <cell r="Y103" t="str">
            <v>12h30</v>
          </cell>
          <cell r="Z103" t="str">
            <v>J+1</v>
          </cell>
          <cell r="AB103" t="str">
            <v>Non</v>
          </cell>
          <cell r="AC103" t="str">
            <v>Oui</v>
          </cell>
          <cell r="AD103">
            <v>0.5</v>
          </cell>
          <cell r="AE103">
            <v>0.5</v>
          </cell>
        </row>
        <row r="104">
          <cell r="A104" t="str">
            <v>FR0013285012</v>
          </cell>
          <cell r="B104" t="str">
            <v>Allianz Euro High Yield MC</v>
          </cell>
          <cell r="C104" t="str">
            <v>Clean Share</v>
          </cell>
          <cell r="D104">
            <v>2</v>
          </cell>
          <cell r="E104" t="str">
            <v>FCP</v>
          </cell>
          <cell r="F104" t="str">
            <v>Allianz GI</v>
          </cell>
          <cell r="G104" t="str">
            <v>Allianz Global Investors GmbH</v>
          </cell>
          <cell r="H104" t="str">
            <v>EUR</v>
          </cell>
          <cell r="I104" t="str">
            <v>ICE BofA BB-B EUR HY Constnd TR EUR</v>
          </cell>
          <cell r="J104" t="str">
            <v>https://fr.allianzgi.com/</v>
          </cell>
          <cell r="K104" t="str">
            <v>Obligations Haut Rendement EUR</v>
          </cell>
          <cell r="L104" t="str">
            <v>Europe Fonds ouverts  - Obligations EUR Haut Rendement</v>
          </cell>
          <cell r="M104" t="str">
            <v>BCNA</v>
          </cell>
          <cell r="N104" t="str">
            <v>BCNAB</v>
          </cell>
          <cell r="O104" t="str">
            <v>Quotidien</v>
          </cell>
          <cell r="P104" t="str">
            <v>France</v>
          </cell>
          <cell r="Q104" t="str">
            <v>Non</v>
          </cell>
          <cell r="R104" t="str">
            <v/>
          </cell>
          <cell r="S104" t="str">
            <v>+ 85 ans</v>
          </cell>
          <cell r="T104" t="str">
            <v>Europe</v>
          </cell>
          <cell r="U104" t="str">
            <v>Europe</v>
          </cell>
          <cell r="V104">
            <v>4</v>
          </cell>
          <cell r="W104" t="str">
            <v>Non</v>
          </cell>
          <cell r="X104" t="str">
            <v>Cap</v>
          </cell>
          <cell r="Y104" t="str">
            <v>12h30</v>
          </cell>
          <cell r="Z104" t="str">
            <v>J+1</v>
          </cell>
          <cell r="AB104" t="str">
            <v>Non</v>
          </cell>
          <cell r="AC104" t="str">
            <v>Oui</v>
          </cell>
          <cell r="AD104">
            <v>0.56000000000000005</v>
          </cell>
          <cell r="AE104">
            <v>0.56000000000000005</v>
          </cell>
        </row>
        <row r="105">
          <cell r="A105" t="str">
            <v>FR0010914572</v>
          </cell>
          <cell r="B105" t="str">
            <v>Allianz Euro Oblig Court Terme ISR I C/D</v>
          </cell>
          <cell r="D105">
            <v>1</v>
          </cell>
          <cell r="E105" t="str">
            <v>FCP</v>
          </cell>
          <cell r="F105" t="str">
            <v>Allianz GI</v>
          </cell>
          <cell r="G105" t="str">
            <v>Allianz Global Investors GmbH</v>
          </cell>
          <cell r="H105" t="str">
            <v>EUR</v>
          </cell>
          <cell r="I105" t="str">
            <v>€STR capitalisé</v>
          </cell>
          <cell r="J105" t="str">
            <v>https://fr.allianzgi.com/</v>
          </cell>
          <cell r="K105" t="str">
            <v>Obligations Diversifiés EUR - Court terme</v>
          </cell>
          <cell r="L105" t="str">
            <v>Europe Fonds ouverts  - Obligations EUR Très Court Terme</v>
          </cell>
          <cell r="M105" t="str">
            <v>BBCA</v>
          </cell>
          <cell r="N105" t="str">
            <v>BBCAB</v>
          </cell>
          <cell r="O105" t="str">
            <v>Quotidien</v>
          </cell>
          <cell r="P105" t="str">
            <v>Finland;France;Italy;Netherlands;Sweden;</v>
          </cell>
          <cell r="Q105" t="str">
            <v>Non</v>
          </cell>
          <cell r="R105" t="str">
            <v/>
          </cell>
          <cell r="S105" t="str">
            <v>+ 85 ans</v>
          </cell>
          <cell r="T105" t="str">
            <v>Zone Euro</v>
          </cell>
          <cell r="U105" t="str">
            <v>Euroland</v>
          </cell>
          <cell r="V105">
            <v>1</v>
          </cell>
          <cell r="W105" t="str">
            <v>Non</v>
          </cell>
          <cell r="X105" t="str">
            <v>Cap</v>
          </cell>
          <cell r="Y105" t="str">
            <v>12h00</v>
          </cell>
          <cell r="Z105" t="str">
            <v>J+1</v>
          </cell>
          <cell r="AA105" t="str">
            <v>Label ISR</v>
          </cell>
          <cell r="AB105" t="str">
            <v>Non</v>
          </cell>
          <cell r="AC105" t="str">
            <v>Oui</v>
          </cell>
          <cell r="AD105">
            <v>0.4</v>
          </cell>
          <cell r="AE105">
            <v>0.2</v>
          </cell>
        </row>
        <row r="106">
          <cell r="A106" t="str">
            <v>FR0000011959</v>
          </cell>
          <cell r="B106" t="str">
            <v>Allianz Transition Actions Europe C</v>
          </cell>
          <cell r="C106" t="str">
            <v/>
          </cell>
          <cell r="D106">
            <v>3</v>
          </cell>
          <cell r="E106" t="str">
            <v>SICAV</v>
          </cell>
          <cell r="F106" t="str">
            <v>Allianz GI</v>
          </cell>
          <cell r="G106" t="str">
            <v>Allianz Global Investors GmbH</v>
          </cell>
          <cell r="H106" t="str">
            <v>EUR</v>
          </cell>
          <cell r="I106" t="str">
            <v>FTSE EPRA Nareit Dv Eur Capped NR EUR</v>
          </cell>
          <cell r="J106" t="str">
            <v>https://fr.allianzgi.com/</v>
          </cell>
          <cell r="K106" t="str">
            <v>Secteur Immobilier Europe</v>
          </cell>
          <cell r="L106" t="str">
            <v>Europe Fonds ouverts  - Immobilier - Indirect Europe</v>
          </cell>
          <cell r="M106" t="str">
            <v>G0I0</v>
          </cell>
          <cell r="N106" t="str">
            <v>G0I0B</v>
          </cell>
          <cell r="O106" t="str">
            <v>Quotidien</v>
          </cell>
          <cell r="P106" t="str">
            <v>France</v>
          </cell>
          <cell r="Q106" t="str">
            <v>Non</v>
          </cell>
          <cell r="R106" t="str">
            <v/>
          </cell>
          <cell r="S106" t="str">
            <v/>
          </cell>
          <cell r="T106" t="str">
            <v>Europe</v>
          </cell>
          <cell r="U106" t="str">
            <v>Europe</v>
          </cell>
          <cell r="V106">
            <v>6</v>
          </cell>
          <cell r="W106" t="str">
            <v>Non</v>
          </cell>
          <cell r="X106" t="str">
            <v>Cap</v>
          </cell>
          <cell r="Y106" t="str">
            <v>12h30</v>
          </cell>
          <cell r="Z106" t="str">
            <v>Cut Off: 12h30  Val:J+3  DE:3%</v>
          </cell>
          <cell r="AB106" t="str">
            <v>Non</v>
          </cell>
          <cell r="AC106" t="str">
            <v>Oui</v>
          </cell>
          <cell r="AD106">
            <v>1.196</v>
          </cell>
          <cell r="AE106">
            <v>1.19</v>
          </cell>
        </row>
        <row r="107">
          <cell r="A107" t="str">
            <v>LU1143164405</v>
          </cell>
          <cell r="B107" t="str">
            <v>Allianz Japan Equity AT H EUR</v>
          </cell>
          <cell r="D107">
            <v>8</v>
          </cell>
          <cell r="E107" t="str">
            <v>SICAV</v>
          </cell>
          <cell r="F107" t="str">
            <v>Allianz GI</v>
          </cell>
          <cell r="G107" t="str">
            <v>Allianz Global Investors GmbH</v>
          </cell>
          <cell r="H107" t="str">
            <v>EUR</v>
          </cell>
          <cell r="I107" t="str">
            <v>Topix TR JPY</v>
          </cell>
          <cell r="J107" t="str">
            <v>https://fr.allianzgi.com/</v>
          </cell>
          <cell r="K107" t="str">
            <v>Actions autres</v>
          </cell>
          <cell r="L107" t="str">
            <v>Europe Fonds ouverts  - Autres actions</v>
          </cell>
          <cell r="M107" t="str">
            <v>FTZZ</v>
          </cell>
          <cell r="N107" t="str">
            <v>FTZZB</v>
          </cell>
          <cell r="O107" t="str">
            <v>Quotidien</v>
          </cell>
          <cell r="P107" t="str">
            <v>Switzerland;Germany;France;United Kingdom;Luxembourg;Netherlands;</v>
          </cell>
          <cell r="Q107" t="str">
            <v>Non</v>
          </cell>
          <cell r="R107" t="str">
            <v/>
          </cell>
          <cell r="S107" t="str">
            <v/>
          </cell>
          <cell r="T107" t="str">
            <v>Japon</v>
          </cell>
          <cell r="U107" t="str">
            <v>Japon</v>
          </cell>
          <cell r="V107">
            <v>6</v>
          </cell>
          <cell r="W107" t="str">
            <v>Non</v>
          </cell>
          <cell r="X107" t="str">
            <v>Cap</v>
          </cell>
          <cell r="Y107" t="str">
            <v>10h00</v>
          </cell>
          <cell r="Z107" t="str">
            <v>J+2</v>
          </cell>
          <cell r="AB107" t="str">
            <v>Non</v>
          </cell>
          <cell r="AC107" t="str">
            <v>Oui</v>
          </cell>
          <cell r="AD107">
            <v>1.8</v>
          </cell>
          <cell r="AE107">
            <v>1.83</v>
          </cell>
        </row>
        <row r="108">
          <cell r="A108" t="str">
            <v>LU0256840447</v>
          </cell>
          <cell r="B108" t="str">
            <v>Allianz Euroland Equity Growth AT EUR</v>
          </cell>
          <cell r="C108" t="str">
            <v>colonne liste : dont 1 historique UBS</v>
          </cell>
          <cell r="D108">
            <v>3</v>
          </cell>
          <cell r="E108" t="str">
            <v>SICAV</v>
          </cell>
          <cell r="F108" t="str">
            <v>Allianz GI</v>
          </cell>
          <cell r="G108" t="str">
            <v>Allianz Global Investors GmbH</v>
          </cell>
          <cell r="H108" t="str">
            <v>EUR</v>
          </cell>
          <cell r="I108" t="str">
            <v>S&amp;P Eurozone LargeMid Growth TR USD</v>
          </cell>
          <cell r="J108" t="str">
            <v>https://fr.allianzgi.com/</v>
          </cell>
          <cell r="K108" t="str">
            <v>Actions Zone Euro Grandes Capitalisations</v>
          </cell>
          <cell r="L108" t="str">
            <v>Europe Fonds ouverts  - Actions Zone Euro Grandes Cap.</v>
          </cell>
          <cell r="M108" t="str">
            <v>FBAA</v>
          </cell>
          <cell r="N108" t="str">
            <v>FBAAB</v>
          </cell>
          <cell r="O108" t="str">
            <v>Quotidien</v>
          </cell>
          <cell r="P108" t="str">
            <v>Austria;Switzerland;Germany;Spain;Finland;France;United Kingdom;Greece;Hong Kong;Hungary;Ireland;Italy;South Korea;Luxembourg;Macao;Netherlands;Poland;Portugal;Singapore;Slovakia;Sweden;</v>
          </cell>
          <cell r="Q108" t="str">
            <v>Oui</v>
          </cell>
          <cell r="R108" t="str">
            <v/>
          </cell>
          <cell r="S108" t="str">
            <v/>
          </cell>
          <cell r="T108" t="str">
            <v>Zone Euro</v>
          </cell>
          <cell r="U108" t="str">
            <v>Euroland</v>
          </cell>
          <cell r="V108">
            <v>6</v>
          </cell>
          <cell r="W108" t="str">
            <v>Non</v>
          </cell>
          <cell r="X108" t="str">
            <v>Cap</v>
          </cell>
          <cell r="Y108" t="str">
            <v>11h00</v>
          </cell>
          <cell r="AB108" t="str">
            <v>Non</v>
          </cell>
          <cell r="AC108" t="str">
            <v>Oui</v>
          </cell>
          <cell r="AD108">
            <v>1.8</v>
          </cell>
          <cell r="AE108">
            <v>1.85</v>
          </cell>
        </row>
        <row r="109">
          <cell r="A109" t="str">
            <v>LU0414046390</v>
          </cell>
          <cell r="B109" t="str">
            <v>Allianz European Equity Div CT EUR</v>
          </cell>
          <cell r="D109">
            <v>2</v>
          </cell>
          <cell r="E109" t="str">
            <v>SICAV</v>
          </cell>
          <cell r="F109" t="str">
            <v>Allianz GI</v>
          </cell>
          <cell r="G109" t="str">
            <v>Allianz Global Investors GmbH</v>
          </cell>
          <cell r="H109" t="str">
            <v>EUR</v>
          </cell>
          <cell r="I109" t="str">
            <v>MSCI Europe NR EUR</v>
          </cell>
          <cell r="J109" t="str">
            <v>https://fr.allianzgi.com/</v>
          </cell>
          <cell r="K109" t="str">
            <v>Actions Europe Rendement</v>
          </cell>
          <cell r="L109" t="str">
            <v>Europe Fonds ouverts  - Actions Europe Rendement</v>
          </cell>
          <cell r="M109" t="str">
            <v>FCAA</v>
          </cell>
          <cell r="N109" t="str">
            <v>FCAAB</v>
          </cell>
          <cell r="O109" t="str">
            <v>Quotidien</v>
          </cell>
          <cell r="P109" t="str">
            <v>Austria;Switzerland;Germany;Spain;Finland;France;United Kingdom;Greece;Hungary;Ireland;Italy;Luxembourg;Netherlands;Norway;Poland;Portugal;Sweden;</v>
          </cell>
          <cell r="Q109" t="str">
            <v>Non</v>
          </cell>
          <cell r="R109" t="str">
            <v/>
          </cell>
          <cell r="S109" t="str">
            <v/>
          </cell>
          <cell r="T109" t="str">
            <v>Europe</v>
          </cell>
          <cell r="U109" t="str">
            <v>Europe</v>
          </cell>
          <cell r="V109">
            <v>6</v>
          </cell>
          <cell r="W109" t="str">
            <v>Non</v>
          </cell>
          <cell r="X109" t="str">
            <v>Cap</v>
          </cell>
          <cell r="Y109" t="str">
            <v>10h00</v>
          </cell>
          <cell r="Z109" t="str">
            <v>J+2</v>
          </cell>
          <cell r="AB109" t="str">
            <v>Non</v>
          </cell>
          <cell r="AC109" t="str">
            <v>Oui</v>
          </cell>
          <cell r="AD109">
            <v>2.5499999999999998</v>
          </cell>
          <cell r="AE109">
            <v>2.58</v>
          </cell>
        </row>
        <row r="110">
          <cell r="A110" t="str">
            <v>LU1173935005</v>
          </cell>
          <cell r="B110" t="str">
            <v>Allianz European Equity Div RT EUR</v>
          </cell>
          <cell r="D110">
            <v>0</v>
          </cell>
          <cell r="E110" t="str">
            <v>SICAV</v>
          </cell>
          <cell r="F110" t="str">
            <v>Allianz GI</v>
          </cell>
          <cell r="G110" t="str">
            <v>Allianz Global Investors GmbH</v>
          </cell>
          <cell r="H110" t="str">
            <v>EUR</v>
          </cell>
          <cell r="I110" t="str">
            <v>MSCI Europe NR EUR</v>
          </cell>
          <cell r="J110" t="str">
            <v>https://fr.allianzgi.com/</v>
          </cell>
          <cell r="K110" t="str">
            <v>Actions Europe Rendement</v>
          </cell>
          <cell r="L110" t="str">
            <v>Europe Fonds ouverts  - Actions Europe Rendement</v>
          </cell>
          <cell r="M110" t="str">
            <v>FCAA</v>
          </cell>
          <cell r="N110" t="str">
            <v>FCAAB</v>
          </cell>
          <cell r="O110" t="str">
            <v>Quotidien</v>
          </cell>
          <cell r="P110" t="str">
            <v>Austria;Belgium;Switzerland;Czech Republic;Germany;Spain;Finland;France;United Kingdom;Greece;Croatia;Ireland;Italy;Luxembourg;Netherlands;Norway;Poland;Slovakia;Sweden;</v>
          </cell>
          <cell r="Q110" t="str">
            <v>Non</v>
          </cell>
          <cell r="R110" t="str">
            <v/>
          </cell>
          <cell r="S110" t="str">
            <v/>
          </cell>
          <cell r="T110" t="str">
            <v>Europe</v>
          </cell>
          <cell r="U110" t="str">
            <v>Europe</v>
          </cell>
          <cell r="V110">
            <v>6</v>
          </cell>
          <cell r="W110" t="str">
            <v>Non</v>
          </cell>
          <cell r="X110" t="str">
            <v>Cap</v>
          </cell>
          <cell r="Y110" t="str">
            <v>11h00</v>
          </cell>
          <cell r="Z110" t="str">
            <v>J+3</v>
          </cell>
          <cell r="AB110" t="str">
            <v>Non</v>
          </cell>
          <cell r="AC110" t="str">
            <v>Oui</v>
          </cell>
          <cell r="AD110">
            <v>1.45</v>
          </cell>
          <cell r="AE110">
            <v>1.08</v>
          </cell>
        </row>
        <row r="111">
          <cell r="A111" t="str">
            <v>FR0000992349</v>
          </cell>
          <cell r="B111" t="str">
            <v>Allianz Multi Rendement Réel C</v>
          </cell>
          <cell r="C111" t="str">
            <v/>
          </cell>
          <cell r="D111">
            <v>0</v>
          </cell>
          <cell r="E111" t="str">
            <v>FCP</v>
          </cell>
          <cell r="F111" t="str">
            <v>Allianz GI</v>
          </cell>
          <cell r="G111" t="str">
            <v>Allianz Global Investors GmbH</v>
          </cell>
          <cell r="H111" t="str">
            <v>EUR</v>
          </cell>
          <cell r="I111" t="str">
            <v>Pas d'indice de référence</v>
          </cell>
          <cell r="J111" t="str">
            <v>https://fr.allianzgi.com/</v>
          </cell>
          <cell r="K111" t="str">
            <v>Mixtes EUR Flexible</v>
          </cell>
          <cell r="L111" t="str">
            <v>Europe Fonds ouverts  - Allocation EUR Flexible - International</v>
          </cell>
          <cell r="M111" t="str">
            <v>EACA</v>
          </cell>
          <cell r="N111" t="str">
            <v>EACAB</v>
          </cell>
          <cell r="O111" t="str">
            <v>Quotidien</v>
          </cell>
          <cell r="P111" t="str">
            <v>France</v>
          </cell>
          <cell r="Q111" t="str">
            <v>Non</v>
          </cell>
          <cell r="R111" t="str">
            <v/>
          </cell>
          <cell r="S111" t="str">
            <v>+ 85 ans</v>
          </cell>
          <cell r="T111" t="str">
            <v>International</v>
          </cell>
          <cell r="U111" t="str">
            <v>Global</v>
          </cell>
          <cell r="V111">
            <v>5</v>
          </cell>
          <cell r="W111" t="str">
            <v>Non</v>
          </cell>
          <cell r="X111" t="str">
            <v>Cap</v>
          </cell>
          <cell r="AB111" t="str">
            <v>Non</v>
          </cell>
          <cell r="AC111" t="str">
            <v>Oui</v>
          </cell>
          <cell r="AD111">
            <v>1.4</v>
          </cell>
          <cell r="AE111">
            <v>2.62</v>
          </cell>
        </row>
        <row r="112">
          <cell r="A112" t="str">
            <v>LU0352312184</v>
          </cell>
          <cell r="B112" t="str">
            <v>Allianz Strategy 50 CT EUR</v>
          </cell>
          <cell r="D112">
            <v>3</v>
          </cell>
          <cell r="E112" t="str">
            <v>SICAV</v>
          </cell>
          <cell r="F112" t="str">
            <v>Allianz GI</v>
          </cell>
          <cell r="G112" t="str">
            <v>Allianz Global Investors GmbH</v>
          </cell>
          <cell r="H112" t="str">
            <v>EUR</v>
          </cell>
          <cell r="I112" t="str">
            <v>(JPM EMU Investment Grade TR EUR) 50% + ( MSCI World NR LCL) 50%</v>
          </cell>
          <cell r="J112" t="str">
            <v>https://fr.allianzgi.com/</v>
          </cell>
          <cell r="K112" t="str">
            <v>Mixtes EUR Equilibrés</v>
          </cell>
          <cell r="L112" t="str">
            <v>Europe Fonds ouverts  - Allocation EUR Modérée - International</v>
          </cell>
          <cell r="M112" t="str">
            <v>EABA</v>
          </cell>
          <cell r="N112" t="str">
            <v>EABAB</v>
          </cell>
          <cell r="O112" t="str">
            <v>Quotidien</v>
          </cell>
          <cell r="P112" t="str">
            <v>Austria;Switzerland;Germany;Spain;France;Luxembourg;Netherlands;</v>
          </cell>
          <cell r="Q112" t="str">
            <v>Non</v>
          </cell>
          <cell r="R112" t="str">
            <v/>
          </cell>
          <cell r="S112" t="str">
            <v>+ 85 ans</v>
          </cell>
          <cell r="T112" t="str">
            <v>International</v>
          </cell>
          <cell r="U112" t="str">
            <v>Global</v>
          </cell>
          <cell r="V112">
            <v>4</v>
          </cell>
          <cell r="W112" t="str">
            <v>Non</v>
          </cell>
          <cell r="X112" t="str">
            <v>Cap</v>
          </cell>
          <cell r="Y112" t="str">
            <v>18h00</v>
          </cell>
          <cell r="Z112" t="str">
            <v>J+1</v>
          </cell>
          <cell r="AB112" t="str">
            <v>Non</v>
          </cell>
          <cell r="AC112" t="str">
            <v>Oui</v>
          </cell>
          <cell r="AD112">
            <v>1.5</v>
          </cell>
          <cell r="AE112">
            <v>1.41</v>
          </cell>
        </row>
        <row r="113">
          <cell r="A113" t="str">
            <v>LU0352312853</v>
          </cell>
          <cell r="B113" t="str">
            <v>Allianz Strategy 75 CT EUR</v>
          </cell>
          <cell r="D113">
            <v>2</v>
          </cell>
          <cell r="E113" t="str">
            <v>SICAV</v>
          </cell>
          <cell r="F113" t="str">
            <v>Allianz GI</v>
          </cell>
          <cell r="G113" t="str">
            <v>Allianz Global Investors GmbH</v>
          </cell>
          <cell r="H113" t="str">
            <v>EUR</v>
          </cell>
          <cell r="I113" t="str">
            <v>(JPM EMU Investment Grade TR EUR) 25% + ( MSCI World NR LCL) 75%</v>
          </cell>
          <cell r="J113" t="str">
            <v>https://fr.allianzgi.com/</v>
          </cell>
          <cell r="K113" t="str">
            <v>Mixtes EUR Dynamiques</v>
          </cell>
          <cell r="L113" t="str">
            <v>Europe Fonds ouverts  - Allocation EUR Agressive - International</v>
          </cell>
          <cell r="M113" t="str">
            <v>EADA</v>
          </cell>
          <cell r="N113" t="str">
            <v>EADAB</v>
          </cell>
          <cell r="O113" t="str">
            <v>Quotidien</v>
          </cell>
          <cell r="P113" t="str">
            <v>Germany;Spain;France;Luxembourg;Netherlands;</v>
          </cell>
          <cell r="Q113" t="str">
            <v>Non</v>
          </cell>
          <cell r="R113" t="str">
            <v/>
          </cell>
          <cell r="S113" t="str">
            <v>+ 85 ans</v>
          </cell>
          <cell r="T113" t="str">
            <v>International</v>
          </cell>
          <cell r="U113" t="str">
            <v>Global</v>
          </cell>
          <cell r="V113">
            <v>5</v>
          </cell>
          <cell r="W113" t="str">
            <v>Non</v>
          </cell>
          <cell r="X113" t="str">
            <v>Cap</v>
          </cell>
          <cell r="Y113" t="str">
            <v>18h00</v>
          </cell>
          <cell r="Z113" t="str">
            <v>J+1</v>
          </cell>
          <cell r="AB113" t="str">
            <v>Non</v>
          </cell>
          <cell r="AC113" t="str">
            <v>Oui</v>
          </cell>
          <cell r="AD113">
            <v>1.65</v>
          </cell>
          <cell r="AE113">
            <v>1.55</v>
          </cell>
        </row>
        <row r="114">
          <cell r="A114" t="str">
            <v>FR0000017329</v>
          </cell>
          <cell r="B114" t="str">
            <v>Allianz Valeurs Durables RC</v>
          </cell>
          <cell r="C114" t="str">
            <v/>
          </cell>
          <cell r="D114">
            <v>6</v>
          </cell>
          <cell r="E114" t="str">
            <v>SICAV</v>
          </cell>
          <cell r="F114" t="str">
            <v>Allianz GI</v>
          </cell>
          <cell r="G114" t="str">
            <v>Allianz Global Investors GmbH</v>
          </cell>
          <cell r="H114" t="str">
            <v>EUR</v>
          </cell>
          <cell r="I114" t="str">
            <v>MSCI EMU NR EUR</v>
          </cell>
          <cell r="J114" t="str">
            <v>https://fr.allianzgi.com/</v>
          </cell>
          <cell r="K114" t="str">
            <v>Actions Zone Euro Grandes Capitalisations</v>
          </cell>
          <cell r="L114" t="str">
            <v>Europe Fonds ouverts  - Actions Zone Euro Grandes Cap.</v>
          </cell>
          <cell r="M114" t="str">
            <v>FBAA</v>
          </cell>
          <cell r="N114" t="str">
            <v>FBAAB</v>
          </cell>
          <cell r="O114" t="str">
            <v>Quotidien</v>
          </cell>
          <cell r="P114" t="str">
            <v>France;Italy;</v>
          </cell>
          <cell r="Q114" t="str">
            <v>Oui</v>
          </cell>
          <cell r="R114" t="str">
            <v/>
          </cell>
          <cell r="S114" t="str">
            <v/>
          </cell>
          <cell r="T114" t="str">
            <v>Zone Euro</v>
          </cell>
          <cell r="U114" t="str">
            <v>Euroland</v>
          </cell>
          <cell r="V114">
            <v>6</v>
          </cell>
          <cell r="W114" t="str">
            <v>Non</v>
          </cell>
          <cell r="X114" t="str">
            <v>Cap</v>
          </cell>
          <cell r="Y114" t="str">
            <v>12h30</v>
          </cell>
          <cell r="Z114" t="str">
            <v>J+1</v>
          </cell>
          <cell r="AA114" t="str">
            <v>Label ISR</v>
          </cell>
          <cell r="AB114" t="str">
            <v>Oui</v>
          </cell>
          <cell r="AC114" t="str">
            <v>Oui</v>
          </cell>
          <cell r="AD114">
            <v>1.794</v>
          </cell>
          <cell r="AE114">
            <v>1.79</v>
          </cell>
        </row>
        <row r="115">
          <cell r="A115" t="str">
            <v>LU1548497699</v>
          </cell>
          <cell r="B115" t="str">
            <v>Allianz Global Artfcl Intlgc AT EUR</v>
          </cell>
          <cell r="C115" t="str">
            <v>à créer dans Klife</v>
          </cell>
          <cell r="D115">
            <v>2</v>
          </cell>
          <cell r="E115" t="str">
            <v>SICAV</v>
          </cell>
          <cell r="F115" t="str">
            <v>Allianz GI</v>
          </cell>
          <cell r="G115" t="str">
            <v>Allianz Global Investors GmbH</v>
          </cell>
          <cell r="H115" t="str">
            <v>EUR</v>
          </cell>
          <cell r="I115" t="str">
            <v>(MSCI World Information Technology NR USD) 50.000% + ( MSCI ACWI NR USD) 50.000%</v>
          </cell>
          <cell r="J115" t="str">
            <v>https://fr.allianzgi.com/</v>
          </cell>
          <cell r="K115" t="str">
            <v>Secteur Technologies</v>
          </cell>
          <cell r="L115" t="str">
            <v>Europe Fonds ouverts  - Actions Secteur Technologies</v>
          </cell>
          <cell r="M115" t="str">
            <v>G0R0</v>
          </cell>
          <cell r="N115" t="str">
            <v>G0R0B</v>
          </cell>
          <cell r="O115" t="str">
            <v>Quotidien</v>
          </cell>
          <cell r="P115" t="str">
            <v>United Arab Emirates;Austria;Belgium;Bulgaria;Bahrain;Switzerland;Czech Republic;Germany;Spain;Finland;France;United Kingdom;Greece;Hong Kong;Croatia;Hungary;Ireland;Italy;Liechtenstein;Luxembourg;Netherlands;Norway;Portugal;Singapore;Slovakia;Sweden;</v>
          </cell>
          <cell r="Q115">
            <v>0</v>
          </cell>
          <cell r="R115" t="str">
            <v>non résident</v>
          </cell>
          <cell r="S115" t="str">
            <v/>
          </cell>
          <cell r="T115" t="str">
            <v>International</v>
          </cell>
          <cell r="U115" t="str">
            <v>Global</v>
          </cell>
          <cell r="V115">
            <v>7</v>
          </cell>
          <cell r="W115" t="str">
            <v>Non</v>
          </cell>
          <cell r="X115" t="str">
            <v>Cap</v>
          </cell>
          <cell r="Y115" t="str">
            <v>11h00</v>
          </cell>
          <cell r="Z115" t="str">
            <v>J+1</v>
          </cell>
          <cell r="AB115" t="str">
            <v>Non</v>
          </cell>
          <cell r="AC115" t="str">
            <v>Oui</v>
          </cell>
          <cell r="AD115">
            <v>2.0499999999999998</v>
          </cell>
          <cell r="AE115">
            <v>2.1</v>
          </cell>
        </row>
        <row r="116">
          <cell r="A116" t="str">
            <v>LU1548496709</v>
          </cell>
          <cell r="B116" t="str">
            <v>Allianz Global Artfcl Intlgc IT EUR</v>
          </cell>
          <cell r="C116" t="str">
            <v>à créer dans Klife</v>
          </cell>
          <cell r="D116">
            <v>1</v>
          </cell>
          <cell r="E116" t="str">
            <v>SICAV</v>
          </cell>
          <cell r="F116" t="str">
            <v>Allianz GI</v>
          </cell>
          <cell r="G116" t="str">
            <v>Allianz Global Investors GmbH</v>
          </cell>
          <cell r="H116" t="str">
            <v>EUR</v>
          </cell>
          <cell r="I116" t="str">
            <v>(MSCI World Information Technology NR USD) 50.000% + ( MSCI ACWI NR USD) 50.000%</v>
          </cell>
          <cell r="J116" t="str">
            <v>https://fr.allianzgi.com/</v>
          </cell>
          <cell r="K116" t="str">
            <v>Secteur Technologies</v>
          </cell>
          <cell r="L116" t="str">
            <v>Europe Fonds ouverts  - Actions Secteur Technologies</v>
          </cell>
          <cell r="M116" t="str">
            <v>G0R0</v>
          </cell>
          <cell r="N116" t="str">
            <v>G0R0B</v>
          </cell>
          <cell r="O116" t="str">
            <v>Quotidien</v>
          </cell>
          <cell r="P116" t="str">
            <v>United Arab Emirates;Austria;Belgium;Bulgaria;Bahrain;Switzerland;Czech Republic;Germany;Spain;Finland;France;United Kingdom;Greece;Hong Kong;Croatia;Ireland;Italy;Liechtenstein;Luxembourg;Netherlands;Norway;Portugal;Singapore;Slovakia;Sweden;</v>
          </cell>
          <cell r="Q116">
            <v>0</v>
          </cell>
          <cell r="R116" t="str">
            <v>non résident</v>
          </cell>
          <cell r="S116" t="str">
            <v/>
          </cell>
          <cell r="T116" t="str">
            <v>International</v>
          </cell>
          <cell r="U116" t="str">
            <v>Global</v>
          </cell>
          <cell r="V116">
            <v>7</v>
          </cell>
          <cell r="W116" t="str">
            <v>Non</v>
          </cell>
          <cell r="X116" t="str">
            <v>Cap</v>
          </cell>
          <cell r="Y116" t="str">
            <v>11h00</v>
          </cell>
          <cell r="Z116" t="str">
            <v>J+1</v>
          </cell>
          <cell r="AB116" t="str">
            <v>Non</v>
          </cell>
          <cell r="AC116" t="str">
            <v>Oui</v>
          </cell>
          <cell r="AD116">
            <v>1.5</v>
          </cell>
          <cell r="AE116">
            <v>1.0900000000000001</v>
          </cell>
        </row>
        <row r="117">
          <cell r="A117" t="str">
            <v>FR0000449274</v>
          </cell>
          <cell r="B117" t="str">
            <v>Allianz Multi Dynamisme C</v>
          </cell>
          <cell r="C117" t="str">
            <v/>
          </cell>
          <cell r="D117">
            <v>0</v>
          </cell>
          <cell r="E117" t="str">
            <v>FCP</v>
          </cell>
          <cell r="F117" t="str">
            <v>Allianz GI</v>
          </cell>
          <cell r="G117" t="str">
            <v>Allianz Global Investors GmbH</v>
          </cell>
          <cell r="H117" t="str">
            <v>EUR</v>
          </cell>
          <cell r="I117" t="str">
            <v>(MSCI Japan NR EUR) 8.000% + ( Others) 9.000% + (€STR capitalisé) 5.000% + (MSCI Euro Real Estate) 10.000% + (MSCI EMU NR EUR)32.000% + (BofAML French Govt Infln Lnkd TR EUR) 5.000% + (JPM EMU 5-7 TR EUR) 15.000% + (S&amp;P 500 NR EUR) 16.000%</v>
          </cell>
          <cell r="J117" t="str">
            <v>https://fr.allianzgi.com/</v>
          </cell>
          <cell r="K117" t="str">
            <v>Mixtes EUR Dynamiques</v>
          </cell>
          <cell r="L117" t="str">
            <v>Europe Fonds ouverts  - Allocation EUR Agressive - International</v>
          </cell>
          <cell r="M117" t="str">
            <v>EADA</v>
          </cell>
          <cell r="N117" t="str">
            <v>EADAB</v>
          </cell>
          <cell r="O117" t="str">
            <v>Quotidien</v>
          </cell>
          <cell r="P117" t="str">
            <v>France;Italy;</v>
          </cell>
          <cell r="Q117" t="str">
            <v>Non</v>
          </cell>
          <cell r="R117" t="str">
            <v/>
          </cell>
          <cell r="S117" t="str">
            <v>+ 85 ans</v>
          </cell>
          <cell r="T117" t="str">
            <v>Zone Euro</v>
          </cell>
          <cell r="U117" t="str">
            <v>Euroland</v>
          </cell>
          <cell r="V117">
            <v>5</v>
          </cell>
          <cell r="W117" t="str">
            <v>Non</v>
          </cell>
          <cell r="X117" t="str">
            <v>Cap</v>
          </cell>
          <cell r="Y117" t="str">
            <v>12h30</v>
          </cell>
          <cell r="Z117" t="str">
            <v>J+1</v>
          </cell>
          <cell r="AB117" t="str">
            <v>Non</v>
          </cell>
          <cell r="AC117" t="str">
            <v>Oui</v>
          </cell>
          <cell r="AD117">
            <v>1.26</v>
          </cell>
          <cell r="AE117">
            <v>2.27</v>
          </cell>
        </row>
        <row r="118">
          <cell r="A118" t="str">
            <v>FR0000449282</v>
          </cell>
          <cell r="B118" t="str">
            <v>Allianz Multi Equilibre C</v>
          </cell>
          <cell r="C118" t="str">
            <v/>
          </cell>
          <cell r="D118">
            <v>0</v>
          </cell>
          <cell r="E118" t="str">
            <v>FCP</v>
          </cell>
          <cell r="F118" t="str">
            <v>Allianz GI</v>
          </cell>
          <cell r="G118" t="str">
            <v>Allianz Global Investors GmbH</v>
          </cell>
          <cell r="H118" t="str">
            <v>EUR</v>
          </cell>
          <cell r="I118" t="str">
            <v>(MSCI Japan NR EUR) 5.000% + ( Others) 5.000% + (€STR capitalisé) 10.000% + (MSCI Euro Real Estate) 10.000% + (MSCI EMU NR EUR)20.000% + (BofAML French Govt Infln Lnkd TR EUR) 10.000% + (JPM EMU 5-7 TR EUR) 30.000% + (S&amp;P 500 NR EUR) 10.000%</v>
          </cell>
          <cell r="J118" t="str">
            <v>https://fr.allianzgi.com/</v>
          </cell>
          <cell r="K118" t="str">
            <v>Mixtes EUR Equilibrés</v>
          </cell>
          <cell r="L118" t="str">
            <v>Europe Fonds ouverts  - Allocation EUR Modérée - International</v>
          </cell>
          <cell r="M118" t="str">
            <v>EABA</v>
          </cell>
          <cell r="N118" t="str">
            <v>EABAB</v>
          </cell>
          <cell r="O118" t="str">
            <v>Quotidien</v>
          </cell>
          <cell r="P118" t="str">
            <v>France;Italy;</v>
          </cell>
          <cell r="Q118" t="str">
            <v>Non</v>
          </cell>
          <cell r="R118" t="str">
            <v/>
          </cell>
          <cell r="S118" t="str">
            <v>+ 85 ans</v>
          </cell>
          <cell r="T118" t="str">
            <v>Zone Euro</v>
          </cell>
          <cell r="U118" t="str">
            <v>Euroland</v>
          </cell>
          <cell r="V118">
            <v>4</v>
          </cell>
          <cell r="W118" t="str">
            <v>Non</v>
          </cell>
          <cell r="X118" t="str">
            <v>Cap</v>
          </cell>
          <cell r="Y118" t="str">
            <v>12h30</v>
          </cell>
          <cell r="Z118" t="str">
            <v>Cut Off: 12h30  Val:J+1? DE:3,5%</v>
          </cell>
          <cell r="AB118" t="str">
            <v>Non</v>
          </cell>
          <cell r="AC118" t="str">
            <v>Oui</v>
          </cell>
          <cell r="AD118">
            <v>1.1100000000000001</v>
          </cell>
          <cell r="AE118">
            <v>1.99</v>
          </cell>
        </row>
        <row r="119">
          <cell r="A119" t="str">
            <v>FR0000449290</v>
          </cell>
          <cell r="B119" t="str">
            <v>Allianz Multi Harmonie C</v>
          </cell>
          <cell r="C119" t="str">
            <v/>
          </cell>
          <cell r="D119">
            <v>0</v>
          </cell>
          <cell r="E119" t="str">
            <v>FCP</v>
          </cell>
          <cell r="F119" t="str">
            <v>Allianz GI</v>
          </cell>
          <cell r="G119" t="str">
            <v>Allianz Global Investors GmbH</v>
          </cell>
          <cell r="H119" t="str">
            <v>EUR</v>
          </cell>
          <cell r="I119" t="str">
            <v>(MSCI Japan NR EUR) 2.000% + ( Others) 2.000% + (€STR capitalisé) 20.000% + (MSCI Euro Real Estate) 5.000% + (MSCI EMU NR EUR)8.000% + (BofAML French Govt Infln Lnkd TR EUR) 20.000% + (JPM EMU 5-7 TR EUR) 40.000% + (S&amp;P 500 NR EUR) 3.000%</v>
          </cell>
          <cell r="J119" t="str">
            <v>https://fr.allianzgi.com/</v>
          </cell>
          <cell r="K119" t="str">
            <v>Mixtes EUR Prudents</v>
          </cell>
          <cell r="L119" t="str">
            <v>Europe Fonds ouverts  - Allocation EUR Prudente - International</v>
          </cell>
          <cell r="M119" t="str">
            <v>EAAA</v>
          </cell>
          <cell r="N119" t="str">
            <v>EAAAB</v>
          </cell>
          <cell r="O119" t="str">
            <v>Quotidien</v>
          </cell>
          <cell r="P119" t="str">
            <v>France</v>
          </cell>
          <cell r="Q119" t="str">
            <v>Non</v>
          </cell>
          <cell r="R119" t="str">
            <v/>
          </cell>
          <cell r="S119" t="str">
            <v>+ 85 ans</v>
          </cell>
          <cell r="T119" t="str">
            <v>Zone Euro</v>
          </cell>
          <cell r="U119" t="str">
            <v>Euroland</v>
          </cell>
          <cell r="V119">
            <v>3</v>
          </cell>
          <cell r="W119" t="str">
            <v>Non</v>
          </cell>
          <cell r="X119" t="str">
            <v>Cap</v>
          </cell>
          <cell r="Y119" t="str">
            <v>12h30</v>
          </cell>
          <cell r="Z119" t="str">
            <v>Cut Off: 12h30  Val:J+1  DE:3,5%</v>
          </cell>
          <cell r="AB119" t="str">
            <v>Non</v>
          </cell>
          <cell r="AC119" t="str">
            <v>Oui</v>
          </cell>
          <cell r="AD119">
            <v>0.97</v>
          </cell>
          <cell r="AE119">
            <v>1.6</v>
          </cell>
        </row>
        <row r="120">
          <cell r="A120" t="str">
            <v>FR0007032537</v>
          </cell>
          <cell r="B120" t="str">
            <v>Allianz Transition Secteur Act Eurp C</v>
          </cell>
          <cell r="C120" t="str">
            <v/>
          </cell>
          <cell r="D120">
            <v>0</v>
          </cell>
          <cell r="E120" t="str">
            <v>FCP</v>
          </cell>
          <cell r="F120" t="str">
            <v>Allianz GI</v>
          </cell>
          <cell r="G120" t="str">
            <v>Allianz Global Investors GmbH</v>
          </cell>
          <cell r="H120" t="str">
            <v>EUR</v>
          </cell>
          <cell r="I120" t="str">
            <v>FTSE EPRA Nareit Dv Eur Capped NR EUR</v>
          </cell>
          <cell r="J120" t="str">
            <v>https://fr.allianzgi.com/</v>
          </cell>
          <cell r="K120" t="str">
            <v>Secteur Immobilier Europe</v>
          </cell>
          <cell r="L120" t="str">
            <v>Europe Fonds ouverts  - Immobilier - Indirect Europe</v>
          </cell>
          <cell r="M120" t="str">
            <v>G0I0</v>
          </cell>
          <cell r="N120" t="str">
            <v>G0I0B</v>
          </cell>
          <cell r="O120" t="str">
            <v>Quotidien</v>
          </cell>
          <cell r="P120" t="str">
            <v>France;Italy;</v>
          </cell>
          <cell r="Q120" t="str">
            <v>Non</v>
          </cell>
          <cell r="R120" t="str">
            <v/>
          </cell>
          <cell r="S120" t="str">
            <v/>
          </cell>
          <cell r="T120" t="str">
            <v>Europe</v>
          </cell>
          <cell r="U120" t="str">
            <v>Europe</v>
          </cell>
          <cell r="V120">
            <v>6</v>
          </cell>
          <cell r="W120" t="str">
            <v>Non</v>
          </cell>
          <cell r="X120" t="str">
            <v>Cap</v>
          </cell>
          <cell r="Y120" t="str">
            <v>12h30</v>
          </cell>
          <cell r="Z120" t="str">
            <v>J+1</v>
          </cell>
          <cell r="AB120" t="str">
            <v>Non</v>
          </cell>
          <cell r="AC120" t="str">
            <v>Oui</v>
          </cell>
          <cell r="AD120">
            <v>0.41860000000000003</v>
          </cell>
          <cell r="AE120">
            <v>1.58</v>
          </cell>
        </row>
        <row r="121">
          <cell r="A121" t="str">
            <v>FR0007017595</v>
          </cell>
          <cell r="B121" t="str">
            <v>Avip Top Harmonie C/D</v>
          </cell>
          <cell r="C121" t="str">
            <v>Hors liste</v>
          </cell>
          <cell r="D121">
            <v>0</v>
          </cell>
          <cell r="E121" t="str">
            <v>FCP</v>
          </cell>
          <cell r="F121" t="str">
            <v>Allianz GI</v>
          </cell>
          <cell r="G121" t="str">
            <v>Allianz Global Investors GmbH</v>
          </cell>
          <cell r="H121" t="str">
            <v>EUR</v>
          </cell>
          <cell r="I121" t="str">
            <v>(FTSE MTS Ex-CNO Etrix 7-10Y TR EUR) 25.000% + ( €STR capitalisé) 25.000% + (Euronext Paris SBF 120 NR EUR) 15.000% + (MSCI World NR EUR) 20.000% + (MSCI Europe NR EUR)15.000%</v>
          </cell>
          <cell r="J121" t="str">
            <v>https://fr.allianzgi.com/</v>
          </cell>
          <cell r="K121" t="str">
            <v>Mixtes EUR Equilibrés</v>
          </cell>
          <cell r="L121" t="str">
            <v>Europe Fonds ouverts  - Allocation EUR Modérée - International</v>
          </cell>
          <cell r="M121" t="str">
            <v>EABA</v>
          </cell>
          <cell r="N121" t="str">
            <v>EABAB</v>
          </cell>
          <cell r="O121" t="str">
            <v>Quotidien</v>
          </cell>
          <cell r="P121" t="str">
            <v>France</v>
          </cell>
          <cell r="Q121" t="str">
            <v>Non</v>
          </cell>
          <cell r="R121" t="str">
            <v/>
          </cell>
          <cell r="S121" t="str">
            <v>+ 85 ans</v>
          </cell>
          <cell r="T121" t="str">
            <v>International</v>
          </cell>
          <cell r="U121" t="str">
            <v>Global</v>
          </cell>
          <cell r="V121">
            <v>4</v>
          </cell>
          <cell r="W121" t="str">
            <v>Non</v>
          </cell>
          <cell r="X121" t="str">
            <v>Dist</v>
          </cell>
          <cell r="Y121" t="str">
            <v>11h00</v>
          </cell>
          <cell r="Z121" t="str">
            <v>Cut Off: 11h00  Val:J+3  DE:4%</v>
          </cell>
          <cell r="AB121" t="str">
            <v>Non</v>
          </cell>
          <cell r="AC121" t="str">
            <v>Oui</v>
          </cell>
          <cell r="AD121">
            <v>1.18</v>
          </cell>
          <cell r="AE121">
            <v>2.16</v>
          </cell>
        </row>
        <row r="122">
          <cell r="A122" t="str">
            <v>LU1931536152</v>
          </cell>
          <cell r="B122" t="str">
            <v>Allianz Pet and Animal Wlb AT H2 EUR</v>
          </cell>
          <cell r="D122">
            <v>1</v>
          </cell>
          <cell r="E122" t="str">
            <v>SICAV</v>
          </cell>
          <cell r="F122" t="str">
            <v>Allianz GI</v>
          </cell>
          <cell r="G122" t="str">
            <v>Allianz Global Investors GmbH</v>
          </cell>
          <cell r="H122" t="str">
            <v>EUR</v>
          </cell>
          <cell r="I122" t="str">
            <v>MSCI ACWI NR USD</v>
          </cell>
          <cell r="J122" t="str">
            <v>https://fr.allianzgi.com/</v>
          </cell>
          <cell r="K122" t="str">
            <v>Actions autres</v>
          </cell>
          <cell r="L122" t="str">
            <v>Europe Fonds ouverts  - Autres actions</v>
          </cell>
          <cell r="M122" t="str">
            <v>FTZZ</v>
          </cell>
          <cell r="N122" t="str">
            <v>FTZZB</v>
          </cell>
          <cell r="O122" t="str">
            <v>Quotidien</v>
          </cell>
          <cell r="P122" t="str">
            <v>Autriche;Suisse;Allemagne;Espagne;Finlande;France;Royaume-Uni;Hong Kong;Italie;Luxembourg;Pays-Bas;Portugal;Suède;</v>
          </cell>
          <cell r="Q122">
            <v>0</v>
          </cell>
          <cell r="R122" t="str">
            <v/>
          </cell>
          <cell r="S122" t="str">
            <v/>
          </cell>
          <cell r="T122" t="str">
            <v>International</v>
          </cell>
          <cell r="U122" t="str">
            <v>Global</v>
          </cell>
          <cell r="V122">
            <v>6</v>
          </cell>
          <cell r="W122" t="str">
            <v>Non</v>
          </cell>
          <cell r="X122" t="str">
            <v>Cap</v>
          </cell>
          <cell r="Y122" t="str">
            <v>11h00</v>
          </cell>
          <cell r="Z122" t="str">
            <v>J+1</v>
          </cell>
          <cell r="AB122" t="str">
            <v>Non</v>
          </cell>
          <cell r="AC122" t="str">
            <v>Oui</v>
          </cell>
          <cell r="AD122">
            <v>2.35</v>
          </cell>
          <cell r="AE122">
            <v>2.1</v>
          </cell>
        </row>
        <row r="123">
          <cell r="A123" t="str">
            <v>LU2362992013</v>
          </cell>
          <cell r="B123" t="str">
            <v>Allianz Global Intelligent Cts ATH2EUR</v>
          </cell>
          <cell r="D123">
            <v>1</v>
          </cell>
          <cell r="E123" t="str">
            <v>SICAV</v>
          </cell>
          <cell r="F123" t="str">
            <v>Allianz GI</v>
          </cell>
          <cell r="G123" t="str">
            <v>Allianz Global Investors GmbH</v>
          </cell>
          <cell r="H123" t="str">
            <v>EUR</v>
          </cell>
          <cell r="I123" t="str">
            <v>(Bloomberg Global Aggregate TR USD) 30.000% + ( MSCI ACWI NR USD) 70.000%</v>
          </cell>
          <cell r="J123" t="str">
            <v>https://fr.allianzgi.com/</v>
          </cell>
          <cell r="K123" t="str">
            <v>Mixtes EUR Dynamiques</v>
          </cell>
          <cell r="L123" t="str">
            <v>Europe Fonds ouverts  - Allocation EUR Agressive - International</v>
          </cell>
          <cell r="M123" t="str">
            <v>EADA</v>
          </cell>
          <cell r="N123" t="str">
            <v>EADAB</v>
          </cell>
          <cell r="O123" t="str">
            <v>Quotidien</v>
          </cell>
          <cell r="P123" t="str">
            <v>Emirats Arabes Unis;Suisse;Allemagne;Espagne;France;Luxembourg;Portugal;</v>
          </cell>
          <cell r="Q123">
            <v>0</v>
          </cell>
          <cell r="R123" t="str">
            <v/>
          </cell>
          <cell r="S123" t="str">
            <v/>
          </cell>
          <cell r="T123" t="str">
            <v>International</v>
          </cell>
          <cell r="U123" t="str">
            <v>Global</v>
          </cell>
          <cell r="V123">
            <v>6</v>
          </cell>
          <cell r="W123" t="str">
            <v>Non</v>
          </cell>
          <cell r="X123" t="str">
            <v>Cap</v>
          </cell>
          <cell r="Y123" t="str">
            <v>11h00</v>
          </cell>
          <cell r="Z123" t="str">
            <v>J+1</v>
          </cell>
          <cell r="AB123" t="str">
            <v>Non</v>
          </cell>
          <cell r="AC123" t="str">
            <v>Oui</v>
          </cell>
          <cell r="AD123">
            <v>1.9</v>
          </cell>
          <cell r="AE123">
            <v>1.7</v>
          </cell>
        </row>
        <row r="124">
          <cell r="A124" t="str">
            <v>LU0462954396</v>
          </cell>
          <cell r="B124" t="str">
            <v>Alma Platinum IV Systematic Alpha I1C-E</v>
          </cell>
          <cell r="D124">
            <v>1</v>
          </cell>
          <cell r="E124" t="str">
            <v>SICAV (2)</v>
          </cell>
          <cell r="F124" t="str">
            <v>Alma Capital Investment Management</v>
          </cell>
          <cell r="G124" t="str">
            <v>Alma Capital Investment Management</v>
          </cell>
          <cell r="H124" t="str">
            <v>EUR</v>
          </cell>
          <cell r="I124" t="str">
            <v>HFRX Macro: Sys Div CTA</v>
          </cell>
          <cell r="J124" t="str">
            <v>www.almacapital.com</v>
          </cell>
          <cell r="K124" t="str">
            <v>Gestion Alternative</v>
          </cell>
          <cell r="L124" t="str">
            <v>Europe Fonds ouverts  - Alt - Systematic Futures</v>
          </cell>
          <cell r="M124" t="str">
            <v>D000</v>
          </cell>
          <cell r="N124" t="str">
            <v>D000B</v>
          </cell>
          <cell r="O124" t="str">
            <v>Quotidien</v>
          </cell>
          <cell r="P124" t="str">
            <v>Austria;Belgium;Switzerland;Germany;Spain;France;United Kingdom;Ireland;Italy;Luxembourg;Netherlands;Norway;Sweden;</v>
          </cell>
          <cell r="Q124" t="str">
            <v>Non</v>
          </cell>
          <cell r="R124" t="str">
            <v/>
          </cell>
          <cell r="S124" t="str">
            <v>+ 85 ans</v>
          </cell>
          <cell r="T124" t="str">
            <v>International</v>
          </cell>
          <cell r="U124" t="str">
            <v>Global</v>
          </cell>
          <cell r="V124">
            <v>5</v>
          </cell>
          <cell r="W124" t="str">
            <v>Non</v>
          </cell>
          <cell r="X124" t="str">
            <v>Cap</v>
          </cell>
          <cell r="Y124" t="str">
            <v>14h00 J-3</v>
          </cell>
          <cell r="Z124" t="str">
            <v>J+5</v>
          </cell>
          <cell r="AB124" t="str">
            <v>Non</v>
          </cell>
          <cell r="AC124" t="str">
            <v>Oui</v>
          </cell>
          <cell r="AD124">
            <v>0.85</v>
          </cell>
          <cell r="AE124">
            <v>1.1499999999999999</v>
          </cell>
        </row>
        <row r="125">
          <cell r="A125" t="str">
            <v>FR0010015016</v>
          </cell>
          <cell r="B125" t="str">
            <v>Atlas Maroc</v>
          </cell>
          <cell r="C125" t="str">
            <v/>
          </cell>
          <cell r="D125">
            <v>4</v>
          </cell>
          <cell r="E125" t="str">
            <v>FCP</v>
          </cell>
          <cell r="F125" t="str">
            <v>Alma Capital Investment Management</v>
          </cell>
          <cell r="G125" t="str">
            <v>Alma Capital Investment Management</v>
          </cell>
          <cell r="H125" t="str">
            <v>EUR</v>
          </cell>
          <cell r="I125" t="str">
            <v>CSE MASI Morocco MAD</v>
          </cell>
          <cell r="J125" t="str">
            <v>www.almacapital.com</v>
          </cell>
          <cell r="K125" t="str">
            <v>Actions autres</v>
          </cell>
          <cell r="L125" t="str">
            <v>Europe Fonds ouverts  - Autres actions</v>
          </cell>
          <cell r="M125" t="str">
            <v>FTZZ</v>
          </cell>
          <cell r="N125" t="str">
            <v>FTZZB</v>
          </cell>
          <cell r="O125" t="str">
            <v>Quotidien</v>
          </cell>
          <cell r="P125" t="str">
            <v>France</v>
          </cell>
          <cell r="Q125" t="str">
            <v>Non</v>
          </cell>
          <cell r="R125" t="str">
            <v/>
          </cell>
          <cell r="S125" t="str">
            <v>+ 85 ans</v>
          </cell>
          <cell r="T125" t="str">
            <v>Afrique</v>
          </cell>
          <cell r="U125" t="str">
            <v>Maroc</v>
          </cell>
          <cell r="V125">
            <v>5</v>
          </cell>
          <cell r="W125" t="str">
            <v>Non</v>
          </cell>
          <cell r="X125" t="str">
            <v>Cap</v>
          </cell>
          <cell r="Y125" t="str">
            <v>12h00</v>
          </cell>
          <cell r="Z125" t="str">
            <v>J+2</v>
          </cell>
          <cell r="AB125" t="str">
            <v>Non</v>
          </cell>
          <cell r="AC125" t="str">
            <v>Oui</v>
          </cell>
          <cell r="AD125">
            <v>2.33</v>
          </cell>
          <cell r="AE125">
            <v>2.76</v>
          </cell>
        </row>
        <row r="126">
          <cell r="A126" t="str">
            <v>FR0010286021</v>
          </cell>
          <cell r="B126" t="str">
            <v>Sextant Autour du Monde A</v>
          </cell>
          <cell r="C126" t="str">
            <v/>
          </cell>
          <cell r="D126">
            <v>9</v>
          </cell>
          <cell r="E126" t="str">
            <v>FCP</v>
          </cell>
          <cell r="F126" t="str">
            <v>Amiral Gestion</v>
          </cell>
          <cell r="G126" t="str">
            <v>Amiral Gestion</v>
          </cell>
          <cell r="H126" t="str">
            <v>EUR</v>
          </cell>
          <cell r="I126" t="str">
            <v>MSCI ACWI NR EUR</v>
          </cell>
          <cell r="J126" t="str">
            <v>www.amiralgestion.com</v>
          </cell>
          <cell r="K126" t="str">
            <v>Actions International Petites &amp; Moyennes Capitalisations</v>
          </cell>
          <cell r="L126" t="str">
            <v>Europe Fonds ouverts  - Actions Internationales Petites Cap.</v>
          </cell>
          <cell r="M126" t="str">
            <v>FEC0</v>
          </cell>
          <cell r="N126" t="str">
            <v>FEC0B</v>
          </cell>
          <cell r="O126" t="str">
            <v>Quotidien</v>
          </cell>
          <cell r="P126" t="str">
            <v>France</v>
          </cell>
          <cell r="Q126" t="str">
            <v>Non</v>
          </cell>
          <cell r="R126" t="str">
            <v/>
          </cell>
          <cell r="S126" t="str">
            <v>+ 85 ans</v>
          </cell>
          <cell r="T126" t="str">
            <v>International</v>
          </cell>
          <cell r="U126" t="str">
            <v>Global</v>
          </cell>
          <cell r="V126">
            <v>5</v>
          </cell>
          <cell r="W126" t="str">
            <v>Non</v>
          </cell>
          <cell r="X126" t="str">
            <v>Cap</v>
          </cell>
          <cell r="Y126" t="str">
            <v>10h00</v>
          </cell>
          <cell r="Z126" t="str">
            <v>J+3</v>
          </cell>
          <cell r="AA126">
            <v>0</v>
          </cell>
          <cell r="AB126" t="str">
            <v>Oui</v>
          </cell>
          <cell r="AC126" t="str">
            <v>Oui</v>
          </cell>
          <cell r="AD126">
            <v>2</v>
          </cell>
          <cell r="AE126">
            <v>2.06</v>
          </cell>
        </row>
        <row r="127">
          <cell r="A127" t="str">
            <v>FR0013202132</v>
          </cell>
          <cell r="B127" t="str">
            <v>Sextant Bond Picking A</v>
          </cell>
          <cell r="D127">
            <v>9</v>
          </cell>
          <cell r="E127" t="str">
            <v>FCP</v>
          </cell>
          <cell r="F127" t="str">
            <v>Amiral Gestion</v>
          </cell>
          <cell r="G127" t="str">
            <v>Amiral Gestion</v>
          </cell>
          <cell r="H127" t="str">
            <v>EUR</v>
          </cell>
          <cell r="I127" t="str">
            <v>Euro Constant Maturity Treasury cash 3Y</v>
          </cell>
          <cell r="J127" t="str">
            <v>www.amiralgestion.com</v>
          </cell>
          <cell r="K127" t="str">
            <v>Obligations Haut Rendement EUR</v>
          </cell>
          <cell r="L127" t="str">
            <v>Europe Fonds ouverts  - Obligations EUR Haut Rendement</v>
          </cell>
          <cell r="M127" t="str">
            <v>BCNA</v>
          </cell>
          <cell r="N127" t="str">
            <v>BCNAB</v>
          </cell>
          <cell r="O127" t="str">
            <v>Quotidien</v>
          </cell>
          <cell r="P127" t="str">
            <v>Switzerland;Spain;France;Italy;Luxembourg;</v>
          </cell>
          <cell r="Q127" t="str">
            <v>Non</v>
          </cell>
          <cell r="R127" t="str">
            <v/>
          </cell>
          <cell r="S127" t="str">
            <v>+ 85 ans</v>
          </cell>
          <cell r="T127" t="str">
            <v>International</v>
          </cell>
          <cell r="U127" t="str">
            <v>Global</v>
          </cell>
          <cell r="V127">
            <v>3</v>
          </cell>
          <cell r="W127" t="str">
            <v>Non</v>
          </cell>
          <cell r="X127" t="str">
            <v>Cap</v>
          </cell>
          <cell r="Y127" t="str">
            <v>10h00</v>
          </cell>
          <cell r="Z127" t="str">
            <v>J+2</v>
          </cell>
          <cell r="AA127">
            <v>0</v>
          </cell>
          <cell r="AB127" t="str">
            <v>Non</v>
          </cell>
          <cell r="AC127" t="str">
            <v>Oui</v>
          </cell>
          <cell r="AD127">
            <v>1.3</v>
          </cell>
          <cell r="AE127">
            <v>0.6</v>
          </cell>
        </row>
        <row r="128">
          <cell r="A128" t="str">
            <v>FR0011050863</v>
          </cell>
          <cell r="B128" t="str">
            <v>Sextant Europe A</v>
          </cell>
          <cell r="D128">
            <v>1</v>
          </cell>
          <cell r="E128" t="str">
            <v>FCP</v>
          </cell>
          <cell r="F128" t="str">
            <v>Amiral Gestion</v>
          </cell>
          <cell r="G128" t="str">
            <v>Amiral Gestion</v>
          </cell>
          <cell r="H128" t="str">
            <v>EUR</v>
          </cell>
          <cell r="I128" t="str">
            <v>Stoxx Europe 600 NR EUR</v>
          </cell>
          <cell r="J128" t="str">
            <v>www.amiralgestion.com</v>
          </cell>
          <cell r="K128" t="str">
            <v>Actions Europe Toutes Capitalisations</v>
          </cell>
          <cell r="L128" t="str">
            <v>Europe Fonds ouverts  - Actions Europe Flex Cap</v>
          </cell>
          <cell r="M128" t="str">
            <v>FCCC</v>
          </cell>
          <cell r="N128" t="str">
            <v>FCCCB</v>
          </cell>
          <cell r="O128" t="str">
            <v>Quotidien</v>
          </cell>
          <cell r="P128" t="str">
            <v>France</v>
          </cell>
          <cell r="Q128" t="str">
            <v>Oui</v>
          </cell>
          <cell r="R128" t="str">
            <v/>
          </cell>
          <cell r="S128" t="str">
            <v/>
          </cell>
          <cell r="T128" t="str">
            <v>Europe</v>
          </cell>
          <cell r="U128" t="str">
            <v>Europe</v>
          </cell>
          <cell r="V128">
            <v>6</v>
          </cell>
          <cell r="W128" t="str">
            <v>Non</v>
          </cell>
          <cell r="X128" t="str">
            <v>Cap</v>
          </cell>
          <cell r="Y128" t="str">
            <v>10h00</v>
          </cell>
          <cell r="Z128" t="str">
            <v>J+3</v>
          </cell>
          <cell r="AB128" t="str">
            <v>Oui</v>
          </cell>
          <cell r="AC128" t="str">
            <v>Oui</v>
          </cell>
          <cell r="AD128">
            <v>2</v>
          </cell>
          <cell r="AE128">
            <v>1.03</v>
          </cell>
        </row>
        <row r="129">
          <cell r="A129" t="str">
            <v>FR0010286013</v>
          </cell>
          <cell r="B129" t="str">
            <v>Sextant Grand Large A</v>
          </cell>
          <cell r="D129">
            <v>19</v>
          </cell>
          <cell r="E129" t="str">
            <v>FCP</v>
          </cell>
          <cell r="F129" t="str">
            <v>Amiral Gestion</v>
          </cell>
          <cell r="G129" t="str">
            <v>Amiral Gestion</v>
          </cell>
          <cell r="H129" t="str">
            <v>EUR</v>
          </cell>
          <cell r="I129" t="str">
            <v>(MSCI ACWI NR EUR) 50% + ( Eonia) 50%</v>
          </cell>
          <cell r="J129" t="str">
            <v>www.amiralgestion.com</v>
          </cell>
          <cell r="K129" t="str">
            <v>Mixtes EUR Flexible</v>
          </cell>
          <cell r="L129" t="str">
            <v>Europe Fonds ouverts  - Allocation EUR Flexible - International</v>
          </cell>
          <cell r="M129" t="str">
            <v>EACA</v>
          </cell>
          <cell r="N129" t="str">
            <v>EACAB</v>
          </cell>
          <cell r="O129" t="str">
            <v>Quotidien</v>
          </cell>
          <cell r="P129" t="str">
            <v>France</v>
          </cell>
          <cell r="Q129" t="str">
            <v>Non</v>
          </cell>
          <cell r="R129" t="str">
            <v/>
          </cell>
          <cell r="S129" t="str">
            <v>+ 85 ans</v>
          </cell>
          <cell r="T129" t="str">
            <v>International</v>
          </cell>
          <cell r="U129" t="str">
            <v>Global</v>
          </cell>
          <cell r="V129">
            <v>4</v>
          </cell>
          <cell r="W129" t="str">
            <v>Non</v>
          </cell>
          <cell r="X129" t="str">
            <v>Cap</v>
          </cell>
          <cell r="Y129" t="str">
            <v>10h00</v>
          </cell>
          <cell r="Z129" t="str">
            <v>J+3</v>
          </cell>
          <cell r="AA129">
            <v>0</v>
          </cell>
          <cell r="AB129" t="str">
            <v>Oui</v>
          </cell>
          <cell r="AC129" t="str">
            <v>Oui</v>
          </cell>
          <cell r="AD129">
            <v>1.7</v>
          </cell>
          <cell r="AE129">
            <v>1.7</v>
          </cell>
        </row>
        <row r="130">
          <cell r="A130" t="str">
            <v>FR0010286005</v>
          </cell>
          <cell r="B130" t="str">
            <v>Sextant PEA A</v>
          </cell>
          <cell r="C130" t="str">
            <v>probleme rétro</v>
          </cell>
          <cell r="D130">
            <v>10</v>
          </cell>
          <cell r="E130" t="str">
            <v>FCP</v>
          </cell>
          <cell r="F130" t="str">
            <v>Amiral Gestion</v>
          </cell>
          <cell r="G130" t="str">
            <v>Amiral Gestion</v>
          </cell>
          <cell r="H130" t="str">
            <v>EUR</v>
          </cell>
          <cell r="I130" t="str">
            <v>Euronext Paris CAC All Tradable NR EUR</v>
          </cell>
          <cell r="J130" t="str">
            <v>www.amiralgestion.com</v>
          </cell>
          <cell r="K130" t="str">
            <v>Actions Zone Euro Petites Capitalisations</v>
          </cell>
          <cell r="L130" t="str">
            <v>Europe Fonds ouverts  - Actions Zone Euro Petites Cap.</v>
          </cell>
          <cell r="M130" t="str">
            <v>FBDA</v>
          </cell>
          <cell r="N130" t="str">
            <v>FBDAB</v>
          </cell>
          <cell r="O130" t="str">
            <v>Quotidien</v>
          </cell>
          <cell r="P130" t="str">
            <v>France</v>
          </cell>
          <cell r="Q130" t="str">
            <v>Oui</v>
          </cell>
          <cell r="R130" t="str">
            <v/>
          </cell>
          <cell r="S130" t="str">
            <v>+ 85 ans</v>
          </cell>
          <cell r="T130" t="str">
            <v>Zone Euro</v>
          </cell>
          <cell r="U130" t="str">
            <v>Euroland</v>
          </cell>
          <cell r="V130">
            <v>5</v>
          </cell>
          <cell r="W130" t="str">
            <v>Non</v>
          </cell>
          <cell r="X130" t="str">
            <v>Cap</v>
          </cell>
          <cell r="Y130" t="str">
            <v>10h00</v>
          </cell>
          <cell r="Z130" t="str">
            <v>J+3</v>
          </cell>
          <cell r="AB130" t="str">
            <v>Oui</v>
          </cell>
          <cell r="AC130" t="str">
            <v>Oui</v>
          </cell>
          <cell r="AD130">
            <v>2.2000000000000002</v>
          </cell>
          <cell r="AE130">
            <v>2.21</v>
          </cell>
        </row>
        <row r="131">
          <cell r="A131" t="str">
            <v>FR0010547869</v>
          </cell>
          <cell r="B131" t="str">
            <v>Sextant PME A</v>
          </cell>
          <cell r="C131" t="str">
            <v>PEA PME - Fonds retiré car il était en soft close mais rajouté à l'offre en 10/2021</v>
          </cell>
          <cell r="D131">
            <v>10</v>
          </cell>
          <cell r="E131" t="str">
            <v>FCP</v>
          </cell>
          <cell r="F131" t="str">
            <v>Amiral Gestion</v>
          </cell>
          <cell r="G131" t="str">
            <v>Amiral Gestion</v>
          </cell>
          <cell r="H131" t="str">
            <v>EUR</v>
          </cell>
          <cell r="I131" t="str">
            <v>Euronext Paris CAC Small NR EUR</v>
          </cell>
          <cell r="J131" t="str">
            <v>www.amiralgestion.com</v>
          </cell>
          <cell r="K131" t="str">
            <v>Actions Zone Euro Petites Capitalisations</v>
          </cell>
          <cell r="L131" t="str">
            <v>Europe Fonds ouverts  - Actions Zone Euro Petites Cap.</v>
          </cell>
          <cell r="M131" t="str">
            <v>FBDA</v>
          </cell>
          <cell r="N131" t="str">
            <v>FBDAB</v>
          </cell>
          <cell r="O131" t="str">
            <v>Quotidien</v>
          </cell>
          <cell r="P131" t="str">
            <v>France</v>
          </cell>
          <cell r="Q131" t="str">
            <v>Oui</v>
          </cell>
          <cell r="R131" t="str">
            <v/>
          </cell>
          <cell r="S131" t="str">
            <v>+ 85 ans</v>
          </cell>
          <cell r="T131" t="str">
            <v>Zone Euro</v>
          </cell>
          <cell r="U131" t="str">
            <v>Euroland</v>
          </cell>
          <cell r="V131">
            <v>5</v>
          </cell>
          <cell r="W131" t="str">
            <v>Non</v>
          </cell>
          <cell r="X131" t="str">
            <v>Cap</v>
          </cell>
          <cell r="Y131" t="str">
            <v>10h00</v>
          </cell>
          <cell r="Z131" t="str">
            <v>J+3</v>
          </cell>
          <cell r="AA131" t="str">
            <v>Label ISR 01/2022 et Label Relance 01/2021</v>
          </cell>
          <cell r="AB131" t="str">
            <v>Oui</v>
          </cell>
          <cell r="AC131" t="str">
            <v>Oui</v>
          </cell>
          <cell r="AD131">
            <v>2.2000000000000002</v>
          </cell>
          <cell r="AE131">
            <v>2.21</v>
          </cell>
        </row>
        <row r="132">
          <cell r="A132" t="str">
            <v>FR0013529203</v>
          </cell>
          <cell r="B132" t="str">
            <v>Sextant France Engagement A</v>
          </cell>
          <cell r="D132">
            <v>7</v>
          </cell>
          <cell r="E132" t="str">
            <v>FCP</v>
          </cell>
          <cell r="F132" t="str">
            <v>Amiral Gestion</v>
          </cell>
          <cell r="G132" t="str">
            <v>Amiral Gestion</v>
          </cell>
          <cell r="H132" t="str">
            <v>EUR</v>
          </cell>
          <cell r="I132" t="str">
            <v>Euronext Paris CAC All Tradable NR EUR</v>
          </cell>
          <cell r="J132" t="str">
            <v>www.amiralgestion.com</v>
          </cell>
          <cell r="K132" t="str">
            <v>Actions France Grandes Capitalisations</v>
          </cell>
          <cell r="L132" t="str">
            <v>Europe Fonds ouverts  - Actions France Grandes Cap.</v>
          </cell>
          <cell r="M132" t="str">
            <v>FAAA</v>
          </cell>
          <cell r="N132" t="str">
            <v>FAAAB</v>
          </cell>
          <cell r="O132" t="str">
            <v>Quotidien</v>
          </cell>
          <cell r="P132" t="str">
            <v>France</v>
          </cell>
          <cell r="Q132" t="str">
            <v>Oui</v>
          </cell>
          <cell r="R132" t="str">
            <v/>
          </cell>
          <cell r="S132" t="str">
            <v/>
          </cell>
          <cell r="T132" t="str">
            <v>France</v>
          </cell>
          <cell r="U132" t="str">
            <v>France</v>
          </cell>
          <cell r="V132">
            <v>6</v>
          </cell>
          <cell r="W132" t="str">
            <v>Non</v>
          </cell>
          <cell r="X132" t="str">
            <v>Cap</v>
          </cell>
          <cell r="Y132" t="str">
            <v>10h00</v>
          </cell>
          <cell r="Z132" t="str">
            <v>J+2</v>
          </cell>
          <cell r="AA132" t="str">
            <v>lABEL Label ISR 01/07/2021 et Label Relance 09/2021</v>
          </cell>
          <cell r="AB132" t="str">
            <v>Oui</v>
          </cell>
          <cell r="AC132" t="str">
            <v>Oui</v>
          </cell>
          <cell r="AD132">
            <v>2</v>
          </cell>
          <cell r="AE132">
            <v>2.2000000000000002</v>
          </cell>
        </row>
        <row r="133">
          <cell r="A133" t="str">
            <v>FR0010637488</v>
          </cell>
          <cell r="B133" t="str">
            <v>Adara C</v>
          </cell>
          <cell r="C133" t="str">
            <v>Retiré de la liste SLEPL le 17/09/2020</v>
          </cell>
          <cell r="D133">
            <v>0</v>
          </cell>
          <cell r="E133" t="str">
            <v>FCP (2)</v>
          </cell>
          <cell r="F133" t="str">
            <v>Amplégest</v>
          </cell>
          <cell r="G133" t="str">
            <v>Amplegest</v>
          </cell>
          <cell r="H133" t="str">
            <v>EUR</v>
          </cell>
          <cell r="I133" t="str">
            <v>(Euro Stoxx 50 NR EUR) 50% + ( Eonia) 50%</v>
          </cell>
          <cell r="J133" t="str">
            <v>www.amplegest.com</v>
          </cell>
          <cell r="K133" t="str">
            <v>Mixtes EUR Dynamiques</v>
          </cell>
          <cell r="L133" t="str">
            <v>Europe Fonds ouverts  - Allocation EUR Aggressive</v>
          </cell>
          <cell r="M133" t="str">
            <v>EADA</v>
          </cell>
          <cell r="N133" t="str">
            <v>EADAB</v>
          </cell>
          <cell r="O133" t="str">
            <v>Hebdomadaire</v>
          </cell>
          <cell r="P133" t="str">
            <v>France</v>
          </cell>
          <cell r="Q133" t="str">
            <v>Oui</v>
          </cell>
          <cell r="R133" t="str">
            <v/>
          </cell>
          <cell r="S133" t="str">
            <v>+ 85 ans</v>
          </cell>
          <cell r="T133" t="str">
            <v>Europe</v>
          </cell>
          <cell r="U133" t="str">
            <v>Europe</v>
          </cell>
          <cell r="V133">
            <v>5</v>
          </cell>
          <cell r="W133" t="str">
            <v>Non</v>
          </cell>
          <cell r="X133" t="str">
            <v>Cap</v>
          </cell>
          <cell r="Y133" t="str">
            <v>12h00</v>
          </cell>
          <cell r="Z133" t="str">
            <v>J+2</v>
          </cell>
          <cell r="AB133" t="str">
            <v>Non</v>
          </cell>
          <cell r="AC133" t="str">
            <v>Oui</v>
          </cell>
          <cell r="AD133">
            <v>1.95</v>
          </cell>
          <cell r="AE133">
            <v>2.66</v>
          </cell>
        </row>
        <row r="134">
          <cell r="A134" t="str">
            <v>FR0011382225</v>
          </cell>
          <cell r="B134" t="str">
            <v>Amplegest Actions Internationales AC</v>
          </cell>
          <cell r="D134">
            <v>2</v>
          </cell>
          <cell r="E134" t="str">
            <v>FCP</v>
          </cell>
          <cell r="F134" t="str">
            <v>Amplégest</v>
          </cell>
          <cell r="G134" t="str">
            <v>Amplegest</v>
          </cell>
          <cell r="H134" t="str">
            <v>EUR</v>
          </cell>
          <cell r="I134" t="str">
            <v>(Stoxx Europe 600 NR EUR) 25% + ( Eonia) 10% + (TOPIX TR JPY) 10% + (MSCI EM NR EUR) 25% + (S&amp;P 500 NR EUR)30%</v>
          </cell>
          <cell r="J134" t="str">
            <v>www.amplegest.com</v>
          </cell>
          <cell r="K134" t="str">
            <v>Actions International Grandes Capitalisations Croissance</v>
          </cell>
          <cell r="L134" t="str">
            <v>Europe Fonds ouverts  - Actions Internationales Gdes Cap. Croissance</v>
          </cell>
          <cell r="M134" t="str">
            <v>FEAE</v>
          </cell>
          <cell r="N134" t="str">
            <v>FEAEB</v>
          </cell>
          <cell r="O134" t="str">
            <v>Quotidien</v>
          </cell>
          <cell r="P134" t="str">
            <v>France</v>
          </cell>
          <cell r="Q134" t="str">
            <v>Non</v>
          </cell>
          <cell r="R134" t="str">
            <v/>
          </cell>
          <cell r="S134" t="str">
            <v>+ 85 ans</v>
          </cell>
          <cell r="T134" t="str">
            <v>International</v>
          </cell>
          <cell r="U134" t="str">
            <v>Global</v>
          </cell>
          <cell r="V134">
            <v>5</v>
          </cell>
          <cell r="W134" t="str">
            <v>Non</v>
          </cell>
          <cell r="X134" t="str">
            <v>Cap</v>
          </cell>
          <cell r="Y134" t="str">
            <v>12h00</v>
          </cell>
          <cell r="Z134" t="str">
            <v>J+3</v>
          </cell>
          <cell r="AB134" t="str">
            <v>Non</v>
          </cell>
          <cell r="AC134" t="str">
            <v>Oui</v>
          </cell>
          <cell r="AD134">
            <v>2.35</v>
          </cell>
          <cell r="AE134">
            <v>2.4300000000000002</v>
          </cell>
        </row>
        <row r="135">
          <cell r="A135" t="str">
            <v>FR0013203650</v>
          </cell>
          <cell r="B135" t="str">
            <v>Amplegest Long/Short AC</v>
          </cell>
          <cell r="D135">
            <v>3</v>
          </cell>
          <cell r="E135" t="str">
            <v>SICAV</v>
          </cell>
          <cell r="F135" t="str">
            <v>Amplégest</v>
          </cell>
          <cell r="G135" t="str">
            <v>Amplegest</v>
          </cell>
          <cell r="H135" t="str">
            <v>EUR</v>
          </cell>
          <cell r="I135" t="str">
            <v>(Stoxx Europe 600 NR EUR) 30% + ( Eonia) 70%</v>
          </cell>
          <cell r="J135" t="str">
            <v>www.amplegest.com</v>
          </cell>
          <cell r="K135" t="str">
            <v>Gestion Alternative</v>
          </cell>
          <cell r="L135" t="str">
            <v>Europe Fonds ouverts  - Alt - Long/Short Actions - Europe</v>
          </cell>
          <cell r="M135" t="str">
            <v>D000</v>
          </cell>
          <cell r="N135" t="str">
            <v>D000B</v>
          </cell>
          <cell r="O135" t="str">
            <v>Quotidien</v>
          </cell>
          <cell r="P135" t="str">
            <v>France</v>
          </cell>
          <cell r="Q135" t="str">
            <v>Non</v>
          </cell>
          <cell r="R135" t="str">
            <v/>
          </cell>
          <cell r="S135" t="str">
            <v>+ 85 ans</v>
          </cell>
          <cell r="T135" t="str">
            <v>Europe</v>
          </cell>
          <cell r="U135" t="str">
            <v>Europe</v>
          </cell>
          <cell r="V135">
            <v>5</v>
          </cell>
          <cell r="W135" t="str">
            <v>Non</v>
          </cell>
          <cell r="X135" t="str">
            <v>Cap</v>
          </cell>
          <cell r="Y135" t="str">
            <v>17h00</v>
          </cell>
          <cell r="Z135" t="str">
            <v>J+2</v>
          </cell>
          <cell r="AB135" t="str">
            <v>Oui</v>
          </cell>
          <cell r="AC135" t="str">
            <v>Oui</v>
          </cell>
          <cell r="AD135">
            <v>2</v>
          </cell>
          <cell r="AE135">
            <v>2.33</v>
          </cell>
        </row>
        <row r="136">
          <cell r="A136" t="str">
            <v>FR0010532101</v>
          </cell>
          <cell r="B136" t="str">
            <v>Amplegest Midcaps AC</v>
          </cell>
          <cell r="C136" t="str">
            <v/>
          </cell>
          <cell r="D136">
            <v>11</v>
          </cell>
          <cell r="E136" t="str">
            <v>FCP</v>
          </cell>
          <cell r="F136" t="str">
            <v>Amplégest</v>
          </cell>
          <cell r="G136" t="str">
            <v>Amplegest</v>
          </cell>
          <cell r="H136" t="str">
            <v>EUR</v>
          </cell>
          <cell r="I136" t="str">
            <v>Euronext Paris CAC Mid&amp;Small NR EUR</v>
          </cell>
          <cell r="J136" t="str">
            <v>www.amplegest.com</v>
          </cell>
          <cell r="K136" t="str">
            <v>Actions France Petites &amp; Moyennes Capitalisations</v>
          </cell>
          <cell r="L136" t="str">
            <v>Europe Fonds ouverts  - Actions France Petites &amp; Moy. Cap.</v>
          </cell>
          <cell r="M136" t="str">
            <v>FACA</v>
          </cell>
          <cell r="N136" t="str">
            <v>FACAB</v>
          </cell>
          <cell r="O136" t="str">
            <v>Quotidien</v>
          </cell>
          <cell r="P136" t="str">
            <v>France</v>
          </cell>
          <cell r="Q136" t="str">
            <v>Oui</v>
          </cell>
          <cell r="R136" t="str">
            <v/>
          </cell>
          <cell r="S136" t="str">
            <v/>
          </cell>
          <cell r="T136" t="str">
            <v>France</v>
          </cell>
          <cell r="U136" t="str">
            <v>France</v>
          </cell>
          <cell r="V136">
            <v>6</v>
          </cell>
          <cell r="W136" t="str">
            <v>Non</v>
          </cell>
          <cell r="X136" t="str">
            <v>Cap</v>
          </cell>
          <cell r="Y136" t="str">
            <v>12h00</v>
          </cell>
          <cell r="Z136" t="str">
            <v>J+3</v>
          </cell>
          <cell r="AA136">
            <v>0</v>
          </cell>
          <cell r="AB136" t="str">
            <v>Oui</v>
          </cell>
          <cell r="AC136" t="str">
            <v>Oui</v>
          </cell>
          <cell r="AD136">
            <v>2.35</v>
          </cell>
          <cell r="AE136">
            <v>2.36</v>
          </cell>
        </row>
        <row r="137">
          <cell r="A137" t="str">
            <v>FR0011631050</v>
          </cell>
          <cell r="B137" t="str">
            <v>Amplegest PME AC</v>
          </cell>
          <cell r="C137" t="str">
            <v>PEA PME</v>
          </cell>
          <cell r="D137">
            <v>10</v>
          </cell>
          <cell r="E137" t="str">
            <v>FCP</v>
          </cell>
          <cell r="F137" t="str">
            <v>Amplégest</v>
          </cell>
          <cell r="G137" t="str">
            <v>Amplegest</v>
          </cell>
          <cell r="H137" t="str">
            <v>EUR</v>
          </cell>
          <cell r="I137" t="str">
            <v>(Euronext Alternext All Share PR EUR) 10% + ( Euronext Paris CAC Small NR EUR) 90%</v>
          </cell>
          <cell r="J137" t="str">
            <v>www.amplegest.com</v>
          </cell>
          <cell r="K137" t="str">
            <v>Actions France Petites &amp; Moyennes Capitalisations</v>
          </cell>
          <cell r="L137" t="str">
            <v>Europe Fonds ouverts  - Actions France Petites &amp; Moy. Cap.</v>
          </cell>
          <cell r="M137" t="str">
            <v>FACA</v>
          </cell>
          <cell r="N137" t="str">
            <v>FACAB</v>
          </cell>
          <cell r="O137" t="str">
            <v>Quotidien</v>
          </cell>
          <cell r="P137" t="str">
            <v>France</v>
          </cell>
          <cell r="Q137" t="str">
            <v>Oui</v>
          </cell>
          <cell r="R137" t="str">
            <v/>
          </cell>
          <cell r="S137" t="str">
            <v/>
          </cell>
          <cell r="T137" t="str">
            <v>France</v>
          </cell>
          <cell r="U137" t="str">
            <v>France</v>
          </cell>
          <cell r="V137">
            <v>6</v>
          </cell>
          <cell r="W137" t="str">
            <v>Non</v>
          </cell>
          <cell r="X137" t="str">
            <v>Cap</v>
          </cell>
          <cell r="Y137" t="str">
            <v>12h00</v>
          </cell>
          <cell r="Z137" t="str">
            <v>J+2</v>
          </cell>
          <cell r="AA137" t="str">
            <v>Label Relance 09/2021</v>
          </cell>
          <cell r="AB137" t="str">
            <v>Oui</v>
          </cell>
          <cell r="AC137" t="str">
            <v>Oui</v>
          </cell>
          <cell r="AD137">
            <v>2.35</v>
          </cell>
          <cell r="AE137">
            <v>2.38</v>
          </cell>
        </row>
        <row r="138">
          <cell r="A138" t="str">
            <v>FR0010375600</v>
          </cell>
          <cell r="B138" t="str">
            <v>Amplegest Pricing Power AC</v>
          </cell>
          <cell r="C138" t="str">
            <v>Suite au comité opérationnel 01/2022 UBS souhaite remplacer cette part par FR0013333507 Amplegest Pricing Power FC</v>
          </cell>
          <cell r="D138">
            <v>13</v>
          </cell>
          <cell r="E138" t="str">
            <v>FCP</v>
          </cell>
          <cell r="F138" t="str">
            <v>Amplégest</v>
          </cell>
          <cell r="G138" t="str">
            <v>Amplegest</v>
          </cell>
          <cell r="H138" t="str">
            <v>EUR</v>
          </cell>
          <cell r="I138" t="str">
            <v>Stoxx Europe 600 NR EUR</v>
          </cell>
          <cell r="J138" t="str">
            <v>www.amplegest.com</v>
          </cell>
          <cell r="K138" t="str">
            <v>Actions Zone Euro Grandes Capitalisations</v>
          </cell>
          <cell r="L138" t="str">
            <v>Europe Fonds ouverts  - Actions Zone Euro Grandes Cap.</v>
          </cell>
          <cell r="M138" t="str">
            <v>FBAA</v>
          </cell>
          <cell r="N138" t="str">
            <v>FBAAB</v>
          </cell>
          <cell r="O138" t="str">
            <v>Quotidien</v>
          </cell>
          <cell r="P138" t="str">
            <v>France</v>
          </cell>
          <cell r="Q138" t="str">
            <v>Oui</v>
          </cell>
          <cell r="R138" t="str">
            <v/>
          </cell>
          <cell r="S138" t="str">
            <v/>
          </cell>
          <cell r="T138" t="str">
            <v>Zone Euro</v>
          </cell>
          <cell r="U138" t="str">
            <v>Euroland</v>
          </cell>
          <cell r="V138">
            <v>6</v>
          </cell>
          <cell r="W138" t="str">
            <v>Non</v>
          </cell>
          <cell r="X138" t="str">
            <v>Cap</v>
          </cell>
          <cell r="Y138" t="str">
            <v>12h00</v>
          </cell>
          <cell r="Z138" t="str">
            <v>J+3</v>
          </cell>
          <cell r="AA138" t="str">
            <v>Label ISR 012021</v>
          </cell>
          <cell r="AB138" t="str">
            <v>Oui</v>
          </cell>
          <cell r="AC138" t="str">
            <v>Oui</v>
          </cell>
          <cell r="AD138">
            <v>2.35</v>
          </cell>
          <cell r="AE138">
            <v>2.4</v>
          </cell>
        </row>
        <row r="139">
          <cell r="A139" t="str">
            <v>FR0010532119</v>
          </cell>
          <cell r="B139" t="str">
            <v>Amplegest Proactif AC</v>
          </cell>
          <cell r="C139" t="str">
            <v>OST Absorption de FR0007369095 Intermix C le 08/01/2021</v>
          </cell>
          <cell r="D139">
            <v>1</v>
          </cell>
          <cell r="E139" t="str">
            <v>FCP</v>
          </cell>
          <cell r="F139" t="str">
            <v>Amplégest</v>
          </cell>
          <cell r="G139" t="str">
            <v>Amplegest</v>
          </cell>
          <cell r="H139" t="str">
            <v>EUR</v>
          </cell>
          <cell r="I139" t="str">
            <v>(FTSE MTS Ex-CNO Etrix 3-5Y TR EUR) 25% + ( MSCI ACWI NR EUR) 50% + (Eonia) 25%</v>
          </cell>
          <cell r="J139" t="str">
            <v>www.amplegest.com</v>
          </cell>
          <cell r="K139" t="str">
            <v>Mixtes EUR Flexible</v>
          </cell>
          <cell r="L139" t="str">
            <v>Europe Fonds ouverts  - Allocation EUR Flexible</v>
          </cell>
          <cell r="M139" t="str">
            <v>EACA</v>
          </cell>
          <cell r="N139" t="str">
            <v>EACAB</v>
          </cell>
          <cell r="O139" t="str">
            <v>Quotidien</v>
          </cell>
          <cell r="P139" t="str">
            <v>France</v>
          </cell>
          <cell r="Q139" t="str">
            <v>Non</v>
          </cell>
          <cell r="R139" t="str">
            <v/>
          </cell>
          <cell r="S139" t="str">
            <v>+ 85 ans</v>
          </cell>
          <cell r="T139" t="str">
            <v>Zone Euro</v>
          </cell>
          <cell r="U139" t="str">
            <v>Euroland</v>
          </cell>
          <cell r="V139">
            <v>5</v>
          </cell>
          <cell r="W139" t="str">
            <v>Non</v>
          </cell>
          <cell r="X139" t="str">
            <v>Cap</v>
          </cell>
          <cell r="Y139" t="str">
            <v>12h00</v>
          </cell>
          <cell r="Z139" t="str">
            <v>J+3</v>
          </cell>
          <cell r="AB139" t="str">
            <v>Non</v>
          </cell>
          <cell r="AC139" t="str">
            <v>Oui</v>
          </cell>
          <cell r="AD139">
            <v>1.75</v>
          </cell>
          <cell r="AE139">
            <v>3.02</v>
          </cell>
        </row>
        <row r="140">
          <cell r="A140" t="str">
            <v>FR0010889857</v>
          </cell>
          <cell r="B140" t="str">
            <v>Amplegest Pricing Power IC</v>
          </cell>
          <cell r="D140">
            <v>2</v>
          </cell>
          <cell r="E140" t="str">
            <v>FCP</v>
          </cell>
          <cell r="F140" t="str">
            <v>Amplégest</v>
          </cell>
          <cell r="G140" t="str">
            <v>Amplegest</v>
          </cell>
          <cell r="H140" t="str">
            <v>EUR</v>
          </cell>
          <cell r="I140" t="str">
            <v>Stoxx Europe 600 NR EUR</v>
          </cell>
          <cell r="J140" t="str">
            <v>www.amplegest.com</v>
          </cell>
          <cell r="K140" t="str">
            <v>Actions Zone Euro Grandes Capitalisations</v>
          </cell>
          <cell r="L140" t="str">
            <v>Europe Fonds ouverts  - Actions Zone Euro Grandes Cap.</v>
          </cell>
          <cell r="M140" t="str">
            <v>FBAA</v>
          </cell>
          <cell r="N140" t="str">
            <v>FBAAB</v>
          </cell>
          <cell r="O140" t="str">
            <v>Quotidien</v>
          </cell>
          <cell r="P140" t="str">
            <v>France</v>
          </cell>
          <cell r="Q140" t="str">
            <v>Oui</v>
          </cell>
          <cell r="R140" t="str">
            <v/>
          </cell>
          <cell r="S140" t="str">
            <v/>
          </cell>
          <cell r="T140" t="str">
            <v>Zone Euro</v>
          </cell>
          <cell r="U140" t="str">
            <v>Euroland</v>
          </cell>
          <cell r="V140">
            <v>6</v>
          </cell>
          <cell r="W140" t="str">
            <v>Non</v>
          </cell>
          <cell r="X140" t="str">
            <v>Cap</v>
          </cell>
          <cell r="Y140" t="str">
            <v>12h00</v>
          </cell>
          <cell r="Z140" t="str">
            <v>J+3</v>
          </cell>
          <cell r="AA140" t="str">
            <v>Label ISR 012021</v>
          </cell>
          <cell r="AB140" t="str">
            <v>Oui</v>
          </cell>
          <cell r="AC140" t="str">
            <v>Oui</v>
          </cell>
          <cell r="AD140">
            <v>1</v>
          </cell>
          <cell r="AE140">
            <v>1.05</v>
          </cell>
        </row>
        <row r="141">
          <cell r="A141" t="str">
            <v>FR0011321298</v>
          </cell>
          <cell r="B141" t="str">
            <v>Patrimoine International AC</v>
          </cell>
          <cell r="D141">
            <v>1</v>
          </cell>
          <cell r="E141" t="str">
            <v>FCP</v>
          </cell>
          <cell r="F141" t="str">
            <v>Amplégest</v>
          </cell>
          <cell r="G141" t="str">
            <v>Amplegest</v>
          </cell>
          <cell r="H141" t="str">
            <v>EUR</v>
          </cell>
          <cell r="I141" t="str">
            <v>(FTSE MTS Ex-CNO Etrix 5-7Y TR EUR) 75% + ( MSCI ACWI GR EUR) 20% + (Eonia) 5%</v>
          </cell>
          <cell r="J141" t="str">
            <v>www.amplegest.com</v>
          </cell>
          <cell r="K141" t="str">
            <v>Mixtes EUR Prudents</v>
          </cell>
          <cell r="L141" t="str">
            <v>Europe Fonds ouverts  - Allocation EUR Prudente - International</v>
          </cell>
          <cell r="M141" t="str">
            <v>EAAA</v>
          </cell>
          <cell r="N141" t="str">
            <v>EAAAB</v>
          </cell>
          <cell r="O141" t="str">
            <v>Quotidien</v>
          </cell>
          <cell r="P141" t="str">
            <v>France</v>
          </cell>
          <cell r="Q141" t="str">
            <v>Non</v>
          </cell>
          <cell r="R141" t="str">
            <v/>
          </cell>
          <cell r="S141" t="str">
            <v>+ 85 ans</v>
          </cell>
          <cell r="T141" t="str">
            <v>International</v>
          </cell>
          <cell r="U141" t="str">
            <v>Global</v>
          </cell>
          <cell r="V141">
            <v>3</v>
          </cell>
          <cell r="W141" t="str">
            <v>Non</v>
          </cell>
          <cell r="X141" t="str">
            <v>Cap</v>
          </cell>
          <cell r="Y141" t="str">
            <v>12h00</v>
          </cell>
          <cell r="Z141" t="str">
            <v>J+3</v>
          </cell>
          <cell r="AB141" t="str">
            <v>Non</v>
          </cell>
          <cell r="AC141" t="str">
            <v>Oui</v>
          </cell>
          <cell r="AD141">
            <v>1.5</v>
          </cell>
          <cell r="AE141">
            <v>2.4900000000000002</v>
          </cell>
        </row>
        <row r="142">
          <cell r="A142" t="str">
            <v>FR0007070594</v>
          </cell>
          <cell r="B142" t="str">
            <v>Amundi - KBI Actions Monde C</v>
          </cell>
          <cell r="D142">
            <v>1</v>
          </cell>
          <cell r="E142" t="str">
            <v>FCP</v>
          </cell>
          <cell r="F142" t="str">
            <v>Amundi</v>
          </cell>
          <cell r="G142" t="str">
            <v>Amundi Asset Management</v>
          </cell>
          <cell r="H142" t="str">
            <v>EUR</v>
          </cell>
          <cell r="I142" t="str">
            <v>MSCI World NR EUR</v>
          </cell>
          <cell r="J142" t="str">
            <v>www.amundi.com</v>
          </cell>
          <cell r="K142" t="str">
            <v>Actions International Grandes Capitalisations Valeur</v>
          </cell>
          <cell r="L142" t="str">
            <v>Europe Fonds ouverts  - Actions Internationales Gdes Cap. Value</v>
          </cell>
          <cell r="M142" t="str">
            <v>FEAC</v>
          </cell>
          <cell r="N142" t="str">
            <v>FEACB</v>
          </cell>
          <cell r="O142" t="str">
            <v>Quotidien</v>
          </cell>
          <cell r="P142" t="str">
            <v>France</v>
          </cell>
          <cell r="Q142" t="str">
            <v>Non</v>
          </cell>
          <cell r="R142" t="str">
            <v/>
          </cell>
          <cell r="S142" t="str">
            <v/>
          </cell>
          <cell r="T142" t="str">
            <v>International</v>
          </cell>
          <cell r="U142" t="str">
            <v>Global</v>
          </cell>
          <cell r="V142">
            <v>6</v>
          </cell>
          <cell r="W142" t="str">
            <v>Non</v>
          </cell>
          <cell r="X142" t="str">
            <v>Cap</v>
          </cell>
          <cell r="AB142" t="str">
            <v>Non</v>
          </cell>
          <cell r="AC142" t="str">
            <v>Oui</v>
          </cell>
          <cell r="AD142">
            <v>1</v>
          </cell>
          <cell r="AE142">
            <v>1</v>
          </cell>
        </row>
        <row r="143">
          <cell r="A143" t="str">
            <v>FR0013282514</v>
          </cell>
          <cell r="B143" t="str">
            <v>Amundi - KBI Actions Monde PC</v>
          </cell>
          <cell r="D143">
            <v>0</v>
          </cell>
          <cell r="E143" t="str">
            <v>FCP</v>
          </cell>
          <cell r="F143" t="str">
            <v>Amundi</v>
          </cell>
          <cell r="G143" t="str">
            <v>Amundi Asset Management</v>
          </cell>
          <cell r="H143" t="str">
            <v>EUR</v>
          </cell>
          <cell r="I143" t="str">
            <v>MSCI World NR EUR</v>
          </cell>
          <cell r="J143" t="str">
            <v>www.amundi.com</v>
          </cell>
          <cell r="K143" t="str">
            <v>Actions International Grandes Capitalisations Valeur</v>
          </cell>
          <cell r="L143" t="str">
            <v>Europe Fonds ouverts  - Actions Internationales Gdes Cap. Value</v>
          </cell>
          <cell r="M143" t="str">
            <v>FEAC</v>
          </cell>
          <cell r="N143" t="str">
            <v>FEACB</v>
          </cell>
          <cell r="O143" t="str">
            <v>Quotidien</v>
          </cell>
          <cell r="P143" t="str">
            <v>France</v>
          </cell>
          <cell r="Q143" t="str">
            <v>Non</v>
          </cell>
          <cell r="R143" t="str">
            <v/>
          </cell>
          <cell r="S143" t="str">
            <v/>
          </cell>
          <cell r="T143" t="str">
            <v>International</v>
          </cell>
          <cell r="U143" t="str">
            <v>Global</v>
          </cell>
          <cell r="V143">
            <v>6</v>
          </cell>
          <cell r="W143" t="str">
            <v>Non</v>
          </cell>
          <cell r="X143" t="str">
            <v>Cap</v>
          </cell>
          <cell r="AB143" t="str">
            <v>Non</v>
          </cell>
          <cell r="AC143" t="str">
            <v>Oui</v>
          </cell>
          <cell r="AD143">
            <v>1.6</v>
          </cell>
          <cell r="AE143">
            <v>1.6</v>
          </cell>
        </row>
        <row r="144">
          <cell r="A144" t="str">
            <v>FR0010176891</v>
          </cell>
          <cell r="B144" t="str">
            <v>Amundi Actions Asie PC</v>
          </cell>
          <cell r="C144" t="str">
            <v/>
          </cell>
          <cell r="D144">
            <v>0</v>
          </cell>
          <cell r="E144" t="str">
            <v>FCP</v>
          </cell>
          <cell r="F144" t="str">
            <v>Amundi</v>
          </cell>
          <cell r="G144" t="str">
            <v>Amundi Asset Management</v>
          </cell>
          <cell r="H144" t="str">
            <v>EUR</v>
          </cell>
          <cell r="I144" t="str">
            <v>MSCI Pacific NR EUR</v>
          </cell>
          <cell r="J144" t="str">
            <v>www.amundi.com</v>
          </cell>
          <cell r="K144" t="str">
            <v>Actions Asie-Pacifique</v>
          </cell>
          <cell r="L144" t="str">
            <v>Europe Fonds ouverts  - Asia-Pacific Equity</v>
          </cell>
          <cell r="M144" t="str">
            <v>FM00</v>
          </cell>
          <cell r="N144" t="str">
            <v>FM00B</v>
          </cell>
          <cell r="O144" t="str">
            <v>Quotidien</v>
          </cell>
          <cell r="P144" t="str">
            <v>France</v>
          </cell>
          <cell r="Q144" t="str">
            <v>Non</v>
          </cell>
          <cell r="R144" t="str">
            <v/>
          </cell>
          <cell r="S144" t="str">
            <v>+ 85 ans</v>
          </cell>
          <cell r="T144" t="str">
            <v>Asie - Pacifique</v>
          </cell>
          <cell r="U144" t="str">
            <v>Asie Pacifique</v>
          </cell>
          <cell r="V144">
            <v>5</v>
          </cell>
          <cell r="W144" t="str">
            <v>Non</v>
          </cell>
          <cell r="X144" t="str">
            <v>Cap</v>
          </cell>
          <cell r="Y144" t="str">
            <v>12h00</v>
          </cell>
          <cell r="Z144" t="str">
            <v>Cut Off: 12h00  Val:J+1  DE:2,5%</v>
          </cell>
          <cell r="AB144" t="str">
            <v>Oui</v>
          </cell>
          <cell r="AC144" t="str">
            <v>Oui</v>
          </cell>
          <cell r="AD144">
            <v>1.5</v>
          </cell>
          <cell r="AE144">
            <v>1.57</v>
          </cell>
        </row>
        <row r="145">
          <cell r="A145" t="str">
            <v>FR0010188383</v>
          </cell>
          <cell r="B145" t="str">
            <v>Amundi Actions Emergents P C</v>
          </cell>
          <cell r="C145" t="str">
            <v/>
          </cell>
          <cell r="D145">
            <v>9</v>
          </cell>
          <cell r="E145" t="str">
            <v>FCP</v>
          </cell>
          <cell r="F145" t="str">
            <v>Amundi</v>
          </cell>
          <cell r="G145" t="str">
            <v>Amundi Asset Management</v>
          </cell>
          <cell r="H145" t="str">
            <v>EUR</v>
          </cell>
          <cell r="I145" t="str">
            <v>MSCI EM NR EUR</v>
          </cell>
          <cell r="J145" t="str">
            <v>www.amundi.com</v>
          </cell>
          <cell r="K145" t="str">
            <v>Actions Marchés Emergents</v>
          </cell>
          <cell r="L145" t="str">
            <v>Europe Fonds ouverts  - Actions Marchés Emergents</v>
          </cell>
          <cell r="M145" t="str">
            <v>FJ00</v>
          </cell>
          <cell r="N145" t="str">
            <v>FJ00B</v>
          </cell>
          <cell r="O145" t="str">
            <v>Quotidien</v>
          </cell>
          <cell r="P145" t="str">
            <v>Chile;France;</v>
          </cell>
          <cell r="Q145" t="str">
            <v>Non</v>
          </cell>
          <cell r="R145" t="str">
            <v/>
          </cell>
          <cell r="S145" t="str">
            <v/>
          </cell>
          <cell r="T145" t="str">
            <v>Marchés Emergents</v>
          </cell>
          <cell r="U145" t="str">
            <v>Global Emerging Mkts</v>
          </cell>
          <cell r="V145">
            <v>6</v>
          </cell>
          <cell r="W145" t="str">
            <v>Non</v>
          </cell>
          <cell r="X145" t="str">
            <v>Cap</v>
          </cell>
          <cell r="Y145" t="str">
            <v>12h00</v>
          </cell>
          <cell r="Z145" t="str">
            <v>Cut Off: 12h00  Val:J+2  DE:2,5%</v>
          </cell>
          <cell r="AA145">
            <v>0</v>
          </cell>
          <cell r="AB145" t="str">
            <v>Non</v>
          </cell>
          <cell r="AC145" t="str">
            <v>Oui</v>
          </cell>
          <cell r="AD145">
            <v>2</v>
          </cell>
          <cell r="AE145">
            <v>1.97</v>
          </cell>
        </row>
        <row r="146">
          <cell r="A146" t="str">
            <v>FR0010458745</v>
          </cell>
          <cell r="B146" t="str">
            <v>Amundi Actions Euro ISR P C</v>
          </cell>
          <cell r="C146" t="str">
            <v/>
          </cell>
          <cell r="D146">
            <v>5</v>
          </cell>
          <cell r="E146" t="str">
            <v>SICAV</v>
          </cell>
          <cell r="F146" t="str">
            <v>Amundi</v>
          </cell>
          <cell r="G146" t="str">
            <v>Amundi Asset Management</v>
          </cell>
          <cell r="H146" t="str">
            <v>EUR</v>
          </cell>
          <cell r="I146" t="str">
            <v>MSCI EMU NR EUR</v>
          </cell>
          <cell r="J146" t="str">
            <v>www.amundi.com</v>
          </cell>
          <cell r="K146" t="str">
            <v>Actions Zone Euro Grandes Capitalisations</v>
          </cell>
          <cell r="L146" t="str">
            <v>Europe Fonds ouverts  - Actions Zone Euro Grandes Cap.</v>
          </cell>
          <cell r="M146" t="str">
            <v>FBAA</v>
          </cell>
          <cell r="N146" t="str">
            <v>FBAAB</v>
          </cell>
          <cell r="O146" t="str">
            <v>Quotidien</v>
          </cell>
          <cell r="P146" t="str">
            <v>France</v>
          </cell>
          <cell r="Q146" t="str">
            <v>Oui</v>
          </cell>
          <cell r="R146" t="str">
            <v/>
          </cell>
          <cell r="S146" t="str">
            <v/>
          </cell>
          <cell r="T146" t="str">
            <v>Zone Euro</v>
          </cell>
          <cell r="U146" t="str">
            <v>Euroland</v>
          </cell>
          <cell r="V146">
            <v>6</v>
          </cell>
          <cell r="W146" t="str">
            <v>Non</v>
          </cell>
          <cell r="X146" t="str">
            <v>Cap</v>
          </cell>
          <cell r="Y146" t="str">
            <v>12h25</v>
          </cell>
          <cell r="Z146" t="str">
            <v>Cut Off: 12h25  Val:J+1? DE:3%NA</v>
          </cell>
          <cell r="AA146" t="str">
            <v>Label ISR</v>
          </cell>
          <cell r="AB146" t="str">
            <v>Oui</v>
          </cell>
          <cell r="AC146" t="str">
            <v>Oui</v>
          </cell>
          <cell r="AD146">
            <v>1.1000000000000001</v>
          </cell>
          <cell r="AE146">
            <v>1.24</v>
          </cell>
        </row>
        <row r="147">
          <cell r="A147" t="str">
            <v>FR0000991432</v>
          </cell>
          <cell r="B147" t="str">
            <v>Amundi Actions Europe ISR P C/D</v>
          </cell>
          <cell r="D147">
            <v>5</v>
          </cell>
          <cell r="E147" t="str">
            <v>FCP</v>
          </cell>
          <cell r="F147" t="str">
            <v>Amundi</v>
          </cell>
          <cell r="G147" t="str">
            <v>Amundi Asset Management</v>
          </cell>
          <cell r="H147" t="str">
            <v>EUR</v>
          </cell>
          <cell r="I147" t="str">
            <v>MSCI Europe NR EUR</v>
          </cell>
          <cell r="J147" t="str">
            <v>www.amundi.com</v>
          </cell>
          <cell r="K147" t="str">
            <v>Actions Europe Grandes Capitalisations Mixte</v>
          </cell>
          <cell r="L147" t="str">
            <v>Europe Fonds ouverts  - Actions Europe Gdes Cap. Mixte</v>
          </cell>
          <cell r="M147" t="str">
            <v>FCBB</v>
          </cell>
          <cell r="N147" t="str">
            <v>FCBBB</v>
          </cell>
          <cell r="O147" t="str">
            <v>Quotidien</v>
          </cell>
          <cell r="P147" t="str">
            <v>France</v>
          </cell>
          <cell r="Q147" t="str">
            <v>Non</v>
          </cell>
          <cell r="R147" t="str">
            <v/>
          </cell>
          <cell r="S147" t="str">
            <v/>
          </cell>
          <cell r="T147" t="str">
            <v>Europe</v>
          </cell>
          <cell r="U147" t="str">
            <v>Europe</v>
          </cell>
          <cell r="V147">
            <v>6</v>
          </cell>
          <cell r="W147" t="str">
            <v>Non</v>
          </cell>
          <cell r="X147" t="str">
            <v>Dist</v>
          </cell>
          <cell r="Y147" t="str">
            <v>12h00</v>
          </cell>
          <cell r="Z147" t="str">
            <v>J+1</v>
          </cell>
          <cell r="AA147" t="str">
            <v>Label ISR</v>
          </cell>
          <cell r="AB147" t="str">
            <v>Oui</v>
          </cell>
          <cell r="AC147" t="str">
            <v>Oui</v>
          </cell>
          <cell r="AD147">
            <v>1.1000000000000001</v>
          </cell>
          <cell r="AE147">
            <v>1.3</v>
          </cell>
        </row>
        <row r="148">
          <cell r="A148" t="str">
            <v>FR0010716332</v>
          </cell>
          <cell r="B148" t="str">
            <v>Amundi Actions Foncier P C</v>
          </cell>
          <cell r="D148">
            <v>0</v>
          </cell>
          <cell r="E148" t="str">
            <v>FCP</v>
          </cell>
          <cell r="F148" t="str">
            <v>Amundi</v>
          </cell>
          <cell r="G148" t="str">
            <v>Amundi Asset Management</v>
          </cell>
          <cell r="H148" t="str">
            <v>EUR</v>
          </cell>
          <cell r="I148" t="str">
            <v>FTSE EPRA Nareit Europe NR EUR</v>
          </cell>
          <cell r="J148" t="str">
            <v>www.amundi.com</v>
          </cell>
          <cell r="K148" t="str">
            <v>Secteur Immobilier Europe</v>
          </cell>
          <cell r="L148" t="str">
            <v>Europe Fonds ouverts  - Immobilier - Indirect Europe</v>
          </cell>
          <cell r="M148" t="str">
            <v>G0I0</v>
          </cell>
          <cell r="N148" t="str">
            <v>G0I0B</v>
          </cell>
          <cell r="O148" t="str">
            <v>Quotidien</v>
          </cell>
          <cell r="P148" t="str">
            <v>France</v>
          </cell>
          <cell r="Q148" t="str">
            <v>Non</v>
          </cell>
          <cell r="R148" t="str">
            <v/>
          </cell>
          <cell r="S148" t="str">
            <v/>
          </cell>
          <cell r="T148" t="str">
            <v>Europe</v>
          </cell>
          <cell r="U148" t="str">
            <v>Europe</v>
          </cell>
          <cell r="V148">
            <v>6</v>
          </cell>
          <cell r="W148" t="str">
            <v>Non</v>
          </cell>
          <cell r="X148" t="str">
            <v>Cap</v>
          </cell>
          <cell r="AB148" t="str">
            <v>Oui</v>
          </cell>
          <cell r="AC148" t="str">
            <v>Oui</v>
          </cell>
          <cell r="AD148">
            <v>1.5</v>
          </cell>
          <cell r="AE148">
            <v>1.58</v>
          </cell>
        </row>
        <row r="149">
          <cell r="A149" t="str">
            <v>FR0000972655</v>
          </cell>
          <cell r="B149" t="str">
            <v>Amundi Actions Foncier P D</v>
          </cell>
          <cell r="C149" t="str">
            <v/>
          </cell>
          <cell r="D149">
            <v>2</v>
          </cell>
          <cell r="E149" t="str">
            <v>FCP</v>
          </cell>
          <cell r="F149" t="str">
            <v>Amundi</v>
          </cell>
          <cell r="G149" t="str">
            <v>Amundi Asset Management</v>
          </cell>
          <cell r="H149" t="str">
            <v>EUR</v>
          </cell>
          <cell r="I149" t="str">
            <v>FTSE EPRA Nareit Europe NR EUR</v>
          </cell>
          <cell r="J149" t="str">
            <v>www.amundi.com</v>
          </cell>
          <cell r="K149" t="str">
            <v>Secteur Immobilier Europe</v>
          </cell>
          <cell r="L149" t="str">
            <v>Europe Fonds ouverts  - Immobilier - Indirect Europe</v>
          </cell>
          <cell r="M149" t="str">
            <v>G0I0</v>
          </cell>
          <cell r="N149" t="str">
            <v>G0I0B</v>
          </cell>
          <cell r="O149" t="str">
            <v>Quotidien</v>
          </cell>
          <cell r="P149" t="str">
            <v>France</v>
          </cell>
          <cell r="Q149" t="str">
            <v>Non</v>
          </cell>
          <cell r="R149" t="str">
            <v/>
          </cell>
          <cell r="S149" t="str">
            <v/>
          </cell>
          <cell r="T149" t="str">
            <v>Europe</v>
          </cell>
          <cell r="U149" t="str">
            <v>Europe</v>
          </cell>
          <cell r="V149">
            <v>6</v>
          </cell>
          <cell r="W149" t="str">
            <v>Non</v>
          </cell>
          <cell r="X149" t="str">
            <v>Dist</v>
          </cell>
          <cell r="Y149" t="str">
            <v>12h25</v>
          </cell>
          <cell r="Z149" t="str">
            <v>Cut Off: 12h25  Val:J+1  DE:2,5%</v>
          </cell>
          <cell r="AB149" t="str">
            <v>Oui</v>
          </cell>
          <cell r="AC149" t="str">
            <v>Oui</v>
          </cell>
          <cell r="AD149">
            <v>1.5</v>
          </cell>
          <cell r="AE149">
            <v>1.58</v>
          </cell>
        </row>
        <row r="150">
          <cell r="A150" t="str">
            <v>FR0010844365</v>
          </cell>
          <cell r="B150" t="str">
            <v>Amundi Actions France ISR PC</v>
          </cell>
          <cell r="D150">
            <v>5</v>
          </cell>
          <cell r="E150" t="str">
            <v>FCP</v>
          </cell>
          <cell r="F150" t="str">
            <v>Amundi</v>
          </cell>
          <cell r="G150" t="str">
            <v>Amundi Asset Management</v>
          </cell>
          <cell r="H150" t="str">
            <v>EUR</v>
          </cell>
          <cell r="I150" t="str">
            <v>Euronext Paris SBF 120 NR EUR</v>
          </cell>
          <cell r="J150" t="str">
            <v>www.amundi.com</v>
          </cell>
          <cell r="K150" t="str">
            <v>Actions France Grandes Capitalisations</v>
          </cell>
          <cell r="L150" t="str">
            <v>Europe Fonds ouverts  - Actions France Grandes Cap.</v>
          </cell>
          <cell r="M150" t="str">
            <v>FAAA</v>
          </cell>
          <cell r="N150" t="str">
            <v>FAAAB</v>
          </cell>
          <cell r="O150" t="str">
            <v>Quotidien</v>
          </cell>
          <cell r="P150" t="str">
            <v>France</v>
          </cell>
          <cell r="Q150" t="str">
            <v>Oui</v>
          </cell>
          <cell r="R150" t="str">
            <v/>
          </cell>
          <cell r="S150" t="str">
            <v/>
          </cell>
          <cell r="T150" t="str">
            <v>France</v>
          </cell>
          <cell r="U150" t="str">
            <v>France</v>
          </cell>
          <cell r="V150">
            <v>6</v>
          </cell>
          <cell r="W150" t="str">
            <v>Non</v>
          </cell>
          <cell r="X150" t="str">
            <v>Cap</v>
          </cell>
          <cell r="Y150" t="str">
            <v>12h00</v>
          </cell>
          <cell r="Z150" t="str">
            <v>J+1</v>
          </cell>
          <cell r="AA150">
            <v>0</v>
          </cell>
          <cell r="AB150" t="str">
            <v>Oui</v>
          </cell>
          <cell r="AC150" t="str">
            <v>Oui</v>
          </cell>
          <cell r="AD150">
            <v>1</v>
          </cell>
          <cell r="AE150">
            <v>1.17</v>
          </cell>
        </row>
        <row r="151">
          <cell r="A151" t="str">
            <v>FR0000944696</v>
          </cell>
          <cell r="B151" t="str">
            <v>Amundi France Engagement PC</v>
          </cell>
          <cell r="C151" t="str">
            <v/>
          </cell>
          <cell r="D151">
            <v>3</v>
          </cell>
          <cell r="E151" t="str">
            <v>SICAV</v>
          </cell>
          <cell r="F151" t="str">
            <v>Amundi</v>
          </cell>
          <cell r="G151" t="str">
            <v>Amundi Asset Management</v>
          </cell>
          <cell r="H151" t="str">
            <v>EUR</v>
          </cell>
          <cell r="I151" t="str">
            <v>Euronext Paris SBF 120 NR EUR</v>
          </cell>
          <cell r="J151" t="str">
            <v>www.amundi.com</v>
          </cell>
          <cell r="K151" t="str">
            <v>Actions France Grandes Capitalisations</v>
          </cell>
          <cell r="L151" t="str">
            <v>Europe Fonds ouverts  - Actions France Grandes Cap.</v>
          </cell>
          <cell r="M151" t="str">
            <v>FAAA</v>
          </cell>
          <cell r="N151" t="str">
            <v>FAAAB</v>
          </cell>
          <cell r="O151" t="str">
            <v>Quotidien</v>
          </cell>
          <cell r="P151" t="str">
            <v>France</v>
          </cell>
          <cell r="Q151" t="str">
            <v>Oui</v>
          </cell>
          <cell r="R151" t="str">
            <v/>
          </cell>
          <cell r="S151" t="str">
            <v/>
          </cell>
          <cell r="T151" t="str">
            <v>France</v>
          </cell>
          <cell r="U151" t="str">
            <v>France</v>
          </cell>
          <cell r="V151">
            <v>6</v>
          </cell>
          <cell r="W151" t="str">
            <v>Non</v>
          </cell>
          <cell r="X151" t="str">
            <v>Cap</v>
          </cell>
          <cell r="AA151" t="str">
            <v>Label ISR 012021</v>
          </cell>
          <cell r="AB151" t="str">
            <v>Oui</v>
          </cell>
          <cell r="AC151" t="str">
            <v>Oui</v>
          </cell>
          <cell r="AD151">
            <v>1.196</v>
          </cell>
          <cell r="AE151">
            <v>1.51</v>
          </cell>
        </row>
        <row r="152">
          <cell r="A152" t="str">
            <v>FR0011556828</v>
          </cell>
          <cell r="B152" t="str">
            <v>Amundi Actions PME C</v>
          </cell>
          <cell r="C152" t="str">
            <v>PEA PME (fermé 5% de frais, - était SLSPL, MEMULTI, MESTRAT, TITRESAVI, PREMLUX, SLSVG, DARJEEL)</v>
          </cell>
          <cell r="D152">
            <v>0</v>
          </cell>
          <cell r="E152" t="str">
            <v>FCP</v>
          </cell>
          <cell r="F152" t="str">
            <v>Amundi</v>
          </cell>
          <cell r="G152" t="str">
            <v>Amundi Asset Management</v>
          </cell>
          <cell r="H152" t="str">
            <v>EUR</v>
          </cell>
          <cell r="I152" t="str">
            <v>Pas d'indice de référence</v>
          </cell>
          <cell r="J152" t="str">
            <v>www.amundi.com</v>
          </cell>
          <cell r="K152" t="str">
            <v>Actions Zone Euro Petites Capitalisations</v>
          </cell>
          <cell r="L152" t="str">
            <v>Europe Fonds ouverts  - Actions Zone Euro Petites Cap.</v>
          </cell>
          <cell r="M152" t="str">
            <v>FBDA</v>
          </cell>
          <cell r="N152" t="str">
            <v>FBDAB</v>
          </cell>
          <cell r="O152" t="str">
            <v>Quotidien</v>
          </cell>
          <cell r="P152" t="str">
            <v>France</v>
          </cell>
          <cell r="Q152" t="str">
            <v>Oui</v>
          </cell>
          <cell r="R152" t="str">
            <v/>
          </cell>
          <cell r="S152" t="str">
            <v/>
          </cell>
          <cell r="T152" t="str">
            <v>Zone Euro</v>
          </cell>
          <cell r="U152" t="str">
            <v>Euroland</v>
          </cell>
          <cell r="V152">
            <v>6</v>
          </cell>
          <cell r="W152" t="str">
            <v>Non</v>
          </cell>
          <cell r="X152" t="str">
            <v>Cap</v>
          </cell>
          <cell r="Y152" t="str">
            <v>12h25</v>
          </cell>
          <cell r="Z152" t="str">
            <v>J+1</v>
          </cell>
          <cell r="AB152" t="str">
            <v>Non</v>
          </cell>
          <cell r="AC152" t="str">
            <v>Oui</v>
          </cell>
          <cell r="AD152">
            <v>1.794</v>
          </cell>
          <cell r="AE152">
            <v>1.66</v>
          </cell>
        </row>
        <row r="153">
          <cell r="A153" t="str">
            <v>FR0010153320</v>
          </cell>
          <cell r="B153" t="str">
            <v>Amundi Actions USA ISR P C</v>
          </cell>
          <cell r="C153" t="str">
            <v/>
          </cell>
          <cell r="D153">
            <v>9</v>
          </cell>
          <cell r="E153" t="str">
            <v>FCP</v>
          </cell>
          <cell r="F153" t="str">
            <v>Amundi</v>
          </cell>
          <cell r="G153" t="str">
            <v>Amundi Asset Management</v>
          </cell>
          <cell r="H153" t="str">
            <v>EUR</v>
          </cell>
          <cell r="I153" t="str">
            <v>S&amp;P 500 NR USD</v>
          </cell>
          <cell r="J153" t="str">
            <v>www.amundi.com</v>
          </cell>
          <cell r="K153" t="str">
            <v>Actions US Grandes Capitalisations Mixte</v>
          </cell>
          <cell r="L153" t="str">
            <v>Europe Fonds ouverts  - Actions Etats-Unis Gdes Cap. Mixte</v>
          </cell>
          <cell r="M153" t="str">
            <v>FFAC</v>
          </cell>
          <cell r="N153" t="str">
            <v>FFACB</v>
          </cell>
          <cell r="O153" t="str">
            <v>Quotidien</v>
          </cell>
          <cell r="P153" t="str">
            <v>France</v>
          </cell>
          <cell r="Q153" t="str">
            <v>Non</v>
          </cell>
          <cell r="R153" t="str">
            <v/>
          </cell>
          <cell r="S153" t="str">
            <v/>
          </cell>
          <cell r="T153" t="str">
            <v>Amérique du Nord</v>
          </cell>
          <cell r="U153" t="str">
            <v>États-Unis d'Amérique</v>
          </cell>
          <cell r="V153">
            <v>6</v>
          </cell>
          <cell r="W153" t="str">
            <v>Non</v>
          </cell>
          <cell r="X153" t="str">
            <v>Cap</v>
          </cell>
          <cell r="Y153" t="str">
            <v>12h25</v>
          </cell>
          <cell r="Z153" t="str">
            <v>J+1</v>
          </cell>
          <cell r="AA153" t="str">
            <v>Label ISR</v>
          </cell>
          <cell r="AB153" t="str">
            <v>Oui</v>
          </cell>
          <cell r="AC153" t="str">
            <v>Oui</v>
          </cell>
          <cell r="AD153">
            <v>1.5</v>
          </cell>
          <cell r="AE153">
            <v>1.71</v>
          </cell>
        </row>
        <row r="154">
          <cell r="A154" t="str">
            <v>FR0010721407</v>
          </cell>
          <cell r="B154" t="str">
            <v>Amundi Crédit 1-3 Euro PC</v>
          </cell>
          <cell r="D154">
            <v>0</v>
          </cell>
          <cell r="E154" t="str">
            <v>FCP</v>
          </cell>
          <cell r="F154" t="str">
            <v>Amundi</v>
          </cell>
          <cell r="G154" t="str">
            <v>Amundi Asset Management</v>
          </cell>
          <cell r="H154" t="str">
            <v>EUR</v>
          </cell>
          <cell r="I154" t="str">
            <v>BBgBarc Euro Agg Corp 1-3 Yr TR EUR</v>
          </cell>
          <cell r="J154" t="str">
            <v>www.amundi.com</v>
          </cell>
          <cell r="K154" t="str">
            <v>Obligations Diversifiés EUR - Court terme</v>
          </cell>
          <cell r="L154" t="str">
            <v>Europe Fonds ouverts  - Obligations EUR Emprunts Privés Court Terme</v>
          </cell>
          <cell r="M154" t="str">
            <v>BBCA</v>
          </cell>
          <cell r="N154" t="str">
            <v>BBCAB</v>
          </cell>
          <cell r="O154" t="str">
            <v>Quotidien</v>
          </cell>
          <cell r="P154" t="str">
            <v>Spain;France;</v>
          </cell>
          <cell r="Q154" t="str">
            <v>Non</v>
          </cell>
          <cell r="R154" t="str">
            <v/>
          </cell>
          <cell r="S154" t="str">
            <v>+ 85 ans</v>
          </cell>
          <cell r="T154" t="str">
            <v>Zone Euro</v>
          </cell>
          <cell r="U154" t="str">
            <v>Euroland</v>
          </cell>
          <cell r="V154">
            <v>3</v>
          </cell>
          <cell r="W154" t="str">
            <v>Non</v>
          </cell>
          <cell r="X154" t="str">
            <v>Cap</v>
          </cell>
          <cell r="AB154" t="str">
            <v>Non</v>
          </cell>
          <cell r="AC154" t="str">
            <v>Oui</v>
          </cell>
          <cell r="AD154">
            <v>0.89</v>
          </cell>
          <cell r="AE154">
            <v>0.91</v>
          </cell>
        </row>
        <row r="155">
          <cell r="A155" t="str">
            <v>FR0013284304</v>
          </cell>
          <cell r="B155" t="str">
            <v>Amundi ETF iStoxx Eurp Mlt-Factr Mkt Ntr</v>
          </cell>
          <cell r="D155">
            <v>1</v>
          </cell>
          <cell r="E155" t="str">
            <v>FCP</v>
          </cell>
          <cell r="F155" t="str">
            <v>Amundi</v>
          </cell>
          <cell r="G155" t="str">
            <v>Amundi Asset Management</v>
          </cell>
          <cell r="H155" t="str">
            <v>EUR</v>
          </cell>
          <cell r="I155" t="str">
            <v>iStoxx Eurp Multi-Fact Mkt Netrl NR EUR</v>
          </cell>
          <cell r="J155" t="str">
            <v>www.amundi.com</v>
          </cell>
          <cell r="K155" t="str">
            <v>Gestion Alternative</v>
          </cell>
          <cell r="L155" t="str">
            <v>Europe ETF  - Alt - Market Neutral - Actions</v>
          </cell>
          <cell r="M155" t="str">
            <v>D000</v>
          </cell>
          <cell r="N155" t="str">
            <v>D000B</v>
          </cell>
          <cell r="O155" t="str">
            <v>Quotidien</v>
          </cell>
          <cell r="P155" t="str">
            <v>Germany;France;Italy;</v>
          </cell>
          <cell r="Q155" t="str">
            <v>Non</v>
          </cell>
          <cell r="R155" t="str">
            <v/>
          </cell>
          <cell r="S155" t="str">
            <v>+ 85 ans</v>
          </cell>
          <cell r="T155" t="str">
            <v>Europe</v>
          </cell>
          <cell r="U155" t="str">
            <v>Europe</v>
          </cell>
          <cell r="V155">
            <v>3</v>
          </cell>
          <cell r="W155" t="str">
            <v>Non</v>
          </cell>
          <cell r="X155" t="str">
            <v>Dist</v>
          </cell>
          <cell r="Y155" t="str">
            <v>17h00</v>
          </cell>
          <cell r="Z155" t="str">
            <v>J+5</v>
          </cell>
          <cell r="AB155" t="str">
            <v>Non</v>
          </cell>
          <cell r="AC155" t="str">
            <v>Oui</v>
          </cell>
          <cell r="AD155">
            <v>0.55000000000000004</v>
          </cell>
          <cell r="AE155">
            <v>0.55000000000000004</v>
          </cell>
        </row>
        <row r="156">
          <cell r="A156" t="str">
            <v>FR0011223577</v>
          </cell>
          <cell r="B156" t="str">
            <v>Amundi Europe Microcaps PC</v>
          </cell>
          <cell r="C156" t="str">
            <v>5% de frais --&gt; fin de comm (13/10/2017)</v>
          </cell>
          <cell r="D156">
            <v>2</v>
          </cell>
          <cell r="E156" t="str">
            <v>FCP</v>
          </cell>
          <cell r="F156" t="str">
            <v>Amundi</v>
          </cell>
          <cell r="G156" t="str">
            <v>Amundi Asset Management</v>
          </cell>
          <cell r="H156" t="str">
            <v>EUR</v>
          </cell>
          <cell r="I156" t="str">
            <v>Pas d'indice de référence</v>
          </cell>
          <cell r="J156" t="str">
            <v>www.amundi.com</v>
          </cell>
          <cell r="K156" t="str">
            <v>Actions Zone Euro Petites Capitalisations</v>
          </cell>
          <cell r="L156" t="str">
            <v>Europe Fonds ouverts  - Actions Zone Euro Petites Cap.</v>
          </cell>
          <cell r="M156" t="str">
            <v>FBDA</v>
          </cell>
          <cell r="N156" t="str">
            <v>FBDAB</v>
          </cell>
          <cell r="O156" t="str">
            <v>Quotidien</v>
          </cell>
          <cell r="Q156" t="str">
            <v>Oui</v>
          </cell>
          <cell r="R156" t="str">
            <v/>
          </cell>
          <cell r="S156" t="str">
            <v/>
          </cell>
          <cell r="T156" t="str">
            <v>Zone Euro</v>
          </cell>
          <cell r="U156" t="str">
            <v>Euroland</v>
          </cell>
          <cell r="V156">
            <v>6</v>
          </cell>
          <cell r="W156" t="str">
            <v>Non</v>
          </cell>
          <cell r="X156" t="str">
            <v>Cap</v>
          </cell>
          <cell r="AB156" t="str">
            <v>Non</v>
          </cell>
          <cell r="AC156" t="str">
            <v>Oui</v>
          </cell>
          <cell r="AD156">
            <v>2</v>
          </cell>
          <cell r="AE156">
            <v>1.52</v>
          </cell>
        </row>
        <row r="157">
          <cell r="A157" t="str">
            <v>LU0119110723</v>
          </cell>
          <cell r="B157" t="str">
            <v>Amundi Fds Euro HY Bd A EUR C</v>
          </cell>
          <cell r="D157">
            <v>8</v>
          </cell>
          <cell r="E157" t="str">
            <v>SICAV</v>
          </cell>
          <cell r="F157" t="str">
            <v>Amundi</v>
          </cell>
          <cell r="G157" t="str">
            <v>Amundi Luxembourg S.A.</v>
          </cell>
          <cell r="H157" t="str">
            <v>EUR</v>
          </cell>
          <cell r="I157" t="str">
            <v>ICE BofA BB-B Euran Ccy HY Cstd TR EUR</v>
          </cell>
          <cell r="J157" t="str">
            <v>www.amundi.com</v>
          </cell>
          <cell r="K157" t="str">
            <v>Obligations Haut Rendement EUR</v>
          </cell>
          <cell r="L157" t="str">
            <v>Europe Fonds ouverts  - Obligations EUR Haut Rendement</v>
          </cell>
          <cell r="M157" t="str">
            <v>BCNA</v>
          </cell>
          <cell r="N157" t="str">
            <v>BCNAB</v>
          </cell>
          <cell r="O157" t="str">
            <v>Quotidien</v>
          </cell>
          <cell r="P157" t="str">
            <v>Austria;Belgium;Switzerland;Germany;Denmark;Spain;Finland;France;United Kingdom;Greece;Hong Kong;Ireland;Luxembourg;Netherlands;Norway;Portugal;Sweden;</v>
          </cell>
          <cell r="Q157" t="str">
            <v>Non</v>
          </cell>
          <cell r="R157" t="str">
            <v/>
          </cell>
          <cell r="S157" t="str">
            <v>+ 85 ans</v>
          </cell>
          <cell r="T157" t="str">
            <v>Europe</v>
          </cell>
          <cell r="U157" t="str">
            <v>Europe</v>
          </cell>
          <cell r="V157">
            <v>4</v>
          </cell>
          <cell r="W157" t="str">
            <v>Non</v>
          </cell>
          <cell r="X157" t="str">
            <v>Cap</v>
          </cell>
          <cell r="Y157" t="str">
            <v>14h00</v>
          </cell>
          <cell r="Z157" t="str">
            <v>J+3</v>
          </cell>
          <cell r="AA157">
            <v>0</v>
          </cell>
          <cell r="AB157" t="str">
            <v>Oui</v>
          </cell>
          <cell r="AC157" t="str">
            <v>Oui</v>
          </cell>
          <cell r="AD157">
            <v>1.2</v>
          </cell>
          <cell r="AE157">
            <v>1.45</v>
          </cell>
        </row>
        <row r="158">
          <cell r="A158" t="str">
            <v>LU0119111028</v>
          </cell>
          <cell r="B158" t="str">
            <v>Amundi Fds Euro HY Bd G EUR C</v>
          </cell>
          <cell r="C158" t="str">
            <v/>
          </cell>
          <cell r="D158">
            <v>2</v>
          </cell>
          <cell r="E158" t="str">
            <v>SICAV</v>
          </cell>
          <cell r="F158" t="str">
            <v>Amundi</v>
          </cell>
          <cell r="G158" t="str">
            <v>Amundi Luxembourg S.A.</v>
          </cell>
          <cell r="H158" t="str">
            <v>EUR</v>
          </cell>
          <cell r="I158" t="str">
            <v>ICE BofA BB-B Euran Ccy HY Cstd TR EUR</v>
          </cell>
          <cell r="J158" t="str">
            <v>www.amundi.com</v>
          </cell>
          <cell r="K158" t="str">
            <v>Obligations Haut Rendement EUR</v>
          </cell>
          <cell r="L158" t="str">
            <v>Europe Fonds ouverts  - Obligations EUR Haut Rendement</v>
          </cell>
          <cell r="M158" t="str">
            <v>BCNA</v>
          </cell>
          <cell r="N158" t="str">
            <v>BCNAB</v>
          </cell>
          <cell r="O158" t="str">
            <v>Quotidien</v>
          </cell>
          <cell r="P158" t="str">
            <v>Austria;Switzerland;Germany;Spain;Finland;France;United Kingdom;Greece;Hong Kong;Ireland;Italy;Luxembourg;Netherlands;Norway;Portugal;Sweden;</v>
          </cell>
          <cell r="Q158" t="str">
            <v>Non</v>
          </cell>
          <cell r="R158" t="str">
            <v/>
          </cell>
          <cell r="S158" t="str">
            <v>+ 85 ans</v>
          </cell>
          <cell r="T158" t="str">
            <v>Europe</v>
          </cell>
          <cell r="U158" t="str">
            <v>Europe</v>
          </cell>
          <cell r="V158">
            <v>4</v>
          </cell>
          <cell r="W158" t="str">
            <v>Non</v>
          </cell>
          <cell r="X158" t="str">
            <v>Cap</v>
          </cell>
          <cell r="Y158" t="str">
            <v>11h00</v>
          </cell>
          <cell r="Z158" t="str">
            <v>Cut Off: 11h00? Val:J+4</v>
          </cell>
          <cell r="AB158" t="str">
            <v>Oui</v>
          </cell>
          <cell r="AC158" t="str">
            <v>Oui</v>
          </cell>
          <cell r="AD158">
            <v>1.4</v>
          </cell>
          <cell r="AE158">
            <v>1.65</v>
          </cell>
        </row>
        <row r="159">
          <cell r="A159" t="str">
            <v>LU1161086159</v>
          </cell>
          <cell r="B159" t="str">
            <v>Amundi Fds EM Blnd Bd A EUR C</v>
          </cell>
          <cell r="D159">
            <v>5</v>
          </cell>
          <cell r="E159" t="str">
            <v>SICAV</v>
          </cell>
          <cell r="F159" t="str">
            <v>Amundi</v>
          </cell>
          <cell r="G159" t="str">
            <v>Amundi Luxembourg S.A.</v>
          </cell>
          <cell r="H159" t="str">
            <v>EUR</v>
          </cell>
          <cell r="I159" t="str">
            <v>(JPM ELMI+ TR USD) 50% + ( JPM EMBI Global Diversified Hedge TR EUR) 50%</v>
          </cell>
          <cell r="J159" t="str">
            <v>www.amundi.com</v>
          </cell>
          <cell r="K159" t="str">
            <v>Obligations Marchés Emergents</v>
          </cell>
          <cell r="L159" t="str">
            <v>Europe Fonds ouverts  - Obligations Marchés Emergents Dominante EUR</v>
          </cell>
          <cell r="M159" t="str">
            <v>BDRB</v>
          </cell>
          <cell r="N159" t="str">
            <v>BDRBB</v>
          </cell>
          <cell r="O159" t="str">
            <v>Quotidien</v>
          </cell>
          <cell r="P159" t="str">
            <v>Luxembourg</v>
          </cell>
          <cell r="Q159" t="str">
            <v>Non</v>
          </cell>
          <cell r="R159" t="str">
            <v/>
          </cell>
          <cell r="S159" t="str">
            <v>+ 85 ans</v>
          </cell>
          <cell r="T159" t="str">
            <v>Marchés Emergents</v>
          </cell>
          <cell r="U159" t="str">
            <v>Global Emerging Mkts</v>
          </cell>
          <cell r="V159">
            <v>4</v>
          </cell>
          <cell r="W159" t="str">
            <v>Non</v>
          </cell>
          <cell r="X159" t="str">
            <v>Cap</v>
          </cell>
          <cell r="Y159" t="str">
            <v>14h00</v>
          </cell>
          <cell r="Z159" t="str">
            <v>J+3</v>
          </cell>
          <cell r="AA159">
            <v>0</v>
          </cell>
          <cell r="AB159" t="str">
            <v>Non</v>
          </cell>
          <cell r="AC159" t="str">
            <v>Oui</v>
          </cell>
          <cell r="AD159">
            <v>0.9</v>
          </cell>
          <cell r="AE159">
            <v>1.45</v>
          </cell>
        </row>
        <row r="160">
          <cell r="A160" t="str">
            <v>LU0907913460</v>
          </cell>
          <cell r="B160" t="str">
            <v>Amundi Fds EM Hrd Ccy Bd A EUR C</v>
          </cell>
          <cell r="D160">
            <v>11</v>
          </cell>
          <cell r="E160" t="str">
            <v>SICAV</v>
          </cell>
          <cell r="F160" t="str">
            <v>Amundi</v>
          </cell>
          <cell r="G160" t="str">
            <v>Amundi Luxembourg S.A.</v>
          </cell>
          <cell r="H160" t="str">
            <v>EUR</v>
          </cell>
          <cell r="I160" t="str">
            <v>JPM EMBI Global Diversified Hedge TR EUR</v>
          </cell>
          <cell r="J160" t="str">
            <v>www.amundi.com</v>
          </cell>
          <cell r="K160" t="str">
            <v>Obligations Marchés Emergents</v>
          </cell>
          <cell r="L160" t="str">
            <v>Europe Fonds ouverts  - Obligations Marchés Emergents Dominante EUR</v>
          </cell>
          <cell r="M160" t="str">
            <v>BDRB</v>
          </cell>
          <cell r="N160" t="str">
            <v>BDRBB</v>
          </cell>
          <cell r="O160" t="str">
            <v>Quotidien</v>
          </cell>
          <cell r="P160" t="str">
            <v>Luxembourg</v>
          </cell>
          <cell r="Q160" t="str">
            <v>Non</v>
          </cell>
          <cell r="R160" t="str">
            <v/>
          </cell>
          <cell r="S160" t="str">
            <v>+ 85 ans</v>
          </cell>
          <cell r="T160" t="str">
            <v>Marchés Emergents</v>
          </cell>
          <cell r="U160" t="str">
            <v>Global Emerging Mkts</v>
          </cell>
          <cell r="V160">
            <v>4</v>
          </cell>
          <cell r="W160" t="str">
            <v>Non</v>
          </cell>
          <cell r="X160" t="str">
            <v>Cap</v>
          </cell>
          <cell r="Y160" t="str">
            <v>14h00</v>
          </cell>
          <cell r="Z160" t="str">
            <v>J+3</v>
          </cell>
          <cell r="AA160">
            <v>0</v>
          </cell>
          <cell r="AB160" t="str">
            <v>Non</v>
          </cell>
          <cell r="AC160" t="str">
            <v>Oui</v>
          </cell>
          <cell r="AD160">
            <v>1.4</v>
          </cell>
          <cell r="AE160">
            <v>1.55</v>
          </cell>
        </row>
        <row r="161">
          <cell r="A161" t="str">
            <v>FR0010599373</v>
          </cell>
          <cell r="B161" t="str">
            <v>Amundi Actions Euro PC</v>
          </cell>
          <cell r="C161" t="str">
            <v>Absorption du fonds FR0000289902 Amundi Actions Europe PC le 10/12/2020</v>
          </cell>
          <cell r="D161">
            <v>2</v>
          </cell>
          <cell r="E161" t="str">
            <v>FCP</v>
          </cell>
          <cell r="F161" t="str">
            <v>Amundi</v>
          </cell>
          <cell r="G161" t="str">
            <v>Amundi Asset Management</v>
          </cell>
          <cell r="H161" t="str">
            <v>EUR</v>
          </cell>
          <cell r="I161" t="str">
            <v>MSCI Euro NR EUR</v>
          </cell>
          <cell r="J161" t="str">
            <v>www.amundi.com</v>
          </cell>
          <cell r="K161" t="str">
            <v>Actions Zone Euro Grandes Capitalisations</v>
          </cell>
          <cell r="L161" t="str">
            <v>Europe Fonds ouverts  - Actions Zone Euro Grandes Cap.</v>
          </cell>
          <cell r="M161" t="str">
            <v>FBAA</v>
          </cell>
          <cell r="N161" t="str">
            <v>FBAAB</v>
          </cell>
          <cell r="O161" t="str">
            <v>Quotidien</v>
          </cell>
          <cell r="P161" t="str">
            <v>France</v>
          </cell>
          <cell r="Q161" t="str">
            <v>Oui</v>
          </cell>
          <cell r="R161" t="str">
            <v/>
          </cell>
          <cell r="S161" t="str">
            <v/>
          </cell>
          <cell r="T161" t="str">
            <v>Zone Euro</v>
          </cell>
          <cell r="U161" t="str">
            <v>Euroland</v>
          </cell>
          <cell r="V161">
            <v>6</v>
          </cell>
          <cell r="W161" t="str">
            <v>Non</v>
          </cell>
          <cell r="X161" t="str">
            <v>Cap</v>
          </cell>
          <cell r="Y161" t="str">
            <v>12h00</v>
          </cell>
          <cell r="Z161" t="str">
            <v>J+1</v>
          </cell>
          <cell r="AB161" t="str">
            <v>Non</v>
          </cell>
          <cell r="AC161" t="str">
            <v>Oui</v>
          </cell>
          <cell r="AD161">
            <v>1.9</v>
          </cell>
          <cell r="AE161">
            <v>1.9</v>
          </cell>
        </row>
        <row r="162">
          <cell r="A162" t="str">
            <v>FR0010165944</v>
          </cell>
          <cell r="B162" t="str">
            <v>Amundi Actions Restructurations PC</v>
          </cell>
          <cell r="C162" t="str">
            <v/>
          </cell>
          <cell r="D162">
            <v>2</v>
          </cell>
          <cell r="E162" t="str">
            <v>FCP</v>
          </cell>
          <cell r="F162" t="str">
            <v>Amundi</v>
          </cell>
          <cell r="G162" t="str">
            <v>Amundi Asset Management</v>
          </cell>
          <cell r="H162" t="str">
            <v>EUR</v>
          </cell>
          <cell r="I162" t="str">
            <v>MSCI Europe NR EUR</v>
          </cell>
          <cell r="J162" t="str">
            <v>www.amundi.com</v>
          </cell>
          <cell r="K162" t="str">
            <v>Actions Europe Grandes Capitalisations Mixte</v>
          </cell>
          <cell r="L162" t="str">
            <v>Europe Fonds ouverts  - Actions Europe Gdes Cap. Mixte</v>
          </cell>
          <cell r="M162" t="str">
            <v>FCBB</v>
          </cell>
          <cell r="N162" t="str">
            <v>FCBBB</v>
          </cell>
          <cell r="O162" t="str">
            <v>Quotidien</v>
          </cell>
          <cell r="P162" t="str">
            <v>France</v>
          </cell>
          <cell r="Q162" t="str">
            <v>Oui</v>
          </cell>
          <cell r="R162" t="str">
            <v/>
          </cell>
          <cell r="S162" t="str">
            <v/>
          </cell>
          <cell r="T162" t="str">
            <v>Europe</v>
          </cell>
          <cell r="U162" t="str">
            <v>Europe</v>
          </cell>
          <cell r="V162">
            <v>6</v>
          </cell>
          <cell r="W162" t="str">
            <v>Non</v>
          </cell>
          <cell r="X162" t="str">
            <v>Cap</v>
          </cell>
          <cell r="Y162" t="str">
            <v>12h00</v>
          </cell>
          <cell r="Z162" t="str">
            <v>Cut Off: 12h00  Val:J+2  DE:2,5%</v>
          </cell>
          <cell r="AB162" t="str">
            <v>Oui</v>
          </cell>
          <cell r="AC162" t="str">
            <v>Oui</v>
          </cell>
          <cell r="AD162">
            <v>1.5</v>
          </cell>
          <cell r="AE162">
            <v>1.58</v>
          </cell>
        </row>
        <row r="163">
          <cell r="A163" t="str">
            <v>LU0568621618</v>
          </cell>
          <cell r="B163" t="str">
            <v>Amundi Fds Cash USD A2 USD C</v>
          </cell>
          <cell r="D163">
            <v>8</v>
          </cell>
          <cell r="E163" t="str">
            <v>SICAV</v>
          </cell>
          <cell r="F163" t="str">
            <v>Amundi</v>
          </cell>
          <cell r="G163" t="str">
            <v>Amundi Luxembourg S.A.</v>
          </cell>
          <cell r="H163" t="str">
            <v>USD</v>
          </cell>
          <cell r="I163" t="str">
            <v>ICE Libor 3 Month USD</v>
          </cell>
          <cell r="J163" t="str">
            <v>www.amundi.com</v>
          </cell>
          <cell r="K163" t="str">
            <v>Monétaire Devises</v>
          </cell>
          <cell r="L163" t="str">
            <v>Europe Fonds ouverts  - Monétaires USD</v>
          </cell>
          <cell r="M163" t="str">
            <v>A0CC</v>
          </cell>
          <cell r="N163" t="str">
            <v>A0CCB</v>
          </cell>
          <cell r="O163" t="str">
            <v>Quotidien</v>
          </cell>
          <cell r="P163" t="str">
            <v>Austria;Belgium;Bulgaria;Switzerland;Cyprus;Czech Republic;Germany;Spain;Finland;France;United Kingdom;Greece;Hong Kong;Ireland;Italy;Luxembourg;Macao;Netherlands;Norway;Portugal;Slovenia;Sweden;</v>
          </cell>
          <cell r="Q163" t="str">
            <v>Non</v>
          </cell>
          <cell r="R163" t="str">
            <v/>
          </cell>
          <cell r="S163" t="str">
            <v>+ 85 ans</v>
          </cell>
          <cell r="T163" t="str">
            <v>International</v>
          </cell>
          <cell r="U163" t="str">
            <v>Global</v>
          </cell>
          <cell r="V163">
            <v>1</v>
          </cell>
          <cell r="W163" t="str">
            <v>Non</v>
          </cell>
          <cell r="X163" t="str">
            <v>Cap</v>
          </cell>
          <cell r="Y163" t="str">
            <v>13h00</v>
          </cell>
          <cell r="Z163" t="str">
            <v>J+3</v>
          </cell>
          <cell r="AB163" t="str">
            <v>Oui</v>
          </cell>
          <cell r="AC163" t="str">
            <v>Oui</v>
          </cell>
          <cell r="AD163">
            <v>0.3</v>
          </cell>
          <cell r="AE163">
            <v>0.18</v>
          </cell>
        </row>
        <row r="164">
          <cell r="A164" t="str">
            <v>LU0568622004</v>
          </cell>
          <cell r="B164" t="str">
            <v>Amundi Fds Cash USD G2 USD C</v>
          </cell>
          <cell r="C164" t="str">
            <v/>
          </cell>
          <cell r="D164">
            <v>0</v>
          </cell>
          <cell r="E164" t="str">
            <v>SICAV</v>
          </cell>
          <cell r="F164" t="str">
            <v>Amundi</v>
          </cell>
          <cell r="G164" t="str">
            <v>Amundi Luxembourg S.A.</v>
          </cell>
          <cell r="H164" t="str">
            <v>USD</v>
          </cell>
          <cell r="I164" t="str">
            <v>ICE Libor 3 Month USD</v>
          </cell>
          <cell r="J164" t="str">
            <v>www.amundi.com</v>
          </cell>
          <cell r="K164" t="str">
            <v>Monétaire Devises</v>
          </cell>
          <cell r="L164" t="str">
            <v>Europe Fonds ouverts  - Monétaires USD</v>
          </cell>
          <cell r="M164" t="str">
            <v>A0CC</v>
          </cell>
          <cell r="N164" t="str">
            <v>A0CCB</v>
          </cell>
          <cell r="O164" t="str">
            <v>Quotidien</v>
          </cell>
          <cell r="P164" t="str">
            <v>Austria;Belgium;Switzerland;Czech Republic;Germany;Spain;Finland;France;United Kingdom;Greece;Ireland;Italy;Luxembourg;Netherlands;Norway;Portugal;Sweden;</v>
          </cell>
          <cell r="Q164" t="str">
            <v>Non</v>
          </cell>
          <cell r="R164" t="str">
            <v/>
          </cell>
          <cell r="S164" t="str">
            <v>+ 85 ans</v>
          </cell>
          <cell r="T164" t="str">
            <v>International</v>
          </cell>
          <cell r="U164" t="str">
            <v>Global</v>
          </cell>
          <cell r="V164">
            <v>1</v>
          </cell>
          <cell r="W164" t="str">
            <v>Non</v>
          </cell>
          <cell r="X164" t="str">
            <v>Cap</v>
          </cell>
          <cell r="AB164" t="str">
            <v>Oui</v>
          </cell>
          <cell r="AC164" t="str">
            <v>Oui</v>
          </cell>
          <cell r="AD164">
            <v>0.35</v>
          </cell>
          <cell r="AE164">
            <v>0.18</v>
          </cell>
        </row>
        <row r="165">
          <cell r="A165" t="str">
            <v>FR0010001214</v>
          </cell>
          <cell r="B165" t="str">
            <v>Amundi Crédit 1-3 Euro IC</v>
          </cell>
          <cell r="C165" t="str">
            <v>Hors liste</v>
          </cell>
          <cell r="D165">
            <v>0</v>
          </cell>
          <cell r="E165" t="str">
            <v>FCP</v>
          </cell>
          <cell r="F165" t="str">
            <v>Amundi</v>
          </cell>
          <cell r="G165" t="str">
            <v>Amundi Asset Management</v>
          </cell>
          <cell r="H165" t="str">
            <v>EUR</v>
          </cell>
          <cell r="I165" t="str">
            <v>BBgBarc Euro Agg Corp 1-3 Yr TR EUR</v>
          </cell>
          <cell r="J165" t="str">
            <v>www.amundi.com</v>
          </cell>
          <cell r="K165" t="str">
            <v>Obligations Diversifiés EUR - Court terme</v>
          </cell>
          <cell r="L165" t="str">
            <v>Europe Fonds ouverts  - Obligations EUR Emprunts Privés Court Terme</v>
          </cell>
          <cell r="M165" t="str">
            <v>BBCA</v>
          </cell>
          <cell r="N165" t="str">
            <v>BBCAB</v>
          </cell>
          <cell r="O165" t="str">
            <v>Quotidien</v>
          </cell>
          <cell r="P165" t="str">
            <v>Spain;France;</v>
          </cell>
          <cell r="Q165" t="str">
            <v>Non</v>
          </cell>
          <cell r="R165" t="str">
            <v/>
          </cell>
          <cell r="S165" t="str">
            <v>+ 85 ans</v>
          </cell>
          <cell r="T165" t="str">
            <v>Zone Euro</v>
          </cell>
          <cell r="U165" t="str">
            <v>Euroland</v>
          </cell>
          <cell r="V165">
            <v>3</v>
          </cell>
          <cell r="W165" t="str">
            <v>Non</v>
          </cell>
          <cell r="X165" t="str">
            <v>Cap</v>
          </cell>
          <cell r="Y165" t="str">
            <v>12h00</v>
          </cell>
          <cell r="Z165" t="str">
            <v>J+1</v>
          </cell>
          <cell r="AB165" t="str">
            <v>Non</v>
          </cell>
          <cell r="AC165" t="str">
            <v>Oui</v>
          </cell>
          <cell r="AD165">
            <v>0.44</v>
          </cell>
          <cell r="AE165">
            <v>0.36</v>
          </cell>
        </row>
        <row r="166">
          <cell r="A166" t="str">
            <v>FR0010655712</v>
          </cell>
          <cell r="B166" t="str">
            <v>Amundi ETF DAX DR</v>
          </cell>
          <cell r="C166" t="str">
            <v/>
          </cell>
          <cell r="D166">
            <v>0</v>
          </cell>
          <cell r="E166" t="str">
            <v>FCP</v>
          </cell>
          <cell r="F166" t="str">
            <v>Amundi</v>
          </cell>
          <cell r="G166" t="str">
            <v>Amundi Asset Management</v>
          </cell>
          <cell r="H166" t="str">
            <v>EUR</v>
          </cell>
          <cell r="I166" t="str">
            <v>FSE DAX NR EUR</v>
          </cell>
          <cell r="J166" t="str">
            <v>www.amundi.com</v>
          </cell>
          <cell r="K166" t="str">
            <v>Actions Europe - Zones particulières</v>
          </cell>
          <cell r="L166" t="str">
            <v>Europe ETF  - Germany Equity</v>
          </cell>
          <cell r="M166" t="str">
            <v>FD0A</v>
          </cell>
          <cell r="N166" t="str">
            <v>FD0AB</v>
          </cell>
          <cell r="O166" t="str">
            <v>Quotidien</v>
          </cell>
          <cell r="P166" t="str">
            <v>Germany;France;United Kingdom;Italy;</v>
          </cell>
          <cell r="Q166" t="str">
            <v>Oui</v>
          </cell>
          <cell r="R166" t="str">
            <v/>
          </cell>
          <cell r="S166" t="str">
            <v/>
          </cell>
          <cell r="T166" t="str">
            <v>Zone Euro</v>
          </cell>
          <cell r="U166" t="str">
            <v>Allemagne</v>
          </cell>
          <cell r="V166">
            <v>6</v>
          </cell>
          <cell r="W166" t="str">
            <v>Non</v>
          </cell>
          <cell r="X166" t="str">
            <v>Cap</v>
          </cell>
          <cell r="Y166" t="str">
            <v>16h00</v>
          </cell>
          <cell r="Z166" t="str">
            <v>J+5</v>
          </cell>
          <cell r="AB166" t="str">
            <v>Non</v>
          </cell>
          <cell r="AC166" t="str">
            <v>Oui</v>
          </cell>
          <cell r="AD166">
            <v>0.1</v>
          </cell>
          <cell r="AE166">
            <v>0.1</v>
          </cell>
        </row>
        <row r="167">
          <cell r="A167" t="str">
            <v>FR0010754127</v>
          </cell>
          <cell r="B167" t="str">
            <v>Amundi ETF Euro Inflation DR</v>
          </cell>
          <cell r="D167">
            <v>0</v>
          </cell>
          <cell r="E167" t="str">
            <v>FCP</v>
          </cell>
          <cell r="F167" t="str">
            <v>Amundi</v>
          </cell>
          <cell r="G167" t="str">
            <v>Amundi Asset Management</v>
          </cell>
          <cell r="H167" t="str">
            <v>EUR</v>
          </cell>
          <cell r="I167" t="str">
            <v>Markit iBoxx Euro Infl Linked TR EUR</v>
          </cell>
          <cell r="J167" t="str">
            <v>www.amundi.com</v>
          </cell>
          <cell r="K167" t="str">
            <v>Obligations Indexées Inflation EUR</v>
          </cell>
          <cell r="L167" t="str">
            <v>Europe ETF  - Obligations EUR Indexées sur l'Inflation</v>
          </cell>
          <cell r="M167" t="str">
            <v>BABA</v>
          </cell>
          <cell r="N167" t="str">
            <v>BABAB</v>
          </cell>
          <cell r="O167" t="str">
            <v>Quotidien</v>
          </cell>
          <cell r="P167" t="str">
            <v>Germany;France;Italy;</v>
          </cell>
          <cell r="Q167" t="str">
            <v>Non</v>
          </cell>
          <cell r="R167" t="str">
            <v/>
          </cell>
          <cell r="S167" t="str">
            <v>+ 85 ans</v>
          </cell>
          <cell r="T167" t="str">
            <v>Zone Euro</v>
          </cell>
          <cell r="U167" t="str">
            <v>Euroland</v>
          </cell>
          <cell r="V167">
            <v>3</v>
          </cell>
          <cell r="W167" t="str">
            <v>Non</v>
          </cell>
          <cell r="X167" t="str">
            <v>Cap</v>
          </cell>
          <cell r="Y167" t="str">
            <v>16h30</v>
          </cell>
          <cell r="Z167" t="str">
            <v>J+5</v>
          </cell>
          <cell r="AB167" t="str">
            <v>Non</v>
          </cell>
          <cell r="AC167" t="str">
            <v>Oui</v>
          </cell>
          <cell r="AD167">
            <v>0.16</v>
          </cell>
          <cell r="AE167">
            <v>0.16</v>
          </cell>
        </row>
        <row r="168">
          <cell r="A168" t="str">
            <v>FR0010791194</v>
          </cell>
          <cell r="B168" t="str">
            <v>Amundi ETF Short MSCI USA Daily</v>
          </cell>
          <cell r="C168" t="str">
            <v>création le 10/06/2013</v>
          </cell>
          <cell r="D168">
            <v>0</v>
          </cell>
          <cell r="E168" t="str">
            <v>FCP</v>
          </cell>
          <cell r="F168" t="str">
            <v>Amundi</v>
          </cell>
          <cell r="G168" t="str">
            <v>Amundi Asset Management</v>
          </cell>
          <cell r="H168" t="str">
            <v>EUR</v>
          </cell>
          <cell r="I168" t="str">
            <v>MSCI USA Short Daily GR EUR</v>
          </cell>
          <cell r="J168" t="str">
            <v>www.amundi.com</v>
          </cell>
          <cell r="K168" t="str">
            <v>Actions performances inversées</v>
          </cell>
          <cell r="L168" t="str">
            <v>Europe ETF  - Trading - Leveraged/Inverse Actions</v>
          </cell>
          <cell r="M168" t="str">
            <v>YYYY</v>
          </cell>
          <cell r="N168" t="str">
            <v>YYYYB</v>
          </cell>
          <cell r="O168" t="str">
            <v>Quotidien</v>
          </cell>
          <cell r="P168" t="str">
            <v>Germany;France;Italy;Netherlands;</v>
          </cell>
          <cell r="Q168" t="str">
            <v>Oui</v>
          </cell>
          <cell r="R168" t="str">
            <v/>
          </cell>
          <cell r="S168" t="str">
            <v/>
          </cell>
          <cell r="T168" t="str">
            <v>Amérique du Nord</v>
          </cell>
          <cell r="U168" t="str">
            <v>États-Unis d'Amérique</v>
          </cell>
          <cell r="V168">
            <v>6</v>
          </cell>
          <cell r="W168" t="str">
            <v>Non</v>
          </cell>
          <cell r="X168" t="str">
            <v>Dist</v>
          </cell>
          <cell r="Y168" t="str">
            <v>17h00</v>
          </cell>
          <cell r="Z168" t="str">
            <v>J+5</v>
          </cell>
          <cell r="AB168" t="str">
            <v>Non</v>
          </cell>
          <cell r="AC168" t="str">
            <v>Oui</v>
          </cell>
          <cell r="AD168">
            <v>0.35</v>
          </cell>
          <cell r="AE168">
            <v>0.35</v>
          </cell>
        </row>
        <row r="169">
          <cell r="A169" t="str">
            <v>LU0755949848</v>
          </cell>
          <cell r="B169" t="str">
            <v>Amundi Fds Eurp Equity Cnsv A EUR C</v>
          </cell>
          <cell r="D169">
            <v>3</v>
          </cell>
          <cell r="E169" t="str">
            <v>SICAV</v>
          </cell>
          <cell r="F169" t="str">
            <v>Amundi</v>
          </cell>
          <cell r="G169" t="str">
            <v>Amundi Luxembourg S.A.</v>
          </cell>
          <cell r="H169" t="str">
            <v>EUR</v>
          </cell>
          <cell r="I169" t="str">
            <v>MSCI Europe NR EUR</v>
          </cell>
          <cell r="J169" t="str">
            <v>www.amundi.com</v>
          </cell>
          <cell r="K169" t="str">
            <v>Actions Europe Grandes Capitalisations Mixte</v>
          </cell>
          <cell r="L169" t="str">
            <v>Europe Fonds ouverts  - Actions Europe Gdes Cap. Mixte</v>
          </cell>
          <cell r="M169" t="str">
            <v>FCBB</v>
          </cell>
          <cell r="N169" t="str">
            <v>FCBBB</v>
          </cell>
          <cell r="O169" t="str">
            <v>Quotidien</v>
          </cell>
          <cell r="P169" t="str">
            <v>France</v>
          </cell>
          <cell r="Q169" t="str">
            <v>Non</v>
          </cell>
          <cell r="R169" t="str">
            <v/>
          </cell>
          <cell r="S169" t="str">
            <v>+ 85 ans</v>
          </cell>
          <cell r="T169" t="str">
            <v>Europe</v>
          </cell>
          <cell r="U169" t="str">
            <v>Europe</v>
          </cell>
          <cell r="V169">
            <v>5</v>
          </cell>
          <cell r="W169" t="str">
            <v>Non</v>
          </cell>
          <cell r="X169" t="str">
            <v>Cap</v>
          </cell>
          <cell r="Y169" t="str">
            <v>12h25</v>
          </cell>
          <cell r="Z169" t="str">
            <v>Cut Off: 12h25? Val:J+3? DE:</v>
          </cell>
          <cell r="AB169" t="str">
            <v>Oui</v>
          </cell>
          <cell r="AC169" t="str">
            <v>Oui</v>
          </cell>
          <cell r="AD169">
            <v>1.3</v>
          </cell>
          <cell r="AE169">
            <v>1.75</v>
          </cell>
        </row>
        <row r="170">
          <cell r="A170" t="str">
            <v>FR0007038138</v>
          </cell>
          <cell r="B170" t="str">
            <v>Amundi Euro Liquidity-Rated SRI I</v>
          </cell>
          <cell r="D170">
            <v>1</v>
          </cell>
          <cell r="E170" t="str">
            <v>FCP</v>
          </cell>
          <cell r="F170" t="str">
            <v>Amundi</v>
          </cell>
          <cell r="G170" t="str">
            <v>Amundi Asset Management</v>
          </cell>
          <cell r="H170" t="str">
            <v>EUR</v>
          </cell>
          <cell r="I170" t="str">
            <v>Eonia</v>
          </cell>
          <cell r="J170" t="str">
            <v>www.amundi.com</v>
          </cell>
          <cell r="K170" t="str">
            <v>Monétaire EUR</v>
          </cell>
          <cell r="L170" t="str">
            <v>Europe Fonds ouverts  - Monétaires EUR</v>
          </cell>
          <cell r="M170" t="str">
            <v>A0BA</v>
          </cell>
          <cell r="N170" t="str">
            <v>A0BAB</v>
          </cell>
          <cell r="O170" t="str">
            <v>Quotidien</v>
          </cell>
          <cell r="P170" t="str">
            <v>Austria;Switzerland;Germany;Denmark;Spain;Finland;France;United Kingdom;Ireland;Italy;Luxembourg;Netherlands;Sweden;</v>
          </cell>
          <cell r="Q170" t="str">
            <v>Non</v>
          </cell>
          <cell r="R170" t="str">
            <v/>
          </cell>
          <cell r="S170" t="str">
            <v>+ 85 ans</v>
          </cell>
          <cell r="T170" t="str">
            <v>Zone Euro</v>
          </cell>
          <cell r="U170" t="str">
            <v>Euroland</v>
          </cell>
          <cell r="V170">
            <v>1</v>
          </cell>
          <cell r="W170" t="str">
            <v>Non</v>
          </cell>
          <cell r="X170" t="str">
            <v>Cap</v>
          </cell>
          <cell r="Y170" t="str">
            <v>12h25</v>
          </cell>
          <cell r="Z170" t="str">
            <v>J+1</v>
          </cell>
          <cell r="AA170" t="str">
            <v>Label ISR 04/2021</v>
          </cell>
          <cell r="AB170" t="str">
            <v>Oui</v>
          </cell>
          <cell r="AC170" t="str">
            <v>Oui</v>
          </cell>
          <cell r="AD170">
            <v>0.15</v>
          </cell>
          <cell r="AE170">
            <v>0.08</v>
          </cell>
        </row>
        <row r="171">
          <cell r="A171" t="str">
            <v>LU0119086162</v>
          </cell>
          <cell r="B171" t="str">
            <v>Amundi Fds Asia Eq Concntr G USD C</v>
          </cell>
          <cell r="D171">
            <v>0</v>
          </cell>
          <cell r="E171" t="str">
            <v>SICAV</v>
          </cell>
          <cell r="F171" t="str">
            <v>Amundi</v>
          </cell>
          <cell r="G171" t="str">
            <v>Amundi Luxembourg S.A.</v>
          </cell>
          <cell r="H171" t="str">
            <v>USD</v>
          </cell>
          <cell r="I171" t="str">
            <v>MSCI AC Asia Ex Japan NR USD</v>
          </cell>
          <cell r="J171" t="str">
            <v>www.amundi.com</v>
          </cell>
          <cell r="K171" t="str">
            <v>Actions Asie-Pacifique hors Japon</v>
          </cell>
          <cell r="L171" t="str">
            <v>Europe Fonds ouverts  - Actions Asie hors Japon</v>
          </cell>
          <cell r="M171" t="str">
            <v>FN00</v>
          </cell>
          <cell r="N171" t="str">
            <v>FN00B</v>
          </cell>
          <cell r="O171" t="str">
            <v>Quotidien</v>
          </cell>
          <cell r="P171" t="str">
            <v>Austria;Switzerland;Czech Republic;Germany;Spain;Finland;France;United Kingdom;Greece;Hong Kong;Ireland;Italy;Luxembourg;Netherlands;Norway;Portugal;Sweden;</v>
          </cell>
          <cell r="Q171" t="str">
            <v>Non</v>
          </cell>
          <cell r="R171" t="str">
            <v/>
          </cell>
          <cell r="S171" t="str">
            <v/>
          </cell>
          <cell r="T171" t="str">
            <v>Asie - Pacifique</v>
          </cell>
          <cell r="U171" t="str">
            <v>Asia Pacific ex Japan ex Australia</v>
          </cell>
          <cell r="V171">
            <v>6</v>
          </cell>
          <cell r="W171" t="str">
            <v>Non</v>
          </cell>
          <cell r="X171" t="str">
            <v>Cap</v>
          </cell>
          <cell r="AB171" t="str">
            <v>Oui</v>
          </cell>
          <cell r="AC171" t="str">
            <v>Oui</v>
          </cell>
          <cell r="AD171">
            <v>2.1</v>
          </cell>
          <cell r="AE171">
            <v>2.35</v>
          </cell>
        </row>
        <row r="172">
          <cell r="A172" t="str">
            <v>LU0568620644</v>
          </cell>
          <cell r="B172" t="str">
            <v>Amundi Fds Cash EUR A2 EUR AD D</v>
          </cell>
          <cell r="D172">
            <v>1</v>
          </cell>
          <cell r="E172" t="str">
            <v>SICAV</v>
          </cell>
          <cell r="F172" t="str">
            <v>Amundi</v>
          </cell>
          <cell r="G172" t="str">
            <v>Amundi Luxembourg S.A.</v>
          </cell>
          <cell r="H172" t="str">
            <v>EUR</v>
          </cell>
          <cell r="I172" t="str">
            <v>Euribor 3 Month EUR</v>
          </cell>
          <cell r="J172" t="str">
            <v>www.amundi.com</v>
          </cell>
          <cell r="K172" t="str">
            <v>Monétaire EUR</v>
          </cell>
          <cell r="L172" t="str">
            <v>Europe Fonds ouverts  - Monétaires EUR</v>
          </cell>
          <cell r="M172" t="str">
            <v>A0BA</v>
          </cell>
          <cell r="N172" t="str">
            <v>A0BAB</v>
          </cell>
          <cell r="O172" t="str">
            <v>Quotidien</v>
          </cell>
          <cell r="P172" t="str">
            <v>Austria;Belgium;Switzerland;Czech Republic;Germany;Finland;France;United Kingdom;Greece;Hong Kong;Ireland;Italy;Luxembourg;Macao;Netherlands;Norway;Sweden;</v>
          </cell>
          <cell r="Q172" t="str">
            <v>Non</v>
          </cell>
          <cell r="R172" t="str">
            <v/>
          </cell>
          <cell r="S172" t="str">
            <v>+ 85 ans</v>
          </cell>
          <cell r="T172" t="str">
            <v>International</v>
          </cell>
          <cell r="U172" t="str">
            <v>Global</v>
          </cell>
          <cell r="V172">
            <v>1</v>
          </cell>
          <cell r="W172" t="str">
            <v>Non</v>
          </cell>
          <cell r="X172" t="str">
            <v>Dist</v>
          </cell>
          <cell r="Y172" t="str">
            <v>14h00</v>
          </cell>
          <cell r="Z172" t="str">
            <v>J+2</v>
          </cell>
          <cell r="AB172" t="str">
            <v>Oui</v>
          </cell>
          <cell r="AC172" t="str">
            <v>Oui</v>
          </cell>
          <cell r="AD172">
            <v>0.3</v>
          </cell>
          <cell r="AE172">
            <v>0.3</v>
          </cell>
        </row>
        <row r="173">
          <cell r="A173" t="str">
            <v>LU0568620560</v>
          </cell>
          <cell r="B173" t="str">
            <v>Amundi Fds Cash EUR A2 EUR C</v>
          </cell>
          <cell r="D173">
            <v>1</v>
          </cell>
          <cell r="E173" t="str">
            <v>SICAV</v>
          </cell>
          <cell r="F173" t="str">
            <v>Amundi</v>
          </cell>
          <cell r="G173" t="str">
            <v>Amundi Luxembourg S.A.</v>
          </cell>
          <cell r="H173" t="str">
            <v>EUR</v>
          </cell>
          <cell r="I173" t="str">
            <v>Euribor 3 Month EUR</v>
          </cell>
          <cell r="J173" t="str">
            <v>www.amundi.com</v>
          </cell>
          <cell r="K173" t="str">
            <v>Monétaire EUR</v>
          </cell>
          <cell r="L173" t="str">
            <v>Europe Fonds ouverts  - Monétaires EUR</v>
          </cell>
          <cell r="M173" t="str">
            <v>A0BA</v>
          </cell>
          <cell r="N173" t="str">
            <v>A0BAB</v>
          </cell>
          <cell r="O173" t="str">
            <v>Quotidien</v>
          </cell>
          <cell r="P173" t="str">
            <v>Austria;Belgium;Bulgaria;Switzerland;Cyprus;Czech Republic;Germany;Spain;Finland;France;United Kingdom;Greece;Hong Kong;Ireland;Italy;Luxembourg;Macao;Netherlands;Norway;Portugal;Slovenia;Sweden;</v>
          </cell>
          <cell r="Q173" t="str">
            <v>Non</v>
          </cell>
          <cell r="R173" t="str">
            <v/>
          </cell>
          <cell r="S173" t="str">
            <v>+ 85 ans</v>
          </cell>
          <cell r="T173" t="str">
            <v>International</v>
          </cell>
          <cell r="U173" t="str">
            <v>Global</v>
          </cell>
          <cell r="V173">
            <v>1</v>
          </cell>
          <cell r="W173" t="str">
            <v>Non</v>
          </cell>
          <cell r="X173" t="str">
            <v>Cap</v>
          </cell>
          <cell r="Y173" t="str">
            <v>14h00</v>
          </cell>
          <cell r="Z173" t="str">
            <v>J+2</v>
          </cell>
          <cell r="AB173" t="str">
            <v>Oui</v>
          </cell>
          <cell r="AC173" t="str">
            <v>Oui</v>
          </cell>
          <cell r="AD173">
            <v>0.3</v>
          </cell>
          <cell r="AE173">
            <v>0.3</v>
          </cell>
        </row>
        <row r="174">
          <cell r="A174" t="str">
            <v>LU0569690554</v>
          </cell>
          <cell r="B174" t="str">
            <v>Amundi Fds Equity MENA A EUR C</v>
          </cell>
          <cell r="D174">
            <v>2</v>
          </cell>
          <cell r="E174" t="str">
            <v>SICAV</v>
          </cell>
          <cell r="F174" t="str">
            <v>Amundi</v>
          </cell>
          <cell r="G174" t="str">
            <v>Amundi Luxembourg S.A.</v>
          </cell>
          <cell r="H174" t="str">
            <v>EUR</v>
          </cell>
          <cell r="I174" t="str">
            <v>S&amp;P Pan Arab Composite LMCap TR USD</v>
          </cell>
          <cell r="J174" t="str">
            <v>www.amundi.com</v>
          </cell>
          <cell r="K174" t="str">
            <v>Actions Afrique et Moyen-Orient</v>
          </cell>
          <cell r="L174" t="str">
            <v>Europe Fonds ouverts  - Actions Afrique &amp; Moyen-Orient</v>
          </cell>
          <cell r="M174" t="str">
            <v>FT00</v>
          </cell>
          <cell r="N174" t="str">
            <v>FT00B</v>
          </cell>
          <cell r="O174" t="str">
            <v>Quotidien</v>
          </cell>
          <cell r="P174" t="str">
            <v>Austria;Belgium;Switzerland;Germany;Spain;France;Luxembourg;Netherlands;</v>
          </cell>
          <cell r="Q174" t="str">
            <v>Non</v>
          </cell>
          <cell r="R174" t="str">
            <v/>
          </cell>
          <cell r="S174" t="str">
            <v>+ 85 ans</v>
          </cell>
          <cell r="T174" t="str">
            <v>Marchés Emergents</v>
          </cell>
          <cell r="U174" t="str">
            <v>Middle East &amp; Africa</v>
          </cell>
          <cell r="V174">
            <v>5</v>
          </cell>
          <cell r="W174" t="str">
            <v>Non</v>
          </cell>
          <cell r="X174" t="str">
            <v>Cap</v>
          </cell>
          <cell r="Y174" t="str">
            <v>13h00</v>
          </cell>
          <cell r="Z174" t="str">
            <v>J+3</v>
          </cell>
          <cell r="AB174" t="str">
            <v>Oui</v>
          </cell>
          <cell r="AC174" t="str">
            <v>Oui</v>
          </cell>
          <cell r="AD174">
            <v>1.7</v>
          </cell>
          <cell r="AE174">
            <v>2.0499999999999998</v>
          </cell>
        </row>
        <row r="175">
          <cell r="A175" t="str">
            <v>LU1882445569</v>
          </cell>
          <cell r="B175" t="str">
            <v>Amundi Fds China Equity A EUR C</v>
          </cell>
          <cell r="D175">
            <v>0</v>
          </cell>
          <cell r="E175" t="str">
            <v>SICAV</v>
          </cell>
          <cell r="F175" t="str">
            <v>Amundi</v>
          </cell>
          <cell r="G175" t="str">
            <v>Amundi Luxembourg S.A.</v>
          </cell>
          <cell r="H175" t="str">
            <v>EUR</v>
          </cell>
          <cell r="I175" t="str">
            <v>MSCI China 10/40 NR EUR</v>
          </cell>
          <cell r="J175" t="str">
            <v>www.amundi.com</v>
          </cell>
          <cell r="K175" t="str">
            <v>Actions Chine</v>
          </cell>
          <cell r="L175" t="str">
            <v>Europe Fonds ouverts  - Actions Chine</v>
          </cell>
          <cell r="M175" t="str">
            <v>FKD0</v>
          </cell>
          <cell r="N175" t="str">
            <v>FKD0B</v>
          </cell>
          <cell r="O175" t="str">
            <v>Quotidien</v>
          </cell>
          <cell r="P175" t="str">
            <v>Austria;Bulgaria;Switzerland;Czech Republic;Germany;Spain;Finland;France;Greece;Hungary;Liechtenstein;Luxembourg;Netherlands;Slovakia;Slovenia;Sweden;Taiwan;</v>
          </cell>
          <cell r="Q175" t="str">
            <v>Non</v>
          </cell>
          <cell r="R175" t="str">
            <v/>
          </cell>
          <cell r="S175" t="str">
            <v/>
          </cell>
          <cell r="T175" t="str">
            <v>Chine</v>
          </cell>
          <cell r="U175" t="str">
            <v>Chine</v>
          </cell>
          <cell r="V175">
            <v>6</v>
          </cell>
          <cell r="W175" t="str">
            <v>Non</v>
          </cell>
          <cell r="X175" t="str">
            <v>Cap</v>
          </cell>
          <cell r="Y175" t="str">
            <v>14h00</v>
          </cell>
          <cell r="Z175" t="str">
            <v>J+3</v>
          </cell>
          <cell r="AB175" t="str">
            <v>Oui</v>
          </cell>
          <cell r="AC175" t="str">
            <v>Oui</v>
          </cell>
          <cell r="AD175">
            <v>1.8</v>
          </cell>
          <cell r="AE175">
            <v>2.15</v>
          </cell>
        </row>
        <row r="176">
          <cell r="A176" t="str">
            <v>LU0616241476</v>
          </cell>
          <cell r="B176" t="str">
            <v>Amundi Fds Euro Aggt Bd A EUR C</v>
          </cell>
          <cell r="D176">
            <v>9</v>
          </cell>
          <cell r="E176" t="str">
            <v>SICAV</v>
          </cell>
          <cell r="F176" t="str">
            <v>Amundi</v>
          </cell>
          <cell r="G176" t="str">
            <v>Amundi Luxembourg S.A.</v>
          </cell>
          <cell r="H176" t="str">
            <v>EUR</v>
          </cell>
          <cell r="I176" t="str">
            <v>BBgBarc Euro Agg Bond TR EUR</v>
          </cell>
          <cell r="J176" t="str">
            <v>www.amundi.com</v>
          </cell>
          <cell r="K176" t="str">
            <v>Obligations Diversifiées EUR</v>
          </cell>
          <cell r="L176" t="str">
            <v>Europe Fonds ouverts  - Obligations EUR Diversifiées</v>
          </cell>
          <cell r="M176" t="str">
            <v>BBDA</v>
          </cell>
          <cell r="N176" t="str">
            <v>BBDAB</v>
          </cell>
          <cell r="O176" t="str">
            <v>Quotidien</v>
          </cell>
          <cell r="P176" t="str">
            <v>Austria;Belgium;Switzerland;Czech Republic;Germany;Spain;Finland;France;United Kingdom;Greece;Ireland;Luxembourg;Netherlands;Norway;Sweden;</v>
          </cell>
          <cell r="Q176" t="str">
            <v>Non</v>
          </cell>
          <cell r="R176" t="str">
            <v/>
          </cell>
          <cell r="S176" t="str">
            <v>+ 85 ans</v>
          </cell>
          <cell r="T176" t="str">
            <v>Zone Euro</v>
          </cell>
          <cell r="U176" t="str">
            <v>Euroland</v>
          </cell>
          <cell r="V176">
            <v>3</v>
          </cell>
          <cell r="W176" t="str">
            <v>Non</v>
          </cell>
          <cell r="X176" t="str">
            <v>Cap</v>
          </cell>
          <cell r="Y176" t="str">
            <v>13h00</v>
          </cell>
          <cell r="Z176" t="str">
            <v>J+3</v>
          </cell>
          <cell r="AA176">
            <v>0</v>
          </cell>
          <cell r="AB176" t="str">
            <v>Non</v>
          </cell>
          <cell r="AC176" t="str">
            <v>Oui</v>
          </cell>
          <cell r="AD176">
            <v>0.8</v>
          </cell>
          <cell r="AE176">
            <v>1.05</v>
          </cell>
        </row>
        <row r="177">
          <cell r="A177" t="str">
            <v>LU0201576401</v>
          </cell>
          <cell r="B177" t="str">
            <v>Amundi Fds Euro Inflation Bd A EUR C</v>
          </cell>
          <cell r="D177">
            <v>2</v>
          </cell>
          <cell r="E177" t="str">
            <v>SICAV</v>
          </cell>
          <cell r="F177" t="str">
            <v>Amundi</v>
          </cell>
          <cell r="G177" t="str">
            <v>Amundi Luxembourg S.A.</v>
          </cell>
          <cell r="H177" t="str">
            <v>EUR</v>
          </cell>
          <cell r="I177" t="str">
            <v>BBgBarc Euro Govt Infl Lkd TR EUR</v>
          </cell>
          <cell r="J177" t="str">
            <v>www.amundi.com</v>
          </cell>
          <cell r="K177" t="str">
            <v>Obligations Indexées Inflation EUR</v>
          </cell>
          <cell r="L177" t="str">
            <v>Europe Fonds ouverts  - Obligations EUR Indexées sur l'Inflation</v>
          </cell>
          <cell r="M177" t="str">
            <v>BABA</v>
          </cell>
          <cell r="N177" t="str">
            <v>BABAB</v>
          </cell>
          <cell r="O177" t="str">
            <v>Quotidien</v>
          </cell>
          <cell r="P177" t="str">
            <v>Austria;Belgium;Switzerland;Czech Republic;Germany;Spain;Finland;France;United Kingdom;Greece;Ireland;Luxembourg;Netherlands;Norway;Portugal;Slovenia;Sweden;</v>
          </cell>
          <cell r="Q177" t="str">
            <v>Non</v>
          </cell>
          <cell r="R177" t="str">
            <v/>
          </cell>
          <cell r="S177" t="str">
            <v>+ 85 ans</v>
          </cell>
          <cell r="T177" t="str">
            <v>Zone Euro</v>
          </cell>
          <cell r="U177" t="str">
            <v>Euroland</v>
          </cell>
          <cell r="V177">
            <v>4</v>
          </cell>
          <cell r="W177" t="str">
            <v>Non</v>
          </cell>
          <cell r="X177" t="str">
            <v>Cap</v>
          </cell>
          <cell r="Y177" t="str">
            <v>13h00</v>
          </cell>
          <cell r="Z177" t="str">
            <v>Cut Off: 13h00? Val:J+3? DE:</v>
          </cell>
          <cell r="AB177" t="str">
            <v>Oui</v>
          </cell>
          <cell r="AC177" t="str">
            <v>Oui</v>
          </cell>
          <cell r="AD177">
            <v>0.75</v>
          </cell>
          <cell r="AE177">
            <v>1</v>
          </cell>
        </row>
        <row r="178">
          <cell r="A178" t="str">
            <v>LU1883303635</v>
          </cell>
          <cell r="B178" t="str">
            <v>Amundi Fds Euroland Equity A EUR C</v>
          </cell>
          <cell r="D178">
            <v>1</v>
          </cell>
          <cell r="E178" t="str">
            <v>SICAV</v>
          </cell>
          <cell r="F178" t="str">
            <v>Amundi</v>
          </cell>
          <cell r="G178" t="str">
            <v>Amundi Luxembourg S.A.</v>
          </cell>
          <cell r="H178" t="str">
            <v>EUR</v>
          </cell>
          <cell r="I178" t="str">
            <v>MSCI EMU NR USD</v>
          </cell>
          <cell r="J178" t="str">
            <v>www.amundi.com</v>
          </cell>
          <cell r="K178" t="str">
            <v>Actions Zone Euro Grandes Capitalisations</v>
          </cell>
          <cell r="L178" t="str">
            <v>Europe Fonds ouverts  - Actions Zone Euro Grandes Cap.</v>
          </cell>
          <cell r="M178" t="str">
            <v>FBAA</v>
          </cell>
          <cell r="N178" t="str">
            <v>FBAAB</v>
          </cell>
          <cell r="O178" t="str">
            <v>Quotidien</v>
          </cell>
          <cell r="P178" t="str">
            <v>Austria;Switzerland;Cyprus;Czech Republic;Germany;Spain;Finland;France;Greece;Hungary;Ireland;Liechtenstein;Luxembourg;Netherlands;Romania;Slovakia;Sweden;Turkey;Taiwan;</v>
          </cell>
          <cell r="Q178" t="str">
            <v>Oui</v>
          </cell>
          <cell r="R178" t="str">
            <v/>
          </cell>
          <cell r="S178" t="str">
            <v/>
          </cell>
          <cell r="T178" t="str">
            <v>Zone Euro</v>
          </cell>
          <cell r="U178" t="str">
            <v>Euroland</v>
          </cell>
          <cell r="V178">
            <v>6</v>
          </cell>
          <cell r="W178" t="str">
            <v>Non</v>
          </cell>
          <cell r="X178" t="str">
            <v>Cap</v>
          </cell>
          <cell r="Y178" t="str">
            <v>14h00</v>
          </cell>
          <cell r="Z178" t="str">
            <v>J+3</v>
          </cell>
          <cell r="AB178" t="str">
            <v>Oui</v>
          </cell>
          <cell r="AC178" t="str">
            <v>Oui</v>
          </cell>
          <cell r="AD178">
            <v>1.5</v>
          </cell>
          <cell r="AE178">
            <v>1.75</v>
          </cell>
        </row>
        <row r="179">
          <cell r="A179" t="str">
            <v>LU0568615057</v>
          </cell>
          <cell r="B179" t="str">
            <v>Amundi Fds Eurp Convrt Bd A EUR C</v>
          </cell>
          <cell r="D179">
            <v>3</v>
          </cell>
          <cell r="E179" t="str">
            <v>SICAV</v>
          </cell>
          <cell r="F179" t="str">
            <v>Amundi</v>
          </cell>
          <cell r="G179" t="str">
            <v>Amundi Luxembourg S.A.</v>
          </cell>
          <cell r="H179" t="str">
            <v>EUR</v>
          </cell>
          <cell r="I179" t="str">
            <v>Refinitiv Europe Focus Hgd CB TR EUR</v>
          </cell>
          <cell r="J179" t="str">
            <v>www.amundi.com</v>
          </cell>
          <cell r="K179" t="str">
            <v>Obligations Convertibles - Europe</v>
          </cell>
          <cell r="L179" t="str">
            <v>Europe Fonds ouverts  - Convertibles Europe</v>
          </cell>
          <cell r="M179" t="str">
            <v>C00A</v>
          </cell>
          <cell r="N179" t="str">
            <v>C00AB</v>
          </cell>
          <cell r="O179" t="str">
            <v>Quotidien</v>
          </cell>
          <cell r="P179" t="str">
            <v>Austria;Belgium;Czech Republic;Germany;Spain;France;Luxembourg;Netherlands;</v>
          </cell>
          <cell r="Q179" t="str">
            <v>Non</v>
          </cell>
          <cell r="R179" t="str">
            <v/>
          </cell>
          <cell r="S179" t="str">
            <v>+ 85 ans</v>
          </cell>
          <cell r="T179" t="str">
            <v>Europe</v>
          </cell>
          <cell r="U179" t="str">
            <v>Europe</v>
          </cell>
          <cell r="V179">
            <v>4</v>
          </cell>
          <cell r="W179" t="str">
            <v>Non</v>
          </cell>
          <cell r="X179" t="str">
            <v>Cap</v>
          </cell>
          <cell r="Y179" t="str">
            <v>14h00</v>
          </cell>
          <cell r="Z179" t="str">
            <v>Cut Off: 14h00? Val:J+4? DE:4.5%</v>
          </cell>
          <cell r="AB179" t="str">
            <v>Oui</v>
          </cell>
          <cell r="AC179" t="str">
            <v>Oui</v>
          </cell>
          <cell r="AD179">
            <v>1.2</v>
          </cell>
          <cell r="AE179">
            <v>1.45</v>
          </cell>
        </row>
        <row r="180">
          <cell r="A180" t="str">
            <v>LU1883318740</v>
          </cell>
          <cell r="B180" t="str">
            <v>Amundi Fds Glb Ecology ESG A EUR C</v>
          </cell>
          <cell r="D180">
            <v>0</v>
          </cell>
          <cell r="E180" t="str">
            <v>SICAV</v>
          </cell>
          <cell r="F180" t="str">
            <v>Amundi</v>
          </cell>
          <cell r="G180" t="str">
            <v>Amundi Luxembourg S.A.</v>
          </cell>
          <cell r="H180" t="str">
            <v>EUR</v>
          </cell>
          <cell r="I180" t="str">
            <v>MSCI World NR EUR</v>
          </cell>
          <cell r="J180" t="str">
            <v>www.amundi.com</v>
          </cell>
          <cell r="K180" t="str">
            <v>Secteur Ecologie</v>
          </cell>
          <cell r="L180" t="str">
            <v>Europe Fonds ouverts  - Actions Secteur Ecologie</v>
          </cell>
          <cell r="M180" t="str">
            <v>G0E0</v>
          </cell>
          <cell r="N180" t="str">
            <v>G0E0B</v>
          </cell>
          <cell r="O180" t="str">
            <v>Quotidien</v>
          </cell>
          <cell r="P180" t="str">
            <v>Austria;Bulgaria;Switzerland;Cyprus;Czech Republic;Germany;Spain;Finland;France;Greece;Hungary;Ireland;Liechtenstein;Luxembourg;Netherlands;Romania;Slovakia;Sweden;Turkey;Taiwan;</v>
          </cell>
          <cell r="Q180" t="str">
            <v>Non</v>
          </cell>
          <cell r="R180" t="str">
            <v/>
          </cell>
          <cell r="S180" t="str">
            <v/>
          </cell>
          <cell r="T180" t="str">
            <v>International</v>
          </cell>
          <cell r="U180" t="str">
            <v>Global</v>
          </cell>
          <cell r="V180">
            <v>6</v>
          </cell>
          <cell r="W180" t="str">
            <v>Non</v>
          </cell>
          <cell r="X180" t="str">
            <v>Cap</v>
          </cell>
          <cell r="Y180" t="str">
            <v>14h00</v>
          </cell>
          <cell r="Z180" t="str">
            <v>J+3</v>
          </cell>
          <cell r="AA180" t="str">
            <v>FNG Siegel</v>
          </cell>
          <cell r="AB180" t="str">
            <v>Oui</v>
          </cell>
          <cell r="AC180" t="str">
            <v>Oui</v>
          </cell>
          <cell r="AD180">
            <v>1.5</v>
          </cell>
          <cell r="AE180">
            <v>2.0499999999999998</v>
          </cell>
        </row>
        <row r="181">
          <cell r="A181" t="str">
            <v>LU1882445643</v>
          </cell>
          <cell r="B181" t="str">
            <v>Amundi Fds China Equity A USD C</v>
          </cell>
          <cell r="C181" t="str">
            <v>Retiré de la liste Oxygène le 17/09/2020</v>
          </cell>
          <cell r="D181">
            <v>0</v>
          </cell>
          <cell r="E181" t="str">
            <v>SICAV</v>
          </cell>
          <cell r="F181" t="str">
            <v>Amundi</v>
          </cell>
          <cell r="G181" t="str">
            <v>Amundi Luxembourg S.A.</v>
          </cell>
          <cell r="H181" t="str">
            <v>USD</v>
          </cell>
          <cell r="I181" t="str">
            <v>MSCI China 10/40 NR EUR</v>
          </cell>
          <cell r="J181" t="str">
            <v>www.amundi.com</v>
          </cell>
          <cell r="K181" t="str">
            <v>Actions Chine</v>
          </cell>
          <cell r="L181" t="str">
            <v>Europe Fonds ouverts  - Actions Chine</v>
          </cell>
          <cell r="M181" t="str">
            <v>FKD0</v>
          </cell>
          <cell r="N181" t="str">
            <v>FKD0B</v>
          </cell>
          <cell r="O181" t="str">
            <v>Quotidien</v>
          </cell>
          <cell r="P181" t="str">
            <v>Austria;Belgium;Bulgaria;Switzerland;Czech Republic;Germany;Spain;Finland;France;Greece;Hungary;Liechtenstein;Luxembourg;Netherlands;Slovakia;Slovenia;Sweden;Turkey;Taiwan;</v>
          </cell>
          <cell r="Q181" t="str">
            <v>Non</v>
          </cell>
          <cell r="R181" t="str">
            <v/>
          </cell>
          <cell r="S181" t="str">
            <v/>
          </cell>
          <cell r="T181" t="str">
            <v>Chine</v>
          </cell>
          <cell r="U181" t="str">
            <v>Chine</v>
          </cell>
          <cell r="V181">
            <v>6</v>
          </cell>
          <cell r="W181" t="str">
            <v>Non</v>
          </cell>
          <cell r="X181" t="str">
            <v>Cap</v>
          </cell>
          <cell r="Y181" t="str">
            <v>14h00</v>
          </cell>
          <cell r="Z181" t="str">
            <v>J+3</v>
          </cell>
          <cell r="AB181" t="str">
            <v>Oui</v>
          </cell>
          <cell r="AC181" t="str">
            <v>Oui</v>
          </cell>
          <cell r="AD181">
            <v>1.8</v>
          </cell>
          <cell r="AE181">
            <v>2.15</v>
          </cell>
        </row>
        <row r="182">
          <cell r="A182" t="str">
            <v>LU1253539677</v>
          </cell>
          <cell r="B182" t="str">
            <v>Amundi Fds Glbl Ttl Ret Bd A EUR AD D</v>
          </cell>
          <cell r="D182">
            <v>0</v>
          </cell>
          <cell r="E182" t="str">
            <v>SICAV</v>
          </cell>
          <cell r="F182" t="str">
            <v>Amundi</v>
          </cell>
          <cell r="G182" t="str">
            <v>Amundi Luxembourg S.A.</v>
          </cell>
          <cell r="H182" t="str">
            <v>EUR</v>
          </cell>
          <cell r="I182" t="str">
            <v>JPM GBI Broad TR EUR</v>
          </cell>
          <cell r="J182" t="str">
            <v>www.amundi.com</v>
          </cell>
          <cell r="K182" t="str">
            <v>Obligations Flexibles</v>
          </cell>
          <cell r="L182" t="str">
            <v>Europe Fonds ouverts  - Obligations Internationales Flexibles</v>
          </cell>
          <cell r="M182" t="str">
            <v>BBGD</v>
          </cell>
          <cell r="N182" t="str">
            <v>BBGDB</v>
          </cell>
          <cell r="O182" t="str">
            <v>Quotidien</v>
          </cell>
          <cell r="P182" t="str">
            <v>Austria;Switzerland;Germany;Denmark;Spain;Finland;France;United Kingdom;Greece;Ireland;Luxembourg;Netherlands;Norway;Sweden;</v>
          </cell>
          <cell r="Q182" t="str">
            <v>Non</v>
          </cell>
          <cell r="R182" t="str">
            <v/>
          </cell>
          <cell r="S182" t="str">
            <v>+ 85 ans</v>
          </cell>
          <cell r="T182" t="str">
            <v>International</v>
          </cell>
          <cell r="U182" t="str">
            <v>Global</v>
          </cell>
          <cell r="V182">
            <v>4</v>
          </cell>
          <cell r="W182" t="str">
            <v>Non</v>
          </cell>
          <cell r="X182" t="str">
            <v>Dist</v>
          </cell>
          <cell r="Y182" t="str">
            <v>14h00</v>
          </cell>
          <cell r="Z182" t="str">
            <v>J+3</v>
          </cell>
          <cell r="AB182" t="str">
            <v>Oui</v>
          </cell>
          <cell r="AC182" t="str">
            <v>Oui</v>
          </cell>
          <cell r="AD182">
            <v>0.82</v>
          </cell>
          <cell r="AE182">
            <v>1.1399999999999999</v>
          </cell>
        </row>
        <row r="183">
          <cell r="A183" t="str">
            <v>LU0557858130</v>
          </cell>
          <cell r="B183" t="str">
            <v>Amundi Fds Emerging Wld Eq A EUR C</v>
          </cell>
          <cell r="D183">
            <v>0</v>
          </cell>
          <cell r="E183" t="str">
            <v>SICAV</v>
          </cell>
          <cell r="F183" t="str">
            <v>Amundi</v>
          </cell>
          <cell r="G183" t="str">
            <v>Amundi Luxembourg S.A.</v>
          </cell>
          <cell r="H183" t="str">
            <v>EUR</v>
          </cell>
          <cell r="I183" t="str">
            <v>MSCI EM NR USD</v>
          </cell>
          <cell r="J183" t="str">
            <v>www.amundi.com</v>
          </cell>
          <cell r="K183" t="str">
            <v>Actions Marchés Emergents</v>
          </cell>
          <cell r="L183" t="str">
            <v>Europe Fonds ouverts  - Actions Marchés Emergents</v>
          </cell>
          <cell r="M183" t="str">
            <v>FJ00</v>
          </cell>
          <cell r="N183" t="str">
            <v>FJ00B</v>
          </cell>
          <cell r="O183" t="str">
            <v>Quotidien</v>
          </cell>
          <cell r="P183" t="str">
            <v>Austria;Belgium;Switzerland;Czech Republic;Germany;Denmark;Spain;Finland;France;United Kingdom;Greece;Ireland;Luxembourg;Netherlands;Norway;Sweden;</v>
          </cell>
          <cell r="Q183" t="str">
            <v>Non</v>
          </cell>
          <cell r="R183" t="str">
            <v/>
          </cell>
          <cell r="S183" t="str">
            <v/>
          </cell>
          <cell r="T183" t="str">
            <v>Marchés Emergents</v>
          </cell>
          <cell r="U183" t="str">
            <v>Global Emerging Mkts</v>
          </cell>
          <cell r="V183">
            <v>6</v>
          </cell>
          <cell r="W183" t="str">
            <v>Non</v>
          </cell>
          <cell r="X183" t="str">
            <v>Cap</v>
          </cell>
          <cell r="AB183" t="str">
            <v>Oui</v>
          </cell>
          <cell r="AC183" t="str">
            <v>Oui</v>
          </cell>
          <cell r="AD183">
            <v>1.7</v>
          </cell>
          <cell r="AE183">
            <v>2.0499999999999998</v>
          </cell>
        </row>
        <row r="184">
          <cell r="A184" t="str">
            <v>LU0119109550</v>
          </cell>
          <cell r="B184" t="str">
            <v>Amundi Fds Global Cnvrt Bd G EUR C</v>
          </cell>
          <cell r="C184" t="str">
            <v>Changement d'indice de référence le 13/03/2015</v>
          </cell>
          <cell r="D184">
            <v>1</v>
          </cell>
          <cell r="E184" t="str">
            <v>SICAV</v>
          </cell>
          <cell r="F184" t="str">
            <v>Amundi</v>
          </cell>
          <cell r="G184" t="str">
            <v>Amundi Luxembourg S.A.</v>
          </cell>
          <cell r="H184" t="str">
            <v>EUR</v>
          </cell>
          <cell r="I184" t="str">
            <v>Refinitiv Global Focus Hgd CB TR EUR</v>
          </cell>
          <cell r="J184" t="str">
            <v>www.amundi.com</v>
          </cell>
          <cell r="K184" t="str">
            <v>Obligations Convertibles Internationales Hedgées</v>
          </cell>
          <cell r="L184" t="str">
            <v>Europe Fonds ouverts  - Convertibles Internationales Couvertes en EUR</v>
          </cell>
          <cell r="M184" t="str">
            <v>C00B</v>
          </cell>
          <cell r="N184" t="str">
            <v>C00BB</v>
          </cell>
          <cell r="O184" t="str">
            <v>Quotidien</v>
          </cell>
          <cell r="P184" t="str">
            <v>Austria;Switzerland;Germany;Spain;Finland;France;United Kingdom;Greece;Hong Kong;Ireland;Italy;Luxembourg;Netherlands;Norway;Portugal;Sweden;</v>
          </cell>
          <cell r="Q184" t="str">
            <v>Non</v>
          </cell>
          <cell r="R184" t="str">
            <v/>
          </cell>
          <cell r="S184" t="str">
            <v>+ 85 ans</v>
          </cell>
          <cell r="T184" t="str">
            <v>International</v>
          </cell>
          <cell r="U184" t="str">
            <v>Global</v>
          </cell>
          <cell r="V184">
            <v>4</v>
          </cell>
          <cell r="W184" t="str">
            <v>Non</v>
          </cell>
          <cell r="X184" t="str">
            <v>Cap</v>
          </cell>
          <cell r="AB184" t="str">
            <v>Oui</v>
          </cell>
          <cell r="AC184" t="str">
            <v>Oui</v>
          </cell>
          <cell r="AD184">
            <v>1.4</v>
          </cell>
          <cell r="AE184">
            <v>1.65</v>
          </cell>
        </row>
        <row r="185">
          <cell r="A185" t="str">
            <v>LU0801842559</v>
          </cell>
          <cell r="B185" t="str">
            <v>Amundi Fds Glbl Eq Cnsrv A USD C</v>
          </cell>
          <cell r="D185">
            <v>2</v>
          </cell>
          <cell r="E185" t="str">
            <v>SICAV</v>
          </cell>
          <cell r="F185" t="str">
            <v>Amundi</v>
          </cell>
          <cell r="G185" t="str">
            <v>Amundi Luxembourg S.A.</v>
          </cell>
          <cell r="H185" t="str">
            <v>USD</v>
          </cell>
          <cell r="I185" t="str">
            <v>MSCI World NR USD</v>
          </cell>
          <cell r="J185" t="str">
            <v>www.amundi.com</v>
          </cell>
          <cell r="K185" t="str">
            <v>Actions International Grandes Capitalisations Mixte</v>
          </cell>
          <cell r="L185" t="str">
            <v>Europe Fonds ouverts  - Actions Internationales Gdes Cap. Mixte</v>
          </cell>
          <cell r="M185" t="str">
            <v>FEAD</v>
          </cell>
          <cell r="N185" t="str">
            <v>FEADB</v>
          </cell>
          <cell r="O185" t="str">
            <v>Quotidien</v>
          </cell>
          <cell r="P185" t="str">
            <v>Austria;Belgium;Switzerland;Germany;Spain;Finland;France;United Kingdom;Greece;Ireland;Luxembourg;Netherlands;Norway;Sweden;</v>
          </cell>
          <cell r="Q185" t="str">
            <v>Non</v>
          </cell>
          <cell r="R185" t="str">
            <v/>
          </cell>
          <cell r="S185" t="str">
            <v>+ 85 ans</v>
          </cell>
          <cell r="T185" t="str">
            <v>International</v>
          </cell>
          <cell r="U185" t="str">
            <v>Global</v>
          </cell>
          <cell r="V185">
            <v>4</v>
          </cell>
          <cell r="W185" t="str">
            <v>Non</v>
          </cell>
          <cell r="X185" t="str">
            <v>Cap</v>
          </cell>
          <cell r="Y185" t="str">
            <v>14h00</v>
          </cell>
          <cell r="Z185" t="str">
            <v>J+4</v>
          </cell>
          <cell r="AB185" t="str">
            <v>Oui</v>
          </cell>
          <cell r="AC185" t="str">
            <v>Oui</v>
          </cell>
          <cell r="AD185">
            <v>1.3</v>
          </cell>
          <cell r="AE185">
            <v>1.55</v>
          </cell>
        </row>
        <row r="186">
          <cell r="A186" t="str">
            <v>LU0201575346</v>
          </cell>
          <cell r="B186" t="str">
            <v>Amundi Fds Latin Amer Eq A USD C</v>
          </cell>
          <cell r="C186" t="str">
            <v/>
          </cell>
          <cell r="D186">
            <v>4</v>
          </cell>
          <cell r="E186" t="str">
            <v>SICAV</v>
          </cell>
          <cell r="F186" t="str">
            <v>Amundi</v>
          </cell>
          <cell r="G186" t="str">
            <v>Amundi Luxembourg S.A.</v>
          </cell>
          <cell r="H186" t="str">
            <v>USD</v>
          </cell>
          <cell r="I186" t="str">
            <v>MSCI EM Latin America NR USD</v>
          </cell>
          <cell r="J186" t="str">
            <v>www.amundi.com</v>
          </cell>
          <cell r="K186" t="str">
            <v>Actions Amérique Latine</v>
          </cell>
          <cell r="L186" t="str">
            <v>Europe Fonds ouverts  - Actions Amérique Latine</v>
          </cell>
          <cell r="M186" t="str">
            <v>FR00</v>
          </cell>
          <cell r="N186" t="str">
            <v>FR00B</v>
          </cell>
          <cell r="O186" t="str">
            <v>Quotidien</v>
          </cell>
          <cell r="P186" t="str">
            <v>Austria;Belgium;Switzerland;Chile;Germany;Denmark;Spain;Finland;France;United Kingdom;Greece;Hong Kong;Ireland;Italy;Luxembourg;Macao;Netherlands;Norway;Peru;Portugal;Sweden;</v>
          </cell>
          <cell r="Q186" t="str">
            <v>Non</v>
          </cell>
          <cell r="R186" t="str">
            <v>non résident</v>
          </cell>
          <cell r="S186" t="str">
            <v/>
          </cell>
          <cell r="T186" t="str">
            <v>Amérique Latine</v>
          </cell>
          <cell r="U186" t="str">
            <v>Amérique Latine</v>
          </cell>
          <cell r="V186">
            <v>7</v>
          </cell>
          <cell r="W186" t="str">
            <v>Non</v>
          </cell>
          <cell r="X186" t="str">
            <v>Cap</v>
          </cell>
          <cell r="Y186" t="str">
            <v>13h00</v>
          </cell>
          <cell r="Z186" t="str">
            <v>Cut Off: 13h00  Val:J+4</v>
          </cell>
          <cell r="AB186" t="str">
            <v>Oui</v>
          </cell>
          <cell r="AC186" t="str">
            <v>Oui</v>
          </cell>
          <cell r="AD186">
            <v>1.7</v>
          </cell>
          <cell r="AE186">
            <v>2.0499999999999998</v>
          </cell>
        </row>
        <row r="187">
          <cell r="A187" t="str">
            <v>LU0568583420</v>
          </cell>
          <cell r="B187" t="str">
            <v>Amundi Fds Equity Jpn Trgt A EUR C</v>
          </cell>
          <cell r="D187">
            <v>1</v>
          </cell>
          <cell r="E187" t="str">
            <v>SICAV</v>
          </cell>
          <cell r="F187" t="str">
            <v>Amundi</v>
          </cell>
          <cell r="G187" t="str">
            <v>Amundi Luxembourg S.A.</v>
          </cell>
          <cell r="H187" t="str">
            <v>EUR</v>
          </cell>
          <cell r="I187" t="str">
            <v>Topix TR JPY</v>
          </cell>
          <cell r="J187" t="str">
            <v>www.amundi.com</v>
          </cell>
          <cell r="K187" t="str">
            <v>Actions Japon</v>
          </cell>
          <cell r="L187" t="str">
            <v>Europe Fonds ouverts  - Actions Japon Petites &amp; Moy. Cap.</v>
          </cell>
          <cell r="M187" t="str">
            <v>FG00</v>
          </cell>
          <cell r="N187" t="str">
            <v>FG00B</v>
          </cell>
          <cell r="O187" t="str">
            <v>Quotidien</v>
          </cell>
          <cell r="P187" t="str">
            <v>Austria;Belgium;Germany;Spain;France;Luxembourg;Netherlands;</v>
          </cell>
          <cell r="Q187" t="str">
            <v>Non</v>
          </cell>
          <cell r="R187" t="str">
            <v/>
          </cell>
          <cell r="S187" t="str">
            <v/>
          </cell>
          <cell r="T187" t="str">
            <v>Japon</v>
          </cell>
          <cell r="U187" t="str">
            <v>Japon</v>
          </cell>
          <cell r="V187">
            <v>6</v>
          </cell>
          <cell r="W187" t="str">
            <v>Non</v>
          </cell>
          <cell r="X187" t="str">
            <v>Cap</v>
          </cell>
          <cell r="Y187" t="str">
            <v>14h00</v>
          </cell>
          <cell r="Z187" t="str">
            <v>J+4</v>
          </cell>
          <cell r="AB187" t="str">
            <v>Oui</v>
          </cell>
          <cell r="AC187" t="str">
            <v>Oui</v>
          </cell>
          <cell r="AD187">
            <v>1.8</v>
          </cell>
          <cell r="AE187">
            <v>2.0499999999999998</v>
          </cell>
        </row>
        <row r="188">
          <cell r="A188" t="str">
            <v>LU1883859404</v>
          </cell>
          <cell r="B188" t="str">
            <v>Amundi Fds Pio US Eq Rsrch A USD C</v>
          </cell>
          <cell r="D188">
            <v>0</v>
          </cell>
          <cell r="E188" t="str">
            <v>SICAV</v>
          </cell>
          <cell r="F188" t="str">
            <v>Amundi</v>
          </cell>
          <cell r="G188" t="str">
            <v>Amundi Luxembourg S.A.</v>
          </cell>
          <cell r="H188" t="str">
            <v>USD</v>
          </cell>
          <cell r="I188" t="str">
            <v>S&amp;P 500 TR USD</v>
          </cell>
          <cell r="J188" t="str">
            <v>www.amundi.com</v>
          </cell>
          <cell r="K188" t="str">
            <v>Actions US Grandes Capitalisations Mixte</v>
          </cell>
          <cell r="L188" t="str">
            <v>Europe Fonds ouverts  - Actions Etats-Unis Gdes Cap. Mixte</v>
          </cell>
          <cell r="M188" t="str">
            <v>FFAC</v>
          </cell>
          <cell r="N188" t="str">
            <v>FFACB</v>
          </cell>
          <cell r="O188" t="str">
            <v>Quotidien</v>
          </cell>
          <cell r="P188" t="str">
            <v>Austria;Switzerland;Cyprus;Czech Republic;Germany;Spain;France;Greece;Hungary;Ireland;Liechtenstein;Lithuania;Luxembourg;Netherlands;Portugal;Romania;Slovakia;Slovenia;Sweden;Taiwan;</v>
          </cell>
          <cell r="Q188" t="str">
            <v>Non</v>
          </cell>
          <cell r="R188" t="str">
            <v/>
          </cell>
          <cell r="S188" t="str">
            <v/>
          </cell>
          <cell r="T188" t="str">
            <v>Amérique du Nord</v>
          </cell>
          <cell r="U188" t="str">
            <v>États-Unis d'Amérique</v>
          </cell>
          <cell r="V188">
            <v>6</v>
          </cell>
          <cell r="W188" t="str">
            <v>Non</v>
          </cell>
          <cell r="X188" t="str">
            <v>Cap</v>
          </cell>
          <cell r="Y188" t="str">
            <v>14h00</v>
          </cell>
          <cell r="Z188" t="str">
            <v>J+3</v>
          </cell>
          <cell r="AB188" t="str">
            <v>Oui</v>
          </cell>
          <cell r="AC188" t="str">
            <v>Oui</v>
          </cell>
          <cell r="AD188">
            <v>1.5</v>
          </cell>
          <cell r="AE188">
            <v>1.75</v>
          </cell>
        </row>
        <row r="189">
          <cell r="A189" t="str">
            <v>LU1894682969</v>
          </cell>
          <cell r="B189" t="str">
            <v>Amundi Fds Pio US Eq Rsrch Val A EUR HC</v>
          </cell>
          <cell r="D189">
            <v>6</v>
          </cell>
          <cell r="E189" t="str">
            <v>SICAV</v>
          </cell>
          <cell r="F189" t="str">
            <v>Amundi</v>
          </cell>
          <cell r="G189" t="str">
            <v>Amundi Luxembourg S.A.</v>
          </cell>
          <cell r="H189" t="str">
            <v>EUR</v>
          </cell>
          <cell r="I189" t="str">
            <v>Russell 1000 Value TR USD</v>
          </cell>
          <cell r="J189" t="str">
            <v>www.amundi.com</v>
          </cell>
          <cell r="K189" t="str">
            <v>Actions autres</v>
          </cell>
          <cell r="L189" t="str">
            <v>Europe Fonds ouverts  - Autres actions</v>
          </cell>
          <cell r="M189" t="str">
            <v>FTZZ</v>
          </cell>
          <cell r="N189" t="str">
            <v>FTZZB</v>
          </cell>
          <cell r="O189" t="str">
            <v>Quotidien</v>
          </cell>
          <cell r="P189" t="str">
            <v>Luxembourg</v>
          </cell>
          <cell r="Q189" t="str">
            <v>Non</v>
          </cell>
          <cell r="R189" t="str">
            <v/>
          </cell>
          <cell r="S189" t="str">
            <v/>
          </cell>
          <cell r="T189" t="str">
            <v>Amérique du Nord</v>
          </cell>
          <cell r="U189" t="str">
            <v>États-Unis d'Amérique</v>
          </cell>
          <cell r="V189">
            <v>6</v>
          </cell>
          <cell r="W189" t="str">
            <v>Non</v>
          </cell>
          <cell r="X189" t="str">
            <v>Cap</v>
          </cell>
          <cell r="Y189" t="str">
            <v>14h00</v>
          </cell>
          <cell r="Z189" t="str">
            <v>J+3</v>
          </cell>
          <cell r="AB189" t="str">
            <v>Oui</v>
          </cell>
          <cell r="AC189" t="str">
            <v>Oui</v>
          </cell>
          <cell r="AD189">
            <v>1.5</v>
          </cell>
          <cell r="AE189">
            <v>1.75</v>
          </cell>
        </row>
        <row r="190">
          <cell r="A190" t="str">
            <v>LU1894683009</v>
          </cell>
          <cell r="B190" t="str">
            <v>Amundi Fds Pio US Eq Rsrch Val A USD C</v>
          </cell>
          <cell r="C190" t="str">
            <v>Retiré de la liste SLEPL le 17/09/2020</v>
          </cell>
          <cell r="D190">
            <v>2</v>
          </cell>
          <cell r="E190" t="str">
            <v>SICAV</v>
          </cell>
          <cell r="F190" t="str">
            <v>Amundi</v>
          </cell>
          <cell r="G190" t="str">
            <v>Amundi Luxembourg S.A.</v>
          </cell>
          <cell r="H190" t="str">
            <v>USD</v>
          </cell>
          <cell r="I190" t="str">
            <v>Russell 1000 Value TR USD</v>
          </cell>
          <cell r="J190" t="str">
            <v>www.amundi.com</v>
          </cell>
          <cell r="K190" t="str">
            <v>Actions US Grandes Capitalisations Valeur</v>
          </cell>
          <cell r="L190" t="str">
            <v>Europe Fonds ouverts  - Actions Etats-Unis Gdes Cap. Value</v>
          </cell>
          <cell r="M190" t="str">
            <v>FFAB</v>
          </cell>
          <cell r="N190" t="str">
            <v>FFABB</v>
          </cell>
          <cell r="O190" t="str">
            <v>Quotidien</v>
          </cell>
          <cell r="P190" t="str">
            <v>Austria;Switzerland;Czech Republic;Germany;Spain;France;Greece;Hungary;Liechtenstein;Luxembourg;Netherlands;Slovakia;</v>
          </cell>
          <cell r="Q190" t="str">
            <v>Non</v>
          </cell>
          <cell r="R190" t="str">
            <v/>
          </cell>
          <cell r="S190" t="str">
            <v/>
          </cell>
          <cell r="T190" t="str">
            <v>Amérique du Nord</v>
          </cell>
          <cell r="U190" t="str">
            <v>États-Unis d'Amérique</v>
          </cell>
          <cell r="V190">
            <v>6</v>
          </cell>
          <cell r="W190" t="str">
            <v>Non</v>
          </cell>
          <cell r="X190" t="str">
            <v>Cap</v>
          </cell>
          <cell r="Y190" t="str">
            <v>14h00</v>
          </cell>
          <cell r="Z190" t="str">
            <v>J+3</v>
          </cell>
          <cell r="AB190" t="str">
            <v>Oui</v>
          </cell>
          <cell r="AC190" t="str">
            <v>Oui</v>
          </cell>
          <cell r="AD190">
            <v>1.5</v>
          </cell>
          <cell r="AE190">
            <v>1.75</v>
          </cell>
        </row>
        <row r="191">
          <cell r="A191" t="str">
            <v>LU1883854355</v>
          </cell>
          <cell r="B191" t="str">
            <v>Amundi Fds Pio US EqFundmGr A USD C</v>
          </cell>
          <cell r="C191" t="str">
            <v>Retiré de la liste SLEPL le 17/09/2020</v>
          </cell>
          <cell r="D191">
            <v>0</v>
          </cell>
          <cell r="E191" t="str">
            <v>SICAV</v>
          </cell>
          <cell r="F191" t="str">
            <v>Amundi</v>
          </cell>
          <cell r="G191" t="str">
            <v>Amundi Luxembourg S.A.</v>
          </cell>
          <cell r="H191" t="str">
            <v>USD</v>
          </cell>
          <cell r="I191" t="str">
            <v>Russell 1000 Growth TR USD</v>
          </cell>
          <cell r="J191" t="str">
            <v>www.amundi.com</v>
          </cell>
          <cell r="K191" t="str">
            <v>Actions US Grandes Capitalisations Croissance</v>
          </cell>
          <cell r="L191" t="str">
            <v>Europe Fonds ouverts  - Actions Etats-Unis Gdes Cap. Croissance</v>
          </cell>
          <cell r="M191" t="str">
            <v>FFAD</v>
          </cell>
          <cell r="N191" t="str">
            <v>FFADB</v>
          </cell>
          <cell r="O191" t="str">
            <v>Quotidien</v>
          </cell>
          <cell r="P191" t="str">
            <v>Austria;Belgium;Bulgaria;Switzerland;Czech Republic;Germany;Spain;Finland;France;Greece;Hungary;Ireland;Liechtenstein;Luxembourg;Netherlands;Norway;Romania;Slovakia;Sweden;</v>
          </cell>
          <cell r="Q191" t="str">
            <v>Non</v>
          </cell>
          <cell r="R191" t="str">
            <v/>
          </cell>
          <cell r="S191" t="str">
            <v/>
          </cell>
          <cell r="T191" t="str">
            <v>Amérique du Nord</v>
          </cell>
          <cell r="U191" t="str">
            <v>États-Unis d'Amérique</v>
          </cell>
          <cell r="V191">
            <v>6</v>
          </cell>
          <cell r="W191" t="str">
            <v>Non</v>
          </cell>
          <cell r="X191" t="str">
            <v>Cap</v>
          </cell>
          <cell r="Y191" t="str">
            <v>14h00</v>
          </cell>
          <cell r="Z191" t="str">
            <v>J+3</v>
          </cell>
          <cell r="AB191" t="str">
            <v>Oui</v>
          </cell>
          <cell r="AC191" t="str">
            <v>Oui</v>
          </cell>
          <cell r="AD191">
            <v>1.35</v>
          </cell>
          <cell r="AE191">
            <v>1.75</v>
          </cell>
        </row>
        <row r="192">
          <cell r="A192" t="str">
            <v>LU0568583933</v>
          </cell>
          <cell r="B192" t="str">
            <v>Amundi Fds Equity Jpn Trgt A EUR H C</v>
          </cell>
          <cell r="D192">
            <v>0</v>
          </cell>
          <cell r="E192" t="str">
            <v>SICAV</v>
          </cell>
          <cell r="F192" t="str">
            <v>Amundi</v>
          </cell>
          <cell r="G192" t="str">
            <v>Amundi Luxembourg S.A.</v>
          </cell>
          <cell r="H192" t="str">
            <v>EUR</v>
          </cell>
          <cell r="I192" t="str">
            <v>Topix TR JPY</v>
          </cell>
          <cell r="J192" t="str">
            <v>www.amundi.com</v>
          </cell>
          <cell r="K192" t="str">
            <v>Actions autres</v>
          </cell>
          <cell r="L192" t="str">
            <v>Europe Fonds ouverts  - Autres actions</v>
          </cell>
          <cell r="M192" t="str">
            <v>FTZZ</v>
          </cell>
          <cell r="N192" t="str">
            <v>FTZZB</v>
          </cell>
          <cell r="O192" t="str">
            <v>Quotidien</v>
          </cell>
          <cell r="P192" t="str">
            <v>Austria;Belgium;Germany;Spain;France;Luxembourg;Netherlands;</v>
          </cell>
          <cell r="Q192" t="str">
            <v>Non</v>
          </cell>
          <cell r="R192" t="str">
            <v/>
          </cell>
          <cell r="S192" t="str">
            <v/>
          </cell>
          <cell r="T192" t="str">
            <v>Japon</v>
          </cell>
          <cell r="U192" t="str">
            <v>Japon</v>
          </cell>
          <cell r="V192">
            <v>6</v>
          </cell>
          <cell r="W192" t="str">
            <v>Non</v>
          </cell>
          <cell r="X192" t="str">
            <v>Cap</v>
          </cell>
          <cell r="AB192" t="str">
            <v>Oui</v>
          </cell>
          <cell r="AC192" t="str">
            <v>Oui</v>
          </cell>
          <cell r="AD192">
            <v>1.8</v>
          </cell>
          <cell r="AE192">
            <v>2.0499999999999998</v>
          </cell>
        </row>
        <row r="193">
          <cell r="A193" t="str">
            <v>LU0568583008</v>
          </cell>
          <cell r="B193" t="str">
            <v>Amundi Fds Equity Jpn Trgt A JPY C</v>
          </cell>
          <cell r="C193" t="str">
            <v/>
          </cell>
          <cell r="D193">
            <v>1</v>
          </cell>
          <cell r="E193" t="str">
            <v>SICAV</v>
          </cell>
          <cell r="F193" t="str">
            <v>Amundi</v>
          </cell>
          <cell r="G193" t="str">
            <v>Amundi Luxembourg S.A.</v>
          </cell>
          <cell r="H193" t="str">
            <v>JPY</v>
          </cell>
          <cell r="I193" t="str">
            <v>Topix TR JPY</v>
          </cell>
          <cell r="J193" t="str">
            <v>www.amundi.com</v>
          </cell>
          <cell r="K193" t="str">
            <v>Actions Japon</v>
          </cell>
          <cell r="L193" t="str">
            <v>Europe Fonds ouverts  - Actions Japon Petites &amp; Moy. Cap.</v>
          </cell>
          <cell r="M193" t="str">
            <v>FG00</v>
          </cell>
          <cell r="N193" t="str">
            <v>FG00B</v>
          </cell>
          <cell r="O193" t="str">
            <v>Quotidien</v>
          </cell>
          <cell r="P193" t="str">
            <v>Austria;Belgium;Germany;Spain;France;Italy;Luxembourg;Netherlands;Sweden;</v>
          </cell>
          <cell r="Q193" t="str">
            <v>Non</v>
          </cell>
          <cell r="R193" t="str">
            <v/>
          </cell>
          <cell r="S193" t="str">
            <v/>
          </cell>
          <cell r="T193" t="str">
            <v>Japon</v>
          </cell>
          <cell r="U193" t="str">
            <v>Japon</v>
          </cell>
          <cell r="V193">
            <v>6</v>
          </cell>
          <cell r="W193" t="str">
            <v>Non</v>
          </cell>
          <cell r="X193" t="str">
            <v>Cap</v>
          </cell>
          <cell r="AB193" t="str">
            <v>Oui</v>
          </cell>
          <cell r="AC193" t="str">
            <v>Oui</v>
          </cell>
          <cell r="AD193">
            <v>1.8</v>
          </cell>
          <cell r="AE193">
            <v>2.0499999999999998</v>
          </cell>
        </row>
        <row r="194">
          <cell r="A194" t="str">
            <v>LU0236501697</v>
          </cell>
          <cell r="B194" t="str">
            <v>Amundi Fds SBI FM India Eq A USD C</v>
          </cell>
          <cell r="C194" t="str">
            <v/>
          </cell>
          <cell r="D194">
            <v>0</v>
          </cell>
          <cell r="E194" t="str">
            <v>SICAV</v>
          </cell>
          <cell r="F194" t="str">
            <v>Amundi</v>
          </cell>
          <cell r="G194" t="str">
            <v>Amundi Luxembourg S.A.</v>
          </cell>
          <cell r="H194" t="str">
            <v>USD</v>
          </cell>
          <cell r="I194" t="str">
            <v>MSCI India 10/40 NR USD</v>
          </cell>
          <cell r="J194" t="str">
            <v>www.amundi.com</v>
          </cell>
          <cell r="K194" t="str">
            <v>Actions Inde</v>
          </cell>
          <cell r="L194" t="str">
            <v>Europe Fonds ouverts  - Actions Inde</v>
          </cell>
          <cell r="M194" t="str">
            <v>FKE0</v>
          </cell>
          <cell r="N194" t="str">
            <v>FKE0B</v>
          </cell>
          <cell r="O194" t="str">
            <v>Quotidien</v>
          </cell>
          <cell r="P194" t="str">
            <v>Austria;Belgium;Switzerland;Chile;Germany;Denmark;Spain;Finland;France;United Kingdom;Greece;Hong Kong;Ireland;Luxembourg;Macao;Netherlands;Norway;Peru;Portugal;Sweden;</v>
          </cell>
          <cell r="Q194" t="str">
            <v>Non</v>
          </cell>
          <cell r="R194" t="str">
            <v/>
          </cell>
          <cell r="S194" t="str">
            <v/>
          </cell>
          <cell r="T194" t="str">
            <v>Inde</v>
          </cell>
          <cell r="U194" t="str">
            <v>Inde</v>
          </cell>
          <cell r="V194">
            <v>6</v>
          </cell>
          <cell r="W194" t="str">
            <v>Non</v>
          </cell>
          <cell r="X194" t="str">
            <v>Cap</v>
          </cell>
          <cell r="AB194" t="str">
            <v>Non</v>
          </cell>
          <cell r="AC194" t="str">
            <v>Oui</v>
          </cell>
          <cell r="AD194">
            <v>1.7</v>
          </cell>
          <cell r="AE194">
            <v>2.0499999999999998</v>
          </cell>
        </row>
        <row r="195">
          <cell r="A195" t="str">
            <v>LU0236502315</v>
          </cell>
          <cell r="B195" t="str">
            <v>Amundi Fds SBI FM India Eq G USD C</v>
          </cell>
          <cell r="D195">
            <v>7</v>
          </cell>
          <cell r="E195" t="str">
            <v>SICAV</v>
          </cell>
          <cell r="F195" t="str">
            <v>Amundi</v>
          </cell>
          <cell r="G195" t="str">
            <v>Amundi Luxembourg S.A.</v>
          </cell>
          <cell r="H195" t="str">
            <v>USD</v>
          </cell>
          <cell r="I195" t="str">
            <v>MSCI India 10/40 NR USD</v>
          </cell>
          <cell r="J195" t="str">
            <v>www.amundi.com</v>
          </cell>
          <cell r="K195" t="str">
            <v>Actions Inde</v>
          </cell>
          <cell r="L195" t="str">
            <v>Europe Fonds ouverts  - Actions Inde</v>
          </cell>
          <cell r="M195" t="str">
            <v>FKE0</v>
          </cell>
          <cell r="N195" t="str">
            <v>FKE0B</v>
          </cell>
          <cell r="O195" t="str">
            <v>Quotidien</v>
          </cell>
          <cell r="P195" t="str">
            <v>Austria;Switzerland;Czech Republic;Germany;Spain;Finland;France;United Kingdom;Greece;Ireland;Italy;Luxembourg;Netherlands;Norway;Portugal;Sweden;</v>
          </cell>
          <cell r="Q195" t="str">
            <v>Non</v>
          </cell>
          <cell r="R195" t="str">
            <v/>
          </cell>
          <cell r="S195" t="str">
            <v/>
          </cell>
          <cell r="T195" t="str">
            <v>Inde</v>
          </cell>
          <cell r="U195" t="str">
            <v>Inde</v>
          </cell>
          <cell r="V195">
            <v>6</v>
          </cell>
          <cell r="W195" t="str">
            <v>Non</v>
          </cell>
          <cell r="X195" t="str">
            <v>Cap</v>
          </cell>
          <cell r="Y195" t="str">
            <v>14h00</v>
          </cell>
          <cell r="Z195" t="str">
            <v>J+3</v>
          </cell>
          <cell r="AA195">
            <v>0</v>
          </cell>
          <cell r="AB195" t="str">
            <v>Non</v>
          </cell>
          <cell r="AC195" t="str">
            <v>Oui</v>
          </cell>
          <cell r="AD195">
            <v>2.1</v>
          </cell>
          <cell r="AE195">
            <v>2.35</v>
          </cell>
        </row>
        <row r="196">
          <cell r="A196" t="str">
            <v>LU1883868819</v>
          </cell>
          <cell r="B196" t="str">
            <v>Amundi Fds SstTop Eurp Plyrs A EURC</v>
          </cell>
          <cell r="D196">
            <v>1</v>
          </cell>
          <cell r="E196" t="str">
            <v>SICAV</v>
          </cell>
          <cell r="F196" t="str">
            <v>Amundi</v>
          </cell>
          <cell r="G196" t="str">
            <v>Amundi Luxembourg S.A.</v>
          </cell>
          <cell r="H196" t="str">
            <v>EUR</v>
          </cell>
          <cell r="I196" t="str">
            <v>MSCI Europe NR USD</v>
          </cell>
          <cell r="J196" t="str">
            <v>www.amundi.com</v>
          </cell>
          <cell r="K196" t="str">
            <v>Actions Europe Grandes Capitalisations Mixte</v>
          </cell>
          <cell r="L196" t="str">
            <v>Europe Fonds ouverts  - Actions Europe Gdes Cap. Mixte</v>
          </cell>
          <cell r="M196" t="str">
            <v>FCBB</v>
          </cell>
          <cell r="N196" t="str">
            <v>FCBBB</v>
          </cell>
          <cell r="O196" t="str">
            <v>Quotidien</v>
          </cell>
          <cell r="P196" t="str">
            <v>Austria;Bulgaria;Switzerland;Czech Republic;Germany;Spain;France;Greece;Hungary;Liechtenstein;Luxembourg;Netherlands;Romania;Slovakia;Slovenia;Sweden;Turkey;Taiwan;</v>
          </cell>
          <cell r="Q196" t="str">
            <v>Non</v>
          </cell>
          <cell r="R196" t="str">
            <v/>
          </cell>
          <cell r="S196" t="str">
            <v/>
          </cell>
          <cell r="T196" t="str">
            <v>Europe</v>
          </cell>
          <cell r="U196" t="str">
            <v>Europe</v>
          </cell>
          <cell r="V196">
            <v>6</v>
          </cell>
          <cell r="W196" t="str">
            <v>Non</v>
          </cell>
          <cell r="X196" t="str">
            <v>Cap</v>
          </cell>
          <cell r="Y196" t="str">
            <v>14h00</v>
          </cell>
          <cell r="Z196" t="str">
            <v>J+3</v>
          </cell>
          <cell r="AB196" t="str">
            <v>Oui</v>
          </cell>
          <cell r="AC196" t="str">
            <v>Oui</v>
          </cell>
          <cell r="AD196">
            <v>1.5</v>
          </cell>
          <cell r="AE196">
            <v>1.75</v>
          </cell>
        </row>
        <row r="197">
          <cell r="A197" t="str">
            <v>LU0272941971</v>
          </cell>
          <cell r="B197" t="str">
            <v>Amundi Fds Volatil Euro A EUR C</v>
          </cell>
          <cell r="C197" t="str">
            <v/>
          </cell>
          <cell r="D197">
            <v>5</v>
          </cell>
          <cell r="E197" t="str">
            <v>SICAV</v>
          </cell>
          <cell r="F197" t="str">
            <v>Amundi</v>
          </cell>
          <cell r="G197" t="str">
            <v>Amundi Luxembourg S.A.</v>
          </cell>
          <cell r="H197" t="str">
            <v>EUR</v>
          </cell>
          <cell r="I197" t="str">
            <v>Eonia</v>
          </cell>
          <cell r="J197" t="str">
            <v>www.amundi.com</v>
          </cell>
          <cell r="K197" t="str">
            <v>Gestion Alternative</v>
          </cell>
          <cell r="L197" t="str">
            <v>Europe Fonds ouverts  - Alt - Volatilité</v>
          </cell>
          <cell r="M197" t="str">
            <v>D000</v>
          </cell>
          <cell r="N197" t="str">
            <v>D000B</v>
          </cell>
          <cell r="O197" t="str">
            <v>Quotidien</v>
          </cell>
          <cell r="P197" t="str">
            <v>Austria;Belgium;Switzerland;Germany;Spain;Finland;France;United Kingdom;Greece;Ireland;Luxembourg;Netherlands;Norway;Portugal;Sweden;</v>
          </cell>
          <cell r="Q197" t="str">
            <v>Non</v>
          </cell>
          <cell r="R197" t="str">
            <v/>
          </cell>
          <cell r="S197" t="str">
            <v/>
          </cell>
          <cell r="T197" t="str">
            <v>Zone Euro</v>
          </cell>
          <cell r="U197" t="str">
            <v>Euroland</v>
          </cell>
          <cell r="V197">
            <v>6</v>
          </cell>
          <cell r="W197" t="str">
            <v>Non</v>
          </cell>
          <cell r="X197" t="str">
            <v>Cap</v>
          </cell>
          <cell r="Y197" t="str">
            <v>13h00</v>
          </cell>
          <cell r="Z197" t="str">
            <v>Cut Off: 13h00  Val:J+4</v>
          </cell>
          <cell r="AA197">
            <v>0</v>
          </cell>
          <cell r="AB197" t="str">
            <v>Oui</v>
          </cell>
          <cell r="AC197" t="str">
            <v>Oui</v>
          </cell>
          <cell r="AD197">
            <v>1.2</v>
          </cell>
          <cell r="AE197">
            <v>1.45</v>
          </cell>
        </row>
        <row r="198">
          <cell r="A198" t="str">
            <v>LU0557872123</v>
          </cell>
          <cell r="B198" t="str">
            <v>Amundi Fds Volatil Euro F2 EUR C</v>
          </cell>
          <cell r="D198">
            <v>2</v>
          </cell>
          <cell r="E198" t="str">
            <v>SICAV</v>
          </cell>
          <cell r="F198" t="str">
            <v>Amundi</v>
          </cell>
          <cell r="G198" t="str">
            <v>Amundi Luxembourg S.A.</v>
          </cell>
          <cell r="H198" t="str">
            <v>EUR</v>
          </cell>
          <cell r="I198" t="str">
            <v>Eonia</v>
          </cell>
          <cell r="J198" t="str">
            <v>www.amundi.com</v>
          </cell>
          <cell r="K198" t="str">
            <v>Gestion Alternative</v>
          </cell>
          <cell r="L198" t="str">
            <v>Europe Fonds ouverts  - Alt - Volatilité</v>
          </cell>
          <cell r="M198" t="str">
            <v>D000</v>
          </cell>
          <cell r="N198" t="str">
            <v>D000B</v>
          </cell>
          <cell r="O198" t="str">
            <v>Quotidien</v>
          </cell>
          <cell r="P198" t="str">
            <v>Austria;Switzerland;Czech Republic;Germany;Spain;Finland;France;United Kingdom;Greece;Ireland;Italy;Luxembourg;Netherlands;Norway;Sweden;</v>
          </cell>
          <cell r="Q198" t="str">
            <v>Non</v>
          </cell>
          <cell r="R198" t="str">
            <v/>
          </cell>
          <cell r="S198" t="str">
            <v/>
          </cell>
          <cell r="T198" t="str">
            <v>Zone Euro</v>
          </cell>
          <cell r="U198" t="str">
            <v>Euroland</v>
          </cell>
          <cell r="V198">
            <v>6</v>
          </cell>
          <cell r="W198" t="str">
            <v>Non</v>
          </cell>
          <cell r="X198" t="str">
            <v>Cap</v>
          </cell>
          <cell r="Y198" t="str">
            <v>14h00</v>
          </cell>
          <cell r="Z198" t="str">
            <v>J+3</v>
          </cell>
          <cell r="AB198" t="str">
            <v>Oui</v>
          </cell>
          <cell r="AC198" t="str">
            <v>Oui</v>
          </cell>
          <cell r="AD198">
            <v>2.15</v>
          </cell>
          <cell r="AE198">
            <v>2.4</v>
          </cell>
        </row>
        <row r="199">
          <cell r="A199" t="str">
            <v>LU0568602667</v>
          </cell>
          <cell r="B199" t="str">
            <v>Amundi Fds WellsFargo US Eq MdCp A$ C</v>
          </cell>
          <cell r="D199">
            <v>0</v>
          </cell>
          <cell r="E199" t="str">
            <v>SICAV</v>
          </cell>
          <cell r="F199" t="str">
            <v>Amundi</v>
          </cell>
          <cell r="G199" t="str">
            <v>Amundi Luxembourg S.A.</v>
          </cell>
          <cell r="H199" t="str">
            <v>USD</v>
          </cell>
          <cell r="I199" t="str">
            <v>MSCI USA Mid NR USD</v>
          </cell>
          <cell r="J199" t="str">
            <v>www.amundi.com</v>
          </cell>
          <cell r="K199" t="str">
            <v>Actions US Moyennes Capitalisations</v>
          </cell>
          <cell r="L199" t="str">
            <v>Europe Fonds ouverts  - Actions Etats-Unis Moyennes Cap.</v>
          </cell>
          <cell r="M199" t="str">
            <v>FFBB</v>
          </cell>
          <cell r="N199" t="str">
            <v>FFBBB</v>
          </cell>
          <cell r="O199" t="str">
            <v>Quotidien</v>
          </cell>
          <cell r="P199" t="str">
            <v>Austria;Belgium;Germany;Spain;France;Luxembourg;Netherlands;Sweden;</v>
          </cell>
          <cell r="Q199" t="str">
            <v>Non</v>
          </cell>
          <cell r="R199" t="str">
            <v/>
          </cell>
          <cell r="S199" t="str">
            <v/>
          </cell>
          <cell r="T199" t="str">
            <v>Amérique du Nord</v>
          </cell>
          <cell r="U199" t="str">
            <v>États-Unis d'Amérique</v>
          </cell>
          <cell r="V199">
            <v>6</v>
          </cell>
          <cell r="W199" t="str">
            <v>Non</v>
          </cell>
          <cell r="X199" t="str">
            <v>Cap</v>
          </cell>
          <cell r="AB199" t="str">
            <v>Oui</v>
          </cell>
          <cell r="AC199" t="str">
            <v>Oui</v>
          </cell>
          <cell r="AD199">
            <v>1.7</v>
          </cell>
          <cell r="AE199">
            <v>1.95</v>
          </cell>
        </row>
        <row r="200">
          <cell r="A200" t="str">
            <v>LU1681041114</v>
          </cell>
          <cell r="B200" t="str">
            <v>Amundi IS FltngRt€CorpESG ETF DR EUR C</v>
          </cell>
          <cell r="D200">
            <v>1</v>
          </cell>
          <cell r="E200" t="str">
            <v>SICAV</v>
          </cell>
          <cell r="F200" t="str">
            <v>Amundi</v>
          </cell>
          <cell r="G200" t="str">
            <v>Amundi Luxembourg S.A.</v>
          </cell>
          <cell r="H200" t="str">
            <v>EUR</v>
          </cell>
          <cell r="I200" t="str">
            <v>Markit iBoxx EUR FRN IG 1-3 TR EUR</v>
          </cell>
          <cell r="J200" t="str">
            <v>www.amundi.com</v>
          </cell>
          <cell r="K200" t="str">
            <v>Obligations Diversifiés EUR - Court terme</v>
          </cell>
          <cell r="L200" t="str">
            <v>Europe ETF  - Obligations EUR Emprunts Privés Court Terme</v>
          </cell>
          <cell r="M200" t="str">
            <v>BBCA</v>
          </cell>
          <cell r="N200" t="str">
            <v>BBCAB</v>
          </cell>
          <cell r="O200" t="str">
            <v>Quotidien</v>
          </cell>
          <cell r="P200" t="str">
            <v>Switzerland;Germany;France;Italy;Luxembourg;</v>
          </cell>
          <cell r="Q200" t="str">
            <v>Non</v>
          </cell>
          <cell r="R200" t="str">
            <v/>
          </cell>
          <cell r="S200" t="str">
            <v>+ 85 ans</v>
          </cell>
          <cell r="T200" t="str">
            <v>Zone Euro</v>
          </cell>
          <cell r="U200" t="str">
            <v>Euroland</v>
          </cell>
          <cell r="V200">
            <v>2</v>
          </cell>
          <cell r="W200" t="str">
            <v>Non</v>
          </cell>
          <cell r="X200" t="str">
            <v>Cap</v>
          </cell>
          <cell r="Y200" t="str">
            <v>16h30</v>
          </cell>
          <cell r="Z200" t="str">
            <v>J+2</v>
          </cell>
          <cell r="AB200" t="str">
            <v>Oui</v>
          </cell>
          <cell r="AC200" t="str">
            <v>Oui</v>
          </cell>
          <cell r="AD200">
            <v>0.11</v>
          </cell>
          <cell r="AE200">
            <v>0.18</v>
          </cell>
        </row>
        <row r="201">
          <cell r="A201" t="str">
            <v>FR0007477146</v>
          </cell>
          <cell r="B201" t="str">
            <v>Amundi Global Macro 2 IC</v>
          </cell>
          <cell r="C201" t="str">
            <v/>
          </cell>
          <cell r="D201">
            <v>2</v>
          </cell>
          <cell r="E201" t="str">
            <v>FCP</v>
          </cell>
          <cell r="F201" t="str">
            <v>Amundi</v>
          </cell>
          <cell r="G201" t="str">
            <v>Amundi Asset Management</v>
          </cell>
          <cell r="H201" t="str">
            <v>EUR</v>
          </cell>
          <cell r="I201" t="str">
            <v>Eonia</v>
          </cell>
          <cell r="J201" t="str">
            <v>www.amundi.com</v>
          </cell>
          <cell r="K201" t="str">
            <v>Obligations Internationales couvertes en EUR</v>
          </cell>
          <cell r="L201" t="str">
            <v>Europe Fonds ouverts  - Obligations Internationales Flexibles Couvertes en EUR</v>
          </cell>
          <cell r="M201" t="str">
            <v>BBGB</v>
          </cell>
          <cell r="N201" t="str">
            <v>BBGBB</v>
          </cell>
          <cell r="O201" t="str">
            <v>Quotidien</v>
          </cell>
          <cell r="P201" t="str">
            <v>Spain;France;Greece;</v>
          </cell>
          <cell r="Q201" t="str">
            <v>Non</v>
          </cell>
          <cell r="R201" t="str">
            <v/>
          </cell>
          <cell r="S201" t="str">
            <v>+ 85 ans</v>
          </cell>
          <cell r="T201" t="str">
            <v>International</v>
          </cell>
          <cell r="U201" t="str">
            <v>Global</v>
          </cell>
          <cell r="V201">
            <v>3</v>
          </cell>
          <cell r="W201" t="str">
            <v>Non</v>
          </cell>
          <cell r="X201" t="str">
            <v>Cap</v>
          </cell>
          <cell r="Y201" t="str">
            <v>12h25</v>
          </cell>
          <cell r="Z201" t="str">
            <v>Cut Off: 12h25  Val:J+1  DE:0,45</v>
          </cell>
          <cell r="AB201" t="str">
            <v>Non</v>
          </cell>
          <cell r="AC201" t="str">
            <v>Oui</v>
          </cell>
          <cell r="AD201">
            <v>0.4</v>
          </cell>
          <cell r="AE201">
            <v>1.06</v>
          </cell>
        </row>
        <row r="202">
          <cell r="A202" t="str">
            <v>LU0616241559</v>
          </cell>
          <cell r="B202" t="str">
            <v>Amundi Fds Euro Aggt Bd A EUR AD D</v>
          </cell>
          <cell r="D202">
            <v>0</v>
          </cell>
          <cell r="E202" t="str">
            <v>SICAV</v>
          </cell>
          <cell r="F202" t="str">
            <v>Amundi</v>
          </cell>
          <cell r="G202" t="str">
            <v>Amundi Luxembourg S.A.</v>
          </cell>
          <cell r="H202" t="str">
            <v>EUR</v>
          </cell>
          <cell r="I202" t="str">
            <v>BBgBarc Euro Agg Bond TR EUR</v>
          </cell>
          <cell r="J202" t="str">
            <v>www.amundi.com</v>
          </cell>
          <cell r="K202" t="str">
            <v>Obligations Diversifiées EUR</v>
          </cell>
          <cell r="L202" t="str">
            <v>Europe Fonds ouverts  - Obligations EUR Diversifiées</v>
          </cell>
          <cell r="M202" t="str">
            <v>BBDA</v>
          </cell>
          <cell r="N202" t="str">
            <v>BBDAB</v>
          </cell>
          <cell r="O202" t="str">
            <v>Quotidien</v>
          </cell>
          <cell r="P202" t="str">
            <v>Austria;Belgium;Switzerland;Czech Republic;Germany;Finland;France;United Kingdom;Greece;Ireland;Luxembourg;Netherlands;Norway;Sweden;</v>
          </cell>
          <cell r="Q202" t="str">
            <v>Non</v>
          </cell>
          <cell r="R202" t="str">
            <v/>
          </cell>
          <cell r="S202" t="str">
            <v>+ 85 ans</v>
          </cell>
          <cell r="T202" t="str">
            <v>Zone Euro</v>
          </cell>
          <cell r="U202" t="str">
            <v>Euroland</v>
          </cell>
          <cell r="V202">
            <v>3</v>
          </cell>
          <cell r="W202" t="str">
            <v>Non</v>
          </cell>
          <cell r="X202" t="str">
            <v>Dist</v>
          </cell>
          <cell r="AB202" t="str">
            <v>Non</v>
          </cell>
          <cell r="AC202" t="str">
            <v>Oui</v>
          </cell>
          <cell r="AD202">
            <v>0.8</v>
          </cell>
          <cell r="AE202">
            <v>1.05</v>
          </cell>
        </row>
        <row r="203">
          <cell r="A203" t="str">
            <v>FR0010187674</v>
          </cell>
          <cell r="B203" t="str">
            <v>Amundi Inflation Monde IC</v>
          </cell>
          <cell r="C203" t="str">
            <v/>
          </cell>
          <cell r="D203">
            <v>3</v>
          </cell>
          <cell r="E203" t="str">
            <v>FCP</v>
          </cell>
          <cell r="F203" t="str">
            <v>Amundi</v>
          </cell>
          <cell r="G203" t="str">
            <v>Amundi Asset Management</v>
          </cell>
          <cell r="H203" t="str">
            <v>EUR</v>
          </cell>
          <cell r="I203" t="str">
            <v>BBgBarc WGILB All Markets TR Hdg EUR</v>
          </cell>
          <cell r="J203" t="str">
            <v>www.amundi.com</v>
          </cell>
          <cell r="K203" t="str">
            <v>Obligations Indexées Inflation Couverte</v>
          </cell>
          <cell r="L203" t="str">
            <v>Europe Fonds ouverts  - Obligations Internationales Indexées sur l'Inflation Couvertes en EUR</v>
          </cell>
          <cell r="M203" t="str">
            <v>BABC</v>
          </cell>
          <cell r="N203" t="str">
            <v>BABCB</v>
          </cell>
          <cell r="O203" t="str">
            <v>Quotidien</v>
          </cell>
          <cell r="P203" t="str">
            <v>France</v>
          </cell>
          <cell r="Q203" t="str">
            <v>Non</v>
          </cell>
          <cell r="R203" t="str">
            <v/>
          </cell>
          <cell r="S203" t="str">
            <v>+ 85 ans</v>
          </cell>
          <cell r="T203" t="str">
            <v>International</v>
          </cell>
          <cell r="U203" t="str">
            <v>Global</v>
          </cell>
          <cell r="V203">
            <v>4</v>
          </cell>
          <cell r="W203" t="str">
            <v>Non</v>
          </cell>
          <cell r="X203" t="str">
            <v>Cap</v>
          </cell>
          <cell r="Y203" t="str">
            <v>12h00</v>
          </cell>
          <cell r="Z203" t="str">
            <v>J+1</v>
          </cell>
          <cell r="AB203" t="str">
            <v>Non</v>
          </cell>
          <cell r="AC203" t="str">
            <v>Oui</v>
          </cell>
          <cell r="AD203">
            <v>0.75</v>
          </cell>
          <cell r="AE203">
            <v>0.82</v>
          </cell>
        </row>
        <row r="204">
          <cell r="A204" t="str">
            <v>FR0010750877</v>
          </cell>
          <cell r="B204" t="str">
            <v>Amundi Inflation Monde PC</v>
          </cell>
          <cell r="C204" t="str">
            <v/>
          </cell>
          <cell r="D204">
            <v>2</v>
          </cell>
          <cell r="E204" t="str">
            <v>FCP</v>
          </cell>
          <cell r="F204" t="str">
            <v>Amundi</v>
          </cell>
          <cell r="G204" t="str">
            <v>Amundi Asset Management</v>
          </cell>
          <cell r="H204" t="str">
            <v>EUR</v>
          </cell>
          <cell r="I204" t="str">
            <v>BBgBarc WGILB All Markets TR Hdg EUR</v>
          </cell>
          <cell r="J204" t="str">
            <v>www.amundi.com</v>
          </cell>
          <cell r="K204" t="str">
            <v>Obligations Indexées Inflation Couverte</v>
          </cell>
          <cell r="L204" t="str">
            <v>Europe Fonds ouverts  - Obligations Internationales Indexées sur l'Inflation Couvertes en EUR</v>
          </cell>
          <cell r="M204" t="str">
            <v>BABC</v>
          </cell>
          <cell r="N204" t="str">
            <v>BABCB</v>
          </cell>
          <cell r="O204" t="str">
            <v>Quotidien</v>
          </cell>
          <cell r="P204" t="str">
            <v>France</v>
          </cell>
          <cell r="Q204" t="str">
            <v>Non</v>
          </cell>
          <cell r="R204" t="str">
            <v/>
          </cell>
          <cell r="S204" t="str">
            <v>+ 85 ans</v>
          </cell>
          <cell r="T204" t="str">
            <v>International</v>
          </cell>
          <cell r="U204" t="str">
            <v>Global</v>
          </cell>
          <cell r="V204">
            <v>4</v>
          </cell>
          <cell r="W204" t="str">
            <v>Non</v>
          </cell>
          <cell r="X204" t="str">
            <v>Cap</v>
          </cell>
          <cell r="AB204" t="str">
            <v>Non</v>
          </cell>
          <cell r="AC204" t="str">
            <v>Oui</v>
          </cell>
          <cell r="AD204">
            <v>1.5</v>
          </cell>
          <cell r="AE204">
            <v>1.32</v>
          </cell>
        </row>
        <row r="205">
          <cell r="A205" t="str">
            <v>LU1681040496</v>
          </cell>
          <cell r="B205" t="str">
            <v>Amundi IS EURO HY Bd ESG ETF DR EUR C</v>
          </cell>
          <cell r="D205">
            <v>1</v>
          </cell>
          <cell r="E205" t="str">
            <v>SICAV</v>
          </cell>
          <cell r="F205" t="str">
            <v>Amundi</v>
          </cell>
          <cell r="G205" t="str">
            <v>Amundi Luxembourg S.A.</v>
          </cell>
          <cell r="H205" t="str">
            <v>EUR</v>
          </cell>
          <cell r="I205" t="str">
            <v>Markit iBoxx EUR Lq HY 30 Ex-Fncl TR EUR</v>
          </cell>
          <cell r="J205" t="str">
            <v>www.amundi.com</v>
          </cell>
          <cell r="K205" t="str">
            <v>Obligations Haut Rendement EUR</v>
          </cell>
          <cell r="L205" t="str">
            <v>Europe ETF  - Obligations EUR Haut Rendement</v>
          </cell>
          <cell r="M205" t="str">
            <v>BCNA</v>
          </cell>
          <cell r="N205" t="str">
            <v>BCNAB</v>
          </cell>
          <cell r="O205" t="str">
            <v>Quotidien</v>
          </cell>
          <cell r="P205" t="str">
            <v>Germany;France;Italy;</v>
          </cell>
          <cell r="Q205" t="str">
            <v>Non</v>
          </cell>
          <cell r="R205" t="str">
            <v/>
          </cell>
          <cell r="S205" t="str">
            <v>+ 85 ans</v>
          </cell>
          <cell r="T205" t="str">
            <v>Europe</v>
          </cell>
          <cell r="U205" t="str">
            <v>Europe</v>
          </cell>
          <cell r="V205">
            <v>4</v>
          </cell>
          <cell r="W205" t="str">
            <v>Non</v>
          </cell>
          <cell r="X205" t="str">
            <v>Cap</v>
          </cell>
          <cell r="Y205" t="str">
            <v>16h30</v>
          </cell>
          <cell r="Z205" t="str">
            <v>J+2</v>
          </cell>
          <cell r="AB205" t="str">
            <v>Oui</v>
          </cell>
          <cell r="AC205" t="str">
            <v>Oui</v>
          </cell>
          <cell r="AD205">
            <v>0.33</v>
          </cell>
          <cell r="AE205">
            <v>0.4</v>
          </cell>
        </row>
        <row r="206">
          <cell r="A206" t="str">
            <v>LU0996172093</v>
          </cell>
          <cell r="B206" t="str">
            <v>Amundi Fds Glbl Mac Bds&amp;Ccis A EUR C</v>
          </cell>
          <cell r="D206">
            <v>1</v>
          </cell>
          <cell r="E206" t="str">
            <v>SICAV</v>
          </cell>
          <cell r="F206" t="str">
            <v>Amundi</v>
          </cell>
          <cell r="G206" t="str">
            <v>Amundi Luxembourg S.A.</v>
          </cell>
          <cell r="H206" t="str">
            <v>EUR</v>
          </cell>
          <cell r="I206" t="str">
            <v>Eonia + 4.00%</v>
          </cell>
          <cell r="J206" t="str">
            <v>www.amundi.com</v>
          </cell>
          <cell r="K206" t="str">
            <v>Obligations Internationales couvertes en EUR</v>
          </cell>
          <cell r="L206" t="str">
            <v>Europe Fonds ouverts  - Obligations Internationales Flexibles Couvertes en EUR</v>
          </cell>
          <cell r="M206" t="str">
            <v>BBGB</v>
          </cell>
          <cell r="N206" t="str">
            <v>BBGBB</v>
          </cell>
          <cell r="O206" t="str">
            <v>Quotidien</v>
          </cell>
          <cell r="P206" t="str">
            <v>Austria;Belgium;Switzerland;Germany;Denmark;Spain;Finland;France;United Kingdom;Greece;Ireland;Luxembourg;Netherlands;Norway;Sweden;</v>
          </cell>
          <cell r="Q206" t="str">
            <v>Non</v>
          </cell>
          <cell r="R206" t="str">
            <v/>
          </cell>
          <cell r="S206" t="str">
            <v>+ 85 ans</v>
          </cell>
          <cell r="T206" t="str">
            <v>International</v>
          </cell>
          <cell r="U206" t="str">
            <v>Global</v>
          </cell>
          <cell r="V206">
            <v>3</v>
          </cell>
          <cell r="W206" t="str">
            <v>Non</v>
          </cell>
          <cell r="X206" t="str">
            <v>Cap</v>
          </cell>
          <cell r="AB206" t="str">
            <v>Oui</v>
          </cell>
          <cell r="AC206" t="str">
            <v>Oui</v>
          </cell>
          <cell r="AD206">
            <v>1</v>
          </cell>
          <cell r="AE206">
            <v>1.25</v>
          </cell>
        </row>
        <row r="207">
          <cell r="A207" t="str">
            <v>LU1253539594</v>
          </cell>
          <cell r="B207" t="str">
            <v>Amundi Fds Glbl Ttl Ret Bd A EUR C</v>
          </cell>
          <cell r="D207">
            <v>0</v>
          </cell>
          <cell r="E207" t="str">
            <v>SICAV</v>
          </cell>
          <cell r="F207" t="str">
            <v>Amundi</v>
          </cell>
          <cell r="G207" t="str">
            <v>Amundi Luxembourg S.A.</v>
          </cell>
          <cell r="H207" t="str">
            <v>EUR</v>
          </cell>
          <cell r="I207" t="str">
            <v>JPM GBI Broad TR EUR</v>
          </cell>
          <cell r="J207" t="str">
            <v>www.amundi.com</v>
          </cell>
          <cell r="K207" t="str">
            <v>Obligations Flexibles</v>
          </cell>
          <cell r="L207" t="str">
            <v>Europe Fonds ouverts  - Obligations Internationales Flexibles</v>
          </cell>
          <cell r="M207" t="str">
            <v>BBGD</v>
          </cell>
          <cell r="N207" t="str">
            <v>BBGDB</v>
          </cell>
          <cell r="O207" t="str">
            <v>Quotidien</v>
          </cell>
          <cell r="P207" t="str">
            <v>Austria;Switzerland;Germany;Denmark;Spain;Finland;France;United Kingdom;Greece;Ireland;Luxembourg;Netherlands;Norway;Sweden;</v>
          </cell>
          <cell r="Q207" t="str">
            <v>Non</v>
          </cell>
          <cell r="R207" t="str">
            <v/>
          </cell>
          <cell r="S207" t="str">
            <v>+ 85 ans</v>
          </cell>
          <cell r="T207" t="str">
            <v>International</v>
          </cell>
          <cell r="U207" t="str">
            <v>Global</v>
          </cell>
          <cell r="V207">
            <v>4</v>
          </cell>
          <cell r="W207" t="str">
            <v>Non</v>
          </cell>
          <cell r="X207" t="str">
            <v>Cap</v>
          </cell>
          <cell r="Y207" t="str">
            <v>14h00</v>
          </cell>
          <cell r="Z207" t="str">
            <v>J+3</v>
          </cell>
          <cell r="AB207" t="str">
            <v>Oui</v>
          </cell>
          <cell r="AC207" t="str">
            <v>Oui</v>
          </cell>
          <cell r="AD207">
            <v>0.82</v>
          </cell>
          <cell r="AE207">
            <v>1.1399999999999999</v>
          </cell>
        </row>
        <row r="208">
          <cell r="A208" t="str">
            <v>LU1681041205</v>
          </cell>
          <cell r="B208" t="str">
            <v>Amundi IS Global EmBdMrkt IBOXX DR ETF-C</v>
          </cell>
          <cell r="D208">
            <v>1</v>
          </cell>
          <cell r="E208" t="str">
            <v>SICAV</v>
          </cell>
          <cell r="F208" t="str">
            <v>Amundi</v>
          </cell>
          <cell r="G208" t="str">
            <v>Amundi Luxembourg S.A.</v>
          </cell>
          <cell r="H208" t="str">
            <v>USD</v>
          </cell>
          <cell r="I208" t="str">
            <v>Markit iBoxx USD Lq EM Sovereign</v>
          </cell>
          <cell r="J208" t="str">
            <v>www.amundi.com</v>
          </cell>
          <cell r="K208" t="str">
            <v>Obligations Marchés Emergents</v>
          </cell>
          <cell r="L208" t="str">
            <v>Europe ETF  - Obligations Marchés Emergents</v>
          </cell>
          <cell r="M208" t="str">
            <v>BDRB</v>
          </cell>
          <cell r="N208" t="str">
            <v>BDRBB</v>
          </cell>
          <cell r="O208" t="str">
            <v>Quotidien</v>
          </cell>
          <cell r="P208" t="str">
            <v>Switzerland;France;Italy;Luxembourg;</v>
          </cell>
          <cell r="Q208" t="str">
            <v>Non</v>
          </cell>
          <cell r="R208" t="str">
            <v/>
          </cell>
          <cell r="S208" t="str">
            <v>+ 85 ans</v>
          </cell>
          <cell r="T208" t="str">
            <v>Marchés Emergents</v>
          </cell>
          <cell r="U208" t="str">
            <v>Global Emerging Mkts</v>
          </cell>
          <cell r="V208">
            <v>4</v>
          </cell>
          <cell r="W208" t="str">
            <v>Non</v>
          </cell>
          <cell r="X208" t="str">
            <v>Cap</v>
          </cell>
          <cell r="Y208" t="str">
            <v>16h30</v>
          </cell>
          <cell r="Z208" t="str">
            <v>J+2</v>
          </cell>
          <cell r="AB208" t="str">
            <v>Non</v>
          </cell>
          <cell r="AC208" t="str">
            <v>Oui</v>
          </cell>
          <cell r="AD208">
            <v>0.23</v>
          </cell>
          <cell r="AE208">
            <v>0.3</v>
          </cell>
        </row>
        <row r="209">
          <cell r="A209" t="str">
            <v>LU1681044647</v>
          </cell>
          <cell r="B209" t="str">
            <v>Amundi IS MSCI Nordic ETF-C</v>
          </cell>
          <cell r="D209">
            <v>2</v>
          </cell>
          <cell r="E209" t="str">
            <v>SICAV</v>
          </cell>
          <cell r="F209" t="str">
            <v>Amundi</v>
          </cell>
          <cell r="G209" t="str">
            <v>Amundi Luxembourg S.A.</v>
          </cell>
          <cell r="H209" t="str">
            <v>EUR</v>
          </cell>
          <cell r="I209" t="str">
            <v>MSCI Nordic Countries NR EUR</v>
          </cell>
          <cell r="J209" t="str">
            <v>www.amundi.com</v>
          </cell>
          <cell r="K209" t="str">
            <v>Actions Europe - Zones particulières</v>
          </cell>
          <cell r="L209" t="str">
            <v>Europe ETF  - Actions Europe du Nord</v>
          </cell>
          <cell r="M209" t="str">
            <v>FD0A</v>
          </cell>
          <cell r="N209" t="str">
            <v>FD0AB</v>
          </cell>
          <cell r="O209" t="str">
            <v>Quotidien</v>
          </cell>
          <cell r="P209" t="str">
            <v>Switzerland;Germany;France;United Kingdom;Italy;Luxembourg;</v>
          </cell>
          <cell r="Q209" t="str">
            <v>Non</v>
          </cell>
          <cell r="R209" t="str">
            <v/>
          </cell>
          <cell r="S209" t="str">
            <v/>
          </cell>
          <cell r="T209" t="str">
            <v>Europe</v>
          </cell>
          <cell r="U209" t="str">
            <v>Europe (North)</v>
          </cell>
          <cell r="V209">
            <v>6</v>
          </cell>
          <cell r="W209" t="str">
            <v>Oui</v>
          </cell>
          <cell r="X209" t="str">
            <v>Cap</v>
          </cell>
          <cell r="Y209" t="str">
            <v>17h00</v>
          </cell>
          <cell r="Z209" t="str">
            <v>J+2</v>
          </cell>
          <cell r="AB209" t="str">
            <v>Non</v>
          </cell>
          <cell r="AC209" t="str">
            <v>Oui</v>
          </cell>
          <cell r="AD209">
            <v>0.15</v>
          </cell>
          <cell r="AE209">
            <v>0.25</v>
          </cell>
        </row>
        <row r="210">
          <cell r="A210" t="str">
            <v>LU0119108826</v>
          </cell>
          <cell r="B210" t="str">
            <v>Amundi Fds Global Cnvrt Bd A EUR C</v>
          </cell>
          <cell r="C210" t="str">
            <v>Changement d'indice de référence le 13/03/2015</v>
          </cell>
          <cell r="D210">
            <v>1</v>
          </cell>
          <cell r="E210" t="str">
            <v>SICAV</v>
          </cell>
          <cell r="F210" t="str">
            <v>Amundi</v>
          </cell>
          <cell r="G210" t="str">
            <v>Amundi Luxembourg S.A.</v>
          </cell>
          <cell r="H210" t="str">
            <v>EUR</v>
          </cell>
          <cell r="I210" t="str">
            <v>Refinitiv Global Focus Hgd CB TR EUR</v>
          </cell>
          <cell r="J210" t="str">
            <v>www.amundi.com</v>
          </cell>
          <cell r="K210" t="str">
            <v>Obligations Convertibles Internationales Hedgées</v>
          </cell>
          <cell r="L210" t="str">
            <v>Europe Fonds ouverts  - Convertibles Internationales Couvertes en EUR</v>
          </cell>
          <cell r="M210" t="str">
            <v>C00B</v>
          </cell>
          <cell r="N210" t="str">
            <v>C00BB</v>
          </cell>
          <cell r="O210" t="str">
            <v>Quotidien</v>
          </cell>
          <cell r="P210" t="str">
            <v>Austria;Belgium;Switzerland;Germany;Spain;Finland;France;United Kingdom;Greece;Hong Kong;Ireland;Luxembourg;Netherlands;Norway;Portugal;Sweden;</v>
          </cell>
          <cell r="Q210" t="str">
            <v>Non</v>
          </cell>
          <cell r="R210" t="str">
            <v/>
          </cell>
          <cell r="S210" t="str">
            <v>+ 85 ans</v>
          </cell>
          <cell r="T210" t="str">
            <v>International</v>
          </cell>
          <cell r="U210" t="str">
            <v>Global</v>
          </cell>
          <cell r="V210">
            <v>4</v>
          </cell>
          <cell r="W210" t="str">
            <v>Non</v>
          </cell>
          <cell r="X210" t="str">
            <v>Cap</v>
          </cell>
          <cell r="Y210" t="str">
            <v>14h00</v>
          </cell>
          <cell r="Z210" t="str">
            <v>J+4</v>
          </cell>
          <cell r="AB210" t="str">
            <v>Oui</v>
          </cell>
          <cell r="AC210" t="str">
            <v>Oui</v>
          </cell>
          <cell r="AD210">
            <v>1.2</v>
          </cell>
          <cell r="AE210">
            <v>1.45</v>
          </cell>
        </row>
        <row r="211">
          <cell r="A211" t="str">
            <v>LU0201602173</v>
          </cell>
          <cell r="B211" t="str">
            <v>Amundi Fds Latin Amer Eq A USD AD D</v>
          </cell>
          <cell r="C211" t="str">
            <v>Hors liste</v>
          </cell>
          <cell r="D211">
            <v>0</v>
          </cell>
          <cell r="E211" t="str">
            <v xml:space="preserve">SICAV </v>
          </cell>
          <cell r="F211" t="str">
            <v>Amundi</v>
          </cell>
          <cell r="G211" t="str">
            <v>Amundi Luxembourg S.A.</v>
          </cell>
          <cell r="H211" t="str">
            <v>USD</v>
          </cell>
          <cell r="I211" t="str">
            <v>MSCI EM Latin America NR USD</v>
          </cell>
          <cell r="J211" t="str">
            <v>www.amundi.com</v>
          </cell>
          <cell r="K211" t="str">
            <v>Actions Amérique Latine</v>
          </cell>
          <cell r="L211" t="str">
            <v>Europe Fonds ouverts  - Actions Amérique Latine</v>
          </cell>
          <cell r="M211" t="str">
            <v>FR00</v>
          </cell>
          <cell r="N211" t="str">
            <v>FR00B</v>
          </cell>
          <cell r="O211" t="str">
            <v>Quotidien</v>
          </cell>
          <cell r="P211" t="str">
            <v>Austria;Belgium;Switzerland;Chile;Germany;Denmark;Finland;France;United Kingdom;Greece;Hong Kong;Ireland;Luxembourg;Macao;Netherlands;Norway;Peru;Sweden;</v>
          </cell>
          <cell r="Q211" t="str">
            <v>Non</v>
          </cell>
          <cell r="R211" t="str">
            <v>non résident</v>
          </cell>
          <cell r="S211" t="str">
            <v/>
          </cell>
          <cell r="T211" t="str">
            <v>Amérique Latine</v>
          </cell>
          <cell r="U211" t="str">
            <v>Amérique Latine</v>
          </cell>
          <cell r="V211">
            <v>7</v>
          </cell>
          <cell r="W211" t="str">
            <v>Non</v>
          </cell>
          <cell r="X211" t="str">
            <v>Dist</v>
          </cell>
          <cell r="AB211" t="str">
            <v>Oui</v>
          </cell>
          <cell r="AC211" t="str">
            <v>Oui</v>
          </cell>
          <cell r="AD211">
            <v>1.7</v>
          </cell>
          <cell r="AE211">
            <v>2.0499999999999998</v>
          </cell>
        </row>
        <row r="212">
          <cell r="A212" t="str">
            <v>LU0201575858</v>
          </cell>
          <cell r="B212" t="str">
            <v>Amundi Fds Latin Amer Eq G USD C</v>
          </cell>
          <cell r="C212" t="str">
            <v/>
          </cell>
          <cell r="D212">
            <v>1</v>
          </cell>
          <cell r="E212" t="str">
            <v>SICAV</v>
          </cell>
          <cell r="F212" t="str">
            <v>Amundi</v>
          </cell>
          <cell r="G212" t="str">
            <v>Amundi Luxembourg S.A.</v>
          </cell>
          <cell r="H212" t="str">
            <v>USD</v>
          </cell>
          <cell r="I212" t="str">
            <v>MSCI EM Latin America NR USD</v>
          </cell>
          <cell r="J212" t="str">
            <v>www.amundi.com</v>
          </cell>
          <cell r="K212" t="str">
            <v>Actions Amérique Latine</v>
          </cell>
          <cell r="L212" t="str">
            <v>Europe Fonds ouverts  - Actions Amérique Latine</v>
          </cell>
          <cell r="M212" t="str">
            <v>FR00</v>
          </cell>
          <cell r="N212" t="str">
            <v>FR00B</v>
          </cell>
          <cell r="O212" t="str">
            <v>Quotidien</v>
          </cell>
          <cell r="P212" t="str">
            <v>Austria;Switzerland;Chile;Germany;Spain;Finland;France;United Kingdom;Greece;Ireland;Italy;Luxembourg;Netherlands;Norway;Portugal;Sweden;</v>
          </cell>
          <cell r="Q212" t="str">
            <v>Non</v>
          </cell>
          <cell r="R212" t="str">
            <v>non résident</v>
          </cell>
          <cell r="S212" t="str">
            <v/>
          </cell>
          <cell r="T212" t="str">
            <v>Amérique Latine</v>
          </cell>
          <cell r="U212" t="str">
            <v>Amérique Latine</v>
          </cell>
          <cell r="V212">
            <v>7</v>
          </cell>
          <cell r="W212" t="str">
            <v>Non</v>
          </cell>
          <cell r="X212" t="str">
            <v>Cap</v>
          </cell>
          <cell r="AB212" t="str">
            <v>Oui</v>
          </cell>
          <cell r="AC212" t="str">
            <v>Oui</v>
          </cell>
          <cell r="AD212">
            <v>2.1</v>
          </cell>
          <cell r="AE212">
            <v>2.35</v>
          </cell>
        </row>
        <row r="213">
          <cell r="A213" t="str">
            <v>LU1883855675</v>
          </cell>
          <cell r="B213" t="str">
            <v>Amundi Fds Pio US EqFundmGr I2 USD C</v>
          </cell>
          <cell r="D213">
            <v>0</v>
          </cell>
          <cell r="E213" t="str">
            <v>SICAV</v>
          </cell>
          <cell r="F213" t="str">
            <v>Amundi</v>
          </cell>
          <cell r="G213" t="str">
            <v>Amundi Luxembourg S.A.</v>
          </cell>
          <cell r="H213" t="str">
            <v>USD</v>
          </cell>
          <cell r="I213" t="str">
            <v>Russell 1000 Growth TR USD</v>
          </cell>
          <cell r="J213" t="str">
            <v>www.amundi.com</v>
          </cell>
          <cell r="K213" t="str">
            <v>Actions US Grandes Capitalisations Croissance</v>
          </cell>
          <cell r="L213" t="str">
            <v>Europe Fonds ouverts  - Actions Etats-Unis Gdes Cap. Croissance</v>
          </cell>
          <cell r="M213" t="str">
            <v>FFAD</v>
          </cell>
          <cell r="N213" t="str">
            <v>FFADB</v>
          </cell>
          <cell r="O213" t="str">
            <v>Quotidien</v>
          </cell>
          <cell r="P213" t="str">
            <v>Austria;Bulgaria;Switzerland;Czech Republic;Germany;Denmark;Finland;France;Greece;Hungary;Ireland;Liechtenstein;Luxembourg;Norway;Slovakia;Sweden;</v>
          </cell>
          <cell r="Q213" t="str">
            <v>Non</v>
          </cell>
          <cell r="R213" t="str">
            <v/>
          </cell>
          <cell r="S213" t="str">
            <v/>
          </cell>
          <cell r="T213" t="str">
            <v>Amérique du Nord</v>
          </cell>
          <cell r="U213" t="str">
            <v>États-Unis d'Amérique</v>
          </cell>
          <cell r="V213">
            <v>6</v>
          </cell>
          <cell r="W213" t="str">
            <v>Non</v>
          </cell>
          <cell r="X213" t="str">
            <v>Cap</v>
          </cell>
          <cell r="Y213" t="str">
            <v>14h00</v>
          </cell>
          <cell r="Z213" t="str">
            <v>J+3</v>
          </cell>
          <cell r="AB213" t="str">
            <v>Oui</v>
          </cell>
          <cell r="AC213" t="str">
            <v>Oui</v>
          </cell>
          <cell r="AD213">
            <v>0.6</v>
          </cell>
          <cell r="AE213">
            <v>0.81</v>
          </cell>
        </row>
        <row r="214">
          <cell r="A214" t="str">
            <v>LU1681040652</v>
          </cell>
          <cell r="B214" t="str">
            <v>Amundi IS US Trs 7-10 ETF DR USD C</v>
          </cell>
          <cell r="C214" t="str">
            <v>OST</v>
          </cell>
          <cell r="D214">
            <v>1</v>
          </cell>
          <cell r="E214" t="str">
            <v>SICAV</v>
          </cell>
          <cell r="F214" t="str">
            <v>Amundi</v>
          </cell>
          <cell r="G214" t="str">
            <v>Amundi Luxembourg S.A.</v>
          </cell>
          <cell r="H214" t="str">
            <v>USD</v>
          </cell>
          <cell r="I214" t="str">
            <v>Markit iBoxx USD Treasuries 7-10 TR</v>
          </cell>
          <cell r="J214" t="str">
            <v>www.amundi.com</v>
          </cell>
          <cell r="K214" t="str">
            <v>Emprunts d'Etat USD</v>
          </cell>
          <cell r="L214" t="str">
            <v>Europe ETF  - Obligations USD Emprunts d'Etat</v>
          </cell>
          <cell r="M214" t="str">
            <v>BAAB</v>
          </cell>
          <cell r="N214" t="str">
            <v>BAABB</v>
          </cell>
          <cell r="O214" t="str">
            <v>Quotidien</v>
          </cell>
          <cell r="P214" t="str">
            <v>Switzerland;France;Italy;Luxembourg;</v>
          </cell>
          <cell r="Q214" t="str">
            <v>Non</v>
          </cell>
          <cell r="R214" t="str">
            <v/>
          </cell>
          <cell r="S214" t="str">
            <v>+ 85 ans</v>
          </cell>
          <cell r="T214" t="str">
            <v>Amérique du Nord</v>
          </cell>
          <cell r="U214" t="str">
            <v>États-Unis d'Amérique</v>
          </cell>
          <cell r="V214">
            <v>4</v>
          </cell>
          <cell r="W214" t="str">
            <v>Non</v>
          </cell>
          <cell r="X214" t="str">
            <v>Cap</v>
          </cell>
          <cell r="Y214" t="str">
            <v>16h30</v>
          </cell>
          <cell r="Z214" t="str">
            <v>J+2</v>
          </cell>
          <cell r="AB214" t="str">
            <v>Non</v>
          </cell>
          <cell r="AC214" t="str">
            <v>Oui</v>
          </cell>
          <cell r="AD214">
            <v>7.0000000000000007E-2</v>
          </cell>
          <cell r="AE214">
            <v>0.14000000000000001</v>
          </cell>
        </row>
        <row r="215">
          <cell r="A215" t="str">
            <v>LU1883342617</v>
          </cell>
          <cell r="B215" t="str">
            <v>Amundi Fds Pio Global Equity A USD C</v>
          </cell>
          <cell r="D215">
            <v>0</v>
          </cell>
          <cell r="E215" t="str">
            <v>SICAV</v>
          </cell>
          <cell r="F215" t="str">
            <v>Amundi</v>
          </cell>
          <cell r="G215" t="str">
            <v>Amundi Luxembourg S.A.</v>
          </cell>
          <cell r="H215" t="str">
            <v>USD</v>
          </cell>
          <cell r="I215" t="str">
            <v>MSCI World NR EUR</v>
          </cell>
          <cell r="J215" t="str">
            <v>www.amundi.com</v>
          </cell>
          <cell r="K215" t="str">
            <v>Actions International Grandes Capitalisations Mixte</v>
          </cell>
          <cell r="L215" t="str">
            <v>Europe Fonds ouverts  - Actions Internationales Gdes Cap. Mixte</v>
          </cell>
          <cell r="M215" t="str">
            <v>FEAD</v>
          </cell>
          <cell r="N215" t="str">
            <v>FEADB</v>
          </cell>
          <cell r="O215" t="str">
            <v>Quotidien</v>
          </cell>
          <cell r="P215" t="str">
            <v>Luxembourg</v>
          </cell>
          <cell r="Q215" t="str">
            <v>Non</v>
          </cell>
          <cell r="R215" t="str">
            <v/>
          </cell>
          <cell r="S215" t="str">
            <v/>
          </cell>
          <cell r="T215" t="str">
            <v>International</v>
          </cell>
          <cell r="U215" t="str">
            <v>Global</v>
          </cell>
          <cell r="V215">
            <v>6</v>
          </cell>
          <cell r="W215" t="str">
            <v>Non</v>
          </cell>
          <cell r="X215" t="str">
            <v>Cap</v>
          </cell>
          <cell r="Y215" t="str">
            <v>14h00</v>
          </cell>
          <cell r="Z215" t="str">
            <v>J+3</v>
          </cell>
          <cell r="AB215" t="str">
            <v>Oui</v>
          </cell>
          <cell r="AC215" t="str">
            <v>Oui</v>
          </cell>
          <cell r="AD215">
            <v>1.35</v>
          </cell>
          <cell r="AE215">
            <v>1.9</v>
          </cell>
        </row>
        <row r="216">
          <cell r="A216" t="str">
            <v>FR0010032573</v>
          </cell>
          <cell r="B216" t="str">
            <v>Amundi Oblig Internationales EUR-I-C</v>
          </cell>
          <cell r="C216" t="str">
            <v>Retiré de S1818/Nortia 07/2019</v>
          </cell>
          <cell r="D216">
            <v>3</v>
          </cell>
          <cell r="E216" t="str">
            <v>SICAV</v>
          </cell>
          <cell r="F216" t="str">
            <v>Amundi</v>
          </cell>
          <cell r="G216" t="str">
            <v>Amundi Asset Management</v>
          </cell>
          <cell r="H216" t="str">
            <v>EUR</v>
          </cell>
          <cell r="I216" t="str">
            <v>JPM GBI Broad TR EUR</v>
          </cell>
          <cell r="J216" t="str">
            <v>www.amundi.com</v>
          </cell>
          <cell r="K216" t="str">
            <v>Obligations Flexibles</v>
          </cell>
          <cell r="L216" t="str">
            <v>Europe Fonds ouverts  - Obligations Internationales Flexibles</v>
          </cell>
          <cell r="M216" t="str">
            <v>BBGD</v>
          </cell>
          <cell r="N216" t="str">
            <v>BBGDB</v>
          </cell>
          <cell r="O216" t="str">
            <v>Quotidien</v>
          </cell>
          <cell r="P216" t="str">
            <v>Austria;Germany;Spain;France;</v>
          </cell>
          <cell r="Q216" t="str">
            <v>Non</v>
          </cell>
          <cell r="R216" t="str">
            <v/>
          </cell>
          <cell r="S216" t="str">
            <v>+ 85 ans</v>
          </cell>
          <cell r="T216" t="str">
            <v>International</v>
          </cell>
          <cell r="U216" t="str">
            <v>Global</v>
          </cell>
          <cell r="V216">
            <v>4</v>
          </cell>
          <cell r="W216" t="str">
            <v>Non</v>
          </cell>
          <cell r="X216" t="str">
            <v>Cap</v>
          </cell>
          <cell r="Y216" t="str">
            <v>12h00</v>
          </cell>
          <cell r="Z216" t="str">
            <v>Cut Off: 12h00  Val:J+1  DE:3%</v>
          </cell>
          <cell r="AB216" t="str">
            <v>Non</v>
          </cell>
          <cell r="AC216" t="str">
            <v>Oui</v>
          </cell>
          <cell r="AD216">
            <v>0.8</v>
          </cell>
          <cell r="AE216">
            <v>0.9</v>
          </cell>
        </row>
        <row r="217">
          <cell r="A217" t="str">
            <v>FR0010156604</v>
          </cell>
          <cell r="B217" t="str">
            <v>Amundi Oblig Internationales EUR-P-C</v>
          </cell>
          <cell r="C217" t="str">
            <v/>
          </cell>
          <cell r="D217">
            <v>14</v>
          </cell>
          <cell r="E217" t="str">
            <v>SICAV</v>
          </cell>
          <cell r="F217" t="str">
            <v>Amundi</v>
          </cell>
          <cell r="G217" t="str">
            <v>Amundi Asset Management</v>
          </cell>
          <cell r="H217" t="str">
            <v>EUR</v>
          </cell>
          <cell r="I217" t="str">
            <v>JPM GBI Broad TR EUR</v>
          </cell>
          <cell r="J217" t="str">
            <v>www.amundi.com</v>
          </cell>
          <cell r="K217" t="str">
            <v>Obligations Flexibles</v>
          </cell>
          <cell r="L217" t="str">
            <v>Europe Fonds ouverts  - Obligations Internationales Flexibles</v>
          </cell>
          <cell r="M217" t="str">
            <v>BBGD</v>
          </cell>
          <cell r="N217" t="str">
            <v>BBGDB</v>
          </cell>
          <cell r="O217" t="str">
            <v>Quotidien</v>
          </cell>
          <cell r="P217" t="str">
            <v>Austria;Belgium;Germany;Spain;France;</v>
          </cell>
          <cell r="Q217" t="str">
            <v>Non</v>
          </cell>
          <cell r="R217" t="str">
            <v/>
          </cell>
          <cell r="S217" t="str">
            <v>+ 85 ans</v>
          </cell>
          <cell r="T217" t="str">
            <v>International</v>
          </cell>
          <cell r="U217" t="str">
            <v>Global</v>
          </cell>
          <cell r="V217">
            <v>4</v>
          </cell>
          <cell r="W217" t="str">
            <v>Non</v>
          </cell>
          <cell r="X217" t="str">
            <v>Cap</v>
          </cell>
          <cell r="Y217" t="str">
            <v>12h25</v>
          </cell>
          <cell r="Z217" t="str">
            <v>J+1</v>
          </cell>
          <cell r="AA217">
            <v>0</v>
          </cell>
          <cell r="AB217" t="str">
            <v>Non</v>
          </cell>
          <cell r="AC217" t="str">
            <v>Oui</v>
          </cell>
          <cell r="AD217">
            <v>1</v>
          </cell>
          <cell r="AE217">
            <v>1.1000000000000001</v>
          </cell>
        </row>
        <row r="218">
          <cell r="A218" t="str">
            <v>LU1681041031</v>
          </cell>
          <cell r="B218" t="str">
            <v>Amundi IS FltngRt$CorpESG ETF DR H EUR C</v>
          </cell>
          <cell r="D218">
            <v>0</v>
          </cell>
          <cell r="E218" t="str">
            <v>SICAV</v>
          </cell>
          <cell r="F218" t="str">
            <v>Amundi</v>
          </cell>
          <cell r="G218" t="str">
            <v>Amundi Luxembourg S.A.</v>
          </cell>
          <cell r="H218" t="str">
            <v>EUR</v>
          </cell>
          <cell r="I218" t="str">
            <v>Markit iBoxx $ Lq FRN IG Corp 100 TR USD</v>
          </cell>
          <cell r="J218" t="str">
            <v>www.amundi.com</v>
          </cell>
          <cell r="K218" t="str">
            <v>Obligations Autres</v>
          </cell>
          <cell r="L218" t="str">
            <v>Europe ETF  - Obligations Autres</v>
          </cell>
          <cell r="M218" t="str">
            <v>BBFA</v>
          </cell>
          <cell r="N218" t="str">
            <v>BBFAB</v>
          </cell>
          <cell r="O218" t="str">
            <v>Quotidien</v>
          </cell>
          <cell r="P218" t="str">
            <v>Switzerland;Germany;France;Italy;Luxembourg;</v>
          </cell>
          <cell r="Q218" t="str">
            <v>Non</v>
          </cell>
          <cell r="R218" t="str">
            <v/>
          </cell>
          <cell r="S218" t="str">
            <v>+ 85 ans</v>
          </cell>
          <cell r="T218" t="str">
            <v>International</v>
          </cell>
          <cell r="U218" t="str">
            <v>Global</v>
          </cell>
          <cell r="V218">
            <v>3</v>
          </cell>
          <cell r="W218" t="str">
            <v>Non</v>
          </cell>
          <cell r="X218" t="str">
            <v>Cap</v>
          </cell>
          <cell r="Y218" t="str">
            <v>16h30</v>
          </cell>
          <cell r="Z218" t="str">
            <v>J+2</v>
          </cell>
          <cell r="AB218" t="str">
            <v>Oui</v>
          </cell>
          <cell r="AC218" t="str">
            <v>Oui</v>
          </cell>
          <cell r="AD218">
            <v>0.13</v>
          </cell>
          <cell r="AE218">
            <v>0.2</v>
          </cell>
        </row>
        <row r="219">
          <cell r="A219" t="str">
            <v>LU1681040900</v>
          </cell>
          <cell r="B219" t="str">
            <v>Amundi IS FltngRt$CorpESG ETF DR USD C</v>
          </cell>
          <cell r="D219">
            <v>0</v>
          </cell>
          <cell r="E219" t="str">
            <v>SICAV</v>
          </cell>
          <cell r="F219" t="str">
            <v>Amundi</v>
          </cell>
          <cell r="G219" t="str">
            <v>Amundi Luxembourg S.A.</v>
          </cell>
          <cell r="H219" t="str">
            <v>USD</v>
          </cell>
          <cell r="I219" t="str">
            <v>Markit iBoxx $ Lq FRN IG Corp 100 TR USD</v>
          </cell>
          <cell r="J219" t="str">
            <v>www.amundi.com</v>
          </cell>
          <cell r="K219" t="str">
            <v>Emprunts Privés USD</v>
          </cell>
          <cell r="L219" t="str">
            <v>Europe ETF  - Obligations USD Emprunts Privés</v>
          </cell>
          <cell r="M219" t="str">
            <v>BCLC</v>
          </cell>
          <cell r="N219" t="str">
            <v>BCLCB</v>
          </cell>
          <cell r="O219" t="str">
            <v>Quotidien</v>
          </cell>
          <cell r="P219" t="str">
            <v>Switzerland;Germany;France;Italy;</v>
          </cell>
          <cell r="Q219" t="str">
            <v>Non</v>
          </cell>
          <cell r="R219" t="str">
            <v/>
          </cell>
          <cell r="S219" t="str">
            <v>+ 85 ans</v>
          </cell>
          <cell r="T219" t="str">
            <v>International</v>
          </cell>
          <cell r="U219" t="str">
            <v>Global</v>
          </cell>
          <cell r="V219">
            <v>3</v>
          </cell>
          <cell r="W219" t="str">
            <v>Non</v>
          </cell>
          <cell r="X219" t="str">
            <v>Cap</v>
          </cell>
          <cell r="Y219" t="str">
            <v>16h30</v>
          </cell>
          <cell r="Z219" t="str">
            <v>J+2</v>
          </cell>
          <cell r="AB219" t="str">
            <v>Oui</v>
          </cell>
          <cell r="AC219" t="str">
            <v>Oui</v>
          </cell>
          <cell r="AD219">
            <v>0.11</v>
          </cell>
          <cell r="AE219">
            <v>0.18</v>
          </cell>
        </row>
        <row r="220">
          <cell r="A220" t="str">
            <v>LU0389812347</v>
          </cell>
          <cell r="B220" t="str">
            <v>Amundi IS MSCI North America AE-C</v>
          </cell>
          <cell r="D220">
            <v>1</v>
          </cell>
          <cell r="E220" t="str">
            <v>SICAV</v>
          </cell>
          <cell r="F220" t="str">
            <v>Amundi</v>
          </cell>
          <cell r="G220" t="str">
            <v>Amundi Luxembourg S.A.</v>
          </cell>
          <cell r="H220" t="str">
            <v>EUR</v>
          </cell>
          <cell r="I220" t="str">
            <v>MSCI North America NR USD</v>
          </cell>
          <cell r="J220" t="str">
            <v>www.amundi.com</v>
          </cell>
          <cell r="K220" t="str">
            <v>Actions US Grandes Capitalisations Mixte</v>
          </cell>
          <cell r="L220" t="str">
            <v>Europe Fonds ouverts  - Actions Etats-Unis Gdes Cap. Mixte</v>
          </cell>
          <cell r="M220" t="str">
            <v>FFAC</v>
          </cell>
          <cell r="N220" t="str">
            <v>FFACB</v>
          </cell>
          <cell r="O220" t="str">
            <v>Quotidien</v>
          </cell>
          <cell r="P220" t="str">
            <v>Austria;Belgium;Switzerland;Germany;Spain;Finland;France;United Kingdom;Greece;Italy;Luxembourg;Norway;Sweden;</v>
          </cell>
          <cell r="Q220" t="str">
            <v>Non</v>
          </cell>
          <cell r="R220" t="str">
            <v/>
          </cell>
          <cell r="S220" t="str">
            <v/>
          </cell>
          <cell r="T220" t="str">
            <v>Amérique du Nord</v>
          </cell>
          <cell r="U220" t="str">
            <v>États-Unis d'Amérique</v>
          </cell>
          <cell r="V220">
            <v>6</v>
          </cell>
          <cell r="W220" t="str">
            <v>Non</v>
          </cell>
          <cell r="X220" t="str">
            <v>Cap</v>
          </cell>
          <cell r="Y220" t="str">
            <v>14h00</v>
          </cell>
          <cell r="Z220" t="str">
            <v>J+4</v>
          </cell>
          <cell r="AB220" t="str">
            <v>Non</v>
          </cell>
          <cell r="AC220" t="str">
            <v>Oui</v>
          </cell>
          <cell r="AD220">
            <v>0.15</v>
          </cell>
          <cell r="AE220">
            <v>0.3</v>
          </cell>
        </row>
        <row r="221">
          <cell r="A221" t="str">
            <v>FR0000288185</v>
          </cell>
          <cell r="B221" t="str">
            <v>Amundi Small Cap Euro PC</v>
          </cell>
          <cell r="C221" t="str">
            <v/>
          </cell>
          <cell r="D221">
            <v>3</v>
          </cell>
          <cell r="E221" t="str">
            <v>SICAV</v>
          </cell>
          <cell r="F221" t="str">
            <v>Amundi</v>
          </cell>
          <cell r="G221" t="str">
            <v>Amundi Asset Management</v>
          </cell>
          <cell r="H221" t="str">
            <v>EUR</v>
          </cell>
          <cell r="I221" t="str">
            <v>MSCI Europe Small Cap NR EUR</v>
          </cell>
          <cell r="J221" t="str">
            <v>www.amundi.com</v>
          </cell>
          <cell r="K221" t="str">
            <v>Actions Europe Moyennes Capitalisations</v>
          </cell>
          <cell r="L221" t="str">
            <v>Europe Fonds ouverts  - Actions Europe Moyennes Cap.</v>
          </cell>
          <cell r="M221" t="str">
            <v>FCD0</v>
          </cell>
          <cell r="N221" t="str">
            <v>FCD0B</v>
          </cell>
          <cell r="O221" t="str">
            <v>Quotidien</v>
          </cell>
          <cell r="P221" t="str">
            <v>France</v>
          </cell>
          <cell r="Q221" t="str">
            <v>Oui</v>
          </cell>
          <cell r="R221" t="str">
            <v/>
          </cell>
          <cell r="S221" t="str">
            <v/>
          </cell>
          <cell r="T221" t="str">
            <v>Europe</v>
          </cell>
          <cell r="U221" t="str">
            <v>Europe</v>
          </cell>
          <cell r="V221">
            <v>6</v>
          </cell>
          <cell r="W221" t="str">
            <v>Non</v>
          </cell>
          <cell r="X221" t="str">
            <v>Dist</v>
          </cell>
          <cell r="Y221" t="str">
            <v>12h00</v>
          </cell>
          <cell r="Z221" t="str">
            <v>Cut Off: 12h00  Val:J+2  DE:2,5%</v>
          </cell>
          <cell r="AB221" t="str">
            <v>Non</v>
          </cell>
          <cell r="AC221" t="str">
            <v>Oui</v>
          </cell>
          <cell r="AD221">
            <v>1.794</v>
          </cell>
          <cell r="AE221">
            <v>1.86</v>
          </cell>
        </row>
        <row r="222">
          <cell r="A222" t="str">
            <v>LU1861132840</v>
          </cell>
          <cell r="B222" t="str">
            <v>Amundi Stoxx Global Artificial Intlgc</v>
          </cell>
          <cell r="D222">
            <v>1</v>
          </cell>
          <cell r="E222" t="str">
            <v>SICAV</v>
          </cell>
          <cell r="F222" t="str">
            <v>Amundi</v>
          </cell>
          <cell r="G222" t="str">
            <v>Amundi Luxembourg S.A.</v>
          </cell>
          <cell r="H222" t="str">
            <v>EUR</v>
          </cell>
          <cell r="I222" t="str">
            <v>Stoxx AI Glb Artfc Intlgc ADTV5 NR EUR</v>
          </cell>
          <cell r="J222" t="str">
            <v>www.amundi.com</v>
          </cell>
          <cell r="K222" t="str">
            <v>Secteur Technologies</v>
          </cell>
          <cell r="L222" t="str">
            <v>Europe ETF  - Actions Secteur Technologies</v>
          </cell>
          <cell r="M222" t="str">
            <v>G0R0</v>
          </cell>
          <cell r="N222" t="str">
            <v>G0R0B</v>
          </cell>
          <cell r="O222" t="str">
            <v>Quotidien</v>
          </cell>
          <cell r="P222" t="str">
            <v>Germany;France;Italy;Luxembourg;Netherlands;</v>
          </cell>
          <cell r="Q222" t="str">
            <v>Non</v>
          </cell>
          <cell r="R222" t="str">
            <v/>
          </cell>
          <cell r="S222" t="str">
            <v/>
          </cell>
          <cell r="T222" t="str">
            <v>International</v>
          </cell>
          <cell r="U222" t="str">
            <v>Global</v>
          </cell>
          <cell r="V222">
            <v>6</v>
          </cell>
          <cell r="W222" t="str">
            <v>Non</v>
          </cell>
          <cell r="X222" t="str">
            <v>Cap</v>
          </cell>
          <cell r="Y222" t="str">
            <v>17h00</v>
          </cell>
          <cell r="Z222" t="str">
            <v>J+2</v>
          </cell>
          <cell r="AB222" t="str">
            <v>Non</v>
          </cell>
          <cell r="AC222" t="str">
            <v>Oui</v>
          </cell>
          <cell r="AD222">
            <v>0.25</v>
          </cell>
          <cell r="AE222">
            <v>0.35</v>
          </cell>
        </row>
        <row r="223">
          <cell r="A223" t="str">
            <v>FR0010093716</v>
          </cell>
          <cell r="B223" t="str">
            <v>Amundi Stratégies Actions France C</v>
          </cell>
          <cell r="C223" t="str">
            <v/>
          </cell>
          <cell r="D223">
            <v>0</v>
          </cell>
          <cell r="E223" t="str">
            <v>FCP</v>
          </cell>
          <cell r="F223" t="str">
            <v>Amundi</v>
          </cell>
          <cell r="G223" t="str">
            <v>Amundi Asset Management</v>
          </cell>
          <cell r="H223" t="str">
            <v>EUR</v>
          </cell>
          <cell r="I223" t="str">
            <v>Euronext Paris SBF 120 NR EUR</v>
          </cell>
          <cell r="J223" t="str">
            <v>www.amundi.com</v>
          </cell>
          <cell r="K223" t="str">
            <v>Actions France Grandes Capitalisations</v>
          </cell>
          <cell r="L223" t="str">
            <v>Europe Fonds ouverts  - Actions France Grandes Cap.</v>
          </cell>
          <cell r="M223" t="str">
            <v>FAAA</v>
          </cell>
          <cell r="N223" t="str">
            <v>FAAAB</v>
          </cell>
          <cell r="O223" t="str">
            <v>Quotidien</v>
          </cell>
          <cell r="P223" t="str">
            <v>France</v>
          </cell>
          <cell r="Q223" t="str">
            <v>Oui</v>
          </cell>
          <cell r="R223" t="str">
            <v/>
          </cell>
          <cell r="S223" t="str">
            <v/>
          </cell>
          <cell r="T223" t="str">
            <v>France</v>
          </cell>
          <cell r="U223" t="str">
            <v>France</v>
          </cell>
          <cell r="V223">
            <v>6</v>
          </cell>
          <cell r="W223" t="str">
            <v>Non</v>
          </cell>
          <cell r="X223" t="str">
            <v>Cap</v>
          </cell>
          <cell r="Y223" t="str">
            <v>12h00</v>
          </cell>
          <cell r="Z223" t="str">
            <v>Cut Off: 12h00  Val:J+2  DE:2,5%</v>
          </cell>
          <cell r="AB223" t="str">
            <v>Non</v>
          </cell>
          <cell r="AC223" t="str">
            <v>Oui</v>
          </cell>
          <cell r="AD223">
            <v>1</v>
          </cell>
          <cell r="AE223">
            <v>1.42</v>
          </cell>
        </row>
        <row r="224">
          <cell r="A224" t="str">
            <v>LU1681038326</v>
          </cell>
          <cell r="B224" t="str">
            <v>Amundi IS Nasdaq-100 ETF-C USD</v>
          </cell>
          <cell r="D224">
            <v>1</v>
          </cell>
          <cell r="E224" t="str">
            <v>SICAV</v>
          </cell>
          <cell r="F224" t="str">
            <v>Amundi</v>
          </cell>
          <cell r="G224" t="str">
            <v>Amundi Luxembourg S.A.</v>
          </cell>
          <cell r="H224" t="str">
            <v>USD</v>
          </cell>
          <cell r="I224" t="str">
            <v>NASDAQ 100 TR USD</v>
          </cell>
          <cell r="J224" t="str">
            <v>www.amundi.com</v>
          </cell>
          <cell r="K224" t="str">
            <v>Actions US Grandes Capitalisations Croissance</v>
          </cell>
          <cell r="L224" t="str">
            <v>Europe ETF  - Actions Etats-Unis Gdes Cap. Croissance</v>
          </cell>
          <cell r="M224" t="str">
            <v>FFAD</v>
          </cell>
          <cell r="N224" t="str">
            <v>FFADB</v>
          </cell>
          <cell r="O224" t="str">
            <v>Quotidien</v>
          </cell>
          <cell r="P224" t="str">
            <v>France;United Kingdom;Luxembourg;</v>
          </cell>
          <cell r="Q224" t="str">
            <v>Non</v>
          </cell>
          <cell r="R224" t="str">
            <v/>
          </cell>
          <cell r="S224" t="str">
            <v/>
          </cell>
          <cell r="T224" t="str">
            <v>Amérique du Nord</v>
          </cell>
          <cell r="U224" t="str">
            <v>États-Unis d'Amérique</v>
          </cell>
          <cell r="V224">
            <v>6</v>
          </cell>
          <cell r="W224" t="str">
            <v>Non</v>
          </cell>
          <cell r="X224" t="str">
            <v>Cap</v>
          </cell>
          <cell r="Z224" t="str">
            <v>J+2</v>
          </cell>
          <cell r="AB224" t="str">
            <v>Non</v>
          </cell>
          <cell r="AC224" t="str">
            <v>Oui</v>
          </cell>
          <cell r="AD224">
            <v>0.13</v>
          </cell>
          <cell r="AE224">
            <v>0.23</v>
          </cell>
        </row>
        <row r="225">
          <cell r="A225" t="str">
            <v>FR0000973802</v>
          </cell>
          <cell r="B225" t="str">
            <v>Amundi Vie P C</v>
          </cell>
          <cell r="D225">
            <v>1</v>
          </cell>
          <cell r="E225" t="str">
            <v>FCP</v>
          </cell>
          <cell r="F225" t="str">
            <v>Amundi</v>
          </cell>
          <cell r="G225" t="str">
            <v>Amundi Asset Management</v>
          </cell>
          <cell r="H225" t="str">
            <v>EUR</v>
          </cell>
          <cell r="I225" t="str">
            <v>Pas d'indice de référence</v>
          </cell>
          <cell r="J225" t="str">
            <v>www.amundi.com</v>
          </cell>
          <cell r="K225" t="str">
            <v>Mixtes EUR Prudents</v>
          </cell>
          <cell r="L225" t="str">
            <v>Europe Fonds ouverts  - Allocation EUR Prudente - International</v>
          </cell>
          <cell r="M225" t="str">
            <v>EAAA</v>
          </cell>
          <cell r="N225" t="str">
            <v>EAAAB</v>
          </cell>
          <cell r="O225" t="str">
            <v>Quotidien</v>
          </cell>
          <cell r="P225" t="str">
            <v>France</v>
          </cell>
          <cell r="Q225" t="str">
            <v>Non</v>
          </cell>
          <cell r="R225" t="str">
            <v/>
          </cell>
          <cell r="S225" t="str">
            <v>+ 85 ans</v>
          </cell>
          <cell r="T225" t="str">
            <v>International</v>
          </cell>
          <cell r="U225" t="str">
            <v>Global</v>
          </cell>
          <cell r="V225">
            <v>3</v>
          </cell>
          <cell r="W225" t="str">
            <v>Non</v>
          </cell>
          <cell r="X225" t="str">
            <v>Cap</v>
          </cell>
          <cell r="Y225" t="str">
            <v>12h25</v>
          </cell>
          <cell r="Z225" t="str">
            <v>J+1</v>
          </cell>
          <cell r="AB225" t="str">
            <v>Oui</v>
          </cell>
          <cell r="AC225" t="str">
            <v>Oui</v>
          </cell>
          <cell r="AD225">
            <v>1.25</v>
          </cell>
          <cell r="AE225">
            <v>1.1299999999999999</v>
          </cell>
        </row>
        <row r="226">
          <cell r="A226" t="str">
            <v>LU1681048556</v>
          </cell>
          <cell r="B226" t="str">
            <v>Amundi IS S&amp;P 500 Buyback ETF-C USD</v>
          </cell>
          <cell r="D226">
            <v>0</v>
          </cell>
          <cell r="E226" t="str">
            <v>SICAV</v>
          </cell>
          <cell r="F226" t="str">
            <v>Amundi</v>
          </cell>
          <cell r="G226" t="str">
            <v>Amundi Luxembourg S.A.</v>
          </cell>
          <cell r="H226" t="str">
            <v>USD</v>
          </cell>
          <cell r="I226" t="str">
            <v>S&amp;P 500 Buyback NR USD</v>
          </cell>
          <cell r="J226" t="str">
            <v>www.amundi.com</v>
          </cell>
          <cell r="K226" t="str">
            <v>Actions US Grandes Capitalisations Mixte</v>
          </cell>
          <cell r="L226" t="str">
            <v>Europe ETF  - Actions Etats-Unis Flex Cap</v>
          </cell>
          <cell r="M226" t="str">
            <v>FFAC</v>
          </cell>
          <cell r="N226" t="str">
            <v>FFACB</v>
          </cell>
          <cell r="O226" t="str">
            <v>Quotidien</v>
          </cell>
          <cell r="P226" t="str">
            <v>France;United Kingdom;</v>
          </cell>
          <cell r="Q226" t="str">
            <v>Non</v>
          </cell>
          <cell r="R226" t="str">
            <v/>
          </cell>
          <cell r="S226" t="str">
            <v/>
          </cell>
          <cell r="T226" t="str">
            <v>Amérique du Nord</v>
          </cell>
          <cell r="U226" t="str">
            <v>États-Unis d'Amérique</v>
          </cell>
          <cell r="V226">
            <v>6</v>
          </cell>
          <cell r="W226" t="str">
            <v>Non</v>
          </cell>
          <cell r="X226" t="str">
            <v>Cap</v>
          </cell>
          <cell r="Y226" t="str">
            <v>17h00</v>
          </cell>
          <cell r="Z226" t="str">
            <v>J+2</v>
          </cell>
          <cell r="AB226" t="str">
            <v>Non</v>
          </cell>
          <cell r="AC226" t="str">
            <v>Oui</v>
          </cell>
          <cell r="AD226">
            <v>0.05</v>
          </cell>
          <cell r="AE226">
            <v>0.15</v>
          </cell>
        </row>
        <row r="227">
          <cell r="A227" t="str">
            <v>LU1681049018</v>
          </cell>
          <cell r="B227" t="str">
            <v>Amundi IS S&amp;P 500 ETF C USD</v>
          </cell>
          <cell r="D227">
            <v>1</v>
          </cell>
          <cell r="E227" t="str">
            <v>SICAV</v>
          </cell>
          <cell r="F227" t="str">
            <v>Amundi</v>
          </cell>
          <cell r="G227" t="str">
            <v>Amundi Luxembourg S.A.</v>
          </cell>
          <cell r="H227" t="str">
            <v>USD</v>
          </cell>
          <cell r="I227" t="str">
            <v>S&amp;P 500 TR USD</v>
          </cell>
          <cell r="J227" t="str">
            <v>www.amundi.com</v>
          </cell>
          <cell r="K227" t="str">
            <v>Actions US Grandes Capitalisations Mixte</v>
          </cell>
          <cell r="L227" t="str">
            <v>Europe ETF  - Actions Etats-Unis Gdes Cap. Mixte</v>
          </cell>
          <cell r="M227" t="str">
            <v>FFAC</v>
          </cell>
          <cell r="N227" t="str">
            <v>FFACB</v>
          </cell>
          <cell r="O227" t="str">
            <v>Quotidien</v>
          </cell>
          <cell r="P227" t="str">
            <v>Switzerland;France;United Kingdom;Luxembourg;Netherlands;</v>
          </cell>
          <cell r="Q227" t="str">
            <v>Non</v>
          </cell>
          <cell r="R227" t="str">
            <v/>
          </cell>
          <cell r="S227" t="str">
            <v/>
          </cell>
          <cell r="T227" t="str">
            <v>Amérique du Nord</v>
          </cell>
          <cell r="U227" t="str">
            <v>États-Unis d'Amérique</v>
          </cell>
          <cell r="V227">
            <v>6</v>
          </cell>
          <cell r="W227">
            <v>0</v>
          </cell>
          <cell r="X227" t="str">
            <v>Cap</v>
          </cell>
          <cell r="Z227" t="str">
            <v>J+2</v>
          </cell>
          <cell r="AB227" t="str">
            <v>Non</v>
          </cell>
          <cell r="AC227" t="str">
            <v>Oui</v>
          </cell>
          <cell r="AD227">
            <v>0.05</v>
          </cell>
          <cell r="AE227">
            <v>0.15</v>
          </cell>
        </row>
        <row r="228">
          <cell r="A228" t="str">
            <v>LU1681048630</v>
          </cell>
          <cell r="B228" t="str">
            <v>Amundi IS S&amp;P Global Luxury ETF-C EUR</v>
          </cell>
          <cell r="D228">
            <v>1</v>
          </cell>
          <cell r="E228" t="str">
            <v>SICAV</v>
          </cell>
          <cell r="F228" t="str">
            <v>Amundi</v>
          </cell>
          <cell r="G228" t="str">
            <v>Amundi Luxembourg S.A.</v>
          </cell>
          <cell r="H228" t="str">
            <v>EUR</v>
          </cell>
          <cell r="I228" t="str">
            <v>S&amp;P Global Luxury NR USD</v>
          </cell>
          <cell r="J228" t="str">
            <v>www.amundi.com</v>
          </cell>
          <cell r="K228" t="str">
            <v>Secteur Biens de Conso. &amp; Services</v>
          </cell>
          <cell r="L228" t="str">
            <v>Europe ETF  - Actions Secteur Biens Conso. &amp; Services</v>
          </cell>
          <cell r="M228" t="str">
            <v>G0B0</v>
          </cell>
          <cell r="N228" t="str">
            <v>G0B0B</v>
          </cell>
          <cell r="O228" t="str">
            <v>Quotidien</v>
          </cell>
          <cell r="P228" t="str">
            <v>Suisse;Allemagne;France;Italie;</v>
          </cell>
          <cell r="Q228" t="str">
            <v>Non</v>
          </cell>
          <cell r="R228" t="str">
            <v/>
          </cell>
          <cell r="S228" t="str">
            <v/>
          </cell>
          <cell r="T228" t="str">
            <v>International</v>
          </cell>
          <cell r="U228" t="str">
            <v>Global</v>
          </cell>
          <cell r="V228">
            <v>6</v>
          </cell>
          <cell r="W228" t="str">
            <v>Non</v>
          </cell>
          <cell r="X228" t="str">
            <v>Cap</v>
          </cell>
          <cell r="Y228" t="str">
            <v>17h00</v>
          </cell>
          <cell r="Z228" t="str">
            <v>J+2</v>
          </cell>
          <cell r="AB228" t="str">
            <v>Non</v>
          </cell>
          <cell r="AC228" t="str">
            <v>Oui</v>
          </cell>
          <cell r="AD228">
            <v>0.15</v>
          </cell>
          <cell r="AE228">
            <v>0.25</v>
          </cell>
        </row>
        <row r="229">
          <cell r="A229" t="str">
            <v>FR0000983637</v>
          </cell>
          <cell r="B229" t="str">
            <v>Amundi Multi-Gérants Obligs PC</v>
          </cell>
          <cell r="C229" t="str">
            <v/>
          </cell>
          <cell r="D229">
            <v>1</v>
          </cell>
          <cell r="E229" t="str">
            <v>FCP</v>
          </cell>
          <cell r="F229" t="str">
            <v>Amundi</v>
          </cell>
          <cell r="G229" t="str">
            <v>Amundi Asset Management</v>
          </cell>
          <cell r="H229" t="str">
            <v>EUR</v>
          </cell>
          <cell r="I229" t="str">
            <v>(JPM EMU TR EUR) 50% + ( Exane ECI Europe TR) 20% + (JPM GBI Global Traded TR EUR) 30%</v>
          </cell>
          <cell r="J229" t="str">
            <v>www.amundi.com</v>
          </cell>
          <cell r="K229" t="str">
            <v>Obligations Monde - Dominante EUR</v>
          </cell>
          <cell r="L229" t="str">
            <v>Europe Fonds ouverts  - Obligations Internationales Dominante EUR</v>
          </cell>
          <cell r="M229" t="str">
            <v>BBJB</v>
          </cell>
          <cell r="N229" t="str">
            <v>BBJBB</v>
          </cell>
          <cell r="O229" t="str">
            <v>Quotidien</v>
          </cell>
          <cell r="P229" t="str">
            <v>France</v>
          </cell>
          <cell r="Q229" t="str">
            <v>Non</v>
          </cell>
          <cell r="R229" t="str">
            <v/>
          </cell>
          <cell r="S229" t="str">
            <v>+ 85 ans</v>
          </cell>
          <cell r="T229" t="str">
            <v>International</v>
          </cell>
          <cell r="U229" t="str">
            <v>Global</v>
          </cell>
          <cell r="V229">
            <v>3</v>
          </cell>
          <cell r="W229" t="str">
            <v>Non</v>
          </cell>
          <cell r="X229" t="str">
            <v>Cap</v>
          </cell>
          <cell r="Y229" t="str">
            <v>12h25</v>
          </cell>
          <cell r="Z229" t="str">
            <v>J+2</v>
          </cell>
          <cell r="AB229" t="str">
            <v>Non</v>
          </cell>
          <cell r="AC229" t="str">
            <v>Non</v>
          </cell>
          <cell r="AD229">
            <v>0.99</v>
          </cell>
          <cell r="AE229">
            <v>1.54</v>
          </cell>
        </row>
        <row r="230">
          <cell r="A230" t="str">
            <v>FR0000286338</v>
          </cell>
          <cell r="B230" t="str">
            <v>Amundi Oblig Monde P</v>
          </cell>
          <cell r="C230" t="str">
            <v/>
          </cell>
          <cell r="D230">
            <v>0</v>
          </cell>
          <cell r="E230" t="str">
            <v>SICAV</v>
          </cell>
          <cell r="F230" t="str">
            <v>Amundi</v>
          </cell>
          <cell r="G230" t="str">
            <v>Amundi Asset Management</v>
          </cell>
          <cell r="H230" t="str">
            <v>EUR</v>
          </cell>
          <cell r="I230" t="str">
            <v>JPM GBI Global TR Hdg EUR</v>
          </cell>
          <cell r="J230" t="str">
            <v>www.amundi.com</v>
          </cell>
          <cell r="K230" t="str">
            <v>Obligations Monde - Couvert EUR</v>
          </cell>
          <cell r="L230" t="str">
            <v>Europe Fonds ouverts  - Obligations Internationales Couvertes en EUR</v>
          </cell>
          <cell r="M230" t="str">
            <v>BBJA</v>
          </cell>
          <cell r="N230" t="str">
            <v>BBJAB</v>
          </cell>
          <cell r="O230" t="str">
            <v>Quotidien</v>
          </cell>
          <cell r="P230" t="str">
            <v>France</v>
          </cell>
          <cell r="Q230" t="str">
            <v>Non</v>
          </cell>
          <cell r="R230" t="str">
            <v/>
          </cell>
          <cell r="S230" t="str">
            <v>+ 85 ans</v>
          </cell>
          <cell r="T230" t="str">
            <v>International</v>
          </cell>
          <cell r="U230" t="str">
            <v>Global</v>
          </cell>
          <cell r="V230">
            <v>3</v>
          </cell>
          <cell r="W230" t="str">
            <v>Non</v>
          </cell>
          <cell r="X230" t="str">
            <v>Cap</v>
          </cell>
          <cell r="Y230" t="str">
            <v>12h00</v>
          </cell>
          <cell r="Z230" t="str">
            <v>J+1</v>
          </cell>
          <cell r="AB230" t="str">
            <v>Non</v>
          </cell>
          <cell r="AC230" t="str">
            <v>Oui</v>
          </cell>
          <cell r="AD230">
            <v>0.95679999999999998</v>
          </cell>
          <cell r="AE230">
            <v>0.93</v>
          </cell>
        </row>
        <row r="231">
          <cell r="A231" t="str">
            <v>FR0011199371</v>
          </cell>
          <cell r="B231" t="str">
            <v>Amundi Patrimoine C</v>
          </cell>
          <cell r="D231">
            <v>2</v>
          </cell>
          <cell r="E231" t="str">
            <v>FCP</v>
          </cell>
          <cell r="F231" t="str">
            <v>Amundi</v>
          </cell>
          <cell r="G231" t="str">
            <v>Amundi Asset Management</v>
          </cell>
          <cell r="H231" t="str">
            <v>EUR</v>
          </cell>
          <cell r="I231" t="str">
            <v>Eonia</v>
          </cell>
          <cell r="J231" t="str">
            <v>www.amundi.com</v>
          </cell>
          <cell r="K231" t="str">
            <v>Mixtes EUR Flexible</v>
          </cell>
          <cell r="L231" t="str">
            <v>Europe Fonds ouverts  - Allocation EUR Flexible - International</v>
          </cell>
          <cell r="M231" t="str">
            <v>EACA</v>
          </cell>
          <cell r="N231" t="str">
            <v>EACAB</v>
          </cell>
          <cell r="O231" t="str">
            <v>Quotidien</v>
          </cell>
          <cell r="P231" t="str">
            <v>Belgium;Germany;Spain;France;United Kingdom;Italy;Luxembourg;Netherlands;</v>
          </cell>
          <cell r="Q231" t="str">
            <v>Non</v>
          </cell>
          <cell r="R231" t="str">
            <v/>
          </cell>
          <cell r="S231" t="str">
            <v>+ 85 ans</v>
          </cell>
          <cell r="T231" t="str">
            <v>International</v>
          </cell>
          <cell r="U231" t="str">
            <v>Global</v>
          </cell>
          <cell r="V231">
            <v>5</v>
          </cell>
          <cell r="W231" t="str">
            <v>Non</v>
          </cell>
          <cell r="X231" t="str">
            <v>Cap</v>
          </cell>
          <cell r="Y231" t="str">
            <v>12h00</v>
          </cell>
          <cell r="Z231" t="str">
            <v>J+2</v>
          </cell>
          <cell r="AB231" t="str">
            <v>Oui</v>
          </cell>
          <cell r="AC231" t="str">
            <v>Oui</v>
          </cell>
          <cell r="AD231">
            <v>2</v>
          </cell>
          <cell r="AE231">
            <v>1.53</v>
          </cell>
        </row>
        <row r="232">
          <cell r="A232" t="str">
            <v>FR0010749853</v>
          </cell>
          <cell r="B232" t="str">
            <v>Amundi Rspnb Invest Eurp Credit SRI PC</v>
          </cell>
          <cell r="D232">
            <v>0</v>
          </cell>
          <cell r="E232" t="str">
            <v>FCP</v>
          </cell>
          <cell r="F232" t="str">
            <v>Amundi</v>
          </cell>
          <cell r="G232" t="str">
            <v>Amundi Asset Management</v>
          </cell>
          <cell r="H232" t="str">
            <v>EUR</v>
          </cell>
          <cell r="I232" t="str">
            <v>BBgBarc Euro Agg Corps TR EUR</v>
          </cell>
          <cell r="J232" t="str">
            <v>www.amundi.com</v>
          </cell>
          <cell r="K232" t="str">
            <v>Emprunts Privés EUR</v>
          </cell>
          <cell r="L232" t="str">
            <v>Europe Fonds ouverts  - Obligations EUR Emprunts Privés</v>
          </cell>
          <cell r="M232" t="str">
            <v>BCLA</v>
          </cell>
          <cell r="N232" t="str">
            <v>BCLAB</v>
          </cell>
          <cell r="O232" t="str">
            <v>Quotidien</v>
          </cell>
          <cell r="P232" t="str">
            <v>France;Netherlands;</v>
          </cell>
          <cell r="Q232" t="str">
            <v>Non</v>
          </cell>
          <cell r="R232" t="str">
            <v/>
          </cell>
          <cell r="S232" t="str">
            <v>+ 85 ans</v>
          </cell>
          <cell r="T232" t="str">
            <v>Zone Euro</v>
          </cell>
          <cell r="U232" t="str">
            <v>Euroland</v>
          </cell>
          <cell r="V232">
            <v>3</v>
          </cell>
          <cell r="W232" t="str">
            <v>Non</v>
          </cell>
          <cell r="X232" t="str">
            <v>Cap</v>
          </cell>
          <cell r="AA232" t="str">
            <v>Label ISR</v>
          </cell>
          <cell r="AB232" t="str">
            <v>Oui</v>
          </cell>
          <cell r="AC232" t="str">
            <v>Oui</v>
          </cell>
          <cell r="AD232">
            <v>1.2</v>
          </cell>
          <cell r="AE232">
            <v>1.42</v>
          </cell>
        </row>
        <row r="233">
          <cell r="A233" t="str">
            <v>LU0271695388</v>
          </cell>
          <cell r="B233" t="str">
            <v>Amundi SF EUR Commodities A EUR ND</v>
          </cell>
          <cell r="D233">
            <v>0</v>
          </cell>
          <cell r="E233" t="str">
            <v>FCP</v>
          </cell>
          <cell r="F233" t="str">
            <v>Amundi</v>
          </cell>
          <cell r="G233" t="str">
            <v>Amundi Luxembourg S.A.</v>
          </cell>
          <cell r="H233" t="str">
            <v>EUR</v>
          </cell>
          <cell r="I233" t="str">
            <v>Bloomberg Commodity TR Hdg EUR</v>
          </cell>
          <cell r="J233" t="str">
            <v>www.amundi.com</v>
          </cell>
          <cell r="K233" t="str">
            <v>Secteur Matières Premières</v>
          </cell>
          <cell r="L233" t="str">
            <v>Europe Fonds ouverts  - Matières Premières - Divers</v>
          </cell>
          <cell r="M233" t="str">
            <v>G0M0</v>
          </cell>
          <cell r="N233" t="str">
            <v>G0M0B</v>
          </cell>
          <cell r="O233" t="str">
            <v>Quotidien</v>
          </cell>
          <cell r="P233" t="str">
            <v>Austria;Chile;Czech Republic;Germany;Spain;France;Luxembourg;Netherlands;Slovakia;</v>
          </cell>
          <cell r="Q233" t="str">
            <v>Non</v>
          </cell>
          <cell r="R233" t="str">
            <v/>
          </cell>
          <cell r="S233" t="str">
            <v>+ 85 ans</v>
          </cell>
          <cell r="T233" t="str">
            <v>International</v>
          </cell>
          <cell r="U233" t="str">
            <v>Global</v>
          </cell>
          <cell r="V233">
            <v>5</v>
          </cell>
          <cell r="W233" t="str">
            <v>Non</v>
          </cell>
          <cell r="X233" t="str">
            <v>Cap</v>
          </cell>
          <cell r="AB233" t="str">
            <v>Non</v>
          </cell>
          <cell r="AC233" t="str">
            <v>Oui</v>
          </cell>
          <cell r="AD233">
            <v>1</v>
          </cell>
          <cell r="AE233">
            <v>1.1200000000000001</v>
          </cell>
        </row>
        <row r="234">
          <cell r="A234" t="str">
            <v>FR0011088657</v>
          </cell>
          <cell r="B234" t="str">
            <v>Amundi Ultra Short Term Bond SRI I C</v>
          </cell>
          <cell r="D234">
            <v>0</v>
          </cell>
          <cell r="E234" t="str">
            <v>FCP</v>
          </cell>
          <cell r="F234" t="str">
            <v>Amundi</v>
          </cell>
          <cell r="G234" t="str">
            <v>Amundi Asset Management</v>
          </cell>
          <cell r="H234" t="str">
            <v>EUR</v>
          </cell>
          <cell r="I234" t="str">
            <v>Eonia</v>
          </cell>
          <cell r="J234" t="str">
            <v>www.amundi.com</v>
          </cell>
          <cell r="K234" t="str">
            <v>Monétaire EUR</v>
          </cell>
          <cell r="L234" t="str">
            <v>Europe Fonds ouverts  - Monétaires EUR</v>
          </cell>
          <cell r="M234" t="str">
            <v>A0BA</v>
          </cell>
          <cell r="N234" t="str">
            <v>A0BAB</v>
          </cell>
          <cell r="O234" t="str">
            <v>Quotidien</v>
          </cell>
          <cell r="P234" t="str">
            <v>Austria;Germany;Denmark;Spain;Finland;France;United Kingdom;Ireland;Italy;Luxembourg;Netherlands;Sweden;</v>
          </cell>
          <cell r="Q234" t="str">
            <v>Non</v>
          </cell>
          <cell r="R234" t="str">
            <v/>
          </cell>
          <cell r="S234" t="str">
            <v>+ 85 ans</v>
          </cell>
          <cell r="T234" t="str">
            <v>Zone Euro</v>
          </cell>
          <cell r="U234" t="str">
            <v>Euroland</v>
          </cell>
          <cell r="V234">
            <v>1</v>
          </cell>
          <cell r="W234" t="str">
            <v>Non</v>
          </cell>
          <cell r="X234" t="str">
            <v>Cap</v>
          </cell>
          <cell r="Y234" t="str">
            <v>12h25</v>
          </cell>
          <cell r="Z234" t="str">
            <v>J+1</v>
          </cell>
          <cell r="AA234" t="str">
            <v>Label ISR 04/2021</v>
          </cell>
          <cell r="AB234" t="str">
            <v>Non</v>
          </cell>
          <cell r="AC234" t="str">
            <v>Oui</v>
          </cell>
          <cell r="AD234">
            <v>0.3</v>
          </cell>
          <cell r="AE234">
            <v>0.08</v>
          </cell>
        </row>
        <row r="235">
          <cell r="A235" t="str">
            <v>FR0010144568</v>
          </cell>
          <cell r="B235" t="str">
            <v>Amundi Volatility Risk Premia IC</v>
          </cell>
          <cell r="C235" t="str">
            <v/>
          </cell>
          <cell r="D235">
            <v>0</v>
          </cell>
          <cell r="E235" t="str">
            <v>FCP</v>
          </cell>
          <cell r="F235" t="str">
            <v>Amundi</v>
          </cell>
          <cell r="G235" t="str">
            <v>Amundi Asset Management</v>
          </cell>
          <cell r="H235" t="str">
            <v>EUR</v>
          </cell>
          <cell r="I235" t="str">
            <v>€STR capitalisé</v>
          </cell>
          <cell r="J235" t="str">
            <v>www.amundi.com</v>
          </cell>
          <cell r="K235" t="str">
            <v>Gestion Alternative</v>
          </cell>
          <cell r="L235" t="str">
            <v>Europe Fonds ouverts  - Alt - Volatilité</v>
          </cell>
          <cell r="M235" t="str">
            <v>D000</v>
          </cell>
          <cell r="N235" t="str">
            <v>D000B</v>
          </cell>
          <cell r="O235" t="str">
            <v>Quotidien</v>
          </cell>
          <cell r="P235" t="str">
            <v>France;United Kingdom;</v>
          </cell>
          <cell r="Q235" t="str">
            <v>Non</v>
          </cell>
          <cell r="R235" t="str">
            <v/>
          </cell>
          <cell r="S235" t="str">
            <v>+ 85 ans</v>
          </cell>
          <cell r="T235" t="str">
            <v>International</v>
          </cell>
          <cell r="U235" t="str">
            <v>Global</v>
          </cell>
          <cell r="V235">
            <v>4</v>
          </cell>
          <cell r="W235" t="str">
            <v>Non</v>
          </cell>
          <cell r="X235" t="str">
            <v>Cap</v>
          </cell>
          <cell r="Y235" t="str">
            <v>12h00</v>
          </cell>
          <cell r="Z235" t="str">
            <v>J+1</v>
          </cell>
          <cell r="AB235" t="str">
            <v>Non</v>
          </cell>
          <cell r="AC235" t="str">
            <v>Oui</v>
          </cell>
          <cell r="AD235">
            <v>0.6</v>
          </cell>
          <cell r="AE235">
            <v>0.7</v>
          </cell>
        </row>
        <row r="236">
          <cell r="A236" t="str">
            <v>FR0010191866</v>
          </cell>
          <cell r="B236" t="str">
            <v>Amundi Volatility Risk Premia PC</v>
          </cell>
          <cell r="C236" t="str">
            <v/>
          </cell>
          <cell r="D236">
            <v>0</v>
          </cell>
          <cell r="E236" t="str">
            <v>FCP</v>
          </cell>
          <cell r="F236" t="str">
            <v>Amundi</v>
          </cell>
          <cell r="G236" t="str">
            <v>Amundi Asset Management</v>
          </cell>
          <cell r="H236" t="str">
            <v>EUR</v>
          </cell>
          <cell r="I236" t="str">
            <v>€STR capitalisé</v>
          </cell>
          <cell r="J236" t="str">
            <v>www.amundi.com</v>
          </cell>
          <cell r="K236" t="str">
            <v>Gestion Alternative</v>
          </cell>
          <cell r="L236" t="str">
            <v>Europe Fonds ouverts  - Alt - Volatilité</v>
          </cell>
          <cell r="M236" t="str">
            <v>D000</v>
          </cell>
          <cell r="N236" t="str">
            <v>D000B</v>
          </cell>
          <cell r="O236" t="str">
            <v>Quotidien</v>
          </cell>
          <cell r="P236" t="str">
            <v>France</v>
          </cell>
          <cell r="Q236" t="str">
            <v>Non</v>
          </cell>
          <cell r="R236" t="str">
            <v/>
          </cell>
          <cell r="S236" t="str">
            <v>+ 85 ans</v>
          </cell>
          <cell r="T236" t="str">
            <v>International</v>
          </cell>
          <cell r="U236" t="str">
            <v>Global</v>
          </cell>
          <cell r="V236">
            <v>4</v>
          </cell>
          <cell r="W236" t="str">
            <v>Non</v>
          </cell>
          <cell r="X236" t="str">
            <v>Cap</v>
          </cell>
          <cell r="AB236" t="str">
            <v>Non</v>
          </cell>
          <cell r="AC236" t="str">
            <v>Oui</v>
          </cell>
          <cell r="AD236">
            <v>1</v>
          </cell>
          <cell r="AE236">
            <v>1.2</v>
          </cell>
        </row>
        <row r="237">
          <cell r="A237" t="str">
            <v>FR0010713586</v>
          </cell>
          <cell r="B237" t="str">
            <v>Atout Clair Horizon C</v>
          </cell>
          <cell r="C237" t="str">
            <v/>
          </cell>
          <cell r="D237">
            <v>0</v>
          </cell>
          <cell r="E237" t="str">
            <v>FCP</v>
          </cell>
          <cell r="F237" t="str">
            <v>Amundi</v>
          </cell>
          <cell r="G237" t="str">
            <v>Amundi Asset Management</v>
          </cell>
          <cell r="H237" t="str">
            <v>EUR</v>
          </cell>
          <cell r="I237" t="str">
            <v>Eonia</v>
          </cell>
          <cell r="J237" t="str">
            <v>www.amundi.com</v>
          </cell>
          <cell r="K237" t="str">
            <v>Mixtes EUR Flexible</v>
          </cell>
          <cell r="L237" t="str">
            <v>Europe Fonds ouverts  - Allocation EUR Flexible</v>
          </cell>
          <cell r="M237" t="str">
            <v>EACA</v>
          </cell>
          <cell r="N237" t="str">
            <v>EACAB</v>
          </cell>
          <cell r="O237" t="str">
            <v>Quotidien</v>
          </cell>
          <cell r="P237" t="str">
            <v>France</v>
          </cell>
          <cell r="Q237" t="str">
            <v>Oui</v>
          </cell>
          <cell r="R237" t="str">
            <v/>
          </cell>
          <cell r="S237" t="str">
            <v>+ 85 ans</v>
          </cell>
          <cell r="T237" t="str">
            <v>France</v>
          </cell>
          <cell r="U237" t="str">
            <v>France</v>
          </cell>
          <cell r="V237">
            <v>5</v>
          </cell>
          <cell r="W237" t="str">
            <v>Non</v>
          </cell>
          <cell r="X237" t="str">
            <v>Cap</v>
          </cell>
          <cell r="Y237" t="str">
            <v>12h00</v>
          </cell>
          <cell r="Z237" t="str">
            <v>J+1</v>
          </cell>
          <cell r="AB237" t="str">
            <v>Non</v>
          </cell>
          <cell r="AC237" t="str">
            <v>Oui</v>
          </cell>
          <cell r="AD237">
            <v>1.5</v>
          </cell>
          <cell r="AE237">
            <v>1.49</v>
          </cell>
        </row>
        <row r="238">
          <cell r="A238" t="str">
            <v>FR0000988180</v>
          </cell>
          <cell r="B238" t="str">
            <v>Coupole IM Multi Audace</v>
          </cell>
          <cell r="D238">
            <v>1</v>
          </cell>
          <cell r="E238" t="str">
            <v>FCP (2)</v>
          </cell>
          <cell r="F238" t="str">
            <v>Amundi</v>
          </cell>
          <cell r="G238" t="str">
            <v>Amundi Asset Management</v>
          </cell>
          <cell r="H238" t="str">
            <v>EUR</v>
          </cell>
          <cell r="I238" t="str">
            <v>Pas d'indice de référence</v>
          </cell>
          <cell r="J238" t="str">
            <v>www.amundi.com</v>
          </cell>
          <cell r="K238" t="str">
            <v>Mixtes EUR Dynamiques</v>
          </cell>
          <cell r="L238" t="str">
            <v>Europe Fonds ouverts  - Allocation EUR Agressive - International</v>
          </cell>
          <cell r="M238" t="str">
            <v>EADA</v>
          </cell>
          <cell r="N238" t="str">
            <v>EADAB</v>
          </cell>
          <cell r="O238" t="str">
            <v>Hebdomadaire</v>
          </cell>
          <cell r="P238" t="str">
            <v>France</v>
          </cell>
          <cell r="Q238" t="str">
            <v>Non</v>
          </cell>
          <cell r="R238" t="str">
            <v/>
          </cell>
          <cell r="S238" t="str">
            <v>+ 85 ans</v>
          </cell>
          <cell r="T238" t="str">
            <v>International</v>
          </cell>
          <cell r="U238" t="str">
            <v>Global</v>
          </cell>
          <cell r="V238">
            <v>5</v>
          </cell>
          <cell r="W238" t="str">
            <v>Non</v>
          </cell>
          <cell r="X238" t="str">
            <v>Cap</v>
          </cell>
          <cell r="AB238" t="str">
            <v>Non</v>
          </cell>
          <cell r="AC238" t="str">
            <v>Non</v>
          </cell>
          <cell r="AD238">
            <v>2</v>
          </cell>
          <cell r="AE238">
            <v>2.2999999999999998</v>
          </cell>
        </row>
        <row r="239">
          <cell r="A239" t="str">
            <v>FR0000988172</v>
          </cell>
          <cell r="B239" t="str">
            <v>Coupole IM Multi Prudence</v>
          </cell>
          <cell r="D239">
            <v>1</v>
          </cell>
          <cell r="E239" t="str">
            <v>FCP (2)</v>
          </cell>
          <cell r="F239" t="str">
            <v>Amundi</v>
          </cell>
          <cell r="G239" t="str">
            <v>Amundi Asset Management</v>
          </cell>
          <cell r="H239" t="str">
            <v>EUR</v>
          </cell>
          <cell r="I239" t="str">
            <v>Pas d'indice de référence</v>
          </cell>
          <cell r="J239" t="str">
            <v>www.amundi.com</v>
          </cell>
          <cell r="K239" t="str">
            <v>Mixtes EUR Prudents</v>
          </cell>
          <cell r="L239" t="str">
            <v>Europe Fonds ouverts  - Allocation EUR Prudente - International</v>
          </cell>
          <cell r="M239" t="str">
            <v>EAAA</v>
          </cell>
          <cell r="N239" t="str">
            <v>EAAAB</v>
          </cell>
          <cell r="O239" t="str">
            <v>Hebdomadaire</v>
          </cell>
          <cell r="P239" t="str">
            <v>France</v>
          </cell>
          <cell r="Q239" t="str">
            <v>Non</v>
          </cell>
          <cell r="R239" t="str">
            <v/>
          </cell>
          <cell r="S239" t="str">
            <v>+ 85 ans</v>
          </cell>
          <cell r="T239" t="str">
            <v>International</v>
          </cell>
          <cell r="U239" t="str">
            <v>Global</v>
          </cell>
          <cell r="V239">
            <v>3</v>
          </cell>
          <cell r="W239" t="str">
            <v>Non</v>
          </cell>
          <cell r="X239" t="str">
            <v>Cap</v>
          </cell>
          <cell r="AB239" t="str">
            <v>Non</v>
          </cell>
          <cell r="AC239" t="str">
            <v>Non</v>
          </cell>
          <cell r="AD239">
            <v>2</v>
          </cell>
          <cell r="AE239">
            <v>1.84</v>
          </cell>
        </row>
        <row r="240">
          <cell r="A240" t="str">
            <v>LU0433182416</v>
          </cell>
          <cell r="B240" t="str">
            <v>First Eagle Amundi International AHE-C</v>
          </cell>
          <cell r="D240">
            <v>10</v>
          </cell>
          <cell r="E240" t="str">
            <v>SICAV</v>
          </cell>
          <cell r="F240" t="str">
            <v>Amundi</v>
          </cell>
          <cell r="G240" t="str">
            <v>Amundi Luxembourg S.A.</v>
          </cell>
          <cell r="H240" t="str">
            <v>EUR</v>
          </cell>
          <cell r="I240" t="str">
            <v>Pas d'indice de référence</v>
          </cell>
          <cell r="J240" t="str">
            <v>www.amundi.com</v>
          </cell>
          <cell r="K240" t="str">
            <v>Mixtes EUR Dynamiques</v>
          </cell>
          <cell r="L240" t="str">
            <v>Europe Fonds ouverts  - Allocation EUR Agressive - International</v>
          </cell>
          <cell r="M240" t="str">
            <v>EADA</v>
          </cell>
          <cell r="N240" t="str">
            <v>EADAB</v>
          </cell>
          <cell r="O240" t="str">
            <v>Quotidien</v>
          </cell>
          <cell r="P240" t="str">
            <v>Austria;Belgium;Switzerland;Cyprus;Czech Republic;Germany;Spain;France;United Kingdom;Greece;Ireland;Italy;Luxembourg;Netherlands;Norway;Sweden;</v>
          </cell>
          <cell r="Q240" t="str">
            <v>Non</v>
          </cell>
          <cell r="R240" t="str">
            <v/>
          </cell>
          <cell r="S240" t="str">
            <v>+ 85 ans</v>
          </cell>
          <cell r="T240" t="str">
            <v>International</v>
          </cell>
          <cell r="U240" t="str">
            <v>Global</v>
          </cell>
          <cell r="V240">
            <v>5</v>
          </cell>
          <cell r="W240" t="str">
            <v>Non</v>
          </cell>
          <cell r="X240" t="str">
            <v>Cap</v>
          </cell>
          <cell r="Y240" t="str">
            <v>14h00</v>
          </cell>
          <cell r="Z240" t="str">
            <v>J+3</v>
          </cell>
          <cell r="AA240">
            <v>0</v>
          </cell>
          <cell r="AB240" t="str">
            <v>Non</v>
          </cell>
          <cell r="AC240" t="str">
            <v>Oui</v>
          </cell>
          <cell r="AD240">
            <v>2</v>
          </cell>
          <cell r="AE240">
            <v>2.2000000000000002</v>
          </cell>
        </row>
        <row r="241">
          <cell r="A241" t="str">
            <v>LU0068578508</v>
          </cell>
          <cell r="B241" t="str">
            <v>First Eagle Amundi International AU-C</v>
          </cell>
          <cell r="C241" t="str">
            <v/>
          </cell>
          <cell r="D241">
            <v>14</v>
          </cell>
          <cell r="E241" t="str">
            <v>SICAV</v>
          </cell>
          <cell r="F241" t="str">
            <v>Amundi</v>
          </cell>
          <cell r="G241" t="str">
            <v>Amundi Luxembourg S.A.</v>
          </cell>
          <cell r="H241" t="str">
            <v>USD</v>
          </cell>
          <cell r="I241" t="str">
            <v>Pas d'indice de référence</v>
          </cell>
          <cell r="J241" t="str">
            <v>www.amundi.com</v>
          </cell>
          <cell r="K241" t="str">
            <v>Mixtes USD Dynamiques</v>
          </cell>
          <cell r="L241" t="str">
            <v>Europe Fonds ouverts  - Allocation USD Agressive</v>
          </cell>
          <cell r="M241" t="str">
            <v>EADC</v>
          </cell>
          <cell r="N241" t="str">
            <v>EADCB</v>
          </cell>
          <cell r="O241" t="str">
            <v>Quotidien</v>
          </cell>
          <cell r="P241" t="str">
            <v>Austria;Belgium;Bahrain;Switzerland;Germany;Spain;France;Greece;Italy;Lebanon;Luxembourg;Netherlands;Sweden;</v>
          </cell>
          <cell r="Q241" t="str">
            <v>Non</v>
          </cell>
          <cell r="R241" t="str">
            <v/>
          </cell>
          <cell r="S241" t="str">
            <v>+ 85 ans</v>
          </cell>
          <cell r="T241" t="str">
            <v>International</v>
          </cell>
          <cell r="U241" t="str">
            <v>Global</v>
          </cell>
          <cell r="V241">
            <v>5</v>
          </cell>
          <cell r="W241" t="str">
            <v>Non</v>
          </cell>
          <cell r="X241" t="str">
            <v>Cap</v>
          </cell>
          <cell r="Y241" t="str">
            <v>14h00</v>
          </cell>
          <cell r="Z241" t="str">
            <v>J+3</v>
          </cell>
          <cell r="AA241">
            <v>0</v>
          </cell>
          <cell r="AB241" t="str">
            <v>Non</v>
          </cell>
          <cell r="AC241" t="str">
            <v>Oui</v>
          </cell>
          <cell r="AD241">
            <v>2</v>
          </cell>
          <cell r="AE241">
            <v>2.2000000000000002</v>
          </cell>
        </row>
        <row r="242">
          <cell r="A242" t="str">
            <v>LU0433182689</v>
          </cell>
          <cell r="B242" t="str">
            <v>First Eagle Amundi International FHE-C</v>
          </cell>
          <cell r="C242" t="str">
            <v>Retiré 1818 (27/11/2017)</v>
          </cell>
          <cell r="D242">
            <v>0</v>
          </cell>
          <cell r="E242" t="str">
            <v>SICAV</v>
          </cell>
          <cell r="F242" t="str">
            <v>Amundi</v>
          </cell>
          <cell r="G242" t="str">
            <v>Amundi Luxembourg S.A.</v>
          </cell>
          <cell r="H242" t="str">
            <v>EUR</v>
          </cell>
          <cell r="I242" t="str">
            <v>Pas d'indice de référence</v>
          </cell>
          <cell r="J242" t="str">
            <v>www.amundi.com</v>
          </cell>
          <cell r="K242" t="str">
            <v>Mixtes EUR Dynamiques</v>
          </cell>
          <cell r="L242" t="str">
            <v>Europe Fonds ouverts  - Allocation EUR Agressive - International</v>
          </cell>
          <cell r="M242" t="str">
            <v>EADA</v>
          </cell>
          <cell r="N242" t="str">
            <v>EADAB</v>
          </cell>
          <cell r="O242" t="str">
            <v>Quotidien</v>
          </cell>
          <cell r="P242" t="str">
            <v>Austria;Switzerland;Spain;France;Italy;Luxembourg;Portugal;</v>
          </cell>
          <cell r="Q242" t="str">
            <v>Non</v>
          </cell>
          <cell r="R242" t="str">
            <v/>
          </cell>
          <cell r="S242" t="str">
            <v>+ 85 ans</v>
          </cell>
          <cell r="T242" t="str">
            <v>International</v>
          </cell>
          <cell r="U242" t="str">
            <v>Global</v>
          </cell>
          <cell r="V242">
            <v>5</v>
          </cell>
          <cell r="W242" t="str">
            <v>Non</v>
          </cell>
          <cell r="X242" t="str">
            <v>Cap</v>
          </cell>
          <cell r="Y242" t="str">
            <v>14h00</v>
          </cell>
          <cell r="Z242" t="str">
            <v>J+3</v>
          </cell>
          <cell r="AB242" t="str">
            <v>Non</v>
          </cell>
          <cell r="AC242" t="str">
            <v>Oui</v>
          </cell>
          <cell r="AD242">
            <v>2</v>
          </cell>
          <cell r="AE242">
            <v>3.2</v>
          </cell>
        </row>
        <row r="243">
          <cell r="A243" t="str">
            <v>FR0000985061</v>
          </cell>
          <cell r="B243" t="str">
            <v>LCL Actions Emergents C</v>
          </cell>
          <cell r="D243">
            <v>12</v>
          </cell>
          <cell r="E243" t="str">
            <v>FCP</v>
          </cell>
          <cell r="F243" t="str">
            <v>Amundi</v>
          </cell>
          <cell r="G243" t="str">
            <v>Amundi Asset Management</v>
          </cell>
          <cell r="H243" t="str">
            <v>EUR</v>
          </cell>
          <cell r="I243" t="str">
            <v>MSCI EM NR EUR</v>
          </cell>
          <cell r="J243" t="str">
            <v>www.amundi.com</v>
          </cell>
          <cell r="K243" t="str">
            <v>Actions Marchés Emergents</v>
          </cell>
          <cell r="L243" t="str">
            <v>Europe Fonds ouverts  - Actions Marchés Emergents</v>
          </cell>
          <cell r="M243" t="str">
            <v>FJ00</v>
          </cell>
          <cell r="N243" t="str">
            <v>FJ00B</v>
          </cell>
          <cell r="O243" t="str">
            <v>Quotidien</v>
          </cell>
          <cell r="P243" t="str">
            <v>France</v>
          </cell>
          <cell r="Q243" t="str">
            <v>Non</v>
          </cell>
          <cell r="R243" t="str">
            <v/>
          </cell>
          <cell r="S243" t="str">
            <v/>
          </cell>
          <cell r="T243" t="str">
            <v>Marchés Emergents</v>
          </cell>
          <cell r="U243" t="str">
            <v>Global Emerging Mkts</v>
          </cell>
          <cell r="V243">
            <v>6</v>
          </cell>
          <cell r="W243" t="str">
            <v>Non</v>
          </cell>
          <cell r="X243" t="str">
            <v>Cap</v>
          </cell>
          <cell r="Y243" t="str">
            <v>12h25</v>
          </cell>
          <cell r="Z243" t="str">
            <v>Cut Off: 12h25  Val:J+1  DE:2,5%</v>
          </cell>
          <cell r="AA243">
            <v>0</v>
          </cell>
          <cell r="AB243" t="str">
            <v>Non</v>
          </cell>
          <cell r="AC243" t="str">
            <v>Non</v>
          </cell>
          <cell r="AD243">
            <v>2</v>
          </cell>
          <cell r="AE243">
            <v>2.1</v>
          </cell>
        </row>
        <row r="244">
          <cell r="A244" t="str">
            <v>FR0007374145</v>
          </cell>
          <cell r="B244" t="str">
            <v>LCL Actions Or Monde C</v>
          </cell>
          <cell r="C244" t="str">
            <v>Changement de fonds maître le 27/01/2021</v>
          </cell>
          <cell r="D244">
            <v>2</v>
          </cell>
          <cell r="E244" t="str">
            <v>FCP</v>
          </cell>
          <cell r="F244" t="str">
            <v>Amundi</v>
          </cell>
          <cell r="G244" t="str">
            <v>Amundi Asset Management</v>
          </cell>
          <cell r="H244" t="str">
            <v>EUR</v>
          </cell>
          <cell r="I244" t="str">
            <v>NYSE Arca Gold Miners TR USD</v>
          </cell>
          <cell r="J244" t="str">
            <v>www.amundi.com</v>
          </cell>
          <cell r="K244" t="str">
            <v>Secteur Métaux Précieux</v>
          </cell>
          <cell r="L244" t="str">
            <v>Europe Fonds ouverts  - Actions Secteur Métaux Précieux</v>
          </cell>
          <cell r="M244" t="str">
            <v>G0N0</v>
          </cell>
          <cell r="N244" t="str">
            <v>G0N0B</v>
          </cell>
          <cell r="O244" t="str">
            <v>Quotidien</v>
          </cell>
          <cell r="P244" t="str">
            <v>France</v>
          </cell>
          <cell r="Q244" t="str">
            <v>Non</v>
          </cell>
          <cell r="R244" t="str">
            <v>non résident</v>
          </cell>
          <cell r="S244" t="str">
            <v/>
          </cell>
          <cell r="T244" t="str">
            <v>International</v>
          </cell>
          <cell r="U244" t="str">
            <v>Global</v>
          </cell>
          <cell r="V244">
            <v>7</v>
          </cell>
          <cell r="W244" t="str">
            <v>Non</v>
          </cell>
          <cell r="X244" t="str">
            <v>Cap</v>
          </cell>
          <cell r="Y244" t="str">
            <v>12h25</v>
          </cell>
          <cell r="Z244" t="str">
            <v>Cut Off: 12h25  Val:J+1  DE:</v>
          </cell>
          <cell r="AB244" t="str">
            <v>Non</v>
          </cell>
          <cell r="AC244" t="str">
            <v>Oui</v>
          </cell>
          <cell r="AD244">
            <v>1.5</v>
          </cell>
          <cell r="AE244">
            <v>1.5</v>
          </cell>
        </row>
        <row r="245">
          <cell r="A245" t="str">
            <v>FR0013434099</v>
          </cell>
          <cell r="B245" t="str">
            <v>LCL Obligations Euro PC</v>
          </cell>
          <cell r="C245" t="str">
            <v>FR0000018921</v>
          </cell>
          <cell r="D245">
            <v>1</v>
          </cell>
          <cell r="E245" t="str">
            <v>FCP</v>
          </cell>
          <cell r="F245" t="str">
            <v>Amundi</v>
          </cell>
          <cell r="G245" t="str">
            <v>Amundi Asset Management</v>
          </cell>
          <cell r="H245" t="str">
            <v>EUR</v>
          </cell>
          <cell r="I245" t="str">
            <v>BBgBarc Euro Agg Bond TR EUR</v>
          </cell>
          <cell r="J245" t="str">
            <v>www.amundi.com</v>
          </cell>
          <cell r="K245" t="str">
            <v>Obligations Diversifiées EUR</v>
          </cell>
          <cell r="L245" t="str">
            <v>Europe Fonds ouverts  - Obligations EUR Diversifiées</v>
          </cell>
          <cell r="M245" t="str">
            <v>BBDA</v>
          </cell>
          <cell r="N245" t="str">
            <v>BBDAB</v>
          </cell>
          <cell r="O245" t="str">
            <v>Quotidien</v>
          </cell>
          <cell r="P245" t="str">
            <v>France</v>
          </cell>
          <cell r="Q245" t="str">
            <v>Non</v>
          </cell>
          <cell r="R245" t="str">
            <v/>
          </cell>
          <cell r="S245" t="str">
            <v>+ 85 ans</v>
          </cell>
          <cell r="T245" t="str">
            <v>Zone Euro</v>
          </cell>
          <cell r="U245" t="str">
            <v>Euroland</v>
          </cell>
          <cell r="V245">
            <v>3</v>
          </cell>
          <cell r="X245" t="str">
            <v>Cap</v>
          </cell>
          <cell r="Y245" t="str">
            <v>12h25</v>
          </cell>
          <cell r="Z245" t="str">
            <v>J+1</v>
          </cell>
          <cell r="AB245" t="str">
            <v>Non</v>
          </cell>
          <cell r="AC245" t="str">
            <v>Oui</v>
          </cell>
          <cell r="AD245">
            <v>1.196</v>
          </cell>
          <cell r="AE245">
            <v>1.19</v>
          </cell>
        </row>
        <row r="246">
          <cell r="A246" t="str">
            <v>FR0007034327</v>
          </cell>
          <cell r="B246" t="str">
            <v>LCL Actions Diversification C</v>
          </cell>
          <cell r="C246" t="str">
            <v/>
          </cell>
          <cell r="D246">
            <v>0</v>
          </cell>
          <cell r="E246" t="str">
            <v>FCP</v>
          </cell>
          <cell r="F246" t="str">
            <v>Amundi</v>
          </cell>
          <cell r="G246" t="str">
            <v>Amundi Asset Management</v>
          </cell>
          <cell r="H246" t="str">
            <v>EUR</v>
          </cell>
          <cell r="I246" t="str">
            <v>Pas d'indice de référence</v>
          </cell>
          <cell r="J246" t="str">
            <v>www.amundi.com</v>
          </cell>
          <cell r="K246" t="str">
            <v>Mixtes EUR Dynamiques</v>
          </cell>
          <cell r="L246" t="str">
            <v>Europe Fonds ouverts  - Allocation EUR Agressive - International</v>
          </cell>
          <cell r="M246" t="str">
            <v>EADA</v>
          </cell>
          <cell r="N246" t="str">
            <v>EADAB</v>
          </cell>
          <cell r="O246" t="str">
            <v>Quotidien</v>
          </cell>
          <cell r="P246" t="str">
            <v>France</v>
          </cell>
          <cell r="Q246" t="str">
            <v>Non</v>
          </cell>
          <cell r="R246" t="str">
            <v/>
          </cell>
          <cell r="S246" t="str">
            <v/>
          </cell>
          <cell r="T246" t="str">
            <v>International</v>
          </cell>
          <cell r="U246" t="str">
            <v>Global</v>
          </cell>
          <cell r="V246">
            <v>6</v>
          </cell>
          <cell r="W246" t="str">
            <v>Non</v>
          </cell>
          <cell r="X246" t="str">
            <v>Cap</v>
          </cell>
          <cell r="Y246" t="str">
            <v>12h25</v>
          </cell>
          <cell r="Z246" t="str">
            <v>J+1</v>
          </cell>
          <cell r="AB246" t="str">
            <v>Non</v>
          </cell>
          <cell r="AC246" t="str">
            <v>Non</v>
          </cell>
          <cell r="AD246">
            <v>1</v>
          </cell>
          <cell r="AE246">
            <v>1.44</v>
          </cell>
        </row>
        <row r="247">
          <cell r="A247" t="str">
            <v>FR0010221143</v>
          </cell>
          <cell r="B247" t="str">
            <v>LCL Obligations 12-24 Mois C</v>
          </cell>
          <cell r="C247" t="str">
            <v>Hors liste</v>
          </cell>
          <cell r="D247">
            <v>0</v>
          </cell>
          <cell r="E247" t="str">
            <v>FCP</v>
          </cell>
          <cell r="F247" t="str">
            <v>Amundi</v>
          </cell>
          <cell r="G247" t="str">
            <v>Amundi Asset Management</v>
          </cell>
          <cell r="H247" t="str">
            <v>EUR</v>
          </cell>
          <cell r="I247" t="str">
            <v>Eonia</v>
          </cell>
          <cell r="J247" t="str">
            <v>www.amundi.com</v>
          </cell>
          <cell r="K247" t="str">
            <v>Obligations Diversifiés EUR - Court terme</v>
          </cell>
          <cell r="L247" t="str">
            <v>Europe Fonds ouverts  - Obligations EUR Emprunts Privés Court Terme</v>
          </cell>
          <cell r="M247" t="str">
            <v>BBCA</v>
          </cell>
          <cell r="N247" t="str">
            <v>BBCAB</v>
          </cell>
          <cell r="O247" t="str">
            <v>Quotidien</v>
          </cell>
          <cell r="P247" t="str">
            <v>France</v>
          </cell>
          <cell r="Q247" t="str">
            <v>Non</v>
          </cell>
          <cell r="R247" t="str">
            <v/>
          </cell>
          <cell r="S247" t="str">
            <v>+ 85 ans</v>
          </cell>
          <cell r="T247" t="str">
            <v>Zone Euro</v>
          </cell>
          <cell r="U247" t="str">
            <v>Euroland</v>
          </cell>
          <cell r="V247">
            <v>3</v>
          </cell>
          <cell r="W247" t="str">
            <v>Non</v>
          </cell>
          <cell r="X247" t="str">
            <v>Cap</v>
          </cell>
          <cell r="Y247" t="str">
            <v>12h25</v>
          </cell>
          <cell r="Z247" t="str">
            <v>J+1</v>
          </cell>
          <cell r="AB247" t="str">
            <v>Oui</v>
          </cell>
          <cell r="AC247" t="str">
            <v>Oui</v>
          </cell>
          <cell r="AD247">
            <v>0.8</v>
          </cell>
          <cell r="AE247">
            <v>0.7</v>
          </cell>
        </row>
        <row r="248">
          <cell r="A248" t="str">
            <v>FR0000018855</v>
          </cell>
          <cell r="B248" t="str">
            <v>LCL Obligations Euro PD</v>
          </cell>
          <cell r="C248" t="str">
            <v/>
          </cell>
          <cell r="D248">
            <v>2</v>
          </cell>
          <cell r="E248" t="str">
            <v>FCP</v>
          </cell>
          <cell r="F248" t="str">
            <v>Amundi</v>
          </cell>
          <cell r="G248" t="str">
            <v>Amundi Asset Management</v>
          </cell>
          <cell r="H248" t="str">
            <v>EUR</v>
          </cell>
          <cell r="I248" t="str">
            <v>BBgBarc Euro Agg Bond TR EUR</v>
          </cell>
          <cell r="J248" t="str">
            <v>www.amundi.com</v>
          </cell>
          <cell r="K248" t="str">
            <v>Obligations Diversifiées EUR</v>
          </cell>
          <cell r="L248" t="str">
            <v>Europe Fonds ouverts  - Obligations EUR Diversifiées</v>
          </cell>
          <cell r="M248" t="str">
            <v>BBDA</v>
          </cell>
          <cell r="N248" t="str">
            <v>BBDAB</v>
          </cell>
          <cell r="O248" t="str">
            <v>Quotidien</v>
          </cell>
          <cell r="P248" t="str">
            <v>France</v>
          </cell>
          <cell r="Q248" t="str">
            <v>Non</v>
          </cell>
          <cell r="R248" t="str">
            <v/>
          </cell>
          <cell r="S248" t="str">
            <v>+ 85 ans</v>
          </cell>
          <cell r="T248" t="str">
            <v>Zone Euro</v>
          </cell>
          <cell r="U248" t="str">
            <v>Euroland</v>
          </cell>
          <cell r="V248">
            <v>3</v>
          </cell>
          <cell r="W248" t="str">
            <v>Non</v>
          </cell>
          <cell r="X248" t="str">
            <v>Dist</v>
          </cell>
          <cell r="Y248" t="str">
            <v>12h25</v>
          </cell>
          <cell r="Z248" t="str">
            <v>J+1</v>
          </cell>
          <cell r="AB248" t="str">
            <v>Non</v>
          </cell>
          <cell r="AC248" t="str">
            <v>Oui</v>
          </cell>
          <cell r="AD248">
            <v>1.196</v>
          </cell>
          <cell r="AE248">
            <v>1.18</v>
          </cell>
        </row>
        <row r="249">
          <cell r="A249" t="str">
            <v>FR0011363746</v>
          </cell>
          <cell r="B249" t="str">
            <v>Solidarité Habitat Et Humanisme</v>
          </cell>
          <cell r="C249" t="str">
            <v>AnPonctuel Expert &amp; Premium</v>
          </cell>
          <cell r="D249">
            <v>0</v>
          </cell>
          <cell r="E249" t="str">
            <v>FCP</v>
          </cell>
          <cell r="F249" t="str">
            <v>Amundi</v>
          </cell>
          <cell r="G249" t="str">
            <v>Amundi Asset Management</v>
          </cell>
          <cell r="H249" t="str">
            <v>EUR</v>
          </cell>
          <cell r="I249" t="str">
            <v>Pas d'indice de référence</v>
          </cell>
          <cell r="J249" t="str">
            <v>www.amundi.com</v>
          </cell>
          <cell r="K249" t="str">
            <v>Mixtes EUR Prudents</v>
          </cell>
          <cell r="L249" t="str">
            <v>Europe Fonds ouverts  - Allocation EUR Prudente - International</v>
          </cell>
          <cell r="M249" t="str">
            <v>EAAA</v>
          </cell>
          <cell r="N249" t="str">
            <v>EAAAB</v>
          </cell>
          <cell r="O249" t="str">
            <v>Quotidien</v>
          </cell>
          <cell r="Q249" t="str">
            <v>non</v>
          </cell>
          <cell r="R249" t="str">
            <v/>
          </cell>
          <cell r="S249" t="str">
            <v>+ 85 ans</v>
          </cell>
          <cell r="T249" t="str">
            <v>International</v>
          </cell>
          <cell r="U249" t="str">
            <v>Global</v>
          </cell>
          <cell r="V249">
            <v>3</v>
          </cell>
          <cell r="W249" t="str">
            <v>Non</v>
          </cell>
          <cell r="X249" t="str">
            <v>Dist</v>
          </cell>
          <cell r="Y249" t="str">
            <v>12h00</v>
          </cell>
          <cell r="Z249" t="str">
            <v>J+1</v>
          </cell>
          <cell r="AA249" t="str">
            <v>Finansol</v>
          </cell>
          <cell r="AB249" t="str">
            <v>Oui</v>
          </cell>
          <cell r="AC249" t="str">
            <v>Non</v>
          </cell>
          <cell r="AD249">
            <v>1</v>
          </cell>
          <cell r="AE249">
            <v>1.35</v>
          </cell>
        </row>
        <row r="250">
          <cell r="A250" t="str">
            <v>QS0440388411</v>
          </cell>
          <cell r="B250" t="str">
            <v>Rivoli Avenir Patrimoine</v>
          </cell>
          <cell r="C250" t="str">
            <v>SCPI, non MSD / PAS D'ARE</v>
          </cell>
          <cell r="D250">
            <v>10</v>
          </cell>
          <cell r="E250" t="str">
            <v xml:space="preserve">SCPI </v>
          </cell>
          <cell r="F250" t="str">
            <v>Amundi Immobilier</v>
          </cell>
          <cell r="G250" t="str">
            <v>Amundi Immobilier</v>
          </cell>
          <cell r="H250" t="str">
            <v>EUR</v>
          </cell>
          <cell r="I250" t="str">
            <v>Pas d'indice de référence</v>
          </cell>
          <cell r="J250" t="str">
            <v>www.amundi-immobilier.com</v>
          </cell>
          <cell r="K250" t="str">
            <v>SCPI - Société Collective de Placement Immobilier (3) (5)</v>
          </cell>
          <cell r="L250" t="str">
            <v>scpi</v>
          </cell>
          <cell r="M250" t="str">
            <v>HB20</v>
          </cell>
          <cell r="N250" t="str">
            <v>HB20B</v>
          </cell>
          <cell r="O250" t="str">
            <v>Mensuel</v>
          </cell>
          <cell r="Q250" t="str">
            <v>Non</v>
          </cell>
          <cell r="R250" t="str">
            <v/>
          </cell>
          <cell r="S250" t="str">
            <v>+ 85 ans</v>
          </cell>
          <cell r="T250" t="e">
            <v>#N/A</v>
          </cell>
          <cell r="V250">
            <v>3</v>
          </cell>
          <cell r="AA250">
            <v>0</v>
          </cell>
          <cell r="AD250" t="str">
            <v>na</v>
          </cell>
          <cell r="AE250">
            <v>1.2</v>
          </cell>
        </row>
        <row r="251">
          <cell r="A251" t="str">
            <v>FR0010237503</v>
          </cell>
          <cell r="B251" t="str">
            <v>Roche-Brune Europe Actions P</v>
          </cell>
          <cell r="C251" t="str">
            <v>Société sortie du périmètre Stamina</v>
          </cell>
          <cell r="D251">
            <v>2</v>
          </cell>
          <cell r="E251" t="str">
            <v>FCP</v>
          </cell>
          <cell r="F251" t="str">
            <v>Apicil AM</v>
          </cell>
          <cell r="G251" t="str">
            <v>Apicil Asset Management</v>
          </cell>
          <cell r="H251" t="str">
            <v>EUR</v>
          </cell>
          <cell r="I251" t="str">
            <v>Stoxx Europe 600 NR EUR</v>
          </cell>
          <cell r="J251" t="str">
            <v>https://www.apicil-asset-management.com/</v>
          </cell>
          <cell r="K251" t="str">
            <v>Actions Europe Toutes Capitalisations</v>
          </cell>
          <cell r="L251" t="str">
            <v>Europe Fonds ouverts  - Actions Europe Flex Cap</v>
          </cell>
          <cell r="M251" t="str">
            <v>FCCC</v>
          </cell>
          <cell r="N251" t="str">
            <v>FCCCB</v>
          </cell>
          <cell r="O251" t="str">
            <v>Quotidien</v>
          </cell>
          <cell r="P251" t="str">
            <v>France</v>
          </cell>
          <cell r="Q251" t="str">
            <v>Oui</v>
          </cell>
          <cell r="R251" t="str">
            <v/>
          </cell>
          <cell r="S251" t="str">
            <v/>
          </cell>
          <cell r="T251" t="str">
            <v>Europe</v>
          </cell>
          <cell r="U251" t="str">
            <v>Europe</v>
          </cell>
          <cell r="V251">
            <v>6</v>
          </cell>
          <cell r="W251" t="str">
            <v>Non</v>
          </cell>
          <cell r="X251" t="str">
            <v>Cap</v>
          </cell>
          <cell r="Y251" t="str">
            <v>12h30</v>
          </cell>
          <cell r="Z251" t="str">
            <v>J+2</v>
          </cell>
          <cell r="AA251" t="str">
            <v>Label ISR</v>
          </cell>
          <cell r="AB251" t="str">
            <v>Oui</v>
          </cell>
          <cell r="AC251" t="str">
            <v>Oui</v>
          </cell>
          <cell r="AD251">
            <v>2</v>
          </cell>
          <cell r="AE251">
            <v>2</v>
          </cell>
        </row>
        <row r="252">
          <cell r="A252" t="str">
            <v>FR0011686930</v>
          </cell>
          <cell r="B252" t="str">
            <v>Roche-Brune Europe Actions I</v>
          </cell>
          <cell r="C252" t="str">
            <v>Société sortie du périmètre Stamina</v>
          </cell>
          <cell r="D252">
            <v>0</v>
          </cell>
          <cell r="E252" t="str">
            <v>FCP</v>
          </cell>
          <cell r="F252" t="str">
            <v>Apicil AM</v>
          </cell>
          <cell r="G252" t="str">
            <v>Apicil Asset Management</v>
          </cell>
          <cell r="H252" t="str">
            <v>EUR</v>
          </cell>
          <cell r="I252" t="str">
            <v>Stoxx Europe 600 NR EUR</v>
          </cell>
          <cell r="J252" t="str">
            <v>https://www.apicil-asset-management.com/</v>
          </cell>
          <cell r="K252" t="str">
            <v>Actions Europe Toutes Capitalisations</v>
          </cell>
          <cell r="L252" t="str">
            <v>Europe Fonds ouverts  - Actions Europe Flex Cap</v>
          </cell>
          <cell r="M252" t="str">
            <v>FCCC</v>
          </cell>
          <cell r="N252" t="str">
            <v>FCCCB</v>
          </cell>
          <cell r="O252" t="str">
            <v>Quotidien</v>
          </cell>
          <cell r="P252" t="str">
            <v>France</v>
          </cell>
          <cell r="Q252" t="str">
            <v>Oui</v>
          </cell>
          <cell r="R252" t="str">
            <v/>
          </cell>
          <cell r="S252" t="str">
            <v/>
          </cell>
          <cell r="T252" t="str">
            <v>Europe</v>
          </cell>
          <cell r="U252" t="str">
            <v>Europe</v>
          </cell>
          <cell r="V252">
            <v>6</v>
          </cell>
          <cell r="W252" t="str">
            <v>Non</v>
          </cell>
          <cell r="X252" t="str">
            <v>Cap</v>
          </cell>
          <cell r="Y252" t="str">
            <v>12h30</v>
          </cell>
          <cell r="Z252" t="str">
            <v>J+2</v>
          </cell>
          <cell r="AA252" t="str">
            <v>Label ISR</v>
          </cell>
          <cell r="AB252" t="str">
            <v>Oui</v>
          </cell>
          <cell r="AC252" t="str">
            <v>Oui</v>
          </cell>
          <cell r="AD252">
            <v>1</v>
          </cell>
          <cell r="AE252">
            <v>1</v>
          </cell>
        </row>
        <row r="253">
          <cell r="A253" t="str">
            <v>FR0000983561</v>
          </cell>
          <cell r="B253" t="str">
            <v>Stratégie Santé</v>
          </cell>
          <cell r="D253">
            <v>0</v>
          </cell>
          <cell r="E253" t="str">
            <v xml:space="preserve">FCP </v>
          </cell>
          <cell r="F253" t="str">
            <v>Apicil AM</v>
          </cell>
          <cell r="G253" t="str">
            <v>Apicil Asset Management</v>
          </cell>
          <cell r="H253" t="str">
            <v>EUR</v>
          </cell>
          <cell r="I253" t="str">
            <v>MSCI WORLD/Pharma BIO&amp;LIFE NR USD</v>
          </cell>
          <cell r="J253" t="str">
            <v>https://www.apicil-asset-management.com/</v>
          </cell>
          <cell r="K253" t="str">
            <v>Secteur Santé</v>
          </cell>
          <cell r="L253" t="str">
            <v>Europe Fonds ouverts  - Actions Secteur Santé</v>
          </cell>
          <cell r="M253" t="str">
            <v>G0P0</v>
          </cell>
          <cell r="N253" t="str">
            <v>G0P0B</v>
          </cell>
          <cell r="O253" t="str">
            <v>Quotidien</v>
          </cell>
          <cell r="P253" t="str">
            <v>France</v>
          </cell>
          <cell r="Q253" t="str">
            <v>Non</v>
          </cell>
          <cell r="R253" t="str">
            <v/>
          </cell>
          <cell r="S253" t="str">
            <v/>
          </cell>
          <cell r="T253" t="str">
            <v>International</v>
          </cell>
          <cell r="U253" t="str">
            <v>Global</v>
          </cell>
          <cell r="V253">
            <v>6</v>
          </cell>
          <cell r="W253" t="str">
            <v>Non</v>
          </cell>
          <cell r="X253" t="str">
            <v>Cap</v>
          </cell>
          <cell r="AB253" t="str">
            <v>Non</v>
          </cell>
          <cell r="AC253" t="str">
            <v>Oui</v>
          </cell>
          <cell r="AD253">
            <v>1.2</v>
          </cell>
          <cell r="AE253">
            <v>1.2</v>
          </cell>
        </row>
        <row r="254">
          <cell r="A254" t="str">
            <v>FR0013261765</v>
          </cell>
          <cell r="B254" t="str">
            <v>Athymis Better Life P</v>
          </cell>
          <cell r="D254">
            <v>7</v>
          </cell>
          <cell r="E254" t="str">
            <v>FCP</v>
          </cell>
          <cell r="F254" t="str">
            <v>Athymis Gestion</v>
          </cell>
          <cell r="G254" t="str">
            <v>Athymis Gestion</v>
          </cell>
          <cell r="H254" t="str">
            <v>EUR</v>
          </cell>
          <cell r="I254" t="str">
            <v>(FTSE MTS Ex-CNO Etrix 1-3Y TR EUR) 25% + ( MSCI ACWI NR EUR) 75%</v>
          </cell>
          <cell r="J254" t="str">
            <v>www.athymis.fr</v>
          </cell>
          <cell r="K254" t="str">
            <v>Mixtes EUR Dynamiques</v>
          </cell>
          <cell r="L254" t="str">
            <v>Europe Fonds ouverts  - Allocation EUR Agressive - International</v>
          </cell>
          <cell r="M254" t="str">
            <v>EADA</v>
          </cell>
          <cell r="N254" t="str">
            <v>EADAB</v>
          </cell>
          <cell r="O254" t="str">
            <v>Quotidien</v>
          </cell>
          <cell r="P254" t="str">
            <v>France</v>
          </cell>
          <cell r="Q254" t="str">
            <v>Non</v>
          </cell>
          <cell r="R254" t="str">
            <v/>
          </cell>
          <cell r="S254" t="str">
            <v/>
          </cell>
          <cell r="T254" t="str">
            <v>International</v>
          </cell>
          <cell r="U254" t="str">
            <v>Global</v>
          </cell>
          <cell r="V254">
            <v>6</v>
          </cell>
          <cell r="W254" t="str">
            <v>Non</v>
          </cell>
          <cell r="X254" t="str">
            <v>Cap</v>
          </cell>
          <cell r="Y254" t="str">
            <v>11h00</v>
          </cell>
          <cell r="Z254" t="str">
            <v>J+2</v>
          </cell>
          <cell r="AB254" t="str">
            <v>Oui</v>
          </cell>
          <cell r="AC254" t="str">
            <v>Oui</v>
          </cell>
          <cell r="AD254">
            <v>2.4</v>
          </cell>
          <cell r="AE254">
            <v>3</v>
          </cell>
        </row>
        <row r="255">
          <cell r="A255" t="str">
            <v>FR0010549360</v>
          </cell>
          <cell r="B255" t="str">
            <v>Athymis Global P</v>
          </cell>
          <cell r="C255" t="str">
            <v/>
          </cell>
          <cell r="D255">
            <v>4</v>
          </cell>
          <cell r="E255" t="str">
            <v>FCP</v>
          </cell>
          <cell r="F255" t="str">
            <v>Athymis Gestion</v>
          </cell>
          <cell r="G255" t="str">
            <v>Athymis Gestion</v>
          </cell>
          <cell r="H255" t="str">
            <v>EUR</v>
          </cell>
          <cell r="I255" t="str">
            <v>(Euro Stoxx 50 NR EUR) 50% + ( Eonia) 30% + (MSCI ACWI Ex Europe NR EUR) 20%</v>
          </cell>
          <cell r="J255" t="str">
            <v>www.athymis.fr</v>
          </cell>
          <cell r="K255" t="str">
            <v>Mixtes EUR Dynamiques</v>
          </cell>
          <cell r="L255" t="str">
            <v>Europe Fonds ouverts  - Allocation EUR Agressive - International</v>
          </cell>
          <cell r="M255" t="str">
            <v>EADA</v>
          </cell>
          <cell r="N255" t="str">
            <v>EADAB</v>
          </cell>
          <cell r="O255" t="str">
            <v>Quotidien</v>
          </cell>
          <cell r="P255" t="str">
            <v>France</v>
          </cell>
          <cell r="Q255" t="str">
            <v>Non</v>
          </cell>
          <cell r="R255" t="str">
            <v/>
          </cell>
          <cell r="S255" t="str">
            <v>+ 85 ans</v>
          </cell>
          <cell r="T255" t="str">
            <v>International</v>
          </cell>
          <cell r="U255" t="str">
            <v>Global</v>
          </cell>
          <cell r="V255">
            <v>5</v>
          </cell>
          <cell r="W255" t="str">
            <v>Non</v>
          </cell>
          <cell r="X255" t="str">
            <v>Cap</v>
          </cell>
          <cell r="Y255" t="str">
            <v>11h00</v>
          </cell>
          <cell r="Z255" t="str">
            <v>J+3</v>
          </cell>
          <cell r="AB255" t="str">
            <v>Non</v>
          </cell>
          <cell r="AC255" t="str">
            <v>Oui</v>
          </cell>
          <cell r="AD255">
            <v>2.3919999999999999</v>
          </cell>
          <cell r="AE255">
            <v>3.73</v>
          </cell>
        </row>
        <row r="256">
          <cell r="A256" t="str">
            <v>FR0013196722</v>
          </cell>
          <cell r="B256" t="str">
            <v>Athymis Millennial Europe P</v>
          </cell>
          <cell r="D256">
            <v>7</v>
          </cell>
          <cell r="E256" t="str">
            <v>FCP</v>
          </cell>
          <cell r="F256" t="str">
            <v>Athymis Gestion</v>
          </cell>
          <cell r="G256" t="str">
            <v>Athymis Gestion</v>
          </cell>
          <cell r="H256" t="str">
            <v>EUR</v>
          </cell>
          <cell r="I256" t="str">
            <v>Stoxx Europe 600 GR EUR</v>
          </cell>
          <cell r="J256" t="str">
            <v>www.athymis.fr</v>
          </cell>
          <cell r="K256" t="str">
            <v>Actions Europe Grandes Capitalisations Croissance</v>
          </cell>
          <cell r="L256" t="str">
            <v>Europe Fonds ouverts  - Actions Europe Gdes Cap. Croissance</v>
          </cell>
          <cell r="M256" t="str">
            <v>FCBC</v>
          </cell>
          <cell r="N256" t="str">
            <v>FCBCB</v>
          </cell>
          <cell r="O256" t="str">
            <v>Quotidien</v>
          </cell>
          <cell r="P256" t="str">
            <v>France</v>
          </cell>
          <cell r="Q256" t="str">
            <v>Oui</v>
          </cell>
          <cell r="R256" t="str">
            <v/>
          </cell>
          <cell r="S256" t="str">
            <v/>
          </cell>
          <cell r="T256" t="str">
            <v>Europe</v>
          </cell>
          <cell r="U256" t="str">
            <v>Europe</v>
          </cell>
          <cell r="V256">
            <v>6</v>
          </cell>
          <cell r="W256" t="str">
            <v>Non</v>
          </cell>
          <cell r="X256" t="str">
            <v>Cap</v>
          </cell>
          <cell r="Y256" t="str">
            <v>11h00</v>
          </cell>
          <cell r="Z256" t="str">
            <v>J+2</v>
          </cell>
          <cell r="AA256">
            <v>0</v>
          </cell>
          <cell r="AB256" t="str">
            <v>Non</v>
          </cell>
          <cell r="AC256" t="str">
            <v>Oui</v>
          </cell>
          <cell r="AD256">
            <v>2.4</v>
          </cell>
          <cell r="AE256">
            <v>3.17</v>
          </cell>
        </row>
        <row r="257">
          <cell r="A257" t="str">
            <v>FR0013173374</v>
          </cell>
          <cell r="B257" t="str">
            <v>Athymis Millennial P</v>
          </cell>
          <cell r="D257">
            <v>8</v>
          </cell>
          <cell r="E257" t="str">
            <v>FCP</v>
          </cell>
          <cell r="F257" t="str">
            <v>Athymis Gestion</v>
          </cell>
          <cell r="G257" t="str">
            <v>Athymis Gestion</v>
          </cell>
          <cell r="H257" t="str">
            <v>EUR</v>
          </cell>
          <cell r="I257" t="str">
            <v>(FTSE MTS Ex-CNO Etrix 1-3Y TR EUR) 25% + ( MSCI ACWI NR EUR) 75%</v>
          </cell>
          <cell r="J257" t="str">
            <v>www.athymis.fr</v>
          </cell>
          <cell r="K257" t="str">
            <v>Actions International Grandes Capitalisations Croissance</v>
          </cell>
          <cell r="L257" t="str">
            <v>Europe Fonds ouverts  - Actions Internationales Gdes Cap. Croissance</v>
          </cell>
          <cell r="M257" t="str">
            <v>FEAE</v>
          </cell>
          <cell r="N257" t="str">
            <v>FEAEB</v>
          </cell>
          <cell r="O257" t="str">
            <v>Quotidien</v>
          </cell>
          <cell r="P257" t="str">
            <v>France</v>
          </cell>
          <cell r="Q257" t="str">
            <v>Non</v>
          </cell>
          <cell r="R257" t="str">
            <v/>
          </cell>
          <cell r="S257" t="str">
            <v/>
          </cell>
          <cell r="T257" t="str">
            <v>International</v>
          </cell>
          <cell r="U257" t="str">
            <v>Global</v>
          </cell>
          <cell r="V257">
            <v>6</v>
          </cell>
          <cell r="W257" t="str">
            <v>Non</v>
          </cell>
          <cell r="X257" t="str">
            <v>Cap</v>
          </cell>
          <cell r="Y257" t="str">
            <v>11h00</v>
          </cell>
          <cell r="Z257" t="str">
            <v>J+2</v>
          </cell>
          <cell r="AA257">
            <v>0</v>
          </cell>
          <cell r="AB257" t="str">
            <v>Non</v>
          </cell>
          <cell r="AC257" t="str">
            <v>Oui</v>
          </cell>
          <cell r="AD257">
            <v>2.4</v>
          </cell>
          <cell r="AE257">
            <v>3.09</v>
          </cell>
        </row>
        <row r="258">
          <cell r="A258" t="str">
            <v>FR0010772129</v>
          </cell>
          <cell r="B258" t="str">
            <v>Athymis Patrimoine P</v>
          </cell>
          <cell r="C258" t="str">
            <v>Absorption le 31/07/2020 d'Athymis Alternatifs FR0010959718</v>
          </cell>
          <cell r="D258">
            <v>8</v>
          </cell>
          <cell r="E258" t="str">
            <v>FCP</v>
          </cell>
          <cell r="F258" t="str">
            <v>Athymis Gestion</v>
          </cell>
          <cell r="G258" t="str">
            <v>Athymis Gestion</v>
          </cell>
          <cell r="H258" t="str">
            <v>EUR</v>
          </cell>
          <cell r="I258" t="str">
            <v>Eonia</v>
          </cell>
          <cell r="J258" t="str">
            <v>www.athymis.fr</v>
          </cell>
          <cell r="K258" t="str">
            <v>Mixtes EUR Prudents</v>
          </cell>
          <cell r="L258" t="str">
            <v>Europe Fonds ouverts  - Allocation EUR Prudente - International</v>
          </cell>
          <cell r="M258" t="str">
            <v>EAAA</v>
          </cell>
          <cell r="N258" t="str">
            <v>EAAAB</v>
          </cell>
          <cell r="O258" t="str">
            <v>Quotidien</v>
          </cell>
          <cell r="P258" t="str">
            <v>France</v>
          </cell>
          <cell r="Q258" t="str">
            <v>Non</v>
          </cell>
          <cell r="R258" t="str">
            <v/>
          </cell>
          <cell r="S258" t="str">
            <v>+ 85 ans</v>
          </cell>
          <cell r="T258" t="str">
            <v>International</v>
          </cell>
          <cell r="U258" t="str">
            <v>Global</v>
          </cell>
          <cell r="V258">
            <v>4</v>
          </cell>
          <cell r="W258" t="str">
            <v>Non</v>
          </cell>
          <cell r="X258" t="str">
            <v>Cap</v>
          </cell>
          <cell r="Y258" t="str">
            <v>11h00</v>
          </cell>
          <cell r="Z258" t="str">
            <v>J+3</v>
          </cell>
          <cell r="AA258">
            <v>0</v>
          </cell>
          <cell r="AB258" t="str">
            <v>Non</v>
          </cell>
          <cell r="AC258" t="str">
            <v>Oui</v>
          </cell>
          <cell r="AD258">
            <v>1.4</v>
          </cell>
          <cell r="AE258">
            <v>2.2599999999999998</v>
          </cell>
        </row>
        <row r="259">
          <cell r="A259" t="str">
            <v>FR0013358793</v>
          </cell>
          <cell r="B259" t="str">
            <v>Athymis Industrie 4.0 P</v>
          </cell>
          <cell r="D259">
            <v>0</v>
          </cell>
          <cell r="E259" t="str">
            <v>FCP</v>
          </cell>
          <cell r="F259" t="str">
            <v>Athymis Gestion</v>
          </cell>
          <cell r="G259" t="str">
            <v>Athymis Gestion</v>
          </cell>
          <cell r="H259" t="str">
            <v>EUR</v>
          </cell>
          <cell r="I259" t="str">
            <v>MSCI ACWI NR EUR</v>
          </cell>
          <cell r="J259" t="str">
            <v>www.athymis.fr</v>
          </cell>
          <cell r="K259" t="str">
            <v>Secteur Technologies</v>
          </cell>
          <cell r="L259" t="str">
            <v>Europe Fonds ouverts  - Actions Secteur Technologies</v>
          </cell>
          <cell r="M259" t="str">
            <v>G0R0</v>
          </cell>
          <cell r="N259" t="str">
            <v>G0R0B</v>
          </cell>
          <cell r="O259" t="str">
            <v>Quotidien</v>
          </cell>
          <cell r="P259" t="str">
            <v>France</v>
          </cell>
          <cell r="Q259" t="str">
            <v>Non</v>
          </cell>
          <cell r="R259" t="str">
            <v/>
          </cell>
          <cell r="S259" t="str">
            <v/>
          </cell>
          <cell r="T259" t="str">
            <v>International</v>
          </cell>
          <cell r="U259" t="str">
            <v>Global</v>
          </cell>
          <cell r="V259">
            <v>6</v>
          </cell>
          <cell r="W259" t="str">
            <v>Non</v>
          </cell>
          <cell r="X259" t="str">
            <v>Cap</v>
          </cell>
          <cell r="Y259" t="str">
            <v>11h00</v>
          </cell>
          <cell r="Z259" t="str">
            <v>J+2</v>
          </cell>
          <cell r="AB259" t="str">
            <v>Non</v>
          </cell>
          <cell r="AC259" t="str">
            <v>Oui</v>
          </cell>
          <cell r="AD259">
            <v>2.4</v>
          </cell>
          <cell r="AE259">
            <v>2.61</v>
          </cell>
        </row>
        <row r="260">
          <cell r="A260" t="str">
            <v>FR0013403599</v>
          </cell>
          <cell r="B260" t="str">
            <v>SCI Atream Euro Hospitality</v>
          </cell>
          <cell r="C260" t="str">
            <v>SCI dédiée à Opti Finance - Frais d'entrée 2% - Pas chez MS / PAS D'ARE</v>
          </cell>
          <cell r="D260">
            <v>2</v>
          </cell>
          <cell r="E260" t="str">
            <v>SCI (2)</v>
          </cell>
          <cell r="F260" t="str">
            <v>Atream</v>
          </cell>
          <cell r="G260" t="str">
            <v>Atream</v>
          </cell>
          <cell r="H260" t="str">
            <v>EUR</v>
          </cell>
          <cell r="I260" t="str">
            <v>Pas d'indice de référence</v>
          </cell>
          <cell r="J260" t="str">
            <v>https://www.atream.com/</v>
          </cell>
          <cell r="K260" t="str">
            <v>SCI en Société Collective de Placement Immobilier (3)</v>
          </cell>
          <cell r="L260" t="str">
            <v>sci</v>
          </cell>
          <cell r="M260" t="str">
            <v>HC00</v>
          </cell>
          <cell r="N260" t="str">
            <v>HC00B</v>
          </cell>
          <cell r="O260" t="str">
            <v>Hebdomadaire</v>
          </cell>
          <cell r="R260" t="str">
            <v/>
          </cell>
          <cell r="S260" t="str">
            <v>+ 85 ans</v>
          </cell>
          <cell r="V260">
            <v>4</v>
          </cell>
          <cell r="X260" t="str">
            <v>Cap</v>
          </cell>
          <cell r="Y260" t="str">
            <v>10 J-1</v>
          </cell>
          <cell r="Z260" t="str">
            <v>J+2</v>
          </cell>
          <cell r="AE260">
            <v>5.25</v>
          </cell>
        </row>
        <row r="261">
          <cell r="A261" t="str">
            <v>FR0011421197</v>
          </cell>
          <cell r="B261" t="str">
            <v>Astria Equilibre</v>
          </cell>
          <cell r="C261" t="str">
            <v>Dédié CGP</v>
          </cell>
          <cell r="D261">
            <v>5</v>
          </cell>
          <cell r="E261" t="str">
            <v>FCP (2)</v>
          </cell>
          <cell r="F261" t="str">
            <v>Atrio Gestion Privée</v>
          </cell>
          <cell r="G261" t="str">
            <v>Atrio Gestion Privée</v>
          </cell>
          <cell r="H261" t="str">
            <v>EUR</v>
          </cell>
          <cell r="I261" t="str">
            <v>Pas d'indice de référence</v>
          </cell>
          <cell r="J261" t="str">
            <v>www.atrio-gp.fr</v>
          </cell>
          <cell r="K261" t="str">
            <v>Mixtes EUR Equilibrés</v>
          </cell>
          <cell r="L261" t="str">
            <v>Europe Fonds ouverts  - Allocation EUR Modérée - International</v>
          </cell>
          <cell r="M261" t="str">
            <v>EABA</v>
          </cell>
          <cell r="N261" t="str">
            <v>EABAB</v>
          </cell>
          <cell r="O261" t="str">
            <v>Hebdomadaire</v>
          </cell>
          <cell r="P261" t="str">
            <v>France</v>
          </cell>
          <cell r="Q261" t="str">
            <v>Non</v>
          </cell>
          <cell r="R261" t="str">
            <v/>
          </cell>
          <cell r="S261" t="str">
            <v>+ 85 ans</v>
          </cell>
          <cell r="T261" t="str">
            <v>International</v>
          </cell>
          <cell r="U261" t="str">
            <v>Global</v>
          </cell>
          <cell r="V261">
            <v>4</v>
          </cell>
          <cell r="W261" t="str">
            <v>Non</v>
          </cell>
          <cell r="X261" t="str">
            <v>Cap</v>
          </cell>
          <cell r="AA261">
            <v>0</v>
          </cell>
          <cell r="AB261" t="str">
            <v>Non</v>
          </cell>
          <cell r="AC261" t="str">
            <v>Non</v>
          </cell>
          <cell r="AD261">
            <v>1.8</v>
          </cell>
          <cell r="AE261">
            <v>2.9</v>
          </cell>
        </row>
        <row r="262">
          <cell r="A262" t="str">
            <v>FR0011422294</v>
          </cell>
          <cell r="B262" t="str">
            <v>Astria Global Flexible</v>
          </cell>
          <cell r="D262">
            <v>5</v>
          </cell>
          <cell r="E262" t="str">
            <v>FCP (2)</v>
          </cell>
          <cell r="F262" t="str">
            <v>Atrio Gestion Privée</v>
          </cell>
          <cell r="G262" t="str">
            <v>Atrio Gestion Privée</v>
          </cell>
          <cell r="H262" t="str">
            <v>EUR</v>
          </cell>
          <cell r="I262" t="str">
            <v>Pas d'indice de référence</v>
          </cell>
          <cell r="J262" t="str">
            <v>www.atrio-gp.fr</v>
          </cell>
          <cell r="K262" t="str">
            <v>Mixtes EUR Flexible</v>
          </cell>
          <cell r="L262" t="str">
            <v>Europe Fonds ouverts  - Allocation EUR Flexible - International</v>
          </cell>
          <cell r="M262" t="str">
            <v>EACA</v>
          </cell>
          <cell r="N262" t="str">
            <v>EACAB</v>
          </cell>
          <cell r="O262" t="str">
            <v>Hebdomadaire</v>
          </cell>
          <cell r="P262" t="str">
            <v>France</v>
          </cell>
          <cell r="Q262" t="str">
            <v>Non</v>
          </cell>
          <cell r="R262" t="str">
            <v/>
          </cell>
          <cell r="S262" t="str">
            <v>+ 85 ans</v>
          </cell>
          <cell r="T262" t="str">
            <v>International</v>
          </cell>
          <cell r="U262" t="str">
            <v>Global</v>
          </cell>
          <cell r="V262">
            <v>5</v>
          </cell>
          <cell r="W262" t="str">
            <v>Non</v>
          </cell>
          <cell r="X262" t="str">
            <v>Cap</v>
          </cell>
          <cell r="Y262" t="str">
            <v>Vendredi 11h00</v>
          </cell>
          <cell r="Z262" t="str">
            <v>J+2</v>
          </cell>
          <cell r="AA262">
            <v>0</v>
          </cell>
          <cell r="AB262" t="str">
            <v>Non</v>
          </cell>
          <cell r="AC262" t="str">
            <v>Non</v>
          </cell>
          <cell r="AD262">
            <v>2.4</v>
          </cell>
          <cell r="AE262">
            <v>2.75</v>
          </cell>
        </row>
        <row r="263">
          <cell r="A263" t="str">
            <v>LU1250158166</v>
          </cell>
          <cell r="B263" t="str">
            <v>Auris Diversified Beta R Cap</v>
          </cell>
          <cell r="D263">
            <v>7</v>
          </cell>
          <cell r="E263" t="str">
            <v>SICAV</v>
          </cell>
          <cell r="F263" t="str">
            <v>Auris Gestion</v>
          </cell>
          <cell r="G263" t="str">
            <v>Auris Gestion</v>
          </cell>
          <cell r="H263" t="str">
            <v>EUR</v>
          </cell>
          <cell r="I263" t="str">
            <v>(Euro MTS 1-3 Yr TR EUR) 50% + ( Eonia) 25% + (Euro Stoxx 50 NR USD) 25%</v>
          </cell>
          <cell r="J263" t="str">
            <v>www.aurisgestion.com</v>
          </cell>
          <cell r="K263" t="str">
            <v>Mixtes EUR Prudents</v>
          </cell>
          <cell r="L263" t="str">
            <v>Europe Fonds ouverts  - Allocation EUR Prudente - International</v>
          </cell>
          <cell r="M263" t="str">
            <v>EAAA</v>
          </cell>
          <cell r="N263" t="str">
            <v>EAAAB</v>
          </cell>
          <cell r="O263" t="str">
            <v>Quotidien</v>
          </cell>
          <cell r="P263" t="str">
            <v>Luxembourg</v>
          </cell>
          <cell r="Q263" t="str">
            <v>Non</v>
          </cell>
          <cell r="R263" t="str">
            <v/>
          </cell>
          <cell r="S263" t="str">
            <v>+ 85 ans</v>
          </cell>
          <cell r="T263" t="str">
            <v>International</v>
          </cell>
          <cell r="U263" t="str">
            <v>Global</v>
          </cell>
          <cell r="V263">
            <v>4</v>
          </cell>
          <cell r="W263" t="str">
            <v>Non</v>
          </cell>
          <cell r="X263" t="str">
            <v>Cap</v>
          </cell>
          <cell r="Y263" t="str">
            <v>12h00</v>
          </cell>
          <cell r="Z263" t="str">
            <v>J+2</v>
          </cell>
          <cell r="AA263">
            <v>0</v>
          </cell>
          <cell r="AB263" t="str">
            <v>Non</v>
          </cell>
          <cell r="AC263" t="str">
            <v>Oui</v>
          </cell>
          <cell r="AD263">
            <v>1.5</v>
          </cell>
          <cell r="AE263">
            <v>1.98</v>
          </cell>
        </row>
        <row r="264">
          <cell r="A264" t="str">
            <v>LU1250158919</v>
          </cell>
          <cell r="B264" t="str">
            <v>Auris Evolution Europe ISR R Cap</v>
          </cell>
          <cell r="C264" t="str">
            <v>Absorption du support LU1599121248 Auris Evolution Europe R Cap le 18/01/2021</v>
          </cell>
          <cell r="D264">
            <v>7</v>
          </cell>
          <cell r="E264" t="str">
            <v>SICAV</v>
          </cell>
          <cell r="F264" t="str">
            <v>Auris Gestion</v>
          </cell>
          <cell r="G264" t="str">
            <v>Auris Gestion</v>
          </cell>
          <cell r="H264" t="str">
            <v>EUR</v>
          </cell>
          <cell r="I264" t="str">
            <v>Stoxx Europe 600 NR EUR</v>
          </cell>
          <cell r="J264" t="str">
            <v>www.aurisgestion.com</v>
          </cell>
          <cell r="K264" t="str">
            <v>Actions Europe Toutes Capitalisations</v>
          </cell>
          <cell r="L264" t="str">
            <v>Europe Fonds ouverts  - Actions Europe Flex Cap</v>
          </cell>
          <cell r="M264" t="str">
            <v>FCCC</v>
          </cell>
          <cell r="N264" t="str">
            <v>FCCCB</v>
          </cell>
          <cell r="O264" t="str">
            <v>Quotidien</v>
          </cell>
          <cell r="P264" t="str">
            <v>Luxembourg</v>
          </cell>
          <cell r="Q264" t="str">
            <v>Oui</v>
          </cell>
          <cell r="R264" t="str">
            <v/>
          </cell>
          <cell r="S264" t="str">
            <v/>
          </cell>
          <cell r="T264" t="str">
            <v>Europe</v>
          </cell>
          <cell r="U264" t="str">
            <v>Europe</v>
          </cell>
          <cell r="V264">
            <v>6</v>
          </cell>
          <cell r="W264" t="str">
            <v>Non</v>
          </cell>
          <cell r="X264" t="str">
            <v>Cap</v>
          </cell>
          <cell r="Y264" t="str">
            <v>12h00</v>
          </cell>
          <cell r="Z264" t="str">
            <v>J+2</v>
          </cell>
          <cell r="AA264">
            <v>0</v>
          </cell>
          <cell r="AB264" t="str">
            <v>Oui</v>
          </cell>
          <cell r="AC264" t="str">
            <v>Oui</v>
          </cell>
          <cell r="AD264">
            <v>2.15</v>
          </cell>
          <cell r="AE264">
            <v>3.12</v>
          </cell>
        </row>
        <row r="265">
          <cell r="A265" t="str">
            <v>LU1599120273</v>
          </cell>
          <cell r="B265" t="str">
            <v>Auris Euro Rendement R EUR Acc</v>
          </cell>
          <cell r="C265" t="str">
            <v>Absorption du support LU1599120869 Auris Obligation Capital R EUR le 20/01/2021 - Absorption de la part FR0012735322 Salamandre Euro Rendement C le 03/05/2021</v>
          </cell>
          <cell r="D265">
            <v>7</v>
          </cell>
          <cell r="E265" t="str">
            <v>SICAV</v>
          </cell>
          <cell r="F265" t="str">
            <v>Auris Gestion</v>
          </cell>
          <cell r="G265" t="str">
            <v>Auris Gestion</v>
          </cell>
          <cell r="H265" t="str">
            <v>EUR</v>
          </cell>
          <cell r="I265" t="str">
            <v>Eonia + 200 bps</v>
          </cell>
          <cell r="J265" t="str">
            <v>www.aurisgestion.com</v>
          </cell>
          <cell r="K265" t="str">
            <v>Mixtes EUR Prudents</v>
          </cell>
          <cell r="L265" t="str">
            <v>Europe Fonds ouverts  - Allocation EUR Prudente</v>
          </cell>
          <cell r="M265" t="str">
            <v>EAAA</v>
          </cell>
          <cell r="N265" t="str">
            <v>EAAAB</v>
          </cell>
          <cell r="O265" t="str">
            <v>Quotidien</v>
          </cell>
          <cell r="Q265" t="str">
            <v>Non</v>
          </cell>
          <cell r="R265" t="str">
            <v/>
          </cell>
          <cell r="S265" t="str">
            <v>+ 85 ans</v>
          </cell>
          <cell r="T265" t="str">
            <v>Zone Euro</v>
          </cell>
          <cell r="U265" t="str">
            <v>Euroland</v>
          </cell>
          <cell r="V265">
            <v>4</v>
          </cell>
          <cell r="X265" t="str">
            <v>Cap</v>
          </cell>
          <cell r="Y265" t="str">
            <v>11h00</v>
          </cell>
          <cell r="Z265" t="str">
            <v>J+1</v>
          </cell>
          <cell r="AA265">
            <v>0</v>
          </cell>
          <cell r="AB265" t="str">
            <v>Non</v>
          </cell>
          <cell r="AC265" t="str">
            <v>Oui</v>
          </cell>
          <cell r="AD265">
            <v>1.4</v>
          </cell>
          <cell r="AE265">
            <v>1.71</v>
          </cell>
        </row>
        <row r="266">
          <cell r="A266" t="str">
            <v>LU1250159487</v>
          </cell>
          <cell r="B266" t="str">
            <v>Auris Evolution Europe ISR I Cap</v>
          </cell>
          <cell r="D266">
            <v>1</v>
          </cell>
          <cell r="E266" t="str">
            <v>SICAV</v>
          </cell>
          <cell r="F266" t="str">
            <v>Auris Gestion</v>
          </cell>
          <cell r="G266" t="str">
            <v>Auris Gestion</v>
          </cell>
          <cell r="H266" t="str">
            <v>EUR</v>
          </cell>
          <cell r="I266" t="str">
            <v>Stoxx Europe 600 NR EUR</v>
          </cell>
          <cell r="J266" t="str">
            <v>www.aurisgestion.com</v>
          </cell>
          <cell r="K266" t="str">
            <v>Actions Europe Toutes Capitalisations</v>
          </cell>
          <cell r="L266" t="str">
            <v>Europe Fonds ouverts  - Actions Europe Flex Cap</v>
          </cell>
          <cell r="M266" t="str">
            <v>FCCC</v>
          </cell>
          <cell r="N266" t="str">
            <v>FCCCB</v>
          </cell>
          <cell r="O266" t="str">
            <v>Quotidien</v>
          </cell>
          <cell r="P266" t="str">
            <v>Luxembourg</v>
          </cell>
          <cell r="Q266" t="str">
            <v>Oui</v>
          </cell>
          <cell r="R266" t="str">
            <v/>
          </cell>
          <cell r="S266" t="str">
            <v/>
          </cell>
          <cell r="T266" t="str">
            <v>Europe</v>
          </cell>
          <cell r="U266" t="str">
            <v>Europe</v>
          </cell>
          <cell r="V266">
            <v>6</v>
          </cell>
          <cell r="W266" t="str">
            <v>Non</v>
          </cell>
          <cell r="X266" t="str">
            <v>Cap</v>
          </cell>
          <cell r="Y266" t="str">
            <v>12h00</v>
          </cell>
          <cell r="Z266" t="str">
            <v>J+2</v>
          </cell>
          <cell r="AB266" t="str">
            <v>Oui</v>
          </cell>
          <cell r="AC266" t="str">
            <v>Oui</v>
          </cell>
          <cell r="AD266">
            <v>1.2</v>
          </cell>
          <cell r="AE266">
            <v>2.12</v>
          </cell>
        </row>
        <row r="267">
          <cell r="A267" t="str">
            <v>LU1599120356</v>
          </cell>
          <cell r="B267" t="str">
            <v>Auris Euro Rendement I EUR Acc</v>
          </cell>
          <cell r="D267">
            <v>2</v>
          </cell>
          <cell r="E267" t="str">
            <v>SICAV</v>
          </cell>
          <cell r="F267" t="str">
            <v>Auris Gestion</v>
          </cell>
          <cell r="G267" t="str">
            <v>Auris Gestion</v>
          </cell>
          <cell r="H267" t="str">
            <v>EUR</v>
          </cell>
          <cell r="I267" t="str">
            <v>Eonia + 200 bps</v>
          </cell>
          <cell r="J267" t="str">
            <v>www.aurisgestion.com</v>
          </cell>
          <cell r="K267" t="str">
            <v>Mixtes EUR Prudents</v>
          </cell>
          <cell r="L267" t="str">
            <v>Europe Fonds ouverts  - Allocation EUR Prudente</v>
          </cell>
          <cell r="M267" t="str">
            <v>EAAA</v>
          </cell>
          <cell r="N267" t="str">
            <v>EAAAB</v>
          </cell>
          <cell r="O267" t="str">
            <v>Quotidien</v>
          </cell>
          <cell r="P267" t="str">
            <v>France;Luxembourg;</v>
          </cell>
          <cell r="Q267">
            <v>0</v>
          </cell>
          <cell r="R267" t="str">
            <v/>
          </cell>
          <cell r="S267" t="str">
            <v>+ 85 ans</v>
          </cell>
          <cell r="T267" t="str">
            <v>Zone Euro</v>
          </cell>
          <cell r="U267" t="str">
            <v>Euroland</v>
          </cell>
          <cell r="V267">
            <v>3</v>
          </cell>
          <cell r="W267" t="str">
            <v>Non</v>
          </cell>
          <cell r="X267" t="str">
            <v>Cap</v>
          </cell>
          <cell r="Y267" t="str">
            <v>12h00</v>
          </cell>
          <cell r="Z267" t="str">
            <v>J+2</v>
          </cell>
          <cell r="AB267" t="str">
            <v>Non</v>
          </cell>
          <cell r="AC267" t="str">
            <v>Oui</v>
          </cell>
          <cell r="AD267">
            <v>0.7</v>
          </cell>
          <cell r="AE267">
            <v>0.97</v>
          </cell>
        </row>
        <row r="268">
          <cell r="A268" t="str">
            <v>LU2139895705</v>
          </cell>
          <cell r="B268" t="str">
            <v>Auris X AllncBrnstn CptlGlbEqs PEURAcc</v>
          </cell>
          <cell r="C268" t="str">
            <v>céatiion VF 11/12 demander le rachat</v>
          </cell>
          <cell r="D268">
            <v>0</v>
          </cell>
          <cell r="E268" t="str">
            <v>SICAV</v>
          </cell>
          <cell r="F268" t="str">
            <v>Auris Gestion</v>
          </cell>
          <cell r="G268" t="str">
            <v>Auris Gestion</v>
          </cell>
          <cell r="H268" t="str">
            <v>EUR</v>
          </cell>
          <cell r="I268">
            <v>0</v>
          </cell>
          <cell r="J268" t="str">
            <v>www.aurisgestion.com</v>
          </cell>
          <cell r="K268" t="str">
            <v>Actions International Grandes Capitalisations Valeur</v>
          </cell>
          <cell r="L268" t="str">
            <v>Europe Fonds ouverts  - Actions Internationales Gdes Cap. Value</v>
          </cell>
          <cell r="M268" t="str">
            <v>FEAC</v>
          </cell>
          <cell r="N268" t="str">
            <v>FEACB</v>
          </cell>
          <cell r="O268" t="str">
            <v>Quotidien</v>
          </cell>
          <cell r="P268" t="str">
            <v>Switzerland;Spain;France;Luxembourg;</v>
          </cell>
          <cell r="Q268">
            <v>0</v>
          </cell>
          <cell r="R268" t="str">
            <v/>
          </cell>
          <cell r="S268" t="str">
            <v>+ 85 ans</v>
          </cell>
          <cell r="T268" t="str">
            <v>International</v>
          </cell>
          <cell r="U268" t="str">
            <v>Global</v>
          </cell>
          <cell r="V268">
            <v>6</v>
          </cell>
          <cell r="W268" t="str">
            <v>Non</v>
          </cell>
          <cell r="X268" t="str">
            <v>Cap</v>
          </cell>
          <cell r="Y268" t="str">
            <v>12h00</v>
          </cell>
          <cell r="Z268" t="str">
            <v>J+2</v>
          </cell>
          <cell r="AB268" t="str">
            <v>Non</v>
          </cell>
          <cell r="AC268" t="str">
            <v>Oui</v>
          </cell>
          <cell r="AD268">
            <v>1.6</v>
          </cell>
          <cell r="AE268">
            <v>1.84</v>
          </cell>
        </row>
        <row r="269">
          <cell r="A269" t="str">
            <v>FR0011891498</v>
          </cell>
          <cell r="B269" t="str">
            <v>Eminence Convictions Flexible AC</v>
          </cell>
          <cell r="D269">
            <v>1</v>
          </cell>
          <cell r="E269" t="str">
            <v>FCP</v>
          </cell>
          <cell r="F269" t="str">
            <v>Auris Gestion</v>
          </cell>
          <cell r="G269" t="str">
            <v>Auris Gestion</v>
          </cell>
          <cell r="H269" t="str">
            <v>EUR</v>
          </cell>
          <cell r="I269" t="str">
            <v>Pas d'indice de référence</v>
          </cell>
          <cell r="J269" t="str">
            <v>www.aurisgestion.com</v>
          </cell>
          <cell r="K269" t="str">
            <v>Mixtes EUR Flexible</v>
          </cell>
          <cell r="L269" t="str">
            <v>Europe Fonds ouverts  - Allocation EUR Flexible - International</v>
          </cell>
          <cell r="M269" t="str">
            <v>EACA</v>
          </cell>
          <cell r="N269" t="str">
            <v>EACAB</v>
          </cell>
          <cell r="O269" t="str">
            <v>Quotidien</v>
          </cell>
          <cell r="P269" t="str">
            <v>France</v>
          </cell>
          <cell r="Q269" t="str">
            <v>Non</v>
          </cell>
          <cell r="R269" t="str">
            <v/>
          </cell>
          <cell r="S269" t="str">
            <v>+ 85 ans</v>
          </cell>
          <cell r="T269" t="str">
            <v>International</v>
          </cell>
          <cell r="U269" t="str">
            <v>Global</v>
          </cell>
          <cell r="V269">
            <v>4</v>
          </cell>
          <cell r="W269" t="str">
            <v>Non</v>
          </cell>
          <cell r="X269" t="str">
            <v>Cap</v>
          </cell>
          <cell r="Y269" t="str">
            <v>11h00</v>
          </cell>
          <cell r="Z269" t="str">
            <v>J+1</v>
          </cell>
          <cell r="AB269" t="str">
            <v>Non</v>
          </cell>
          <cell r="AC269" t="str">
            <v>Oui</v>
          </cell>
          <cell r="AD269">
            <v>1.6</v>
          </cell>
          <cell r="AE269">
            <v>3.43</v>
          </cell>
        </row>
        <row r="270">
          <cell r="A270" t="str">
            <v>FR0011499599</v>
          </cell>
          <cell r="B270" t="str">
            <v>Eminence Patrimoine AC</v>
          </cell>
          <cell r="D270">
            <v>1</v>
          </cell>
          <cell r="E270" t="str">
            <v>FCP</v>
          </cell>
          <cell r="F270" t="str">
            <v>Auris Gestion</v>
          </cell>
          <cell r="G270" t="str">
            <v>Auris Gestion</v>
          </cell>
          <cell r="H270" t="str">
            <v>EUR</v>
          </cell>
          <cell r="I270" t="str">
            <v>Pas d'indice de référence</v>
          </cell>
          <cell r="J270" t="str">
            <v>www.aurisgestion.com</v>
          </cell>
          <cell r="K270" t="str">
            <v>Mixtes EUR Flexible</v>
          </cell>
          <cell r="L270" t="str">
            <v>Europe Fonds ouverts  - Allocation EUR Flexible - International</v>
          </cell>
          <cell r="M270" t="str">
            <v>EACA</v>
          </cell>
          <cell r="N270" t="str">
            <v>EACAB</v>
          </cell>
          <cell r="O270" t="str">
            <v>Quotidien</v>
          </cell>
          <cell r="P270" t="str">
            <v>France</v>
          </cell>
          <cell r="Q270" t="str">
            <v>Non</v>
          </cell>
          <cell r="R270" t="str">
            <v/>
          </cell>
          <cell r="S270" t="str">
            <v>+ 85 ans</v>
          </cell>
          <cell r="T270" t="str">
            <v>International</v>
          </cell>
          <cell r="U270" t="str">
            <v>Global</v>
          </cell>
          <cell r="V270">
            <v>4</v>
          </cell>
          <cell r="W270" t="str">
            <v>Non</v>
          </cell>
          <cell r="X270" t="str">
            <v>Cap</v>
          </cell>
          <cell r="Y270" t="str">
            <v>11h00</v>
          </cell>
          <cell r="Z270" t="str">
            <v>J+1</v>
          </cell>
          <cell r="AB270" t="str">
            <v>Non</v>
          </cell>
          <cell r="AC270" t="str">
            <v>Oui</v>
          </cell>
          <cell r="AD270">
            <v>1.2</v>
          </cell>
          <cell r="AE270">
            <v>3.04</v>
          </cell>
        </row>
        <row r="271">
          <cell r="A271" t="str">
            <v>FR0013311248</v>
          </cell>
          <cell r="B271" t="str">
            <v>Haussmann Patrimoine Convictions C EUR</v>
          </cell>
          <cell r="C271" t="str">
            <v>(VL d'origine : 150€ le 28/05/2018)</v>
          </cell>
          <cell r="D271">
            <v>7</v>
          </cell>
          <cell r="E271" t="str">
            <v>FCP</v>
          </cell>
          <cell r="F271" t="str">
            <v>Auris Gestion</v>
          </cell>
          <cell r="G271" t="str">
            <v>Auris Gestion</v>
          </cell>
          <cell r="H271" t="str">
            <v>EUR</v>
          </cell>
          <cell r="I271" t="str">
            <v>(JPM GBI EMU TR EUR) 30% + ( Eonia) 20% + (MSCI World GR EUR) 50%</v>
          </cell>
          <cell r="J271" t="str">
            <v>www.aurisgestion.com</v>
          </cell>
          <cell r="K271" t="str">
            <v>Mixtes EUR Flexible</v>
          </cell>
          <cell r="L271" t="str">
            <v>Europe Fonds ouverts  - Allocation EUR Flexible - International</v>
          </cell>
          <cell r="M271" t="str">
            <v>EACA</v>
          </cell>
          <cell r="N271" t="str">
            <v>EACAB</v>
          </cell>
          <cell r="O271" t="str">
            <v>Quotidien</v>
          </cell>
          <cell r="Q271" t="str">
            <v>Non</v>
          </cell>
          <cell r="R271" t="str">
            <v/>
          </cell>
          <cell r="S271" t="str">
            <v>+ 85 ans</v>
          </cell>
          <cell r="T271" t="str">
            <v>International</v>
          </cell>
          <cell r="U271" t="str">
            <v>Global</v>
          </cell>
          <cell r="V271">
            <v>4</v>
          </cell>
          <cell r="X271" t="str">
            <v>Cap</v>
          </cell>
          <cell r="Y271" t="str">
            <v>11h00</v>
          </cell>
          <cell r="Z271" t="str">
            <v>J+3</v>
          </cell>
          <cell r="AA271">
            <v>0</v>
          </cell>
          <cell r="AB271" t="str">
            <v>Non</v>
          </cell>
          <cell r="AC271" t="str">
            <v>Oui</v>
          </cell>
          <cell r="AD271">
            <v>1.7</v>
          </cell>
          <cell r="AE271">
            <v>2.8</v>
          </cell>
        </row>
        <row r="272">
          <cell r="A272" t="str">
            <v>FR0013241866</v>
          </cell>
          <cell r="B272" t="str">
            <v>Kilimandjaro C EUR</v>
          </cell>
          <cell r="C272" t="str">
            <v>SLSPL : Dédié Placium</v>
          </cell>
          <cell r="D272">
            <v>5</v>
          </cell>
          <cell r="E272" t="str">
            <v>FCP</v>
          </cell>
          <cell r="F272" t="str">
            <v>Auris Gestion</v>
          </cell>
          <cell r="G272" t="str">
            <v>Auris Gestion</v>
          </cell>
          <cell r="H272" t="str">
            <v>EUR</v>
          </cell>
          <cell r="I272" t="str">
            <v>(JPM GBI EMU TR EUR) 40% + ( Eonia) 20% + (MSCI World GR EUR) 40%</v>
          </cell>
          <cell r="J272" t="str">
            <v>www.aurisgestion.com</v>
          </cell>
          <cell r="K272" t="str">
            <v>Mixtes EUR Flexible</v>
          </cell>
          <cell r="L272" t="str">
            <v>Europe Fonds ouverts  - Allocation EUR Flexible - International</v>
          </cell>
          <cell r="M272" t="str">
            <v>EACA</v>
          </cell>
          <cell r="N272" t="str">
            <v>EACAB</v>
          </cell>
          <cell r="O272" t="str">
            <v>Quotidien</v>
          </cell>
          <cell r="Q272" t="str">
            <v>Non</v>
          </cell>
          <cell r="R272" t="str">
            <v/>
          </cell>
          <cell r="S272" t="str">
            <v>+ 85 ans</v>
          </cell>
          <cell r="T272" t="str">
            <v>International</v>
          </cell>
          <cell r="U272" t="str">
            <v>Global</v>
          </cell>
          <cell r="V272">
            <v>4</v>
          </cell>
          <cell r="X272" t="str">
            <v>Cap</v>
          </cell>
          <cell r="Y272" t="str">
            <v>11h00 J-1</v>
          </cell>
          <cell r="Z272" t="str">
            <v>J+2</v>
          </cell>
          <cell r="AA272">
            <v>0</v>
          </cell>
          <cell r="AB272" t="str">
            <v>Non</v>
          </cell>
          <cell r="AC272" t="str">
            <v>Oui</v>
          </cell>
          <cell r="AD272">
            <v>1.8</v>
          </cell>
          <cell r="AE272">
            <v>2.39</v>
          </cell>
        </row>
        <row r="273">
          <cell r="A273" t="str">
            <v>FR0014000VA0</v>
          </cell>
          <cell r="B273" t="str">
            <v>Neo Perspectives C</v>
          </cell>
          <cell r="D273">
            <v>5</v>
          </cell>
          <cell r="E273" t="str">
            <v>FCP</v>
          </cell>
          <cell r="F273" t="str">
            <v>Auris Gestion</v>
          </cell>
          <cell r="G273" t="str">
            <v>Auris Gestion</v>
          </cell>
          <cell r="H273" t="str">
            <v>EUR</v>
          </cell>
          <cell r="I273" t="str">
            <v>(€STR capitalisé) 10.000% + ( EURO STOXX 50 NR EUR) 40.000% + (BBgBarc Euro Agg Corp 1-3 Yr TR EUR) 25.000% + (MSCI World NR EUR) 25.000%</v>
          </cell>
          <cell r="J273" t="str">
            <v>www.aurisgestion.com</v>
          </cell>
          <cell r="K273" t="str">
            <v>Mixtes EUR Flexible</v>
          </cell>
          <cell r="L273" t="str">
            <v>Europe Fonds ouverts  - Allocation EUR Flexible - International</v>
          </cell>
          <cell r="M273" t="str">
            <v>EACA</v>
          </cell>
          <cell r="N273" t="str">
            <v>EACAB</v>
          </cell>
          <cell r="O273" t="str">
            <v>Quotidien</v>
          </cell>
          <cell r="P273" t="str">
            <v>France</v>
          </cell>
          <cell r="Q273" t="str">
            <v>Non</v>
          </cell>
          <cell r="R273" t="str">
            <v/>
          </cell>
          <cell r="S273" t="str">
            <v>+ 85 ans</v>
          </cell>
          <cell r="T273" t="str">
            <v>International</v>
          </cell>
          <cell r="U273" t="str">
            <v>Global</v>
          </cell>
          <cell r="V273">
            <v>5</v>
          </cell>
          <cell r="W273" t="str">
            <v>Non</v>
          </cell>
          <cell r="X273" t="str">
            <v>Cap</v>
          </cell>
          <cell r="Y273" t="str">
            <v>11h00</v>
          </cell>
          <cell r="Z273" t="str">
            <v>J+3</v>
          </cell>
          <cell r="AB273" t="str">
            <v>Non</v>
          </cell>
          <cell r="AC273" t="str">
            <v>Oui</v>
          </cell>
          <cell r="AD273">
            <v>2</v>
          </cell>
          <cell r="AE273">
            <v>2.5</v>
          </cell>
        </row>
        <row r="274">
          <cell r="A274" t="str">
            <v>FR0013252483</v>
          </cell>
          <cell r="B274" t="str">
            <v>SAM Allocation Patrimoniale C</v>
          </cell>
          <cell r="D274">
            <v>5</v>
          </cell>
          <cell r="E274" t="str">
            <v>FCP</v>
          </cell>
          <cell r="F274" t="str">
            <v>Auris Gestion</v>
          </cell>
          <cell r="G274" t="str">
            <v>Auris Gestion</v>
          </cell>
          <cell r="H274" t="str">
            <v>EUR</v>
          </cell>
          <cell r="I274" t="str">
            <v>Pas d'indice de référence</v>
          </cell>
          <cell r="J274" t="str">
            <v>www.aurisgestion.com</v>
          </cell>
          <cell r="K274" t="str">
            <v>Mixtes EUR Flexible</v>
          </cell>
          <cell r="L274" t="str">
            <v>Europe Fonds ouverts  - Allocation EUR Flexible - International</v>
          </cell>
          <cell r="M274" t="str">
            <v>EACA</v>
          </cell>
          <cell r="N274" t="str">
            <v>EACAB</v>
          </cell>
          <cell r="O274" t="str">
            <v>Quotidien</v>
          </cell>
          <cell r="P274" t="str">
            <v>France</v>
          </cell>
          <cell r="Q274" t="str">
            <v>Non</v>
          </cell>
          <cell r="R274" t="str">
            <v/>
          </cell>
          <cell r="S274" t="str">
            <v>+ 85 ans</v>
          </cell>
          <cell r="T274" t="str">
            <v>International</v>
          </cell>
          <cell r="U274" t="str">
            <v>Global</v>
          </cell>
          <cell r="V274">
            <v>4</v>
          </cell>
          <cell r="W274" t="str">
            <v>Non</v>
          </cell>
          <cell r="X274" t="str">
            <v>Cap</v>
          </cell>
          <cell r="Y274" t="str">
            <v>11h00</v>
          </cell>
          <cell r="Z274" t="str">
            <v>J+3</v>
          </cell>
          <cell r="AA274">
            <v>0</v>
          </cell>
          <cell r="AB274" t="str">
            <v>Non</v>
          </cell>
          <cell r="AC274" t="str">
            <v>Oui</v>
          </cell>
          <cell r="AD274">
            <v>1.9</v>
          </cell>
          <cell r="AE274">
            <v>2.39</v>
          </cell>
        </row>
        <row r="275">
          <cell r="A275" t="str">
            <v>FR0013252459</v>
          </cell>
          <cell r="B275" t="str">
            <v>SAM Opportunités Structures C</v>
          </cell>
          <cell r="D275">
            <v>5</v>
          </cell>
          <cell r="E275" t="str">
            <v>FCP</v>
          </cell>
          <cell r="F275" t="str">
            <v>Auris Gestion</v>
          </cell>
          <cell r="G275" t="str">
            <v>Auris Gestion</v>
          </cell>
          <cell r="H275" t="str">
            <v>EUR</v>
          </cell>
          <cell r="I275" t="str">
            <v>Pas d'indice de référence</v>
          </cell>
          <cell r="J275" t="str">
            <v>www.aurisgestion.com</v>
          </cell>
          <cell r="K275" t="str">
            <v>Mixtes EUR Flexible</v>
          </cell>
          <cell r="L275" t="str">
            <v>Europe Fonds ouverts  - Allocation EUR Flexible - International</v>
          </cell>
          <cell r="M275" t="str">
            <v>EACA</v>
          </cell>
          <cell r="N275" t="str">
            <v>EACAB</v>
          </cell>
          <cell r="O275" t="str">
            <v>Quotidien</v>
          </cell>
          <cell r="P275" t="str">
            <v>France</v>
          </cell>
          <cell r="Q275" t="str">
            <v>Non</v>
          </cell>
          <cell r="R275" t="str">
            <v/>
          </cell>
          <cell r="S275" t="str">
            <v>+ 85 ans</v>
          </cell>
          <cell r="T275" t="str">
            <v>International</v>
          </cell>
          <cell r="U275" t="str">
            <v>Global</v>
          </cell>
          <cell r="V275">
            <v>5</v>
          </cell>
          <cell r="W275" t="str">
            <v>Non</v>
          </cell>
          <cell r="X275" t="str">
            <v>Cap</v>
          </cell>
          <cell r="Y275" t="str">
            <v>11h00</v>
          </cell>
          <cell r="Z275" t="str">
            <v>J+3</v>
          </cell>
          <cell r="AA275">
            <v>0</v>
          </cell>
          <cell r="AB275" t="str">
            <v>Non</v>
          </cell>
          <cell r="AC275" t="str">
            <v>Oui</v>
          </cell>
          <cell r="AD275">
            <v>2.2000000000000002</v>
          </cell>
          <cell r="AE275">
            <v>2.78</v>
          </cell>
        </row>
        <row r="276">
          <cell r="A276" t="str">
            <v>FR0014005OV0</v>
          </cell>
          <cell r="B276" t="str">
            <v>Synergie Actions 6 C</v>
          </cell>
          <cell r="D276">
            <v>4</v>
          </cell>
          <cell r="E276" t="str">
            <v>FCP</v>
          </cell>
          <cell r="F276" t="str">
            <v>Auris Gestion</v>
          </cell>
          <cell r="G276" t="str">
            <v>Auris Gestion</v>
          </cell>
          <cell r="H276" t="str">
            <v>EUR</v>
          </cell>
          <cell r="I276" t="str">
            <v>(€STR capitalisé) 5.000% + ( MSCI World NR EUR) 75.000% + (MSCI Europe NR EUR) 20.000%</v>
          </cell>
          <cell r="J276" t="str">
            <v>www.aurisgestion.com</v>
          </cell>
          <cell r="K276" t="str">
            <v>Actions International Grandes Capitalisations Mixte</v>
          </cell>
          <cell r="L276" t="str">
            <v>Europe Fonds ouverts  - Actions Internationales Gdes Cap. Mixte</v>
          </cell>
          <cell r="M276" t="str">
            <v>FEAD</v>
          </cell>
          <cell r="N276" t="str">
            <v>FEADB</v>
          </cell>
          <cell r="O276" t="str">
            <v>Quotidien</v>
          </cell>
          <cell r="P276" t="str">
            <v>France</v>
          </cell>
          <cell r="Q276" t="str">
            <v>Non</v>
          </cell>
          <cell r="R276" t="str">
            <v/>
          </cell>
          <cell r="S276" t="str">
            <v/>
          </cell>
          <cell r="T276" t="str">
            <v>International</v>
          </cell>
          <cell r="U276" t="str">
            <v>Global</v>
          </cell>
          <cell r="V276">
            <v>6</v>
          </cell>
          <cell r="W276" t="str">
            <v>Non</v>
          </cell>
          <cell r="X276" t="str">
            <v>Cap</v>
          </cell>
          <cell r="Y276" t="str">
            <v>11h00</v>
          </cell>
          <cell r="Z276" t="str">
            <v>J+3</v>
          </cell>
          <cell r="AB276" t="str">
            <v>Non</v>
          </cell>
          <cell r="AC276" t="str">
            <v>Oui</v>
          </cell>
          <cell r="AD276">
            <v>1.7</v>
          </cell>
          <cell r="AE276">
            <v>2.75</v>
          </cell>
        </row>
        <row r="277">
          <cell r="A277" t="str">
            <v>FR0014005OW8</v>
          </cell>
          <cell r="B277" t="str">
            <v>Synergie Diversifies 4 C</v>
          </cell>
          <cell r="D277">
            <v>4</v>
          </cell>
          <cell r="E277" t="str">
            <v>FCP</v>
          </cell>
          <cell r="F277" t="str">
            <v>Auris Gestion</v>
          </cell>
          <cell r="G277" t="str">
            <v>Auris Gestion</v>
          </cell>
          <cell r="H277" t="str">
            <v>EUR</v>
          </cell>
          <cell r="I277" t="str">
            <v>€STR capitalisé + 400 Bps</v>
          </cell>
          <cell r="J277" t="str">
            <v>www.aurisgestion.com</v>
          </cell>
          <cell r="K277" t="str">
            <v>Mixtes EUR Flexible</v>
          </cell>
          <cell r="L277" t="str">
            <v>Europe Fonds ouverts  - Allocation EUR Flexible - International</v>
          </cell>
          <cell r="M277" t="str">
            <v>EACA</v>
          </cell>
          <cell r="N277" t="str">
            <v>EACAB</v>
          </cell>
          <cell r="O277" t="str">
            <v>Quotidien</v>
          </cell>
          <cell r="P277" t="str">
            <v>France</v>
          </cell>
          <cell r="Q277" t="str">
            <v>Non</v>
          </cell>
          <cell r="R277" t="str">
            <v/>
          </cell>
          <cell r="S277" t="str">
            <v>+ 85 ans</v>
          </cell>
          <cell r="T277" t="str">
            <v>International</v>
          </cell>
          <cell r="U277" t="str">
            <v>Global</v>
          </cell>
          <cell r="V277">
            <v>4</v>
          </cell>
          <cell r="W277" t="str">
            <v>Non</v>
          </cell>
          <cell r="X277" t="str">
            <v>Cap</v>
          </cell>
          <cell r="Y277" t="str">
            <v>11h00</v>
          </cell>
          <cell r="Z277" t="str">
            <v>J+3</v>
          </cell>
          <cell r="AB277" t="str">
            <v>Non</v>
          </cell>
          <cell r="AC277" t="str">
            <v>Oui</v>
          </cell>
          <cell r="AD277">
            <v>1.4</v>
          </cell>
          <cell r="AE277">
            <v>2.4500000000000002</v>
          </cell>
        </row>
        <row r="278">
          <cell r="A278" t="str">
            <v>LU0144879052</v>
          </cell>
          <cell r="B278" t="str">
            <v>Aviva Investors Glbl Convert B USD Acc</v>
          </cell>
          <cell r="D278">
            <v>0</v>
          </cell>
          <cell r="E278" t="str">
            <v>SICAV</v>
          </cell>
          <cell r="F278" t="str">
            <v>Aviva Investors</v>
          </cell>
          <cell r="G278" t="str">
            <v>Aviva Investors Luxembourg SA</v>
          </cell>
          <cell r="H278" t="str">
            <v>USD</v>
          </cell>
          <cell r="I278" t="str">
            <v>Refinitiv Global Focus CB TR USD</v>
          </cell>
          <cell r="J278" t="str">
            <v>https://www.avivainvestors.com/fr-fr/</v>
          </cell>
          <cell r="K278" t="str">
            <v>Obligations Convertibles Internationales</v>
          </cell>
          <cell r="L278" t="str">
            <v>Europe Fonds ouverts  - Convertibles Internationales</v>
          </cell>
          <cell r="M278" t="str">
            <v>C00C</v>
          </cell>
          <cell r="N278" t="str">
            <v>C00CB</v>
          </cell>
          <cell r="O278" t="str">
            <v>Quotidien</v>
          </cell>
          <cell r="P278" t="str">
            <v>Austria;Switzerland;Germany;Spain;Finland;France;United Kingdom;Ireland;Italy;Luxembourg;Netherlands;Norway;Sweden;Taiwan;</v>
          </cell>
          <cell r="Q278" t="str">
            <v>Non</v>
          </cell>
          <cell r="R278" t="str">
            <v/>
          </cell>
          <cell r="S278" t="str">
            <v>+ 85 ans</v>
          </cell>
          <cell r="T278" t="str">
            <v>International</v>
          </cell>
          <cell r="U278" t="str">
            <v>Global</v>
          </cell>
          <cell r="V278">
            <v>4</v>
          </cell>
          <cell r="W278" t="str">
            <v>Non</v>
          </cell>
          <cell r="X278" t="str">
            <v>Cap</v>
          </cell>
          <cell r="AB278" t="str">
            <v>Non</v>
          </cell>
          <cell r="AC278" t="str">
            <v>Oui</v>
          </cell>
          <cell r="AD278">
            <v>1.2</v>
          </cell>
          <cell r="AE278">
            <v>1.68</v>
          </cell>
        </row>
        <row r="279">
          <cell r="A279" t="str">
            <v>LU0280566992</v>
          </cell>
          <cell r="B279" t="str">
            <v>Aviva Investors Glbl Convert Ah EUR Acc</v>
          </cell>
          <cell r="C279" t="str">
            <v>Hors liste</v>
          </cell>
          <cell r="D279">
            <v>0</v>
          </cell>
          <cell r="E279" t="str">
            <v>SICAV</v>
          </cell>
          <cell r="F279" t="str">
            <v>Aviva Investors</v>
          </cell>
          <cell r="G279" t="str">
            <v>Aviva Investors Luxembourg SA</v>
          </cell>
          <cell r="H279" t="str">
            <v>EUR</v>
          </cell>
          <cell r="I279" t="str">
            <v>Refinitiv Global Focus CB TR USD</v>
          </cell>
          <cell r="J279" t="str">
            <v>https://www.avivainvestors.com/fr-fr/</v>
          </cell>
          <cell r="K279" t="str">
            <v>Obligations Convertibles Internationales Hedgées</v>
          </cell>
          <cell r="L279" t="str">
            <v>Europe Fonds ouverts  - Convertibles Internationales Couvertes en EUR</v>
          </cell>
          <cell r="M279" t="str">
            <v>C00B</v>
          </cell>
          <cell r="N279" t="str">
            <v>C00BB</v>
          </cell>
          <cell r="O279" t="str">
            <v>Quotidien</v>
          </cell>
          <cell r="P279" t="str">
            <v>Austria;Belgium;Switzerland;Germany;Spain;Finland;France;United Kingdom;Hong Kong;Italy;Luxembourg;Latvia;Norway;Poland;Sweden;</v>
          </cell>
          <cell r="Q279" t="str">
            <v>Non</v>
          </cell>
          <cell r="R279" t="str">
            <v/>
          </cell>
          <cell r="S279" t="str">
            <v>+ 85 ans</v>
          </cell>
          <cell r="T279" t="str">
            <v>International</v>
          </cell>
          <cell r="U279" t="str">
            <v>Global</v>
          </cell>
          <cell r="V279">
            <v>4</v>
          </cell>
          <cell r="W279" t="str">
            <v>Non</v>
          </cell>
          <cell r="X279" t="str">
            <v>Cap</v>
          </cell>
          <cell r="AB279" t="str">
            <v>Non</v>
          </cell>
          <cell r="AC279" t="str">
            <v>Oui</v>
          </cell>
          <cell r="AD279">
            <v>1.2</v>
          </cell>
          <cell r="AE279">
            <v>1.42</v>
          </cell>
        </row>
        <row r="280">
          <cell r="A280" t="str">
            <v>LU1195385643</v>
          </cell>
          <cell r="B280" t="str">
            <v>Aviva Investors MltStratTrgtRet B € Acc</v>
          </cell>
          <cell r="D280">
            <v>1</v>
          </cell>
          <cell r="E280" t="str">
            <v>SICAV</v>
          </cell>
          <cell r="F280" t="str">
            <v>Aviva Investors</v>
          </cell>
          <cell r="G280" t="str">
            <v>Aviva Investors Luxembourg SA</v>
          </cell>
          <cell r="H280" t="str">
            <v>EUR</v>
          </cell>
          <cell r="I280" t="str">
            <v>European Central Bank Base Rate + 5%</v>
          </cell>
          <cell r="J280" t="str">
            <v>https://www.avivainvestors.com/fr-fr/</v>
          </cell>
          <cell r="K280" t="str">
            <v>Gestion Alternative</v>
          </cell>
          <cell r="L280" t="str">
            <v>Europe Fonds ouverts  - Alt - Global Macro</v>
          </cell>
          <cell r="M280" t="str">
            <v>D000</v>
          </cell>
          <cell r="N280" t="str">
            <v>D000B</v>
          </cell>
          <cell r="O280" t="str">
            <v>Quotidien</v>
          </cell>
          <cell r="P280" t="str">
            <v>Belgium;Switzerland;Spain;France;Italy;Luxembourg;</v>
          </cell>
          <cell r="Q280" t="str">
            <v>Non</v>
          </cell>
          <cell r="R280" t="str">
            <v/>
          </cell>
          <cell r="S280" t="str">
            <v>+ 85 ans</v>
          </cell>
          <cell r="T280" t="str">
            <v>International</v>
          </cell>
          <cell r="U280" t="str">
            <v>Global</v>
          </cell>
          <cell r="V280">
            <v>4</v>
          </cell>
          <cell r="W280" t="str">
            <v>Non</v>
          </cell>
          <cell r="X280" t="str">
            <v>Cap</v>
          </cell>
          <cell r="Y280" t="str">
            <v>13h00</v>
          </cell>
          <cell r="Z280" t="str">
            <v>J+3</v>
          </cell>
          <cell r="AB280" t="str">
            <v>Non</v>
          </cell>
          <cell r="AC280" t="str">
            <v>Oui</v>
          </cell>
          <cell r="AD280">
            <v>1.5</v>
          </cell>
          <cell r="AE280">
            <v>1.84</v>
          </cell>
        </row>
        <row r="281">
          <cell r="A281" t="str">
            <v>FR0000172041</v>
          </cell>
          <cell r="B281" t="str">
            <v>AXA Aedificandi AC</v>
          </cell>
          <cell r="C281" t="str">
            <v/>
          </cell>
          <cell r="D281">
            <v>13</v>
          </cell>
          <cell r="E281" t="str">
            <v>SICAV</v>
          </cell>
          <cell r="F281" t="str">
            <v>AXA</v>
          </cell>
          <cell r="G281" t="str">
            <v>AXA Reim SGP</v>
          </cell>
          <cell r="H281" t="str">
            <v>EUR</v>
          </cell>
          <cell r="I281" t="str">
            <v>(FTSE EPRA Nareit Developed NR EUR) 10% + ( FTSE EPRA Nareit Eurozone Capped NR EUR) 90%</v>
          </cell>
          <cell r="J281" t="str">
            <v>www.axa-im.fr</v>
          </cell>
          <cell r="K281" t="str">
            <v>Secteur Immobilier Europe</v>
          </cell>
          <cell r="L281" t="str">
            <v>Europe Fonds ouverts  - Immobilier - Indirect Zone Euro</v>
          </cell>
          <cell r="M281" t="str">
            <v>G0I0</v>
          </cell>
          <cell r="N281" t="str">
            <v>G0I0B</v>
          </cell>
          <cell r="O281" t="str">
            <v>Quotidien</v>
          </cell>
          <cell r="P281" t="str">
            <v>Austria;Switzerland;Germany;Spain;France;</v>
          </cell>
          <cell r="Q281" t="str">
            <v>Non</v>
          </cell>
          <cell r="R281" t="str">
            <v/>
          </cell>
          <cell r="S281" t="str">
            <v/>
          </cell>
          <cell r="T281" t="str">
            <v>Zone Euro</v>
          </cell>
          <cell r="U281" t="str">
            <v>Euroland</v>
          </cell>
          <cell r="V281">
            <v>6</v>
          </cell>
          <cell r="W281" t="str">
            <v>Non</v>
          </cell>
          <cell r="X281" t="str">
            <v>Cap</v>
          </cell>
          <cell r="Y281" t="str">
            <v>12h00</v>
          </cell>
          <cell r="Z281" t="str">
            <v>J+2</v>
          </cell>
          <cell r="AA281">
            <v>0</v>
          </cell>
          <cell r="AB281" t="str">
            <v>Non</v>
          </cell>
          <cell r="AC281" t="str">
            <v>Oui</v>
          </cell>
          <cell r="AD281">
            <v>2.39</v>
          </cell>
          <cell r="AE281">
            <v>1.68</v>
          </cell>
        </row>
        <row r="282">
          <cell r="A282" t="str">
            <v>FR0000447807</v>
          </cell>
          <cell r="B282" t="str">
            <v>AXA Amérique Actions AC</v>
          </cell>
          <cell r="C282" t="str">
            <v/>
          </cell>
          <cell r="D282">
            <v>6</v>
          </cell>
          <cell r="E282" t="str">
            <v>FCP</v>
          </cell>
          <cell r="F282" t="str">
            <v>AXA</v>
          </cell>
          <cell r="G282" t="str">
            <v>AXA Investment Managers Paris</v>
          </cell>
          <cell r="H282" t="str">
            <v>EUR</v>
          </cell>
          <cell r="I282" t="str">
            <v>S&amp;P 500 NR EUR</v>
          </cell>
          <cell r="J282" t="str">
            <v>www.axa-im.fr</v>
          </cell>
          <cell r="K282" t="str">
            <v>Actions US Grandes Capitalisations Valeur</v>
          </cell>
          <cell r="L282" t="str">
            <v>Europe Fonds ouverts  - Actions Etats-Unis Gdes Cap. Value</v>
          </cell>
          <cell r="M282" t="str">
            <v>FFAB</v>
          </cell>
          <cell r="N282" t="str">
            <v>FFABB</v>
          </cell>
          <cell r="O282" t="str">
            <v>Quotidien</v>
          </cell>
          <cell r="P282" t="str">
            <v>France</v>
          </cell>
          <cell r="Q282" t="str">
            <v>Non</v>
          </cell>
          <cell r="R282" t="str">
            <v/>
          </cell>
          <cell r="S282" t="str">
            <v/>
          </cell>
          <cell r="T282" t="str">
            <v>Amérique du Nord</v>
          </cell>
          <cell r="U282" t="str">
            <v>États-Unis d'Amérique</v>
          </cell>
          <cell r="V282">
            <v>6</v>
          </cell>
          <cell r="W282" t="str">
            <v>Non</v>
          </cell>
          <cell r="X282" t="str">
            <v>Cap</v>
          </cell>
          <cell r="Y282" t="str">
            <v>12h00</v>
          </cell>
          <cell r="Z282" t="str">
            <v>J+2</v>
          </cell>
          <cell r="AA282">
            <v>0</v>
          </cell>
          <cell r="AB282" t="str">
            <v>Non</v>
          </cell>
          <cell r="AC282" t="str">
            <v>Oui</v>
          </cell>
          <cell r="AD282">
            <v>2</v>
          </cell>
          <cell r="AE282">
            <v>1.45</v>
          </cell>
        </row>
        <row r="283">
          <cell r="A283" t="str">
            <v>FR0000447849</v>
          </cell>
          <cell r="B283" t="str">
            <v>AXA Asie Actions C</v>
          </cell>
          <cell r="C283" t="str">
            <v/>
          </cell>
          <cell r="D283">
            <v>2</v>
          </cell>
          <cell r="E283" t="str">
            <v>FCP</v>
          </cell>
          <cell r="F283" t="str">
            <v>AXA</v>
          </cell>
          <cell r="G283" t="str">
            <v>AXA Investment Managers Paris</v>
          </cell>
          <cell r="H283" t="str">
            <v>EUR</v>
          </cell>
          <cell r="I283" t="str">
            <v>MSCI AC Far East NR EUR</v>
          </cell>
          <cell r="J283" t="str">
            <v>www.axa-im.fr</v>
          </cell>
          <cell r="K283" t="str">
            <v>Actions Asie-Pacifique</v>
          </cell>
          <cell r="L283" t="str">
            <v>Europe Fonds ouverts  - Asia-Pacific Equity</v>
          </cell>
          <cell r="M283" t="str">
            <v>FM00</v>
          </cell>
          <cell r="N283" t="str">
            <v>FM00B</v>
          </cell>
          <cell r="O283" t="str">
            <v>Quotidien</v>
          </cell>
          <cell r="P283" t="str">
            <v>France</v>
          </cell>
          <cell r="Q283" t="str">
            <v>Non</v>
          </cell>
          <cell r="R283" t="str">
            <v/>
          </cell>
          <cell r="S283" t="str">
            <v/>
          </cell>
          <cell r="T283" t="str">
            <v>Asie - Pacifique</v>
          </cell>
          <cell r="U283" t="str">
            <v>Asie Pacifique</v>
          </cell>
          <cell r="V283">
            <v>6</v>
          </cell>
          <cell r="W283" t="str">
            <v>Non</v>
          </cell>
          <cell r="X283" t="str">
            <v>Cap</v>
          </cell>
          <cell r="Y283" t="str">
            <v>12h00</v>
          </cell>
          <cell r="Z283" t="str">
            <v>Cut Off: 12h00  Val:J+3  DE:</v>
          </cell>
          <cell r="AB283" t="str">
            <v>Non</v>
          </cell>
          <cell r="AC283" t="str">
            <v>Oui</v>
          </cell>
          <cell r="AD283">
            <v>2</v>
          </cell>
          <cell r="AE283">
            <v>2.06</v>
          </cell>
        </row>
        <row r="284">
          <cell r="A284" t="str">
            <v>FR0000288946</v>
          </cell>
          <cell r="B284" t="str">
            <v>AXA Court Terme AC</v>
          </cell>
          <cell r="C284" t="str">
            <v/>
          </cell>
          <cell r="D284">
            <v>5</v>
          </cell>
          <cell r="E284" t="str">
            <v>SICAV</v>
          </cell>
          <cell r="F284" t="str">
            <v>AXA</v>
          </cell>
          <cell r="G284" t="str">
            <v>AXA Investment Managers Paris</v>
          </cell>
          <cell r="H284" t="str">
            <v>EUR</v>
          </cell>
          <cell r="I284" t="str">
            <v>Eonia</v>
          </cell>
          <cell r="J284" t="str">
            <v>www.axa-im.fr</v>
          </cell>
          <cell r="K284" t="str">
            <v>Monétaire EUR Court Terme</v>
          </cell>
          <cell r="L284" t="str">
            <v>Europe Fonds ouverts  - Monétaires EUR Court Terme</v>
          </cell>
          <cell r="M284" t="str">
            <v>A0AA</v>
          </cell>
          <cell r="N284" t="str">
            <v>A0AAB</v>
          </cell>
          <cell r="O284" t="str">
            <v>Quotidien</v>
          </cell>
          <cell r="P284" t="str">
            <v>Spain;France;</v>
          </cell>
          <cell r="Q284" t="str">
            <v>Non</v>
          </cell>
          <cell r="R284" t="str">
            <v/>
          </cell>
          <cell r="S284" t="str">
            <v>+ 85 ans</v>
          </cell>
          <cell r="T284" t="str">
            <v>Zone Euro</v>
          </cell>
          <cell r="U284" t="str">
            <v>Euroland</v>
          </cell>
          <cell r="V284">
            <v>1</v>
          </cell>
          <cell r="W284" t="str">
            <v>Non</v>
          </cell>
          <cell r="X284" t="str">
            <v>Cap</v>
          </cell>
          <cell r="Y284" t="str">
            <v>12h00</v>
          </cell>
          <cell r="Z284" t="str">
            <v>J+1</v>
          </cell>
          <cell r="AA284" t="str">
            <v>Label ISR 01/2022</v>
          </cell>
          <cell r="AB284" t="str">
            <v>Oui</v>
          </cell>
          <cell r="AC284" t="str">
            <v>Oui</v>
          </cell>
          <cell r="AD284">
            <v>0.59799999999999998</v>
          </cell>
          <cell r="AE284">
            <v>7.0000000000000007E-2</v>
          </cell>
        </row>
        <row r="285">
          <cell r="A285" t="str">
            <v>FR0000172033</v>
          </cell>
          <cell r="B285" t="str">
            <v>AXA Euro Obligations C</v>
          </cell>
          <cell r="D285">
            <v>3</v>
          </cell>
          <cell r="E285" t="str">
            <v>SICAV</v>
          </cell>
          <cell r="F285" t="str">
            <v>AXA</v>
          </cell>
          <cell r="G285" t="str">
            <v>AXA Investment Managers Paris</v>
          </cell>
          <cell r="H285" t="str">
            <v>EUR</v>
          </cell>
          <cell r="I285" t="str">
            <v>FTSE EuroBIG EUR</v>
          </cell>
          <cell r="J285" t="str">
            <v>www.axa-im.fr</v>
          </cell>
          <cell r="K285" t="str">
            <v>Obligations Diversifiées EUR</v>
          </cell>
          <cell r="L285" t="str">
            <v>Europe Fonds ouverts  - Obligations EUR Diversifiées</v>
          </cell>
          <cell r="M285" t="str">
            <v>BBDA</v>
          </cell>
          <cell r="N285" t="str">
            <v>BBDAB</v>
          </cell>
          <cell r="O285" t="str">
            <v>Quotidien</v>
          </cell>
          <cell r="P285" t="str">
            <v>Germany;France;</v>
          </cell>
          <cell r="Q285" t="str">
            <v>Non</v>
          </cell>
          <cell r="R285" t="str">
            <v/>
          </cell>
          <cell r="S285" t="str">
            <v>+ 85 ans</v>
          </cell>
          <cell r="T285" t="str">
            <v>Zone Euro</v>
          </cell>
          <cell r="U285" t="str">
            <v>Euroland</v>
          </cell>
          <cell r="V285">
            <v>3</v>
          </cell>
          <cell r="W285" t="str">
            <v>Non</v>
          </cell>
          <cell r="X285" t="str">
            <v>Cap</v>
          </cell>
          <cell r="Y285" t="str">
            <v>12h00</v>
          </cell>
          <cell r="Z285" t="str">
            <v>J+2</v>
          </cell>
          <cell r="AB285" t="str">
            <v>Non</v>
          </cell>
          <cell r="AC285" t="str">
            <v>Oui</v>
          </cell>
          <cell r="AD285">
            <v>1.196</v>
          </cell>
          <cell r="AE285">
            <v>0.85</v>
          </cell>
        </row>
        <row r="286">
          <cell r="A286" t="str">
            <v>FR0000982761</v>
          </cell>
          <cell r="B286" t="str">
            <v>AXA Euro Valeurs Responsables C</v>
          </cell>
          <cell r="C286" t="str">
            <v/>
          </cell>
          <cell r="D286">
            <v>3</v>
          </cell>
          <cell r="E286" t="str">
            <v>FCP</v>
          </cell>
          <cell r="F286" t="str">
            <v>AXA</v>
          </cell>
          <cell r="G286" t="str">
            <v>AXA Investment Managers Paris</v>
          </cell>
          <cell r="H286" t="str">
            <v>EUR</v>
          </cell>
          <cell r="I286" t="str">
            <v>Euro Stoxx GR EUR</v>
          </cell>
          <cell r="J286" t="str">
            <v>www.axa-im.fr</v>
          </cell>
          <cell r="K286" t="str">
            <v>Actions Zone Euro Grandes Capitalisations</v>
          </cell>
          <cell r="L286" t="str">
            <v>Europe Fonds ouverts  - Actions Zone Euro Grandes Cap.</v>
          </cell>
          <cell r="M286" t="str">
            <v>FBAA</v>
          </cell>
          <cell r="N286" t="str">
            <v>FBAAB</v>
          </cell>
          <cell r="O286" t="str">
            <v>Quotidien</v>
          </cell>
          <cell r="P286" t="str">
            <v>France</v>
          </cell>
          <cell r="Q286" t="str">
            <v>Oui</v>
          </cell>
          <cell r="R286" t="str">
            <v/>
          </cell>
          <cell r="S286" t="str">
            <v/>
          </cell>
          <cell r="T286" t="str">
            <v>Zone Euro</v>
          </cell>
          <cell r="U286" t="str">
            <v>Euroland</v>
          </cell>
          <cell r="V286">
            <v>6</v>
          </cell>
          <cell r="W286" t="str">
            <v>Non</v>
          </cell>
          <cell r="X286" t="str">
            <v>Cap</v>
          </cell>
          <cell r="Y286" t="str">
            <v>12h00</v>
          </cell>
          <cell r="Z286" t="str">
            <v>J+2</v>
          </cell>
          <cell r="AA286" t="str">
            <v>Label ISR</v>
          </cell>
          <cell r="AB286" t="str">
            <v>Oui</v>
          </cell>
          <cell r="AC286" t="str">
            <v>Oui</v>
          </cell>
          <cell r="AD286">
            <v>1.5</v>
          </cell>
          <cell r="AE286">
            <v>1.48</v>
          </cell>
        </row>
        <row r="287">
          <cell r="A287" t="str">
            <v>FR0000170243</v>
          </cell>
          <cell r="B287" t="str">
            <v>AXA Europe Actions C</v>
          </cell>
          <cell r="C287" t="str">
            <v/>
          </cell>
          <cell r="D287">
            <v>4</v>
          </cell>
          <cell r="E287" t="str">
            <v>SICAV</v>
          </cell>
          <cell r="F287" t="str">
            <v>AXA</v>
          </cell>
          <cell r="G287" t="str">
            <v>AXA Investment Managers Paris</v>
          </cell>
          <cell r="H287" t="str">
            <v>EUR</v>
          </cell>
          <cell r="I287" t="str">
            <v>MSCI Europe NR EUR</v>
          </cell>
          <cell r="J287" t="str">
            <v>www.axa-im.fr</v>
          </cell>
          <cell r="K287" t="str">
            <v>Actions Europe Grandes Capitalisations Mixte</v>
          </cell>
          <cell r="L287" t="str">
            <v>Europe Fonds ouverts  - Actions Europe Gdes Cap. Mixte</v>
          </cell>
          <cell r="M287" t="str">
            <v>FCBB</v>
          </cell>
          <cell r="N287" t="str">
            <v>FCBBB</v>
          </cell>
          <cell r="O287" t="str">
            <v>Quotidien</v>
          </cell>
          <cell r="P287" t="str">
            <v>France</v>
          </cell>
          <cell r="Q287" t="str">
            <v>Non</v>
          </cell>
          <cell r="R287" t="str">
            <v/>
          </cell>
          <cell r="S287" t="str">
            <v/>
          </cell>
          <cell r="T287" t="str">
            <v>Europe</v>
          </cell>
          <cell r="U287" t="str">
            <v>Europe</v>
          </cell>
          <cell r="V287">
            <v>6</v>
          </cell>
          <cell r="W287" t="str">
            <v>Non</v>
          </cell>
          <cell r="X287" t="str">
            <v>Cap</v>
          </cell>
          <cell r="Y287" t="str">
            <v>12h00</v>
          </cell>
          <cell r="Z287" t="str">
            <v>J+2</v>
          </cell>
          <cell r="AB287" t="str">
            <v>Oui</v>
          </cell>
          <cell r="AC287" t="str">
            <v>Oui</v>
          </cell>
          <cell r="AD287">
            <v>1.794</v>
          </cell>
          <cell r="AE287">
            <v>0.8</v>
          </cell>
        </row>
        <row r="288">
          <cell r="A288" t="str">
            <v>FR0000170318</v>
          </cell>
          <cell r="B288" t="str">
            <v>AXA Europe Opportunités C</v>
          </cell>
          <cell r="C288" t="str">
            <v/>
          </cell>
          <cell r="D288">
            <v>5</v>
          </cell>
          <cell r="E288" t="str">
            <v>SICAV</v>
          </cell>
          <cell r="F288" t="str">
            <v>AXA</v>
          </cell>
          <cell r="G288" t="str">
            <v>AXA Investment Managers Paris</v>
          </cell>
          <cell r="H288" t="str">
            <v>EUR</v>
          </cell>
          <cell r="I288" t="str">
            <v>MSCI Europe NR EUR</v>
          </cell>
          <cell r="J288" t="str">
            <v>www.axa-im.fr</v>
          </cell>
          <cell r="K288" t="str">
            <v>Actions Europe Grandes Capitalisations Mixte</v>
          </cell>
          <cell r="L288" t="str">
            <v>Europe Fonds ouverts  - Actions Europe Gdes Cap. Mixte</v>
          </cell>
          <cell r="M288" t="str">
            <v>FCBB</v>
          </cell>
          <cell r="N288" t="str">
            <v>FCBBB</v>
          </cell>
          <cell r="O288" t="str">
            <v>Quotidien</v>
          </cell>
          <cell r="P288" t="str">
            <v>France</v>
          </cell>
          <cell r="Q288" t="str">
            <v>Non</v>
          </cell>
          <cell r="R288" t="str">
            <v/>
          </cell>
          <cell r="S288" t="str">
            <v/>
          </cell>
          <cell r="T288" t="str">
            <v>Europe</v>
          </cell>
          <cell r="U288" t="str">
            <v>Europe</v>
          </cell>
          <cell r="V288">
            <v>6</v>
          </cell>
          <cell r="W288" t="str">
            <v>Non</v>
          </cell>
          <cell r="X288" t="str">
            <v>Cap</v>
          </cell>
          <cell r="Y288" t="str">
            <v>12h00</v>
          </cell>
          <cell r="Z288" t="str">
            <v>J+2</v>
          </cell>
          <cell r="AB288" t="str">
            <v>Non</v>
          </cell>
          <cell r="AC288" t="str">
            <v>Oui</v>
          </cell>
          <cell r="AD288">
            <v>2.3919999999999999</v>
          </cell>
          <cell r="AE288">
            <v>1.88</v>
          </cell>
        </row>
        <row r="289">
          <cell r="A289" t="str">
            <v>FR0000170516</v>
          </cell>
          <cell r="B289" t="str">
            <v>AXA Europe Small Cap AC</v>
          </cell>
          <cell r="C289" t="str">
            <v/>
          </cell>
          <cell r="D289">
            <v>6</v>
          </cell>
          <cell r="E289" t="str">
            <v>SICAV</v>
          </cell>
          <cell r="F289" t="str">
            <v>AXA</v>
          </cell>
          <cell r="G289" t="str">
            <v>AXA Investment Managers Paris</v>
          </cell>
          <cell r="H289" t="str">
            <v>EUR</v>
          </cell>
          <cell r="I289" t="str">
            <v>Stoxx Europe Small 200 NR EUR</v>
          </cell>
          <cell r="J289" t="str">
            <v>www.axa-im.fr</v>
          </cell>
          <cell r="K289" t="str">
            <v>Actions Europe Moyennes Capitalisations</v>
          </cell>
          <cell r="L289" t="str">
            <v>Europe Fonds ouverts  - Actions Europe Moyennes Cap.</v>
          </cell>
          <cell r="M289" t="str">
            <v>FCD0</v>
          </cell>
          <cell r="N289" t="str">
            <v>FCD0B</v>
          </cell>
          <cell r="O289" t="str">
            <v>Quotidien</v>
          </cell>
          <cell r="P289" t="str">
            <v>France</v>
          </cell>
          <cell r="Q289" t="str">
            <v>Non</v>
          </cell>
          <cell r="R289" t="str">
            <v/>
          </cell>
          <cell r="S289" t="str">
            <v/>
          </cell>
          <cell r="T289" t="str">
            <v>Europe</v>
          </cell>
          <cell r="U289" t="str">
            <v>Europe</v>
          </cell>
          <cell r="V289">
            <v>6</v>
          </cell>
          <cell r="W289" t="str">
            <v>Non</v>
          </cell>
          <cell r="X289" t="str">
            <v>Cap</v>
          </cell>
          <cell r="Y289" t="str">
            <v>12h00</v>
          </cell>
          <cell r="Z289" t="str">
            <v>J+2</v>
          </cell>
          <cell r="AB289" t="str">
            <v>Oui</v>
          </cell>
          <cell r="AC289" t="str">
            <v>Oui</v>
          </cell>
          <cell r="AD289">
            <v>2.3919999999999999</v>
          </cell>
          <cell r="AE289">
            <v>1.86</v>
          </cell>
        </row>
        <row r="290">
          <cell r="A290" t="str">
            <v>FR0000447864</v>
          </cell>
          <cell r="B290" t="str">
            <v>AXA France Opportunités C</v>
          </cell>
          <cell r="D290">
            <v>16</v>
          </cell>
          <cell r="E290" t="str">
            <v>FCP</v>
          </cell>
          <cell r="F290" t="str">
            <v>AXA</v>
          </cell>
          <cell r="G290" t="str">
            <v>AXA Investment Managers Paris</v>
          </cell>
          <cell r="H290" t="str">
            <v>EUR</v>
          </cell>
          <cell r="I290" t="str">
            <v>Pas d'indice de référence</v>
          </cell>
          <cell r="J290" t="str">
            <v>www.axa-im.fr</v>
          </cell>
          <cell r="K290" t="str">
            <v>Actions France Grandes Capitalisations</v>
          </cell>
          <cell r="L290" t="str">
            <v>Europe Fonds ouverts  - Actions France Grandes Cap.</v>
          </cell>
          <cell r="M290" t="str">
            <v>FAAA</v>
          </cell>
          <cell r="N290" t="str">
            <v>FAAAB</v>
          </cell>
          <cell r="O290" t="str">
            <v>Quotidien</v>
          </cell>
          <cell r="P290" t="str">
            <v>France</v>
          </cell>
          <cell r="Q290" t="str">
            <v>Oui</v>
          </cell>
          <cell r="R290" t="str">
            <v/>
          </cell>
          <cell r="S290" t="str">
            <v/>
          </cell>
          <cell r="T290" t="str">
            <v>France</v>
          </cell>
          <cell r="U290" t="str">
            <v>France</v>
          </cell>
          <cell r="V290">
            <v>6</v>
          </cell>
          <cell r="W290" t="str">
            <v>Non</v>
          </cell>
          <cell r="X290" t="str">
            <v>Cap</v>
          </cell>
          <cell r="Y290" t="str">
            <v>12h00</v>
          </cell>
          <cell r="Z290" t="str">
            <v>J+2</v>
          </cell>
          <cell r="AB290" t="str">
            <v>Non</v>
          </cell>
          <cell r="AC290" t="str">
            <v>Oui</v>
          </cell>
          <cell r="AD290">
            <v>2</v>
          </cell>
          <cell r="AE290">
            <v>1.77</v>
          </cell>
        </row>
        <row r="291">
          <cell r="A291" t="str">
            <v>FR0000170391</v>
          </cell>
          <cell r="B291" t="str">
            <v>AXA France Small Cap C</v>
          </cell>
          <cell r="C291" t="str">
            <v/>
          </cell>
          <cell r="D291">
            <v>5</v>
          </cell>
          <cell r="E291" t="str">
            <v>SICAV</v>
          </cell>
          <cell r="F291" t="str">
            <v>AXA</v>
          </cell>
          <cell r="G291" t="str">
            <v>AXA Investment Managers Paris</v>
          </cell>
          <cell r="H291" t="str">
            <v>EUR</v>
          </cell>
          <cell r="I291" t="str">
            <v>Euronext Paris CAC Mid&amp;Small GR EUR</v>
          </cell>
          <cell r="J291" t="str">
            <v>www.axa-im.fr</v>
          </cell>
          <cell r="K291" t="str">
            <v>Actions France Petites &amp; Moyennes Capitalisations</v>
          </cell>
          <cell r="L291" t="str">
            <v>Europe Fonds ouverts  - Actions France Petites &amp; Moy. Cap.</v>
          </cell>
          <cell r="M291" t="str">
            <v>FACA</v>
          </cell>
          <cell r="N291" t="str">
            <v>FACAB</v>
          </cell>
          <cell r="O291" t="str">
            <v>Quotidien</v>
          </cell>
          <cell r="P291" t="str">
            <v>France</v>
          </cell>
          <cell r="Q291" t="str">
            <v>Oui</v>
          </cell>
          <cell r="R291" t="str">
            <v/>
          </cell>
          <cell r="S291" t="str">
            <v/>
          </cell>
          <cell r="T291" t="str">
            <v>France</v>
          </cell>
          <cell r="U291" t="str">
            <v>France</v>
          </cell>
          <cell r="V291">
            <v>6</v>
          </cell>
          <cell r="W291" t="str">
            <v>Non</v>
          </cell>
          <cell r="X291" t="str">
            <v>Cap</v>
          </cell>
          <cell r="Y291" t="str">
            <v>12h00</v>
          </cell>
          <cell r="Z291" t="str">
            <v>J+2</v>
          </cell>
          <cell r="AA291" t="str">
            <v>Label Relance 01/2021</v>
          </cell>
          <cell r="AB291" t="str">
            <v>Non</v>
          </cell>
          <cell r="AC291" t="str">
            <v>Oui</v>
          </cell>
          <cell r="AD291">
            <v>2.3919999999999999</v>
          </cell>
          <cell r="AE291">
            <v>2.23</v>
          </cell>
        </row>
        <row r="292">
          <cell r="A292" t="str">
            <v>FR0010950055</v>
          </cell>
          <cell r="B292" t="str">
            <v>AXA IM Euro 6M E</v>
          </cell>
          <cell r="D292">
            <v>2</v>
          </cell>
          <cell r="E292" t="str">
            <v>FCP</v>
          </cell>
          <cell r="F292" t="str">
            <v>AXA</v>
          </cell>
          <cell r="G292" t="str">
            <v>AXA Investment Managers Paris</v>
          </cell>
          <cell r="H292" t="str">
            <v>EUR</v>
          </cell>
          <cell r="I292" t="str">
            <v>Eonia</v>
          </cell>
          <cell r="J292" t="str">
            <v>www.axa-im.fr</v>
          </cell>
          <cell r="K292" t="str">
            <v>Obligations Diversifiés EUR - Court terme</v>
          </cell>
          <cell r="L292" t="str">
            <v>Europe Fonds ouverts  - Obligations EUR Très Court Terme</v>
          </cell>
          <cell r="M292" t="str">
            <v>BBCA</v>
          </cell>
          <cell r="N292" t="str">
            <v>BBCAB</v>
          </cell>
          <cell r="O292" t="str">
            <v>Quotidien</v>
          </cell>
          <cell r="P292" t="str">
            <v>Austria;Germany;Spain;France;Netherlands;</v>
          </cell>
          <cell r="Q292" t="str">
            <v>Non</v>
          </cell>
          <cell r="R292" t="str">
            <v/>
          </cell>
          <cell r="S292" t="str">
            <v>+ 85 ans</v>
          </cell>
          <cell r="T292" t="str">
            <v>Zone Euro</v>
          </cell>
          <cell r="U292" t="str">
            <v>Euroland</v>
          </cell>
          <cell r="V292">
            <v>1</v>
          </cell>
          <cell r="W292" t="str">
            <v>Non</v>
          </cell>
          <cell r="X292" t="str">
            <v>Cap</v>
          </cell>
          <cell r="Y292" t="str">
            <v>12h00</v>
          </cell>
          <cell r="Z292" t="str">
            <v>J+2</v>
          </cell>
          <cell r="AB292" t="str">
            <v>Oui</v>
          </cell>
          <cell r="AC292" t="str">
            <v>Oui</v>
          </cell>
          <cell r="AD292">
            <v>0.4</v>
          </cell>
          <cell r="AE292">
            <v>0.4</v>
          </cell>
        </row>
        <row r="293">
          <cell r="A293" t="str">
            <v>FR0000978371</v>
          </cell>
          <cell r="B293" t="str">
            <v>AXA IM Euro Liquidity</v>
          </cell>
          <cell r="D293">
            <v>2</v>
          </cell>
          <cell r="E293" t="str">
            <v>FCP</v>
          </cell>
          <cell r="F293" t="str">
            <v>AXA</v>
          </cell>
          <cell r="G293" t="str">
            <v>AXA Investment Managers Paris</v>
          </cell>
          <cell r="H293" t="str">
            <v>EUR</v>
          </cell>
          <cell r="I293" t="str">
            <v>Eonia</v>
          </cell>
          <cell r="J293" t="str">
            <v>www.axa-im.fr</v>
          </cell>
          <cell r="K293" t="str">
            <v>Monétaire EUR</v>
          </cell>
          <cell r="L293" t="str">
            <v>Europe Fonds ouverts  - Monétaires EUR</v>
          </cell>
          <cell r="M293" t="str">
            <v>A0BA</v>
          </cell>
          <cell r="N293" t="str">
            <v>A0BAB</v>
          </cell>
          <cell r="O293" t="str">
            <v>Quotidien</v>
          </cell>
          <cell r="P293" t="str">
            <v>Austria;Germany;Spain;France;</v>
          </cell>
          <cell r="Q293" t="str">
            <v>Non</v>
          </cell>
          <cell r="R293" t="str">
            <v/>
          </cell>
          <cell r="S293" t="str">
            <v>+ 85 ans</v>
          </cell>
          <cell r="T293" t="str">
            <v>Zone Euro</v>
          </cell>
          <cell r="U293" t="str">
            <v>Euroland</v>
          </cell>
          <cell r="V293">
            <v>1</v>
          </cell>
          <cell r="W293" t="str">
            <v>Non</v>
          </cell>
          <cell r="X293" t="str">
            <v>Cap</v>
          </cell>
          <cell r="Y293" t="str">
            <v>12h00</v>
          </cell>
          <cell r="Z293" t="str">
            <v>J</v>
          </cell>
          <cell r="AA293" t="str">
            <v>Label ISR 01/07/2021</v>
          </cell>
          <cell r="AB293" t="str">
            <v>Oui</v>
          </cell>
          <cell r="AC293" t="str">
            <v>Oui</v>
          </cell>
          <cell r="AD293">
            <v>0.2</v>
          </cell>
          <cell r="AE293">
            <v>7.0000000000000007E-2</v>
          </cell>
        </row>
        <row r="294">
          <cell r="A294" t="str">
            <v>FR0000990756</v>
          </cell>
          <cell r="B294" t="str">
            <v>AXA Indice Euro C</v>
          </cell>
          <cell r="C294" t="str">
            <v>Déréférencé S1818 11/2019 (pas d'interloctuteur PRIIPS)</v>
          </cell>
          <cell r="D294">
            <v>0</v>
          </cell>
          <cell r="E294" t="str">
            <v>FCP</v>
          </cell>
          <cell r="F294" t="str">
            <v>AXA</v>
          </cell>
          <cell r="G294" t="str">
            <v>Architas France</v>
          </cell>
          <cell r="H294" t="str">
            <v>EUR</v>
          </cell>
          <cell r="I294" t="str">
            <v>Euro Stoxx 50 GR EUR</v>
          </cell>
          <cell r="J294" t="str">
            <v>www.axa-im.fr</v>
          </cell>
          <cell r="K294" t="str">
            <v>Actions Zone Euro Grandes Capitalisations</v>
          </cell>
          <cell r="L294" t="str">
            <v>Europe Fonds ouverts  - Actions Zone Euro Grandes Cap.</v>
          </cell>
          <cell r="M294" t="str">
            <v>FBAA</v>
          </cell>
          <cell r="N294" t="str">
            <v>FBAAB</v>
          </cell>
          <cell r="O294" t="str">
            <v>Quotidien</v>
          </cell>
          <cell r="P294" t="str">
            <v>France</v>
          </cell>
          <cell r="Q294" t="str">
            <v>Oui</v>
          </cell>
          <cell r="R294" t="str">
            <v/>
          </cell>
          <cell r="S294" t="str">
            <v/>
          </cell>
          <cell r="T294" t="str">
            <v>Zone Euro</v>
          </cell>
          <cell r="U294" t="str">
            <v>Euroland</v>
          </cell>
          <cell r="V294">
            <v>6</v>
          </cell>
          <cell r="W294" t="str">
            <v>Non</v>
          </cell>
          <cell r="X294" t="str">
            <v>Cap</v>
          </cell>
          <cell r="Y294" t="str">
            <v>12h00</v>
          </cell>
          <cell r="Z294" t="str">
            <v>J+2</v>
          </cell>
          <cell r="AB294" t="str">
            <v>Non</v>
          </cell>
          <cell r="AC294" t="str">
            <v>Oui</v>
          </cell>
          <cell r="AD294">
            <v>1.6</v>
          </cell>
          <cell r="AE294">
            <v>0.91</v>
          </cell>
        </row>
        <row r="295">
          <cell r="A295" t="str">
            <v>FR0000172066</v>
          </cell>
          <cell r="B295" t="str">
            <v>AXA Indice France C</v>
          </cell>
          <cell r="C295" t="str">
            <v/>
          </cell>
          <cell r="D295">
            <v>8</v>
          </cell>
          <cell r="E295" t="str">
            <v>SICAV</v>
          </cell>
          <cell r="F295" t="str">
            <v>AXA</v>
          </cell>
          <cell r="G295" t="str">
            <v>AXA Investment Managers Paris</v>
          </cell>
          <cell r="H295" t="str">
            <v>EUR</v>
          </cell>
          <cell r="I295" t="str">
            <v>Euronext Paris CAC 40 GR EUR</v>
          </cell>
          <cell r="J295" t="str">
            <v>www.axa-im.fr</v>
          </cell>
          <cell r="K295" t="str">
            <v>Actions France Grandes Capitalisations</v>
          </cell>
          <cell r="L295" t="str">
            <v>Europe Fonds ouverts  - Actions France Grandes Cap.</v>
          </cell>
          <cell r="M295" t="str">
            <v>FAAA</v>
          </cell>
          <cell r="N295" t="str">
            <v>FAAAB</v>
          </cell>
          <cell r="O295" t="str">
            <v>Quotidien</v>
          </cell>
          <cell r="P295" t="str">
            <v>France</v>
          </cell>
          <cell r="Q295" t="str">
            <v>Oui</v>
          </cell>
          <cell r="R295" t="str">
            <v/>
          </cell>
          <cell r="S295" t="str">
            <v/>
          </cell>
          <cell r="T295" t="str">
            <v>France</v>
          </cell>
          <cell r="U295" t="str">
            <v>France</v>
          </cell>
          <cell r="V295">
            <v>6</v>
          </cell>
          <cell r="W295" t="str">
            <v>Non</v>
          </cell>
          <cell r="X295" t="str">
            <v>Cap</v>
          </cell>
          <cell r="Y295" t="str">
            <v>16h00</v>
          </cell>
          <cell r="Z295" t="str">
            <v>J+2</v>
          </cell>
          <cell r="AB295" t="str">
            <v>Non</v>
          </cell>
          <cell r="AC295" t="str">
            <v>Oui</v>
          </cell>
          <cell r="AD295">
            <v>1.196</v>
          </cell>
          <cell r="AE295">
            <v>0.93</v>
          </cell>
        </row>
        <row r="296">
          <cell r="A296" t="str">
            <v>FR0000436438</v>
          </cell>
          <cell r="B296" t="str">
            <v>AXA Indice USA AC</v>
          </cell>
          <cell r="C296" t="str">
            <v/>
          </cell>
          <cell r="D296">
            <v>2</v>
          </cell>
          <cell r="E296" t="str">
            <v>FCP</v>
          </cell>
          <cell r="F296" t="str">
            <v>AXA</v>
          </cell>
          <cell r="G296" t="str">
            <v>AXA Investment Managers Paris</v>
          </cell>
          <cell r="H296" t="str">
            <v>EUR</v>
          </cell>
          <cell r="I296" t="str">
            <v>S&amp;P 500 NR EUR</v>
          </cell>
          <cell r="J296" t="str">
            <v>www.axa-im.fr</v>
          </cell>
          <cell r="K296" t="str">
            <v>Actions US Grandes Capitalisations Mixte</v>
          </cell>
          <cell r="L296" t="str">
            <v>Europe Fonds ouverts  - Actions Etats-Unis Gdes Cap. Mixte</v>
          </cell>
          <cell r="M296" t="str">
            <v>FFAC</v>
          </cell>
          <cell r="N296" t="str">
            <v>FFACB</v>
          </cell>
          <cell r="O296" t="str">
            <v>Quotidien</v>
          </cell>
          <cell r="P296" t="str">
            <v>France</v>
          </cell>
          <cell r="Q296" t="str">
            <v>Non</v>
          </cell>
          <cell r="R296" t="str">
            <v/>
          </cell>
          <cell r="S296" t="str">
            <v/>
          </cell>
          <cell r="T296" t="str">
            <v>Amérique du Nord</v>
          </cell>
          <cell r="U296" t="str">
            <v>États-Unis d'Amérique</v>
          </cell>
          <cell r="V296">
            <v>6</v>
          </cell>
          <cell r="W296" t="str">
            <v>Non</v>
          </cell>
          <cell r="X296" t="str">
            <v>Cap</v>
          </cell>
          <cell r="Y296" t="str">
            <v/>
          </cell>
          <cell r="Z296" t="str">
            <v>J+2</v>
          </cell>
          <cell r="AB296" t="str">
            <v>Non</v>
          </cell>
          <cell r="AC296" t="str">
            <v>Oui</v>
          </cell>
          <cell r="AD296">
            <v>1.5</v>
          </cell>
          <cell r="AE296">
            <v>0.94</v>
          </cell>
        </row>
        <row r="297">
          <cell r="A297" t="str">
            <v>FR0000172348</v>
          </cell>
          <cell r="B297" t="str">
            <v>AXA International Obligations C</v>
          </cell>
          <cell r="C297" t="str">
            <v/>
          </cell>
          <cell r="D297">
            <v>3</v>
          </cell>
          <cell r="E297" t="str">
            <v>SICAV</v>
          </cell>
          <cell r="F297" t="str">
            <v>AXA</v>
          </cell>
          <cell r="G297" t="str">
            <v>AXA Investment Managers Paris</v>
          </cell>
          <cell r="H297" t="str">
            <v>EUR</v>
          </cell>
          <cell r="I297" t="str">
            <v>JPM GBI Global Traded TR EUR</v>
          </cell>
          <cell r="J297" t="str">
            <v>www.axa-im.fr</v>
          </cell>
          <cell r="K297" t="str">
            <v>Obligations Monde - Couvert EUR</v>
          </cell>
          <cell r="L297" t="str">
            <v>Europe Fonds ouverts  - Obligations Internationales</v>
          </cell>
          <cell r="M297" t="str">
            <v>BBJA</v>
          </cell>
          <cell r="N297" t="str">
            <v>BBJAB</v>
          </cell>
          <cell r="O297" t="str">
            <v>Quotidien</v>
          </cell>
          <cell r="P297" t="str">
            <v>France</v>
          </cell>
          <cell r="Q297" t="str">
            <v>Non</v>
          </cell>
          <cell r="R297" t="str">
            <v/>
          </cell>
          <cell r="S297" t="str">
            <v>+ 85 ans</v>
          </cell>
          <cell r="T297" t="str">
            <v>International</v>
          </cell>
          <cell r="U297" t="str">
            <v>Global</v>
          </cell>
          <cell r="V297">
            <v>4</v>
          </cell>
          <cell r="W297" t="str">
            <v>Non</v>
          </cell>
          <cell r="X297" t="str">
            <v>Cap</v>
          </cell>
          <cell r="Y297" t="str">
            <v>12h00</v>
          </cell>
          <cell r="Z297" t="str">
            <v>J+2</v>
          </cell>
          <cell r="AB297" t="str">
            <v>Non</v>
          </cell>
          <cell r="AC297" t="str">
            <v>Oui</v>
          </cell>
          <cell r="AD297">
            <v>1.196</v>
          </cell>
          <cell r="AE297">
            <v>1.05</v>
          </cell>
        </row>
        <row r="298">
          <cell r="A298" t="str">
            <v>FR0010011171</v>
          </cell>
          <cell r="B298" t="str">
            <v>AXA Or et Matières Premières C</v>
          </cell>
          <cell r="D298">
            <v>12</v>
          </cell>
          <cell r="E298" t="str">
            <v>SICAV</v>
          </cell>
          <cell r="F298" t="str">
            <v>AXA</v>
          </cell>
          <cell r="G298" t="str">
            <v>AXA Investment Managers Paris</v>
          </cell>
          <cell r="H298" t="str">
            <v>EUR</v>
          </cell>
          <cell r="I298" t="str">
            <v>(FTSE AW Sec/N-Rnwbl Engy TR USD) 33.330% + ( FTSE World Sec/PrcsMtls&amp;Mng TR USD) 66.670%</v>
          </cell>
          <cell r="J298" t="str">
            <v>www.axa-im.fr</v>
          </cell>
          <cell r="K298" t="str">
            <v>Secteur Ressources Naturelles</v>
          </cell>
          <cell r="L298" t="str">
            <v>Europe Fonds ouverts  - Actions Secteur Ressources Naturelles</v>
          </cell>
          <cell r="M298" t="str">
            <v>G0O0</v>
          </cell>
          <cell r="N298" t="str">
            <v>G0O0B</v>
          </cell>
          <cell r="O298" t="str">
            <v>Quotidien</v>
          </cell>
          <cell r="P298" t="str">
            <v>France</v>
          </cell>
          <cell r="Q298" t="str">
            <v>Non</v>
          </cell>
          <cell r="R298" t="str">
            <v/>
          </cell>
          <cell r="S298" t="str">
            <v/>
          </cell>
          <cell r="T298" t="str">
            <v>International</v>
          </cell>
          <cell r="U298" t="str">
            <v>Global</v>
          </cell>
          <cell r="V298">
            <v>6</v>
          </cell>
          <cell r="W298" t="str">
            <v>Non</v>
          </cell>
          <cell r="X298" t="str">
            <v>Cap</v>
          </cell>
          <cell r="Y298" t="str">
            <v>12h00</v>
          </cell>
          <cell r="Z298" t="str">
            <v>J+1</v>
          </cell>
          <cell r="AA298">
            <v>0</v>
          </cell>
          <cell r="AB298" t="str">
            <v>Non</v>
          </cell>
          <cell r="AC298" t="str">
            <v>Oui</v>
          </cell>
          <cell r="AD298">
            <v>2</v>
          </cell>
          <cell r="AE298">
            <v>1.51</v>
          </cell>
        </row>
        <row r="299">
          <cell r="A299" t="str">
            <v>IE0031069051</v>
          </cell>
          <cell r="B299" t="str">
            <v>AXA Rosenberg Glb Eq Alpha B EUR Acc</v>
          </cell>
          <cell r="C299" t="str">
            <v/>
          </cell>
          <cell r="D299">
            <v>4</v>
          </cell>
          <cell r="E299" t="str">
            <v>SICAV</v>
          </cell>
          <cell r="F299" t="str">
            <v>AXA</v>
          </cell>
          <cell r="G299" t="str">
            <v>AXA Rosenberg Management Ireland Limited</v>
          </cell>
          <cell r="H299" t="str">
            <v>EUR</v>
          </cell>
          <cell r="I299" t="str">
            <v>MSCI World NR USD</v>
          </cell>
          <cell r="J299" t="str">
            <v>www.axa-im.fr</v>
          </cell>
          <cell r="K299" t="str">
            <v>Actions International Grandes Capitalisations Mixte</v>
          </cell>
          <cell r="L299" t="str">
            <v>Europe Fonds ouverts  - Actions Internationales Gdes Cap. Mixte</v>
          </cell>
          <cell r="M299" t="str">
            <v>FEAD</v>
          </cell>
          <cell r="N299" t="str">
            <v>FEADB</v>
          </cell>
          <cell r="O299" t="str">
            <v>Quotidien</v>
          </cell>
          <cell r="P299" t="str">
            <v>Austria;Belgium;Switzerland;Germany;Spain;Finland;France;United Kingdom;Ireland;Italy;Luxembourg;Netherlands;Norway;Portugal;Sweden;</v>
          </cell>
          <cell r="Q299" t="str">
            <v>Non</v>
          </cell>
          <cell r="R299" t="str">
            <v/>
          </cell>
          <cell r="S299" t="str">
            <v/>
          </cell>
          <cell r="T299" t="str">
            <v>International</v>
          </cell>
          <cell r="U299" t="str">
            <v>Global</v>
          </cell>
          <cell r="V299">
            <v>6</v>
          </cell>
          <cell r="W299" t="str">
            <v>Non</v>
          </cell>
          <cell r="X299" t="str">
            <v>Cap</v>
          </cell>
          <cell r="AB299" t="str">
            <v>Non</v>
          </cell>
          <cell r="AC299" t="str">
            <v>Oui</v>
          </cell>
          <cell r="AD299">
            <v>1.35</v>
          </cell>
          <cell r="AE299">
            <v>1.45</v>
          </cell>
        </row>
        <row r="300">
          <cell r="A300" t="str">
            <v>IE0031069614</v>
          </cell>
          <cell r="B300" t="str">
            <v>AXA Rosenberg Jpn Eq Alpha B EUR Acc</v>
          </cell>
          <cell r="C300" t="str">
            <v/>
          </cell>
          <cell r="D300">
            <v>7</v>
          </cell>
          <cell r="E300" t="str">
            <v>SICAV</v>
          </cell>
          <cell r="F300" t="str">
            <v>AXA</v>
          </cell>
          <cell r="G300" t="str">
            <v>AXA Rosenberg Management Ireland Limited</v>
          </cell>
          <cell r="H300" t="str">
            <v>EUR</v>
          </cell>
          <cell r="I300" t="str">
            <v>Topix TR JPY</v>
          </cell>
          <cell r="J300" t="str">
            <v>www.axa-im.fr</v>
          </cell>
          <cell r="K300" t="str">
            <v>Actions Japon</v>
          </cell>
          <cell r="L300" t="str">
            <v>Europe Fonds ouverts  - Actions Japon Grandes Cap.</v>
          </cell>
          <cell r="M300" t="str">
            <v>FG00</v>
          </cell>
          <cell r="N300" t="str">
            <v>FG00B</v>
          </cell>
          <cell r="O300" t="str">
            <v>Quotidien</v>
          </cell>
          <cell r="P300" t="str">
            <v>Austria;Belgium;Switzerland;Germany;Spain;Finland;France;United Kingdom;Ireland;Italy;Luxembourg;Netherlands;Norway;Portugal;Sweden;</v>
          </cell>
          <cell r="Q300" t="str">
            <v>Non</v>
          </cell>
          <cell r="R300" t="str">
            <v/>
          </cell>
          <cell r="S300" t="str">
            <v/>
          </cell>
          <cell r="T300" t="str">
            <v>Japon</v>
          </cell>
          <cell r="U300" t="str">
            <v>Japon</v>
          </cell>
          <cell r="V300">
            <v>6</v>
          </cell>
          <cell r="W300" t="str">
            <v>Non</v>
          </cell>
          <cell r="X300" t="str">
            <v>Cap</v>
          </cell>
          <cell r="Y300" t="str">
            <v>14h00</v>
          </cell>
          <cell r="Z300" t="str">
            <v>J+3</v>
          </cell>
          <cell r="AB300" t="str">
            <v>Non</v>
          </cell>
          <cell r="AC300" t="str">
            <v>Oui</v>
          </cell>
          <cell r="AD300">
            <v>1.35</v>
          </cell>
          <cell r="AE300">
            <v>1.52</v>
          </cell>
        </row>
        <row r="301">
          <cell r="A301" t="str">
            <v>FR0010201897</v>
          </cell>
          <cell r="B301" t="str">
            <v>AXA Aedificandi I</v>
          </cell>
          <cell r="C301" t="str">
            <v/>
          </cell>
          <cell r="D301">
            <v>0</v>
          </cell>
          <cell r="E301" t="str">
            <v>SICAV</v>
          </cell>
          <cell r="F301" t="str">
            <v>AXA</v>
          </cell>
          <cell r="G301" t="str">
            <v>AXA Reim SGP</v>
          </cell>
          <cell r="H301" t="str">
            <v>EUR</v>
          </cell>
          <cell r="I301" t="str">
            <v>(FTSE EPRA Nareit Developed NR EUR) 10% + ( FTSE EPRA Nareit Eurozone Capped NR EUR) 90%</v>
          </cell>
          <cell r="J301" t="str">
            <v>www.axa-im.fr</v>
          </cell>
          <cell r="K301" t="str">
            <v>Secteur Immobilier Europe</v>
          </cell>
          <cell r="L301" t="str">
            <v>Europe Fonds ouverts  - Immobilier - Indirect Zone Euro</v>
          </cell>
          <cell r="M301" t="str">
            <v>G0I0</v>
          </cell>
          <cell r="N301" t="str">
            <v>G0I0B</v>
          </cell>
          <cell r="O301" t="str">
            <v>Quotidien</v>
          </cell>
          <cell r="P301" t="str">
            <v>Austria;Switzerland;Germany;Spain;France;</v>
          </cell>
          <cell r="Q301" t="str">
            <v>Non</v>
          </cell>
          <cell r="R301" t="str">
            <v/>
          </cell>
          <cell r="S301" t="str">
            <v/>
          </cell>
          <cell r="T301" t="str">
            <v>Zone Euro</v>
          </cell>
          <cell r="U301" t="str">
            <v>Euroland</v>
          </cell>
          <cell r="V301">
            <v>6</v>
          </cell>
          <cell r="W301" t="str">
            <v>Non</v>
          </cell>
          <cell r="X301" t="str">
            <v>Cap</v>
          </cell>
          <cell r="Y301" t="str">
            <v/>
          </cell>
          <cell r="Z301" t="str">
            <v>J+2</v>
          </cell>
          <cell r="AB301" t="str">
            <v>Non</v>
          </cell>
          <cell r="AC301" t="str">
            <v>Oui</v>
          </cell>
          <cell r="AD301">
            <v>1</v>
          </cell>
          <cell r="AE301">
            <v>0.89</v>
          </cell>
        </row>
        <row r="302">
          <cell r="A302" t="str">
            <v>FR0000172124</v>
          </cell>
          <cell r="B302" t="str">
            <v>AXA Euro 7-10 C</v>
          </cell>
          <cell r="D302">
            <v>1</v>
          </cell>
          <cell r="E302" t="str">
            <v>SICAV</v>
          </cell>
          <cell r="F302" t="str">
            <v>AXA</v>
          </cell>
          <cell r="G302" t="str">
            <v>AXA Investment Managers Paris</v>
          </cell>
          <cell r="H302" t="str">
            <v>EUR</v>
          </cell>
          <cell r="I302" t="str">
            <v>FTSE EuroBIG 7-10 Yr EUR</v>
          </cell>
          <cell r="J302" t="str">
            <v>www.axa-im.fr</v>
          </cell>
          <cell r="K302" t="str">
            <v>Obligations Diversifiées EUR</v>
          </cell>
          <cell r="L302" t="str">
            <v>Europe Fonds ouverts  - Obligations EUR Diversifiées</v>
          </cell>
          <cell r="M302" t="str">
            <v>BBDA</v>
          </cell>
          <cell r="N302" t="str">
            <v>BBDAB</v>
          </cell>
          <cell r="O302" t="str">
            <v>Quotidien</v>
          </cell>
          <cell r="P302" t="str">
            <v>France;Netherlands;</v>
          </cell>
          <cell r="Q302" t="str">
            <v>Non</v>
          </cell>
          <cell r="R302" t="str">
            <v/>
          </cell>
          <cell r="S302" t="str">
            <v>+ 85 ans</v>
          </cell>
          <cell r="T302" t="str">
            <v>Zone Euro</v>
          </cell>
          <cell r="U302" t="str">
            <v>Euroland</v>
          </cell>
          <cell r="V302">
            <v>3</v>
          </cell>
          <cell r="W302" t="str">
            <v>Non</v>
          </cell>
          <cell r="X302" t="str">
            <v>Cap</v>
          </cell>
          <cell r="Y302" t="str">
            <v>12H00</v>
          </cell>
          <cell r="Z302" t="str">
            <v>J+3</v>
          </cell>
          <cell r="AB302" t="str">
            <v>Non</v>
          </cell>
          <cell r="AC302" t="str">
            <v>Oui</v>
          </cell>
          <cell r="AD302">
            <v>1.196</v>
          </cell>
          <cell r="AE302">
            <v>0.61</v>
          </cell>
        </row>
        <row r="303">
          <cell r="A303" t="str">
            <v>IE0031069721</v>
          </cell>
          <cell r="B303" t="str">
            <v>AXA Rosenberg Jpn Sm Cp Alpha B EUR Acc</v>
          </cell>
          <cell r="C303" t="str">
            <v/>
          </cell>
          <cell r="D303">
            <v>9</v>
          </cell>
          <cell r="E303" t="str">
            <v>SICAV</v>
          </cell>
          <cell r="F303" t="str">
            <v>AXA</v>
          </cell>
          <cell r="G303" t="str">
            <v>AXA Rosenberg Management Ireland Limited</v>
          </cell>
          <cell r="H303" t="str">
            <v>EUR</v>
          </cell>
          <cell r="I303" t="str">
            <v>S&amp;P Japan Small NR JPY</v>
          </cell>
          <cell r="J303" t="str">
            <v>www.axa-im.fr</v>
          </cell>
          <cell r="K303" t="str">
            <v>Actions Japon</v>
          </cell>
          <cell r="L303" t="str">
            <v>Europe Fonds ouverts  - Actions Japon Petites &amp; Moy. Cap.</v>
          </cell>
          <cell r="M303" t="str">
            <v>FG00</v>
          </cell>
          <cell r="N303" t="str">
            <v>FG00B</v>
          </cell>
          <cell r="O303" t="str">
            <v>Quotidien</v>
          </cell>
          <cell r="P303" t="str">
            <v>Austria;Belgium;Switzerland;Germany;Spain;Finland;France;United Kingdom;Ireland;Italy;Luxembourg;Netherlands;Norway;Portugal;Sweden;</v>
          </cell>
          <cell r="Q303" t="str">
            <v>Non</v>
          </cell>
          <cell r="R303" t="str">
            <v/>
          </cell>
          <cell r="S303" t="str">
            <v/>
          </cell>
          <cell r="T303" t="str">
            <v>Japon</v>
          </cell>
          <cell r="U303" t="str">
            <v>Japon</v>
          </cell>
          <cell r="V303">
            <v>6</v>
          </cell>
          <cell r="W303" t="str">
            <v>Non</v>
          </cell>
          <cell r="X303" t="str">
            <v>Cap</v>
          </cell>
          <cell r="Y303" t="str">
            <v>14h00</v>
          </cell>
          <cell r="Z303" t="str">
            <v>J+1</v>
          </cell>
          <cell r="AA303">
            <v>0</v>
          </cell>
          <cell r="AB303" t="str">
            <v>Non</v>
          </cell>
          <cell r="AC303" t="str">
            <v>Oui</v>
          </cell>
          <cell r="AD303">
            <v>1.5</v>
          </cell>
          <cell r="AE303">
            <v>1.68</v>
          </cell>
        </row>
        <row r="304">
          <cell r="A304" t="str">
            <v>FR0000288664</v>
          </cell>
          <cell r="B304" t="str">
            <v>AXA Euro Crédit C</v>
          </cell>
          <cell r="C304" t="str">
            <v>Hors liste</v>
          </cell>
          <cell r="D304">
            <v>0</v>
          </cell>
          <cell r="E304" t="str">
            <v>SICAV</v>
          </cell>
          <cell r="F304" t="str">
            <v>AXA</v>
          </cell>
          <cell r="G304" t="str">
            <v>AXA Investment Managers Paris</v>
          </cell>
          <cell r="H304" t="str">
            <v>EUR</v>
          </cell>
          <cell r="I304" t="str">
            <v>ICE BofA 1-10Y EUR Corp TR EUR</v>
          </cell>
          <cell r="J304" t="str">
            <v>www.axa-im.fr</v>
          </cell>
          <cell r="K304" t="str">
            <v>Emprunts Privés EUR</v>
          </cell>
          <cell r="L304" t="str">
            <v>Europe Fonds ouverts  - Obligations EUR Emprunts Privés</v>
          </cell>
          <cell r="M304" t="str">
            <v>BCLA</v>
          </cell>
          <cell r="N304" t="str">
            <v>BCLAB</v>
          </cell>
          <cell r="O304" t="str">
            <v>Quotidien</v>
          </cell>
          <cell r="P304" t="str">
            <v>France</v>
          </cell>
          <cell r="Q304" t="str">
            <v>Non</v>
          </cell>
          <cell r="R304" t="str">
            <v/>
          </cell>
          <cell r="S304" t="str">
            <v>+ 85 ans</v>
          </cell>
          <cell r="T304" t="str">
            <v>Zone Euro</v>
          </cell>
          <cell r="U304" t="str">
            <v>Euroland</v>
          </cell>
          <cell r="V304">
            <v>3</v>
          </cell>
          <cell r="W304" t="str">
            <v>Non</v>
          </cell>
          <cell r="X304" t="str">
            <v>Cap</v>
          </cell>
          <cell r="Y304" t="str">
            <v>12h00</v>
          </cell>
          <cell r="Z304" t="str">
            <v>J</v>
          </cell>
          <cell r="AB304" t="str">
            <v>Oui</v>
          </cell>
          <cell r="AC304" t="str">
            <v>Oui</v>
          </cell>
          <cell r="AD304">
            <v>1.196</v>
          </cell>
          <cell r="AE304">
            <v>0.75</v>
          </cell>
        </row>
        <row r="305">
          <cell r="A305" t="str">
            <v>FR0000991879</v>
          </cell>
          <cell r="B305" t="str">
            <v>AXA France Opportunités D</v>
          </cell>
          <cell r="D305">
            <v>0</v>
          </cell>
          <cell r="E305" t="str">
            <v>FCP</v>
          </cell>
          <cell r="F305" t="str">
            <v>AXA</v>
          </cell>
          <cell r="G305" t="str">
            <v>AXA Investment Managers Paris</v>
          </cell>
          <cell r="H305" t="str">
            <v>EUR</v>
          </cell>
          <cell r="I305" t="str">
            <v>Pas d'indice de référence</v>
          </cell>
          <cell r="J305" t="str">
            <v>www.axa-im.fr</v>
          </cell>
          <cell r="K305" t="str">
            <v>Actions France Grandes Capitalisations</v>
          </cell>
          <cell r="L305" t="str">
            <v>Europe Fonds ouverts  - Actions France Grandes Cap.</v>
          </cell>
          <cell r="M305" t="str">
            <v>FAAA</v>
          </cell>
          <cell r="N305" t="str">
            <v>FAAAB</v>
          </cell>
          <cell r="O305" t="str">
            <v>Quotidien</v>
          </cell>
          <cell r="P305" t="str">
            <v>France</v>
          </cell>
          <cell r="Q305" t="str">
            <v>Oui</v>
          </cell>
          <cell r="R305" t="str">
            <v/>
          </cell>
          <cell r="S305" t="str">
            <v/>
          </cell>
          <cell r="T305" t="str">
            <v>France</v>
          </cell>
          <cell r="U305" t="str">
            <v>France</v>
          </cell>
          <cell r="V305">
            <v>6</v>
          </cell>
          <cell r="W305" t="str">
            <v>Non</v>
          </cell>
          <cell r="X305" t="str">
            <v>Dist</v>
          </cell>
          <cell r="Y305" t="str">
            <v>14h00</v>
          </cell>
          <cell r="Z305" t="str">
            <v>J+2</v>
          </cell>
          <cell r="AB305" t="str">
            <v>Non</v>
          </cell>
          <cell r="AC305" t="str">
            <v>Oui</v>
          </cell>
          <cell r="AD305">
            <v>2</v>
          </cell>
          <cell r="AE305">
            <v>1.77</v>
          </cell>
        </row>
        <row r="306">
          <cell r="A306" t="str">
            <v>FR0013321007</v>
          </cell>
          <cell r="B306" t="str">
            <v>AXA IM Euro Sélection S</v>
          </cell>
          <cell r="D306">
            <v>7</v>
          </cell>
          <cell r="E306" t="str">
            <v>SICAV</v>
          </cell>
          <cell r="F306" t="str">
            <v>AXA</v>
          </cell>
          <cell r="G306" t="str">
            <v>AXA Investment Managers Paris</v>
          </cell>
          <cell r="H306" t="str">
            <v>EUR</v>
          </cell>
          <cell r="I306" t="str">
            <v>EURO STOXX NR EUR</v>
          </cell>
          <cell r="J306" t="str">
            <v>www.axa-im.fr</v>
          </cell>
          <cell r="K306" t="str">
            <v>Actions Zone Euro Grandes Capitalisations</v>
          </cell>
          <cell r="L306" t="str">
            <v>Europe Fonds ouverts  - Actions Zone Euro Grandes Cap.</v>
          </cell>
          <cell r="M306" t="str">
            <v>FBAA</v>
          </cell>
          <cell r="N306" t="str">
            <v>FBAAB</v>
          </cell>
          <cell r="O306" t="str">
            <v>Quotidien</v>
          </cell>
          <cell r="P306" t="str">
            <v>Spain;France;</v>
          </cell>
          <cell r="Q306" t="str">
            <v>Oui</v>
          </cell>
          <cell r="R306" t="str">
            <v/>
          </cell>
          <cell r="S306" t="str">
            <v/>
          </cell>
          <cell r="T306" t="str">
            <v>Zone Euro</v>
          </cell>
          <cell r="U306" t="str">
            <v>Euroland</v>
          </cell>
          <cell r="V306">
            <v>6</v>
          </cell>
          <cell r="W306" t="str">
            <v>Non</v>
          </cell>
          <cell r="X306" t="str">
            <v>Cap</v>
          </cell>
          <cell r="Y306" t="str">
            <v>14h00</v>
          </cell>
          <cell r="Z306" t="str">
            <v>J+2</v>
          </cell>
          <cell r="AA306" t="str">
            <v>Label ISR 012021</v>
          </cell>
          <cell r="AB306" t="str">
            <v>Non</v>
          </cell>
          <cell r="AC306" t="str">
            <v>Oui</v>
          </cell>
          <cell r="AD306">
            <v>1.6</v>
          </cell>
          <cell r="AE306">
            <v>1.6</v>
          </cell>
        </row>
        <row r="307">
          <cell r="A307" t="str">
            <v>IE0031069275</v>
          </cell>
          <cell r="B307" t="str">
            <v>AXA Rosenberg US Equity Alpha B EUR Acc</v>
          </cell>
          <cell r="C307" t="str">
            <v/>
          </cell>
          <cell r="D307">
            <v>2</v>
          </cell>
          <cell r="E307" t="str">
            <v>SICAV</v>
          </cell>
          <cell r="F307" t="str">
            <v>AXA</v>
          </cell>
          <cell r="G307" t="str">
            <v>AXA Rosenberg Management Ireland Limited</v>
          </cell>
          <cell r="H307" t="str">
            <v>EUR</v>
          </cell>
          <cell r="I307" t="str">
            <v>S&amp;P 500 NR USD</v>
          </cell>
          <cell r="J307" t="str">
            <v>www.axa-im.fr</v>
          </cell>
          <cell r="K307" t="str">
            <v>Actions US Grandes Capitalisations Mixte</v>
          </cell>
          <cell r="L307" t="str">
            <v>Europe Fonds ouverts  - Actions Etats-Unis Gdes Cap. Mixte</v>
          </cell>
          <cell r="M307" t="str">
            <v>FFAC</v>
          </cell>
          <cell r="N307" t="str">
            <v>FFACB</v>
          </cell>
          <cell r="O307" t="str">
            <v>Quotidien</v>
          </cell>
          <cell r="P307" t="str">
            <v>Austria;Belgium;Switzerland;Germany;Spain;Finland;France;United Kingdom;Ireland;Italy;Luxembourg;Netherlands;Norway;Portugal;Sweden;</v>
          </cell>
          <cell r="Q307" t="str">
            <v>Non</v>
          </cell>
          <cell r="R307" t="str">
            <v/>
          </cell>
          <cell r="S307" t="str">
            <v/>
          </cell>
          <cell r="T307" t="str">
            <v>Amérique du Nord</v>
          </cell>
          <cell r="U307" t="str">
            <v>États-Unis d'Amérique</v>
          </cell>
          <cell r="V307">
            <v>6</v>
          </cell>
          <cell r="W307" t="str">
            <v>Non</v>
          </cell>
          <cell r="X307" t="str">
            <v>Cap</v>
          </cell>
          <cell r="Y307" t="str">
            <v>14h00</v>
          </cell>
          <cell r="Z307" t="str">
            <v>Cut Off: 14h00  Val:J+5</v>
          </cell>
          <cell r="AB307" t="str">
            <v>Non</v>
          </cell>
          <cell r="AC307" t="str">
            <v>Oui</v>
          </cell>
          <cell r="AD307">
            <v>1.35</v>
          </cell>
          <cell r="AE307">
            <v>1.42</v>
          </cell>
        </row>
        <row r="308">
          <cell r="A308" t="str">
            <v>FR0000289035</v>
          </cell>
          <cell r="B308" t="str">
            <v>AXA N.P.I. Actions C</v>
          </cell>
          <cell r="C308" t="str">
            <v/>
          </cell>
          <cell r="D308">
            <v>0</v>
          </cell>
          <cell r="E308" t="str">
            <v>SICAV</v>
          </cell>
          <cell r="F308" t="str">
            <v>AXA</v>
          </cell>
          <cell r="G308" t="str">
            <v>AXA Investment Managers Paris</v>
          </cell>
          <cell r="H308" t="str">
            <v>EUR</v>
          </cell>
          <cell r="I308" t="str">
            <v>MSCI EM NR EUR</v>
          </cell>
          <cell r="J308" t="str">
            <v>www.axa-im.fr</v>
          </cell>
          <cell r="K308" t="str">
            <v>Actions Marchés Emergents</v>
          </cell>
          <cell r="L308" t="str">
            <v>Europe Fonds ouverts  - Actions Marchés Emergents</v>
          </cell>
          <cell r="M308" t="str">
            <v>FJ00</v>
          </cell>
          <cell r="N308" t="str">
            <v>FJ00B</v>
          </cell>
          <cell r="O308" t="str">
            <v>Quotidien</v>
          </cell>
          <cell r="P308" t="str">
            <v>France</v>
          </cell>
          <cell r="Q308" t="str">
            <v>Non</v>
          </cell>
          <cell r="R308" t="str">
            <v/>
          </cell>
          <cell r="S308" t="str">
            <v/>
          </cell>
          <cell r="T308" t="str">
            <v>Marchés Emergents</v>
          </cell>
          <cell r="U308" t="str">
            <v>Global Emerging Mkts</v>
          </cell>
          <cell r="V308">
            <v>6</v>
          </cell>
          <cell r="W308" t="str">
            <v>Non</v>
          </cell>
          <cell r="X308" t="str">
            <v>Cap</v>
          </cell>
          <cell r="Y308" t="str">
            <v>12h00</v>
          </cell>
          <cell r="Z308" t="str">
            <v>J+1</v>
          </cell>
          <cell r="AB308" t="str">
            <v>Non</v>
          </cell>
          <cell r="AC308" t="str">
            <v>Oui</v>
          </cell>
          <cell r="AD308">
            <v>1.794</v>
          </cell>
          <cell r="AE308">
            <v>1.74</v>
          </cell>
        </row>
        <row r="309">
          <cell r="A309" t="str">
            <v>FR0000447039</v>
          </cell>
          <cell r="B309" t="str">
            <v>AXA PEA Régularité C</v>
          </cell>
          <cell r="D309">
            <v>1</v>
          </cell>
          <cell r="E309" t="str">
            <v>FCP</v>
          </cell>
          <cell r="F309" t="str">
            <v>AXA</v>
          </cell>
          <cell r="G309" t="str">
            <v>AXA Investment Managers Paris</v>
          </cell>
          <cell r="H309" t="str">
            <v>EUR</v>
          </cell>
          <cell r="I309" t="str">
            <v>Eonia</v>
          </cell>
          <cell r="J309" t="str">
            <v>www.axa-im.fr</v>
          </cell>
          <cell r="K309" t="str">
            <v>Monétaire EUR</v>
          </cell>
          <cell r="L309" t="str">
            <v>Europe Fonds ouverts  - Swap EONIA PEA</v>
          </cell>
          <cell r="M309" t="str">
            <v>A0BA</v>
          </cell>
          <cell r="N309" t="str">
            <v>A0BAB</v>
          </cell>
          <cell r="O309" t="str">
            <v>Quotidien</v>
          </cell>
          <cell r="P309" t="str">
            <v>France</v>
          </cell>
          <cell r="Q309" t="str">
            <v>Oui</v>
          </cell>
          <cell r="R309" t="str">
            <v/>
          </cell>
          <cell r="S309" t="str">
            <v>+ 85 ans</v>
          </cell>
          <cell r="T309" t="str">
            <v>Zone Euro</v>
          </cell>
          <cell r="U309" t="str">
            <v>Euroland</v>
          </cell>
          <cell r="V309">
            <v>1</v>
          </cell>
          <cell r="W309" t="str">
            <v>Non</v>
          </cell>
          <cell r="X309" t="str">
            <v>Cap</v>
          </cell>
          <cell r="Y309" t="str">
            <v>16h00</v>
          </cell>
          <cell r="Z309" t="str">
            <v>J+2</v>
          </cell>
          <cell r="AB309" t="str">
            <v>Non</v>
          </cell>
          <cell r="AC309" t="str">
            <v>Oui</v>
          </cell>
          <cell r="AD309">
            <v>1</v>
          </cell>
          <cell r="AE309">
            <v>0.23</v>
          </cell>
        </row>
        <row r="310">
          <cell r="A310" t="str">
            <v>IE0004318048</v>
          </cell>
          <cell r="B310" t="str">
            <v>AXA Rosenberg Glb Eq Alpha B USD Acc</v>
          </cell>
          <cell r="C310" t="str">
            <v>Hors liste</v>
          </cell>
          <cell r="D310">
            <v>0</v>
          </cell>
          <cell r="E310" t="str">
            <v>SICAV</v>
          </cell>
          <cell r="F310" t="str">
            <v>AXA</v>
          </cell>
          <cell r="G310" t="str">
            <v>AXA Rosenberg Management Ireland Limited</v>
          </cell>
          <cell r="H310" t="str">
            <v>USD</v>
          </cell>
          <cell r="I310" t="str">
            <v>MSCI World NR USD</v>
          </cell>
          <cell r="J310" t="str">
            <v>www.axa-im.fr</v>
          </cell>
          <cell r="K310" t="str">
            <v>Actions International Grandes Capitalisations Mixte</v>
          </cell>
          <cell r="L310" t="str">
            <v>Europe Fonds ouverts  - Actions Internationales Gdes Cap. Mixte</v>
          </cell>
          <cell r="M310" t="str">
            <v>FEAD</v>
          </cell>
          <cell r="N310" t="str">
            <v>FEADB</v>
          </cell>
          <cell r="O310" t="str">
            <v>Quotidien</v>
          </cell>
          <cell r="P310" t="str">
            <v>Austria;Belgium;Switzerland;Germany;Spain;Finland;France;United Kingdom;Hong Kong;Ireland;Italy;Luxembourg;Netherlands;Norway;Portugal;Sweden;Taiwan;</v>
          </cell>
          <cell r="Q310" t="str">
            <v>Non</v>
          </cell>
          <cell r="R310" t="str">
            <v/>
          </cell>
          <cell r="S310" t="str">
            <v/>
          </cell>
          <cell r="T310" t="str">
            <v>International</v>
          </cell>
          <cell r="U310" t="str">
            <v>Global</v>
          </cell>
          <cell r="V310">
            <v>6</v>
          </cell>
          <cell r="W310" t="str">
            <v>Non</v>
          </cell>
          <cell r="X310" t="str">
            <v>Cap</v>
          </cell>
          <cell r="Y310" t="str">
            <v>15h00</v>
          </cell>
          <cell r="Z310" t="str">
            <v>J+3</v>
          </cell>
          <cell r="AB310" t="str">
            <v>Non</v>
          </cell>
          <cell r="AC310" t="str">
            <v>Oui</v>
          </cell>
          <cell r="AD310">
            <v>1.35</v>
          </cell>
          <cell r="AE310">
            <v>1.49</v>
          </cell>
        </row>
        <row r="311">
          <cell r="A311" t="str">
            <v>IE0008366928</v>
          </cell>
          <cell r="B311" t="str">
            <v>AXA Rosenberg Glb Sm Cp Alpha A USD Acc</v>
          </cell>
          <cell r="C311" t="str">
            <v>colonne liste : dont 1 historique UBS</v>
          </cell>
          <cell r="D311">
            <v>1</v>
          </cell>
          <cell r="E311" t="str">
            <v>SICAV</v>
          </cell>
          <cell r="F311" t="str">
            <v>AXA</v>
          </cell>
          <cell r="G311" t="str">
            <v>AXA Rosenberg Management Ireland Limited</v>
          </cell>
          <cell r="H311" t="str">
            <v>USD</v>
          </cell>
          <cell r="I311" t="str">
            <v>S&amp;P Developed Small NR USD</v>
          </cell>
          <cell r="J311" t="str">
            <v>www.axa-im.fr</v>
          </cell>
          <cell r="K311" t="str">
            <v>Actions International Petites &amp; Moyennes Capitalisations</v>
          </cell>
          <cell r="L311" t="str">
            <v>Europe Fonds ouverts  - Actions Internationales Petites Cap.</v>
          </cell>
          <cell r="M311" t="str">
            <v>FEC0</v>
          </cell>
          <cell r="N311" t="str">
            <v>FEC0B</v>
          </cell>
          <cell r="O311" t="str">
            <v>Quotidien</v>
          </cell>
          <cell r="P311" t="str">
            <v>Austria;Belgium;Switzerland;Germany;Spain;Finland;France;United Kingdom;Ireland;Italy;Luxembourg;Netherlands;Norway;Portugal;Sweden;</v>
          </cell>
          <cell r="Q311" t="str">
            <v>Non</v>
          </cell>
          <cell r="R311" t="str">
            <v/>
          </cell>
          <cell r="S311" t="str">
            <v/>
          </cell>
          <cell r="T311" t="str">
            <v>International</v>
          </cell>
          <cell r="U311" t="str">
            <v>Global</v>
          </cell>
          <cell r="V311">
            <v>6</v>
          </cell>
          <cell r="W311" t="str">
            <v>Non</v>
          </cell>
          <cell r="X311" t="str">
            <v>Cap</v>
          </cell>
          <cell r="Y311" t="str">
            <v>15h00</v>
          </cell>
          <cell r="Z311" t="str">
            <v>J+3</v>
          </cell>
          <cell r="AB311" t="str">
            <v>Non</v>
          </cell>
          <cell r="AC311" t="str">
            <v>Oui</v>
          </cell>
          <cell r="AD311">
            <v>0.8</v>
          </cell>
          <cell r="AE311">
            <v>0.88</v>
          </cell>
        </row>
        <row r="312">
          <cell r="A312" t="str">
            <v>IE0031069168</v>
          </cell>
          <cell r="B312" t="str">
            <v>AXA Rosenberg Glb Sm Cp Alpha B EUR Acc</v>
          </cell>
          <cell r="C312" t="str">
            <v/>
          </cell>
          <cell r="D312">
            <v>4</v>
          </cell>
          <cell r="E312" t="str">
            <v>SICAV</v>
          </cell>
          <cell r="F312" t="str">
            <v>AXA</v>
          </cell>
          <cell r="G312" t="str">
            <v>AXA Rosenberg Management Ireland Limited</v>
          </cell>
          <cell r="H312" t="str">
            <v>EUR</v>
          </cell>
          <cell r="I312" t="str">
            <v>S&amp;P Developed Small NR USD</v>
          </cell>
          <cell r="J312" t="str">
            <v>www.axa-im.fr</v>
          </cell>
          <cell r="K312" t="str">
            <v>Actions International Petites &amp; Moyennes Capitalisations</v>
          </cell>
          <cell r="L312" t="str">
            <v>Europe Fonds ouverts  - Actions Internationales Petites Cap.</v>
          </cell>
          <cell r="M312" t="str">
            <v>FEC0</v>
          </cell>
          <cell r="N312" t="str">
            <v>FEC0B</v>
          </cell>
          <cell r="O312" t="str">
            <v>Quotidien</v>
          </cell>
          <cell r="P312" t="str">
            <v>Austria;Belgium;Switzerland;Germany;Spain;Finland;France;United Kingdom;Ireland;Italy;Luxembourg;Netherlands;Norway;Sweden;</v>
          </cell>
          <cell r="Q312" t="str">
            <v>Non</v>
          </cell>
          <cell r="R312" t="str">
            <v/>
          </cell>
          <cell r="S312" t="str">
            <v/>
          </cell>
          <cell r="T312" t="str">
            <v>International</v>
          </cell>
          <cell r="U312" t="str">
            <v>Global</v>
          </cell>
          <cell r="V312">
            <v>6</v>
          </cell>
          <cell r="W312" t="str">
            <v>Non</v>
          </cell>
          <cell r="X312" t="str">
            <v>Cap</v>
          </cell>
          <cell r="AB312" t="str">
            <v>Non</v>
          </cell>
          <cell r="AC312" t="str">
            <v>Oui</v>
          </cell>
          <cell r="AD312">
            <v>1.5</v>
          </cell>
          <cell r="AE312">
            <v>1.65</v>
          </cell>
        </row>
        <row r="313">
          <cell r="A313" t="str">
            <v>FR0010074682</v>
          </cell>
          <cell r="B313" t="str">
            <v>AXA Act Carbon Offset Equity QI C</v>
          </cell>
          <cell r="D313">
            <v>0</v>
          </cell>
          <cell r="E313" t="str">
            <v>FCP</v>
          </cell>
          <cell r="F313" t="str">
            <v>AXA</v>
          </cell>
          <cell r="G313" t="str">
            <v>AXA Investment Managers Paris</v>
          </cell>
          <cell r="H313" t="str">
            <v>EUR</v>
          </cell>
          <cell r="I313" t="str">
            <v>MSCI World NR EUR</v>
          </cell>
          <cell r="J313" t="str">
            <v>www.axa-im.fr</v>
          </cell>
          <cell r="K313" t="str">
            <v>Actions International Grandes Capitalisations Mixte</v>
          </cell>
          <cell r="L313" t="str">
            <v>Europe Fonds ouverts  - Actions Internationales Gdes Cap. Mixte</v>
          </cell>
          <cell r="M313" t="str">
            <v>FEAD</v>
          </cell>
          <cell r="N313" t="str">
            <v>FEADB</v>
          </cell>
          <cell r="O313" t="str">
            <v>Quotidien</v>
          </cell>
          <cell r="P313" t="str">
            <v>France</v>
          </cell>
          <cell r="Q313" t="str">
            <v>Non</v>
          </cell>
          <cell r="R313" t="str">
            <v/>
          </cell>
          <cell r="S313" t="str">
            <v/>
          </cell>
          <cell r="T313" t="str">
            <v>International</v>
          </cell>
          <cell r="U313" t="str">
            <v>Global</v>
          </cell>
          <cell r="V313">
            <v>6</v>
          </cell>
          <cell r="W313" t="str">
            <v>Non</v>
          </cell>
          <cell r="X313" t="str">
            <v>Cap</v>
          </cell>
          <cell r="AA313" t="str">
            <v>Label ISR 04/2021</v>
          </cell>
          <cell r="AB313" t="str">
            <v>Oui</v>
          </cell>
          <cell r="AC313" t="str">
            <v>Oui</v>
          </cell>
          <cell r="AD313">
            <v>2</v>
          </cell>
          <cell r="AE313">
            <v>2</v>
          </cell>
        </row>
        <row r="314">
          <cell r="A314" t="str">
            <v>IE0004354209</v>
          </cell>
          <cell r="B314" t="str">
            <v>AXA Rosenberg Jpn Eq Alpha B JPY Acc</v>
          </cell>
          <cell r="C314" t="str">
            <v/>
          </cell>
          <cell r="D314">
            <v>3</v>
          </cell>
          <cell r="E314" t="str">
            <v>SICAV</v>
          </cell>
          <cell r="F314" t="str">
            <v>AXA</v>
          </cell>
          <cell r="G314" t="str">
            <v>AXA Rosenberg Management Ireland Limited</v>
          </cell>
          <cell r="H314" t="str">
            <v>JPY</v>
          </cell>
          <cell r="I314" t="str">
            <v>Topix TR JPY</v>
          </cell>
          <cell r="J314" t="str">
            <v>www.axa-im.fr</v>
          </cell>
          <cell r="K314" t="str">
            <v>Actions Japon</v>
          </cell>
          <cell r="L314" t="str">
            <v>Europe Fonds ouverts  - Actions Japon Grandes Cap.</v>
          </cell>
          <cell r="M314" t="str">
            <v>FG00</v>
          </cell>
          <cell r="N314" t="str">
            <v>FG00B</v>
          </cell>
          <cell r="O314" t="str">
            <v>Quotidien</v>
          </cell>
          <cell r="P314" t="str">
            <v>Austria;Belgium;Switzerland;Germany;Spain;Finland;France;United Kingdom;Hong Kong;Ireland;Italy;Luxembourg;Netherlands;Norway;Portugal;Sweden;Taiwan;</v>
          </cell>
          <cell r="Q314" t="str">
            <v>Non</v>
          </cell>
          <cell r="R314" t="str">
            <v/>
          </cell>
          <cell r="S314" t="str">
            <v/>
          </cell>
          <cell r="T314" t="str">
            <v>Japon</v>
          </cell>
          <cell r="U314" t="str">
            <v>Japon</v>
          </cell>
          <cell r="V314">
            <v>6</v>
          </cell>
          <cell r="W314" t="str">
            <v>Non</v>
          </cell>
          <cell r="X314" t="str">
            <v>Cap</v>
          </cell>
          <cell r="Y314" t="str">
            <v>14h00</v>
          </cell>
          <cell r="Z314" t="str">
            <v>J+3</v>
          </cell>
          <cell r="AB314" t="str">
            <v>Non</v>
          </cell>
          <cell r="AC314" t="str">
            <v>Oui</v>
          </cell>
          <cell r="AD314">
            <v>1.35</v>
          </cell>
          <cell r="AE314">
            <v>1.52</v>
          </cell>
        </row>
        <row r="315">
          <cell r="A315" t="str">
            <v>IE0008366696</v>
          </cell>
          <cell r="B315" t="str">
            <v>AXA Rosenberg Jpn Sm Cp Alpha A JPY Acc</v>
          </cell>
          <cell r="C315" t="str">
            <v>Hors liste</v>
          </cell>
          <cell r="D315">
            <v>0</v>
          </cell>
          <cell r="E315" t="str">
            <v>SICAV</v>
          </cell>
          <cell r="F315" t="str">
            <v>AXA</v>
          </cell>
          <cell r="G315" t="str">
            <v>AXA Rosenberg Management Ireland Limited</v>
          </cell>
          <cell r="H315" t="str">
            <v>JPY</v>
          </cell>
          <cell r="I315" t="str">
            <v>S&amp;P Japan Small NR JPY</v>
          </cell>
          <cell r="J315" t="str">
            <v>www.axa-im.fr</v>
          </cell>
          <cell r="K315" t="str">
            <v>Actions Japon</v>
          </cell>
          <cell r="L315" t="str">
            <v>Europe Fonds ouverts  - Actions Japon Petites &amp; Moy. Cap.</v>
          </cell>
          <cell r="M315" t="str">
            <v>FG00</v>
          </cell>
          <cell r="N315" t="str">
            <v>FG00B</v>
          </cell>
          <cell r="O315" t="str">
            <v>Quotidien</v>
          </cell>
          <cell r="P315" t="str">
            <v>Austria;Belgium;Switzerland;Germany;Spain;Finland;France;United Kingdom;Ireland;Italy;Luxembourg;Netherlands;Norway;Peru;Portugal;Sweden;</v>
          </cell>
          <cell r="Q315" t="str">
            <v>Non</v>
          </cell>
          <cell r="R315" t="str">
            <v/>
          </cell>
          <cell r="S315" t="str">
            <v/>
          </cell>
          <cell r="T315" t="str">
            <v>Japon</v>
          </cell>
          <cell r="U315" t="str">
            <v>Japon</v>
          </cell>
          <cell r="V315">
            <v>6</v>
          </cell>
          <cell r="W315" t="str">
            <v>Non</v>
          </cell>
          <cell r="X315" t="str">
            <v>Cap</v>
          </cell>
          <cell r="Y315" t="str">
            <v>14h00</v>
          </cell>
          <cell r="Z315" t="str">
            <v>J+3</v>
          </cell>
          <cell r="AB315" t="str">
            <v>Non</v>
          </cell>
          <cell r="AC315" t="str">
            <v>Oui</v>
          </cell>
          <cell r="AD315">
            <v>0.8</v>
          </cell>
          <cell r="AE315">
            <v>0.98</v>
          </cell>
        </row>
        <row r="316">
          <cell r="A316" t="str">
            <v>LU0292585626</v>
          </cell>
          <cell r="B316" t="str">
            <v>AXAIMFIIS US Short Dur HY F Cap EUR H</v>
          </cell>
          <cell r="C316" t="str">
            <v/>
          </cell>
          <cell r="D316">
            <v>6</v>
          </cell>
          <cell r="E316" t="str">
            <v>FCP</v>
          </cell>
          <cell r="F316" t="str">
            <v>AXA</v>
          </cell>
          <cell r="G316" t="str">
            <v>AXA Funds Management S.A.</v>
          </cell>
          <cell r="H316" t="str">
            <v>EUR</v>
          </cell>
          <cell r="I316" t="str">
            <v>Pas d'indice de référence</v>
          </cell>
          <cell r="J316" t="str">
            <v>www.axa-im.fr</v>
          </cell>
          <cell r="K316" t="str">
            <v>Obligations Autres</v>
          </cell>
          <cell r="L316" t="str">
            <v>Europe Fonds ouverts  - Obligations Autres</v>
          </cell>
          <cell r="M316" t="str">
            <v>BBFA</v>
          </cell>
          <cell r="N316" t="str">
            <v>BBFAB</v>
          </cell>
          <cell r="O316" t="str">
            <v>Quotidien</v>
          </cell>
          <cell r="P316" t="str">
            <v>Austria;Switzerland;Chile;Germany;Spain;France;Luxembourg;Netherlands;</v>
          </cell>
          <cell r="Q316" t="str">
            <v>Non</v>
          </cell>
          <cell r="R316" t="str">
            <v/>
          </cell>
          <cell r="S316" t="str">
            <v>+ 85 ans</v>
          </cell>
          <cell r="T316" t="str">
            <v>Amérique du Nord</v>
          </cell>
          <cell r="U316" t="str">
            <v>États-Unis d'Amérique</v>
          </cell>
          <cell r="V316">
            <v>4</v>
          </cell>
          <cell r="W316" t="str">
            <v>Non</v>
          </cell>
          <cell r="X316" t="str">
            <v>Cap</v>
          </cell>
          <cell r="Y316" t="str">
            <v>09h00</v>
          </cell>
          <cell r="Z316" t="str">
            <v>J+3</v>
          </cell>
          <cell r="AB316" t="str">
            <v>Non</v>
          </cell>
          <cell r="AC316" t="str">
            <v>Oui</v>
          </cell>
          <cell r="AD316">
            <v>1</v>
          </cell>
          <cell r="AE316">
            <v>1.23</v>
          </cell>
        </row>
        <row r="317">
          <cell r="A317" t="str">
            <v>LU0292585030</v>
          </cell>
          <cell r="B317" t="str">
            <v>AXAIMFIIS US Short Dur HY F Cap USD</v>
          </cell>
          <cell r="D317">
            <v>2</v>
          </cell>
          <cell r="E317" t="str">
            <v>FCP</v>
          </cell>
          <cell r="F317" t="str">
            <v>AXA</v>
          </cell>
          <cell r="G317" t="str">
            <v>AXA Funds Management S.A.</v>
          </cell>
          <cell r="H317" t="str">
            <v>USD</v>
          </cell>
          <cell r="I317" t="str">
            <v>Pas d'indice de référence</v>
          </cell>
          <cell r="J317" t="str">
            <v>www.axa-im.fr</v>
          </cell>
          <cell r="K317" t="str">
            <v>Obligations USD Haut Rendement</v>
          </cell>
          <cell r="L317" t="str">
            <v>Europe Fonds ouverts  - Obligations USD Haut Rendement</v>
          </cell>
          <cell r="M317" t="str">
            <v>BCPC</v>
          </cell>
          <cell r="N317" t="str">
            <v>BCPCB</v>
          </cell>
          <cell r="O317" t="str">
            <v>Quotidien</v>
          </cell>
          <cell r="P317" t="str">
            <v>Austria;Switzerland;Chile;Germany;Spain;France;Luxembourg;Netherlands;</v>
          </cell>
          <cell r="Q317" t="str">
            <v>Non</v>
          </cell>
          <cell r="R317" t="str">
            <v/>
          </cell>
          <cell r="S317" t="str">
            <v>+ 85 ans</v>
          </cell>
          <cell r="T317" t="str">
            <v>Amérique du Nord</v>
          </cell>
          <cell r="U317" t="str">
            <v>États-Unis d'Amérique</v>
          </cell>
          <cell r="V317">
            <v>4</v>
          </cell>
          <cell r="W317" t="str">
            <v>Non</v>
          </cell>
          <cell r="X317" t="str">
            <v>Cap</v>
          </cell>
          <cell r="Y317" t="str">
            <v>09h00</v>
          </cell>
          <cell r="Z317" t="str">
            <v>Cut Off: 09h00  Val:J+5</v>
          </cell>
          <cell r="AB317" t="str">
            <v>Non</v>
          </cell>
          <cell r="AC317" t="str">
            <v>Oui</v>
          </cell>
          <cell r="AD317">
            <v>1</v>
          </cell>
          <cell r="AE317">
            <v>1.2</v>
          </cell>
        </row>
        <row r="318">
          <cell r="A318" t="str">
            <v>IE0004354423</v>
          </cell>
          <cell r="B318" t="str">
            <v>AXA Rosenberg Jpn Sm Cp Alpha B JPY Acc</v>
          </cell>
          <cell r="C318" t="str">
            <v/>
          </cell>
          <cell r="D318">
            <v>1</v>
          </cell>
          <cell r="E318" t="str">
            <v>SICAV</v>
          </cell>
          <cell r="F318" t="str">
            <v>AXA</v>
          </cell>
          <cell r="G318" t="str">
            <v>AXA Rosenberg Management Ireland Limited</v>
          </cell>
          <cell r="H318" t="str">
            <v>JPY</v>
          </cell>
          <cell r="I318" t="str">
            <v>S&amp;P Japan Small NR JPY</v>
          </cell>
          <cell r="J318" t="str">
            <v>www.axa-im.fr</v>
          </cell>
          <cell r="K318" t="str">
            <v>Actions Japon</v>
          </cell>
          <cell r="L318" t="str">
            <v>Europe Fonds ouverts  - Actions Japon Petites &amp; Moy. Cap.</v>
          </cell>
          <cell r="M318" t="str">
            <v>FG00</v>
          </cell>
          <cell r="N318" t="str">
            <v>FG00B</v>
          </cell>
          <cell r="O318" t="str">
            <v>Quotidien</v>
          </cell>
          <cell r="P318" t="str">
            <v>Austria;Belgium;Switzerland;Germany;Spain;Finland;France;United Kingdom;Hong Kong;Ireland;Italy;Luxembourg;Netherlands;Norway;Portugal;Sweden;Taiwan;</v>
          </cell>
          <cell r="Q318" t="str">
            <v>Non</v>
          </cell>
          <cell r="R318" t="str">
            <v/>
          </cell>
          <cell r="S318" t="str">
            <v/>
          </cell>
          <cell r="T318" t="str">
            <v>Japon</v>
          </cell>
          <cell r="U318" t="str">
            <v>Japon</v>
          </cell>
          <cell r="V318">
            <v>6</v>
          </cell>
          <cell r="W318" t="str">
            <v>Non</v>
          </cell>
          <cell r="X318" t="str">
            <v>Cap</v>
          </cell>
          <cell r="Y318" t="str">
            <v>14h00</v>
          </cell>
          <cell r="Z318" t="str">
            <v>Cut Off: 14h00  Val:J+5</v>
          </cell>
          <cell r="AB318" t="str">
            <v>Non</v>
          </cell>
          <cell r="AC318" t="str">
            <v>Oui</v>
          </cell>
          <cell r="AD318">
            <v>1.5</v>
          </cell>
          <cell r="AE318">
            <v>1.68</v>
          </cell>
        </row>
        <row r="319">
          <cell r="A319" t="str">
            <v>IE0031069382</v>
          </cell>
          <cell r="B319" t="str">
            <v>AXA Rosenberg PacEx-JpnEqAlpha B € Acc</v>
          </cell>
          <cell r="C319" t="str">
            <v/>
          </cell>
          <cell r="D319">
            <v>0</v>
          </cell>
          <cell r="E319" t="str">
            <v>SICAV</v>
          </cell>
          <cell r="F319" t="str">
            <v>AXA</v>
          </cell>
          <cell r="G319" t="str">
            <v>AXA Rosenberg Management Ireland Limited</v>
          </cell>
          <cell r="H319" t="str">
            <v>EUR</v>
          </cell>
          <cell r="I319" t="str">
            <v>MSCI Pacific Ex Japan NR USD</v>
          </cell>
          <cell r="J319" t="str">
            <v>www.axa-im.fr</v>
          </cell>
          <cell r="K319" t="str">
            <v>Actions Asie-Pacifique hors Japon</v>
          </cell>
          <cell r="L319" t="str">
            <v>Europe Fonds ouverts  - Pacific ex-Japan Equity</v>
          </cell>
          <cell r="M319" t="str">
            <v>FN00</v>
          </cell>
          <cell r="N319" t="str">
            <v>FN00B</v>
          </cell>
          <cell r="O319" t="str">
            <v>Quotidien</v>
          </cell>
          <cell r="P319" t="str">
            <v>Austria;Belgium;Switzerland;Germany;Spain;Finland;France;United Kingdom;Ireland;Italy;Luxembourg;Netherlands;Norway;Portugal;Sweden;</v>
          </cell>
          <cell r="Q319" t="str">
            <v>Non</v>
          </cell>
          <cell r="R319" t="str">
            <v/>
          </cell>
          <cell r="S319" t="str">
            <v/>
          </cell>
          <cell r="T319" t="str">
            <v>Asie - Pacifique</v>
          </cell>
          <cell r="U319" t="str">
            <v>Asia Pacific ex Japan</v>
          </cell>
          <cell r="V319">
            <v>6</v>
          </cell>
          <cell r="W319" t="str">
            <v>Non</v>
          </cell>
          <cell r="X319" t="str">
            <v>Cap</v>
          </cell>
          <cell r="Y319" t="str">
            <v>15h00</v>
          </cell>
          <cell r="Z319" t="str">
            <v>J+3</v>
          </cell>
          <cell r="AB319" t="str">
            <v>Non</v>
          </cell>
          <cell r="AC319" t="str">
            <v>Oui</v>
          </cell>
          <cell r="AD319">
            <v>1.35</v>
          </cell>
          <cell r="AE319">
            <v>1.47</v>
          </cell>
        </row>
        <row r="320">
          <cell r="A320" t="str">
            <v>IE00B02YQR81</v>
          </cell>
          <cell r="B320" t="str">
            <v>AXA Rosenberg US Equity Alpha B (H)€ Acc</v>
          </cell>
          <cell r="D320">
            <v>4</v>
          </cell>
          <cell r="E320" t="str">
            <v>SICAV</v>
          </cell>
          <cell r="F320" t="str">
            <v>AXA</v>
          </cell>
          <cell r="G320" t="str">
            <v>AXA Rosenberg Management Ireland Limited</v>
          </cell>
          <cell r="H320" t="str">
            <v>EUR</v>
          </cell>
          <cell r="I320" t="str">
            <v>S&amp;P 500 NR USD</v>
          </cell>
          <cell r="J320" t="str">
            <v>www.axa-im.fr</v>
          </cell>
          <cell r="K320" t="str">
            <v>Actions autres</v>
          </cell>
          <cell r="L320" t="str">
            <v>Europe Fonds ouverts  - Autres actions</v>
          </cell>
          <cell r="M320" t="str">
            <v>FTZZ</v>
          </cell>
          <cell r="N320" t="str">
            <v>FTZZB</v>
          </cell>
          <cell r="O320" t="str">
            <v>Quotidien</v>
          </cell>
          <cell r="P320" t="str">
            <v>Austria;Belgium;Switzerland;Germany;Spain;Finland;France;United Kingdom;Ireland;Italy;Luxembourg;Netherlands;Norway;Portugal;Sweden;</v>
          </cell>
          <cell r="Q320" t="str">
            <v>Non</v>
          </cell>
          <cell r="R320" t="str">
            <v/>
          </cell>
          <cell r="S320" t="str">
            <v/>
          </cell>
          <cell r="T320" t="str">
            <v>Amérique du Nord</v>
          </cell>
          <cell r="U320" t="str">
            <v>États-Unis d'Amérique</v>
          </cell>
          <cell r="V320">
            <v>6</v>
          </cell>
          <cell r="W320" t="str">
            <v>Non</v>
          </cell>
          <cell r="X320" t="str">
            <v>Cap</v>
          </cell>
          <cell r="Y320" t="str">
            <v>13h00</v>
          </cell>
          <cell r="AB320" t="str">
            <v>Non</v>
          </cell>
          <cell r="AC320" t="str">
            <v>Oui</v>
          </cell>
          <cell r="AD320">
            <v>1.35</v>
          </cell>
          <cell r="AE320">
            <v>1.43</v>
          </cell>
        </row>
        <row r="321">
          <cell r="A321" t="str">
            <v>LU0327689542</v>
          </cell>
          <cell r="B321" t="str">
            <v>AXAWF Fram Emerging Markets A Cap EUR</v>
          </cell>
          <cell r="D321">
            <v>3</v>
          </cell>
          <cell r="E321" t="str">
            <v>SICAV</v>
          </cell>
          <cell r="F321" t="str">
            <v>AXA</v>
          </cell>
          <cell r="G321" t="str">
            <v>AXA Funds Management S.A.</v>
          </cell>
          <cell r="H321" t="str">
            <v>EUR</v>
          </cell>
          <cell r="I321" t="str">
            <v>MSCI EM NR USD</v>
          </cell>
          <cell r="J321" t="str">
            <v>www.axa-im.fr</v>
          </cell>
          <cell r="K321" t="str">
            <v>Actions Marchés Emergents</v>
          </cell>
          <cell r="L321" t="str">
            <v>Europe Fonds ouverts  - Actions Marchés Emergents</v>
          </cell>
          <cell r="M321" t="str">
            <v>FJ00</v>
          </cell>
          <cell r="N321" t="str">
            <v>FJ00B</v>
          </cell>
          <cell r="O321" t="str">
            <v>Quotidien</v>
          </cell>
          <cell r="P321" t="str">
            <v>Austria;Belgium;Switzerland;Germany;Spain;France;United Kingdom;Hong Kong;Italy;Luxembourg;Netherlands;Portugal;Sweden;</v>
          </cell>
          <cell r="Q321" t="str">
            <v>Non</v>
          </cell>
          <cell r="R321" t="str">
            <v/>
          </cell>
          <cell r="S321" t="str">
            <v/>
          </cell>
          <cell r="T321" t="str">
            <v>Marchés Emergents</v>
          </cell>
          <cell r="U321" t="str">
            <v>Global Emerging Mkts</v>
          </cell>
          <cell r="V321">
            <v>6</v>
          </cell>
          <cell r="W321" t="str">
            <v>Non</v>
          </cell>
          <cell r="X321" t="str">
            <v>Cap</v>
          </cell>
          <cell r="AB321" t="str">
            <v>Non</v>
          </cell>
          <cell r="AC321" t="str">
            <v>Oui</v>
          </cell>
          <cell r="AD321">
            <v>1.7</v>
          </cell>
          <cell r="AE321">
            <v>1.86</v>
          </cell>
        </row>
        <row r="322">
          <cell r="A322" t="str">
            <v>LU0327690391</v>
          </cell>
          <cell r="B322" t="str">
            <v>AXAWF Fram Emerging Markets E Cap EUR</v>
          </cell>
          <cell r="D322">
            <v>5</v>
          </cell>
          <cell r="E322" t="str">
            <v>SICAV</v>
          </cell>
          <cell r="F322" t="str">
            <v>AXA</v>
          </cell>
          <cell r="G322" t="str">
            <v>AXA Funds Management S.A.</v>
          </cell>
          <cell r="H322" t="str">
            <v>EUR</v>
          </cell>
          <cell r="I322" t="str">
            <v>MSCI EM NR USD</v>
          </cell>
          <cell r="J322" t="str">
            <v>www.axa-im.fr</v>
          </cell>
          <cell r="K322" t="str">
            <v>Actions Marchés Emergents</v>
          </cell>
          <cell r="L322" t="str">
            <v>Europe Fonds ouverts  - Actions Marchés Emergents</v>
          </cell>
          <cell r="M322" t="str">
            <v>FJ00</v>
          </cell>
          <cell r="N322" t="str">
            <v>FJ00B</v>
          </cell>
          <cell r="O322" t="str">
            <v>Quotidien</v>
          </cell>
          <cell r="P322" t="str">
            <v>Austria;Belgium;Switzerland;Germany;Spain;France;United Kingdom;Hong Kong;Italy;Luxembourg;Netherlands;Portugal;Sweden;</v>
          </cell>
          <cell r="Q322" t="str">
            <v>Non</v>
          </cell>
          <cell r="R322" t="str">
            <v/>
          </cell>
          <cell r="S322" t="str">
            <v/>
          </cell>
          <cell r="T322" t="str">
            <v>Marchés Emergents</v>
          </cell>
          <cell r="U322" t="str">
            <v>Global Emerging Mkts</v>
          </cell>
          <cell r="V322">
            <v>6</v>
          </cell>
          <cell r="W322" t="str">
            <v>Non</v>
          </cell>
          <cell r="X322" t="str">
            <v>Cap</v>
          </cell>
          <cell r="Y322" t="str">
            <v>15h00</v>
          </cell>
          <cell r="Z322" t="str">
            <v>J+3</v>
          </cell>
          <cell r="AB322" t="str">
            <v>Non</v>
          </cell>
          <cell r="AC322" t="str">
            <v>Oui</v>
          </cell>
          <cell r="AD322">
            <v>1.7</v>
          </cell>
          <cell r="AE322">
            <v>2.61</v>
          </cell>
        </row>
        <row r="323">
          <cell r="A323" t="str">
            <v>LU0212992860</v>
          </cell>
          <cell r="B323" t="str">
            <v>AXAWF Fram Europe Microcap A Cap EUR pf</v>
          </cell>
          <cell r="D323">
            <v>3</v>
          </cell>
          <cell r="E323" t="str">
            <v>SICAV</v>
          </cell>
          <cell r="F323" t="str">
            <v>AXA</v>
          </cell>
          <cell r="G323" t="str">
            <v>AXA Funds Management S.A.</v>
          </cell>
          <cell r="H323" t="str">
            <v>EUR</v>
          </cell>
          <cell r="I323" t="str">
            <v>MSCI Europe Micro Cap NR USD</v>
          </cell>
          <cell r="J323" t="str">
            <v>www.axa-im.fr</v>
          </cell>
          <cell r="K323" t="str">
            <v>Actions Europe Petites Capitalisations</v>
          </cell>
          <cell r="L323" t="str">
            <v>Europe Fonds ouverts  - Actions Europe Petites Cap.</v>
          </cell>
          <cell r="M323" t="str">
            <v>FCE0</v>
          </cell>
          <cell r="N323" t="str">
            <v>FCE0B</v>
          </cell>
          <cell r="O323" t="str">
            <v>Quotidien</v>
          </cell>
          <cell r="P323" t="str">
            <v>Austria;Belgium;Switzerland;Germany;Spain;France;United Kingdom;Italy;Luxembourg;Netherlands;Portugal;Sweden;</v>
          </cell>
          <cell r="Q323" t="str">
            <v>Non</v>
          </cell>
          <cell r="R323" t="str">
            <v/>
          </cell>
          <cell r="S323" t="str">
            <v/>
          </cell>
          <cell r="T323" t="str">
            <v>Europe</v>
          </cell>
          <cell r="U323" t="str">
            <v>Europe</v>
          </cell>
          <cell r="V323">
            <v>6</v>
          </cell>
          <cell r="W323" t="str">
            <v>Non</v>
          </cell>
          <cell r="X323" t="str">
            <v>Cap</v>
          </cell>
          <cell r="Y323" t="str">
            <v>15h00</v>
          </cell>
          <cell r="Z323" t="str">
            <v>J+3</v>
          </cell>
          <cell r="AB323" t="str">
            <v>Non</v>
          </cell>
          <cell r="AC323" t="str">
            <v>Oui</v>
          </cell>
          <cell r="AD323">
            <v>2.4</v>
          </cell>
          <cell r="AE323">
            <v>2.2999999999999998</v>
          </cell>
        </row>
        <row r="324">
          <cell r="A324" t="str">
            <v>LU0125741180</v>
          </cell>
          <cell r="B324" t="str">
            <v>AXAWF Fram Europe Small Cap A Cap EUR</v>
          </cell>
          <cell r="C324" t="str">
            <v/>
          </cell>
          <cell r="D324">
            <v>4</v>
          </cell>
          <cell r="E324" t="str">
            <v>SICAV</v>
          </cell>
          <cell r="F324" t="str">
            <v>AXA</v>
          </cell>
          <cell r="G324" t="str">
            <v>AXA Funds Management S.A.</v>
          </cell>
          <cell r="H324" t="str">
            <v>EUR</v>
          </cell>
          <cell r="I324" t="str">
            <v>Stoxx Europe Small 200 NR EUR</v>
          </cell>
          <cell r="J324" t="str">
            <v>www.axa-im.fr</v>
          </cell>
          <cell r="K324" t="str">
            <v>Actions Europe Moyennes Capitalisations</v>
          </cell>
          <cell r="L324" t="str">
            <v>Europe Fonds ouverts  - Actions Europe Moyennes Cap.</v>
          </cell>
          <cell r="M324" t="str">
            <v>FCD0</v>
          </cell>
          <cell r="N324" t="str">
            <v>FCD0B</v>
          </cell>
          <cell r="O324" t="str">
            <v>Quotidien</v>
          </cell>
          <cell r="P324" t="str">
            <v>Austria;Belgium;Switzerland;Chile;Germany;Spain;France;United Kingdom;Italy;Luxembourg;Netherlands;Peru;Portugal;Taiwan;</v>
          </cell>
          <cell r="Q324" t="str">
            <v>Non</v>
          </cell>
          <cell r="R324" t="str">
            <v/>
          </cell>
          <cell r="S324" t="str">
            <v/>
          </cell>
          <cell r="T324" t="str">
            <v>Europe</v>
          </cell>
          <cell r="U324" t="str">
            <v>Europe</v>
          </cell>
          <cell r="V324">
            <v>6</v>
          </cell>
          <cell r="W324" t="str">
            <v>Non</v>
          </cell>
          <cell r="X324" t="str">
            <v>Cap</v>
          </cell>
          <cell r="Y324" t="str">
            <v>15h00</v>
          </cell>
          <cell r="Z324" t="str">
            <v>J+3</v>
          </cell>
          <cell r="AA324" t="str">
            <v>Label ISR 04/2021</v>
          </cell>
          <cell r="AB324" t="str">
            <v>Non</v>
          </cell>
          <cell r="AC324" t="str">
            <v>Oui</v>
          </cell>
          <cell r="AD324">
            <v>1.75</v>
          </cell>
          <cell r="AE324">
            <v>2.02</v>
          </cell>
        </row>
        <row r="325">
          <cell r="A325" t="str">
            <v>IE0004345025</v>
          </cell>
          <cell r="B325" t="str">
            <v>AXA Rosenberg US Equity Alpha B USD Acc</v>
          </cell>
          <cell r="C325" t="str">
            <v>UBS</v>
          </cell>
          <cell r="D325">
            <v>0</v>
          </cell>
          <cell r="E325" t="str">
            <v>SICAV</v>
          </cell>
          <cell r="F325" t="str">
            <v>AXA</v>
          </cell>
          <cell r="G325" t="str">
            <v>AXA Rosenberg Management Ireland Limited</v>
          </cell>
          <cell r="H325" t="str">
            <v>USD</v>
          </cell>
          <cell r="I325" t="str">
            <v>S&amp;P 500 NR USD</v>
          </cell>
          <cell r="J325" t="str">
            <v>www.axa-im.fr</v>
          </cell>
          <cell r="K325" t="str">
            <v>Actions US Grandes Capitalisations Mixte</v>
          </cell>
          <cell r="L325" t="str">
            <v>Europe Fonds ouverts  - Actions Etats-Unis Gdes Cap. Mixte</v>
          </cell>
          <cell r="M325" t="str">
            <v>FFAC</v>
          </cell>
          <cell r="N325" t="str">
            <v>FFACB</v>
          </cell>
          <cell r="O325" t="str">
            <v>Quotidien</v>
          </cell>
          <cell r="P325" t="str">
            <v>Austria;Switzerland;Germany;Spain;Finland;France;United Kingdom;Hong Kong;Ireland;Italy;Luxembourg;Netherlands;Norway;Sweden;Swaziland;Taiwan;</v>
          </cell>
          <cell r="Q325" t="str">
            <v>Non</v>
          </cell>
          <cell r="R325" t="str">
            <v/>
          </cell>
          <cell r="S325" t="str">
            <v/>
          </cell>
          <cell r="T325" t="str">
            <v>Amérique du Nord</v>
          </cell>
          <cell r="U325" t="str">
            <v>États-Unis d'Amérique</v>
          </cell>
          <cell r="V325">
            <v>6</v>
          </cell>
          <cell r="W325" t="str">
            <v>Non</v>
          </cell>
          <cell r="X325" t="str">
            <v>Cap</v>
          </cell>
          <cell r="Y325" t="str">
            <v>13h00</v>
          </cell>
          <cell r="AB325" t="str">
            <v>Non</v>
          </cell>
          <cell r="AC325" t="str">
            <v>Oui</v>
          </cell>
          <cell r="AD325">
            <v>1.35</v>
          </cell>
          <cell r="AE325">
            <v>1.42</v>
          </cell>
        </row>
        <row r="326">
          <cell r="A326" t="str">
            <v>LU0216734045</v>
          </cell>
          <cell r="B326" t="str">
            <v>AXAWF Fram Eurp Rl Est Secs A Cap EUR</v>
          </cell>
          <cell r="C326" t="str">
            <v/>
          </cell>
          <cell r="D326">
            <v>1</v>
          </cell>
          <cell r="E326" t="str">
            <v>SICAV</v>
          </cell>
          <cell r="F326" t="str">
            <v>AXA</v>
          </cell>
          <cell r="G326" t="str">
            <v>AXA Funds Management S.A.</v>
          </cell>
          <cell r="H326" t="str">
            <v>EUR</v>
          </cell>
          <cell r="I326" t="str">
            <v>FTSE EPRA Nareit Dv Eur Capped NR EUR</v>
          </cell>
          <cell r="J326" t="str">
            <v>www.axa-im.fr</v>
          </cell>
          <cell r="K326" t="str">
            <v>Secteur Immobilier Europe</v>
          </cell>
          <cell r="L326" t="str">
            <v>Europe Fonds ouverts  - Immobilier - Indirect Europe</v>
          </cell>
          <cell r="M326" t="str">
            <v>G0I0</v>
          </cell>
          <cell r="N326" t="str">
            <v>G0I0B</v>
          </cell>
          <cell r="O326" t="str">
            <v>Quotidien</v>
          </cell>
          <cell r="P326" t="str">
            <v>Austria;Belgium;Switzerland;Germany;Spain;France;Hong Kong;Italy;Luxembourg;Netherlands;Portugal;Taiwan;</v>
          </cell>
          <cell r="Q326" t="str">
            <v>Non</v>
          </cell>
          <cell r="R326" t="str">
            <v/>
          </cell>
          <cell r="S326" t="str">
            <v/>
          </cell>
          <cell r="T326" t="str">
            <v>Europe</v>
          </cell>
          <cell r="U326" t="str">
            <v>Europe</v>
          </cell>
          <cell r="V326">
            <v>6</v>
          </cell>
          <cell r="W326" t="str">
            <v>Non</v>
          </cell>
          <cell r="X326" t="str">
            <v>Cap</v>
          </cell>
          <cell r="Y326" t="str">
            <v>14h00</v>
          </cell>
          <cell r="Z326" t="str">
            <v>Cut Off: 14h00  Val:J+4</v>
          </cell>
          <cell r="AB326" t="str">
            <v>Non</v>
          </cell>
          <cell r="AC326" t="str">
            <v>Oui</v>
          </cell>
          <cell r="AD326">
            <v>1.5</v>
          </cell>
          <cell r="AE326">
            <v>1.76</v>
          </cell>
        </row>
        <row r="327">
          <cell r="A327" t="str">
            <v>LU0266012235</v>
          </cell>
          <cell r="B327" t="str">
            <v>AXAWF Fram Global Rl Est Secs A Cap EUR</v>
          </cell>
          <cell r="C327" t="str">
            <v/>
          </cell>
          <cell r="D327">
            <v>3</v>
          </cell>
          <cell r="E327" t="str">
            <v>SICAV</v>
          </cell>
          <cell r="F327" t="str">
            <v>AXA</v>
          </cell>
          <cell r="G327" t="str">
            <v>AXA Funds Management S.A.</v>
          </cell>
          <cell r="H327" t="str">
            <v>EUR</v>
          </cell>
          <cell r="I327" t="str">
            <v>FTSE EPRA Nareit Developed NR EUR</v>
          </cell>
          <cell r="J327" t="str">
            <v>www.axa-im.fr</v>
          </cell>
          <cell r="K327" t="str">
            <v>Secteur Immobilier International</v>
          </cell>
          <cell r="L327" t="str">
            <v>Europe Fonds ouverts  - Immobilier - Indirect International</v>
          </cell>
          <cell r="M327" t="str">
            <v>G0J0</v>
          </cell>
          <cell r="N327" t="str">
            <v>G0J0B</v>
          </cell>
          <cell r="O327" t="str">
            <v>Quotidien</v>
          </cell>
          <cell r="P327" t="str">
            <v>Austria;Belgium;Switzerland;Germany;Spain;France;United Kingdom;Hong Kong;Italy;Luxembourg;Netherlands;Portugal;</v>
          </cell>
          <cell r="Q327" t="str">
            <v>Non</v>
          </cell>
          <cell r="R327" t="str">
            <v/>
          </cell>
          <cell r="S327" t="str">
            <v/>
          </cell>
          <cell r="T327" t="str">
            <v>International</v>
          </cell>
          <cell r="U327" t="str">
            <v>Global</v>
          </cell>
          <cell r="V327">
            <v>6</v>
          </cell>
          <cell r="W327" t="str">
            <v>Non</v>
          </cell>
          <cell r="X327" t="str">
            <v>Cap</v>
          </cell>
          <cell r="Y327" t="str">
            <v>11h00</v>
          </cell>
          <cell r="Z327" t="str">
            <v>Cut Off: 11h00? Val:J+5?</v>
          </cell>
          <cell r="AB327" t="str">
            <v>Non</v>
          </cell>
          <cell r="AC327" t="str">
            <v>Oui</v>
          </cell>
          <cell r="AD327">
            <v>2</v>
          </cell>
          <cell r="AE327">
            <v>2.0099999999999998</v>
          </cell>
        </row>
        <row r="328">
          <cell r="A328" t="str">
            <v>LU0266012409</v>
          </cell>
          <cell r="B328" t="str">
            <v>AXAWF Fram Global Rl Est Secs E Cap EUR</v>
          </cell>
          <cell r="D328">
            <v>3</v>
          </cell>
          <cell r="E328" t="str">
            <v>SICAV</v>
          </cell>
          <cell r="F328" t="str">
            <v>AXA</v>
          </cell>
          <cell r="G328" t="str">
            <v>AXA Funds Management S.A.</v>
          </cell>
          <cell r="H328" t="str">
            <v>EUR</v>
          </cell>
          <cell r="I328" t="str">
            <v>FTSE EPRA Nareit Developed NR EUR</v>
          </cell>
          <cell r="J328" t="str">
            <v>www.axa-im.fr</v>
          </cell>
          <cell r="K328" t="str">
            <v>Secteur Immobilier International</v>
          </cell>
          <cell r="L328" t="str">
            <v>Europe Fonds ouverts  - Immobilier - Indirect International</v>
          </cell>
          <cell r="M328" t="str">
            <v>G0J0</v>
          </cell>
          <cell r="N328" t="str">
            <v>G0J0B</v>
          </cell>
          <cell r="O328" t="str">
            <v>Quotidien</v>
          </cell>
          <cell r="P328" t="str">
            <v>Austria;Belgium;Switzerland;Germany;Spain;France;United Kingdom;Italy;Luxembourg;Netherlands;Portugal;</v>
          </cell>
          <cell r="Q328" t="str">
            <v>Non</v>
          </cell>
          <cell r="R328" t="str">
            <v/>
          </cell>
          <cell r="S328" t="str">
            <v/>
          </cell>
          <cell r="T328" t="str">
            <v>International</v>
          </cell>
          <cell r="U328" t="str">
            <v>Global</v>
          </cell>
          <cell r="V328">
            <v>6</v>
          </cell>
          <cell r="W328" t="str">
            <v>Non</v>
          </cell>
          <cell r="X328" t="str">
            <v>Cap</v>
          </cell>
          <cell r="Y328" t="str">
            <v>11h00</v>
          </cell>
          <cell r="Z328" t="str">
            <v>Cut Off: 11h00? Val:J+3</v>
          </cell>
          <cell r="AB328" t="str">
            <v>Non</v>
          </cell>
          <cell r="AC328" t="str">
            <v>Oui</v>
          </cell>
          <cell r="AD328">
            <v>2</v>
          </cell>
          <cell r="AE328">
            <v>2.5099999999999998</v>
          </cell>
        </row>
        <row r="329">
          <cell r="A329" t="str">
            <v>LU0868490383</v>
          </cell>
          <cell r="B329" t="str">
            <v>AXAWF Fram Next Generation A Cap EUR</v>
          </cell>
          <cell r="C329" t="str">
            <v>Retrait SLEPL 07/21 doublons</v>
          </cell>
          <cell r="D329">
            <v>5</v>
          </cell>
          <cell r="E329" t="str">
            <v>SICAV</v>
          </cell>
          <cell r="F329" t="str">
            <v>AXA</v>
          </cell>
          <cell r="G329" t="str">
            <v>AXA Funds Management S.A.</v>
          </cell>
          <cell r="H329" t="str">
            <v>EUR</v>
          </cell>
          <cell r="I329" t="str">
            <v>S&amp;P Global Small NR USD</v>
          </cell>
          <cell r="J329" t="str">
            <v>www.axa-im.fr</v>
          </cell>
          <cell r="K329" t="str">
            <v>Actions International Petites &amp; Moyennes Capitalisations</v>
          </cell>
          <cell r="L329" t="str">
            <v>Europe Fonds ouverts  - Actions Internationales Petites Cap.</v>
          </cell>
          <cell r="M329" t="str">
            <v>FEC0</v>
          </cell>
          <cell r="N329" t="str">
            <v>FEC0B</v>
          </cell>
          <cell r="O329" t="str">
            <v>Quotidien</v>
          </cell>
          <cell r="P329" t="str">
            <v>Austria;Belgium;Switzerland;Germany;Denmark;Spain;Finland;France;United Kingdom;Italy;Luxembourg;Netherlands;Norway;Sweden;</v>
          </cell>
          <cell r="Q329" t="str">
            <v>Non</v>
          </cell>
          <cell r="R329" t="str">
            <v/>
          </cell>
          <cell r="S329" t="str">
            <v/>
          </cell>
          <cell r="T329" t="str">
            <v>International</v>
          </cell>
          <cell r="U329" t="str">
            <v>Global</v>
          </cell>
          <cell r="V329">
            <v>6</v>
          </cell>
          <cell r="W329" t="str">
            <v>Non</v>
          </cell>
          <cell r="X329" t="str">
            <v>Cap</v>
          </cell>
          <cell r="Y329" t="str">
            <v>J+1</v>
          </cell>
          <cell r="Z329" t="str">
            <v>J+3</v>
          </cell>
          <cell r="AA329" t="str">
            <v>Label ISR</v>
          </cell>
          <cell r="AB329" t="str">
            <v>Non</v>
          </cell>
          <cell r="AC329" t="str">
            <v>Oui</v>
          </cell>
          <cell r="AD329">
            <v>1.75</v>
          </cell>
          <cell r="AE329">
            <v>2.0099999999999998</v>
          </cell>
        </row>
        <row r="330">
          <cell r="A330" t="str">
            <v>LU0868490979</v>
          </cell>
          <cell r="B330" t="str">
            <v>AXAWF Fram Next Generation F Cap EUR</v>
          </cell>
          <cell r="C330" t="str">
            <v>Retrait Darjeeling 09/21 Doublons, Retrait SLEPL 07/21 doublons</v>
          </cell>
          <cell r="D330">
            <v>0</v>
          </cell>
          <cell r="E330" t="str">
            <v>SICAV</v>
          </cell>
          <cell r="F330" t="str">
            <v>AXA</v>
          </cell>
          <cell r="G330" t="str">
            <v>AXA Funds Management S.A.</v>
          </cell>
          <cell r="H330" t="str">
            <v>EUR</v>
          </cell>
          <cell r="I330" t="str">
            <v>S&amp;P Global Small NR USD</v>
          </cell>
          <cell r="J330" t="str">
            <v>www.axa-im.fr</v>
          </cell>
          <cell r="K330" t="str">
            <v>Actions International Petites &amp; Moyennes Capitalisations</v>
          </cell>
          <cell r="L330" t="str">
            <v>Europe Fonds ouverts  - Actions Internationales Petites Cap.</v>
          </cell>
          <cell r="M330" t="str">
            <v>FEC0</v>
          </cell>
          <cell r="N330" t="str">
            <v>FEC0B</v>
          </cell>
          <cell r="O330" t="str">
            <v>Quotidien</v>
          </cell>
          <cell r="P330" t="str">
            <v>Austria;Belgium;Switzerland;Germany;Denmark;Spain;Finland;France;United Kingdom;Italy;Luxembourg;Netherlands;Norway;Sweden;</v>
          </cell>
          <cell r="Q330" t="str">
            <v>Non</v>
          </cell>
          <cell r="R330" t="str">
            <v/>
          </cell>
          <cell r="S330" t="str">
            <v/>
          </cell>
          <cell r="T330" t="str">
            <v>International</v>
          </cell>
          <cell r="U330" t="str">
            <v>Global</v>
          </cell>
          <cell r="V330">
            <v>6</v>
          </cell>
          <cell r="W330" t="str">
            <v>Non</v>
          </cell>
          <cell r="X330" t="str">
            <v>Cap</v>
          </cell>
          <cell r="Y330" t="str">
            <v>J+1</v>
          </cell>
          <cell r="Z330" t="str">
            <v>J+3</v>
          </cell>
          <cell r="AA330" t="str">
            <v>Label ISR</v>
          </cell>
          <cell r="AB330" t="str">
            <v>Non</v>
          </cell>
          <cell r="AC330" t="str">
            <v>Oui</v>
          </cell>
          <cell r="AD330">
            <v>0.9</v>
          </cell>
          <cell r="AE330">
            <v>1.1599999999999999</v>
          </cell>
        </row>
        <row r="331">
          <cell r="A331" t="str">
            <v>IE0008367009</v>
          </cell>
          <cell r="B331" t="str">
            <v>AXA RosenbergAllCtyAPExJpnSmCpAlp A$ Acc</v>
          </cell>
          <cell r="C331" t="str">
            <v/>
          </cell>
          <cell r="D331">
            <v>0</v>
          </cell>
          <cell r="E331" t="str">
            <v>SICAV</v>
          </cell>
          <cell r="F331" t="str">
            <v>AXA</v>
          </cell>
          <cell r="G331" t="str">
            <v>AXA Rosenberg Management Ireland Limited</v>
          </cell>
          <cell r="H331" t="str">
            <v>USD</v>
          </cell>
          <cell r="I331" t="str">
            <v>MSCI AC Asia Pacific Ex JPN Small NR USD</v>
          </cell>
          <cell r="J331" t="str">
            <v>www.axa-im.fr</v>
          </cell>
          <cell r="K331" t="str">
            <v>Actions Asie-Pacifique hors Japon</v>
          </cell>
          <cell r="L331" t="str">
            <v>Europe Fonds ouverts  - Actions Asie-Pacifique hors Japon</v>
          </cell>
          <cell r="M331" t="str">
            <v>FN00</v>
          </cell>
          <cell r="N331" t="str">
            <v>FN00B</v>
          </cell>
          <cell r="O331" t="str">
            <v>Quotidien</v>
          </cell>
          <cell r="P331" t="str">
            <v>Austria;Switzerland;Germany;Spain;Finland;France;United Kingdom;Ireland;Italy;Luxembourg;Netherlands;Norway;Peru;Portugal;Sweden;</v>
          </cell>
          <cell r="Q331" t="str">
            <v>Non</v>
          </cell>
          <cell r="R331" t="str">
            <v/>
          </cell>
          <cell r="S331" t="str">
            <v/>
          </cell>
          <cell r="T331" t="str">
            <v>Asie - Pacifique</v>
          </cell>
          <cell r="U331" t="str">
            <v>Asia Pacific ex Japan</v>
          </cell>
          <cell r="V331">
            <v>6</v>
          </cell>
          <cell r="W331" t="str">
            <v>Non</v>
          </cell>
          <cell r="X331" t="str">
            <v>Cap</v>
          </cell>
          <cell r="Y331" t="str">
            <v>15h00</v>
          </cell>
          <cell r="Z331" t="str">
            <v>J+3</v>
          </cell>
          <cell r="AB331" t="str">
            <v>Non</v>
          </cell>
          <cell r="AC331" t="str">
            <v>Oui</v>
          </cell>
          <cell r="AD331">
            <v>0.8</v>
          </cell>
          <cell r="AE331">
            <v>1.1499999999999999</v>
          </cell>
        </row>
        <row r="332">
          <cell r="A332" t="str">
            <v>IE0031069499</v>
          </cell>
          <cell r="B332" t="str">
            <v>AXA RosenbergAllCtyAPExJpnSmCpAlp B€ Acc</v>
          </cell>
          <cell r="C332" t="str">
            <v/>
          </cell>
          <cell r="D332">
            <v>1</v>
          </cell>
          <cell r="E332" t="str">
            <v>SICAV</v>
          </cell>
          <cell r="F332" t="str">
            <v>AXA</v>
          </cell>
          <cell r="G332" t="str">
            <v>AXA Rosenberg Management Ireland Limited</v>
          </cell>
          <cell r="H332" t="str">
            <v>EUR</v>
          </cell>
          <cell r="I332" t="str">
            <v>MSCI AC Asia Pacific Ex JPN Small NR USD</v>
          </cell>
          <cell r="J332" t="str">
            <v>www.axa-im.fr</v>
          </cell>
          <cell r="K332" t="str">
            <v>Actions Asie-Pacifique hors Japon</v>
          </cell>
          <cell r="L332" t="str">
            <v>Europe Fonds ouverts  - Actions Asie-Pacifique hors Japon</v>
          </cell>
          <cell r="M332" t="str">
            <v>FN00</v>
          </cell>
          <cell r="N332" t="str">
            <v>FN00B</v>
          </cell>
          <cell r="O332" t="str">
            <v>Quotidien</v>
          </cell>
          <cell r="P332" t="str">
            <v>Austria;Belgium;Switzerland;Germany;Spain;Finland;France;United Kingdom;Ireland;Italy;Luxembourg;Netherlands;Norway;Peru;Portugal;Sweden;</v>
          </cell>
          <cell r="Q332" t="str">
            <v>Non</v>
          </cell>
          <cell r="R332" t="str">
            <v/>
          </cell>
          <cell r="S332" t="str">
            <v/>
          </cell>
          <cell r="T332" t="str">
            <v>Asie - Pacifique</v>
          </cell>
          <cell r="U332" t="str">
            <v>Asia Pacific ex Japan</v>
          </cell>
          <cell r="V332">
            <v>6</v>
          </cell>
          <cell r="W332" t="str">
            <v>Non</v>
          </cell>
          <cell r="X332" t="str">
            <v>Cap</v>
          </cell>
          <cell r="AB332" t="str">
            <v>Non</v>
          </cell>
          <cell r="AC332" t="str">
            <v>Oui</v>
          </cell>
          <cell r="AD332">
            <v>1.5</v>
          </cell>
          <cell r="AE332">
            <v>1.84</v>
          </cell>
        </row>
        <row r="333">
          <cell r="A333" t="str">
            <v>IE00BDBY8M96</v>
          </cell>
          <cell r="B333" t="str">
            <v>AXAIM Maturity 2022 I Cap USD</v>
          </cell>
          <cell r="D333">
            <v>0</v>
          </cell>
          <cell r="E333" t="str">
            <v>SICAV</v>
          </cell>
          <cell r="F333" t="str">
            <v>AXA</v>
          </cell>
          <cell r="G333" t="str">
            <v>AXA Investment Managers Paris</v>
          </cell>
          <cell r="H333" t="str">
            <v>USD</v>
          </cell>
          <cell r="I333" t="str">
            <v>Pas d'indice de référence</v>
          </cell>
          <cell r="J333" t="str">
            <v>www.axa-im.fr</v>
          </cell>
          <cell r="K333" t="str">
            <v>Obligation Terme Fixe (3)</v>
          </cell>
          <cell r="L333" t="str">
            <v>Europe Fonds ouverts  - Obligations à échéance</v>
          </cell>
          <cell r="M333" t="str">
            <v>BBEA</v>
          </cell>
          <cell r="N333" t="str">
            <v>BBEAB</v>
          </cell>
          <cell r="O333" t="str">
            <v>Quotidien</v>
          </cell>
          <cell r="P333" t="str">
            <v>Austria;Germany;France;United Kingdom;Italy;</v>
          </cell>
          <cell r="Q333" t="str">
            <v>Non</v>
          </cell>
          <cell r="R333" t="str">
            <v/>
          </cell>
          <cell r="S333" t="str">
            <v>+ 85 ans</v>
          </cell>
          <cell r="T333" t="str">
            <v>International</v>
          </cell>
          <cell r="U333" t="str">
            <v>Global</v>
          </cell>
          <cell r="V333">
            <v>4</v>
          </cell>
          <cell r="W333" t="str">
            <v>Non</v>
          </cell>
          <cell r="X333" t="str">
            <v>Cap</v>
          </cell>
          <cell r="AB333" t="str">
            <v>Non</v>
          </cell>
          <cell r="AC333" t="str">
            <v>Oui</v>
          </cell>
          <cell r="AD333">
            <v>0.5</v>
          </cell>
          <cell r="AE333">
            <v>0.71</v>
          </cell>
        </row>
        <row r="334">
          <cell r="A334" t="str">
            <v>LU1536921650</v>
          </cell>
          <cell r="B334" t="str">
            <v>AXAWF Fram Robotech A Cap EUR</v>
          </cell>
          <cell r="D334">
            <v>10</v>
          </cell>
          <cell r="E334" t="str">
            <v>SICAV</v>
          </cell>
          <cell r="F334" t="str">
            <v>AXA</v>
          </cell>
          <cell r="G334" t="str">
            <v>AXA Funds Management S.A.</v>
          </cell>
          <cell r="H334" t="str">
            <v>EUR</v>
          </cell>
          <cell r="I334" t="str">
            <v>MSCI ACWI NR USD</v>
          </cell>
          <cell r="J334" t="str">
            <v>www.axa-im.fr</v>
          </cell>
          <cell r="K334" t="str">
            <v>Secteur Technologies</v>
          </cell>
          <cell r="L334" t="str">
            <v>Europe Fonds ouverts  - Actions Secteur Technologies</v>
          </cell>
          <cell r="M334" t="str">
            <v>G0R0</v>
          </cell>
          <cell r="N334" t="str">
            <v>G0R0B</v>
          </cell>
          <cell r="O334" t="str">
            <v>Quotidien</v>
          </cell>
          <cell r="P334" t="str">
            <v>Austria;Belgium;Switzerland;Germany;Denmark;Spain;Finland;France;United Kingdom;Italy;Luxembourg;Netherlands;Norway;Sweden;</v>
          </cell>
          <cell r="Q334" t="str">
            <v>Non</v>
          </cell>
          <cell r="R334" t="str">
            <v/>
          </cell>
          <cell r="S334" t="str">
            <v/>
          </cell>
          <cell r="T334" t="str">
            <v>International</v>
          </cell>
          <cell r="U334" t="str">
            <v>Global</v>
          </cell>
          <cell r="V334">
            <v>6</v>
          </cell>
          <cell r="W334" t="str">
            <v>Non</v>
          </cell>
          <cell r="X334" t="str">
            <v>Cap</v>
          </cell>
          <cell r="Y334" t="str">
            <v>15h00</v>
          </cell>
          <cell r="Z334" t="str">
            <v>J+1</v>
          </cell>
          <cell r="AA334" t="str">
            <v>Label ISR 01/07/2021</v>
          </cell>
          <cell r="AB334" t="str">
            <v>Non</v>
          </cell>
          <cell r="AC334" t="str">
            <v>Oui</v>
          </cell>
          <cell r="AD334">
            <v>1.5</v>
          </cell>
          <cell r="AE334">
            <v>1.75</v>
          </cell>
        </row>
        <row r="335">
          <cell r="A335" t="str">
            <v>IE00BZCPNC06</v>
          </cell>
          <cell r="B335" t="str">
            <v>AXAIM WAVe Cat Bonds I Cap EUR H</v>
          </cell>
          <cell r="D335">
            <v>1</v>
          </cell>
          <cell r="E335" t="str">
            <v>SICAV (2)</v>
          </cell>
          <cell r="F335" t="str">
            <v>AXA</v>
          </cell>
          <cell r="G335" t="str">
            <v>AXA Investment Managers Paris</v>
          </cell>
          <cell r="H335" t="str">
            <v>EUR</v>
          </cell>
          <cell r="I335" t="str">
            <v>Pas d'indice de référence</v>
          </cell>
          <cell r="J335" t="str">
            <v>www.axa-im.fr</v>
          </cell>
          <cell r="K335" t="str">
            <v>Obligations Autres</v>
          </cell>
          <cell r="L335" t="str">
            <v>Europe Fonds ouverts  - Obligations Autres</v>
          </cell>
          <cell r="M335" t="str">
            <v>BBFA</v>
          </cell>
          <cell r="N335" t="str">
            <v>BBFAB</v>
          </cell>
          <cell r="O335" t="str">
            <v>Hebdomadaire</v>
          </cell>
          <cell r="P335" t="str">
            <v>Switzerland;France;United Kingdom;Ireland;Italy;</v>
          </cell>
          <cell r="Q335" t="str">
            <v>Non</v>
          </cell>
          <cell r="R335" t="str">
            <v/>
          </cell>
          <cell r="S335" t="str">
            <v>+ 85 ans</v>
          </cell>
          <cell r="T335" t="str">
            <v>International</v>
          </cell>
          <cell r="U335" t="str">
            <v>Global</v>
          </cell>
          <cell r="V335">
            <v>3</v>
          </cell>
          <cell r="W335" t="str">
            <v>Non</v>
          </cell>
          <cell r="X335" t="str">
            <v>Cap</v>
          </cell>
          <cell r="Y335" t="str">
            <v>14h00</v>
          </cell>
          <cell r="Z335" t="str">
            <v>J+5</v>
          </cell>
          <cell r="AB335" t="str">
            <v>Non</v>
          </cell>
          <cell r="AC335" t="str">
            <v>Oui</v>
          </cell>
          <cell r="AD335">
            <v>1</v>
          </cell>
          <cell r="AE335">
            <v>0.94</v>
          </cell>
        </row>
        <row r="336">
          <cell r="A336" t="str">
            <v>LU0087657150</v>
          </cell>
          <cell r="B336" t="str">
            <v>AXAWF Fram Switzerland A Cap CHF</v>
          </cell>
          <cell r="C336" t="str">
            <v/>
          </cell>
          <cell r="D336">
            <v>5</v>
          </cell>
          <cell r="E336" t="str">
            <v>SICAV</v>
          </cell>
          <cell r="F336" t="str">
            <v>AXA</v>
          </cell>
          <cell r="G336" t="str">
            <v>AXA Funds Management S.A.</v>
          </cell>
          <cell r="H336" t="str">
            <v>CHF</v>
          </cell>
          <cell r="I336" t="str">
            <v>(SPI Middle Caps GR) 60% + ( SPI Large Caps GR) 40%</v>
          </cell>
          <cell r="J336" t="str">
            <v>www.axa-im.fr</v>
          </cell>
          <cell r="K336" t="str">
            <v>Actions Europe - Zones particulières</v>
          </cell>
          <cell r="L336" t="str">
            <v>Europe Fonds ouverts  - Actions Suisse Grandes Cap.</v>
          </cell>
          <cell r="M336" t="str">
            <v>FD0A</v>
          </cell>
          <cell r="N336" t="str">
            <v>FD0AB</v>
          </cell>
          <cell r="O336" t="str">
            <v>Quotidien</v>
          </cell>
          <cell r="P336" t="str">
            <v>Austria;Belgium;Switzerland;Chile;Germany;Spain;France;Italy;Luxembourg;Netherlands;Portugal;</v>
          </cell>
          <cell r="Q336" t="str">
            <v>Non</v>
          </cell>
          <cell r="R336" t="str">
            <v/>
          </cell>
          <cell r="S336" t="str">
            <v/>
          </cell>
          <cell r="T336" t="str">
            <v>Europe</v>
          </cell>
          <cell r="U336" t="str">
            <v>Suisse</v>
          </cell>
          <cell r="V336">
            <v>6</v>
          </cell>
          <cell r="W336" t="str">
            <v>Non</v>
          </cell>
          <cell r="X336" t="str">
            <v>Cap</v>
          </cell>
          <cell r="Y336" t="str">
            <v>15h00</v>
          </cell>
          <cell r="Z336" t="str">
            <v>J+3</v>
          </cell>
          <cell r="AA336">
            <v>0</v>
          </cell>
          <cell r="AB336" t="str">
            <v>Non</v>
          </cell>
          <cell r="AC336" t="str">
            <v>Oui</v>
          </cell>
          <cell r="AD336">
            <v>1.5</v>
          </cell>
          <cell r="AE336">
            <v>1.77</v>
          </cell>
        </row>
        <row r="337">
          <cell r="A337" t="str">
            <v>LU0658025977</v>
          </cell>
          <cell r="B337" t="str">
            <v>AXAIMFIIS Europe Short Dur HY B Cap EUR</v>
          </cell>
          <cell r="D337">
            <v>0</v>
          </cell>
          <cell r="E337" t="str">
            <v>FCP</v>
          </cell>
          <cell r="F337" t="str">
            <v>AXA</v>
          </cell>
          <cell r="G337" t="str">
            <v>AXA Funds Management S.A.</v>
          </cell>
          <cell r="H337" t="str">
            <v>EUR</v>
          </cell>
          <cell r="I337" t="str">
            <v>Pas d'indice de référence</v>
          </cell>
          <cell r="J337" t="str">
            <v>www.axa-im.fr</v>
          </cell>
          <cell r="K337" t="str">
            <v>Obligations Haut Rendement EUR</v>
          </cell>
          <cell r="L337" t="str">
            <v>Europe Fonds ouverts  - Obligations EUR Haut Rendement</v>
          </cell>
          <cell r="M337" t="str">
            <v>BCNA</v>
          </cell>
          <cell r="N337" t="str">
            <v>BCNAB</v>
          </cell>
          <cell r="O337" t="str">
            <v>Quotidien</v>
          </cell>
          <cell r="P337" t="str">
            <v>Austria;Switzerland;Germany;Denmark;Spain;France;Italy;Luxembourg;Netherlands;Sweden;</v>
          </cell>
          <cell r="Q337" t="str">
            <v>Non</v>
          </cell>
          <cell r="R337" t="str">
            <v/>
          </cell>
          <cell r="S337" t="str">
            <v>+ 85 ans</v>
          </cell>
          <cell r="T337" t="str">
            <v>Europe</v>
          </cell>
          <cell r="U337" t="str">
            <v>Europe</v>
          </cell>
          <cell r="V337">
            <v>4</v>
          </cell>
          <cell r="W337" t="str">
            <v>Non</v>
          </cell>
          <cell r="X337" t="str">
            <v>Cap</v>
          </cell>
          <cell r="Y337" t="str">
            <v>10h00</v>
          </cell>
          <cell r="Z337" t="str">
            <v>J+4</v>
          </cell>
          <cell r="AB337" t="str">
            <v>Non</v>
          </cell>
          <cell r="AC337" t="str">
            <v>Oui</v>
          </cell>
          <cell r="AD337">
            <v>0.75</v>
          </cell>
          <cell r="AE337">
            <v>0.88</v>
          </cell>
        </row>
        <row r="338">
          <cell r="A338" t="str">
            <v>LU0658026603</v>
          </cell>
          <cell r="B338" t="str">
            <v>AXAIMFIIS Europe Short Dur HY F Cap EUR</v>
          </cell>
          <cell r="D338">
            <v>1</v>
          </cell>
          <cell r="E338" t="str">
            <v>FCP</v>
          </cell>
          <cell r="F338" t="str">
            <v>AXA</v>
          </cell>
          <cell r="G338" t="str">
            <v>AXA Funds Management S.A.</v>
          </cell>
          <cell r="H338" t="str">
            <v>EUR</v>
          </cell>
          <cell r="I338" t="str">
            <v>Pas d'indice de référence</v>
          </cell>
          <cell r="J338" t="str">
            <v>www.axa-im.fr</v>
          </cell>
          <cell r="K338" t="str">
            <v>Obligations Haut Rendement EUR</v>
          </cell>
          <cell r="L338" t="str">
            <v>Europe Fonds ouverts  - Obligations EUR Haut Rendement</v>
          </cell>
          <cell r="M338" t="str">
            <v>BCNA</v>
          </cell>
          <cell r="N338" t="str">
            <v>BCNAB</v>
          </cell>
          <cell r="O338" t="str">
            <v>Quotidien</v>
          </cell>
          <cell r="P338" t="str">
            <v>Austria;Belgium;Switzerland;Germany;Denmark;Spain;Finland;France;Italy;Luxembourg;Netherlands;Norway;Sweden;Swaziland;</v>
          </cell>
          <cell r="Q338" t="str">
            <v>Non</v>
          </cell>
          <cell r="R338" t="str">
            <v/>
          </cell>
          <cell r="S338" t="str">
            <v>+ 85 ans</v>
          </cell>
          <cell r="T338" t="str">
            <v>Europe</v>
          </cell>
          <cell r="U338" t="str">
            <v>Europe</v>
          </cell>
          <cell r="V338">
            <v>4</v>
          </cell>
          <cell r="W338" t="str">
            <v>Non</v>
          </cell>
          <cell r="X338" t="str">
            <v>Cap</v>
          </cell>
          <cell r="Y338" t="str">
            <v>13h00 J-1</v>
          </cell>
          <cell r="Z338" t="str">
            <v>J+3</v>
          </cell>
          <cell r="AB338" t="str">
            <v>Non</v>
          </cell>
          <cell r="AC338" t="str">
            <v>Oui</v>
          </cell>
          <cell r="AD338">
            <v>1</v>
          </cell>
          <cell r="AE338">
            <v>1.22</v>
          </cell>
        </row>
        <row r="339">
          <cell r="A339" t="str">
            <v>LU0251658372</v>
          </cell>
          <cell r="B339" t="str">
            <v>AXAWF Global Emerg Mkts Bds E Cap EUR H</v>
          </cell>
          <cell r="D339">
            <v>1</v>
          </cell>
          <cell r="E339" t="str">
            <v>SICAV</v>
          </cell>
          <cell r="F339" t="str">
            <v>AXA</v>
          </cell>
          <cell r="G339" t="str">
            <v>AXA Funds Management S.A.</v>
          </cell>
          <cell r="H339" t="str">
            <v>EUR</v>
          </cell>
          <cell r="I339" t="str">
            <v>JP Morgan EMBIG Div Hdg TR EUR</v>
          </cell>
          <cell r="J339" t="str">
            <v>www.axa-im.fr</v>
          </cell>
          <cell r="K339" t="str">
            <v>Obligations Marchés Emergents</v>
          </cell>
          <cell r="L339" t="str">
            <v>Europe Fonds ouverts  - Obligations Marchés Emergents Dominante EUR</v>
          </cell>
          <cell r="M339" t="str">
            <v>BDRB</v>
          </cell>
          <cell r="N339" t="str">
            <v>BDRBB</v>
          </cell>
          <cell r="O339" t="str">
            <v>Quotidien</v>
          </cell>
          <cell r="P339" t="str">
            <v>Austria;Belgium;Switzerland;Germany;Spain;France;Italy;Luxembourg;Portugal;</v>
          </cell>
          <cell r="Q339" t="str">
            <v>Non</v>
          </cell>
          <cell r="R339" t="str">
            <v/>
          </cell>
          <cell r="S339" t="str">
            <v>+ 85 ans</v>
          </cell>
          <cell r="T339" t="str">
            <v>Marchés Emergents</v>
          </cell>
          <cell r="U339" t="str">
            <v>Global Emerging Mkts</v>
          </cell>
          <cell r="V339">
            <v>4</v>
          </cell>
          <cell r="W339" t="str">
            <v>Non</v>
          </cell>
          <cell r="X339" t="str">
            <v>Cap</v>
          </cell>
          <cell r="Y339" t="str">
            <v>14h00</v>
          </cell>
          <cell r="Z339" t="str">
            <v>Cut Off: 14h00  Val:J+4</v>
          </cell>
          <cell r="AB339" t="str">
            <v>Non</v>
          </cell>
          <cell r="AC339" t="str">
            <v>Oui</v>
          </cell>
          <cell r="AD339">
            <v>1.25</v>
          </cell>
          <cell r="AE339">
            <v>2.54</v>
          </cell>
        </row>
        <row r="340">
          <cell r="A340" t="str">
            <v>LU0546066993</v>
          </cell>
          <cell r="B340" t="str">
            <v>AXAIMFIIS US Corp Itmt Bds F EUR Cap H</v>
          </cell>
          <cell r="D340">
            <v>0</v>
          </cell>
          <cell r="E340" t="str">
            <v>FCP</v>
          </cell>
          <cell r="F340" t="str">
            <v>AXA</v>
          </cell>
          <cell r="G340" t="str">
            <v>AXA Funds Management S.A.</v>
          </cell>
          <cell r="H340" t="str">
            <v>EUR</v>
          </cell>
          <cell r="I340" t="str">
            <v>BBgBarc Interm Corp TR USD</v>
          </cell>
          <cell r="J340" t="str">
            <v>www.axa-im.fr</v>
          </cell>
          <cell r="K340" t="str">
            <v>Obligations Autres</v>
          </cell>
          <cell r="L340" t="str">
            <v>Europe Fonds ouverts  - Obligations Autres</v>
          </cell>
          <cell r="M340" t="str">
            <v>BBFA</v>
          </cell>
          <cell r="N340" t="str">
            <v>BBFAB</v>
          </cell>
          <cell r="O340" t="str">
            <v>Quotidien</v>
          </cell>
          <cell r="P340" t="str">
            <v>Austria;Belgium;Switzerland;Germany;Denmark;Spain;Finland;France;Italy;Liechtenstein;Luxembourg;Netherlands;Norway;Sweden;</v>
          </cell>
          <cell r="Q340" t="str">
            <v>Non</v>
          </cell>
          <cell r="R340" t="str">
            <v/>
          </cell>
          <cell r="S340" t="str">
            <v>+ 85 ans</v>
          </cell>
          <cell r="T340" t="str">
            <v>Amérique du Nord</v>
          </cell>
          <cell r="U340" t="str">
            <v>États-Unis d'Amérique</v>
          </cell>
          <cell r="V340">
            <v>3</v>
          </cell>
          <cell r="W340" t="str">
            <v>Non</v>
          </cell>
          <cell r="X340" t="str">
            <v>Cap</v>
          </cell>
          <cell r="Y340" t="str">
            <v>15h00</v>
          </cell>
          <cell r="Z340" t="str">
            <v>J+3</v>
          </cell>
          <cell r="AB340" t="str">
            <v>Non</v>
          </cell>
          <cell r="AC340" t="str">
            <v>Oui</v>
          </cell>
          <cell r="AD340">
            <v>0.75</v>
          </cell>
          <cell r="AE340">
            <v>0.96</v>
          </cell>
        </row>
        <row r="341">
          <cell r="A341" t="str">
            <v>LU0125750504</v>
          </cell>
          <cell r="B341" t="str">
            <v>AXAWF Global High Yield Bds A Cap EUR H</v>
          </cell>
          <cell r="C341" t="str">
            <v/>
          </cell>
          <cell r="D341">
            <v>5</v>
          </cell>
          <cell r="E341" t="str">
            <v>SICAV</v>
          </cell>
          <cell r="F341" t="str">
            <v>AXA</v>
          </cell>
          <cell r="G341" t="str">
            <v>AXA Funds Management S.A.</v>
          </cell>
          <cell r="H341" t="str">
            <v>EUR</v>
          </cell>
          <cell r="I341" t="str">
            <v>ICE BofA Gbl HY TR HUSD</v>
          </cell>
          <cell r="J341" t="str">
            <v>www.axa-im.fr</v>
          </cell>
          <cell r="K341" t="str">
            <v>Obligations Monde Haut Rendement</v>
          </cell>
          <cell r="L341" t="str">
            <v>Europe Fonds ouverts  - Obligations Internationales Haut Rendement Couvertes en EUR</v>
          </cell>
          <cell r="M341" t="str">
            <v>BCOB</v>
          </cell>
          <cell r="N341" t="str">
            <v>BCOBB</v>
          </cell>
          <cell r="O341" t="str">
            <v>Quotidien</v>
          </cell>
          <cell r="P341" t="str">
            <v>Austria;Belgium;Switzerland;Germany;Spain;France;Italy;Luxembourg;Netherlands;Portugal;</v>
          </cell>
          <cell r="Q341" t="str">
            <v>Non</v>
          </cell>
          <cell r="R341" t="str">
            <v/>
          </cell>
          <cell r="S341" t="str">
            <v>+ 85 ans</v>
          </cell>
          <cell r="T341" t="str">
            <v>International</v>
          </cell>
          <cell r="U341" t="str">
            <v>Global</v>
          </cell>
          <cell r="V341">
            <v>4</v>
          </cell>
          <cell r="W341" t="str">
            <v>Non</v>
          </cell>
          <cell r="X341" t="str">
            <v>Cap</v>
          </cell>
          <cell r="Y341" t="str">
            <v>14h00</v>
          </cell>
          <cell r="Z341" t="str">
            <v>Cut Off: 14h00  Val:J+4</v>
          </cell>
          <cell r="AA341">
            <v>0</v>
          </cell>
          <cell r="AB341" t="str">
            <v>Non</v>
          </cell>
          <cell r="AC341" t="str">
            <v>Oui</v>
          </cell>
          <cell r="AD341">
            <v>1.25</v>
          </cell>
          <cell r="AE341">
            <v>1.53</v>
          </cell>
        </row>
        <row r="342">
          <cell r="A342" t="str">
            <v>LU0266009793</v>
          </cell>
          <cell r="B342" t="str">
            <v>AXAWF Global Infl Bds A Cap EUR</v>
          </cell>
          <cell r="D342">
            <v>5</v>
          </cell>
          <cell r="E342" t="str">
            <v>SICAV</v>
          </cell>
          <cell r="F342" t="str">
            <v>AXA</v>
          </cell>
          <cell r="G342" t="str">
            <v>AXA Funds Management S.A.</v>
          </cell>
          <cell r="H342" t="str">
            <v>EUR</v>
          </cell>
          <cell r="I342" t="str">
            <v>BBgBarc Wld Govt Infl Lkd TR Hdg EUR</v>
          </cell>
          <cell r="J342" t="str">
            <v>www.axa-im.fr</v>
          </cell>
          <cell r="K342" t="str">
            <v>Obligations Indexées Inflation Couverte</v>
          </cell>
          <cell r="L342" t="str">
            <v>Europe Fonds ouverts  - Obligations Internationales Indexées sur l'Inflation Couvertes en EUR</v>
          </cell>
          <cell r="M342" t="str">
            <v>BABC</v>
          </cell>
          <cell r="N342" t="str">
            <v>BABCB</v>
          </cell>
          <cell r="O342" t="str">
            <v>Quotidien</v>
          </cell>
          <cell r="P342" t="str">
            <v>Austria;Belgium;Switzerland;Germany;Denmark;Spain;Finland;France;United Kingdom;Hong Kong;Italy;Luxembourg;Netherlands;Norway;Singapore;Sweden;Swaziland;</v>
          </cell>
          <cell r="Q342" t="str">
            <v>Non</v>
          </cell>
          <cell r="R342" t="str">
            <v/>
          </cell>
          <cell r="S342" t="str">
            <v>+ 85 ans</v>
          </cell>
          <cell r="T342" t="str">
            <v>International</v>
          </cell>
          <cell r="U342" t="str">
            <v>Global</v>
          </cell>
          <cell r="V342">
            <v>4</v>
          </cell>
          <cell r="W342" t="str">
            <v>Non</v>
          </cell>
          <cell r="X342" t="str">
            <v>Cap</v>
          </cell>
          <cell r="Y342" t="str">
            <v>15h00</v>
          </cell>
          <cell r="Z342" t="str">
            <v>J+3</v>
          </cell>
          <cell r="AB342" t="str">
            <v>Non</v>
          </cell>
          <cell r="AC342" t="str">
            <v>Oui</v>
          </cell>
          <cell r="AD342">
            <v>0.6</v>
          </cell>
          <cell r="AE342">
            <v>0.84</v>
          </cell>
        </row>
        <row r="343">
          <cell r="A343" t="str">
            <v>LU0194346564</v>
          </cell>
          <cell r="B343" t="str">
            <v>AXAIMFIIS US Short Dur HY I Cap EUR H</v>
          </cell>
          <cell r="D343">
            <v>1</v>
          </cell>
          <cell r="E343" t="str">
            <v>FCP</v>
          </cell>
          <cell r="F343" t="str">
            <v>AXA</v>
          </cell>
          <cell r="G343" t="str">
            <v>AXA Funds Management S.A.</v>
          </cell>
          <cell r="H343" t="str">
            <v>EUR</v>
          </cell>
          <cell r="I343" t="str">
            <v>Pas d'indice de référence</v>
          </cell>
          <cell r="J343" t="str">
            <v>www.axa-im.fr</v>
          </cell>
          <cell r="K343" t="str">
            <v>Obligations Autres</v>
          </cell>
          <cell r="L343" t="str">
            <v>Europe Fonds ouverts  - Obligations Autres</v>
          </cell>
          <cell r="M343" t="str">
            <v>BBFA</v>
          </cell>
          <cell r="N343" t="str">
            <v>BBFAB</v>
          </cell>
          <cell r="O343" t="str">
            <v>Quotidien</v>
          </cell>
          <cell r="P343" t="str">
            <v>Austria;Switzerland;Chile;Germany;Spain;France;Luxembourg;</v>
          </cell>
          <cell r="Q343" t="str">
            <v>Non</v>
          </cell>
          <cell r="R343" t="str">
            <v/>
          </cell>
          <cell r="S343" t="str">
            <v>+ 85 ans</v>
          </cell>
          <cell r="T343" t="str">
            <v>Amérique du Nord</v>
          </cell>
          <cell r="U343" t="str">
            <v>États-Unis d'Amérique</v>
          </cell>
          <cell r="V343">
            <v>4</v>
          </cell>
          <cell r="W343" t="str">
            <v>Non</v>
          </cell>
          <cell r="X343" t="str">
            <v>Cap</v>
          </cell>
          <cell r="Y343" t="str">
            <v>10h00</v>
          </cell>
          <cell r="AB343" t="str">
            <v>Non</v>
          </cell>
          <cell r="AC343" t="str">
            <v>Oui</v>
          </cell>
          <cell r="AD343">
            <v>1</v>
          </cell>
          <cell r="AE343">
            <v>1.1399999999999999</v>
          </cell>
        </row>
        <row r="344">
          <cell r="A344" t="str">
            <v>LU0266010296</v>
          </cell>
          <cell r="B344" t="str">
            <v>AXAWF Global Infl Bds E Cap EUR</v>
          </cell>
          <cell r="C344" t="str">
            <v/>
          </cell>
          <cell r="D344">
            <v>4</v>
          </cell>
          <cell r="E344" t="str">
            <v>SICAV</v>
          </cell>
          <cell r="F344" t="str">
            <v>AXA</v>
          </cell>
          <cell r="G344" t="str">
            <v>AXA Funds Management S.A.</v>
          </cell>
          <cell r="H344" t="str">
            <v>EUR</v>
          </cell>
          <cell r="I344" t="str">
            <v>BBgBarc Wld Govt Infl Lkd TR Hdg EUR</v>
          </cell>
          <cell r="J344" t="str">
            <v>www.axa-im.fr</v>
          </cell>
          <cell r="K344" t="str">
            <v>Obligations Indexées Inflation Couverte</v>
          </cell>
          <cell r="L344" t="str">
            <v>Europe Fonds ouverts  - Obligations Internationales Indexées sur l'Inflation Couvertes en EUR</v>
          </cell>
          <cell r="M344" t="str">
            <v>BABC</v>
          </cell>
          <cell r="N344" t="str">
            <v>BABCB</v>
          </cell>
          <cell r="O344" t="str">
            <v>Quotidien</v>
          </cell>
          <cell r="P344" t="str">
            <v>Austria;Belgium;Switzerland;Germany;Spain;Finland;France;United Kingdom;Italy;Luxembourg;Netherlands;Portugal;Sweden;Swaziland;</v>
          </cell>
          <cell r="Q344" t="str">
            <v>Non</v>
          </cell>
          <cell r="R344" t="str">
            <v/>
          </cell>
          <cell r="S344" t="str">
            <v>+ 85 ans</v>
          </cell>
          <cell r="T344" t="str">
            <v>International</v>
          </cell>
          <cell r="U344" t="str">
            <v>Global</v>
          </cell>
          <cell r="V344">
            <v>4</v>
          </cell>
          <cell r="W344" t="str">
            <v>Non</v>
          </cell>
          <cell r="X344" t="str">
            <v>Cap</v>
          </cell>
          <cell r="Y344" t="str">
            <v>15h00</v>
          </cell>
          <cell r="Z344" t="str">
            <v>J+3</v>
          </cell>
          <cell r="AB344" t="str">
            <v>Non</v>
          </cell>
          <cell r="AC344" t="str">
            <v>Oui</v>
          </cell>
          <cell r="AD344">
            <v>0.6</v>
          </cell>
          <cell r="AE344">
            <v>1.49</v>
          </cell>
        </row>
        <row r="345">
          <cell r="A345" t="str">
            <v>LU1790047804</v>
          </cell>
          <cell r="B345" t="str">
            <v>AXAWF Global Infl Bds Redex A Acc EUR</v>
          </cell>
          <cell r="D345">
            <v>2</v>
          </cell>
          <cell r="E345" t="str">
            <v>SICAV</v>
          </cell>
          <cell r="F345" t="str">
            <v>AXA</v>
          </cell>
          <cell r="G345" t="str">
            <v>AXA Funds Management S.A.</v>
          </cell>
          <cell r="H345" t="str">
            <v>EUR</v>
          </cell>
          <cell r="I345" t="str">
            <v>Pas d'indice de référence</v>
          </cell>
          <cell r="J345" t="str">
            <v>www.axa-im.fr</v>
          </cell>
          <cell r="K345" t="str">
            <v>Obligations Indexées Inflation Couverte</v>
          </cell>
          <cell r="L345" t="str">
            <v>Europe Fonds ouverts  - Obligations Internationales Indexées sur l'Inflation Couvertes en EUR</v>
          </cell>
          <cell r="M345" t="str">
            <v>BABC</v>
          </cell>
          <cell r="N345" t="str">
            <v>BABCB</v>
          </cell>
          <cell r="O345" t="str">
            <v>Quotidien</v>
          </cell>
          <cell r="P345" t="str">
            <v>Luxembourg</v>
          </cell>
          <cell r="Q345" t="str">
            <v>Non</v>
          </cell>
          <cell r="R345" t="str">
            <v/>
          </cell>
          <cell r="S345" t="str">
            <v>+ 85 ans</v>
          </cell>
          <cell r="T345" t="str">
            <v>International</v>
          </cell>
          <cell r="U345" t="str">
            <v>Global</v>
          </cell>
          <cell r="V345">
            <v>3</v>
          </cell>
          <cell r="W345" t="str">
            <v>Non</v>
          </cell>
          <cell r="X345" t="str">
            <v>Cap</v>
          </cell>
          <cell r="Y345" t="str">
            <v>15h00</v>
          </cell>
          <cell r="Z345" t="str">
            <v>J+3</v>
          </cell>
          <cell r="AB345" t="str">
            <v>Non</v>
          </cell>
          <cell r="AC345" t="str">
            <v>Oui</v>
          </cell>
          <cell r="AD345">
            <v>0.65</v>
          </cell>
          <cell r="AE345">
            <v>0.89</v>
          </cell>
        </row>
        <row r="346">
          <cell r="A346" t="str">
            <v>LU0188172174</v>
          </cell>
          <cell r="B346" t="str">
            <v>AXAIMFIIS US Short Dur HY I Cap USD</v>
          </cell>
          <cell r="C346" t="str">
            <v>colonne liste : dont 1 historique UBS</v>
          </cell>
          <cell r="D346">
            <v>1</v>
          </cell>
          <cell r="E346" t="str">
            <v>FCP</v>
          </cell>
          <cell r="F346" t="str">
            <v>AXA</v>
          </cell>
          <cell r="G346" t="str">
            <v>AXA Funds Management S.A.</v>
          </cell>
          <cell r="H346" t="str">
            <v>USD</v>
          </cell>
          <cell r="I346" t="str">
            <v>Pas d'indice de référence</v>
          </cell>
          <cell r="J346" t="str">
            <v>www.axa-im.fr</v>
          </cell>
          <cell r="K346" t="str">
            <v>Obligations USD Haut Rendement</v>
          </cell>
          <cell r="L346" t="str">
            <v>Europe Fonds ouverts  - Obligations USD Haut Rendement</v>
          </cell>
          <cell r="M346" t="str">
            <v>BCPC</v>
          </cell>
          <cell r="N346" t="str">
            <v>BCPCB</v>
          </cell>
          <cell r="O346" t="str">
            <v>Quotidien</v>
          </cell>
          <cell r="P346" t="str">
            <v>Austria;Switzerland;Germany;Denmark;Spain;France;Italy;Luxembourg;Netherlands;Sweden;</v>
          </cell>
          <cell r="Q346" t="str">
            <v>Non</v>
          </cell>
          <cell r="R346" t="str">
            <v/>
          </cell>
          <cell r="S346" t="str">
            <v>+ 85 ans</v>
          </cell>
          <cell r="T346" t="str">
            <v>Amérique du Nord</v>
          </cell>
          <cell r="U346" t="str">
            <v>États-Unis d'Amérique</v>
          </cell>
          <cell r="V346">
            <v>4</v>
          </cell>
          <cell r="W346" t="str">
            <v>Non</v>
          </cell>
          <cell r="X346" t="str">
            <v>Cap</v>
          </cell>
          <cell r="Y346" t="str">
            <v>10h00</v>
          </cell>
          <cell r="AB346" t="str">
            <v>Non</v>
          </cell>
          <cell r="AC346" t="str">
            <v>Oui</v>
          </cell>
          <cell r="AD346">
            <v>1</v>
          </cell>
          <cell r="AE346">
            <v>1.1100000000000001</v>
          </cell>
        </row>
        <row r="347">
          <cell r="A347" t="str">
            <v>LU0125743475</v>
          </cell>
          <cell r="B347" t="str">
            <v>AXAWF Fram Europe Small Cap F Cap EUR</v>
          </cell>
          <cell r="D347">
            <v>0</v>
          </cell>
          <cell r="E347" t="str">
            <v>SICAV</v>
          </cell>
          <cell r="F347" t="str">
            <v>AXA</v>
          </cell>
          <cell r="G347" t="str">
            <v>AXA Funds Management S.A.</v>
          </cell>
          <cell r="H347" t="str">
            <v>EUR</v>
          </cell>
          <cell r="I347" t="str">
            <v>Stoxx Europe Small 200 NR EUR</v>
          </cell>
          <cell r="J347" t="str">
            <v>www.axa-im.fr</v>
          </cell>
          <cell r="K347" t="str">
            <v>Actions Europe Moyennes Capitalisations</v>
          </cell>
          <cell r="L347" t="str">
            <v>Europe Fonds ouverts  - Actions Europe Moyennes Cap.</v>
          </cell>
          <cell r="M347" t="str">
            <v>FCD0</v>
          </cell>
          <cell r="N347" t="str">
            <v>FCD0B</v>
          </cell>
          <cell r="O347" t="str">
            <v>Quotidien</v>
          </cell>
          <cell r="P347" t="str">
            <v>Austria;Belgium;Switzerland;Germany;Denmark;Spain;Finland;France;United Kingdom;Italy;Luxembourg;Netherlands;Norway;Sweden;</v>
          </cell>
          <cell r="Q347" t="str">
            <v>Non</v>
          </cell>
          <cell r="R347" t="str">
            <v/>
          </cell>
          <cell r="S347" t="str">
            <v/>
          </cell>
          <cell r="T347" t="str">
            <v>Europe</v>
          </cell>
          <cell r="U347" t="str">
            <v>Europe</v>
          </cell>
          <cell r="V347">
            <v>6</v>
          </cell>
          <cell r="W347" t="str">
            <v>Non</v>
          </cell>
          <cell r="X347" t="str">
            <v>Cap</v>
          </cell>
          <cell r="Y347" t="str">
            <v>15h00</v>
          </cell>
          <cell r="Z347" t="str">
            <v>J+3</v>
          </cell>
          <cell r="AA347" t="str">
            <v>Label ISR 04/2021</v>
          </cell>
          <cell r="AB347" t="str">
            <v>Non</v>
          </cell>
          <cell r="AC347" t="str">
            <v>Oui</v>
          </cell>
          <cell r="AD347">
            <v>0.9</v>
          </cell>
          <cell r="AE347">
            <v>1.17</v>
          </cell>
        </row>
        <row r="348">
          <cell r="A348" t="str">
            <v>LU0465917044</v>
          </cell>
          <cell r="B348" t="str">
            <v>AXAWF Global Optimal Income A Cap EUR</v>
          </cell>
          <cell r="D348">
            <v>1</v>
          </cell>
          <cell r="E348" t="str">
            <v>SICAV</v>
          </cell>
          <cell r="F348" t="str">
            <v>AXA</v>
          </cell>
          <cell r="G348" t="str">
            <v>AXA Funds Management S.A.</v>
          </cell>
          <cell r="H348" t="str">
            <v>EUR</v>
          </cell>
          <cell r="I348" t="str">
            <v>Pas d'indice de référence</v>
          </cell>
          <cell r="J348" t="str">
            <v>www.axa-im.fr</v>
          </cell>
          <cell r="K348" t="str">
            <v>Mixtes EUR Flexible</v>
          </cell>
          <cell r="L348" t="str">
            <v>Europe Fonds ouverts  - Allocation EUR Flexible - International</v>
          </cell>
          <cell r="M348" t="str">
            <v>EACA</v>
          </cell>
          <cell r="N348" t="str">
            <v>EACAB</v>
          </cell>
          <cell r="O348" t="str">
            <v>Quotidien</v>
          </cell>
          <cell r="P348" t="str">
            <v>Austria;Belgium;Switzerland;Germany;Denmark;Spain;Finland;France;United Kingdom;Italy;Luxembourg;Netherlands;Norway;Sweden;</v>
          </cell>
          <cell r="Q348" t="str">
            <v>Non</v>
          </cell>
          <cell r="R348" t="str">
            <v/>
          </cell>
          <cell r="S348" t="str">
            <v>+ 85 ans</v>
          </cell>
          <cell r="T348" t="str">
            <v>International</v>
          </cell>
          <cell r="U348" t="str">
            <v>Global</v>
          </cell>
          <cell r="V348">
            <v>5</v>
          </cell>
          <cell r="W348" t="str">
            <v>Non</v>
          </cell>
          <cell r="X348" t="str">
            <v>Cap</v>
          </cell>
          <cell r="Y348" t="str">
            <v>15h00</v>
          </cell>
          <cell r="Z348" t="str">
            <v>J+3</v>
          </cell>
          <cell r="AB348" t="str">
            <v>Non</v>
          </cell>
          <cell r="AC348" t="str">
            <v>Oui</v>
          </cell>
          <cell r="AD348">
            <v>1.2</v>
          </cell>
          <cell r="AE348">
            <v>1.45</v>
          </cell>
        </row>
        <row r="349">
          <cell r="A349" t="str">
            <v>LU0465917390</v>
          </cell>
          <cell r="B349" t="str">
            <v>AXAWF Global Optimal Income E Cap EUR</v>
          </cell>
          <cell r="D349">
            <v>7</v>
          </cell>
          <cell r="E349" t="str">
            <v>SICAV</v>
          </cell>
          <cell r="F349" t="str">
            <v>AXA</v>
          </cell>
          <cell r="G349" t="str">
            <v>AXA Funds Management S.A.</v>
          </cell>
          <cell r="H349" t="str">
            <v>EUR</v>
          </cell>
          <cell r="I349" t="str">
            <v>Pas d'indice de référence</v>
          </cell>
          <cell r="J349" t="str">
            <v>www.axa-im.fr</v>
          </cell>
          <cell r="K349" t="str">
            <v>Mixtes EUR Flexible</v>
          </cell>
          <cell r="L349" t="str">
            <v>Europe Fonds ouverts  - Allocation EUR Flexible - International</v>
          </cell>
          <cell r="M349" t="str">
            <v>EACA</v>
          </cell>
          <cell r="N349" t="str">
            <v>EACAB</v>
          </cell>
          <cell r="O349" t="str">
            <v>Quotidien</v>
          </cell>
          <cell r="P349" t="str">
            <v>Switzerland;Spain;Finland;France;Italy;Luxembourg;Portugal;</v>
          </cell>
          <cell r="Q349" t="str">
            <v>Non</v>
          </cell>
          <cell r="R349" t="str">
            <v/>
          </cell>
          <cell r="S349" t="str">
            <v>+ 85 ans</v>
          </cell>
          <cell r="T349" t="str">
            <v>International</v>
          </cell>
          <cell r="U349" t="str">
            <v>Global</v>
          </cell>
          <cell r="V349">
            <v>5</v>
          </cell>
          <cell r="W349" t="str">
            <v>Non</v>
          </cell>
          <cell r="X349" t="str">
            <v>Cap</v>
          </cell>
          <cell r="Y349" t="str">
            <v>15h00</v>
          </cell>
          <cell r="Z349" t="str">
            <v>J+3</v>
          </cell>
          <cell r="AA349">
            <v>0</v>
          </cell>
          <cell r="AB349" t="str">
            <v>Non</v>
          </cell>
          <cell r="AC349" t="str">
            <v>Oui</v>
          </cell>
          <cell r="AD349">
            <v>1.2</v>
          </cell>
          <cell r="AE349">
            <v>1.95</v>
          </cell>
        </row>
        <row r="350">
          <cell r="A350" t="str">
            <v>LU0179866438</v>
          </cell>
          <cell r="B350" t="str">
            <v>AXAWF Optimal Income A Cap EUR pf</v>
          </cell>
          <cell r="C350" t="str">
            <v/>
          </cell>
          <cell r="D350">
            <v>5</v>
          </cell>
          <cell r="E350" t="str">
            <v>SICAV</v>
          </cell>
          <cell r="F350" t="str">
            <v>AXA</v>
          </cell>
          <cell r="G350" t="str">
            <v>AXA Funds Management S.A.</v>
          </cell>
          <cell r="H350" t="str">
            <v>EUR</v>
          </cell>
          <cell r="I350" t="str">
            <v>Eonia + 2%</v>
          </cell>
          <cell r="J350" t="str">
            <v>www.axa-im.fr</v>
          </cell>
          <cell r="K350" t="str">
            <v>Mixtes EUR Flexible</v>
          </cell>
          <cell r="L350" t="str">
            <v>Europe Fonds ouverts  - Allocation EUR Flexible</v>
          </cell>
          <cell r="M350" t="str">
            <v>EACA</v>
          </cell>
          <cell r="N350" t="str">
            <v>EACAB</v>
          </cell>
          <cell r="O350" t="str">
            <v>Quotidien</v>
          </cell>
          <cell r="P350" t="str">
            <v>Austria;Belgium;Chile;Germany;Spain;France;United Kingdom;Italy;Luxembourg;Netherlands;Portugal;Taiwan;</v>
          </cell>
          <cell r="Q350" t="str">
            <v>Non</v>
          </cell>
          <cell r="R350" t="str">
            <v/>
          </cell>
          <cell r="S350" t="str">
            <v>+ 85 ans</v>
          </cell>
          <cell r="T350" t="str">
            <v>Europe</v>
          </cell>
          <cell r="U350" t="str">
            <v>Europe</v>
          </cell>
          <cell r="V350">
            <v>5</v>
          </cell>
          <cell r="W350" t="str">
            <v>Non</v>
          </cell>
          <cell r="X350" t="str">
            <v>Cap</v>
          </cell>
          <cell r="Y350" t="str">
            <v>14h00</v>
          </cell>
          <cell r="Z350" t="str">
            <v>Cut Off: 14h00  Val:J+4 Négo:J+1</v>
          </cell>
          <cell r="AB350" t="str">
            <v>Non</v>
          </cell>
          <cell r="AC350" t="str">
            <v>Oui</v>
          </cell>
          <cell r="AD350">
            <v>1.2</v>
          </cell>
          <cell r="AE350">
            <v>1.45</v>
          </cell>
        </row>
        <row r="351">
          <cell r="A351" t="str">
            <v>LU0184634821</v>
          </cell>
          <cell r="B351" t="str">
            <v>AXAWF Optimal Income E Cap EUR pf</v>
          </cell>
          <cell r="C351" t="str">
            <v/>
          </cell>
          <cell r="D351">
            <v>5</v>
          </cell>
          <cell r="E351" t="str">
            <v>SICAV</v>
          </cell>
          <cell r="F351" t="str">
            <v>AXA</v>
          </cell>
          <cell r="G351" t="str">
            <v>AXA Funds Management S.A.</v>
          </cell>
          <cell r="H351" t="str">
            <v>EUR</v>
          </cell>
          <cell r="I351" t="str">
            <v>Eonia + 2%</v>
          </cell>
          <cell r="J351" t="str">
            <v>www.axa-im.fr</v>
          </cell>
          <cell r="K351" t="str">
            <v>Mixtes EUR Flexible</v>
          </cell>
          <cell r="L351" t="str">
            <v>Europe Fonds ouverts  - Allocation EUR Flexible</v>
          </cell>
          <cell r="M351" t="str">
            <v>EACA</v>
          </cell>
          <cell r="N351" t="str">
            <v>EACAB</v>
          </cell>
          <cell r="O351" t="str">
            <v>Quotidien</v>
          </cell>
          <cell r="P351" t="str">
            <v>Austria;Belgium;Chile;Germany;Spain;France;United Kingdom;Italy;Luxembourg;Netherlands;Portugal;</v>
          </cell>
          <cell r="Q351" t="str">
            <v>Non</v>
          </cell>
          <cell r="R351" t="str">
            <v/>
          </cell>
          <cell r="S351" t="str">
            <v>+ 85 ans</v>
          </cell>
          <cell r="T351" t="str">
            <v>Europe</v>
          </cell>
          <cell r="U351" t="str">
            <v>Europe</v>
          </cell>
          <cell r="V351">
            <v>5</v>
          </cell>
          <cell r="W351" t="str">
            <v>Non</v>
          </cell>
          <cell r="X351" t="str">
            <v>Cap</v>
          </cell>
          <cell r="Y351" t="str">
            <v>14h00</v>
          </cell>
          <cell r="Z351" t="str">
            <v>Cut Off: 14h00  Val:J+4</v>
          </cell>
          <cell r="AB351" t="str">
            <v>Non</v>
          </cell>
          <cell r="AC351" t="str">
            <v>Oui</v>
          </cell>
          <cell r="AD351">
            <v>1.2</v>
          </cell>
          <cell r="AE351">
            <v>2.2000000000000002</v>
          </cell>
        </row>
        <row r="352">
          <cell r="A352" t="str">
            <v>LU0316218527</v>
          </cell>
          <cell r="B352" t="str">
            <v>AXA WF ACT Frmlgtn Humn Cap A Cap EUR</v>
          </cell>
          <cell r="D352">
            <v>0</v>
          </cell>
          <cell r="E352" t="str">
            <v>SICAV</v>
          </cell>
          <cell r="F352" t="str">
            <v>AXA</v>
          </cell>
          <cell r="G352" t="str">
            <v>AXA Funds Management S.A.</v>
          </cell>
          <cell r="H352" t="str">
            <v>EUR</v>
          </cell>
          <cell r="I352" t="str">
            <v>(Stoxx Europe Mid 200 NR EUR) 50% + ( Stoxx Europe Small 200 NR EUR) 50%</v>
          </cell>
          <cell r="J352" t="str">
            <v>www.axa-im.fr</v>
          </cell>
          <cell r="K352" t="str">
            <v>Actions Europe Moyennes Capitalisations</v>
          </cell>
          <cell r="L352" t="str">
            <v>Europe Fonds ouverts  - Actions Europe Moyennes Cap.</v>
          </cell>
          <cell r="M352" t="str">
            <v>FCD0</v>
          </cell>
          <cell r="N352" t="str">
            <v>FCD0B</v>
          </cell>
          <cell r="O352" t="str">
            <v>Quotidien</v>
          </cell>
          <cell r="P352" t="str">
            <v>Austria;Belgium;Switzerland;Germany;Denmark;Spain;Finland;France;United Kingdom;Italy;Luxembourg;Netherlands;Norway;Sweden;Swaziland;</v>
          </cell>
          <cell r="Q352" t="str">
            <v>Non</v>
          </cell>
          <cell r="R352" t="str">
            <v/>
          </cell>
          <cell r="S352" t="str">
            <v/>
          </cell>
          <cell r="T352" t="str">
            <v>Europe</v>
          </cell>
          <cell r="U352" t="str">
            <v>Europe</v>
          </cell>
          <cell r="V352">
            <v>6</v>
          </cell>
          <cell r="W352" t="str">
            <v>Non</v>
          </cell>
          <cell r="X352" t="str">
            <v>Cap</v>
          </cell>
          <cell r="Y352" t="str">
            <v>15h00</v>
          </cell>
          <cell r="Z352" t="str">
            <v>J+3</v>
          </cell>
          <cell r="AA352" t="str">
            <v>Label ISR</v>
          </cell>
          <cell r="AB352" t="str">
            <v>Non</v>
          </cell>
          <cell r="AC352" t="str">
            <v>Oui</v>
          </cell>
          <cell r="AD352">
            <v>2</v>
          </cell>
          <cell r="AE352">
            <v>2.0299999999999998</v>
          </cell>
        </row>
        <row r="353">
          <cell r="A353" t="str">
            <v>LU0276013249</v>
          </cell>
          <cell r="B353" t="str">
            <v>AXAWF US High Yield Bonds E Cap EUR H</v>
          </cell>
          <cell r="D353">
            <v>5</v>
          </cell>
          <cell r="E353" t="str">
            <v>SICAV</v>
          </cell>
          <cell r="F353" t="str">
            <v>AXA</v>
          </cell>
          <cell r="G353" t="str">
            <v>AXA Funds Management S.A.</v>
          </cell>
          <cell r="H353" t="str">
            <v>EUR</v>
          </cell>
          <cell r="I353" t="str">
            <v>ICE BofA US High Yield TR USD</v>
          </cell>
          <cell r="J353" t="str">
            <v>www.axa-im.fr</v>
          </cell>
          <cell r="K353" t="str">
            <v>Obligations Autres</v>
          </cell>
          <cell r="L353" t="str">
            <v>Europe Fonds ouverts  - Obligations Autres</v>
          </cell>
          <cell r="M353" t="str">
            <v>BBFA</v>
          </cell>
          <cell r="N353" t="str">
            <v>BBFAB</v>
          </cell>
          <cell r="O353" t="str">
            <v>Quotidien</v>
          </cell>
          <cell r="P353" t="str">
            <v>Austria;Belgium;Switzerland;Chile;Germany;Spain;France;Italy;Luxembourg;Netherlands;Portugal;</v>
          </cell>
          <cell r="Q353" t="str">
            <v>Non</v>
          </cell>
          <cell r="R353" t="str">
            <v/>
          </cell>
          <cell r="S353" t="str">
            <v>+ 85 ans</v>
          </cell>
          <cell r="T353" t="str">
            <v>Amérique du Nord</v>
          </cell>
          <cell r="U353" t="str">
            <v>États-Unis d'Amérique</v>
          </cell>
          <cell r="V353">
            <v>4</v>
          </cell>
          <cell r="W353" t="str">
            <v>Non</v>
          </cell>
          <cell r="X353" t="str">
            <v>Cap</v>
          </cell>
          <cell r="Y353" t="str">
            <v>15h00</v>
          </cell>
          <cell r="Z353" t="str">
            <v>J+3</v>
          </cell>
          <cell r="AB353" t="str">
            <v>Non</v>
          </cell>
          <cell r="AC353" t="str">
            <v>Oui</v>
          </cell>
          <cell r="AD353">
            <v>1.5</v>
          </cell>
          <cell r="AE353">
            <v>1.97</v>
          </cell>
        </row>
        <row r="354">
          <cell r="A354" t="str">
            <v>LU0087656699</v>
          </cell>
          <cell r="B354" t="str">
            <v>AXAWF Fram Italy A Cap EUR</v>
          </cell>
          <cell r="D354">
            <v>3</v>
          </cell>
          <cell r="E354" t="str">
            <v>SICAV</v>
          </cell>
          <cell r="F354" t="str">
            <v>AXA</v>
          </cell>
          <cell r="G354" t="str">
            <v>AXA Funds Management S.A.</v>
          </cell>
          <cell r="H354" t="str">
            <v>EUR</v>
          </cell>
          <cell r="I354" t="str">
            <v>FTSE Italia AllShare TR EUR</v>
          </cell>
          <cell r="J354" t="str">
            <v>www.axa-im.fr</v>
          </cell>
          <cell r="K354" t="str">
            <v>Actions Europe - Zones particulières</v>
          </cell>
          <cell r="L354" t="str">
            <v>Europe Fonds ouverts  - Actions Italie</v>
          </cell>
          <cell r="M354" t="str">
            <v>FD0A</v>
          </cell>
          <cell r="N354" t="str">
            <v>FD0AB</v>
          </cell>
          <cell r="O354" t="str">
            <v>Quotidien</v>
          </cell>
          <cell r="P354" t="str">
            <v>Austria;Belgium;Switzerland;Germany;Denmark;Spain;Finland;France;United Kingdom;Italy;Luxembourg;Netherlands;Norway;Sweden;Swaziland;</v>
          </cell>
          <cell r="Q354" t="str">
            <v>Oui</v>
          </cell>
          <cell r="R354" t="str">
            <v/>
          </cell>
          <cell r="S354" t="str">
            <v/>
          </cell>
          <cell r="T354" t="str">
            <v>Zone Euro</v>
          </cell>
          <cell r="U354" t="str">
            <v>Italie</v>
          </cell>
          <cell r="V354">
            <v>6</v>
          </cell>
          <cell r="W354" t="str">
            <v>Non</v>
          </cell>
          <cell r="X354" t="str">
            <v>Cap</v>
          </cell>
          <cell r="Y354" t="str">
            <v>15h00</v>
          </cell>
          <cell r="Z354" t="str">
            <v>J+3</v>
          </cell>
          <cell r="AB354" t="str">
            <v>Non</v>
          </cell>
          <cell r="AC354" t="str">
            <v>Oui</v>
          </cell>
          <cell r="AD354">
            <v>1.5</v>
          </cell>
          <cell r="AE354">
            <v>1.79</v>
          </cell>
        </row>
        <row r="355">
          <cell r="A355" t="str">
            <v>LU0266013472</v>
          </cell>
          <cell r="B355" t="str">
            <v>AXAWF Fram Longevity Economy A Cap USD</v>
          </cell>
          <cell r="C355" t="str">
            <v/>
          </cell>
          <cell r="D355">
            <v>2</v>
          </cell>
          <cell r="E355" t="str">
            <v>SICAV</v>
          </cell>
          <cell r="F355" t="str">
            <v>AXA</v>
          </cell>
          <cell r="G355" t="str">
            <v>AXA Funds Management S.A.</v>
          </cell>
          <cell r="H355" t="str">
            <v>USD</v>
          </cell>
          <cell r="I355" t="str">
            <v>MSCI AC World NR EUR</v>
          </cell>
          <cell r="J355" t="str">
            <v>www.axa-im.fr</v>
          </cell>
          <cell r="K355" t="str">
            <v>Secteur Santé</v>
          </cell>
          <cell r="L355" t="str">
            <v>Europe Fonds ouverts  - Actions Secteur Santé</v>
          </cell>
          <cell r="M355" t="str">
            <v>G0P0</v>
          </cell>
          <cell r="N355" t="str">
            <v>G0P0B</v>
          </cell>
          <cell r="O355" t="str">
            <v>Quotidien</v>
          </cell>
          <cell r="P355" t="str">
            <v>Austria;Belgium;Switzerland;Germany;Spain;France;United Kingdom;Hong Kong;Italy;Luxembourg;Netherlands;Portugal;</v>
          </cell>
          <cell r="Q355" t="str">
            <v>Non</v>
          </cell>
          <cell r="R355" t="str">
            <v/>
          </cell>
          <cell r="S355" t="str">
            <v/>
          </cell>
          <cell r="T355" t="str">
            <v>International</v>
          </cell>
          <cell r="U355" t="str">
            <v>Global</v>
          </cell>
          <cell r="V355">
            <v>6</v>
          </cell>
          <cell r="W355" t="str">
            <v>Non</v>
          </cell>
          <cell r="X355" t="str">
            <v>Cap</v>
          </cell>
          <cell r="Y355" t="str">
            <v>14h00</v>
          </cell>
          <cell r="Z355" t="str">
            <v>J+1</v>
          </cell>
          <cell r="AA355" t="str">
            <v>Label ISR 01/07/2021</v>
          </cell>
          <cell r="AB355" t="str">
            <v>Non</v>
          </cell>
          <cell r="AC355" t="str">
            <v>Oui</v>
          </cell>
          <cell r="AD355">
            <v>1.75</v>
          </cell>
          <cell r="AE355">
            <v>2</v>
          </cell>
        </row>
        <row r="356">
          <cell r="A356" t="str">
            <v>LU1644517127</v>
          </cell>
          <cell r="B356" t="str">
            <v>AXAWF Fram Robotech A Cap EUR Hdg</v>
          </cell>
          <cell r="D356">
            <v>1</v>
          </cell>
          <cell r="E356" t="str">
            <v>SICAV</v>
          </cell>
          <cell r="F356" t="str">
            <v>AXA</v>
          </cell>
          <cell r="G356" t="str">
            <v>AXA Funds Management S.A.</v>
          </cell>
          <cell r="H356" t="str">
            <v>EUR</v>
          </cell>
          <cell r="I356" t="str">
            <v>MSCI ACWI NR USD</v>
          </cell>
          <cell r="J356" t="str">
            <v>www.axa-im.fr</v>
          </cell>
          <cell r="K356" t="str">
            <v>Actions autres</v>
          </cell>
          <cell r="L356" t="str">
            <v>Europe Fonds ouverts  - Autres actions</v>
          </cell>
          <cell r="M356" t="str">
            <v>FTZZ</v>
          </cell>
          <cell r="N356" t="str">
            <v>FTZZB</v>
          </cell>
          <cell r="O356" t="str">
            <v>Quotidien</v>
          </cell>
          <cell r="P356" t="str">
            <v>Austria;Belgium;Switzerland;Germany;Denmark;Spain;Finland;France;Italy;Luxembourg;Netherlands;Norway;Sweden;</v>
          </cell>
          <cell r="Q356" t="str">
            <v>Non</v>
          </cell>
          <cell r="R356" t="str">
            <v/>
          </cell>
          <cell r="S356" t="str">
            <v/>
          </cell>
          <cell r="T356" t="str">
            <v>International</v>
          </cell>
          <cell r="U356" t="str">
            <v>Global</v>
          </cell>
          <cell r="V356">
            <v>6</v>
          </cell>
          <cell r="W356" t="str">
            <v>Non</v>
          </cell>
          <cell r="X356" t="str">
            <v>Cap</v>
          </cell>
          <cell r="Y356" t="str">
            <v>15h00</v>
          </cell>
          <cell r="Z356" t="str">
            <v>J+1</v>
          </cell>
          <cell r="AA356" t="str">
            <v>Label ISR 01/07/2021</v>
          </cell>
          <cell r="AB356" t="str">
            <v>Non</v>
          </cell>
          <cell r="AC356" t="str">
            <v>Oui</v>
          </cell>
          <cell r="AD356">
            <v>1.5</v>
          </cell>
          <cell r="AE356">
            <v>1.78</v>
          </cell>
        </row>
        <row r="357">
          <cell r="A357" t="str">
            <v>LU1684369710</v>
          </cell>
          <cell r="B357" t="str">
            <v>AXAWF Framlington Dgtl Ecoy A Cap EURHdg</v>
          </cell>
          <cell r="D357">
            <v>7</v>
          </cell>
          <cell r="E357" t="str">
            <v>SICAV</v>
          </cell>
          <cell r="F357" t="str">
            <v>AXA</v>
          </cell>
          <cell r="G357" t="str">
            <v>AXA Funds Management S.A.</v>
          </cell>
          <cell r="H357" t="str">
            <v>EUR</v>
          </cell>
          <cell r="I357" t="str">
            <v>MSCI ACWI NR USD</v>
          </cell>
          <cell r="J357" t="str">
            <v>www.axa-im.fr</v>
          </cell>
          <cell r="K357" t="str">
            <v>Actions autres</v>
          </cell>
          <cell r="L357" t="str">
            <v>Europe Fonds ouverts  - Autres actions</v>
          </cell>
          <cell r="M357" t="str">
            <v>FTZZ</v>
          </cell>
          <cell r="N357" t="str">
            <v>FTZZB</v>
          </cell>
          <cell r="O357" t="str">
            <v>Quotidien</v>
          </cell>
          <cell r="P357" t="str">
            <v>Austria;Belgium;Switzerland;Germany;Denmark;Spain;Finland;France;Italy;Luxembourg;Netherlands;Norway;Sweden;</v>
          </cell>
          <cell r="Q357" t="str">
            <v>Non</v>
          </cell>
          <cell r="R357" t="str">
            <v/>
          </cell>
          <cell r="S357" t="str">
            <v/>
          </cell>
          <cell r="T357" t="str">
            <v>International</v>
          </cell>
          <cell r="U357" t="str">
            <v>Global</v>
          </cell>
          <cell r="V357">
            <v>6</v>
          </cell>
          <cell r="W357" t="str">
            <v>Non</v>
          </cell>
          <cell r="X357" t="str">
            <v>Cap</v>
          </cell>
          <cell r="Y357" t="str">
            <v>15h00</v>
          </cell>
          <cell r="Z357" t="str">
            <v>J+3</v>
          </cell>
          <cell r="AA357" t="str">
            <v>Label ISR 01/07/2021</v>
          </cell>
          <cell r="AB357" t="str">
            <v>Non</v>
          </cell>
          <cell r="AC357" t="str">
            <v>Oui</v>
          </cell>
          <cell r="AD357">
            <v>1.5</v>
          </cell>
          <cell r="AE357">
            <v>1.78</v>
          </cell>
        </row>
        <row r="358">
          <cell r="A358" t="str">
            <v>LU0251658026</v>
          </cell>
          <cell r="B358" t="str">
            <v>AXAWF Global Emerg Mkts Bds A Cap EUR H</v>
          </cell>
          <cell r="D358">
            <v>1</v>
          </cell>
          <cell r="E358" t="str">
            <v>SICAV</v>
          </cell>
          <cell r="F358" t="str">
            <v>AXA</v>
          </cell>
          <cell r="G358" t="str">
            <v>AXA Funds Management S.A.</v>
          </cell>
          <cell r="H358" t="str">
            <v>EUR</v>
          </cell>
          <cell r="I358" t="str">
            <v>JP Morgan EMBIG Div Hdg TR EUR</v>
          </cell>
          <cell r="J358" t="str">
            <v>www.axa-im.fr</v>
          </cell>
          <cell r="K358" t="str">
            <v>Obligations Marchés Emergents</v>
          </cell>
          <cell r="L358" t="str">
            <v>Europe Fonds ouverts  - Obligations Marchés Emergents Dominante EUR</v>
          </cell>
          <cell r="M358" t="str">
            <v>BDRB</v>
          </cell>
          <cell r="N358" t="str">
            <v>BDRBB</v>
          </cell>
          <cell r="O358" t="str">
            <v>Quotidien</v>
          </cell>
          <cell r="P358" t="str">
            <v>Austria;Belgium;Switzerland;Germany;Spain;France;Italy;Luxembourg;Portugal;</v>
          </cell>
          <cell r="Q358" t="str">
            <v>Non</v>
          </cell>
          <cell r="R358" t="str">
            <v/>
          </cell>
          <cell r="S358" t="str">
            <v>+ 85 ans</v>
          </cell>
          <cell r="T358" t="str">
            <v>Marchés Emergents</v>
          </cell>
          <cell r="U358" t="str">
            <v>Global Emerging Mkts</v>
          </cell>
          <cell r="V358">
            <v>4</v>
          </cell>
          <cell r="W358" t="str">
            <v>Non</v>
          </cell>
          <cell r="X358" t="str">
            <v>Cap</v>
          </cell>
          <cell r="Y358" t="str">
            <v>15h00</v>
          </cell>
          <cell r="Z358" t="str">
            <v>J+3</v>
          </cell>
          <cell r="AB358" t="str">
            <v>Non</v>
          </cell>
          <cell r="AC358" t="str">
            <v>Oui</v>
          </cell>
          <cell r="AD358">
            <v>1.25</v>
          </cell>
          <cell r="AE358">
            <v>1.54</v>
          </cell>
        </row>
        <row r="359">
          <cell r="A359" t="str">
            <v>LU1157401990</v>
          </cell>
          <cell r="B359" t="str">
            <v>AXAWF Global Flexible Prpty F Cap USD</v>
          </cell>
          <cell r="D359">
            <v>0</v>
          </cell>
          <cell r="E359" t="str">
            <v>SICAV</v>
          </cell>
          <cell r="F359" t="str">
            <v>AXA</v>
          </cell>
          <cell r="G359" t="str">
            <v>AXA Funds Management S.A.</v>
          </cell>
          <cell r="H359" t="str">
            <v>USD</v>
          </cell>
          <cell r="I359" t="str">
            <v>Pas d'indice de référence</v>
          </cell>
          <cell r="J359" t="str">
            <v>www.axa-im.fr</v>
          </cell>
          <cell r="K359" t="str">
            <v>Mixtes autres devises</v>
          </cell>
          <cell r="L359" t="str">
            <v>Europe Fonds ouverts  - Allocation Autres Devises</v>
          </cell>
          <cell r="M359" t="str">
            <v>EF00</v>
          </cell>
          <cell r="N359" t="str">
            <v>EF00B</v>
          </cell>
          <cell r="O359" t="str">
            <v>Quotidien</v>
          </cell>
          <cell r="P359" t="str">
            <v>Austria;Belgium;Switzerland;Germany;Denmark;Finland;France;United Kingdom;Italy;Luxembourg;Netherlands;Norway;Sweden;</v>
          </cell>
          <cell r="Q359" t="str">
            <v>Non</v>
          </cell>
          <cell r="R359" t="str">
            <v/>
          </cell>
          <cell r="S359" t="str">
            <v>+ 85 ans</v>
          </cell>
          <cell r="T359" t="str">
            <v>International</v>
          </cell>
          <cell r="U359" t="str">
            <v>Global</v>
          </cell>
          <cell r="V359">
            <v>5</v>
          </cell>
          <cell r="W359" t="str">
            <v>Non</v>
          </cell>
          <cell r="X359" t="str">
            <v>Cap</v>
          </cell>
          <cell r="AB359" t="str">
            <v>Non</v>
          </cell>
          <cell r="AC359" t="str">
            <v>Oui</v>
          </cell>
          <cell r="AD359">
            <v>0.7</v>
          </cell>
          <cell r="AE359">
            <v>0.95</v>
          </cell>
        </row>
        <row r="360">
          <cell r="A360" t="str">
            <v>LU0266009959</v>
          </cell>
          <cell r="B360" t="str">
            <v>AXAWF Global Infl Bds A Cap USD H</v>
          </cell>
          <cell r="D360">
            <v>1</v>
          </cell>
          <cell r="E360" t="str">
            <v>SICAV</v>
          </cell>
          <cell r="F360" t="str">
            <v>AXA</v>
          </cell>
          <cell r="G360" t="str">
            <v>AXA Funds Management S.A.</v>
          </cell>
          <cell r="H360" t="str">
            <v>USD</v>
          </cell>
          <cell r="I360" t="str">
            <v>BBgBarc Wld Govt Infl Lkd TR Hdg EUR</v>
          </cell>
          <cell r="J360" t="str">
            <v>www.axa-im.fr</v>
          </cell>
          <cell r="K360" t="str">
            <v>Obligations Indexées Inflation Couverte Devises</v>
          </cell>
          <cell r="L360" t="str">
            <v>Europe Fonds ouverts  - Obligations Internationales Indexées sur l'Inflation Couvertes en USD</v>
          </cell>
          <cell r="M360" t="str">
            <v>BABD</v>
          </cell>
          <cell r="N360" t="str">
            <v>BABDB</v>
          </cell>
          <cell r="O360" t="str">
            <v>Quotidien</v>
          </cell>
          <cell r="P360" t="str">
            <v>Austria;Belgium;Switzerland;Germany;Denmark;Spain;Finland;France;United Kingdom;Hong Kong;Italy;Luxembourg;Netherlands;Norway;Singapore;Sweden;Swaziland;</v>
          </cell>
          <cell r="Q360" t="str">
            <v>Non</v>
          </cell>
          <cell r="R360" t="str">
            <v/>
          </cell>
          <cell r="S360" t="str">
            <v>+ 85 ans</v>
          </cell>
          <cell r="T360" t="str">
            <v>International</v>
          </cell>
          <cell r="U360" t="str">
            <v>Global</v>
          </cell>
          <cell r="V360">
            <v>4</v>
          </cell>
          <cell r="W360" t="str">
            <v>Non</v>
          </cell>
          <cell r="X360" t="str">
            <v>Cap</v>
          </cell>
          <cell r="Y360" t="str">
            <v>14h00</v>
          </cell>
          <cell r="Z360" t="str">
            <v>Cut Off: 14h00  Val:J+4</v>
          </cell>
          <cell r="AB360" t="str">
            <v>Non</v>
          </cell>
          <cell r="AC360" t="str">
            <v>Oui</v>
          </cell>
          <cell r="AD360">
            <v>0.6</v>
          </cell>
          <cell r="AE360">
            <v>0.87</v>
          </cell>
        </row>
        <row r="361">
          <cell r="A361" t="str">
            <v>LU1790048364</v>
          </cell>
          <cell r="B361" t="str">
            <v>AXAWF Global Infl Bds Redex F Acc EUR</v>
          </cell>
          <cell r="D361">
            <v>1</v>
          </cell>
          <cell r="E361" t="str">
            <v>SICAV</v>
          </cell>
          <cell r="F361" t="str">
            <v>AXA</v>
          </cell>
          <cell r="G361" t="str">
            <v>AXA Funds Management S.A.</v>
          </cell>
          <cell r="H361" t="str">
            <v>EUR</v>
          </cell>
          <cell r="I361" t="str">
            <v>Pas d'indice de référence</v>
          </cell>
          <cell r="J361" t="str">
            <v>www.axa-im.fr</v>
          </cell>
          <cell r="K361" t="str">
            <v>Obligations Indexées Inflation Couverte</v>
          </cell>
          <cell r="L361" t="str">
            <v>Europe Fonds ouverts  - Obligations Internationales Indexées sur l'Inflation Couvertes en EUR</v>
          </cell>
          <cell r="M361" t="str">
            <v>BABC</v>
          </cell>
          <cell r="N361" t="str">
            <v>BABCB</v>
          </cell>
          <cell r="O361" t="str">
            <v>Quotidien</v>
          </cell>
          <cell r="P361" t="str">
            <v>Autriche;Belgique;Suisse;Allemagne;Danemark;Espagne;Finlande;France;Royaume-Uni;Italie;Liechtenstein;Luxembourg;Pays-Bas;Norvège;Suède;</v>
          </cell>
          <cell r="Q361" t="str">
            <v>Non</v>
          </cell>
          <cell r="R361" t="str">
            <v/>
          </cell>
          <cell r="S361" t="str">
            <v>+ 85 ans</v>
          </cell>
          <cell r="T361" t="str">
            <v>International</v>
          </cell>
          <cell r="U361" t="str">
            <v>Global</v>
          </cell>
          <cell r="V361">
            <v>3</v>
          </cell>
          <cell r="W361" t="str">
            <v>Non</v>
          </cell>
          <cell r="X361" t="str">
            <v>Cap</v>
          </cell>
          <cell r="Y361" t="str">
            <v>15h00</v>
          </cell>
          <cell r="Z361" t="str">
            <v>J+3</v>
          </cell>
          <cell r="AB361" t="str">
            <v>Non</v>
          </cell>
          <cell r="AC361" t="str">
            <v>Oui</v>
          </cell>
          <cell r="AD361">
            <v>0.5</v>
          </cell>
          <cell r="AE361">
            <v>0.64</v>
          </cell>
        </row>
        <row r="362">
          <cell r="A362" t="str">
            <v>LU1353950568</v>
          </cell>
          <cell r="B362" t="str">
            <v>AXAWF Global Infl Sh Dur Bds A Cap USD</v>
          </cell>
          <cell r="D362">
            <v>1</v>
          </cell>
          <cell r="E362" t="str">
            <v>SICAV</v>
          </cell>
          <cell r="F362" t="str">
            <v>AXA</v>
          </cell>
          <cell r="G362" t="str">
            <v>AXA Funds Management S.A.</v>
          </cell>
          <cell r="H362" t="str">
            <v>USD</v>
          </cell>
          <cell r="I362" t="str">
            <v>BBgBarc Wld Govt IL 1-5Y TR Hdg USD</v>
          </cell>
          <cell r="J362" t="str">
            <v>www.axa-im.fr</v>
          </cell>
          <cell r="K362" t="str">
            <v>Obligations Indexées Inflation</v>
          </cell>
          <cell r="L362" t="str">
            <v>Europe Fonds ouverts  - Obligations Internationales Indexées sur l'Inflation</v>
          </cell>
          <cell r="M362" t="str">
            <v>BABE</v>
          </cell>
          <cell r="N362" t="str">
            <v>BABEB</v>
          </cell>
          <cell r="O362" t="str">
            <v>Quotidien</v>
          </cell>
          <cell r="P362" t="str">
            <v>Austria;Belgium;Germany;Spain;France;United Kingdom;Luxembourg;Netherlands;</v>
          </cell>
          <cell r="Q362" t="str">
            <v>Non</v>
          </cell>
          <cell r="R362" t="str">
            <v/>
          </cell>
          <cell r="S362" t="str">
            <v>+ 85 ans</v>
          </cell>
          <cell r="T362" t="str">
            <v>International</v>
          </cell>
          <cell r="U362" t="str">
            <v>Global</v>
          </cell>
          <cell r="V362">
            <v>2</v>
          </cell>
          <cell r="W362" t="str">
            <v>Non</v>
          </cell>
          <cell r="X362" t="str">
            <v>Cap</v>
          </cell>
          <cell r="Y362" t="str">
            <v>15h00</v>
          </cell>
          <cell r="Z362" t="str">
            <v>J+3</v>
          </cell>
          <cell r="AB362" t="str">
            <v>Non</v>
          </cell>
          <cell r="AC362" t="str">
            <v>Oui</v>
          </cell>
          <cell r="AD362">
            <v>0.5</v>
          </cell>
          <cell r="AE362">
            <v>0.73</v>
          </cell>
        </row>
        <row r="363">
          <cell r="A363" t="str">
            <v>LU1353951707</v>
          </cell>
          <cell r="B363" t="str">
            <v>AXAWF Global Infl Sh Dur Bds F Cap EUR H</v>
          </cell>
          <cell r="D363">
            <v>3</v>
          </cell>
          <cell r="E363" t="str">
            <v>SICAV</v>
          </cell>
          <cell r="F363" t="str">
            <v>AXA</v>
          </cell>
          <cell r="G363" t="str">
            <v>AXA Funds Management S.A.</v>
          </cell>
          <cell r="H363" t="str">
            <v>EUR</v>
          </cell>
          <cell r="I363" t="str">
            <v>BBgBarc Wld Govt IL 1-5Y TR Hdg USD</v>
          </cell>
          <cell r="J363" t="str">
            <v>www.axa-im.fr</v>
          </cell>
          <cell r="K363" t="str">
            <v>Obligations Indexées Inflation Couverte</v>
          </cell>
          <cell r="L363" t="str">
            <v>Europe Fonds ouverts  - Obligations Internationales Indexées sur l'Inflation Couvertes en EUR</v>
          </cell>
          <cell r="M363" t="str">
            <v>BABC</v>
          </cell>
          <cell r="N363" t="str">
            <v>BABCB</v>
          </cell>
          <cell r="O363" t="str">
            <v>Quotidien</v>
          </cell>
          <cell r="P363" t="str">
            <v>Austria;Belgium;Switzerland;Germany;Denmark;Spain;Finland;France;United Kingdom;Italy;Liechtenstein;Luxembourg;Netherlands;Norway;Sweden;</v>
          </cell>
          <cell r="Q363" t="str">
            <v>Non</v>
          </cell>
          <cell r="R363" t="str">
            <v/>
          </cell>
          <cell r="S363" t="str">
            <v>+ 85 ans</v>
          </cell>
          <cell r="T363" t="str">
            <v>International</v>
          </cell>
          <cell r="U363" t="str">
            <v>Global</v>
          </cell>
          <cell r="V363">
            <v>2</v>
          </cell>
          <cell r="W363" t="str">
            <v>Non</v>
          </cell>
          <cell r="X363" t="str">
            <v>Cap</v>
          </cell>
          <cell r="Y363" t="str">
            <v>15h00</v>
          </cell>
          <cell r="Z363" t="str">
            <v>J+3</v>
          </cell>
          <cell r="AB363" t="str">
            <v>Non</v>
          </cell>
          <cell r="AC363" t="str">
            <v>Oui</v>
          </cell>
          <cell r="AD363">
            <v>0.3</v>
          </cell>
          <cell r="AE363">
            <v>0.56000000000000005</v>
          </cell>
        </row>
        <row r="364">
          <cell r="A364" t="str">
            <v>LU1353951533</v>
          </cell>
          <cell r="B364" t="str">
            <v>AXAWF Global Infl Sh Dur Bds F Cap USD</v>
          </cell>
          <cell r="D364">
            <v>1</v>
          </cell>
          <cell r="E364" t="str">
            <v>SICAV</v>
          </cell>
          <cell r="F364" t="str">
            <v>AXA</v>
          </cell>
          <cell r="G364" t="str">
            <v>AXA Funds Management S.A.</v>
          </cell>
          <cell r="H364" t="str">
            <v>USD</v>
          </cell>
          <cell r="I364" t="str">
            <v>BBgBarc Wld Govt IL 1-5Y TR Hdg USD</v>
          </cell>
          <cell r="J364" t="str">
            <v>www.axa-im.fr</v>
          </cell>
          <cell r="K364" t="str">
            <v>Obligations Indexées Inflation</v>
          </cell>
          <cell r="L364" t="str">
            <v>Europe Fonds ouverts  - Obligations Internationales Indexées sur l'Inflation</v>
          </cell>
          <cell r="M364" t="str">
            <v>BABE</v>
          </cell>
          <cell r="N364" t="str">
            <v>BABEB</v>
          </cell>
          <cell r="O364" t="str">
            <v>Quotidien</v>
          </cell>
          <cell r="P364" t="str">
            <v>Austria;Belgium;Switzerland;Germany;Denmark;Spain;Finland;France;United Kingdom;Italy;Luxembourg;Netherlands;Norway;Sweden;</v>
          </cell>
          <cell r="Q364" t="str">
            <v>Non</v>
          </cell>
          <cell r="R364" t="str">
            <v/>
          </cell>
          <cell r="S364" t="str">
            <v>+ 85 ans</v>
          </cell>
          <cell r="T364" t="str">
            <v>International</v>
          </cell>
          <cell r="U364" t="str">
            <v>Global</v>
          </cell>
          <cell r="V364">
            <v>2</v>
          </cell>
          <cell r="W364" t="str">
            <v>Non</v>
          </cell>
          <cell r="X364" t="str">
            <v>Cap</v>
          </cell>
          <cell r="Y364" t="str">
            <v>15h00</v>
          </cell>
          <cell r="Z364" t="str">
            <v>J+3</v>
          </cell>
          <cell r="AB364" t="str">
            <v>Non</v>
          </cell>
          <cell r="AC364" t="str">
            <v>Oui</v>
          </cell>
          <cell r="AD364">
            <v>0.3</v>
          </cell>
          <cell r="AE364">
            <v>0.53</v>
          </cell>
        </row>
        <row r="365">
          <cell r="A365" t="str">
            <v>LU0276013082</v>
          </cell>
          <cell r="B365" t="str">
            <v>AXAWF US High Yield Bonds A Cap EUR H</v>
          </cell>
          <cell r="D365">
            <v>1</v>
          </cell>
          <cell r="E365" t="str">
            <v>SICAV</v>
          </cell>
          <cell r="F365" t="str">
            <v>AXA</v>
          </cell>
          <cell r="G365" t="str">
            <v>AXA Funds Management S.A.</v>
          </cell>
          <cell r="H365" t="str">
            <v>EUR</v>
          </cell>
          <cell r="I365" t="str">
            <v>ICE BofA US High Yield TR USD</v>
          </cell>
          <cell r="J365" t="str">
            <v>www.axa-im.fr</v>
          </cell>
          <cell r="K365" t="str">
            <v>Obligations Autres</v>
          </cell>
          <cell r="L365" t="str">
            <v>Europe Fonds ouverts  - Obligations Autres</v>
          </cell>
          <cell r="M365" t="str">
            <v>BBFA</v>
          </cell>
          <cell r="N365" t="str">
            <v>BBFAB</v>
          </cell>
          <cell r="O365" t="str">
            <v>Quotidien</v>
          </cell>
          <cell r="P365" t="str">
            <v>Austria;Belgium;Switzerland;Germany;Denmark;Spain;Finland;France;United Kingdom;Italy;Liechtenstein;Luxembourg;Netherlands;Norway;Sweden;Taiwan;</v>
          </cell>
          <cell r="Q365" t="str">
            <v>Non</v>
          </cell>
          <cell r="R365" t="str">
            <v/>
          </cell>
          <cell r="S365" t="str">
            <v>+ 85 ans</v>
          </cell>
          <cell r="T365" t="str">
            <v>Amérique du Nord</v>
          </cell>
          <cell r="U365" t="str">
            <v>États-Unis d'Amérique</v>
          </cell>
          <cell r="V365">
            <v>4</v>
          </cell>
          <cell r="W365" t="str">
            <v>Non</v>
          </cell>
          <cell r="X365" t="str">
            <v>Cap</v>
          </cell>
          <cell r="Y365" t="str">
            <v>15h00</v>
          </cell>
          <cell r="Z365" t="str">
            <v>J+3</v>
          </cell>
          <cell r="AB365" t="str">
            <v>Non</v>
          </cell>
          <cell r="AC365" t="str">
            <v>Oui</v>
          </cell>
          <cell r="AD365">
            <v>1.5</v>
          </cell>
          <cell r="AE365">
            <v>1.47</v>
          </cell>
        </row>
        <row r="366">
          <cell r="A366" t="str">
            <v>LU0276013322</v>
          </cell>
          <cell r="B366" t="str">
            <v>AXAWF US High Yield Bonds F Cap EUR H</v>
          </cell>
          <cell r="D366">
            <v>1</v>
          </cell>
          <cell r="E366" t="str">
            <v>SICAV</v>
          </cell>
          <cell r="F366" t="str">
            <v>AXA</v>
          </cell>
          <cell r="G366" t="str">
            <v>AXA Funds Management S.A.</v>
          </cell>
          <cell r="H366" t="str">
            <v>EUR</v>
          </cell>
          <cell r="I366" t="str">
            <v>ICE BofA US High Yield TR USD</v>
          </cell>
          <cell r="J366" t="str">
            <v>www.axa-im.fr</v>
          </cell>
          <cell r="K366" t="str">
            <v>Obligations Autres</v>
          </cell>
          <cell r="L366" t="str">
            <v>Europe Fonds ouverts  - Obligations Autres</v>
          </cell>
          <cell r="M366" t="str">
            <v>BBFA</v>
          </cell>
          <cell r="N366" t="str">
            <v>BBFAB</v>
          </cell>
          <cell r="O366" t="str">
            <v>Quotidien</v>
          </cell>
          <cell r="P366" t="str">
            <v>Austria;Switzerland;Chile;Germany;Spain;France;Italy;Luxembourg;Netherlands;Portugal;</v>
          </cell>
          <cell r="Q366" t="str">
            <v>Non</v>
          </cell>
          <cell r="R366" t="str">
            <v/>
          </cell>
          <cell r="S366" t="str">
            <v>+ 85 ans</v>
          </cell>
          <cell r="T366" t="str">
            <v>Amérique du Nord</v>
          </cell>
          <cell r="U366" t="str">
            <v>États-Unis d'Amérique</v>
          </cell>
          <cell r="V366">
            <v>4</v>
          </cell>
          <cell r="W366" t="str">
            <v>Non</v>
          </cell>
          <cell r="X366" t="str">
            <v>Cap</v>
          </cell>
          <cell r="AB366" t="str">
            <v>Non</v>
          </cell>
          <cell r="AC366" t="str">
            <v>Oui</v>
          </cell>
          <cell r="AD366">
            <v>1</v>
          </cell>
          <cell r="AE366">
            <v>0.87</v>
          </cell>
        </row>
        <row r="367">
          <cell r="A367" t="str">
            <v>FR0007037411</v>
          </cell>
          <cell r="B367" t="str">
            <v>Horizon Moyen Terme</v>
          </cell>
          <cell r="D367">
            <v>1</v>
          </cell>
          <cell r="E367" t="str">
            <v>FCP</v>
          </cell>
          <cell r="F367" t="str">
            <v>AXA</v>
          </cell>
          <cell r="G367" t="str">
            <v>AXA Investment Managers Paris</v>
          </cell>
          <cell r="H367" t="str">
            <v>EUR</v>
          </cell>
          <cell r="I367" t="str">
            <v>(MSCI World ex EMU 100% Hedged NR EUR) 15% + ( FTSE EuroBIG 3-5 Yr EUR) 70% + (MSCI Euro NR EUR) 15%</v>
          </cell>
          <cell r="J367" t="str">
            <v>www.axa-im.fr</v>
          </cell>
          <cell r="K367" t="str">
            <v>Mixtes EUR Prudents</v>
          </cell>
          <cell r="L367" t="str">
            <v>Europe Fonds ouverts  - Allocation EUR Prudente</v>
          </cell>
          <cell r="M367" t="str">
            <v>EAAA</v>
          </cell>
          <cell r="N367" t="str">
            <v>EAAAB</v>
          </cell>
          <cell r="O367" t="str">
            <v>Quotidien</v>
          </cell>
          <cell r="P367" t="str">
            <v>France</v>
          </cell>
          <cell r="Q367" t="str">
            <v>Non</v>
          </cell>
          <cell r="R367" t="str">
            <v/>
          </cell>
          <cell r="S367" t="str">
            <v>+ 85 ans</v>
          </cell>
          <cell r="T367" t="str">
            <v>International</v>
          </cell>
          <cell r="U367" t="str">
            <v>Global</v>
          </cell>
          <cell r="V367">
            <v>4</v>
          </cell>
          <cell r="W367" t="str">
            <v>Non</v>
          </cell>
          <cell r="X367" t="str">
            <v>Dist</v>
          </cell>
          <cell r="Y367" t="str">
            <v>10h30</v>
          </cell>
          <cell r="Z367" t="str">
            <v>J+1</v>
          </cell>
          <cell r="AB367" t="str">
            <v>Non</v>
          </cell>
          <cell r="AC367" t="str">
            <v>Non</v>
          </cell>
          <cell r="AD367">
            <v>2</v>
          </cell>
          <cell r="AE367">
            <v>1.03</v>
          </cell>
        </row>
        <row r="368">
          <cell r="A368" t="str">
            <v>FR0000436602</v>
          </cell>
          <cell r="B368" t="str">
            <v>Initiative Modéré C</v>
          </cell>
          <cell r="D368">
            <v>0</v>
          </cell>
          <cell r="E368" t="str">
            <v>FCP</v>
          </cell>
          <cell r="F368" t="str">
            <v>AXA</v>
          </cell>
          <cell r="G368" t="str">
            <v>AXA Investment Managers Paris</v>
          </cell>
          <cell r="H368" t="str">
            <v>EUR</v>
          </cell>
          <cell r="I368" t="str">
            <v>(MSCI World ex EMU 100% Hedged NR EUR) 12% + ( FTSE EuroBIG 3-5 Yr EUR) 70% + (MSCI Euro NR EUR) 18%</v>
          </cell>
          <cell r="J368" t="str">
            <v>www.axa-im.fr</v>
          </cell>
          <cell r="K368" t="str">
            <v>Mixtes EUR Prudents</v>
          </cell>
          <cell r="L368" t="str">
            <v>Europe Fonds ouverts  - Allocation EUR Prudente</v>
          </cell>
          <cell r="M368" t="str">
            <v>EAAA</v>
          </cell>
          <cell r="N368" t="str">
            <v>EAAAB</v>
          </cell>
          <cell r="O368" t="str">
            <v>Quotidien</v>
          </cell>
          <cell r="Q368" t="str">
            <v>Oui</v>
          </cell>
          <cell r="R368" t="str">
            <v/>
          </cell>
          <cell r="S368" t="str">
            <v>+ 85 ans</v>
          </cell>
          <cell r="T368" t="str">
            <v>International</v>
          </cell>
          <cell r="U368" t="str">
            <v>Global</v>
          </cell>
          <cell r="V368">
            <v>4</v>
          </cell>
          <cell r="W368" t="str">
            <v>Non</v>
          </cell>
          <cell r="X368" t="str">
            <v>Cap</v>
          </cell>
          <cell r="Y368" t="str">
            <v/>
          </cell>
          <cell r="Z368" t="str">
            <v>J+2</v>
          </cell>
          <cell r="AB368" t="str">
            <v>Non</v>
          </cell>
          <cell r="AC368" t="str">
            <v>Non</v>
          </cell>
          <cell r="AD368">
            <v>2</v>
          </cell>
          <cell r="AE368">
            <v>1.95</v>
          </cell>
        </row>
        <row r="369">
          <cell r="A369" t="str">
            <v>FR0007062567</v>
          </cell>
          <cell r="B369" t="str">
            <v>Talents</v>
          </cell>
          <cell r="C369" t="str">
            <v/>
          </cell>
          <cell r="D369">
            <v>12</v>
          </cell>
          <cell r="E369" t="str">
            <v>FCP</v>
          </cell>
          <cell r="F369" t="str">
            <v>AXA</v>
          </cell>
          <cell r="G369" t="str">
            <v>AXA Investment Managers Paris</v>
          </cell>
          <cell r="H369" t="str">
            <v>EUR</v>
          </cell>
          <cell r="I369" t="str">
            <v>MSCI ACWI NR EUR</v>
          </cell>
          <cell r="J369" t="str">
            <v>www.axa-im.fr</v>
          </cell>
          <cell r="K369" t="str">
            <v>Actions International Grandes Capitalisations Croissance</v>
          </cell>
          <cell r="L369" t="str">
            <v>Europe Fonds ouverts  - Actions Internationales Gdes Cap. Croissance</v>
          </cell>
          <cell r="M369" t="str">
            <v>FEAE</v>
          </cell>
          <cell r="N369" t="str">
            <v>FEAEB</v>
          </cell>
          <cell r="O369" t="str">
            <v>Quotidien</v>
          </cell>
          <cell r="P369" t="str">
            <v>France</v>
          </cell>
          <cell r="Q369" t="str">
            <v>Non</v>
          </cell>
          <cell r="R369" t="str">
            <v/>
          </cell>
          <cell r="S369" t="str">
            <v/>
          </cell>
          <cell r="T369" t="str">
            <v>International</v>
          </cell>
          <cell r="U369" t="str">
            <v>Global</v>
          </cell>
          <cell r="V369">
            <v>6</v>
          </cell>
          <cell r="W369" t="str">
            <v>Non</v>
          </cell>
          <cell r="X369" t="str">
            <v>Cap</v>
          </cell>
          <cell r="Y369" t="str">
            <v>12h00</v>
          </cell>
          <cell r="Z369" t="str">
            <v>J+2</v>
          </cell>
          <cell r="AA369">
            <v>0</v>
          </cell>
          <cell r="AB369" t="str">
            <v>Oui</v>
          </cell>
          <cell r="AC369" t="str">
            <v>Oui</v>
          </cell>
          <cell r="AD369">
            <v>1.8</v>
          </cell>
          <cell r="AE369">
            <v>1.96</v>
          </cell>
        </row>
        <row r="370">
          <cell r="A370" t="str">
            <v>LU1737505872</v>
          </cell>
          <cell r="B370" t="str">
            <v>AXA WF ACT Frmlgtn Social Prog A CapEURH</v>
          </cell>
          <cell r="D370">
            <v>1</v>
          </cell>
          <cell r="E370" t="str">
            <v>SICAV</v>
          </cell>
          <cell r="F370" t="str">
            <v>AXA</v>
          </cell>
          <cell r="G370" t="str">
            <v>AXA Funds Management S.A.</v>
          </cell>
          <cell r="H370" t="str">
            <v>EUR</v>
          </cell>
          <cell r="I370" t="str">
            <v>MSCI ACWI NR USD</v>
          </cell>
          <cell r="J370" t="str">
            <v>www.axa-im.fr</v>
          </cell>
          <cell r="K370" t="str">
            <v>Actions autres</v>
          </cell>
          <cell r="L370" t="str">
            <v>Europe Fonds ouverts  - Autres actions</v>
          </cell>
          <cell r="M370" t="str">
            <v>FTZZ</v>
          </cell>
          <cell r="N370" t="str">
            <v>FTZZB</v>
          </cell>
          <cell r="O370" t="str">
            <v>Quotidien</v>
          </cell>
          <cell r="P370" t="str">
            <v>Autriche;Belgique;Suisse;Allemagne;Danemark;Espagne;Finlande;France;Royaume-Uni;Italie;Luxembourg;Pays-Bas;Norvège;Suède;</v>
          </cell>
          <cell r="Q370" t="str">
            <v>Non</v>
          </cell>
          <cell r="R370" t="str">
            <v/>
          </cell>
          <cell r="S370" t="str">
            <v/>
          </cell>
          <cell r="T370" t="str">
            <v>International</v>
          </cell>
          <cell r="U370" t="str">
            <v>Global</v>
          </cell>
          <cell r="V370">
            <v>6</v>
          </cell>
          <cell r="W370" t="str">
            <v>Non</v>
          </cell>
          <cell r="X370" t="str">
            <v>Cap</v>
          </cell>
          <cell r="Y370" t="str">
            <v>15h00</v>
          </cell>
          <cell r="Z370" t="str">
            <v>J+3</v>
          </cell>
          <cell r="AA370" t="str">
            <v>Label ISR 01/2022</v>
          </cell>
          <cell r="AB370" t="str">
            <v>Oui</v>
          </cell>
          <cell r="AC370" t="str">
            <v>Oui</v>
          </cell>
          <cell r="AD370">
            <v>1.5</v>
          </cell>
          <cell r="AE370">
            <v>1.79</v>
          </cell>
        </row>
        <row r="371">
          <cell r="A371" t="str">
            <v>LU1557119655</v>
          </cell>
          <cell r="B371" t="str">
            <v>AXA WF ACT Frmlgtn Social Prog F CapEUR</v>
          </cell>
          <cell r="D371">
            <v>1</v>
          </cell>
          <cell r="E371" t="str">
            <v>SICAV</v>
          </cell>
          <cell r="F371" t="str">
            <v>AXA</v>
          </cell>
          <cell r="G371" t="str">
            <v>AXA Funds Management S.A.</v>
          </cell>
          <cell r="H371" t="str">
            <v>EUR</v>
          </cell>
          <cell r="I371" t="str">
            <v>MSCI ACWI NR USD</v>
          </cell>
          <cell r="J371" t="str">
            <v>www.axa-im.fr</v>
          </cell>
          <cell r="K371" t="str">
            <v>Actions International Grandes Capitalisations Croissance</v>
          </cell>
          <cell r="L371" t="str">
            <v>Europe Fonds ouverts  - Actions Internationales Gdes Cap. Croissance</v>
          </cell>
          <cell r="M371" t="str">
            <v>FEAE</v>
          </cell>
          <cell r="N371" t="str">
            <v>FEAEB</v>
          </cell>
          <cell r="O371" t="str">
            <v>Quotidien</v>
          </cell>
          <cell r="P371" t="str">
            <v>Autriche;Belgique;Suisse;Allemagne;Danemark;Espagne;Finlande;France;Royaume-Uni;Italie;Luxembourg;Pays-Bas;Norvège;Suède;</v>
          </cell>
          <cell r="Q371" t="str">
            <v>Non</v>
          </cell>
          <cell r="R371" t="str">
            <v/>
          </cell>
          <cell r="S371" t="str">
            <v/>
          </cell>
          <cell r="T371" t="str">
            <v>International</v>
          </cell>
          <cell r="U371" t="str">
            <v>Global</v>
          </cell>
          <cell r="V371">
            <v>6</v>
          </cell>
          <cell r="W371" t="str">
            <v>Non</v>
          </cell>
          <cell r="X371" t="str">
            <v>Cap</v>
          </cell>
          <cell r="Y371" t="str">
            <v>15h00</v>
          </cell>
          <cell r="Z371" t="str">
            <v>J+3</v>
          </cell>
          <cell r="AA371" t="str">
            <v>Label ISR 01/2022</v>
          </cell>
          <cell r="AB371" t="str">
            <v>Oui</v>
          </cell>
          <cell r="AC371" t="str">
            <v>Oui</v>
          </cell>
          <cell r="AD371">
            <v>0.75</v>
          </cell>
          <cell r="AE371">
            <v>1.01</v>
          </cell>
        </row>
        <row r="372">
          <cell r="A372" t="str">
            <v>LU1876459303</v>
          </cell>
          <cell r="B372" t="str">
            <v>Axiom European Banks Equity Class R EUR</v>
          </cell>
          <cell r="D372">
            <v>9</v>
          </cell>
          <cell r="E372" t="str">
            <v>FCP</v>
          </cell>
          <cell r="F372" t="str">
            <v>Axiom Alternative Investments</v>
          </cell>
          <cell r="G372" t="str">
            <v>Axiom Alternative Investments</v>
          </cell>
          <cell r="H372" t="str">
            <v>EUR</v>
          </cell>
          <cell r="I372" t="str">
            <v>Stoxx Europe 600 Banks NR USD</v>
          </cell>
          <cell r="J372" t="str">
            <v>www.axiom-ai.com</v>
          </cell>
          <cell r="K372" t="str">
            <v>Secteur Finance</v>
          </cell>
          <cell r="L372" t="str">
            <v>Europe Fonds ouverts  - Actions Secteur Finance</v>
          </cell>
          <cell r="M372" t="str">
            <v>G0H0</v>
          </cell>
          <cell r="N372" t="str">
            <v>G0H0B</v>
          </cell>
          <cell r="O372" t="str">
            <v>Quotidien</v>
          </cell>
          <cell r="P372" t="str">
            <v>France</v>
          </cell>
          <cell r="Q372" t="str">
            <v>Oui</v>
          </cell>
          <cell r="S372" t="str">
            <v/>
          </cell>
          <cell r="U372" t="str">
            <v>Global</v>
          </cell>
          <cell r="V372">
            <v>7</v>
          </cell>
          <cell r="W372" t="str">
            <v>Non</v>
          </cell>
          <cell r="X372" t="str">
            <v>Cap</v>
          </cell>
          <cell r="Y372" t="str">
            <v>12h00</v>
          </cell>
          <cell r="Z372" t="str">
            <v>J+3</v>
          </cell>
          <cell r="AA372">
            <v>0</v>
          </cell>
          <cell r="AB372" t="str">
            <v>Non</v>
          </cell>
          <cell r="AC372" t="str">
            <v>Oui</v>
          </cell>
          <cell r="AD372">
            <v>2.5</v>
          </cell>
          <cell r="AE372">
            <v>3.21</v>
          </cell>
        </row>
        <row r="373">
          <cell r="A373" t="str">
            <v>LU1876460731</v>
          </cell>
          <cell r="B373" t="str">
            <v>Axiom Obligataire C EUR</v>
          </cell>
          <cell r="C373" t="str">
            <v>Retrait gestion libre SLEPL 07/21 part mise dans l'ARE pour éviter les doublons</v>
          </cell>
          <cell r="D373">
            <v>3</v>
          </cell>
          <cell r="E373" t="str">
            <v>SICAV</v>
          </cell>
          <cell r="F373" t="str">
            <v>Axiom Alternative Investments</v>
          </cell>
          <cell r="G373" t="str">
            <v>Axiom Alternative Investments</v>
          </cell>
          <cell r="H373" t="str">
            <v>EUR</v>
          </cell>
          <cell r="I373" t="str">
            <v>(ICE BofA Contingent Captl TR USD) 20% + ( ICE BofA Euro Financial TR USD) 40% + (ICE BofA Euro Corporate TR USD) 40%</v>
          </cell>
          <cell r="J373" t="str">
            <v>www.axiom-ai.com</v>
          </cell>
          <cell r="K373" t="str">
            <v>Obligations subordonnées</v>
          </cell>
          <cell r="L373" t="str">
            <v>Europe Fonds ouverts  - EUR Subordinated Bond</v>
          </cell>
          <cell r="M373" t="str">
            <v>BCPD</v>
          </cell>
          <cell r="N373" t="str">
            <v>BCPDB</v>
          </cell>
          <cell r="O373" t="str">
            <v>Quotidien</v>
          </cell>
          <cell r="P373" t="str">
            <v>Luxembourg</v>
          </cell>
          <cell r="Q373" t="str">
            <v>Non</v>
          </cell>
          <cell r="R373" t="str">
            <v/>
          </cell>
          <cell r="S373" t="str">
            <v>+ 85 ans</v>
          </cell>
          <cell r="T373" t="str">
            <v>International</v>
          </cell>
          <cell r="U373" t="str">
            <v>Global</v>
          </cell>
          <cell r="V373">
            <v>4</v>
          </cell>
          <cell r="W373" t="str">
            <v>Non</v>
          </cell>
          <cell r="X373" t="str">
            <v>Cap</v>
          </cell>
          <cell r="Y373" t="str">
            <v>12h00</v>
          </cell>
          <cell r="Z373" t="str">
            <v>J+3</v>
          </cell>
          <cell r="AB373" t="str">
            <v>Non</v>
          </cell>
          <cell r="AC373" t="str">
            <v>Oui</v>
          </cell>
          <cell r="AD373">
            <v>2</v>
          </cell>
          <cell r="AE373">
            <v>2.09</v>
          </cell>
        </row>
        <row r="374">
          <cell r="A374" t="str">
            <v>LU1876460905</v>
          </cell>
          <cell r="B374" t="str">
            <v>Axiom Obligataire R EUR</v>
          </cell>
          <cell r="C374" t="str">
            <v>Retiré de S1818/Nortia 07/2019</v>
          </cell>
          <cell r="D374">
            <v>8</v>
          </cell>
          <cell r="E374" t="str">
            <v>SICAV</v>
          </cell>
          <cell r="F374" t="str">
            <v>Axiom Alternative Investments</v>
          </cell>
          <cell r="G374" t="str">
            <v>Axiom Alternative Investments</v>
          </cell>
          <cell r="H374" t="str">
            <v>EUR</v>
          </cell>
          <cell r="I374" t="str">
            <v>(ICE BofA Contingent Captl TR USD) 20% + ( ICE BofA Euro Financial TR USD) 40% + (ICE BofA Euro Corporate TR USD) 40%</v>
          </cell>
          <cell r="J374" t="str">
            <v>www.axiom-ai.com</v>
          </cell>
          <cell r="K374" t="str">
            <v>Obligations subordonnées</v>
          </cell>
          <cell r="L374" t="str">
            <v>Europe Fonds ouverts  - EUR Subordinated Bond</v>
          </cell>
          <cell r="M374" t="str">
            <v>BCPD</v>
          </cell>
          <cell r="N374" t="str">
            <v>BCPDB</v>
          </cell>
          <cell r="O374" t="str">
            <v>Quotidien</v>
          </cell>
          <cell r="P374" t="str">
            <v>Luxembourg</v>
          </cell>
          <cell r="Q374" t="str">
            <v>Non</v>
          </cell>
          <cell r="R374" t="str">
            <v/>
          </cell>
          <cell r="S374" t="str">
            <v>+ 85 ans</v>
          </cell>
          <cell r="T374" t="str">
            <v>International</v>
          </cell>
          <cell r="U374" t="str">
            <v>Global</v>
          </cell>
          <cell r="V374">
            <v>4</v>
          </cell>
          <cell r="W374" t="str">
            <v>Non</v>
          </cell>
          <cell r="X374" t="str">
            <v>Cap</v>
          </cell>
          <cell r="Y374" t="str">
            <v>12h00</v>
          </cell>
          <cell r="Z374" t="str">
            <v>J+3</v>
          </cell>
          <cell r="AA374">
            <v>0</v>
          </cell>
          <cell r="AB374" t="str">
            <v>Non</v>
          </cell>
          <cell r="AC374" t="str">
            <v>Oui</v>
          </cell>
          <cell r="AD374">
            <v>2.5</v>
          </cell>
          <cell r="AE374">
            <v>2.61</v>
          </cell>
        </row>
        <row r="375">
          <cell r="A375" t="str">
            <v>LU1876460061</v>
          </cell>
          <cell r="B375" t="str">
            <v>Axiom Short Duration Bond Fund R EUR</v>
          </cell>
          <cell r="C375" t="str">
            <v>Retiré du PER ERES au profit de la part LU1876459303 Axiom European Banks Equity R EUR le 26/04/2021</v>
          </cell>
          <cell r="D375">
            <v>5</v>
          </cell>
          <cell r="E375" t="str">
            <v>FCP</v>
          </cell>
          <cell r="F375" t="str">
            <v>Axiom Alternative Investments</v>
          </cell>
          <cell r="G375" t="str">
            <v>Axiom Alternative Investments</v>
          </cell>
          <cell r="H375" t="str">
            <v>EUR</v>
          </cell>
          <cell r="I375" t="str">
            <v>Pas d'indice de référence</v>
          </cell>
          <cell r="J375" t="str">
            <v>www.axiom-ai.com</v>
          </cell>
          <cell r="K375" t="str">
            <v>Obligations Autres</v>
          </cell>
          <cell r="L375" t="str">
            <v>Europe Fonds ouverts  - Obligations Autres</v>
          </cell>
          <cell r="M375" t="str">
            <v>BBFA</v>
          </cell>
          <cell r="N375" t="str">
            <v>BBFAB</v>
          </cell>
          <cell r="O375" t="str">
            <v>Quotidien</v>
          </cell>
          <cell r="P375" t="str">
            <v>France</v>
          </cell>
          <cell r="Q375" t="str">
            <v>Non</v>
          </cell>
          <cell r="R375" t="str">
            <v/>
          </cell>
          <cell r="S375" t="str">
            <v>+ 85 ans</v>
          </cell>
          <cell r="T375" t="str">
            <v>International</v>
          </cell>
          <cell r="U375" t="str">
            <v>Global</v>
          </cell>
          <cell r="V375">
            <v>3</v>
          </cell>
          <cell r="W375" t="str">
            <v>Non</v>
          </cell>
          <cell r="X375" t="str">
            <v>Cap</v>
          </cell>
          <cell r="Y375" t="str">
            <v>12h00</v>
          </cell>
          <cell r="Z375" t="str">
            <v>J+3</v>
          </cell>
          <cell r="AA375">
            <v>0</v>
          </cell>
          <cell r="AB375" t="str">
            <v>Non</v>
          </cell>
          <cell r="AC375" t="str">
            <v>Oui</v>
          </cell>
          <cell r="AD375">
            <v>1.5</v>
          </cell>
          <cell r="AE375">
            <v>1.63</v>
          </cell>
        </row>
        <row r="376">
          <cell r="A376" t="str">
            <v>LU1876459725</v>
          </cell>
          <cell r="B376" t="str">
            <v>Axiom Short Duration Bond Fund C EUR</v>
          </cell>
          <cell r="D376">
            <v>2</v>
          </cell>
          <cell r="E376" t="str">
            <v>SICAV</v>
          </cell>
          <cell r="F376" t="str">
            <v>Axiom Alternative Investments</v>
          </cell>
          <cell r="G376" t="str">
            <v>Axiom Alternative Investments</v>
          </cell>
          <cell r="H376" t="str">
            <v>EUR</v>
          </cell>
          <cell r="I376" t="str">
            <v>Pas d'indice de référence</v>
          </cell>
          <cell r="J376" t="str">
            <v>www.axiom-ai.com</v>
          </cell>
          <cell r="K376" t="str">
            <v>Obligations Autres</v>
          </cell>
          <cell r="L376" t="str">
            <v>Europe Fonds ouverts  - Obligations Autres</v>
          </cell>
          <cell r="M376" t="str">
            <v>BBFA</v>
          </cell>
          <cell r="N376" t="str">
            <v>BBFAB</v>
          </cell>
          <cell r="O376" t="str">
            <v>Quotidien</v>
          </cell>
          <cell r="P376" t="str">
            <v>Switzerland;France;Luxembourg;</v>
          </cell>
          <cell r="Q376">
            <v>0</v>
          </cell>
          <cell r="R376" t="str">
            <v/>
          </cell>
          <cell r="S376" t="str">
            <v>+ 85 ans</v>
          </cell>
          <cell r="T376" t="str">
            <v>International</v>
          </cell>
          <cell r="U376" t="str">
            <v>Global</v>
          </cell>
          <cell r="V376">
            <v>3</v>
          </cell>
          <cell r="W376" t="str">
            <v>Non</v>
          </cell>
          <cell r="X376" t="str">
            <v>Cap</v>
          </cell>
          <cell r="AB376" t="str">
            <v>Non</v>
          </cell>
          <cell r="AC376" t="str">
            <v>Oui</v>
          </cell>
          <cell r="AD376">
            <v>1</v>
          </cell>
          <cell r="AE376">
            <v>1.1299999999999999</v>
          </cell>
        </row>
        <row r="377">
          <cell r="A377" t="str">
            <v>IE0004868604</v>
          </cell>
          <cell r="B377" t="str">
            <v>Barings Asia Growth ClassA EUR Inc</v>
          </cell>
          <cell r="C377" t="str">
            <v>Retrait des fonds Barings listes car nous ne percevons plus de rétrocessions - Retrait SLSPL et CIE le 21/04/2021 suite au comité de mars, fonds Barings ne sont plus commercialisés car nous ne percevons plus de rétrocessions</v>
          </cell>
          <cell r="D377">
            <v>0</v>
          </cell>
          <cell r="E377" t="str">
            <v>SICAV</v>
          </cell>
          <cell r="F377" t="str">
            <v>Barings</v>
          </cell>
          <cell r="G377" t="str">
            <v>Baring International Fund Mgrs (Ireland) Limited</v>
          </cell>
          <cell r="H377" t="str">
            <v>EUR</v>
          </cell>
          <cell r="I377" t="str">
            <v>MSCI AC Asia Ex Japan GR USD</v>
          </cell>
          <cell r="J377" t="str">
            <v>www.barings.com</v>
          </cell>
          <cell r="K377" t="str">
            <v>Actions Asie-Pacifique hors Japon</v>
          </cell>
          <cell r="L377" t="str">
            <v>Europe Fonds ouverts  - Actions Asie hors Japon</v>
          </cell>
          <cell r="M377" t="str">
            <v>FN00</v>
          </cell>
          <cell r="N377" t="str">
            <v>FN00B</v>
          </cell>
          <cell r="O377" t="str">
            <v>Quotidien</v>
          </cell>
          <cell r="P377" t="str">
            <v>Austria;Switzerland;Germany;Denmark;Spain;Finland;France;United Kingdom;Greece;Hong Kong;Ireland;Luxembourg;Norway;Peru;Taiwan;</v>
          </cell>
          <cell r="Q377" t="str">
            <v>Non</v>
          </cell>
          <cell r="R377" t="str">
            <v/>
          </cell>
          <cell r="S377" t="str">
            <v/>
          </cell>
          <cell r="T377" t="str">
            <v>Asie - Pacifique</v>
          </cell>
          <cell r="U377" t="str">
            <v>Asia Pacific ex Japan ex Australia</v>
          </cell>
          <cell r="V377">
            <v>6</v>
          </cell>
          <cell r="W377" t="str">
            <v>Non</v>
          </cell>
          <cell r="X377" t="str">
            <v>Dist</v>
          </cell>
          <cell r="AA377">
            <v>0</v>
          </cell>
          <cell r="AB377" t="str">
            <v>Non</v>
          </cell>
          <cell r="AC377" t="str">
            <v>Oui</v>
          </cell>
          <cell r="AD377">
            <v>1.25</v>
          </cell>
          <cell r="AE377">
            <v>1.7</v>
          </cell>
        </row>
        <row r="378">
          <cell r="A378" t="str">
            <v>IE0004851808</v>
          </cell>
          <cell r="B378" t="str">
            <v>Barings Dev and Em Mkts HY Bd A EUR Inc</v>
          </cell>
          <cell r="C378" t="str">
            <v xml:space="preserve">Retrait des fonds Barings listes car nous ne percevons plus de rétrocessions - </v>
          </cell>
          <cell r="D378">
            <v>1</v>
          </cell>
          <cell r="E378" t="str">
            <v>SICAV</v>
          </cell>
          <cell r="F378" t="str">
            <v>Barings</v>
          </cell>
          <cell r="G378" t="str">
            <v>Baring International Fund Mgrs (Ireland) Limited</v>
          </cell>
          <cell r="H378" t="str">
            <v>EUR</v>
          </cell>
          <cell r="I378" t="str">
            <v>BofAML Global High yield BB-B TR Hdg USD</v>
          </cell>
          <cell r="J378" t="str">
            <v>www.barings.com</v>
          </cell>
          <cell r="K378" t="str">
            <v>Obligations Monde Haut Rendement</v>
          </cell>
          <cell r="L378" t="str">
            <v>Europe Fonds ouverts  - Obligations Internationales Haut Rendement</v>
          </cell>
          <cell r="M378" t="str">
            <v>BCOB</v>
          </cell>
          <cell r="N378" t="str">
            <v>BCOBB</v>
          </cell>
          <cell r="O378" t="str">
            <v>Quotidien</v>
          </cell>
          <cell r="P378" t="str">
            <v>Austria;Switzerland;Germany;Denmark;Spain;Finland;France;United Kingdom;Greece;Hong Kong;Ireland;Luxembourg;Norway;Taiwan;</v>
          </cell>
          <cell r="Q378" t="str">
            <v>Non</v>
          </cell>
          <cell r="R378" t="str">
            <v/>
          </cell>
          <cell r="S378" t="str">
            <v>+ 85 ans</v>
          </cell>
          <cell r="T378" t="str">
            <v>International</v>
          </cell>
          <cell r="U378" t="str">
            <v>Global</v>
          </cell>
          <cell r="V378">
            <v>4</v>
          </cell>
          <cell r="W378" t="str">
            <v>Non</v>
          </cell>
          <cell r="X378" t="str">
            <v>Dist</v>
          </cell>
          <cell r="Y378" t="str">
            <v>12h00</v>
          </cell>
          <cell r="Z378" t="str">
            <v>Cut Off: 12h00  Val:J+4</v>
          </cell>
          <cell r="AB378" t="str">
            <v>Non</v>
          </cell>
          <cell r="AC378" t="str">
            <v>Oui</v>
          </cell>
          <cell r="AD378">
            <v>1</v>
          </cell>
          <cell r="AE378">
            <v>1.45</v>
          </cell>
        </row>
        <row r="379">
          <cell r="A379" t="str">
            <v>IE0004852103</v>
          </cell>
          <cell r="B379" t="str">
            <v>Barings Eastern Europe A EUR Inc</v>
          </cell>
          <cell r="C379" t="str">
            <v>Retrait des fonds Barings listes car nous ne percevons plus de rétrocessions - Retrait Darjeeling, SLEPL, ARE MAM Multifonds -  retrait sel 1818 juin 2013</v>
          </cell>
          <cell r="D379">
            <v>2</v>
          </cell>
          <cell r="E379" t="str">
            <v>SICAV</v>
          </cell>
          <cell r="F379" t="str">
            <v>Barings</v>
          </cell>
          <cell r="G379" t="str">
            <v>Baring International Fund Mgrs (Ireland) Limited</v>
          </cell>
          <cell r="H379" t="str">
            <v>EUR</v>
          </cell>
          <cell r="I379" t="str">
            <v>MSCI EM Europe 10/40 NR USD</v>
          </cell>
          <cell r="J379" t="str">
            <v>www.barings.com</v>
          </cell>
          <cell r="K379" t="str">
            <v>Actions Europe Emergente</v>
          </cell>
          <cell r="L379" t="str">
            <v>Europe Fonds ouverts  - Actions Europe Emergente</v>
          </cell>
          <cell r="M379" t="str">
            <v>FH00</v>
          </cell>
          <cell r="N379" t="str">
            <v>FH00B</v>
          </cell>
          <cell r="O379" t="str">
            <v>Quotidien</v>
          </cell>
          <cell r="P379" t="str">
            <v>Austria;Bahrain;Switzerland;Germany;Denmark;Spain;Finland;France;United Kingdom;Greece;Hong Kong;Ireland;Luxembourg;Norway;Peru;Taiwan;</v>
          </cell>
          <cell r="Q379" t="str">
            <v>Non</v>
          </cell>
          <cell r="R379" t="str">
            <v/>
          </cell>
          <cell r="S379" t="str">
            <v/>
          </cell>
          <cell r="T379" t="str">
            <v>Europe</v>
          </cell>
          <cell r="U379" t="str">
            <v>Europe Emerging Mkts</v>
          </cell>
          <cell r="V379">
            <v>6</v>
          </cell>
          <cell r="W379" t="str">
            <v>Non</v>
          </cell>
          <cell r="X379" t="str">
            <v>Dist</v>
          </cell>
          <cell r="Y379" t="str">
            <v>11h30</v>
          </cell>
          <cell r="Z379" t="str">
            <v>Cut Off: 11h30  Val:J+4</v>
          </cell>
          <cell r="AB379" t="str">
            <v>Non</v>
          </cell>
          <cell r="AC379" t="str">
            <v>Oui</v>
          </cell>
          <cell r="AD379">
            <v>1.5</v>
          </cell>
          <cell r="AE379">
            <v>1.95</v>
          </cell>
        </row>
        <row r="380">
          <cell r="A380" t="str">
            <v>IE0000805634</v>
          </cell>
          <cell r="B380" t="str">
            <v>Barings Eastern Europe A USD Inc</v>
          </cell>
          <cell r="C380" t="str">
            <v xml:space="preserve">Retrait des fonds Barings listes car nous ne percevons plus de rétrocessions - </v>
          </cell>
          <cell r="D380">
            <v>0</v>
          </cell>
          <cell r="E380" t="str">
            <v>SICAV</v>
          </cell>
          <cell r="F380" t="str">
            <v>Barings</v>
          </cell>
          <cell r="G380" t="str">
            <v>Baring International Fund Mgrs (Ireland) Limited</v>
          </cell>
          <cell r="H380" t="str">
            <v>USD</v>
          </cell>
          <cell r="I380" t="str">
            <v>MSCI EM Europe 10/40 NR USD</v>
          </cell>
          <cell r="J380" t="str">
            <v>www.barings.com</v>
          </cell>
          <cell r="K380" t="str">
            <v>Actions Europe Emergente</v>
          </cell>
          <cell r="L380" t="str">
            <v>Europe Fonds ouverts  - Actions Europe Emergente</v>
          </cell>
          <cell r="M380" t="str">
            <v>FH00</v>
          </cell>
          <cell r="N380" t="str">
            <v>FH00B</v>
          </cell>
          <cell r="O380" t="str">
            <v>Quotidien</v>
          </cell>
          <cell r="P380" t="str">
            <v>Austria;Bahrain;Switzerland;Germany;Denmark;Spain;Finland;France;United Kingdom;Greece;Hong Kong;Ireland;Luxembourg;Norway;Peru;Sweden;Taiwan;</v>
          </cell>
          <cell r="Q380" t="str">
            <v>Non</v>
          </cell>
          <cell r="R380" t="str">
            <v/>
          </cell>
          <cell r="S380" t="str">
            <v/>
          </cell>
          <cell r="T380" t="str">
            <v>Europe</v>
          </cell>
          <cell r="U380" t="str">
            <v>Europe Emerging Mkts</v>
          </cell>
          <cell r="V380">
            <v>6</v>
          </cell>
          <cell r="W380" t="str">
            <v>Non</v>
          </cell>
          <cell r="X380" t="str">
            <v>Dist</v>
          </cell>
          <cell r="Y380" t="str">
            <v>12h00</v>
          </cell>
          <cell r="Z380" t="str">
            <v>Cut Off: 12h00  Val:J+4</v>
          </cell>
          <cell r="AB380" t="str">
            <v>Non</v>
          </cell>
          <cell r="AC380" t="str">
            <v>Oui</v>
          </cell>
          <cell r="AD380">
            <v>1.5</v>
          </cell>
          <cell r="AE380">
            <v>1.95</v>
          </cell>
        </row>
        <row r="381">
          <cell r="A381" t="str">
            <v>IE0004866772</v>
          </cell>
          <cell r="B381" t="str">
            <v>Barings Europa A EUR Inc</v>
          </cell>
          <cell r="C381" t="str">
            <v>Retrait des fonds Barings listes car nous ne percevons plus de rétrocessions</v>
          </cell>
          <cell r="D381">
            <v>1</v>
          </cell>
          <cell r="E381" t="str">
            <v>SICAV</v>
          </cell>
          <cell r="F381" t="str">
            <v>Barings</v>
          </cell>
          <cell r="G381" t="str">
            <v>Baring International Fund Mgrs (Ireland) Limited</v>
          </cell>
          <cell r="H381" t="str">
            <v>EUR</v>
          </cell>
          <cell r="I381" t="str">
            <v>MSCI Europe GR EUR</v>
          </cell>
          <cell r="J381" t="str">
            <v>www.barings.com</v>
          </cell>
          <cell r="K381" t="str">
            <v>Actions Europe Grandes Capitalisations Mixte</v>
          </cell>
          <cell r="L381" t="str">
            <v>Europe Fonds ouverts  - Actions Europe Gdes Cap. Mixte</v>
          </cell>
          <cell r="M381" t="str">
            <v>FCBB</v>
          </cell>
          <cell r="N381" t="str">
            <v>FCBBB</v>
          </cell>
          <cell r="O381" t="str">
            <v>Quotidien</v>
          </cell>
          <cell r="P381" t="str">
            <v>Austria;Switzerland;Channel Islands;Germany;Denmark;Spain;Finland;France;United Kingdom;Hong Kong;Ireland;Luxembourg;Peru;Sweden;Taiwan;</v>
          </cell>
          <cell r="Q381" t="str">
            <v>Non</v>
          </cell>
          <cell r="R381" t="str">
            <v/>
          </cell>
          <cell r="S381" t="str">
            <v/>
          </cell>
          <cell r="T381" t="str">
            <v>Europe</v>
          </cell>
          <cell r="U381" t="str">
            <v>Europe</v>
          </cell>
          <cell r="V381">
            <v>6</v>
          </cell>
          <cell r="W381" t="str">
            <v>Non</v>
          </cell>
          <cell r="X381" t="str">
            <v>Dist</v>
          </cell>
          <cell r="AB381" t="str">
            <v>Non</v>
          </cell>
          <cell r="AC381" t="str">
            <v>Oui</v>
          </cell>
          <cell r="AD381">
            <v>1.25</v>
          </cell>
          <cell r="AE381">
            <v>1.7</v>
          </cell>
        </row>
        <row r="382">
          <cell r="A382" t="str">
            <v>GB0030655780</v>
          </cell>
          <cell r="B382" t="str">
            <v>Barings Europe Select A EUR Inc</v>
          </cell>
          <cell r="C382" t="str">
            <v>Retrait fonds GB (car ne sont plus ucits et BREXIT) -Retrait Titres à vie, retrait sel 1818 juin 2013</v>
          </cell>
          <cell r="D382">
            <v>0</v>
          </cell>
          <cell r="E382" t="str">
            <v>SICAV</v>
          </cell>
          <cell r="F382" t="str">
            <v>Barings</v>
          </cell>
          <cell r="G382" t="str">
            <v>Barings</v>
          </cell>
          <cell r="H382" t="str">
            <v>EUR</v>
          </cell>
          <cell r="I382" t="str">
            <v>EMIX Smlr European Coms Ex UK TR EUR</v>
          </cell>
          <cell r="J382" t="str">
            <v>www.barings.com</v>
          </cell>
          <cell r="K382" t="str">
            <v>Actions Europe hors R-U</v>
          </cell>
          <cell r="L382" t="str">
            <v>Europe Fonds ouverts  - Actions Europe hors UK Petites &amp; Moy. Cap.</v>
          </cell>
          <cell r="M382" t="str">
            <v>FC0A</v>
          </cell>
          <cell r="N382" t="str">
            <v>FC0AB</v>
          </cell>
          <cell r="O382" t="str">
            <v>Quotidien</v>
          </cell>
          <cell r="P382" t="str">
            <v>Austria;Switzerland;Chile;Germany;France;United Kingdom;Hong Kong;Ireland;Peru;Taiwan;</v>
          </cell>
          <cell r="Q382" t="str">
            <v>Non</v>
          </cell>
          <cell r="R382" t="str">
            <v/>
          </cell>
          <cell r="S382" t="str">
            <v/>
          </cell>
          <cell r="T382" t="str">
            <v>Europe</v>
          </cell>
          <cell r="U382" t="str">
            <v>Europe ex UK</v>
          </cell>
          <cell r="V382">
            <v>6</v>
          </cell>
          <cell r="W382" t="str">
            <v>Non</v>
          </cell>
          <cell r="X382" t="str">
            <v>Dist</v>
          </cell>
          <cell r="Y382" t="str">
            <v>12h00</v>
          </cell>
          <cell r="Z382" t="str">
            <v>Cut Off: 12h00  Val:J+4</v>
          </cell>
          <cell r="AB382" t="str">
            <v>Non</v>
          </cell>
          <cell r="AC382" t="str">
            <v>Oui</v>
          </cell>
          <cell r="AD382">
            <v>1.5</v>
          </cell>
          <cell r="AE382">
            <v>1.56</v>
          </cell>
        </row>
        <row r="383">
          <cell r="A383" t="str">
            <v>GB0000796242</v>
          </cell>
          <cell r="B383" t="str">
            <v>Barings Europe Select A GBP Inc</v>
          </cell>
          <cell r="C383" t="str">
            <v>Retrait fonds GB (car ne sont plus ucits et BREXIT) - Soft close (part fermée aux nouveux investisseurs) vu au 02/04/2021 - retrait des listes base UC (PER EXPERT, SLSPL et cie, ARE MAM Multifonds, Titres à vie, Premium Lux le 02/04/2021)  - retrait sel 1</v>
          </cell>
          <cell r="D383">
            <v>1</v>
          </cell>
          <cell r="E383" t="str">
            <v>SICAV</v>
          </cell>
          <cell r="F383" t="str">
            <v>Barings</v>
          </cell>
          <cell r="G383" t="str">
            <v>Barings</v>
          </cell>
          <cell r="H383" t="str">
            <v>GBP</v>
          </cell>
          <cell r="I383" t="str">
            <v>EMIX Smlr European Coms Ex UK TR EUR</v>
          </cell>
          <cell r="J383" t="str">
            <v>www.barings.com</v>
          </cell>
          <cell r="K383" t="str">
            <v>Actions Europe hors R-U</v>
          </cell>
          <cell r="L383" t="str">
            <v>Europe Fonds ouverts  - Actions Europe hors UK Petites &amp; Moy. Cap.</v>
          </cell>
          <cell r="M383" t="str">
            <v>FC0A</v>
          </cell>
          <cell r="N383" t="str">
            <v>FC0AB</v>
          </cell>
          <cell r="O383" t="str">
            <v>Quotidien</v>
          </cell>
          <cell r="P383" t="str">
            <v>Austria;Switzerland;Chile;Germany;France;United Kingdom;Hong Kong;Ireland;Peru;Sweden;</v>
          </cell>
          <cell r="Q383" t="str">
            <v>Non</v>
          </cell>
          <cell r="R383" t="str">
            <v/>
          </cell>
          <cell r="S383" t="str">
            <v/>
          </cell>
          <cell r="T383" t="str">
            <v>Europe</v>
          </cell>
          <cell r="U383" t="str">
            <v>Europe ex UK</v>
          </cell>
          <cell r="V383">
            <v>6</v>
          </cell>
          <cell r="W383" t="str">
            <v>Non</v>
          </cell>
          <cell r="X383" t="str">
            <v>Dist</v>
          </cell>
          <cell r="Y383" t="str">
            <v>12h00</v>
          </cell>
          <cell r="Z383" t="str">
            <v>Cut Off: 12h00  Val:J+4</v>
          </cell>
          <cell r="AA383">
            <v>0</v>
          </cell>
          <cell r="AB383" t="str">
            <v>Non</v>
          </cell>
          <cell r="AC383" t="str">
            <v>Oui</v>
          </cell>
          <cell r="AD383">
            <v>1.5</v>
          </cell>
          <cell r="AE383">
            <v>1.56</v>
          </cell>
        </row>
        <row r="384">
          <cell r="A384" t="str">
            <v>GB0000804335</v>
          </cell>
          <cell r="B384" t="str">
            <v>Barings European Growth A GBP Inc</v>
          </cell>
          <cell r="C384" t="str">
            <v>Retrait fonds GB (car ne sont plus ucits et BREXIT) -</v>
          </cell>
          <cell r="D384">
            <v>0</v>
          </cell>
          <cell r="E384" t="str">
            <v>SICAV</v>
          </cell>
          <cell r="F384" t="str">
            <v>Barings</v>
          </cell>
          <cell r="G384" t="str">
            <v>Barings</v>
          </cell>
          <cell r="H384" t="str">
            <v>GBP</v>
          </cell>
          <cell r="I384" t="str">
            <v>MSCI Europe Ex UK NR USD</v>
          </cell>
          <cell r="J384" t="str">
            <v>www.barings.com</v>
          </cell>
          <cell r="K384" t="str">
            <v>Actions Europe hors R-U</v>
          </cell>
          <cell r="L384" t="str">
            <v>Europe Fonds ouverts  - Europe ex-UK Equity</v>
          </cell>
          <cell r="M384" t="str">
            <v>FC0A</v>
          </cell>
          <cell r="N384" t="str">
            <v>FC0AB</v>
          </cell>
          <cell r="O384" t="str">
            <v>Quotidien</v>
          </cell>
          <cell r="P384" t="str">
            <v>Austria;Germany;France;United Kingdom;Hong Kong;Ireland;New Zealand;</v>
          </cell>
          <cell r="Q384" t="str">
            <v>Non</v>
          </cell>
          <cell r="R384" t="str">
            <v/>
          </cell>
          <cell r="S384" t="str">
            <v/>
          </cell>
          <cell r="T384" t="str">
            <v>Europe</v>
          </cell>
          <cell r="U384" t="str">
            <v>Europe ex UK</v>
          </cell>
          <cell r="V384">
            <v>6</v>
          </cell>
          <cell r="W384" t="str">
            <v>Non</v>
          </cell>
          <cell r="X384" t="str">
            <v>Dist</v>
          </cell>
          <cell r="AB384" t="str">
            <v>Non</v>
          </cell>
          <cell r="AC384" t="str">
            <v>Oui</v>
          </cell>
          <cell r="AD384">
            <v>1.5</v>
          </cell>
          <cell r="AE384">
            <v>1.68</v>
          </cell>
        </row>
        <row r="385">
          <cell r="A385" t="str">
            <v>GB0008192063</v>
          </cell>
          <cell r="B385" t="str">
            <v>Barings German Growth A EUR Acc</v>
          </cell>
          <cell r="C385" t="str">
            <v>Retrait fonds GB (car ne sont plus ucits et BREXIT) -Retrait titres à vie - retrait sel 1818 juin 2013</v>
          </cell>
          <cell r="D385">
            <v>0</v>
          </cell>
          <cell r="E385" t="str">
            <v>SICAV</v>
          </cell>
          <cell r="F385" t="str">
            <v>Barings</v>
          </cell>
          <cell r="G385" t="str">
            <v>Barings</v>
          </cell>
          <cell r="H385" t="str">
            <v>EUR</v>
          </cell>
          <cell r="I385" t="str">
            <v>FSE HDAX TR EUR</v>
          </cell>
          <cell r="J385" t="str">
            <v>www.barings.com</v>
          </cell>
          <cell r="K385" t="str">
            <v>Actions Europe - Zones particulières</v>
          </cell>
          <cell r="L385" t="str">
            <v>Europe Fonds ouverts  - Germany Equity</v>
          </cell>
          <cell r="M385" t="str">
            <v>FD0A</v>
          </cell>
          <cell r="N385" t="str">
            <v>FD0AB</v>
          </cell>
          <cell r="O385" t="str">
            <v>Quotidien</v>
          </cell>
          <cell r="P385" t="str">
            <v>Austria;Belgium;Switzerland;Germany;Spain;Finland;France;United Kingdom;Hong Kong;Ireland;South Korea;Macao;Netherlands;Sweden;Taiwan;</v>
          </cell>
          <cell r="Q385" t="str">
            <v>Oui</v>
          </cell>
          <cell r="R385" t="str">
            <v/>
          </cell>
          <cell r="S385" t="str">
            <v/>
          </cell>
          <cell r="T385" t="str">
            <v>Zone Euro</v>
          </cell>
          <cell r="U385" t="str">
            <v>Allemagne</v>
          </cell>
          <cell r="V385">
            <v>6</v>
          </cell>
          <cell r="W385" t="str">
            <v>Non</v>
          </cell>
          <cell r="X385" t="str">
            <v>Cap</v>
          </cell>
          <cell r="Y385" t="str">
            <v>12h00</v>
          </cell>
          <cell r="Z385" t="str">
            <v>Cut Off: 12h00  Val:J+4</v>
          </cell>
          <cell r="AB385" t="str">
            <v>Non</v>
          </cell>
          <cell r="AC385" t="str">
            <v>Oui</v>
          </cell>
          <cell r="AD385">
            <v>1.5</v>
          </cell>
          <cell r="AE385">
            <v>1.58</v>
          </cell>
        </row>
        <row r="386">
          <cell r="A386" t="str">
            <v>GB0000822576</v>
          </cell>
          <cell r="B386" t="str">
            <v>Barings German Growth A GBP Acc</v>
          </cell>
          <cell r="C386" t="str">
            <v>Retrait fonds GB (car ne sont plus ucits et BREXIT) -Retrait ARE MAM Multifonds, retrait sel 1818 juin 2013</v>
          </cell>
          <cell r="D386">
            <v>1</v>
          </cell>
          <cell r="E386" t="str">
            <v>SICAV</v>
          </cell>
          <cell r="F386" t="str">
            <v>Barings</v>
          </cell>
          <cell r="G386" t="str">
            <v>Barings</v>
          </cell>
          <cell r="H386" t="str">
            <v>GBP</v>
          </cell>
          <cell r="I386" t="str">
            <v>FSE HDAX TR EUR</v>
          </cell>
          <cell r="J386" t="str">
            <v>www.barings.com</v>
          </cell>
          <cell r="K386" t="str">
            <v>Actions Europe - Zones particulières</v>
          </cell>
          <cell r="L386" t="str">
            <v>Europe Fonds ouverts  - Germany Equity</v>
          </cell>
          <cell r="M386" t="str">
            <v>FD0A</v>
          </cell>
          <cell r="N386" t="str">
            <v>FD0AB</v>
          </cell>
          <cell r="O386" t="str">
            <v>Quotidien</v>
          </cell>
          <cell r="P386" t="str">
            <v>Austria;Switzerland;Germany;France;United Kingdom;Hong Kong;Ireland;New Zealand;</v>
          </cell>
          <cell r="Q386" t="str">
            <v>Oui</v>
          </cell>
          <cell r="R386" t="str">
            <v/>
          </cell>
          <cell r="S386" t="str">
            <v/>
          </cell>
          <cell r="T386" t="str">
            <v>Zone Euro</v>
          </cell>
          <cell r="U386" t="str">
            <v>Allemagne</v>
          </cell>
          <cell r="V386">
            <v>6</v>
          </cell>
          <cell r="W386" t="str">
            <v>Non</v>
          </cell>
          <cell r="X386" t="str">
            <v>Cap</v>
          </cell>
          <cell r="Y386" t="str">
            <v>12h00</v>
          </cell>
          <cell r="Z386" t="str">
            <v>Cut Off: 12h00  Val:J+4</v>
          </cell>
          <cell r="AB386" t="str">
            <v>Non</v>
          </cell>
          <cell r="AC386" t="str">
            <v>Oui</v>
          </cell>
          <cell r="AD386">
            <v>1.5</v>
          </cell>
          <cell r="AE386">
            <v>1.58</v>
          </cell>
        </row>
        <row r="387">
          <cell r="A387" t="str">
            <v>IE0004850503</v>
          </cell>
          <cell r="B387" t="str">
            <v>Barings Global Emerging Mkts A EUR Inc</v>
          </cell>
          <cell r="C387" t="str">
            <v>Retrait des fonds Barings listes car nous ne percevons plus de rétrocessions - Retrait Darjeeling, SLEPL, retrait sel 1818 juin 2013</v>
          </cell>
          <cell r="D387">
            <v>0</v>
          </cell>
          <cell r="E387" t="str">
            <v>SICAV</v>
          </cell>
          <cell r="F387" t="str">
            <v>Barings</v>
          </cell>
          <cell r="G387" t="str">
            <v>Baring International Fund Mgrs (Ireland) Limited</v>
          </cell>
          <cell r="H387" t="str">
            <v>EUR</v>
          </cell>
          <cell r="I387" t="str">
            <v>MSCI EM GR USD</v>
          </cell>
          <cell r="J387" t="str">
            <v>www.barings.com</v>
          </cell>
          <cell r="K387" t="str">
            <v>Actions Marchés Emergents</v>
          </cell>
          <cell r="L387" t="str">
            <v>Europe Fonds ouverts  - Actions Marchés Emergents</v>
          </cell>
          <cell r="M387" t="str">
            <v>FJ00</v>
          </cell>
          <cell r="N387" t="str">
            <v>FJ00B</v>
          </cell>
          <cell r="O387" t="str">
            <v>Quotidien</v>
          </cell>
          <cell r="P387" t="str">
            <v>Austria;Bahrain;Switzerland;Germany;Spain;Finland;France;United Kingdom;Greece;Hong Kong;Ireland;Luxembourg;Norway;Peru;Taiwan;</v>
          </cell>
          <cell r="Q387" t="str">
            <v>Non</v>
          </cell>
          <cell r="R387" t="str">
            <v/>
          </cell>
          <cell r="S387" t="str">
            <v/>
          </cell>
          <cell r="T387" t="str">
            <v>Marchés Emergents</v>
          </cell>
          <cell r="U387" t="str">
            <v>Global Emerging Mkts</v>
          </cell>
          <cell r="V387">
            <v>6</v>
          </cell>
          <cell r="W387" t="str">
            <v>Non</v>
          </cell>
          <cell r="X387" t="str">
            <v>Dist</v>
          </cell>
          <cell r="Y387" t="str">
            <v>11h30</v>
          </cell>
          <cell r="Z387" t="str">
            <v>Cut Off: 11h30  Val:J+4</v>
          </cell>
          <cell r="AB387" t="str">
            <v>Non</v>
          </cell>
          <cell r="AC387" t="str">
            <v>Oui</v>
          </cell>
          <cell r="AD387">
            <v>1.5</v>
          </cell>
          <cell r="AE387">
            <v>1.95</v>
          </cell>
        </row>
        <row r="388">
          <cell r="A388" t="str">
            <v>IE0004851352</v>
          </cell>
          <cell r="B388" t="str">
            <v>Barings Global Resources A EUR Inc</v>
          </cell>
          <cell r="C388" t="str">
            <v>Retrait des fonds Barings listes car nous ne percevons plus de rétrocessions - Retrait ARE MAM Multifonds</v>
          </cell>
          <cell r="D388">
            <v>2</v>
          </cell>
          <cell r="E388" t="str">
            <v>SICAV</v>
          </cell>
          <cell r="F388" t="str">
            <v>Barings</v>
          </cell>
          <cell r="G388" t="str">
            <v>Baring International Fund Mgrs (Ireland) Limited</v>
          </cell>
          <cell r="H388" t="str">
            <v>EUR</v>
          </cell>
          <cell r="I388" t="str">
            <v>(MSCI ACWI/Energy GR USD) 60% + ( MSCI ACWI/Materials GR USD) 40%</v>
          </cell>
          <cell r="J388" t="str">
            <v>www.barings.com</v>
          </cell>
          <cell r="K388" t="str">
            <v>Secteur Ressources Naturelles</v>
          </cell>
          <cell r="L388" t="str">
            <v>Europe Fonds ouverts  - Actions Secteur Ressources Naturelles</v>
          </cell>
          <cell r="M388" t="str">
            <v>G0O0</v>
          </cell>
          <cell r="N388" t="str">
            <v>G0O0B</v>
          </cell>
          <cell r="O388" t="str">
            <v>Quotidien</v>
          </cell>
          <cell r="P388" t="str">
            <v>Austria;Bahrain;Switzerland;Germany;Spain;Finland;France;United Kingdom;Greece;Hong Kong;Ireland;Luxembourg;Norway;Taiwan;</v>
          </cell>
          <cell r="Q388" t="str">
            <v>Non</v>
          </cell>
          <cell r="R388" t="str">
            <v/>
          </cell>
          <cell r="S388" t="str">
            <v/>
          </cell>
          <cell r="T388" t="str">
            <v>International</v>
          </cell>
          <cell r="U388" t="str">
            <v>Global</v>
          </cell>
          <cell r="V388">
            <v>6</v>
          </cell>
          <cell r="W388" t="str">
            <v>Non</v>
          </cell>
          <cell r="X388" t="str">
            <v>Dist</v>
          </cell>
          <cell r="Y388" t="str">
            <v>12h00</v>
          </cell>
          <cell r="Z388" t="str">
            <v>J+4</v>
          </cell>
          <cell r="AB388" t="str">
            <v>Non</v>
          </cell>
          <cell r="AC388" t="str">
            <v>Oui</v>
          </cell>
          <cell r="AD388">
            <v>1.5</v>
          </cell>
          <cell r="AE388">
            <v>1.95</v>
          </cell>
        </row>
        <row r="389">
          <cell r="A389" t="str">
            <v>IE0004866889</v>
          </cell>
          <cell r="B389" t="str">
            <v>Barings Hong Kong China A EUR Inc</v>
          </cell>
          <cell r="C389" t="str">
            <v>Retrait des fonds Barings listes car nous ne percevons plus de rétrocessions - Retrait Darjeeling, SLEPL, Nortia, ARE MAM Multifonds - retrait sel 1818 juin 2013</v>
          </cell>
          <cell r="D389">
            <v>2</v>
          </cell>
          <cell r="E389" t="str">
            <v>SICAV</v>
          </cell>
          <cell r="F389" t="str">
            <v>Barings</v>
          </cell>
          <cell r="G389" t="str">
            <v>Baring International Fund Mgrs (Ireland) Limited</v>
          </cell>
          <cell r="H389" t="str">
            <v>EUR</v>
          </cell>
          <cell r="I389" t="str">
            <v>MSCI China 10/40 GR USD</v>
          </cell>
          <cell r="J389" t="str">
            <v>www.barings.com</v>
          </cell>
          <cell r="K389" t="str">
            <v>Actions Chine</v>
          </cell>
          <cell r="L389" t="str">
            <v>Europe Fonds ouverts  - Actions Chine</v>
          </cell>
          <cell r="M389" t="str">
            <v>FKD0</v>
          </cell>
          <cell r="N389" t="str">
            <v>FKD0B</v>
          </cell>
          <cell r="O389" t="str">
            <v>Quotidien</v>
          </cell>
          <cell r="P389" t="str">
            <v>Austria;Bahrain;Switzerland;Germany;Denmark;Spain;Finland;France;United Kingdom;Greece;Hong Kong;Ireland;Luxembourg;Norway;Peru;Sweden;Taiwan;</v>
          </cell>
          <cell r="Q389" t="str">
            <v>Non</v>
          </cell>
          <cell r="R389" t="str">
            <v/>
          </cell>
          <cell r="S389" t="str">
            <v/>
          </cell>
          <cell r="T389" t="str">
            <v>Chine</v>
          </cell>
          <cell r="U389" t="str">
            <v>Chine</v>
          </cell>
          <cell r="V389">
            <v>6</v>
          </cell>
          <cell r="W389" t="str">
            <v>Non</v>
          </cell>
          <cell r="X389" t="str">
            <v>Dist</v>
          </cell>
          <cell r="Y389" t="str">
            <v>12h00</v>
          </cell>
          <cell r="Z389" t="str">
            <v>Cut Off: 12h00  Val:J+4</v>
          </cell>
          <cell r="AB389" t="str">
            <v>Non</v>
          </cell>
          <cell r="AC389" t="str">
            <v>Oui</v>
          </cell>
          <cell r="AD389">
            <v>1.25</v>
          </cell>
          <cell r="AE389">
            <v>1.7</v>
          </cell>
        </row>
        <row r="390">
          <cell r="A390" t="str">
            <v>IE0000829238</v>
          </cell>
          <cell r="B390" t="str">
            <v>Barings Hong Kong China A USD Inc</v>
          </cell>
          <cell r="C390" t="str">
            <v xml:space="preserve">Retrait des fonds Barings listes car nous ne percevons plus de rétrocessions - </v>
          </cell>
          <cell r="D390">
            <v>0</v>
          </cell>
          <cell r="E390" t="str">
            <v>SICAV</v>
          </cell>
          <cell r="F390" t="str">
            <v>Barings</v>
          </cell>
          <cell r="G390" t="str">
            <v>Baring International Fund Mgrs (Ireland) Limited</v>
          </cell>
          <cell r="H390" t="str">
            <v>USD</v>
          </cell>
          <cell r="I390" t="str">
            <v>MSCI China 10/40 GR USD</v>
          </cell>
          <cell r="J390" t="str">
            <v>www.barings.com</v>
          </cell>
          <cell r="K390" t="str">
            <v>Actions Chine</v>
          </cell>
          <cell r="L390" t="str">
            <v>Europe Fonds ouverts  - Actions Chine</v>
          </cell>
          <cell r="M390" t="str">
            <v>FKD0</v>
          </cell>
          <cell r="N390" t="str">
            <v>FKD0B</v>
          </cell>
          <cell r="O390" t="str">
            <v>Quotidien</v>
          </cell>
          <cell r="P390" t="str">
            <v>Austria;Bahrain;Switzerland;Germany;Denmark;Spain;Finland;France;United Kingdom;Greece;Hong Kong;Ireland;Italy;Luxembourg;Norway;Peru;Sweden;Taiwan;</v>
          </cell>
          <cell r="Q390" t="str">
            <v>Non</v>
          </cell>
          <cell r="R390" t="str">
            <v/>
          </cell>
          <cell r="S390" t="str">
            <v/>
          </cell>
          <cell r="T390" t="str">
            <v>Chine</v>
          </cell>
          <cell r="U390" t="str">
            <v>Chine</v>
          </cell>
          <cell r="V390">
            <v>6</v>
          </cell>
          <cell r="W390" t="str">
            <v>Non</v>
          </cell>
          <cell r="X390" t="str">
            <v>Dist</v>
          </cell>
          <cell r="Y390" t="str">
            <v>12h00</v>
          </cell>
          <cell r="Z390" t="str">
            <v>Cut Off: 12h00  Val:J+4</v>
          </cell>
          <cell r="AB390" t="str">
            <v>Non</v>
          </cell>
          <cell r="AC390" t="str">
            <v>Oui</v>
          </cell>
          <cell r="AD390">
            <v>1.25</v>
          </cell>
          <cell r="AE390">
            <v>1.7</v>
          </cell>
        </row>
        <row r="391">
          <cell r="A391" t="str">
            <v>GB0000840719</v>
          </cell>
          <cell r="B391" t="str">
            <v>Barings Korea A GBP Acc</v>
          </cell>
          <cell r="C391" t="str">
            <v>Retrait fonds GB (car ne sont plus ucits et BREXIT) -Retrait SLEPL, Darjeeling, ARE MAM Multifonds, retrait sel 1818 juin 2013</v>
          </cell>
          <cell r="D391">
            <v>1</v>
          </cell>
          <cell r="E391" t="str">
            <v>SICAV</v>
          </cell>
          <cell r="F391" t="str">
            <v>Barings</v>
          </cell>
          <cell r="G391" t="str">
            <v>Barings</v>
          </cell>
          <cell r="H391" t="str">
            <v>GBP</v>
          </cell>
          <cell r="I391" t="str">
            <v>Korea Composite Stock Price USD</v>
          </cell>
          <cell r="J391" t="str">
            <v>www.barings.com</v>
          </cell>
          <cell r="K391" t="str">
            <v>Actions Asie Pacifique - Zones particulières</v>
          </cell>
          <cell r="L391" t="str">
            <v>Europe Fonds ouverts  - Actions Corée</v>
          </cell>
          <cell r="M391" t="str">
            <v>FO00</v>
          </cell>
          <cell r="N391" t="str">
            <v>FO00B</v>
          </cell>
          <cell r="O391" t="str">
            <v>Quotidien</v>
          </cell>
          <cell r="P391" t="str">
            <v>Austria;Germany;France;United Kingdom;Hong Kong;Ireland;New Zealand;</v>
          </cell>
          <cell r="Q391" t="str">
            <v>Non</v>
          </cell>
          <cell r="R391" t="str">
            <v/>
          </cell>
          <cell r="S391" t="str">
            <v/>
          </cell>
          <cell r="T391" t="str">
            <v>Asie - Pacifique</v>
          </cell>
          <cell r="U391" t="str">
            <v>Corée</v>
          </cell>
          <cell r="V391">
            <v>6</v>
          </cell>
          <cell r="W391" t="str">
            <v>Non</v>
          </cell>
          <cell r="X391" t="str">
            <v>Cap</v>
          </cell>
          <cell r="Y391" t="str">
            <v>12h00</v>
          </cell>
          <cell r="Z391" t="str">
            <v>Cut Off: 12h00  Val:J+4  DE:~1%</v>
          </cell>
          <cell r="AB391" t="str">
            <v>Non</v>
          </cell>
          <cell r="AC391" t="str">
            <v>Oui</v>
          </cell>
          <cell r="AD391">
            <v>1.5</v>
          </cell>
          <cell r="AE391">
            <v>1.68</v>
          </cell>
        </row>
        <row r="392">
          <cell r="A392" t="str">
            <v>IE0000828933</v>
          </cell>
          <cell r="B392" t="str">
            <v>Barings Latin America A USD Inc</v>
          </cell>
          <cell r="C392" t="str">
            <v xml:space="preserve">Retrait des fonds Barings listes car nous ne percevons plus de rétrocessions - </v>
          </cell>
          <cell r="D392">
            <v>0</v>
          </cell>
          <cell r="E392" t="str">
            <v>SICAV</v>
          </cell>
          <cell r="F392" t="str">
            <v>Barings</v>
          </cell>
          <cell r="G392" t="str">
            <v>Baring International Fund Mgrs (Ireland) Limited</v>
          </cell>
          <cell r="H392" t="str">
            <v>USD</v>
          </cell>
          <cell r="I392" t="str">
            <v>MSCI EM Latin America 10/40 GR USD</v>
          </cell>
          <cell r="J392" t="str">
            <v>www.barings.com</v>
          </cell>
          <cell r="K392" t="str">
            <v>Actions Amérique Latine</v>
          </cell>
          <cell r="L392" t="str">
            <v>Europe Fonds ouverts  - Actions Amérique Latine</v>
          </cell>
          <cell r="M392" t="str">
            <v>FR00</v>
          </cell>
          <cell r="N392" t="str">
            <v>FR00B</v>
          </cell>
          <cell r="O392" t="str">
            <v>Quotidien</v>
          </cell>
          <cell r="P392" t="str">
            <v>Austria;Bahrain;Switzerland;Germany;Spain;Finland;France;United Kingdom;Greece;Hong Kong;Ireland;Italy;Luxembourg;Norway;Peru;Sweden;Taiwan;</v>
          </cell>
          <cell r="Q392" t="str">
            <v>Non</v>
          </cell>
          <cell r="R392" t="str">
            <v/>
          </cell>
          <cell r="S392" t="str">
            <v/>
          </cell>
          <cell r="T392" t="str">
            <v>Amérique Latine</v>
          </cell>
          <cell r="U392" t="str">
            <v>Amérique Latine</v>
          </cell>
          <cell r="V392">
            <v>6</v>
          </cell>
          <cell r="W392" t="str">
            <v>Non</v>
          </cell>
          <cell r="X392" t="str">
            <v>Dist</v>
          </cell>
          <cell r="Y392" t="str">
            <v>11h30</v>
          </cell>
          <cell r="Z392" t="str">
            <v>Cut Off: 11h30  Val:J+4</v>
          </cell>
          <cell r="AB392" t="str">
            <v>Non</v>
          </cell>
          <cell r="AC392" t="str">
            <v>Oui</v>
          </cell>
          <cell r="AD392">
            <v>1.25</v>
          </cell>
          <cell r="AE392">
            <v>1.7</v>
          </cell>
        </row>
        <row r="393">
          <cell r="A393" t="str">
            <v>IE0004868828</v>
          </cell>
          <cell r="B393" t="str">
            <v>Barings ASEAN Frontiers A EUR Inc</v>
          </cell>
          <cell r="C393" t="str">
            <v>Retrait des listes car nous ne percevons plus de rétrocessions</v>
          </cell>
          <cell r="D393">
            <v>1</v>
          </cell>
          <cell r="E393" t="str">
            <v>SICAV</v>
          </cell>
          <cell r="F393" t="str">
            <v>Barings</v>
          </cell>
          <cell r="G393" t="str">
            <v>Baring International Fund Mgrs (Ireland) Limited</v>
          </cell>
          <cell r="H393" t="str">
            <v>EUR</v>
          </cell>
          <cell r="I393" t="str">
            <v>MSCI AC ASEAN NR USD</v>
          </cell>
          <cell r="J393" t="str">
            <v>www.barings.com</v>
          </cell>
          <cell r="K393" t="str">
            <v>Actions Asie Pacifique - Zones particulières</v>
          </cell>
          <cell r="L393" t="str">
            <v>Europe Fonds ouverts  - Actions ASEAN</v>
          </cell>
          <cell r="M393" t="str">
            <v>FO00</v>
          </cell>
          <cell r="N393" t="str">
            <v>FO00B</v>
          </cell>
          <cell r="O393" t="str">
            <v>Quotidien</v>
          </cell>
          <cell r="P393" t="str">
            <v>Austria;Bahrain;Switzerland;Germany;Spain;Finland;France;United Kingdom;Greece;Hong Kong;Ireland;Luxembourg;Norway;Peru;</v>
          </cell>
          <cell r="Q393" t="str">
            <v>Non</v>
          </cell>
          <cell r="R393" t="str">
            <v/>
          </cell>
          <cell r="S393" t="str">
            <v/>
          </cell>
          <cell r="T393" t="str">
            <v>Asie - Pacifique</v>
          </cell>
          <cell r="U393" t="str">
            <v>ASEAN</v>
          </cell>
          <cell r="V393">
            <v>6</v>
          </cell>
          <cell r="W393" t="str">
            <v>Non</v>
          </cell>
          <cell r="X393" t="str">
            <v>Dist</v>
          </cell>
          <cell r="Y393" t="str">
            <v>12h00</v>
          </cell>
          <cell r="Z393" t="str">
            <v>J+4</v>
          </cell>
          <cell r="AB393" t="str">
            <v>Non</v>
          </cell>
          <cell r="AC393" t="str">
            <v>Oui</v>
          </cell>
          <cell r="AD393">
            <v>1.25</v>
          </cell>
          <cell r="AE393">
            <v>1.7</v>
          </cell>
        </row>
        <row r="394">
          <cell r="A394" t="str">
            <v>IE0000830236</v>
          </cell>
          <cell r="B394" t="str">
            <v>Barings ASEAN Frontiers A USD Inc</v>
          </cell>
          <cell r="C394" t="str">
            <v>Retrait des listes car nous ne percevons plus de rétrocessions</v>
          </cell>
          <cell r="D394">
            <v>0</v>
          </cell>
          <cell r="E394" t="str">
            <v>SICAV</v>
          </cell>
          <cell r="F394" t="str">
            <v>Barings</v>
          </cell>
          <cell r="G394" t="str">
            <v>Baring International Fund Mgrs (Ireland) Limited</v>
          </cell>
          <cell r="H394" t="str">
            <v>USD</v>
          </cell>
          <cell r="I394" t="str">
            <v>MSCI AC ASEAN NR USD</v>
          </cell>
          <cell r="J394" t="str">
            <v>www.barings.com</v>
          </cell>
          <cell r="K394" t="str">
            <v>Actions Asie Pacifique - Zones particulières</v>
          </cell>
          <cell r="L394" t="str">
            <v>Europe Fonds ouverts  - Actions ASEAN</v>
          </cell>
          <cell r="M394" t="str">
            <v>FO00</v>
          </cell>
          <cell r="N394" t="str">
            <v>FO00B</v>
          </cell>
          <cell r="O394" t="str">
            <v>Quotidien</v>
          </cell>
          <cell r="P394" t="str">
            <v>Austria;Bahrain;Switzerland;Germany;Denmark;Spain;France;United Kingdom;Greece;Hong Kong;Ireland;Italy;Luxembourg;Norway;Peru;Sweden;</v>
          </cell>
          <cell r="Q394" t="str">
            <v>Non</v>
          </cell>
          <cell r="R394" t="str">
            <v/>
          </cell>
          <cell r="S394" t="str">
            <v/>
          </cell>
          <cell r="T394" t="str">
            <v>Asie - Pacifique</v>
          </cell>
          <cell r="U394" t="str">
            <v>ASEAN</v>
          </cell>
          <cell r="V394">
            <v>6</v>
          </cell>
          <cell r="W394" t="str">
            <v>Non</v>
          </cell>
          <cell r="X394" t="str">
            <v>Dist</v>
          </cell>
          <cell r="AB394" t="str">
            <v>Non</v>
          </cell>
          <cell r="AC394" t="str">
            <v>Oui</v>
          </cell>
          <cell r="AD394">
            <v>1.25</v>
          </cell>
          <cell r="AE394">
            <v>1.7</v>
          </cell>
        </row>
        <row r="395">
          <cell r="A395" t="str">
            <v>IE0004866665</v>
          </cell>
          <cell r="B395" t="str">
            <v>Barings Australia A EUR Inc</v>
          </cell>
          <cell r="C395" t="str">
            <v>Retrait des fonds Barings listes car nous ne percevons plus de rétrocessions - Retrait ARE MAM Multifonds</v>
          </cell>
          <cell r="D395">
            <v>1</v>
          </cell>
          <cell r="E395" t="str">
            <v>SICAV</v>
          </cell>
          <cell r="F395" t="str">
            <v>Barings</v>
          </cell>
          <cell r="G395" t="str">
            <v>Baring International Fund Mgrs (Ireland) Limited</v>
          </cell>
          <cell r="H395" t="str">
            <v>EUR</v>
          </cell>
          <cell r="I395" t="str">
            <v>MSCI Australia 10-40 GR USD</v>
          </cell>
          <cell r="J395" t="str">
            <v>www.barings.com</v>
          </cell>
          <cell r="K395" t="str">
            <v>Actions Asie Pacifique - Zones particulières</v>
          </cell>
          <cell r="L395" t="str">
            <v>Europe Fonds ouverts  - Actions Australie &amp; Nouvelle-Zélande</v>
          </cell>
          <cell r="M395" t="str">
            <v>FO00</v>
          </cell>
          <cell r="N395" t="str">
            <v>FO00B</v>
          </cell>
          <cell r="O395" t="str">
            <v>Quotidien</v>
          </cell>
          <cell r="P395" t="str">
            <v>Austria;Switzerland;Germany;Spain;Finland;France;United Kingdom;Greece;Hong Kong;Ireland;Luxembourg;Norway;Peru;</v>
          </cell>
          <cell r="Q395" t="str">
            <v>Non</v>
          </cell>
          <cell r="R395" t="str">
            <v/>
          </cell>
          <cell r="S395" t="str">
            <v/>
          </cell>
          <cell r="T395" t="str">
            <v>Asie - Pacifique</v>
          </cell>
          <cell r="U395" t="str">
            <v>Australie</v>
          </cell>
          <cell r="V395">
            <v>6</v>
          </cell>
          <cell r="W395" t="str">
            <v>Non</v>
          </cell>
          <cell r="X395" t="str">
            <v>Dist</v>
          </cell>
          <cell r="Y395" t="str">
            <v>11h30</v>
          </cell>
          <cell r="Z395" t="str">
            <v>Cut Off: 11h30  Val:J+4</v>
          </cell>
          <cell r="AB395" t="str">
            <v>Non</v>
          </cell>
          <cell r="AC395" t="str">
            <v>Oui</v>
          </cell>
          <cell r="AD395">
            <v>1.25</v>
          </cell>
          <cell r="AE395">
            <v>1.7</v>
          </cell>
        </row>
        <row r="396">
          <cell r="A396" t="str">
            <v>GB0000799923</v>
          </cell>
          <cell r="B396" t="str">
            <v>Barings Eastern A GBP Acc</v>
          </cell>
          <cell r="C396" t="str">
            <v>Retrait fonds GB (car ne sont plus ucits et BREXIT) - Retrait ARE MAM Multifonds, retrait sel 1818 juin 2013</v>
          </cell>
          <cell r="D396">
            <v>1</v>
          </cell>
          <cell r="E396" t="str">
            <v>SICAV</v>
          </cell>
          <cell r="F396" t="str">
            <v>Barings</v>
          </cell>
          <cell r="G396" t="str">
            <v>Barings</v>
          </cell>
          <cell r="H396" t="str">
            <v>GBP</v>
          </cell>
          <cell r="I396" t="str">
            <v>MSCI AC Asia Ex Japan GR USD</v>
          </cell>
          <cell r="J396" t="str">
            <v>www.barings.com</v>
          </cell>
          <cell r="K396" t="str">
            <v>Actions Asie-Pacifique hors Japon</v>
          </cell>
          <cell r="L396" t="str">
            <v>Europe Fonds ouverts  - Actions Asie hors Japon</v>
          </cell>
          <cell r="M396" t="str">
            <v>FN00</v>
          </cell>
          <cell r="N396" t="str">
            <v>FN00B</v>
          </cell>
          <cell r="O396" t="str">
            <v>Quotidien</v>
          </cell>
          <cell r="P396" t="str">
            <v>Germany;France;United Kingdom;Hong Kong;Ireland;</v>
          </cell>
          <cell r="Q396" t="str">
            <v>Non</v>
          </cell>
          <cell r="R396" t="str">
            <v/>
          </cell>
          <cell r="S396" t="str">
            <v/>
          </cell>
          <cell r="T396" t="str">
            <v>Asie - Pacifique</v>
          </cell>
          <cell r="U396" t="str">
            <v>Asia Pacific ex Japan ex Australia</v>
          </cell>
          <cell r="V396">
            <v>6</v>
          </cell>
          <cell r="W396" t="str">
            <v>Non</v>
          </cell>
          <cell r="X396" t="str">
            <v>Cap</v>
          </cell>
          <cell r="Y396" t="str">
            <v>11h00</v>
          </cell>
          <cell r="Z396" t="str">
            <v>Cut Off: 11h00  Val:J+4</v>
          </cell>
          <cell r="AB396" t="str">
            <v>Non</v>
          </cell>
          <cell r="AC396" t="str">
            <v>Oui</v>
          </cell>
          <cell r="AD396">
            <v>1.5</v>
          </cell>
          <cell r="AE396">
            <v>1.68</v>
          </cell>
        </row>
        <row r="397">
          <cell r="A397" t="str">
            <v>GB00B3B9VB40</v>
          </cell>
          <cell r="B397" t="str">
            <v>Barings Global Agriculture A EUR</v>
          </cell>
          <cell r="C397" t="str">
            <v>Retrait fonds GB (car ne sont plus ucits et BREXIT) -Retrait ARE MAM Multifonds</v>
          </cell>
          <cell r="D397">
            <v>1</v>
          </cell>
          <cell r="E397" t="str">
            <v>SICAV</v>
          </cell>
          <cell r="F397" t="str">
            <v>Barings</v>
          </cell>
          <cell r="G397" t="str">
            <v>Barings</v>
          </cell>
          <cell r="H397" t="str">
            <v>EUR</v>
          </cell>
          <cell r="I397" t="str">
            <v>FSE DAXglobal Agribusiness TR USD</v>
          </cell>
          <cell r="J397" t="str">
            <v>www.barings.com</v>
          </cell>
          <cell r="K397" t="str">
            <v>Secteur Agricole</v>
          </cell>
          <cell r="L397" t="str">
            <v>Europe Fonds ouverts  - Actions Secteur Agriculture</v>
          </cell>
          <cell r="M397" t="str">
            <v>G0A0</v>
          </cell>
          <cell r="N397" t="str">
            <v>G0A0B</v>
          </cell>
          <cell r="O397" t="str">
            <v>Quotidien</v>
          </cell>
          <cell r="P397" t="str">
            <v>Switzerland;Germany;France;United Kingdom;Hong Kong;Sweden;Taiwan;</v>
          </cell>
          <cell r="Q397" t="str">
            <v>Non</v>
          </cell>
          <cell r="R397" t="str">
            <v/>
          </cell>
          <cell r="S397" t="str">
            <v/>
          </cell>
          <cell r="T397" t="str">
            <v>International</v>
          </cell>
          <cell r="U397" t="str">
            <v>Global</v>
          </cell>
          <cell r="V397">
            <v>6</v>
          </cell>
          <cell r="W397" t="str">
            <v>Non</v>
          </cell>
          <cell r="X397" t="str">
            <v>Cap</v>
          </cell>
          <cell r="Y397" t="str">
            <v>12h00</v>
          </cell>
          <cell r="Z397" t="str">
            <v>J+4</v>
          </cell>
          <cell r="AB397" t="str">
            <v>Non</v>
          </cell>
          <cell r="AC397" t="str">
            <v>Oui</v>
          </cell>
          <cell r="AD397">
            <v>1.5</v>
          </cell>
          <cell r="AE397">
            <v>1.99</v>
          </cell>
        </row>
        <row r="398">
          <cell r="A398" t="str">
            <v>GB00B3B9V927</v>
          </cell>
          <cell r="B398" t="str">
            <v>Barings Global Agriculture A GBP</v>
          </cell>
          <cell r="C398" t="str">
            <v>Retrait fonds GB (car ne sont plus ucits et BREXIT) -</v>
          </cell>
          <cell r="D398">
            <v>0</v>
          </cell>
          <cell r="E398" t="str">
            <v>SICAV</v>
          </cell>
          <cell r="F398" t="str">
            <v>Barings</v>
          </cell>
          <cell r="G398" t="str">
            <v>Barings</v>
          </cell>
          <cell r="H398" t="str">
            <v>GBP</v>
          </cell>
          <cell r="I398" t="str">
            <v>FSE DAXglobal Agribusiness TR USD</v>
          </cell>
          <cell r="J398" t="str">
            <v>www.barings.com</v>
          </cell>
          <cell r="K398" t="str">
            <v>Secteur Agricole</v>
          </cell>
          <cell r="L398" t="str">
            <v>Europe Fonds ouverts  - Actions Secteur Agriculture</v>
          </cell>
          <cell r="M398" t="str">
            <v>G0A0</v>
          </cell>
          <cell r="N398" t="str">
            <v>G0A0B</v>
          </cell>
          <cell r="O398" t="str">
            <v>Quotidien</v>
          </cell>
          <cell r="P398" t="str">
            <v>Switzerland;Germany;France;United Kingdom;Hong Kong;Sweden;Taiwan;</v>
          </cell>
          <cell r="Q398" t="str">
            <v>Non</v>
          </cell>
          <cell r="R398" t="str">
            <v/>
          </cell>
          <cell r="S398" t="str">
            <v/>
          </cell>
          <cell r="T398" t="str">
            <v>International</v>
          </cell>
          <cell r="U398" t="str">
            <v>Global</v>
          </cell>
          <cell r="V398">
            <v>6</v>
          </cell>
          <cell r="W398" t="str">
            <v>Non</v>
          </cell>
          <cell r="X398" t="str">
            <v>Cap</v>
          </cell>
          <cell r="AB398" t="str">
            <v>Non</v>
          </cell>
          <cell r="AC398" t="str">
            <v>Oui</v>
          </cell>
          <cell r="AD398">
            <v>1.5</v>
          </cell>
          <cell r="AE398">
            <v>1.99</v>
          </cell>
        </row>
        <row r="399">
          <cell r="A399" t="str">
            <v>IE0000838304</v>
          </cell>
          <cell r="B399" t="str">
            <v>Barings Global Emerging Mkts A Inc</v>
          </cell>
          <cell r="C399" t="str">
            <v>Retrait des fonds Barings listes car nous ne percevons plus de rétrocessions - Hors liste</v>
          </cell>
          <cell r="D399">
            <v>0</v>
          </cell>
          <cell r="E399" t="str">
            <v>SICAV</v>
          </cell>
          <cell r="F399" t="str">
            <v>Barings</v>
          </cell>
          <cell r="G399" t="str">
            <v>Baring International Fund Mgrs (Ireland) Limited</v>
          </cell>
          <cell r="H399" t="str">
            <v>USD</v>
          </cell>
          <cell r="I399" t="str">
            <v>MSCI EM GR USD</v>
          </cell>
          <cell r="J399" t="str">
            <v>www.barings.com</v>
          </cell>
          <cell r="K399" t="str">
            <v>Actions Marchés Emergents</v>
          </cell>
          <cell r="L399" t="str">
            <v>Europe Fonds ouverts  - Actions Marchés Emergents</v>
          </cell>
          <cell r="M399" t="str">
            <v>FJ00</v>
          </cell>
          <cell r="N399" t="str">
            <v>FJ00B</v>
          </cell>
          <cell r="O399" t="str">
            <v>Quotidien</v>
          </cell>
          <cell r="P399" t="str">
            <v>Austria;Bahrain;Switzerland;Germany;Spain;Finland;France;United Kingdom;Greece;Hong Kong;Ireland;Luxembourg;Norway;Peru;Sweden;Taiwan;</v>
          </cell>
          <cell r="Q399" t="str">
            <v>Non</v>
          </cell>
          <cell r="R399" t="str">
            <v/>
          </cell>
          <cell r="S399" t="str">
            <v/>
          </cell>
          <cell r="T399" t="str">
            <v>Marchés Emergents</v>
          </cell>
          <cell r="U399" t="str">
            <v>Global Emerging Mkts</v>
          </cell>
          <cell r="V399">
            <v>6</v>
          </cell>
          <cell r="W399" t="str">
            <v>Non</v>
          </cell>
          <cell r="X399" t="str">
            <v>Dist</v>
          </cell>
          <cell r="AB399" t="str">
            <v>Non</v>
          </cell>
          <cell r="AC399" t="str">
            <v>Oui</v>
          </cell>
          <cell r="AD399">
            <v>1.5</v>
          </cell>
          <cell r="AE399">
            <v>1.95</v>
          </cell>
        </row>
        <row r="400">
          <cell r="A400" t="str">
            <v>IE0000931182</v>
          </cell>
          <cell r="B400" t="str">
            <v>Barings Global Resources A USD Inc</v>
          </cell>
          <cell r="C400" t="str">
            <v>Retrait des fonds Barings listes car nous ne percevons plus de rétrocessions - Retrait CS stratégic - retrait sel 1818 juin 2013</v>
          </cell>
          <cell r="D400">
            <v>1</v>
          </cell>
          <cell r="E400" t="str">
            <v>SICAV</v>
          </cell>
          <cell r="F400" t="str">
            <v>Barings</v>
          </cell>
          <cell r="G400" t="str">
            <v>Baring International Fund Mgrs (Ireland) Limited</v>
          </cell>
          <cell r="H400" t="str">
            <v>USD</v>
          </cell>
          <cell r="I400" t="str">
            <v>(MSCI ACWI/Energy GR USD) 60% + ( MSCI ACWI/Materials GR USD) 40%</v>
          </cell>
          <cell r="J400" t="str">
            <v>www.barings.com</v>
          </cell>
          <cell r="K400" t="str">
            <v>Secteur Ressources Naturelles</v>
          </cell>
          <cell r="L400" t="str">
            <v>Europe Fonds ouverts  - Actions Secteur Ressources Naturelles</v>
          </cell>
          <cell r="M400" t="str">
            <v>G0O0</v>
          </cell>
          <cell r="N400" t="str">
            <v>G0O0B</v>
          </cell>
          <cell r="O400" t="str">
            <v>Quotidien</v>
          </cell>
          <cell r="P400" t="str">
            <v>Austria;Bahrain;Switzerland;Germany;Denmark;Spain;Finland;France;United Kingdom;Greece;Hong Kong;Ireland;Luxembourg;Norway;Sweden;Taiwan;</v>
          </cell>
          <cell r="Q400" t="str">
            <v>Non</v>
          </cell>
          <cell r="R400" t="str">
            <v/>
          </cell>
          <cell r="S400" t="str">
            <v/>
          </cell>
          <cell r="T400" t="str">
            <v>International</v>
          </cell>
          <cell r="U400" t="str">
            <v>Global</v>
          </cell>
          <cell r="V400">
            <v>6</v>
          </cell>
          <cell r="W400" t="str">
            <v>Non</v>
          </cell>
          <cell r="X400" t="str">
            <v>Dist</v>
          </cell>
          <cell r="Y400" t="str">
            <v>12h00</v>
          </cell>
          <cell r="Z400" t="str">
            <v>J+4</v>
          </cell>
          <cell r="AB400" t="str">
            <v>Non</v>
          </cell>
          <cell r="AC400" t="str">
            <v>Oui</v>
          </cell>
          <cell r="AD400">
            <v>1.5</v>
          </cell>
          <cell r="AE400">
            <v>1.95</v>
          </cell>
        </row>
        <row r="401">
          <cell r="A401" t="str">
            <v>GB0000798628</v>
          </cell>
          <cell r="B401" t="str">
            <v>Barings Japan Growth A GBP Acc</v>
          </cell>
          <cell r="C401" t="str">
            <v>Retrait fonds GB (car ne sont plus ucits et BREXIT) -Retrait ARE MAM Multifonds</v>
          </cell>
          <cell r="D401">
            <v>1</v>
          </cell>
          <cell r="E401" t="str">
            <v>SICAV</v>
          </cell>
          <cell r="F401" t="str">
            <v>Barings</v>
          </cell>
          <cell r="G401" t="str">
            <v>Barings</v>
          </cell>
          <cell r="H401" t="str">
            <v>GBP</v>
          </cell>
          <cell r="I401" t="str">
            <v>Topix TR JPY</v>
          </cell>
          <cell r="J401" t="str">
            <v>www.barings.com</v>
          </cell>
          <cell r="K401" t="str">
            <v>Actions Japon</v>
          </cell>
          <cell r="L401" t="str">
            <v>Europe Fonds ouverts  - Actions Japon Grandes Cap.</v>
          </cell>
          <cell r="M401" t="str">
            <v>FG00</v>
          </cell>
          <cell r="N401" t="str">
            <v>FG00B</v>
          </cell>
          <cell r="O401" t="str">
            <v>Quotidien</v>
          </cell>
          <cell r="P401" t="str">
            <v>France;United Kingdom;Ireland;New Zealand;</v>
          </cell>
          <cell r="Q401" t="str">
            <v>Non</v>
          </cell>
          <cell r="R401" t="str">
            <v/>
          </cell>
          <cell r="S401" t="str">
            <v>+ 85 ans</v>
          </cell>
          <cell r="T401" t="str">
            <v>Japon</v>
          </cell>
          <cell r="U401" t="str">
            <v>Japon</v>
          </cell>
          <cell r="V401">
            <v>5</v>
          </cell>
          <cell r="W401" t="str">
            <v>Non</v>
          </cell>
          <cell r="X401" t="str">
            <v>Cap</v>
          </cell>
          <cell r="Y401" t="str">
            <v>17h00</v>
          </cell>
          <cell r="Z401" t="str">
            <v>J+4</v>
          </cell>
          <cell r="AB401" t="str">
            <v>Non</v>
          </cell>
          <cell r="AC401" t="str">
            <v>Oui</v>
          </cell>
          <cell r="AD401">
            <v>1.5</v>
          </cell>
          <cell r="AE401">
            <v>1.7</v>
          </cell>
        </row>
        <row r="402">
          <cell r="A402" t="str">
            <v>IE0004851022</v>
          </cell>
          <cell r="B402" t="str">
            <v>Barings Latin America A EUR Inc</v>
          </cell>
          <cell r="C402" t="str">
            <v>Retrait des fonds Barings listes car nous ne percevons plus de rétrocessions - retrait sel 1818 juin 2013</v>
          </cell>
          <cell r="D402">
            <v>1</v>
          </cell>
          <cell r="E402" t="str">
            <v>SICAV</v>
          </cell>
          <cell r="F402" t="str">
            <v>Barings</v>
          </cell>
          <cell r="G402" t="str">
            <v>Baring International Fund Mgrs (Ireland) Limited</v>
          </cell>
          <cell r="H402" t="str">
            <v>EUR</v>
          </cell>
          <cell r="I402" t="str">
            <v>MSCI EM Latin America 10/40 GR USD</v>
          </cell>
          <cell r="J402" t="str">
            <v>www.barings.com</v>
          </cell>
          <cell r="K402" t="str">
            <v>Actions Amérique Latine</v>
          </cell>
          <cell r="L402" t="str">
            <v>Europe Fonds ouverts  - Actions Amérique Latine</v>
          </cell>
          <cell r="M402" t="str">
            <v>FR00</v>
          </cell>
          <cell r="N402" t="str">
            <v>FR00B</v>
          </cell>
          <cell r="O402" t="str">
            <v>Quotidien</v>
          </cell>
          <cell r="P402" t="str">
            <v>Austria;Bahrain;Switzerland;Germany;Spain;Finland;France;United Kingdom;Greece;Hong Kong;Ireland;Luxembourg;Norway;Peru;Taiwan;</v>
          </cell>
          <cell r="Q402" t="str">
            <v>Non</v>
          </cell>
          <cell r="R402" t="str">
            <v/>
          </cell>
          <cell r="S402" t="str">
            <v/>
          </cell>
          <cell r="T402" t="str">
            <v>Amérique Latine</v>
          </cell>
          <cell r="U402" t="str">
            <v>Amérique Latine</v>
          </cell>
          <cell r="V402">
            <v>6</v>
          </cell>
          <cell r="W402" t="str">
            <v>Non</v>
          </cell>
          <cell r="X402" t="str">
            <v>Dist</v>
          </cell>
          <cell r="Y402" t="str">
            <v>11h30</v>
          </cell>
          <cell r="Z402" t="str">
            <v>Cut Off: 11h30  Val:J+4</v>
          </cell>
          <cell r="AB402" t="str">
            <v>Non</v>
          </cell>
          <cell r="AC402" t="str">
            <v>Oui</v>
          </cell>
          <cell r="AD402">
            <v>1.25</v>
          </cell>
          <cell r="AE402">
            <v>1.7</v>
          </cell>
        </row>
        <row r="403">
          <cell r="A403" t="str">
            <v>IE00B614FN04</v>
          </cell>
          <cell r="B403" t="str">
            <v>Barings Latin America I USD Acc</v>
          </cell>
          <cell r="C403" t="str">
            <v>Retrait des fonds Barings listes car nous ne percevons plus de rétrocessions - Retrait ARE MAM Multifonds</v>
          </cell>
          <cell r="D403">
            <v>1</v>
          </cell>
          <cell r="E403" t="str">
            <v>SICAV</v>
          </cell>
          <cell r="F403" t="str">
            <v>Barings</v>
          </cell>
          <cell r="G403" t="str">
            <v>Baring International Fund Mgrs (Ireland) Limited</v>
          </cell>
          <cell r="H403" t="str">
            <v>USD</v>
          </cell>
          <cell r="I403" t="str">
            <v>MSCI EM Latin America 10/40 GR USD</v>
          </cell>
          <cell r="J403" t="str">
            <v>www.barings.com</v>
          </cell>
          <cell r="K403" t="str">
            <v>Actions Amérique Latine</v>
          </cell>
          <cell r="L403" t="str">
            <v>Europe Fonds ouverts  - Actions Amérique Latine</v>
          </cell>
          <cell r="M403" t="str">
            <v>FR00</v>
          </cell>
          <cell r="N403" t="str">
            <v>FR00B</v>
          </cell>
          <cell r="O403" t="str">
            <v>Quotidien</v>
          </cell>
          <cell r="P403" t="str">
            <v>Austria;Switzerland;Germany;Spain;Finland;France;United Kingdom;Hong Kong;Ireland;South Korea;Luxembourg;Sweden;</v>
          </cell>
          <cell r="Q403" t="str">
            <v>Non</v>
          </cell>
          <cell r="R403" t="str">
            <v/>
          </cell>
          <cell r="S403" t="str">
            <v/>
          </cell>
          <cell r="T403" t="str">
            <v>Amérique Latine</v>
          </cell>
          <cell r="U403" t="str">
            <v>Amérique Latine</v>
          </cell>
          <cell r="V403">
            <v>6</v>
          </cell>
          <cell r="W403" t="str">
            <v>Non</v>
          </cell>
          <cell r="X403" t="str">
            <v>Cap</v>
          </cell>
          <cell r="Y403" t="str">
            <v>12h00</v>
          </cell>
          <cell r="Z403" t="str">
            <v>J+4</v>
          </cell>
          <cell r="AB403" t="str">
            <v>Non</v>
          </cell>
          <cell r="AC403" t="str">
            <v>Oui</v>
          </cell>
          <cell r="AD403">
            <v>0.75</v>
          </cell>
          <cell r="AE403">
            <v>1</v>
          </cell>
        </row>
        <row r="404">
          <cell r="A404" t="str">
            <v>FR0010651224</v>
          </cell>
          <cell r="B404" t="str">
            <v>BDL Convictions C</v>
          </cell>
          <cell r="D404">
            <v>12</v>
          </cell>
          <cell r="E404" t="str">
            <v>FCP</v>
          </cell>
          <cell r="F404" t="str">
            <v>BDL Capital Management</v>
          </cell>
          <cell r="G404" t="str">
            <v>BDL Capital Management</v>
          </cell>
          <cell r="H404" t="str">
            <v>EUR</v>
          </cell>
          <cell r="I404" t="str">
            <v>Stoxx Europe 600 NR EUR</v>
          </cell>
          <cell r="J404" t="str">
            <v>www.bdlcm.com</v>
          </cell>
          <cell r="K404" t="str">
            <v>Actions Europe Toutes Capitalisations</v>
          </cell>
          <cell r="L404" t="str">
            <v>Europe Fonds ouverts  - Actions Europe Flex Cap</v>
          </cell>
          <cell r="M404" t="str">
            <v>FCCC</v>
          </cell>
          <cell r="N404" t="str">
            <v>FCCCB</v>
          </cell>
          <cell r="O404" t="str">
            <v>Quotidien</v>
          </cell>
          <cell r="P404" t="str">
            <v>France</v>
          </cell>
          <cell r="Q404" t="str">
            <v>Oui</v>
          </cell>
          <cell r="R404" t="str">
            <v/>
          </cell>
          <cell r="S404" t="str">
            <v/>
          </cell>
          <cell r="T404" t="str">
            <v>Europe</v>
          </cell>
          <cell r="U404" t="str">
            <v>Europe</v>
          </cell>
          <cell r="V404">
            <v>6</v>
          </cell>
          <cell r="W404" t="str">
            <v>Non</v>
          </cell>
          <cell r="X404" t="str">
            <v>Cap</v>
          </cell>
          <cell r="Y404" t="str">
            <v>14h00</v>
          </cell>
          <cell r="Z404" t="str">
            <v>J+2</v>
          </cell>
          <cell r="AA404" t="str">
            <v>Label Luxflag ESG 012022</v>
          </cell>
          <cell r="AB404" t="str">
            <v>Non</v>
          </cell>
          <cell r="AC404" t="str">
            <v>Oui</v>
          </cell>
          <cell r="AD404">
            <v>2</v>
          </cell>
          <cell r="AE404">
            <v>2</v>
          </cell>
        </row>
        <row r="405">
          <cell r="A405" t="str">
            <v>FR0010174144</v>
          </cell>
          <cell r="B405" t="str">
            <v>BDL Rempart C</v>
          </cell>
          <cell r="C405" t="str">
            <v/>
          </cell>
          <cell r="D405">
            <v>12</v>
          </cell>
          <cell r="E405" t="str">
            <v>FCP (2)</v>
          </cell>
          <cell r="F405" t="str">
            <v>BDL Capital Management</v>
          </cell>
          <cell r="G405" t="str">
            <v>BDL Capital Management</v>
          </cell>
          <cell r="H405" t="str">
            <v>EUR</v>
          </cell>
          <cell r="I405" t="str">
            <v>Pas d'indice de référence</v>
          </cell>
          <cell r="J405" t="str">
            <v>www.bdlcm.com</v>
          </cell>
          <cell r="K405" t="str">
            <v>Gestion Alternative</v>
          </cell>
          <cell r="L405" t="str">
            <v>Europe Fonds ouverts  - Alt - Long/Short Actions - Europe</v>
          </cell>
          <cell r="M405" t="str">
            <v>D000</v>
          </cell>
          <cell r="N405" t="str">
            <v>D000B</v>
          </cell>
          <cell r="O405" t="str">
            <v>Hebdomadaire</v>
          </cell>
          <cell r="P405" t="str">
            <v>France</v>
          </cell>
          <cell r="Q405" t="str">
            <v>Non</v>
          </cell>
          <cell r="R405" t="str">
            <v/>
          </cell>
          <cell r="S405" t="str">
            <v/>
          </cell>
          <cell r="T405" t="str">
            <v>Europe</v>
          </cell>
          <cell r="U405" t="str">
            <v>Europe</v>
          </cell>
          <cell r="V405">
            <v>6</v>
          </cell>
          <cell r="W405" t="str">
            <v>Non</v>
          </cell>
          <cell r="X405" t="str">
            <v>Cap</v>
          </cell>
          <cell r="Y405" t="str">
            <v>14h00 J-1</v>
          </cell>
          <cell r="Z405" t="str">
            <v>J+2</v>
          </cell>
          <cell r="AA405">
            <v>0</v>
          </cell>
          <cell r="AB405" t="str">
            <v>Non</v>
          </cell>
          <cell r="AC405" t="str">
            <v>Oui</v>
          </cell>
          <cell r="AD405">
            <v>2.25</v>
          </cell>
          <cell r="AE405">
            <v>2.25</v>
          </cell>
        </row>
        <row r="406">
          <cell r="A406" t="str">
            <v>LU1988108350</v>
          </cell>
          <cell r="B406" t="str">
            <v>BDLCM Funds BDL Transition C Acc</v>
          </cell>
          <cell r="D406">
            <v>3</v>
          </cell>
          <cell r="E406" t="str">
            <v>SICAV</v>
          </cell>
          <cell r="F406" t="str">
            <v>BDL Capital Management</v>
          </cell>
          <cell r="G406" t="str">
            <v>BDL Capital Management</v>
          </cell>
          <cell r="H406" t="str">
            <v>EUR</v>
          </cell>
          <cell r="I406" t="str">
            <v>Pas d'indice de référence</v>
          </cell>
          <cell r="J406" t="str">
            <v>www.bdlcm.com</v>
          </cell>
          <cell r="K406" t="str">
            <v>Actions Europe Grandes Capitalisations Mixte</v>
          </cell>
          <cell r="L406" t="str">
            <v>Europe Fonds ouverts  - Actions Europe Gdes Cap. Mixte</v>
          </cell>
          <cell r="M406" t="str">
            <v>FCBB</v>
          </cell>
          <cell r="N406" t="str">
            <v>FCBBB</v>
          </cell>
          <cell r="O406" t="str">
            <v>Quotidien</v>
          </cell>
          <cell r="P406" t="str">
            <v>France;Luxembourg;</v>
          </cell>
          <cell r="Q406" t="str">
            <v>Non</v>
          </cell>
          <cell r="R406" t="str">
            <v/>
          </cell>
          <cell r="S406" t="str">
            <v/>
          </cell>
          <cell r="T406" t="str">
            <v>Europe</v>
          </cell>
          <cell r="U406" t="str">
            <v>Europe</v>
          </cell>
          <cell r="V406">
            <v>6</v>
          </cell>
          <cell r="W406" t="str">
            <v>Non</v>
          </cell>
          <cell r="X406" t="str">
            <v>Cap</v>
          </cell>
          <cell r="Y406" t="str">
            <v>11h00</v>
          </cell>
          <cell r="Z406" t="str">
            <v>J+2</v>
          </cell>
          <cell r="AA406" t="str">
            <v>Label ISR 052020</v>
          </cell>
          <cell r="AB406" t="str">
            <v>Oui</v>
          </cell>
          <cell r="AC406" t="str">
            <v>Oui</v>
          </cell>
          <cell r="AD406">
            <v>2.25</v>
          </cell>
          <cell r="AE406">
            <v>2.0499999999999998</v>
          </cell>
        </row>
        <row r="407">
          <cell r="A407" t="str">
            <v>LU1988108434</v>
          </cell>
          <cell r="B407" t="str">
            <v>BDLCM Funds BDL Transition GP Acc</v>
          </cell>
          <cell r="D407">
            <v>0</v>
          </cell>
          <cell r="E407" t="str">
            <v>SICAV</v>
          </cell>
          <cell r="F407" t="str">
            <v>BDL Capital Management</v>
          </cell>
          <cell r="G407" t="str">
            <v>BDL Capital Management</v>
          </cell>
          <cell r="H407" t="str">
            <v>EUR</v>
          </cell>
          <cell r="I407" t="str">
            <v>Pas d'indice de référence</v>
          </cell>
          <cell r="J407" t="str">
            <v>www.bdlcm.com</v>
          </cell>
          <cell r="K407" t="str">
            <v>Actions Europe Grandes Capitalisations Mixte</v>
          </cell>
          <cell r="L407" t="str">
            <v>Europe Fonds ouverts  - Actions Europe Gdes Cap. Mixte</v>
          </cell>
          <cell r="M407" t="str">
            <v>FCBB</v>
          </cell>
          <cell r="N407" t="str">
            <v>FCBBB</v>
          </cell>
          <cell r="O407" t="str">
            <v>Quotidien</v>
          </cell>
          <cell r="P407" t="str">
            <v>Luxembourg</v>
          </cell>
          <cell r="Q407">
            <v>0</v>
          </cell>
          <cell r="R407" t="str">
            <v/>
          </cell>
          <cell r="S407" t="str">
            <v/>
          </cell>
          <cell r="T407" t="str">
            <v>Europe</v>
          </cell>
          <cell r="U407" t="str">
            <v>Europe</v>
          </cell>
          <cell r="V407">
            <v>6</v>
          </cell>
          <cell r="W407" t="str">
            <v>Non</v>
          </cell>
          <cell r="X407" t="str">
            <v>Cap</v>
          </cell>
          <cell r="Y407" t="str">
            <v>11h00</v>
          </cell>
          <cell r="Z407" t="str">
            <v>J+2</v>
          </cell>
          <cell r="AA407" t="str">
            <v>Label ISR 012021</v>
          </cell>
          <cell r="AB407" t="str">
            <v>Oui</v>
          </cell>
          <cell r="AC407" t="str">
            <v>Oui</v>
          </cell>
          <cell r="AD407">
            <v>1.55</v>
          </cell>
          <cell r="AE407">
            <v>1.05</v>
          </cell>
        </row>
        <row r="408">
          <cell r="A408" t="str">
            <v>LU1891683903</v>
          </cell>
          <cell r="B408" t="str">
            <v>BDLCM Funds Durandal B EUR</v>
          </cell>
          <cell r="C408" t="str">
            <v>Pas MS, OK Quantalys (14/06/2019)</v>
          </cell>
          <cell r="D408">
            <v>2</v>
          </cell>
          <cell r="E408" t="str">
            <v>SICAV (2)</v>
          </cell>
          <cell r="F408" t="str">
            <v>BDL Capital Management</v>
          </cell>
          <cell r="G408" t="str">
            <v>BDL Capital Management</v>
          </cell>
          <cell r="H408" t="str">
            <v>EUR</v>
          </cell>
          <cell r="I408" t="str">
            <v>Eonia EUR</v>
          </cell>
          <cell r="J408" t="str">
            <v>www.bdlcm.com</v>
          </cell>
          <cell r="K408" t="str">
            <v>Gestion Alternative</v>
          </cell>
          <cell r="L408" t="str">
            <v>Europe Fonds ouverts  - Alt - Global Macro</v>
          </cell>
          <cell r="M408" t="str">
            <v>D000</v>
          </cell>
          <cell r="N408" t="str">
            <v>D000B</v>
          </cell>
          <cell r="O408" t="str">
            <v>Quotidien</v>
          </cell>
          <cell r="P408" t="str">
            <v>France;Luxembourg;</v>
          </cell>
          <cell r="Q408" t="str">
            <v>Non</v>
          </cell>
          <cell r="R408" t="str">
            <v/>
          </cell>
          <cell r="S408" t="str">
            <v>+ 85 ans</v>
          </cell>
          <cell r="T408" t="str">
            <v>International</v>
          </cell>
          <cell r="U408" t="str">
            <v>Global</v>
          </cell>
          <cell r="V408">
            <v>3</v>
          </cell>
          <cell r="W408" t="str">
            <v>Non</v>
          </cell>
          <cell r="X408" t="str">
            <v>Cap</v>
          </cell>
          <cell r="Y408" t="str">
            <v>14h00</v>
          </cell>
          <cell r="Z408" t="str">
            <v>J+2</v>
          </cell>
          <cell r="AB408" t="str">
            <v>Non</v>
          </cell>
          <cell r="AC408" t="str">
            <v>Oui</v>
          </cell>
          <cell r="AD408">
            <v>0.5</v>
          </cell>
          <cell r="AE408">
            <v>1.54</v>
          </cell>
        </row>
        <row r="409">
          <cell r="A409" t="str">
            <v>FR0013289535</v>
          </cell>
          <cell r="B409" t="str">
            <v>BDL Convictions I</v>
          </cell>
          <cell r="D409">
            <v>1</v>
          </cell>
          <cell r="E409" t="str">
            <v>FCP</v>
          </cell>
          <cell r="F409" t="str">
            <v>BDL Capital Management</v>
          </cell>
          <cell r="G409" t="str">
            <v>BDL Capital Management</v>
          </cell>
          <cell r="H409" t="str">
            <v>EUR</v>
          </cell>
          <cell r="I409" t="str">
            <v>STOXX Europe 600 NR EUR</v>
          </cell>
          <cell r="J409" t="str">
            <v>www.bdlcm.com</v>
          </cell>
          <cell r="K409" t="str">
            <v>Actions Europe Toutes Capitalisations</v>
          </cell>
          <cell r="L409" t="str">
            <v>Europe Fonds ouverts  - Actions Europe Flex Cap</v>
          </cell>
          <cell r="M409" t="str">
            <v>FCCC</v>
          </cell>
          <cell r="N409" t="str">
            <v>FCCCB</v>
          </cell>
          <cell r="O409" t="str">
            <v>Quotidien</v>
          </cell>
          <cell r="P409" t="str">
            <v>France</v>
          </cell>
          <cell r="Q409" t="str">
            <v>Oui</v>
          </cell>
          <cell r="R409" t="str">
            <v/>
          </cell>
          <cell r="S409" t="str">
            <v>+ 85 ans</v>
          </cell>
          <cell r="T409" t="str">
            <v>Europe</v>
          </cell>
          <cell r="U409" t="str">
            <v>Europe</v>
          </cell>
          <cell r="V409">
            <v>6</v>
          </cell>
          <cell r="W409" t="str">
            <v>Non</v>
          </cell>
          <cell r="X409" t="str">
            <v>Cap</v>
          </cell>
          <cell r="Y409" t="str">
            <v>14h00</v>
          </cell>
          <cell r="Z409" t="str">
            <v>J+5</v>
          </cell>
          <cell r="AA409" t="str">
            <v>Label Luxflag ESG 012022</v>
          </cell>
          <cell r="AB409" t="str">
            <v>Non</v>
          </cell>
          <cell r="AC409" t="str">
            <v>Oui</v>
          </cell>
          <cell r="AD409">
            <v>1.25</v>
          </cell>
          <cell r="AE409">
            <v>1.25</v>
          </cell>
        </row>
        <row r="410">
          <cell r="A410" t="str">
            <v>BE0945530716</v>
          </cell>
          <cell r="B410" t="str">
            <v>Belfius Eqs China C Cap</v>
          </cell>
          <cell r="C410" t="str">
            <v>Hors liste / BE0945530716</v>
          </cell>
          <cell r="D410">
            <v>0</v>
          </cell>
          <cell r="E410" t="str">
            <v>SICAV</v>
          </cell>
          <cell r="F410" t="str">
            <v>Belfius Investment Partners</v>
          </cell>
          <cell r="G410" t="str">
            <v>Belfius Investment Partners</v>
          </cell>
          <cell r="H410" t="str">
            <v>EUR</v>
          </cell>
          <cell r="I410" t="str">
            <v>MSCI China 10/40 PR USD</v>
          </cell>
          <cell r="J410" t="str">
            <v>http://www.BelfiusIP.be</v>
          </cell>
          <cell r="K410" t="str">
            <v>Actions Chine</v>
          </cell>
          <cell r="L410" t="str">
            <v>Europe Fonds ouverts  - Actions Chine</v>
          </cell>
          <cell r="M410" t="str">
            <v>FKD0</v>
          </cell>
          <cell r="N410" t="str">
            <v>FKD0B</v>
          </cell>
          <cell r="O410" t="str">
            <v>Quotidien</v>
          </cell>
          <cell r="P410" t="str">
            <v>Austria;Belgium;Germany;Finland;France;Luxembourg;Netherlands;Sweden;</v>
          </cell>
          <cell r="Q410" t="str">
            <v>Non</v>
          </cell>
          <cell r="R410" t="str">
            <v/>
          </cell>
          <cell r="S410" t="str">
            <v/>
          </cell>
          <cell r="T410" t="str">
            <v>Chine</v>
          </cell>
          <cell r="U410" t="str">
            <v>Chine</v>
          </cell>
          <cell r="V410">
            <v>6</v>
          </cell>
          <cell r="W410" t="str">
            <v>Non</v>
          </cell>
          <cell r="X410" t="str">
            <v>Cap</v>
          </cell>
          <cell r="AB410" t="str">
            <v>Oui</v>
          </cell>
          <cell r="AC410" t="str">
            <v>Oui</v>
          </cell>
          <cell r="AD410">
            <v>1.6</v>
          </cell>
          <cell r="AE410">
            <v>2.02</v>
          </cell>
        </row>
        <row r="411">
          <cell r="A411" t="str">
            <v>BE0170209713</v>
          </cell>
          <cell r="B411" t="str">
            <v>Belfius Eqs Leading Brands C Cap</v>
          </cell>
          <cell r="D411">
            <v>0</v>
          </cell>
          <cell r="E411" t="str">
            <v>SICAV</v>
          </cell>
          <cell r="F411" t="str">
            <v>Belfius Investment Partners</v>
          </cell>
          <cell r="G411" t="str">
            <v>Belfius Investment Partners</v>
          </cell>
          <cell r="H411" t="str">
            <v>EUR</v>
          </cell>
          <cell r="I411" t="str">
            <v>MSCI World Consumer Disc/Staples</v>
          </cell>
          <cell r="J411" t="str">
            <v>http://www.BelfiusIP.be</v>
          </cell>
          <cell r="K411" t="str">
            <v>Secteur Biens de Conso. &amp; Services</v>
          </cell>
          <cell r="L411" t="str">
            <v>Europe Fonds ouverts  - Actions Secteur Biens Conso. &amp; Services</v>
          </cell>
          <cell r="M411" t="str">
            <v>G0B0</v>
          </cell>
          <cell r="N411" t="str">
            <v>G0B0B</v>
          </cell>
          <cell r="O411" t="str">
            <v>Quotidien</v>
          </cell>
          <cell r="P411" t="str">
            <v>Belgium;Germany;France;Luxembourg;</v>
          </cell>
          <cell r="Q411" t="str">
            <v>Non</v>
          </cell>
          <cell r="R411" t="str">
            <v/>
          </cell>
          <cell r="S411" t="str">
            <v>+ 85 ans</v>
          </cell>
          <cell r="T411" t="str">
            <v>International</v>
          </cell>
          <cell r="U411" t="str">
            <v>Global</v>
          </cell>
          <cell r="V411">
            <v>5</v>
          </cell>
          <cell r="W411" t="str">
            <v>Non</v>
          </cell>
          <cell r="X411" t="str">
            <v>Cap</v>
          </cell>
          <cell r="Y411" t="str">
            <v>12h00</v>
          </cell>
          <cell r="Z411" t="str">
            <v>J+3</v>
          </cell>
          <cell r="AB411" t="str">
            <v>Oui</v>
          </cell>
          <cell r="AC411" t="str">
            <v>Oui</v>
          </cell>
          <cell r="AD411">
            <v>1.5</v>
          </cell>
          <cell r="AE411">
            <v>2.04</v>
          </cell>
        </row>
        <row r="412">
          <cell r="A412" t="str">
            <v>FR0011043025</v>
          </cell>
          <cell r="B412" t="str">
            <v>BFT Capital Convictions IC</v>
          </cell>
          <cell r="C412" t="str">
            <v/>
          </cell>
          <cell r="D412">
            <v>0</v>
          </cell>
          <cell r="E412" t="str">
            <v>FCP</v>
          </cell>
          <cell r="F412" t="str">
            <v>BFT Gestion</v>
          </cell>
          <cell r="G412" t="str">
            <v>BFT Investment Managers</v>
          </cell>
          <cell r="H412" t="str">
            <v>EUR</v>
          </cell>
          <cell r="I412" t="str">
            <v>Eonia</v>
          </cell>
          <cell r="J412" t="str">
            <v>www.bft-im.com</v>
          </cell>
          <cell r="K412" t="str">
            <v>Mixtes EUR Flexible</v>
          </cell>
          <cell r="L412" t="str">
            <v>Europe Fonds ouverts  - Allocation EUR Flexible - International</v>
          </cell>
          <cell r="M412" t="str">
            <v>EACA</v>
          </cell>
          <cell r="N412" t="str">
            <v>EACAB</v>
          </cell>
          <cell r="O412" t="str">
            <v>Quotidien</v>
          </cell>
          <cell r="P412" t="str">
            <v>France</v>
          </cell>
          <cell r="Q412" t="str">
            <v>Non</v>
          </cell>
          <cell r="R412" t="str">
            <v/>
          </cell>
          <cell r="S412" t="str">
            <v>+ 85 ans</v>
          </cell>
          <cell r="T412" t="str">
            <v>International</v>
          </cell>
          <cell r="U412" t="str">
            <v>Global</v>
          </cell>
          <cell r="V412">
            <v>4</v>
          </cell>
          <cell r="W412" t="str">
            <v>Non</v>
          </cell>
          <cell r="X412" t="str">
            <v>Cap</v>
          </cell>
          <cell r="Y412" t="str">
            <v>12h00</v>
          </cell>
          <cell r="Z412" t="str">
            <v>Cut Off: 12h00  Val:J+1  DE:0%</v>
          </cell>
          <cell r="AB412" t="str">
            <v>Oui</v>
          </cell>
          <cell r="AC412" t="str">
            <v>Oui</v>
          </cell>
          <cell r="AD412">
            <v>0.6</v>
          </cell>
          <cell r="AE412">
            <v>0.62</v>
          </cell>
        </row>
        <row r="413">
          <cell r="A413" t="str">
            <v>FR0010720631</v>
          </cell>
          <cell r="B413" t="str">
            <v>BFT Euro Futur ISR IC</v>
          </cell>
          <cell r="C413" t="str">
            <v>retiré de Sélection1818 (février 2016)</v>
          </cell>
          <cell r="D413">
            <v>0</v>
          </cell>
          <cell r="E413" t="str">
            <v>FCP</v>
          </cell>
          <cell r="F413" t="str">
            <v>BFT Gestion</v>
          </cell>
          <cell r="G413" t="str">
            <v>BFT Investment Managers</v>
          </cell>
          <cell r="H413" t="str">
            <v>EUR</v>
          </cell>
          <cell r="I413" t="str">
            <v>MSCI EMU SMID NR EUR</v>
          </cell>
          <cell r="J413" t="str">
            <v>www.bft-im.com</v>
          </cell>
          <cell r="K413" t="str">
            <v>Actions Europe Capitalisations Mixte</v>
          </cell>
          <cell r="L413" t="str">
            <v>Europe Fonds ouverts  - Actions Zone Euro Flex Cap</v>
          </cell>
          <cell r="M413" t="str">
            <v>FBBA</v>
          </cell>
          <cell r="N413" t="str">
            <v>FBBAB</v>
          </cell>
          <cell r="O413" t="str">
            <v>Quotidien</v>
          </cell>
          <cell r="P413" t="str">
            <v>France</v>
          </cell>
          <cell r="Q413" t="str">
            <v>Oui</v>
          </cell>
          <cell r="R413" t="str">
            <v/>
          </cell>
          <cell r="S413" t="str">
            <v>+ 85 ans</v>
          </cell>
          <cell r="T413" t="str">
            <v>Europe</v>
          </cell>
          <cell r="U413" t="str">
            <v>Europe</v>
          </cell>
          <cell r="V413">
            <v>5</v>
          </cell>
          <cell r="W413" t="str">
            <v>Non</v>
          </cell>
          <cell r="X413" t="str">
            <v>Cap</v>
          </cell>
          <cell r="Y413" t="str">
            <v>12h00</v>
          </cell>
          <cell r="Z413" t="str">
            <v>Cut Off: 12h00  Val:J+2  DE:2%</v>
          </cell>
          <cell r="AA413" t="str">
            <v>Label Relance 01/2021, Label ISR 04/2021</v>
          </cell>
          <cell r="AB413" t="str">
            <v>Oui</v>
          </cell>
          <cell r="AC413" t="str">
            <v>Oui</v>
          </cell>
          <cell r="AD413">
            <v>0.8</v>
          </cell>
          <cell r="AE413">
            <v>1.19</v>
          </cell>
        </row>
        <row r="414">
          <cell r="A414" t="str">
            <v>FR0010340612</v>
          </cell>
          <cell r="B414" t="str">
            <v>BFT France Futur PC</v>
          </cell>
          <cell r="C414" t="str">
            <v>retiré de Sélection1818 (février 2016)</v>
          </cell>
          <cell r="D414">
            <v>3</v>
          </cell>
          <cell r="E414" t="str">
            <v>SICAV</v>
          </cell>
          <cell r="F414" t="str">
            <v>BFT Gestion</v>
          </cell>
          <cell r="G414" t="str">
            <v>BFT Investment Managers</v>
          </cell>
          <cell r="H414" t="str">
            <v>EUR</v>
          </cell>
          <cell r="I414" t="str">
            <v>Euronext Paris CAC Mid&amp;Small NR EUR</v>
          </cell>
          <cell r="J414" t="str">
            <v>www.bft-im.com</v>
          </cell>
          <cell r="K414" t="str">
            <v>Actions France Petites &amp; Moyennes Capitalisations</v>
          </cell>
          <cell r="L414" t="str">
            <v>Europe Fonds ouverts  - Actions France Petites &amp; Moy. Cap.</v>
          </cell>
          <cell r="M414" t="str">
            <v>FACA</v>
          </cell>
          <cell r="N414" t="str">
            <v>FACAB</v>
          </cell>
          <cell r="O414" t="str">
            <v>Quotidien</v>
          </cell>
          <cell r="P414" t="str">
            <v>France</v>
          </cell>
          <cell r="Q414" t="str">
            <v>Oui</v>
          </cell>
          <cell r="R414" t="str">
            <v/>
          </cell>
          <cell r="S414" t="str">
            <v/>
          </cell>
          <cell r="T414" t="str">
            <v>France</v>
          </cell>
          <cell r="U414" t="str">
            <v>France</v>
          </cell>
          <cell r="V414">
            <v>6</v>
          </cell>
          <cell r="W414" t="str">
            <v>Non</v>
          </cell>
          <cell r="X414" t="str">
            <v>Cap</v>
          </cell>
          <cell r="Y414" t="str">
            <v>12h00</v>
          </cell>
          <cell r="Z414" t="str">
            <v>Cut Off: 12h00  Val:J+1  DE:3%</v>
          </cell>
          <cell r="AA414" t="str">
            <v>Label Relance 01/2021</v>
          </cell>
          <cell r="AB414" t="str">
            <v>Oui</v>
          </cell>
          <cell r="AC414" t="str">
            <v>Oui</v>
          </cell>
          <cell r="AD414">
            <v>1.8</v>
          </cell>
          <cell r="AE414">
            <v>2.09</v>
          </cell>
        </row>
        <row r="415">
          <cell r="A415" t="str">
            <v>FR0011043009</v>
          </cell>
          <cell r="B415" t="str">
            <v>BFT Capital Convictions EC</v>
          </cell>
          <cell r="C415" t="str">
            <v>retiré de Sélection1818 (février 2016)</v>
          </cell>
          <cell r="D415">
            <v>0</v>
          </cell>
          <cell r="E415" t="str">
            <v>FCP</v>
          </cell>
          <cell r="F415" t="str">
            <v>BFT Gestion</v>
          </cell>
          <cell r="G415" t="str">
            <v>BFT Investment Managers</v>
          </cell>
          <cell r="H415" t="str">
            <v>EUR</v>
          </cell>
          <cell r="I415" t="str">
            <v>Eonia</v>
          </cell>
          <cell r="J415" t="str">
            <v>www.bft-im.com</v>
          </cell>
          <cell r="K415" t="str">
            <v>Mixtes EUR Flexible</v>
          </cell>
          <cell r="L415" t="str">
            <v>Europe Fonds ouverts  - Allocation EUR Flexible - International</v>
          </cell>
          <cell r="M415" t="str">
            <v>EACA</v>
          </cell>
          <cell r="N415" t="str">
            <v>EACAB</v>
          </cell>
          <cell r="O415" t="str">
            <v>Quotidien</v>
          </cell>
          <cell r="P415" t="str">
            <v>France</v>
          </cell>
          <cell r="Q415" t="str">
            <v>Non</v>
          </cell>
          <cell r="R415" t="str">
            <v/>
          </cell>
          <cell r="S415" t="str">
            <v>+ 85 ans</v>
          </cell>
          <cell r="T415" t="str">
            <v>International</v>
          </cell>
          <cell r="U415" t="str">
            <v>Global</v>
          </cell>
          <cell r="V415">
            <v>4</v>
          </cell>
          <cell r="W415" t="str">
            <v>Non</v>
          </cell>
          <cell r="X415" t="str">
            <v>Cap</v>
          </cell>
          <cell r="Y415" t="str">
            <v>12h00</v>
          </cell>
          <cell r="Z415" t="str">
            <v>Cut Off: 12h00  Val:J+1  DE:0%</v>
          </cell>
          <cell r="AB415" t="str">
            <v>Oui</v>
          </cell>
          <cell r="AC415" t="str">
            <v>Oui</v>
          </cell>
          <cell r="AD415">
            <v>1</v>
          </cell>
          <cell r="AE415">
            <v>1.2</v>
          </cell>
        </row>
        <row r="416">
          <cell r="A416" t="str">
            <v>FR0010232298</v>
          </cell>
          <cell r="B416" t="str">
            <v>BFT Monétaire Court Terme ISR IC</v>
          </cell>
          <cell r="C416" t="str">
            <v/>
          </cell>
          <cell r="D416">
            <v>0</v>
          </cell>
          <cell r="E416" t="str">
            <v>SICAV</v>
          </cell>
          <cell r="F416" t="str">
            <v>BFT Gestion</v>
          </cell>
          <cell r="G416" t="str">
            <v>BFT Investment Managers</v>
          </cell>
          <cell r="H416" t="str">
            <v>EUR</v>
          </cell>
          <cell r="I416" t="str">
            <v>Eonia</v>
          </cell>
          <cell r="J416" t="str">
            <v>www.bft-im.com</v>
          </cell>
          <cell r="K416" t="str">
            <v>Monétaire EUR Court Terme</v>
          </cell>
          <cell r="L416" t="str">
            <v>Europe Fonds ouverts  - Monétaires EUR Court Terme</v>
          </cell>
          <cell r="M416" t="str">
            <v>A0AA</v>
          </cell>
          <cell r="N416" t="str">
            <v>A0AAB</v>
          </cell>
          <cell r="O416" t="str">
            <v>Quotidien</v>
          </cell>
          <cell r="P416" t="str">
            <v>France</v>
          </cell>
          <cell r="Q416" t="str">
            <v>Non</v>
          </cell>
          <cell r="R416" t="str">
            <v/>
          </cell>
          <cell r="S416" t="str">
            <v>+ 85 ans</v>
          </cell>
          <cell r="T416" t="str">
            <v>Zone Euro</v>
          </cell>
          <cell r="U416" t="str">
            <v>Euroland</v>
          </cell>
          <cell r="V416">
            <v>1</v>
          </cell>
          <cell r="W416" t="str">
            <v>Non</v>
          </cell>
          <cell r="X416" t="str">
            <v>Cap</v>
          </cell>
          <cell r="AA416" t="str">
            <v>Label ISR 09/2020</v>
          </cell>
          <cell r="AB416" t="str">
            <v>Oui</v>
          </cell>
          <cell r="AC416" t="str">
            <v>Oui</v>
          </cell>
          <cell r="AD416">
            <v>0.3</v>
          </cell>
          <cell r="AE416">
            <v>0.08</v>
          </cell>
        </row>
        <row r="417">
          <cell r="A417" t="str">
            <v>FR0013328051</v>
          </cell>
          <cell r="B417" t="str">
            <v>Fidies Equilibre C</v>
          </cell>
          <cell r="D417">
            <v>1</v>
          </cell>
          <cell r="E417" t="str">
            <v>FCP (2)</v>
          </cell>
          <cell r="F417" t="str">
            <v>BFT Gestion</v>
          </cell>
          <cell r="G417" t="str">
            <v>BFT Investment Managers</v>
          </cell>
          <cell r="H417" t="str">
            <v>EUR</v>
          </cell>
          <cell r="I417" t="str">
            <v>(MSCI World 100% Hdg NR EUR) 20% + ( EONIA Capitalisé Jour TR EUR) 10% + (MSCI World NR EUR) 20% + (BBgBarc Euro Agg Bond TR EUR) 50%</v>
          </cell>
          <cell r="J417" t="str">
            <v>www.bft-im.com</v>
          </cell>
          <cell r="K417" t="str">
            <v>Mixtes EUR Flexible</v>
          </cell>
          <cell r="L417" t="str">
            <v>Europe Fonds ouverts  - Allocation EUR Flexible - International</v>
          </cell>
          <cell r="M417" t="str">
            <v>EACA</v>
          </cell>
          <cell r="N417" t="str">
            <v>EACAB</v>
          </cell>
          <cell r="O417" t="str">
            <v>Hebdomadaire</v>
          </cell>
          <cell r="P417" t="str">
            <v>France</v>
          </cell>
          <cell r="Q417" t="str">
            <v>Non</v>
          </cell>
          <cell r="R417" t="str">
            <v/>
          </cell>
          <cell r="S417" t="str">
            <v>+ 85 ans</v>
          </cell>
          <cell r="T417" t="str">
            <v>International</v>
          </cell>
          <cell r="U417" t="str">
            <v>Global</v>
          </cell>
          <cell r="V417">
            <v>4</v>
          </cell>
          <cell r="W417" t="str">
            <v>Non</v>
          </cell>
          <cell r="X417" t="str">
            <v>Cap</v>
          </cell>
          <cell r="Y417" t="str">
            <v>12h00</v>
          </cell>
          <cell r="Z417" t="str">
            <v>J+2</v>
          </cell>
          <cell r="AB417" t="str">
            <v>Non</v>
          </cell>
          <cell r="AC417" t="str">
            <v>Non</v>
          </cell>
          <cell r="AD417">
            <v>0.9</v>
          </cell>
          <cell r="AE417">
            <v>1.36</v>
          </cell>
        </row>
        <row r="418">
          <cell r="A418" t="str">
            <v>LU1279613365</v>
          </cell>
          <cell r="B418" t="str">
            <v>BGF Asian Dragon A2 EUR Hedged</v>
          </cell>
          <cell r="D418">
            <v>1</v>
          </cell>
          <cell r="E418" t="str">
            <v>SICAV</v>
          </cell>
          <cell r="F418" t="str">
            <v>BlackRock</v>
          </cell>
          <cell r="G418" t="str">
            <v>BlackRock (Luxembourg) SA</v>
          </cell>
          <cell r="H418" t="str">
            <v>EUR</v>
          </cell>
          <cell r="I418" t="str">
            <v>MSCI AC Asia Ex Japan NR USD</v>
          </cell>
          <cell r="J418" t="str">
            <v>www.blackrock.com</v>
          </cell>
          <cell r="K418" t="str">
            <v>Actions autres</v>
          </cell>
          <cell r="L418" t="str">
            <v>Europe Fonds ouverts  - Autres actions</v>
          </cell>
          <cell r="M418" t="str">
            <v>FTZZ</v>
          </cell>
          <cell r="N418" t="str">
            <v>FTZZB</v>
          </cell>
          <cell r="O418" t="str">
            <v>Quotidien</v>
          </cell>
          <cell r="P418" t="str">
            <v>Luxembourg</v>
          </cell>
          <cell r="Q418" t="str">
            <v>Non</v>
          </cell>
          <cell r="R418" t="str">
            <v/>
          </cell>
          <cell r="S418" t="str">
            <v/>
          </cell>
          <cell r="T418" t="str">
            <v>Asie - Pacifique</v>
          </cell>
          <cell r="U418" t="str">
            <v>Asia Pacific ex Japan ex Australia</v>
          </cell>
          <cell r="V418">
            <v>6</v>
          </cell>
          <cell r="W418" t="str">
            <v>Non</v>
          </cell>
          <cell r="X418" t="str">
            <v>Cap</v>
          </cell>
          <cell r="Y418" t="str">
            <v>12h00</v>
          </cell>
          <cell r="Z418" t="str">
            <v>J+3</v>
          </cell>
          <cell r="AB418" t="str">
            <v>Non</v>
          </cell>
          <cell r="AC418" t="str">
            <v>Oui</v>
          </cell>
          <cell r="AD418">
            <v>1.5</v>
          </cell>
          <cell r="AE418">
            <v>1.84</v>
          </cell>
        </row>
        <row r="419">
          <cell r="A419" t="str">
            <v>LU1279613951</v>
          </cell>
          <cell r="B419" t="str">
            <v>BGF Asian Growth Leaders A2 EUR Hedged</v>
          </cell>
          <cell r="D419">
            <v>3</v>
          </cell>
          <cell r="E419" t="str">
            <v>SICAV</v>
          </cell>
          <cell r="F419" t="str">
            <v>BlackRock</v>
          </cell>
          <cell r="G419" t="str">
            <v>BlackRock (Luxembourg) SA</v>
          </cell>
          <cell r="H419" t="str">
            <v>EUR</v>
          </cell>
          <cell r="I419" t="str">
            <v>MSCI AC Asia Ex Japan NR USD</v>
          </cell>
          <cell r="J419" t="str">
            <v>www.blackrock.com</v>
          </cell>
          <cell r="K419" t="str">
            <v>Actions autres</v>
          </cell>
          <cell r="L419" t="str">
            <v>Europe Fonds ouverts  - Autres actions</v>
          </cell>
          <cell r="M419" t="str">
            <v>FTZZ</v>
          </cell>
          <cell r="N419" t="str">
            <v>FTZZB</v>
          </cell>
          <cell r="O419" t="str">
            <v>Quotidien</v>
          </cell>
          <cell r="P419" t="str">
            <v>Spain;Luxembourg;</v>
          </cell>
          <cell r="Q419" t="str">
            <v>Non</v>
          </cell>
          <cell r="R419" t="str">
            <v/>
          </cell>
          <cell r="S419" t="str">
            <v/>
          </cell>
          <cell r="T419" t="str">
            <v>Asie - Pacifique</v>
          </cell>
          <cell r="U419" t="str">
            <v>Asia Pacific ex Japan ex Australia</v>
          </cell>
          <cell r="V419">
            <v>6</v>
          </cell>
          <cell r="W419" t="str">
            <v>Non</v>
          </cell>
          <cell r="X419" t="str">
            <v>Cap</v>
          </cell>
          <cell r="Y419" t="str">
            <v>12h00</v>
          </cell>
          <cell r="Z419" t="str">
            <v>J+3</v>
          </cell>
          <cell r="AB419" t="str">
            <v>Non</v>
          </cell>
          <cell r="AC419" t="str">
            <v>Oui</v>
          </cell>
          <cell r="AD419">
            <v>1.5</v>
          </cell>
          <cell r="AE419">
            <v>1.83</v>
          </cell>
        </row>
        <row r="420">
          <cell r="A420" t="str">
            <v>LU0224105477</v>
          </cell>
          <cell r="B420" t="str">
            <v>BGF Continental Eurp Flex A2</v>
          </cell>
          <cell r="D420">
            <v>4</v>
          </cell>
          <cell r="E420" t="str">
            <v>SICAV</v>
          </cell>
          <cell r="F420" t="str">
            <v>BlackRock</v>
          </cell>
          <cell r="G420" t="str">
            <v>BlackRock (Luxembourg) SA</v>
          </cell>
          <cell r="H420" t="str">
            <v>EUR</v>
          </cell>
          <cell r="I420" t="str">
            <v>FTSE World Eur Ex UK TR EUR</v>
          </cell>
          <cell r="J420" t="str">
            <v>www.blackrock.com</v>
          </cell>
          <cell r="K420" t="str">
            <v>Actions Europe hors R-U</v>
          </cell>
          <cell r="L420" t="str">
            <v>Europe Fonds ouverts  - Europe ex-UK Equity</v>
          </cell>
          <cell r="M420" t="str">
            <v>FC0A</v>
          </cell>
          <cell r="N420" t="str">
            <v>FC0AB</v>
          </cell>
          <cell r="O420" t="str">
            <v>Quotidien</v>
          </cell>
          <cell r="P420" t="str">
            <v>Austria;Belgium;Bahrain;Brunei Darussalam;Switzerland;Germany;Denmark;Spain;Finland;France;United Kingdom;Gibraltar;Greece;Hong Kong;Hungary;Ireland;Iceland;Italy;Jersey;South Korea;Luxembourg;Macao;Mauritius;Netherlands;Norway;Poland;Portugal;Sweden;Taiw</v>
          </cell>
          <cell r="Q420" t="str">
            <v>Non</v>
          </cell>
          <cell r="R420" t="str">
            <v/>
          </cell>
          <cell r="S420" t="str">
            <v/>
          </cell>
          <cell r="T420" t="str">
            <v>Europe</v>
          </cell>
          <cell r="U420" t="str">
            <v>Europe ex UK</v>
          </cell>
          <cell r="V420">
            <v>6</v>
          </cell>
          <cell r="W420" t="str">
            <v>Non</v>
          </cell>
          <cell r="X420" t="str">
            <v>Cap</v>
          </cell>
          <cell r="Y420" t="str">
            <v>12h00</v>
          </cell>
          <cell r="Z420" t="str">
            <v>J+3</v>
          </cell>
          <cell r="AB420" t="str">
            <v>Non</v>
          </cell>
          <cell r="AC420" t="str">
            <v>Oui</v>
          </cell>
          <cell r="AD420">
            <v>1.5</v>
          </cell>
          <cell r="AE420">
            <v>1.81</v>
          </cell>
        </row>
        <row r="421">
          <cell r="A421" t="str">
            <v>LU0224105980</v>
          </cell>
          <cell r="B421" t="str">
            <v>BGF Continental Eurp Flex E2 EUR</v>
          </cell>
          <cell r="C421" t="str">
            <v/>
          </cell>
          <cell r="D421">
            <v>1</v>
          </cell>
          <cell r="E421" t="str">
            <v>SICAV</v>
          </cell>
          <cell r="F421" t="str">
            <v>BlackRock</v>
          </cell>
          <cell r="G421" t="str">
            <v>BlackRock (Luxembourg) SA</v>
          </cell>
          <cell r="H421" t="str">
            <v>EUR</v>
          </cell>
          <cell r="I421" t="str">
            <v>FTSE World Eur Ex UK TR EUR</v>
          </cell>
          <cell r="J421" t="str">
            <v>www.blackrock.com</v>
          </cell>
          <cell r="K421" t="str">
            <v>Actions Europe hors R-U</v>
          </cell>
          <cell r="L421" t="str">
            <v>Europe Fonds ouverts  - Europe ex-UK Equity</v>
          </cell>
          <cell r="M421" t="str">
            <v>FC0A</v>
          </cell>
          <cell r="N421" t="str">
            <v>FC0AB</v>
          </cell>
          <cell r="O421" t="str">
            <v>Quotidien</v>
          </cell>
          <cell r="P421" t="str">
            <v>Belgium;Bahrain;Switzerland;Germany;Denmark;Spain;Finland;France;United Kingdom;Guernsey;Gibraltar;Greece;Ireland;Iceland;Italy;Jersey;Luxembourg;Macao;Mauritius;Netherlands;Norway;Portugal;Sweden;</v>
          </cell>
          <cell r="Q421" t="str">
            <v>Non</v>
          </cell>
          <cell r="R421" t="str">
            <v/>
          </cell>
          <cell r="S421" t="str">
            <v/>
          </cell>
          <cell r="T421" t="str">
            <v>Europe</v>
          </cell>
          <cell r="U421" t="str">
            <v>Europe ex UK</v>
          </cell>
          <cell r="V421">
            <v>6</v>
          </cell>
          <cell r="W421" t="str">
            <v>Non</v>
          </cell>
          <cell r="X421" t="str">
            <v>Cap</v>
          </cell>
          <cell r="Y421" t="str">
            <v>12h00</v>
          </cell>
          <cell r="Z421" t="str">
            <v>J+3</v>
          </cell>
          <cell r="AB421" t="str">
            <v>Non</v>
          </cell>
          <cell r="AC421" t="str">
            <v>Oui</v>
          </cell>
          <cell r="AD421">
            <v>2</v>
          </cell>
          <cell r="AE421">
            <v>2.31</v>
          </cell>
        </row>
        <row r="422">
          <cell r="A422" t="str">
            <v>LU0011850392</v>
          </cell>
          <cell r="B422" t="str">
            <v>BGF Emerging Europe A2</v>
          </cell>
          <cell r="C422" t="str">
            <v/>
          </cell>
          <cell r="D422">
            <v>3</v>
          </cell>
          <cell r="E422" t="str">
            <v>SICAV</v>
          </cell>
          <cell r="F422" t="str">
            <v>BlackRock</v>
          </cell>
          <cell r="G422" t="str">
            <v>BlackRock (Luxembourg) SA</v>
          </cell>
          <cell r="H422" t="str">
            <v>EUR</v>
          </cell>
          <cell r="I422" t="str">
            <v>MSCI EM Europe 10/40 NR EUR</v>
          </cell>
          <cell r="J422" t="str">
            <v>www.blackrock.com</v>
          </cell>
          <cell r="K422" t="str">
            <v>Actions Europe Emergente</v>
          </cell>
          <cell r="L422" t="str">
            <v>Europe Fonds ouverts  - Actions Europe Emergente</v>
          </cell>
          <cell r="M422" t="str">
            <v>FH00</v>
          </cell>
          <cell r="N422" t="str">
            <v>FH00B</v>
          </cell>
          <cell r="O422" t="str">
            <v>Quotidien</v>
          </cell>
          <cell r="P422" t="str">
            <v>Austria;Belgium;Switzerland;Chile;Germany;Denmark;Spain;Finland;France;United Kingdom;Guernsey;Gibraltar;Greece;Hong Kong;Isle of Man;Ireland;Iceland;Italy;Jersey;South Korea;Luxembourg;Macao;Mauritius;Netherlands;Norway;Peru;Poland;Portugal;Singapore;Swe</v>
          </cell>
          <cell r="Q422" t="str">
            <v>Non</v>
          </cell>
          <cell r="R422" t="str">
            <v/>
          </cell>
          <cell r="S422" t="str">
            <v/>
          </cell>
          <cell r="T422" t="str">
            <v>Europe</v>
          </cell>
          <cell r="U422" t="str">
            <v>Europe Emerging Mkts</v>
          </cell>
          <cell r="V422">
            <v>6</v>
          </cell>
          <cell r="W422" t="str">
            <v>Non</v>
          </cell>
          <cell r="X422" t="str">
            <v>Cap</v>
          </cell>
          <cell r="Y422" t="str">
            <v>12h00</v>
          </cell>
          <cell r="Z422" t="str">
            <v>J+3</v>
          </cell>
          <cell r="AB422" t="str">
            <v>Non</v>
          </cell>
          <cell r="AC422" t="str">
            <v>Oui</v>
          </cell>
          <cell r="AD422">
            <v>1.75</v>
          </cell>
          <cell r="AE422">
            <v>2.04</v>
          </cell>
        </row>
        <row r="423">
          <cell r="A423" t="str">
            <v>LU0090830497</v>
          </cell>
          <cell r="B423" t="str">
            <v>BGF Emerging Europe E2</v>
          </cell>
          <cell r="C423" t="str">
            <v/>
          </cell>
          <cell r="D423">
            <v>2</v>
          </cell>
          <cell r="E423" t="str">
            <v>SICAV</v>
          </cell>
          <cell r="F423" t="str">
            <v>BlackRock</v>
          </cell>
          <cell r="G423" t="str">
            <v>BlackRock (Luxembourg) SA</v>
          </cell>
          <cell r="H423" t="str">
            <v>EUR</v>
          </cell>
          <cell r="I423" t="str">
            <v>MSCI EM Europe 10/40 NR EUR</v>
          </cell>
          <cell r="J423" t="str">
            <v>www.blackrock.com</v>
          </cell>
          <cell r="K423" t="str">
            <v>Actions Europe Emergente</v>
          </cell>
          <cell r="L423" t="str">
            <v>Europe Fonds ouverts  - Actions Europe Emergente</v>
          </cell>
          <cell r="M423" t="str">
            <v>FH00</v>
          </cell>
          <cell r="N423" t="str">
            <v>FH00B</v>
          </cell>
          <cell r="O423" t="str">
            <v>Quotidien</v>
          </cell>
          <cell r="P423" t="str">
            <v>Austria;Belgium;Bahrain;Switzerland;Chile;Germany;Denmark;Spain;Finland;France;United Kingdom;Guernsey;Gibraltar;Greece;Ireland;Iceland;Italy;Jersey;Luxembourg;Macao;Mauritius;Netherlands;Norway;Portugal;Sweden;</v>
          </cell>
          <cell r="Q423" t="str">
            <v>Non</v>
          </cell>
          <cell r="R423" t="str">
            <v/>
          </cell>
          <cell r="S423" t="str">
            <v/>
          </cell>
          <cell r="T423" t="str">
            <v>Europe</v>
          </cell>
          <cell r="U423" t="str">
            <v>Europe Emerging Mkts</v>
          </cell>
          <cell r="V423">
            <v>6</v>
          </cell>
          <cell r="W423" t="str">
            <v>Non</v>
          </cell>
          <cell r="X423" t="str">
            <v>Cap</v>
          </cell>
          <cell r="Y423" t="str">
            <v>12h00</v>
          </cell>
          <cell r="Z423" t="str">
            <v>J+3</v>
          </cell>
          <cell r="AB423" t="str">
            <v>Non</v>
          </cell>
          <cell r="AC423" t="str">
            <v>Oui</v>
          </cell>
          <cell r="AD423">
            <v>2.25</v>
          </cell>
          <cell r="AE423">
            <v>2.5499999999999998</v>
          </cell>
        </row>
        <row r="424">
          <cell r="A424" t="str">
            <v>LU0171276081</v>
          </cell>
          <cell r="B424" t="str">
            <v>BGF Emerging Markets E2</v>
          </cell>
          <cell r="C424" t="str">
            <v>Part virtuelle MSD</v>
          </cell>
          <cell r="D424">
            <v>2</v>
          </cell>
          <cell r="E424" t="str">
            <v>SICAV</v>
          </cell>
          <cell r="F424" t="str">
            <v>BlackRock</v>
          </cell>
          <cell r="G424" t="str">
            <v>BlackRock (Luxembourg) SA</v>
          </cell>
          <cell r="H424" t="str">
            <v>EUR</v>
          </cell>
          <cell r="I424" t="str">
            <v>MSCI EM NR EUR</v>
          </cell>
          <cell r="J424" t="str">
            <v>www.blackrock.com</v>
          </cell>
          <cell r="K424" t="str">
            <v>Actions Marchés Emergents</v>
          </cell>
          <cell r="L424" t="str">
            <v>Europe Fonds ouverts  - Actions Marchés Emergents</v>
          </cell>
          <cell r="M424" t="str">
            <v>FJ00</v>
          </cell>
          <cell r="N424" t="str">
            <v>FJ00B</v>
          </cell>
          <cell r="O424" t="str">
            <v>Quotidien</v>
          </cell>
          <cell r="P424" t="str">
            <v>Austria;Belgium;Bahrain;Switzerland;Chile;Germany;Denmark;Spain;Finland;France;United Kingdom;Guernsey;Gibraltar;Greece;Ireland;Iceland;Italy;Jersey;Luxembourg;Macao;Mauritius;Netherlands;Norway;Poland;Portugal;Sweden;</v>
          </cell>
          <cell r="Q424" t="str">
            <v>Non</v>
          </cell>
          <cell r="R424" t="str">
            <v/>
          </cell>
          <cell r="S424" t="str">
            <v/>
          </cell>
          <cell r="T424" t="str">
            <v>Marchés Emergents</v>
          </cell>
          <cell r="U424" t="str">
            <v>Global Emerging Mkts</v>
          </cell>
          <cell r="V424">
            <v>6</v>
          </cell>
          <cell r="W424" t="str">
            <v>Oui</v>
          </cell>
          <cell r="X424" t="str">
            <v>Cap</v>
          </cell>
          <cell r="AB424" t="str">
            <v>Non</v>
          </cell>
          <cell r="AC424" t="str">
            <v>Oui</v>
          </cell>
          <cell r="AD424">
            <v>2</v>
          </cell>
          <cell r="AE424">
            <v>2.36</v>
          </cell>
        </row>
        <row r="425">
          <cell r="A425" t="str">
            <v>LU0278457204</v>
          </cell>
          <cell r="B425" t="str">
            <v>BGF Emerging Markets Lcl Ccy Bd A2</v>
          </cell>
          <cell r="D425">
            <v>2</v>
          </cell>
          <cell r="E425" t="str">
            <v>SICAV</v>
          </cell>
          <cell r="F425" t="str">
            <v>BlackRock</v>
          </cell>
          <cell r="G425" t="str">
            <v>BlackRock (Luxembourg) SA</v>
          </cell>
          <cell r="H425" t="str">
            <v>EUR</v>
          </cell>
          <cell r="I425" t="str">
            <v>JPM GBI-EM Global Diversified TR USD</v>
          </cell>
          <cell r="J425" t="str">
            <v>www.blackrock.com</v>
          </cell>
          <cell r="K425" t="str">
            <v>Obligations Marchés Emergents - Devise locale</v>
          </cell>
          <cell r="L425" t="str">
            <v>Europe Fonds ouverts  - Obligations Marchés Emergents Devise Locale</v>
          </cell>
          <cell r="M425" t="str">
            <v>BDRC</v>
          </cell>
          <cell r="N425" t="str">
            <v>BDRCB</v>
          </cell>
          <cell r="O425" t="str">
            <v>Quotidien</v>
          </cell>
          <cell r="P425" t="str">
            <v>Austria;Belgium;Switzerland;Chile;Germany;Denmark;Spain;Finland;France;United Kingdom;Gibraltar;Greece;Hong Kong;Iceland;Italy;Luxembourg;Netherlands;Norway;Peru;Portugal;Singapore;Sweden;Taiwan;</v>
          </cell>
          <cell r="Q425" t="str">
            <v>Non</v>
          </cell>
          <cell r="R425" t="str">
            <v/>
          </cell>
          <cell r="S425" t="str">
            <v>+ 85 ans</v>
          </cell>
          <cell r="T425" t="str">
            <v>Marchés Emergents</v>
          </cell>
          <cell r="U425" t="str">
            <v>Global Emerging Mkts</v>
          </cell>
          <cell r="V425">
            <v>5</v>
          </cell>
          <cell r="W425" t="str">
            <v>Oui</v>
          </cell>
          <cell r="X425" t="str">
            <v>Cap</v>
          </cell>
          <cell r="Y425" t="str">
            <v>12h00</v>
          </cell>
          <cell r="Z425" t="str">
            <v>J+3</v>
          </cell>
          <cell r="AB425" t="str">
            <v>Non</v>
          </cell>
          <cell r="AC425" t="str">
            <v>Oui</v>
          </cell>
          <cell r="AD425">
            <v>1</v>
          </cell>
          <cell r="AE425">
            <v>1.28</v>
          </cell>
        </row>
        <row r="426">
          <cell r="A426" t="str">
            <v>LU0090830810</v>
          </cell>
          <cell r="B426" t="str">
            <v>BGF Euro Bond E2</v>
          </cell>
          <cell r="C426" t="str">
            <v/>
          </cell>
          <cell r="D426">
            <v>1</v>
          </cell>
          <cell r="E426" t="str">
            <v>SICAV</v>
          </cell>
          <cell r="F426" t="str">
            <v>BlackRock</v>
          </cell>
          <cell r="G426" t="str">
            <v>BlackRock (Luxembourg) SA</v>
          </cell>
          <cell r="H426" t="str">
            <v>EUR</v>
          </cell>
          <cell r="I426" t="str">
            <v>BBgBarc Euro Agg 500MM TR EUR</v>
          </cell>
          <cell r="J426" t="str">
            <v>www.blackrock.com</v>
          </cell>
          <cell r="K426" t="str">
            <v>Obligations Diversifiées EUR</v>
          </cell>
          <cell r="L426" t="str">
            <v>Europe Fonds ouverts  - Obligations EUR Diversifiées</v>
          </cell>
          <cell r="M426" t="str">
            <v>BBDA</v>
          </cell>
          <cell r="N426" t="str">
            <v>BBDAB</v>
          </cell>
          <cell r="O426" t="str">
            <v>Quotidien</v>
          </cell>
          <cell r="P426" t="str">
            <v>Austria;Belgium;Bahrain;Brunei Darussalam;Switzerland;Germany;Spain;France;Gibraltar;Hungary;Ireland;Iceland;Italy;Jersey;Luxembourg;Mauritius;Poland;Portugal;</v>
          </cell>
          <cell r="Q426" t="str">
            <v>Non</v>
          </cell>
          <cell r="R426" t="str">
            <v/>
          </cell>
          <cell r="S426" t="str">
            <v>+ 85 ans</v>
          </cell>
          <cell r="T426" t="str">
            <v>Zone Euro</v>
          </cell>
          <cell r="U426" t="str">
            <v>Euroland</v>
          </cell>
          <cell r="V426">
            <v>3</v>
          </cell>
          <cell r="W426" t="str">
            <v>Non</v>
          </cell>
          <cell r="X426" t="str">
            <v>Cap</v>
          </cell>
          <cell r="Y426" t="str">
            <v>12h00</v>
          </cell>
          <cell r="Z426" t="str">
            <v>J+3</v>
          </cell>
          <cell r="AB426" t="str">
            <v>Non</v>
          </cell>
          <cell r="AC426" t="str">
            <v>Oui</v>
          </cell>
          <cell r="AD426">
            <v>1.25</v>
          </cell>
          <cell r="AE426">
            <v>1.47</v>
          </cell>
        </row>
        <row r="427">
          <cell r="A427" t="str">
            <v>LU0162659931</v>
          </cell>
          <cell r="B427" t="str">
            <v>BGF Euro Corporate Bond E2 EUR</v>
          </cell>
          <cell r="C427" t="str">
            <v/>
          </cell>
          <cell r="D427">
            <v>2</v>
          </cell>
          <cell r="E427" t="str">
            <v>SICAV</v>
          </cell>
          <cell r="F427" t="str">
            <v>BlackRock</v>
          </cell>
          <cell r="G427" t="str">
            <v>BlackRock (Luxembourg) SA</v>
          </cell>
          <cell r="H427" t="str">
            <v>EUR</v>
          </cell>
          <cell r="I427" t="str">
            <v>ICE BofA Euro Corporate TR EUR</v>
          </cell>
          <cell r="J427" t="str">
            <v>www.blackrock.com</v>
          </cell>
          <cell r="K427" t="str">
            <v>Emprunts Privés EUR</v>
          </cell>
          <cell r="L427" t="str">
            <v>Europe Fonds ouverts  - Obligations EUR Emprunts Privés</v>
          </cell>
          <cell r="M427" t="str">
            <v>BCLA</v>
          </cell>
          <cell r="N427" t="str">
            <v>BCLAB</v>
          </cell>
          <cell r="O427" t="str">
            <v>Quotidien</v>
          </cell>
          <cell r="P427" t="str">
            <v>Austria;Belgium;Switzerland;Germany;Denmark;Spain;Finland;France;United Kingdom;Guernsey;Gibraltar;Greece;Ireland;Iceland;Italy;Jersey;Luxembourg;Macao;Mauritius;Netherlands;Norway;Poland;Portugal;Sweden;</v>
          </cell>
          <cell r="Q427" t="str">
            <v>Non</v>
          </cell>
          <cell r="R427" t="str">
            <v/>
          </cell>
          <cell r="S427" t="str">
            <v>+ 85 ans</v>
          </cell>
          <cell r="T427" t="str">
            <v>Zone Euro</v>
          </cell>
          <cell r="U427" t="str">
            <v>Euroland</v>
          </cell>
          <cell r="V427">
            <v>3</v>
          </cell>
          <cell r="W427" t="str">
            <v>Non</v>
          </cell>
          <cell r="X427" t="str">
            <v>Cap</v>
          </cell>
          <cell r="Y427" t="str">
            <v>12h00</v>
          </cell>
          <cell r="Z427" t="str">
            <v>Cut Off: 12h00  Val:J+3</v>
          </cell>
          <cell r="AB427" t="str">
            <v>Non</v>
          </cell>
          <cell r="AC427" t="str">
            <v>Oui</v>
          </cell>
          <cell r="AD427">
            <v>1.3</v>
          </cell>
          <cell r="AE427">
            <v>1.51</v>
          </cell>
        </row>
        <row r="428">
          <cell r="A428" t="str">
            <v>LU0093502762</v>
          </cell>
          <cell r="B428" t="str">
            <v>BGF Euro-Markets A2</v>
          </cell>
          <cell r="C428" t="str">
            <v/>
          </cell>
          <cell r="D428">
            <v>4</v>
          </cell>
          <cell r="E428" t="str">
            <v>SICAV</v>
          </cell>
          <cell r="F428" t="str">
            <v>BlackRock</v>
          </cell>
          <cell r="G428" t="str">
            <v>BlackRock (Luxembourg) SA</v>
          </cell>
          <cell r="H428" t="str">
            <v>EUR</v>
          </cell>
          <cell r="I428" t="str">
            <v>MSCI EMU NR EUR</v>
          </cell>
          <cell r="J428" t="str">
            <v>www.blackrock.com</v>
          </cell>
          <cell r="K428" t="str">
            <v>Actions Zone Euro Grandes Capitalisations</v>
          </cell>
          <cell r="L428" t="str">
            <v>Europe Fonds ouverts  - Actions Zone Euro Grandes Cap.</v>
          </cell>
          <cell r="M428" t="str">
            <v>FBAA</v>
          </cell>
          <cell r="N428" t="str">
            <v>FBAAB</v>
          </cell>
          <cell r="O428" t="str">
            <v>Quotidien</v>
          </cell>
          <cell r="P428" t="str">
            <v>Austria;Belgium;Bahrain;Switzerland;Chile;Germany;Denmark;Spain;Finland;France;United Kingdom;Guernsey;Gibraltar;Greece;Hong Kong;Hungary;Ireland;Iceland;Italy;Jersey;South Korea;Luxembourg;Macao;Mauritius;Netherlands;Norway;Peru;Poland;Portugal;Sweden;Ta</v>
          </cell>
          <cell r="Q428" t="str">
            <v>Oui</v>
          </cell>
          <cell r="R428" t="str">
            <v/>
          </cell>
          <cell r="S428" t="str">
            <v/>
          </cell>
          <cell r="T428" t="str">
            <v>Zone Euro</v>
          </cell>
          <cell r="U428" t="str">
            <v>Euroland</v>
          </cell>
          <cell r="V428">
            <v>6</v>
          </cell>
          <cell r="W428" t="str">
            <v>Non</v>
          </cell>
          <cell r="X428" t="str">
            <v>Cap</v>
          </cell>
          <cell r="Y428" t="str">
            <v>12h00</v>
          </cell>
          <cell r="Z428" t="str">
            <v>J+3</v>
          </cell>
          <cell r="AB428" t="str">
            <v>Non</v>
          </cell>
          <cell r="AC428" t="str">
            <v>Oui</v>
          </cell>
          <cell r="AD428">
            <v>1.5</v>
          </cell>
          <cell r="AE428">
            <v>1.82</v>
          </cell>
        </row>
        <row r="429">
          <cell r="A429" t="str">
            <v>LU0562822386</v>
          </cell>
          <cell r="B429" t="str">
            <v>BGF European Equity Income A2</v>
          </cell>
          <cell r="D429">
            <v>2</v>
          </cell>
          <cell r="E429" t="str">
            <v>SICAV</v>
          </cell>
          <cell r="F429" t="str">
            <v>BlackRock</v>
          </cell>
          <cell r="G429" t="str">
            <v>BlackRock (Luxembourg) SA</v>
          </cell>
          <cell r="H429" t="str">
            <v>EUR</v>
          </cell>
          <cell r="I429" t="str">
            <v>MSCI Europe NR EUR</v>
          </cell>
          <cell r="J429" t="str">
            <v>www.blackrock.com</v>
          </cell>
          <cell r="K429" t="str">
            <v>Actions Europe Rendement</v>
          </cell>
          <cell r="L429" t="str">
            <v>Europe Fonds ouverts  - Actions Europe Rendement</v>
          </cell>
          <cell r="M429" t="str">
            <v>FCAA</v>
          </cell>
          <cell r="N429" t="str">
            <v>FCAAB</v>
          </cell>
          <cell r="O429" t="str">
            <v>Quotidien</v>
          </cell>
          <cell r="P429" t="str">
            <v>Austria;Belgium;Brunei Darussalam;Switzerland;Chile;Czech Republic;Germany;Denmark;Spain;Finland;France;United Kingdom;Gibraltar;Greece;Hong Kong;Hungary;Ireland;Italy;Jersey;South Korea;Liechtenstein;Luxembourg;Netherlands;Norway;Poland;Portugal;Singapor</v>
          </cell>
          <cell r="Q429" t="str">
            <v>Non</v>
          </cell>
          <cell r="R429" t="str">
            <v/>
          </cell>
          <cell r="S429" t="str">
            <v/>
          </cell>
          <cell r="T429" t="str">
            <v>Europe</v>
          </cell>
          <cell r="U429" t="str">
            <v>Europe</v>
          </cell>
          <cell r="V429">
            <v>6</v>
          </cell>
          <cell r="W429" t="str">
            <v>Non</v>
          </cell>
          <cell r="X429" t="str">
            <v>Cap</v>
          </cell>
          <cell r="Y429" t="str">
            <v>12h00</v>
          </cell>
          <cell r="Z429" t="str">
            <v>J+3</v>
          </cell>
          <cell r="AB429" t="str">
            <v>Non</v>
          </cell>
          <cell r="AC429" t="str">
            <v>Oui</v>
          </cell>
          <cell r="AD429">
            <v>1.5</v>
          </cell>
          <cell r="AE429">
            <v>1.82</v>
          </cell>
        </row>
        <row r="430">
          <cell r="A430" t="str">
            <v>LU0154234636</v>
          </cell>
          <cell r="B430" t="str">
            <v>BGF European Special Situations A2</v>
          </cell>
          <cell r="C430" t="str">
            <v>Perte d'éligibilité au titre PEA au 30/09/2021</v>
          </cell>
          <cell r="D430">
            <v>9</v>
          </cell>
          <cell r="E430" t="str">
            <v>SICAV</v>
          </cell>
          <cell r="F430" t="str">
            <v>BlackRock</v>
          </cell>
          <cell r="G430" t="str">
            <v>BlackRock (Luxembourg) SA</v>
          </cell>
          <cell r="H430" t="str">
            <v>EUR</v>
          </cell>
          <cell r="I430" t="str">
            <v>MSCI Europe NR EUR</v>
          </cell>
          <cell r="J430" t="str">
            <v>www.blackrock.com</v>
          </cell>
          <cell r="K430" t="str">
            <v>Actions Europe Grandes Capitalisations Croissance</v>
          </cell>
          <cell r="L430" t="str">
            <v>Europe Fonds ouverts  - Actions Europe Gdes Cap. Croissance</v>
          </cell>
          <cell r="M430" t="str">
            <v>FCBC</v>
          </cell>
          <cell r="N430" t="str">
            <v>FCBCB</v>
          </cell>
          <cell r="O430" t="str">
            <v>Quotidien</v>
          </cell>
          <cell r="P430" t="str">
            <v>Austria;Belgium;Switzerland;Germany;Denmark;Spain;Finland;France;United Kingdom;Guernsey;Gibraltar;Greece;Hong Kong;Hungary;Ireland;Iceland;Italy;Jersey;South Korea;Luxembourg;Macao;Malta;Mauritius;Netherlands;Norway;Poland;Portugal;Sweden;Taiwan;</v>
          </cell>
          <cell r="Q430" t="str">
            <v>Non</v>
          </cell>
          <cell r="R430" t="str">
            <v/>
          </cell>
          <cell r="S430" t="str">
            <v/>
          </cell>
          <cell r="T430" t="str">
            <v>Europe</v>
          </cell>
          <cell r="U430" t="str">
            <v>Europe</v>
          </cell>
          <cell r="V430">
            <v>6</v>
          </cell>
          <cell r="W430" t="str">
            <v>Non</v>
          </cell>
          <cell r="X430" t="str">
            <v>Cap</v>
          </cell>
          <cell r="Y430" t="str">
            <v>12h00</v>
          </cell>
          <cell r="Z430" t="str">
            <v>J+3</v>
          </cell>
          <cell r="AA430">
            <v>0</v>
          </cell>
          <cell r="AB430" t="str">
            <v>Non</v>
          </cell>
          <cell r="AC430" t="str">
            <v>Oui</v>
          </cell>
          <cell r="AD430">
            <v>1.5</v>
          </cell>
          <cell r="AE430">
            <v>1.82</v>
          </cell>
        </row>
        <row r="431">
          <cell r="A431" t="str">
            <v>LU0154235443</v>
          </cell>
          <cell r="B431" t="str">
            <v>BGF European Special Situations E2</v>
          </cell>
          <cell r="C431" t="str">
            <v/>
          </cell>
          <cell r="D431">
            <v>3</v>
          </cell>
          <cell r="E431" t="str">
            <v>SICAV</v>
          </cell>
          <cell r="F431" t="str">
            <v>BlackRock</v>
          </cell>
          <cell r="G431" t="str">
            <v>BlackRock (Luxembourg) SA</v>
          </cell>
          <cell r="H431" t="str">
            <v>EUR</v>
          </cell>
          <cell r="I431" t="str">
            <v>MSCI Europe NR EUR</v>
          </cell>
          <cell r="J431" t="str">
            <v>www.blackrock.com</v>
          </cell>
          <cell r="K431" t="str">
            <v>Actions Europe Grandes Capitalisations Croissance</v>
          </cell>
          <cell r="L431" t="str">
            <v>Europe Fonds ouverts  - Actions Europe Gdes Cap. Croissance</v>
          </cell>
          <cell r="M431" t="str">
            <v>FCBC</v>
          </cell>
          <cell r="N431" t="str">
            <v>FCBCB</v>
          </cell>
          <cell r="O431" t="str">
            <v>Quotidien</v>
          </cell>
          <cell r="P431" t="str">
            <v>Austria;Belgium;Switzerland;Germany;Denmark;Spain;Finland;France;United Kingdom;Guernsey;Gibraltar;Greece;Ireland;Iceland;Italy;Jersey;Luxembourg;Macao;Mauritius;Netherlands;Norway;Poland;Portugal;Sweden;</v>
          </cell>
          <cell r="Q431" t="str">
            <v>Non</v>
          </cell>
          <cell r="R431" t="str">
            <v/>
          </cell>
          <cell r="S431" t="str">
            <v/>
          </cell>
          <cell r="T431" t="str">
            <v>Europe</v>
          </cell>
          <cell r="U431" t="str">
            <v>Europe</v>
          </cell>
          <cell r="V431">
            <v>6</v>
          </cell>
          <cell r="W431" t="str">
            <v>Non</v>
          </cell>
          <cell r="X431" t="str">
            <v>Cap</v>
          </cell>
          <cell r="Y431" t="str">
            <v>12h00</v>
          </cell>
          <cell r="Z431" t="str">
            <v>Cut Off: 12h00? Val:J+3?</v>
          </cell>
          <cell r="AB431" t="str">
            <v>Non</v>
          </cell>
          <cell r="AC431" t="str">
            <v>Oui</v>
          </cell>
          <cell r="AD431">
            <v>2</v>
          </cell>
          <cell r="AE431">
            <v>2.31</v>
          </cell>
        </row>
        <row r="432">
          <cell r="A432" t="str">
            <v>LU0147394679</v>
          </cell>
          <cell r="B432" t="str">
            <v>BGF European Value E2</v>
          </cell>
          <cell r="C432" t="str">
            <v/>
          </cell>
          <cell r="D432">
            <v>3</v>
          </cell>
          <cell r="E432" t="str">
            <v>SICAV</v>
          </cell>
          <cell r="F432" t="str">
            <v>BlackRock</v>
          </cell>
          <cell r="G432" t="str">
            <v>BlackRock (Luxembourg) SA</v>
          </cell>
          <cell r="H432" t="str">
            <v>EUR</v>
          </cell>
          <cell r="I432" t="str">
            <v>MSCI Europe Value NR EUR</v>
          </cell>
          <cell r="J432" t="str">
            <v>www.blackrock.com</v>
          </cell>
          <cell r="K432" t="str">
            <v>Actions Europe Grandes Capitalisations Valeur</v>
          </cell>
          <cell r="L432" t="str">
            <v>Europe Fonds ouverts  - Actions Europe Gdes Cap. Value</v>
          </cell>
          <cell r="M432" t="str">
            <v>FCBA</v>
          </cell>
          <cell r="N432" t="str">
            <v>FCBAB</v>
          </cell>
          <cell r="O432" t="str">
            <v>Quotidien</v>
          </cell>
          <cell r="P432" t="str">
            <v>Austria;Belgium;Bahrain;Switzerland;Chile;Germany;Denmark;Spain;Finland;France;United Kingdom;Guernsey;Gibraltar;Greece;Ireland;Iceland;Italy;Jersey;Luxembourg;Macao;Mauritius;Netherlands;Norway;Poland;Portugal;Sweden;</v>
          </cell>
          <cell r="Q432" t="str">
            <v>Non</v>
          </cell>
          <cell r="R432" t="str">
            <v/>
          </cell>
          <cell r="S432" t="str">
            <v/>
          </cell>
          <cell r="T432" t="str">
            <v>Europe</v>
          </cell>
          <cell r="U432" t="str">
            <v>Europe</v>
          </cell>
          <cell r="V432">
            <v>6</v>
          </cell>
          <cell r="W432" t="str">
            <v>Non</v>
          </cell>
          <cell r="X432" t="str">
            <v>Cap</v>
          </cell>
          <cell r="Y432" t="str">
            <v>12h00</v>
          </cell>
          <cell r="Z432" t="str">
            <v>J+3</v>
          </cell>
          <cell r="AB432" t="str">
            <v>Non</v>
          </cell>
          <cell r="AC432" t="str">
            <v>Oui</v>
          </cell>
          <cell r="AD432">
            <v>2</v>
          </cell>
          <cell r="AE432">
            <v>2.31</v>
          </cell>
        </row>
        <row r="433">
          <cell r="A433" t="str">
            <v>LU0278453476</v>
          </cell>
          <cell r="B433" t="str">
            <v>BGF Fixed Income Global Opps A2 EUR Hdg</v>
          </cell>
          <cell r="D433">
            <v>1</v>
          </cell>
          <cell r="E433" t="str">
            <v>SICAV</v>
          </cell>
          <cell r="F433" t="str">
            <v>BlackRock</v>
          </cell>
          <cell r="G433" t="str">
            <v>BlackRock (Luxembourg) SA</v>
          </cell>
          <cell r="H433" t="str">
            <v>EUR</v>
          </cell>
          <cell r="I433" t="str">
            <v>Pas d'indice de référence</v>
          </cell>
          <cell r="J433" t="str">
            <v>www.blackrock.com</v>
          </cell>
          <cell r="K433" t="str">
            <v>Obligations Internationales couvertes en EUR</v>
          </cell>
          <cell r="L433" t="str">
            <v>Europe Fonds ouverts  - Obligations Internationales Flexibles Couvertes en EUR</v>
          </cell>
          <cell r="M433" t="str">
            <v>BBGB</v>
          </cell>
          <cell r="N433" t="str">
            <v>BBGBB</v>
          </cell>
          <cell r="O433" t="str">
            <v>Quotidien</v>
          </cell>
          <cell r="P433" t="str">
            <v>Austria;Belgium;Bahrain;Switzerland;Germany;Denmark;Spain;Finland;France;United Kingdom;Gibraltar;Greece;Hong Kong;Hungary;Ireland;Italy;Jersey;Luxembourg;Macao;Mauritius;Netherlands;Norway;Poland;Singapore;Sweden;</v>
          </cell>
          <cell r="Q433" t="str">
            <v>Non</v>
          </cell>
          <cell r="R433" t="str">
            <v/>
          </cell>
          <cell r="S433" t="str">
            <v>+ 85 ans</v>
          </cell>
          <cell r="T433" t="str">
            <v>International</v>
          </cell>
          <cell r="U433" t="str">
            <v>Global</v>
          </cell>
          <cell r="V433">
            <v>4</v>
          </cell>
          <cell r="W433" t="str">
            <v>Non</v>
          </cell>
          <cell r="X433" t="str">
            <v>Cap</v>
          </cell>
          <cell r="Y433" t="str">
            <v>12h00</v>
          </cell>
          <cell r="Z433" t="str">
            <v>J+3</v>
          </cell>
          <cell r="AB433" t="str">
            <v>Non</v>
          </cell>
          <cell r="AC433" t="str">
            <v>Oui</v>
          </cell>
          <cell r="AD433">
            <v>1</v>
          </cell>
          <cell r="AE433">
            <v>1.22</v>
          </cell>
        </row>
        <row r="434">
          <cell r="A434" t="str">
            <v>LU0072462426</v>
          </cell>
          <cell r="B434" t="str">
            <v>BGF Global Allocation A2</v>
          </cell>
          <cell r="D434">
            <v>5</v>
          </cell>
          <cell r="E434" t="str">
            <v>SICAV</v>
          </cell>
          <cell r="F434" t="str">
            <v>BlackRock</v>
          </cell>
          <cell r="G434" t="str">
            <v>BlackRock (Luxembourg) SA</v>
          </cell>
          <cell r="H434" t="str">
            <v>USD</v>
          </cell>
          <cell r="I434" t="str">
            <v>(FTSE World Ex US TR USD) 24% + ( BofAML US Treasury Current 5Y TR EUR) 24% + (FTSE WGBI NonUSD USD) 16% + (S&amp;P 500 TR USD) 36%</v>
          </cell>
          <cell r="J434" t="str">
            <v>www.blackrock.com</v>
          </cell>
          <cell r="K434" t="str">
            <v>Mixtes USD Equilibrés</v>
          </cell>
          <cell r="L434" t="str">
            <v>Europe Fonds ouverts  - Allocation USD Modérée</v>
          </cell>
          <cell r="M434" t="str">
            <v>EABC</v>
          </cell>
          <cell r="N434" t="str">
            <v>EABCB</v>
          </cell>
          <cell r="O434" t="str">
            <v>Quotidien</v>
          </cell>
          <cell r="P434" t="str">
            <v>Austria;Belgium;Bahrain;Switzerland;Chile;Germany;Denmark;Spain;Finland;France;United Kingdom;Guernsey;Gibraltar;Greece;Hong Kong;Hungary;Ireland;Iceland;Italy;Jersey;South Korea;Luxembourg;Macao;Mauritius;Netherlands;Norway;Peru;Poland;Portugal;Singapore</v>
          </cell>
          <cell r="Q434" t="str">
            <v>Non</v>
          </cell>
          <cell r="R434" t="str">
            <v/>
          </cell>
          <cell r="S434" t="str">
            <v>+ 85 ans</v>
          </cell>
          <cell r="T434" t="str">
            <v>International</v>
          </cell>
          <cell r="U434" t="str">
            <v>Global</v>
          </cell>
          <cell r="V434">
            <v>5</v>
          </cell>
          <cell r="W434" t="str">
            <v>Non</v>
          </cell>
          <cell r="X434" t="str">
            <v>Cap</v>
          </cell>
          <cell r="Y434" t="str">
            <v>12h00</v>
          </cell>
          <cell r="Z434" t="str">
            <v>J+3</v>
          </cell>
          <cell r="AA434">
            <v>0</v>
          </cell>
          <cell r="AB434" t="str">
            <v>Non</v>
          </cell>
          <cell r="AC434" t="str">
            <v>Oui</v>
          </cell>
          <cell r="AD434">
            <v>1.5</v>
          </cell>
          <cell r="AE434">
            <v>1.77</v>
          </cell>
        </row>
        <row r="435">
          <cell r="A435" t="str">
            <v>LU0212925753</v>
          </cell>
          <cell r="B435" t="str">
            <v>BGF Global Allocation A2 EUR Hedged</v>
          </cell>
          <cell r="D435">
            <v>5</v>
          </cell>
          <cell r="E435" t="str">
            <v>SICAV</v>
          </cell>
          <cell r="F435" t="str">
            <v>BlackRock</v>
          </cell>
          <cell r="G435" t="str">
            <v>BlackRock (Luxembourg) SA</v>
          </cell>
          <cell r="H435" t="str">
            <v>EUR</v>
          </cell>
          <cell r="I435" t="str">
            <v>(FTSE World Ex US TR USD) 24% + ( BofAML US Treasury Current 5Y TR EUR) 24% + (FTSE WGBI NonUSD USD) 16% + (S&amp;P 500 TR USD) 36%</v>
          </cell>
          <cell r="J435" t="str">
            <v>www.blackrock.com</v>
          </cell>
          <cell r="K435" t="str">
            <v>Mixtes EUR Equilibrés</v>
          </cell>
          <cell r="L435" t="str">
            <v>Europe Fonds ouverts  - Allocation EUR Modérée - International</v>
          </cell>
          <cell r="M435" t="str">
            <v>EABA</v>
          </cell>
          <cell r="N435" t="str">
            <v>EABAB</v>
          </cell>
          <cell r="O435" t="str">
            <v>Quotidien</v>
          </cell>
          <cell r="P435" t="str">
            <v>Austria;Belgium;Bahrain;Switzerland;Chile;Germany;Denmark;Spain;Finland;United Kingdom;Guernsey;Gibraltar;Greece;Hong Kong;Ireland;Iceland;Italy;Jersey;Luxembourg;Macao;Mauritius;Netherlands;Norway;Poland;Portugal;Singapore;Sweden;</v>
          </cell>
          <cell r="Q435" t="str">
            <v>Non</v>
          </cell>
          <cell r="R435" t="str">
            <v/>
          </cell>
          <cell r="S435" t="str">
            <v>+ 85 ans</v>
          </cell>
          <cell r="T435" t="str">
            <v>International</v>
          </cell>
          <cell r="U435" t="str">
            <v>Global</v>
          </cell>
          <cell r="V435">
            <v>5</v>
          </cell>
          <cell r="W435" t="str">
            <v>Non</v>
          </cell>
          <cell r="X435" t="str">
            <v>Cap</v>
          </cell>
          <cell r="Y435" t="str">
            <v>12h00</v>
          </cell>
          <cell r="Z435" t="str">
            <v>J+3</v>
          </cell>
          <cell r="AA435">
            <v>0</v>
          </cell>
          <cell r="AB435" t="str">
            <v>Non</v>
          </cell>
          <cell r="AC435" t="str">
            <v>Oui</v>
          </cell>
          <cell r="AD435">
            <v>1.5</v>
          </cell>
          <cell r="AE435">
            <v>1.77</v>
          </cell>
        </row>
        <row r="436">
          <cell r="A436" t="str">
            <v>LU0147396450</v>
          </cell>
          <cell r="B436" t="str">
            <v>BGF Global Allocation E2</v>
          </cell>
          <cell r="D436">
            <v>2</v>
          </cell>
          <cell r="E436" t="str">
            <v>SICAV</v>
          </cell>
          <cell r="F436" t="str">
            <v>BlackRock</v>
          </cell>
          <cell r="G436" t="str">
            <v>BlackRock (Luxembourg) SA</v>
          </cell>
          <cell r="H436" t="str">
            <v>USD</v>
          </cell>
          <cell r="I436" t="str">
            <v>(FTSE World Ex US TR USD) 24% + ( BofAML US Treasury Current 5Y TR EUR) 24% + (FTSE WGBI NonUSD USD) 16% + (S&amp;P 500 TR USD) 36%</v>
          </cell>
          <cell r="J436" t="str">
            <v>www.blackrock.com</v>
          </cell>
          <cell r="K436" t="str">
            <v>Mixtes USD Equilibrés</v>
          </cell>
          <cell r="L436" t="str">
            <v>Europe Fonds ouverts  - Allocation USD Modérée</v>
          </cell>
          <cell r="M436" t="str">
            <v>EABC</v>
          </cell>
          <cell r="N436" t="str">
            <v>EABCB</v>
          </cell>
          <cell r="O436" t="str">
            <v>Quotidien</v>
          </cell>
          <cell r="P436" t="str">
            <v>Austria;Belgium;Bahrain;Switzerland;Chile;Germany;Denmark;Spain;Finland;France;United Kingdom;Guernsey;Gibraltar;Greece;Ireland;Iceland;Italy;Jersey;Luxembourg;Macao;Mauritius;Netherlands;Norway;Poland;Portugal;Sweden;</v>
          </cell>
          <cell r="Q436" t="str">
            <v>Non</v>
          </cell>
          <cell r="R436" t="str">
            <v/>
          </cell>
          <cell r="S436" t="str">
            <v>+ 85 ans</v>
          </cell>
          <cell r="T436" t="str">
            <v>International</v>
          </cell>
          <cell r="U436" t="str">
            <v>Global</v>
          </cell>
          <cell r="V436">
            <v>5</v>
          </cell>
          <cell r="W436" t="str">
            <v>Non</v>
          </cell>
          <cell r="X436" t="str">
            <v>Cap</v>
          </cell>
          <cell r="Y436" t="str">
            <v>12h00</v>
          </cell>
          <cell r="Z436" t="str">
            <v>J+3</v>
          </cell>
          <cell r="AB436" t="str">
            <v>Non</v>
          </cell>
          <cell r="AC436" t="str">
            <v>Oui</v>
          </cell>
          <cell r="AD436">
            <v>2</v>
          </cell>
          <cell r="AE436">
            <v>2.27</v>
          </cell>
        </row>
        <row r="437">
          <cell r="A437" t="str">
            <v>LU0171283533</v>
          </cell>
          <cell r="B437" t="str">
            <v>BGF Global Allocation E2</v>
          </cell>
          <cell r="D437">
            <v>4</v>
          </cell>
          <cell r="E437" t="str">
            <v>SICAV</v>
          </cell>
          <cell r="F437" t="str">
            <v>BlackRock</v>
          </cell>
          <cell r="G437" t="str">
            <v>BlackRock (Luxembourg) SA</v>
          </cell>
          <cell r="H437" t="str">
            <v>EUR</v>
          </cell>
          <cell r="I437" t="str">
            <v>(FTSE World Ex US TR USD) 24% + ( BofAML US Treasury Current 5Y TR EUR) 24% + (FTSE WGBI NonUSD USD) 16% + (S&amp;P 500 TR USD) 36%</v>
          </cell>
          <cell r="J437" t="str">
            <v>www.blackrock.com</v>
          </cell>
          <cell r="K437" t="str">
            <v>Mixtes USD Equilibrés</v>
          </cell>
          <cell r="L437" t="str">
            <v>Europe Fonds ouverts  - Allocation USD Modérée</v>
          </cell>
          <cell r="M437" t="str">
            <v>EABC</v>
          </cell>
          <cell r="N437" t="str">
            <v>EABCB</v>
          </cell>
          <cell r="O437" t="str">
            <v>Quotidien</v>
          </cell>
          <cell r="P437" t="str">
            <v>Austria;Belgium;Bahrain;Switzerland;Chile;Germany;Denmark;Spain;Finland;France;United Kingdom;Guernsey;Gibraltar;Greece;Ireland;Iceland;Italy;Jersey;Luxembourg;Macao;Mauritius;Netherlands;Norway;Poland;Portugal;Sweden;</v>
          </cell>
          <cell r="Q437" t="str">
            <v>Non</v>
          </cell>
          <cell r="R437" t="str">
            <v/>
          </cell>
          <cell r="S437" t="str">
            <v/>
          </cell>
          <cell r="T437" t="str">
            <v>International</v>
          </cell>
          <cell r="U437" t="str">
            <v>Global</v>
          </cell>
          <cell r="V437">
            <v>6</v>
          </cell>
          <cell r="W437" t="str">
            <v>Oui</v>
          </cell>
          <cell r="X437" t="str">
            <v>Cap</v>
          </cell>
          <cell r="Y437" t="str">
            <v>12h00</v>
          </cell>
          <cell r="Z437" t="str">
            <v>J+3</v>
          </cell>
          <cell r="AB437" t="str">
            <v>Non</v>
          </cell>
          <cell r="AC437" t="str">
            <v>Oui</v>
          </cell>
          <cell r="AD437">
            <v>2</v>
          </cell>
          <cell r="AE437">
            <v>2.27</v>
          </cell>
        </row>
        <row r="438">
          <cell r="A438" t="str">
            <v>LU0212926132</v>
          </cell>
          <cell r="B438" t="str">
            <v>BGF Global Allocation E2 EUR Hedged</v>
          </cell>
          <cell r="C438" t="str">
            <v>Retiré de Sélection1818 (février 2017)</v>
          </cell>
          <cell r="D438">
            <v>1</v>
          </cell>
          <cell r="E438" t="str">
            <v>SICAV</v>
          </cell>
          <cell r="F438" t="str">
            <v>BlackRock</v>
          </cell>
          <cell r="G438" t="str">
            <v>BlackRock (Luxembourg) SA</v>
          </cell>
          <cell r="H438" t="str">
            <v>EUR</v>
          </cell>
          <cell r="I438" t="str">
            <v>(FTSE World Ex US TR USD) 24% + ( BofAML US Treasury Current 5Y TR EUR) 24% + (FTSE WGBI NonUSD USD) 16% + (S&amp;P 500 TR USD) 36%</v>
          </cell>
          <cell r="J438" t="str">
            <v>www.blackrock.com</v>
          </cell>
          <cell r="K438" t="str">
            <v>Mixtes EUR Equilibrés</v>
          </cell>
          <cell r="L438" t="str">
            <v>Europe Fonds ouverts  - Allocation EUR Modérée - International</v>
          </cell>
          <cell r="M438" t="str">
            <v>EABA</v>
          </cell>
          <cell r="N438" t="str">
            <v>EABAB</v>
          </cell>
          <cell r="O438" t="str">
            <v>Quotidien</v>
          </cell>
          <cell r="P438" t="str">
            <v>Austria;Bahrain;Switzerland;Chile;Germany;Denmark;Spain;Finland;France;United Kingdom;Guernsey;Gibraltar;Greece;Ireland;Iceland;Italy;Jersey;Luxembourg;Macao;Mauritius;Netherlands;Norway;Poland;Portugal;Sweden;</v>
          </cell>
          <cell r="Q438" t="str">
            <v>Non</v>
          </cell>
          <cell r="R438" t="str">
            <v/>
          </cell>
          <cell r="S438" t="str">
            <v>+ 85 ans</v>
          </cell>
          <cell r="T438" t="str">
            <v>International</v>
          </cell>
          <cell r="U438" t="str">
            <v>Global</v>
          </cell>
          <cell r="V438">
            <v>5</v>
          </cell>
          <cell r="W438" t="str">
            <v>Non</v>
          </cell>
          <cell r="X438" t="str">
            <v>Cap</v>
          </cell>
          <cell r="Y438" t="str">
            <v>12h00</v>
          </cell>
          <cell r="Z438" t="str">
            <v>J+3</v>
          </cell>
          <cell r="AB438" t="str">
            <v>Non</v>
          </cell>
          <cell r="AC438" t="str">
            <v>Oui</v>
          </cell>
          <cell r="AD438">
            <v>2</v>
          </cell>
          <cell r="AE438">
            <v>2.27</v>
          </cell>
        </row>
        <row r="439">
          <cell r="A439" t="str">
            <v>LU1250987382</v>
          </cell>
          <cell r="B439" t="str">
            <v>BGF Asian Dragon I2</v>
          </cell>
          <cell r="D439">
            <v>2</v>
          </cell>
          <cell r="E439" t="str">
            <v>SICAV</v>
          </cell>
          <cell r="F439" t="str">
            <v>BlackRock</v>
          </cell>
          <cell r="G439" t="str">
            <v>BlackRock (Luxembourg) SA</v>
          </cell>
          <cell r="H439" t="str">
            <v>EUR</v>
          </cell>
          <cell r="I439" t="str">
            <v>MSCI AC Asia Ex Japan NR USD</v>
          </cell>
          <cell r="J439" t="str">
            <v>www.blackrock.com</v>
          </cell>
          <cell r="K439" t="str">
            <v>Actions Asie-Pacifique hors Japon</v>
          </cell>
          <cell r="L439" t="str">
            <v>Europe Fonds ouverts  - Actions Asie hors Japon</v>
          </cell>
          <cell r="M439" t="str">
            <v>FN00</v>
          </cell>
          <cell r="N439" t="str">
            <v>FN00B</v>
          </cell>
          <cell r="O439" t="str">
            <v>Quotidien</v>
          </cell>
          <cell r="P439" t="str">
            <v>Luxembourg</v>
          </cell>
          <cell r="Q439" t="str">
            <v>Non</v>
          </cell>
          <cell r="R439" t="str">
            <v/>
          </cell>
          <cell r="S439" t="str">
            <v/>
          </cell>
          <cell r="T439" t="str">
            <v>Asie - Pacifique</v>
          </cell>
          <cell r="U439" t="str">
            <v>Asia Pacific ex Japan ex Australia</v>
          </cell>
          <cell r="V439">
            <v>6</v>
          </cell>
          <cell r="W439" t="str">
            <v>Non</v>
          </cell>
          <cell r="X439" t="str">
            <v>Cap</v>
          </cell>
          <cell r="Y439" t="str">
            <v>12h00</v>
          </cell>
          <cell r="Z439" t="str">
            <v>J+3</v>
          </cell>
          <cell r="AB439" t="str">
            <v>Non</v>
          </cell>
          <cell r="AC439" t="str">
            <v>Oui</v>
          </cell>
          <cell r="AD439">
            <v>0.75</v>
          </cell>
          <cell r="AE439">
            <v>0.83</v>
          </cell>
        </row>
        <row r="440">
          <cell r="A440" t="str">
            <v>LU0821914370</v>
          </cell>
          <cell r="B440" t="str">
            <v>BGF Asian Growth Leaders A2 USD</v>
          </cell>
          <cell r="D440">
            <v>1</v>
          </cell>
          <cell r="E440" t="str">
            <v>SICAV</v>
          </cell>
          <cell r="F440" t="str">
            <v>BlackRock</v>
          </cell>
          <cell r="G440" t="str">
            <v>BlackRock (Luxembourg) SA</v>
          </cell>
          <cell r="H440" t="str">
            <v>USD</v>
          </cell>
          <cell r="I440" t="str">
            <v>MSCI AC Asia Ex Japan NR USD</v>
          </cell>
          <cell r="J440" t="str">
            <v>www.blackrock.com</v>
          </cell>
          <cell r="K440" t="str">
            <v>Actions Asie-Pacifique hors Japon</v>
          </cell>
          <cell r="L440" t="str">
            <v>Europe Fonds ouverts  - Actions Asie hors Japon</v>
          </cell>
          <cell r="M440" t="str">
            <v>FN00</v>
          </cell>
          <cell r="N440" t="str">
            <v>FN00B</v>
          </cell>
          <cell r="O440" t="str">
            <v>Quotidien</v>
          </cell>
          <cell r="P440" t="str">
            <v>Austria;Belgium;Brunei Darussalam;Switzerland;Germany;Denmark;Spain;Finland;France;United Kingdom;Hong Kong;Ireland;Italy;Jersey;South Korea;Luxembourg;Macao;Netherlands;Norway;Portugal;Singapore;Sweden;</v>
          </cell>
          <cell r="Q440" t="str">
            <v>Non</v>
          </cell>
          <cell r="R440" t="str">
            <v/>
          </cell>
          <cell r="S440" t="str">
            <v/>
          </cell>
          <cell r="T440" t="str">
            <v>Asie - Pacifique</v>
          </cell>
          <cell r="U440" t="str">
            <v>Asia Pacific ex Japan ex Australia</v>
          </cell>
          <cell r="V440">
            <v>6</v>
          </cell>
          <cell r="W440" t="str">
            <v>Non</v>
          </cell>
          <cell r="X440" t="str">
            <v>Cap</v>
          </cell>
          <cell r="Y440" t="str">
            <v>12h00</v>
          </cell>
          <cell r="Z440" t="str">
            <v>J+3</v>
          </cell>
          <cell r="AB440" t="str">
            <v>Non</v>
          </cell>
          <cell r="AC440" t="str">
            <v>Oui</v>
          </cell>
          <cell r="AD440">
            <v>1.5</v>
          </cell>
          <cell r="AE440">
            <v>1.83</v>
          </cell>
        </row>
        <row r="441">
          <cell r="A441" t="str">
            <v>LU0784383399</v>
          </cell>
          <cell r="B441" t="str">
            <v>BGF Global Multi-Asset Inc A2 EUR H</v>
          </cell>
          <cell r="C441" t="str">
            <v>Retiré de Sélection1818 (février 2017)</v>
          </cell>
          <cell r="D441">
            <v>2</v>
          </cell>
          <cell r="E441" t="str">
            <v>SICAV</v>
          </cell>
          <cell r="F441" t="str">
            <v>BlackRock</v>
          </cell>
          <cell r="G441" t="str">
            <v>BlackRock (Luxembourg) SA</v>
          </cell>
          <cell r="H441" t="str">
            <v>EUR</v>
          </cell>
          <cell r="I441" t="str">
            <v>Pas d'indice de référence</v>
          </cell>
          <cell r="J441" t="str">
            <v>www.blackrock.com</v>
          </cell>
          <cell r="K441" t="str">
            <v>Mixtes EUR Equilibrés</v>
          </cell>
          <cell r="L441" t="str">
            <v>Europe Fonds ouverts  - Allocation EUR Modérée - International</v>
          </cell>
          <cell r="M441" t="str">
            <v>EABA</v>
          </cell>
          <cell r="N441" t="str">
            <v>EABAB</v>
          </cell>
          <cell r="O441" t="str">
            <v>Quotidien</v>
          </cell>
          <cell r="P441" t="str">
            <v>Austria;Belgium;Brunei Darussalam;Switzerland;Germany;Denmark;Spain;Finland;France;United Kingdom;Greece;Hong Kong;Ireland;Jersey;Luxembourg;Macao;Netherlands;Norway;Poland;Portugal;Singapore;Sweden;</v>
          </cell>
          <cell r="Q441" t="str">
            <v>Non</v>
          </cell>
          <cell r="R441" t="str">
            <v/>
          </cell>
          <cell r="S441" t="str">
            <v>+ 85 ans</v>
          </cell>
          <cell r="T441" t="str">
            <v>International</v>
          </cell>
          <cell r="U441" t="str">
            <v>Global</v>
          </cell>
          <cell r="V441">
            <v>4</v>
          </cell>
          <cell r="W441" t="str">
            <v>Non</v>
          </cell>
          <cell r="X441" t="str">
            <v>Cap</v>
          </cell>
          <cell r="Y441" t="str">
            <v>12h00</v>
          </cell>
          <cell r="Z441" t="str">
            <v>J+3</v>
          </cell>
          <cell r="AB441" t="str">
            <v>Non</v>
          </cell>
          <cell r="AC441" t="str">
            <v>Oui</v>
          </cell>
          <cell r="AD441">
            <v>1.5</v>
          </cell>
          <cell r="AE441">
            <v>1.77</v>
          </cell>
        </row>
        <row r="442">
          <cell r="A442" t="str">
            <v>LU0784385840</v>
          </cell>
          <cell r="B442" t="str">
            <v>BGF Global Multi-Asset Inc A2</v>
          </cell>
          <cell r="C442" t="str">
            <v>Retrait SLSPL et cie suite au comité opérationnel 11/21  car faibles encours et Stratégie redondante avec un autre fonds de la liste - Retiré de Sélection1818 (février 2017)</v>
          </cell>
          <cell r="D442">
            <v>3</v>
          </cell>
          <cell r="E442" t="str">
            <v>SICAV</v>
          </cell>
          <cell r="F442" t="str">
            <v>BlackRock</v>
          </cell>
          <cell r="G442" t="str">
            <v>BlackRock (Luxembourg) SA</v>
          </cell>
          <cell r="H442" t="str">
            <v>USD</v>
          </cell>
          <cell r="I442" t="str">
            <v>Pas d'indice de référence</v>
          </cell>
          <cell r="J442" t="str">
            <v>www.blackrock.com</v>
          </cell>
          <cell r="K442" t="str">
            <v>Mixtes USD Equilibrés</v>
          </cell>
          <cell r="L442" t="str">
            <v>Europe Fonds ouverts  - Allocation USD Modérée</v>
          </cell>
          <cell r="M442" t="str">
            <v>EABC</v>
          </cell>
          <cell r="N442" t="str">
            <v>EABCB</v>
          </cell>
          <cell r="O442" t="str">
            <v>Quotidien</v>
          </cell>
          <cell r="P442" t="str">
            <v>Austria;Belgium;Switzerland;Chile;Germany;Denmark;Spain;Finland;France;United Kingdom;Greece;Hong Kong;Iceland;Jersey;South Korea;Luxembourg;Netherlands;Norway;Sweden;</v>
          </cell>
          <cell r="Q442" t="str">
            <v>Non</v>
          </cell>
          <cell r="R442" t="str">
            <v/>
          </cell>
          <cell r="S442" t="str">
            <v>+ 85 ans</v>
          </cell>
          <cell r="T442" t="str">
            <v>International</v>
          </cell>
          <cell r="U442" t="str">
            <v>Global</v>
          </cell>
          <cell r="V442">
            <v>4</v>
          </cell>
          <cell r="W442" t="str">
            <v>Non</v>
          </cell>
          <cell r="X442" t="str">
            <v>Cap</v>
          </cell>
          <cell r="Y442" t="str">
            <v>12h00</v>
          </cell>
          <cell r="Z442" t="str">
            <v>J+3</v>
          </cell>
          <cell r="AA442">
            <v>0</v>
          </cell>
          <cell r="AB442" t="str">
            <v>Non</v>
          </cell>
          <cell r="AC442" t="str">
            <v>Oui</v>
          </cell>
          <cell r="AD442">
            <v>1.5</v>
          </cell>
          <cell r="AE442">
            <v>1.76</v>
          </cell>
        </row>
        <row r="443">
          <cell r="A443" t="str">
            <v>LU0171289225</v>
          </cell>
          <cell r="B443" t="str">
            <v>BGF Japan Small &amp; MidCap Opps E2</v>
          </cell>
          <cell r="C443" t="str">
            <v>Part virtuelle MSD</v>
          </cell>
          <cell r="D443">
            <v>2</v>
          </cell>
          <cell r="E443" t="str">
            <v>SICAV</v>
          </cell>
          <cell r="F443" t="str">
            <v>BlackRock</v>
          </cell>
          <cell r="G443" t="str">
            <v>BlackRock (Luxembourg) SA</v>
          </cell>
          <cell r="H443" t="str">
            <v>EUR</v>
          </cell>
          <cell r="I443" t="str">
            <v>S&amp;P Japan MidSmall TR JPY</v>
          </cell>
          <cell r="J443" t="str">
            <v>www.blackrock.com</v>
          </cell>
          <cell r="K443" t="str">
            <v>Actions Japon</v>
          </cell>
          <cell r="L443" t="str">
            <v>Europe Fonds ouverts  - Actions Japon Petites &amp; Moy. Cap.</v>
          </cell>
          <cell r="M443" t="str">
            <v>FG00</v>
          </cell>
          <cell r="N443" t="str">
            <v>FG00B</v>
          </cell>
          <cell r="O443" t="str">
            <v>Quotidien</v>
          </cell>
          <cell r="P443" t="str">
            <v>Austria;Belgium;Bahrain;BRUNEI DARUSSALAM;Switzerland;Chile;Germany;Denmark;Spain;Finland;France;United Kingdom;Guernsey;Gibraltar;Greece;Ireland;Iceland;Italy;Jersey;Luxembourg;Macao;Mauritius;Netherlands;Norway;Poland;Portugal;Sweden;</v>
          </cell>
          <cell r="Q443" t="str">
            <v>Non</v>
          </cell>
          <cell r="R443" t="str">
            <v/>
          </cell>
          <cell r="S443" t="str">
            <v/>
          </cell>
          <cell r="T443" t="str">
            <v>Japon</v>
          </cell>
          <cell r="U443" t="str">
            <v>Japon</v>
          </cell>
          <cell r="V443">
            <v>6</v>
          </cell>
          <cell r="W443" t="str">
            <v>Oui</v>
          </cell>
          <cell r="X443" t="str">
            <v>Cap</v>
          </cell>
          <cell r="Y443" t="str">
            <v>12h00</v>
          </cell>
          <cell r="Z443" t="str">
            <v>J+3</v>
          </cell>
          <cell r="AB443" t="str">
            <v>Non</v>
          </cell>
          <cell r="AC443" t="str">
            <v>Oui</v>
          </cell>
          <cell r="AD443">
            <v>2</v>
          </cell>
          <cell r="AE443">
            <v>2.35</v>
          </cell>
        </row>
        <row r="444">
          <cell r="A444" t="str">
            <v>LU0090841692</v>
          </cell>
          <cell r="B444" t="str">
            <v>BGF Japan Small &amp; MidCap Opps E2</v>
          </cell>
          <cell r="C444" t="str">
            <v>Part virtuelle MSD</v>
          </cell>
          <cell r="D444">
            <v>2</v>
          </cell>
          <cell r="E444" t="str">
            <v>SICAV</v>
          </cell>
          <cell r="F444" t="str">
            <v>BlackRock</v>
          </cell>
          <cell r="G444" t="str">
            <v>BlackRock (Luxembourg) SA</v>
          </cell>
          <cell r="H444" t="str">
            <v>USD</v>
          </cell>
          <cell r="I444" t="str">
            <v>S&amp;P Japan MidSmall TR JPY</v>
          </cell>
          <cell r="J444" t="str">
            <v>www.blackrock.com</v>
          </cell>
          <cell r="K444" t="str">
            <v>Actions Japon</v>
          </cell>
          <cell r="L444" t="str">
            <v>Europe Fonds ouverts  - Actions Japon Petites &amp; Moy. Cap.</v>
          </cell>
          <cell r="M444" t="str">
            <v>FG00</v>
          </cell>
          <cell r="N444" t="str">
            <v>FG00B</v>
          </cell>
          <cell r="O444" t="str">
            <v>Quotidien</v>
          </cell>
          <cell r="P444" t="str">
            <v>Austria;Belgium;Bahrain;BRUNEI DARUSSALAM;Switzerland;Chile;Germany;Denmark;Spain;Finland;France;United Kingdom;Guernsey;Gibraltar;Greece;Ireland;Iceland;Italy;Jersey;Luxembourg;Macao;Mauritius;Netherlands;Norway;Poland;Portugal;Sweden;</v>
          </cell>
          <cell r="Q444" t="str">
            <v>Non</v>
          </cell>
          <cell r="R444" t="str">
            <v/>
          </cell>
          <cell r="S444" t="str">
            <v/>
          </cell>
          <cell r="T444" t="str">
            <v>Japon</v>
          </cell>
          <cell r="U444" t="str">
            <v>Japon</v>
          </cell>
          <cell r="V444">
            <v>6</v>
          </cell>
          <cell r="W444" t="str">
            <v>Oui</v>
          </cell>
          <cell r="X444" t="str">
            <v>Cap</v>
          </cell>
          <cell r="AB444" t="str">
            <v>Non</v>
          </cell>
          <cell r="AC444" t="str">
            <v>Oui</v>
          </cell>
          <cell r="AD444">
            <v>2</v>
          </cell>
          <cell r="AE444">
            <v>2.35</v>
          </cell>
        </row>
        <row r="445">
          <cell r="A445" t="str">
            <v>LU0171289498</v>
          </cell>
          <cell r="B445" t="str">
            <v>BGF Latin American A2</v>
          </cell>
          <cell r="D445">
            <v>3</v>
          </cell>
          <cell r="E445" t="str">
            <v>SICAV</v>
          </cell>
          <cell r="F445" t="str">
            <v>BlackRock</v>
          </cell>
          <cell r="G445" t="str">
            <v>BlackRock (Luxembourg) SA</v>
          </cell>
          <cell r="H445" t="str">
            <v>EUR</v>
          </cell>
          <cell r="I445" t="str">
            <v>MSCI EM Latin America NR USD</v>
          </cell>
          <cell r="J445" t="str">
            <v>www.blackrock.com</v>
          </cell>
          <cell r="K445" t="str">
            <v>Actions Amérique Latine</v>
          </cell>
          <cell r="L445" t="str">
            <v>Europe Fonds ouverts  - Actions Amérique Latine</v>
          </cell>
          <cell r="M445" t="str">
            <v>FR00</v>
          </cell>
          <cell r="N445" t="str">
            <v>FR00B</v>
          </cell>
          <cell r="O445" t="str">
            <v>Quotidien</v>
          </cell>
          <cell r="P445" t="str">
            <v>Austria;Belgium;Bahrain;BRUNEI DARUSSALAM;Switzerland;Chile;Germany;Denmark;Spain;Finland;France;United Kingdom;Guernsey;Gibraltar;Greece;Hong Kong;Ireland;Iceland;Italy;Jersey;Luxembourg;Netherlands;Norway;Poland;Portugal;Singapore;Sweden;Taiwan;</v>
          </cell>
          <cell r="Q445" t="str">
            <v>Non</v>
          </cell>
          <cell r="R445" t="str">
            <v>non résident</v>
          </cell>
          <cell r="S445" t="str">
            <v/>
          </cell>
          <cell r="T445" t="str">
            <v>Amérique Latine</v>
          </cell>
          <cell r="U445" t="str">
            <v>Amérique Latine</v>
          </cell>
          <cell r="V445">
            <v>7</v>
          </cell>
          <cell r="W445" t="str">
            <v>Oui</v>
          </cell>
          <cell r="X445" t="str">
            <v>Cap</v>
          </cell>
          <cell r="Y445" t="str">
            <v>12h00</v>
          </cell>
          <cell r="Z445" t="str">
            <v>J+3</v>
          </cell>
          <cell r="AB445" t="str">
            <v>Non</v>
          </cell>
          <cell r="AC445" t="str">
            <v>Oui</v>
          </cell>
          <cell r="AD445">
            <v>1.75</v>
          </cell>
          <cell r="AE445">
            <v>2.11</v>
          </cell>
        </row>
        <row r="446">
          <cell r="A446" t="str">
            <v>LU0072463663</v>
          </cell>
          <cell r="B446" t="str">
            <v>BGF Latin American A2</v>
          </cell>
          <cell r="C446" t="str">
            <v>Retrait SLEPL 07/21 doublons</v>
          </cell>
          <cell r="D446">
            <v>0</v>
          </cell>
          <cell r="E446" t="str">
            <v>SICAV</v>
          </cell>
          <cell r="F446" t="str">
            <v>BlackRock</v>
          </cell>
          <cell r="G446" t="str">
            <v>BlackRock (Luxembourg) SA</v>
          </cell>
          <cell r="H446" t="str">
            <v>USD</v>
          </cell>
          <cell r="I446" t="str">
            <v>MSCI EM Latin America NR USD</v>
          </cell>
          <cell r="J446" t="str">
            <v>www.blackrock.com</v>
          </cell>
          <cell r="K446" t="str">
            <v>Actions Amérique Latine</v>
          </cell>
          <cell r="L446" t="str">
            <v>Europe Fonds ouverts  - Actions Amérique Latine</v>
          </cell>
          <cell r="M446" t="str">
            <v>FR00</v>
          </cell>
          <cell r="N446" t="str">
            <v>FR00B</v>
          </cell>
          <cell r="O446" t="str">
            <v>Quotidien</v>
          </cell>
          <cell r="P446" t="str">
            <v>Austria;Belgium;Bahrain;BRUNEI DARUSSALAM;Switzerland;Chile;Germany;Denmark;Spain;Finland;France;United Kingdom;Guernsey;Gibraltar;Greece;Hong Kong;Hungary;Ireland;Iceland;Italy;Jersey;South Korea;Luxembourg;Macao;Mauritius;Netherlands;Norway;Peru;Poland;</v>
          </cell>
          <cell r="Q446" t="str">
            <v>Non</v>
          </cell>
          <cell r="R446" t="str">
            <v>non résident</v>
          </cell>
          <cell r="S446" t="str">
            <v/>
          </cell>
          <cell r="T446" t="str">
            <v>Amérique Latine</v>
          </cell>
          <cell r="U446" t="str">
            <v>Amérique Latine</v>
          </cell>
          <cell r="V446">
            <v>7</v>
          </cell>
          <cell r="W446" t="str">
            <v>Non</v>
          </cell>
          <cell r="X446" t="str">
            <v>Cap</v>
          </cell>
          <cell r="Y446" t="str">
            <v>12h00</v>
          </cell>
          <cell r="Z446" t="str">
            <v>J+3</v>
          </cell>
          <cell r="AB446" t="str">
            <v>Non</v>
          </cell>
          <cell r="AC446" t="str">
            <v>Oui</v>
          </cell>
          <cell r="AD446">
            <v>1.75</v>
          </cell>
          <cell r="AE446">
            <v>2.11</v>
          </cell>
        </row>
        <row r="447">
          <cell r="A447" t="str">
            <v>LU1279614090</v>
          </cell>
          <cell r="B447" t="str">
            <v>BGF Asian Growth Leaders D2 EUR Hedged</v>
          </cell>
          <cell r="D447">
            <v>2</v>
          </cell>
          <cell r="E447" t="str">
            <v>SICAV</v>
          </cell>
          <cell r="F447" t="str">
            <v>BlackRock</v>
          </cell>
          <cell r="G447" t="str">
            <v>BlackRock (Luxembourg) SA</v>
          </cell>
          <cell r="H447" t="str">
            <v>EUR</v>
          </cell>
          <cell r="I447" t="str">
            <v>MSCI AC Asia Ex Japan NR USD</v>
          </cell>
          <cell r="J447" t="str">
            <v>www.blackrock.com</v>
          </cell>
          <cell r="K447" t="str">
            <v>Actions autres</v>
          </cell>
          <cell r="L447" t="str">
            <v>Europe Fonds ouverts  - Autres actions</v>
          </cell>
          <cell r="M447" t="str">
            <v>FTZZ</v>
          </cell>
          <cell r="N447" t="str">
            <v>FTZZB</v>
          </cell>
          <cell r="O447" t="str">
            <v>Quotidien</v>
          </cell>
          <cell r="P447" t="str">
            <v>Austria;Belgium;Brunei Darussalam;Switzerland;Germany;Denmark;Spain;Finland;France;United Kingdom;Ireland;Jersey;Luxembourg;Netherlands;Norway;Sweden;</v>
          </cell>
          <cell r="Q447" t="str">
            <v>Non</v>
          </cell>
          <cell r="R447" t="str">
            <v/>
          </cell>
          <cell r="S447" t="str">
            <v/>
          </cell>
          <cell r="T447" t="str">
            <v>Asie - Pacifique</v>
          </cell>
          <cell r="U447" t="str">
            <v>Asia Pacific ex Japan ex Australia</v>
          </cell>
          <cell r="V447">
            <v>6</v>
          </cell>
          <cell r="W447" t="str">
            <v>Non</v>
          </cell>
          <cell r="X447" t="str">
            <v>Cap</v>
          </cell>
          <cell r="Y447" t="str">
            <v>12h00</v>
          </cell>
          <cell r="Z447" t="str">
            <v>J+3</v>
          </cell>
          <cell r="AB447" t="str">
            <v>Non</v>
          </cell>
          <cell r="AC447" t="str">
            <v>Oui</v>
          </cell>
          <cell r="AD447">
            <v>0.75</v>
          </cell>
          <cell r="AE447">
            <v>1.08</v>
          </cell>
        </row>
        <row r="448">
          <cell r="A448" t="str">
            <v>LU0171289571</v>
          </cell>
          <cell r="B448" t="str">
            <v>BGF Latin American E2</v>
          </cell>
          <cell r="C448" t="str">
            <v>Retiré de Sélection1818 (février 2017)</v>
          </cell>
          <cell r="D448">
            <v>8</v>
          </cell>
          <cell r="E448" t="str">
            <v>SICAV</v>
          </cell>
          <cell r="F448" t="str">
            <v>BlackRock</v>
          </cell>
          <cell r="G448" t="str">
            <v>BlackRock (Luxembourg) SA</v>
          </cell>
          <cell r="H448" t="str">
            <v>EUR</v>
          </cell>
          <cell r="I448" t="str">
            <v>MSCI EM Latin America NR USD</v>
          </cell>
          <cell r="J448" t="str">
            <v>www.blackrock.com</v>
          </cell>
          <cell r="K448" t="str">
            <v>Actions Amérique Latine</v>
          </cell>
          <cell r="L448" t="str">
            <v>Europe Fonds ouverts  - Actions Amérique Latine</v>
          </cell>
          <cell r="M448" t="str">
            <v>FR00</v>
          </cell>
          <cell r="N448" t="str">
            <v>FR00B</v>
          </cell>
          <cell r="O448" t="str">
            <v>Quotidien</v>
          </cell>
          <cell r="P448" t="str">
            <v>Austria;Belgium;Bahrain;BRUNEI DARUSSALAM;Switzerland;Chile;Germany;Denmark;Spain;Finland;France;United Kingdom;Guernsey;Gibraltar;Greece;Ireland;Iceland;Italy;Jersey;Luxembourg;Macao;Mauritius;Netherlands;Norway;Poland;Portugal;Sweden;</v>
          </cell>
          <cell r="Q448" t="str">
            <v>Non</v>
          </cell>
          <cell r="R448" t="str">
            <v>non résident</v>
          </cell>
          <cell r="S448" t="str">
            <v/>
          </cell>
          <cell r="T448" t="str">
            <v>Amérique Latine</v>
          </cell>
          <cell r="U448" t="str">
            <v>Amérique Latine</v>
          </cell>
          <cell r="V448">
            <v>7</v>
          </cell>
          <cell r="W448" t="str">
            <v>Oui</v>
          </cell>
          <cell r="X448" t="str">
            <v>Cap</v>
          </cell>
          <cell r="Y448" t="str">
            <v>12h00</v>
          </cell>
          <cell r="Z448" t="str">
            <v>J+3</v>
          </cell>
          <cell r="AA448">
            <v>0</v>
          </cell>
          <cell r="AB448" t="str">
            <v>Non</v>
          </cell>
          <cell r="AC448" t="str">
            <v>Oui</v>
          </cell>
          <cell r="AD448">
            <v>2.25</v>
          </cell>
          <cell r="AE448">
            <v>2.61</v>
          </cell>
        </row>
        <row r="449">
          <cell r="A449" t="str">
            <v>LU0859044934</v>
          </cell>
          <cell r="B449" t="str">
            <v>BGF Asian Growth Leaders E2 EUR</v>
          </cell>
          <cell r="D449">
            <v>1</v>
          </cell>
          <cell r="E449" t="str">
            <v>SICAV</v>
          </cell>
          <cell r="F449" t="str">
            <v>BlackRock</v>
          </cell>
          <cell r="G449" t="str">
            <v>BlackRock (Luxembourg) SA</v>
          </cell>
          <cell r="H449" t="str">
            <v>EUR</v>
          </cell>
          <cell r="I449" t="str">
            <v>MSCI AC Asia Ex Japan NR USD</v>
          </cell>
          <cell r="J449" t="str">
            <v>www.blackrock.com</v>
          </cell>
          <cell r="K449" t="str">
            <v>Actions Asie-Pacifique hors Japon</v>
          </cell>
          <cell r="L449" t="str">
            <v>Europe Fonds ouverts  - Actions Asie hors Japon</v>
          </cell>
          <cell r="M449" t="str">
            <v>FN00</v>
          </cell>
          <cell r="N449" t="str">
            <v>FN00B</v>
          </cell>
          <cell r="O449" t="str">
            <v>Quotidien</v>
          </cell>
          <cell r="P449" t="str">
            <v>Austria;Belgium;Brunei Darussalam;Switzerland;Germany;Denmark;Spain;Finland;France;Ireland;Italy;Jersey;Luxembourg;Norway;Portugal;Sweden;</v>
          </cell>
          <cell r="Q449" t="str">
            <v>Non</v>
          </cell>
          <cell r="R449" t="str">
            <v/>
          </cell>
          <cell r="S449" t="str">
            <v/>
          </cell>
          <cell r="T449" t="str">
            <v>Asie - Pacifique</v>
          </cell>
          <cell r="U449" t="str">
            <v>Asia Pacific ex Japan ex Australia</v>
          </cell>
          <cell r="V449">
            <v>6</v>
          </cell>
          <cell r="W449" t="str">
            <v>Non</v>
          </cell>
          <cell r="X449" t="str">
            <v>Cap</v>
          </cell>
          <cell r="Y449" t="str">
            <v>12h00</v>
          </cell>
          <cell r="Z449" t="str">
            <v>J+3</v>
          </cell>
          <cell r="AB449" t="str">
            <v>Non</v>
          </cell>
          <cell r="AC449" t="str">
            <v>Oui</v>
          </cell>
          <cell r="AD449">
            <v>1.5</v>
          </cell>
          <cell r="AE449">
            <v>2.33</v>
          </cell>
        </row>
        <row r="450">
          <cell r="A450" t="str">
            <v>LU0124384867</v>
          </cell>
          <cell r="B450" t="str">
            <v>BGF Sustainable Energy A2</v>
          </cell>
          <cell r="C450" t="str">
            <v>Retrait Darjeeling 09/21 Doublons, Retrait SLEPL 07/21 doublons</v>
          </cell>
          <cell r="D450">
            <v>1</v>
          </cell>
          <cell r="E450" t="str">
            <v>SICAV</v>
          </cell>
          <cell r="F450" t="str">
            <v>BlackRock</v>
          </cell>
          <cell r="G450" t="str">
            <v>BlackRock (Luxembourg) SA</v>
          </cell>
          <cell r="H450" t="str">
            <v>USD</v>
          </cell>
          <cell r="I450" t="str">
            <v>Pas d'indice de référence</v>
          </cell>
          <cell r="J450" t="str">
            <v>www.blackrock.com</v>
          </cell>
          <cell r="K450" t="str">
            <v>Secteur Energie Alternative</v>
          </cell>
          <cell r="L450" t="str">
            <v>Europe Fonds ouverts  - Actions Secteur Energies Alternatives</v>
          </cell>
          <cell r="M450" t="str">
            <v>G0G0</v>
          </cell>
          <cell r="N450" t="str">
            <v>G0G0B</v>
          </cell>
          <cell r="O450" t="str">
            <v>Quotidien</v>
          </cell>
          <cell r="P450" t="str">
            <v>Austria;Belgium;Bahrain;Switzerland;Germany;Denmark;Spain;Finland;France;United Kingdom;Guernsey;Gibraltar;Greece;Hong Kong;Hungary;Ireland;Iceland;Italy;Jersey;South Korea;Luxembourg;Macao;Mauritius;Netherlands;Norway;Poland;Portugal;Singapore;Sweden;Tai</v>
          </cell>
          <cell r="Q450" t="str">
            <v>Non</v>
          </cell>
          <cell r="R450" t="str">
            <v/>
          </cell>
          <cell r="S450" t="str">
            <v/>
          </cell>
          <cell r="T450" t="str">
            <v>International</v>
          </cell>
          <cell r="U450" t="str">
            <v>Global</v>
          </cell>
          <cell r="V450">
            <v>6</v>
          </cell>
          <cell r="W450" t="str">
            <v>Non</v>
          </cell>
          <cell r="X450" t="str">
            <v>Cap</v>
          </cell>
          <cell r="Y450" t="str">
            <v>12h00</v>
          </cell>
          <cell r="Z450" t="str">
            <v>J+3</v>
          </cell>
          <cell r="AA450" t="str">
            <v>label ISR 112020</v>
          </cell>
          <cell r="AB450" t="str">
            <v>Oui</v>
          </cell>
          <cell r="AC450" t="str">
            <v>Oui</v>
          </cell>
          <cell r="AD450">
            <v>1.65</v>
          </cell>
          <cell r="AE450">
            <v>1.99</v>
          </cell>
        </row>
        <row r="451">
          <cell r="A451" t="str">
            <v>LU0171290074</v>
          </cell>
          <cell r="B451" t="str">
            <v>BGF Sustainable Energy E2</v>
          </cell>
          <cell r="C451" t="str">
            <v>Retiré de Sélection1818 (février 2017)</v>
          </cell>
          <cell r="D451">
            <v>7</v>
          </cell>
          <cell r="E451" t="str">
            <v>SICAV</v>
          </cell>
          <cell r="F451" t="str">
            <v>BlackRock</v>
          </cell>
          <cell r="G451" t="str">
            <v>BlackRock (Luxembourg) SA</v>
          </cell>
          <cell r="H451" t="str">
            <v>EUR</v>
          </cell>
          <cell r="I451" t="str">
            <v>Pas d'indice de référence</v>
          </cell>
          <cell r="J451" t="str">
            <v>www.blackrock.com</v>
          </cell>
          <cell r="K451" t="str">
            <v>Secteur Energie Alternative</v>
          </cell>
          <cell r="L451" t="str">
            <v>Europe Fonds ouverts  - Actions Secteur Energies Alternatives</v>
          </cell>
          <cell r="M451" t="str">
            <v>G0G0</v>
          </cell>
          <cell r="N451" t="str">
            <v>G0G0B</v>
          </cell>
          <cell r="O451" t="str">
            <v>Quotidien</v>
          </cell>
          <cell r="P451" t="str">
            <v>Austria;Belgium;Bahrain;Switzerland;Germany;Denmark;Spain;Finland;France;United Kingdom;Guernsey;Gibraltar;Greece;Ireland;Iceland;Italy;Jersey;Luxembourg;Macao;Mauritius;Netherlands;Norway;Poland;Portugal;Sweden;</v>
          </cell>
          <cell r="Q451" t="str">
            <v>Non</v>
          </cell>
          <cell r="R451" t="str">
            <v/>
          </cell>
          <cell r="S451" t="str">
            <v/>
          </cell>
          <cell r="T451" t="str">
            <v>International</v>
          </cell>
          <cell r="U451" t="str">
            <v>Global</v>
          </cell>
          <cell r="V451">
            <v>6</v>
          </cell>
          <cell r="W451" t="str">
            <v>Oui</v>
          </cell>
          <cell r="X451" t="str">
            <v>Cap</v>
          </cell>
          <cell r="Y451" t="str">
            <v>12h00</v>
          </cell>
          <cell r="Z451" t="str">
            <v>J+3</v>
          </cell>
          <cell r="AA451" t="str">
            <v>label ISR 112020</v>
          </cell>
          <cell r="AB451" t="str">
            <v>Oui</v>
          </cell>
          <cell r="AC451" t="str">
            <v>Oui</v>
          </cell>
          <cell r="AD451">
            <v>2.15</v>
          </cell>
          <cell r="AE451">
            <v>2.4900000000000002</v>
          </cell>
        </row>
        <row r="452">
          <cell r="A452" t="str">
            <v>LU0376446257</v>
          </cell>
          <cell r="B452" t="str">
            <v>BGF Swiss Small &amp; MidCap Opps A2 CHF</v>
          </cell>
          <cell r="C452" t="str">
            <v>Fermé à la souscription le 08/12/2015 (était Expert + Premium)</v>
          </cell>
          <cell r="D452">
            <v>0</v>
          </cell>
          <cell r="E452" t="str">
            <v>SICAV</v>
          </cell>
          <cell r="F452" t="str">
            <v>BlackRock</v>
          </cell>
          <cell r="G452" t="str">
            <v>BlackRock (Luxembourg) SA</v>
          </cell>
          <cell r="H452" t="str">
            <v>CHF</v>
          </cell>
          <cell r="I452" t="str">
            <v>SIX SPI Extra TR CHF</v>
          </cell>
          <cell r="J452" t="str">
            <v>www.blackrock.com</v>
          </cell>
          <cell r="K452" t="str">
            <v>Actions Europe - Zones particulières</v>
          </cell>
          <cell r="L452" t="str">
            <v>Europe Fonds ouverts  - Actions Suisse Petites &amp; Moy. Cap.</v>
          </cell>
          <cell r="M452" t="str">
            <v>FD0A</v>
          </cell>
          <cell r="N452" t="str">
            <v>FD0AB</v>
          </cell>
          <cell r="O452" t="str">
            <v>Quotidien</v>
          </cell>
          <cell r="P452" t="str">
            <v>Austria;Belgium;Switzerland;Germany;Denmark;Spain;Finland;France;United Kingdom;Gibraltar;Hong Kong;Hungary;Iceland;Italy;Luxembourg;Netherlands;Norway;Poland;Sweden;</v>
          </cell>
          <cell r="Q452" t="str">
            <v>Non</v>
          </cell>
          <cell r="R452" t="str">
            <v/>
          </cell>
          <cell r="S452" t="str">
            <v/>
          </cell>
          <cell r="T452" t="str">
            <v>Europe</v>
          </cell>
          <cell r="U452" t="str">
            <v>Suisse</v>
          </cell>
          <cell r="V452">
            <v>6</v>
          </cell>
          <cell r="W452" t="str">
            <v>Non</v>
          </cell>
          <cell r="X452" t="str">
            <v>Cap</v>
          </cell>
          <cell r="Y452" t="str">
            <v>12h00</v>
          </cell>
          <cell r="Z452" t="str">
            <v>J+3</v>
          </cell>
          <cell r="AB452" t="str">
            <v>Non</v>
          </cell>
          <cell r="AC452" t="str">
            <v>Oui</v>
          </cell>
          <cell r="AD452">
            <v>1.5</v>
          </cell>
          <cell r="AE452">
            <v>1.81</v>
          </cell>
        </row>
        <row r="453">
          <cell r="A453" t="str">
            <v>LU0359201455</v>
          </cell>
          <cell r="B453" t="str">
            <v>BGF China A2 EUR Hedged</v>
          </cell>
          <cell r="D453">
            <v>3</v>
          </cell>
          <cell r="E453" t="str">
            <v>SICAV</v>
          </cell>
          <cell r="F453" t="str">
            <v>BlackRock</v>
          </cell>
          <cell r="G453" t="str">
            <v>BlackRock (Luxembourg) SA</v>
          </cell>
          <cell r="H453" t="str">
            <v>EUR</v>
          </cell>
          <cell r="I453" t="str">
            <v>MSCI China 10/40 NR USD</v>
          </cell>
          <cell r="J453" t="str">
            <v>www.blackrock.com</v>
          </cell>
          <cell r="K453" t="str">
            <v>Actions autres</v>
          </cell>
          <cell r="L453" t="str">
            <v>Europe Fonds ouverts  - Autres actions</v>
          </cell>
          <cell r="M453" t="str">
            <v>FTZZ</v>
          </cell>
          <cell r="N453" t="str">
            <v>FTZZB</v>
          </cell>
          <cell r="O453" t="str">
            <v>Quotidien</v>
          </cell>
          <cell r="P453" t="str">
            <v>Austria;Belgium;Switzerland;Germany;Denmark;Spain;Finland;France;United Kingdom;Gibraltar;Greece;Hong Kong;Hungary;Ireland;Italy;Jersey;Luxembourg;Macao;Mauritius;Netherlands;Norway;Poland;Singapore;Sweden;Taiwan;</v>
          </cell>
          <cell r="Q453" t="str">
            <v>Non</v>
          </cell>
          <cell r="R453" t="str">
            <v/>
          </cell>
          <cell r="S453" t="str">
            <v/>
          </cell>
          <cell r="T453" t="str">
            <v>Chine</v>
          </cell>
          <cell r="U453" t="str">
            <v>Chine</v>
          </cell>
          <cell r="V453">
            <v>6</v>
          </cell>
          <cell r="W453" t="str">
            <v>Non</v>
          </cell>
          <cell r="X453" t="str">
            <v>Cap</v>
          </cell>
          <cell r="Y453" t="str">
            <v>12h00</v>
          </cell>
          <cell r="Z453" t="str">
            <v>J+3</v>
          </cell>
          <cell r="AB453" t="str">
            <v>Non</v>
          </cell>
          <cell r="AC453" t="str">
            <v>Oui</v>
          </cell>
          <cell r="AD453">
            <v>1.5</v>
          </cell>
          <cell r="AE453">
            <v>1.84</v>
          </cell>
        </row>
        <row r="454">
          <cell r="A454" t="str">
            <v>LU0679941327</v>
          </cell>
          <cell r="B454" t="str">
            <v>BGF China Bond A2</v>
          </cell>
          <cell r="C454" t="str">
            <v>Retiré de Sélection1818 (février 2017)</v>
          </cell>
          <cell r="D454">
            <v>2</v>
          </cell>
          <cell r="E454" t="str">
            <v>SICAV</v>
          </cell>
          <cell r="F454" t="str">
            <v>BlackRock</v>
          </cell>
          <cell r="G454" t="str">
            <v>BlackRock (Luxembourg) SA</v>
          </cell>
          <cell r="H454" t="str">
            <v>USD</v>
          </cell>
          <cell r="I454" t="str">
            <v>Pas d'indice de référence</v>
          </cell>
          <cell r="J454" t="str">
            <v>www.blackrock.com</v>
          </cell>
          <cell r="K454" t="str">
            <v>Obligations Devises</v>
          </cell>
          <cell r="L454" t="str">
            <v>Europe Fonds ouverts  - Obligations RMB</v>
          </cell>
          <cell r="M454" t="str">
            <v>BBJF</v>
          </cell>
          <cell r="N454" t="str">
            <v>BBJFB</v>
          </cell>
          <cell r="O454" t="str">
            <v>Quotidien</v>
          </cell>
          <cell r="P454" t="str">
            <v>Austria;Belgium;Brunei Darussalam;Switzerland;Germany;Denmark;Spain;Finland;France;United Kingdom;Greece;Ireland;Jersey;Luxembourg;Netherlands;Norway;Poland;Sweden;</v>
          </cell>
          <cell r="Q454" t="str">
            <v>Non</v>
          </cell>
          <cell r="R454" t="str">
            <v/>
          </cell>
          <cell r="S454" t="str">
            <v>+ 85 ans</v>
          </cell>
          <cell r="T454" t="str">
            <v>Chine</v>
          </cell>
          <cell r="U454" t="str">
            <v>Chine</v>
          </cell>
          <cell r="V454">
            <v>4</v>
          </cell>
          <cell r="W454" t="str">
            <v>Oui</v>
          </cell>
          <cell r="X454" t="str">
            <v>Cap</v>
          </cell>
          <cell r="Y454" t="str">
            <v>12h00</v>
          </cell>
          <cell r="Z454" t="str">
            <v>J+3</v>
          </cell>
          <cell r="AB454" t="str">
            <v>Non</v>
          </cell>
          <cell r="AC454" t="str">
            <v>Oui</v>
          </cell>
          <cell r="AD454">
            <v>0.75</v>
          </cell>
          <cell r="AE454">
            <v>0.99</v>
          </cell>
        </row>
        <row r="455">
          <cell r="A455" t="str">
            <v>LU0359002093</v>
          </cell>
          <cell r="B455" t="str">
            <v>BGF Emerging Markets Lcl Ccy Bd A2 EUR H</v>
          </cell>
          <cell r="C455" t="str">
            <v>Arbevel</v>
          </cell>
          <cell r="D455">
            <v>0</v>
          </cell>
          <cell r="E455" t="str">
            <v>SICAV</v>
          </cell>
          <cell r="F455" t="str">
            <v>BlackRock</v>
          </cell>
          <cell r="G455" t="str">
            <v>BlackRock (Luxembourg) SA</v>
          </cell>
          <cell r="H455" t="str">
            <v>EUR</v>
          </cell>
          <cell r="I455" t="str">
            <v>JPM GBI-EM Global Diversified TR USD</v>
          </cell>
          <cell r="J455" t="str">
            <v>www.blackrock.com</v>
          </cell>
          <cell r="K455" t="str">
            <v>Obligations Autres</v>
          </cell>
          <cell r="L455" t="str">
            <v>Europe Fonds ouverts  - Obligations Autres</v>
          </cell>
          <cell r="M455" t="str">
            <v>BBFA</v>
          </cell>
          <cell r="N455" t="str">
            <v>BBFAB</v>
          </cell>
          <cell r="O455" t="str">
            <v>Quotidien</v>
          </cell>
          <cell r="P455" t="str">
            <v>Austria;Switzerland;Chile;Germany;Spain;France;United Kingdom;Gibraltar;Greece;Hong Kong;Luxembourg;Portugal;Singapore;</v>
          </cell>
          <cell r="Q455" t="str">
            <v>Non</v>
          </cell>
          <cell r="R455" t="str">
            <v/>
          </cell>
          <cell r="S455" t="str">
            <v>+ 85 ans</v>
          </cell>
          <cell r="T455" t="str">
            <v>Marchés Emergents</v>
          </cell>
          <cell r="U455" t="str">
            <v>Global Emerging Mkts</v>
          </cell>
          <cell r="V455">
            <v>5</v>
          </cell>
          <cell r="W455" t="str">
            <v>Non</v>
          </cell>
          <cell r="X455" t="str">
            <v>Cap</v>
          </cell>
          <cell r="Y455" t="str">
            <v>12h00</v>
          </cell>
          <cell r="Z455" t="str">
            <v>J+3</v>
          </cell>
          <cell r="AB455" t="str">
            <v>Non</v>
          </cell>
          <cell r="AC455" t="str">
            <v>Oui</v>
          </cell>
          <cell r="AD455">
            <v>1</v>
          </cell>
          <cell r="AE455">
            <v>1.27</v>
          </cell>
        </row>
        <row r="456">
          <cell r="A456" t="str">
            <v>LU0200685153</v>
          </cell>
          <cell r="B456" t="str">
            <v>BGF US Basic Value A2 EUR Hedged</v>
          </cell>
          <cell r="C456" t="str">
            <v/>
          </cell>
          <cell r="D456">
            <v>0</v>
          </cell>
          <cell r="E456" t="str">
            <v>SICAV</v>
          </cell>
          <cell r="F456" t="str">
            <v>BlackRock</v>
          </cell>
          <cell r="G456" t="str">
            <v>BlackRock (Luxembourg) SA</v>
          </cell>
          <cell r="H456" t="str">
            <v>EUR</v>
          </cell>
          <cell r="I456" t="str">
            <v>Russell 1000 Value TR USD</v>
          </cell>
          <cell r="J456" t="str">
            <v>www.blackrock.com</v>
          </cell>
          <cell r="K456" t="str">
            <v>Actions autres</v>
          </cell>
          <cell r="L456" t="str">
            <v>Europe Fonds ouverts  - Autres actions</v>
          </cell>
          <cell r="M456" t="str">
            <v>FTZZ</v>
          </cell>
          <cell r="N456" t="str">
            <v>FTZZB</v>
          </cell>
          <cell r="O456" t="str">
            <v>Quotidien</v>
          </cell>
          <cell r="P456" t="str">
            <v>Austria;Belgium;Switzerland;Chile;Germany;Denmark;Spain;Finland;United Kingdom;Guernsey;Gibraltar;Greece;Hong Kong;Ireland;Iceland;Italy;Luxembourg;Macao;Mauritius;Netherlands;Norway;Poland;Portugal;Singapore;Sweden;</v>
          </cell>
          <cell r="Q456" t="str">
            <v>Non</v>
          </cell>
          <cell r="R456" t="str">
            <v/>
          </cell>
          <cell r="S456" t="str">
            <v/>
          </cell>
          <cell r="T456" t="str">
            <v>Amérique du Nord</v>
          </cell>
          <cell r="U456" t="str">
            <v>États-Unis d'Amérique</v>
          </cell>
          <cell r="V456">
            <v>6</v>
          </cell>
          <cell r="W456" t="str">
            <v>Non</v>
          </cell>
          <cell r="X456" t="str">
            <v>Cap</v>
          </cell>
          <cell r="Y456" t="str">
            <v>12h00</v>
          </cell>
          <cell r="Z456" t="str">
            <v>J+3</v>
          </cell>
          <cell r="AB456" t="str">
            <v>Non</v>
          </cell>
          <cell r="AC456" t="str">
            <v>Oui</v>
          </cell>
          <cell r="AD456">
            <v>1.5</v>
          </cell>
          <cell r="AE456">
            <v>1.81</v>
          </cell>
        </row>
        <row r="457">
          <cell r="A457" t="str">
            <v>LU0093503497</v>
          </cell>
          <cell r="B457" t="str">
            <v>BGF ESG Multi-Asset A2 EUR</v>
          </cell>
          <cell r="D457">
            <v>2</v>
          </cell>
          <cell r="E457" t="str">
            <v>SICAV</v>
          </cell>
          <cell r="F457" t="str">
            <v>BlackRock</v>
          </cell>
          <cell r="G457" t="str">
            <v>BlackRock (Luxembourg) SA</v>
          </cell>
          <cell r="H457" t="str">
            <v>EUR</v>
          </cell>
          <cell r="I457" t="str">
            <v>(MSCI World NR USD) 50.000% + ( FTSE WGBI Hdg EUR) 50.000%</v>
          </cell>
          <cell r="J457" t="str">
            <v>www.blackrock.com</v>
          </cell>
          <cell r="K457" t="str">
            <v>Mixtes EUR Equilibrés</v>
          </cell>
          <cell r="L457" t="str">
            <v>Europe Fonds ouverts  - Allocation EUR Modérée - International</v>
          </cell>
          <cell r="M457" t="str">
            <v>EABA</v>
          </cell>
          <cell r="N457" t="str">
            <v>EABAB</v>
          </cell>
          <cell r="O457" t="str">
            <v>Quotidien</v>
          </cell>
          <cell r="P457" t="str">
            <v>Austria;Belgium;Brunei Darussalam;Switzerland;Germany;Denmark;Spain;Finland;France;United Kingdom;Gibraltar;Greece;Hong Kong;Hungary;Ireland;Italy;South Korea;Luxembourg;Macao;Malta;Netherlands;Norway;Poland;Portugal;Sweden;Taiwan;</v>
          </cell>
          <cell r="Q457" t="str">
            <v>Non</v>
          </cell>
          <cell r="R457" t="str">
            <v/>
          </cell>
          <cell r="S457" t="str">
            <v>+ 85 ans</v>
          </cell>
          <cell r="T457" t="str">
            <v>International</v>
          </cell>
          <cell r="U457" t="str">
            <v>Global</v>
          </cell>
          <cell r="V457">
            <v>4</v>
          </cell>
          <cell r="W457" t="str">
            <v>Non</v>
          </cell>
          <cell r="X457" t="str">
            <v>Cap</v>
          </cell>
          <cell r="Y457" t="str">
            <v>12h00</v>
          </cell>
          <cell r="Z457" t="str">
            <v>J+3</v>
          </cell>
          <cell r="AA457" t="str">
            <v>Label ISR 04/2021</v>
          </cell>
          <cell r="AB457" t="str">
            <v>Oui</v>
          </cell>
          <cell r="AC457" t="str">
            <v>Oui</v>
          </cell>
          <cell r="AD457">
            <v>1.2</v>
          </cell>
          <cell r="AE457">
            <v>1.46</v>
          </cell>
        </row>
        <row r="458">
          <cell r="A458" t="str">
            <v>LU0050372472</v>
          </cell>
          <cell r="B458" t="str">
            <v>BGF Euro Bond A2</v>
          </cell>
          <cell r="C458" t="str">
            <v>colonne liste : dont 1 historique UBS</v>
          </cell>
          <cell r="D458">
            <v>1</v>
          </cell>
          <cell r="E458" t="str">
            <v>SICAV</v>
          </cell>
          <cell r="F458" t="str">
            <v>BlackRock</v>
          </cell>
          <cell r="G458" t="str">
            <v>BlackRock (Luxembourg) SA</v>
          </cell>
          <cell r="H458" t="str">
            <v>EUR</v>
          </cell>
          <cell r="I458" t="str">
            <v>BBgBarc Euro Agg 500MM TR EUR</v>
          </cell>
          <cell r="J458" t="str">
            <v>www.blackrock.com</v>
          </cell>
          <cell r="K458" t="str">
            <v>Obligations Diversifiées EUR</v>
          </cell>
          <cell r="L458" t="str">
            <v>Europe Fonds ouverts  - Obligations EUR Diversifiées</v>
          </cell>
          <cell r="M458" t="str">
            <v>BBDA</v>
          </cell>
          <cell r="N458" t="str">
            <v>BBDAB</v>
          </cell>
          <cell r="O458" t="str">
            <v>Quotidien</v>
          </cell>
          <cell r="P458" t="str">
            <v>Austria;Belgium;Bahrain;Brunei Darussalam;Switzerland;Czech Republic;Germany;Denmark;Spain;Finland;France;United Kingdom;Gibraltar;Greece;Hong Kong;Hungary;Ireland;Iceland;Italy;Jersey;South Korea;Luxembourg;Macao;Mauritius;Netherlands;Norway;Poland;Portu</v>
          </cell>
          <cell r="Q458" t="str">
            <v>Non</v>
          </cell>
          <cell r="R458" t="str">
            <v/>
          </cell>
          <cell r="S458" t="str">
            <v>+ 85 ans</v>
          </cell>
          <cell r="T458" t="str">
            <v>Zone Euro</v>
          </cell>
          <cell r="U458" t="str">
            <v>Euroland</v>
          </cell>
          <cell r="V458">
            <v>3</v>
          </cell>
          <cell r="W458" t="str">
            <v>Non</v>
          </cell>
          <cell r="X458" t="str">
            <v>Cap</v>
          </cell>
          <cell r="Y458" t="str">
            <v>12h00</v>
          </cell>
          <cell r="Z458" t="str">
            <v>J+3</v>
          </cell>
          <cell r="AB458" t="str">
            <v>Non</v>
          </cell>
          <cell r="AC458" t="str">
            <v>Oui</v>
          </cell>
          <cell r="AD458">
            <v>0.75</v>
          </cell>
          <cell r="AE458">
            <v>0.97</v>
          </cell>
        </row>
        <row r="459">
          <cell r="A459" t="str">
            <v>LU0171295891</v>
          </cell>
          <cell r="B459" t="str">
            <v>BGF US Basic Value E2</v>
          </cell>
          <cell r="C459" t="str">
            <v>Part virtuelle MSD</v>
          </cell>
          <cell r="D459">
            <v>2</v>
          </cell>
          <cell r="E459" t="str">
            <v>SICAV</v>
          </cell>
          <cell r="F459" t="str">
            <v>BlackRock</v>
          </cell>
          <cell r="G459" t="str">
            <v>BlackRock (Luxembourg) SA</v>
          </cell>
          <cell r="H459" t="str">
            <v>EUR</v>
          </cell>
          <cell r="I459" t="str">
            <v>Russell 1000 Value TR USD</v>
          </cell>
          <cell r="J459" t="str">
            <v>www.blackrock.com</v>
          </cell>
          <cell r="K459" t="str">
            <v>Actions US Grandes Capitalisations Valeur</v>
          </cell>
          <cell r="L459" t="str">
            <v>Europe Fonds ouverts  - Actions Etats-Unis Gdes Cap. Value</v>
          </cell>
          <cell r="M459" t="str">
            <v>FFAB</v>
          </cell>
          <cell r="N459" t="str">
            <v>FFABB</v>
          </cell>
          <cell r="O459" t="str">
            <v>Quotidien</v>
          </cell>
          <cell r="P459" t="str">
            <v>Austria;Belgium;Bahrain;Switzerland;Chile;Germany;Denmark;Spain;Finland;France;United Kingdom;Guernsey;Gibraltar;Greece;Isle of Man;Ireland;Iceland;Italy;Jersey;Luxembourg;Macao;Mauritius;Netherlands;Norway;Poland;Portugal;Sweden;</v>
          </cell>
          <cell r="Q459" t="str">
            <v>Non</v>
          </cell>
          <cell r="R459" t="str">
            <v/>
          </cell>
          <cell r="S459" t="str">
            <v/>
          </cell>
          <cell r="T459" t="str">
            <v>Amérique du Nord</v>
          </cell>
          <cell r="U459" t="str">
            <v>États-Unis d'Amérique</v>
          </cell>
          <cell r="V459">
            <v>6</v>
          </cell>
          <cell r="W459" t="str">
            <v>Oui</v>
          </cell>
          <cell r="X459" t="str">
            <v>Cap</v>
          </cell>
          <cell r="Y459" t="str">
            <v>12h00</v>
          </cell>
          <cell r="Z459" t="str">
            <v>Cut Off: 12h00? Val:J+3?</v>
          </cell>
          <cell r="AB459" t="str">
            <v>Non</v>
          </cell>
          <cell r="AC459" t="str">
            <v>Oui</v>
          </cell>
          <cell r="AD459">
            <v>2</v>
          </cell>
          <cell r="AE459">
            <v>2.31</v>
          </cell>
        </row>
        <row r="460">
          <cell r="A460" t="str">
            <v>LU0118255248</v>
          </cell>
          <cell r="B460" t="str">
            <v>BGF Euro Short Duration Bond A1 EUR</v>
          </cell>
          <cell r="C460" t="str">
            <v>Refus SLSPL comité de référencement 03/2018 (KO cause rétro et attente succès - Barclays)</v>
          </cell>
          <cell r="D460">
            <v>0</v>
          </cell>
          <cell r="E460" t="str">
            <v>SICAV</v>
          </cell>
          <cell r="F460" t="str">
            <v>BlackRock</v>
          </cell>
          <cell r="G460" t="str">
            <v>BlackRock (Luxembourg) SA</v>
          </cell>
          <cell r="H460" t="str">
            <v>EUR</v>
          </cell>
          <cell r="I460" t="str">
            <v>BBgBarc Euro Agg 500MM 1-3 Yr TR EUR</v>
          </cell>
          <cell r="J460" t="str">
            <v>www.blackrock.com</v>
          </cell>
          <cell r="K460" t="str">
            <v>Obligations Diversifiés EUR - Court terme</v>
          </cell>
          <cell r="L460" t="str">
            <v>Europe Fonds ouverts  - Obligations EUR Diversifiées Court Terme</v>
          </cell>
          <cell r="M460" t="str">
            <v>BBCA</v>
          </cell>
          <cell r="N460" t="str">
            <v>BBCAB</v>
          </cell>
          <cell r="O460" t="str">
            <v>Quotidien</v>
          </cell>
          <cell r="P460" t="str">
            <v>Austria;Belgium;Brunei Darussalam;Switzerland;Chile;Germany;Denmark;Spain;Finland;France;United Kingdom;Gibraltar;Greece;Hong Kong;Hungary;Ireland;Iceland;Jersey;Luxembourg;Macao;Netherlands;Norway;Poland;Sweden;</v>
          </cell>
          <cell r="Q460" t="str">
            <v>Non</v>
          </cell>
          <cell r="R460" t="str">
            <v/>
          </cell>
          <cell r="S460" t="str">
            <v>+ 85 ans</v>
          </cell>
          <cell r="T460" t="str">
            <v>Zone Euro</v>
          </cell>
          <cell r="U460" t="str">
            <v>Euroland</v>
          </cell>
          <cell r="V460">
            <v>3</v>
          </cell>
          <cell r="W460" t="str">
            <v>Non</v>
          </cell>
          <cell r="X460" t="str">
            <v>Dist</v>
          </cell>
          <cell r="AB460" t="str">
            <v>Non</v>
          </cell>
          <cell r="AC460" t="str">
            <v>Oui</v>
          </cell>
          <cell r="AD460">
            <v>0.75</v>
          </cell>
          <cell r="AE460">
            <v>0.89</v>
          </cell>
        </row>
        <row r="461">
          <cell r="A461" t="str">
            <v>LU0093503810</v>
          </cell>
          <cell r="B461" t="str">
            <v>BGF Euro Short Duration Bond A2 EUR</v>
          </cell>
          <cell r="C461" t="str">
            <v/>
          </cell>
          <cell r="D461">
            <v>2</v>
          </cell>
          <cell r="E461" t="str">
            <v>SICAV</v>
          </cell>
          <cell r="F461" t="str">
            <v>BlackRock</v>
          </cell>
          <cell r="G461" t="str">
            <v>BlackRock (Luxembourg) SA</v>
          </cell>
          <cell r="H461" t="str">
            <v>EUR</v>
          </cell>
          <cell r="I461" t="str">
            <v>BBgBarc Euro Agg 500MM 1-3 Yr TR EUR</v>
          </cell>
          <cell r="J461" t="str">
            <v>www.blackrock.com</v>
          </cell>
          <cell r="K461" t="str">
            <v>Obligations Diversifiés EUR - Court terme</v>
          </cell>
          <cell r="L461" t="str">
            <v>Europe Fonds ouverts  - Obligations EUR Diversifiées Court Terme</v>
          </cell>
          <cell r="M461" t="str">
            <v>BBCA</v>
          </cell>
          <cell r="N461" t="str">
            <v>BBCAB</v>
          </cell>
          <cell r="O461" t="str">
            <v>Quotidien</v>
          </cell>
          <cell r="P461" t="str">
            <v>Austria;Belgium;Bahrain;Brunei Darussalam;Switzerland;Chile;Czech Republic;Germany;Denmark;Spain;Finland;France;United Kingdom;Gibraltar;Greece;Hong Kong;Hungary;Ireland;Iceland;Italy;Jersey;South Korea;Luxembourg;Macao;Mauritius;Netherlands;Norway;Poland</v>
          </cell>
          <cell r="Q461" t="str">
            <v>Non</v>
          </cell>
          <cell r="R461" t="str">
            <v/>
          </cell>
          <cell r="S461" t="str">
            <v>+ 85 ans</v>
          </cell>
          <cell r="T461" t="str">
            <v>Zone Euro</v>
          </cell>
          <cell r="U461" t="str">
            <v>Euroland</v>
          </cell>
          <cell r="V461">
            <v>3</v>
          </cell>
          <cell r="W461" t="str">
            <v>Non</v>
          </cell>
          <cell r="X461" t="str">
            <v>Cap</v>
          </cell>
          <cell r="Y461" t="str">
            <v>12h00</v>
          </cell>
          <cell r="Z461" t="str">
            <v>J+3</v>
          </cell>
          <cell r="AB461" t="str">
            <v>Non</v>
          </cell>
          <cell r="AC461" t="str">
            <v>Oui</v>
          </cell>
          <cell r="AD461">
            <v>0.75</v>
          </cell>
          <cell r="AE461">
            <v>0.89</v>
          </cell>
        </row>
        <row r="462">
          <cell r="A462" t="str">
            <v>LU0093503141</v>
          </cell>
          <cell r="B462" t="str">
            <v>BGF Euro-Markets E2</v>
          </cell>
          <cell r="C462" t="str">
            <v>Retiré de Sélection1818 (février 2017)</v>
          </cell>
          <cell r="D462">
            <v>0</v>
          </cell>
          <cell r="E462" t="str">
            <v>SICAV</v>
          </cell>
          <cell r="F462" t="str">
            <v>BlackRock</v>
          </cell>
          <cell r="G462" t="str">
            <v>BlackRock (Luxembourg) SA</v>
          </cell>
          <cell r="H462" t="str">
            <v>EUR</v>
          </cell>
          <cell r="I462" t="str">
            <v>MSCI EMU NR EUR</v>
          </cell>
          <cell r="J462" t="str">
            <v>www.blackrock.com</v>
          </cell>
          <cell r="K462" t="str">
            <v>Actions Zone Euro Grandes Capitalisations</v>
          </cell>
          <cell r="L462" t="str">
            <v>Europe Fonds ouverts  - Actions Zone Euro Grandes Cap.</v>
          </cell>
          <cell r="M462" t="str">
            <v>FBAA</v>
          </cell>
          <cell r="N462" t="str">
            <v>FBAAB</v>
          </cell>
          <cell r="O462" t="str">
            <v>Quotidien</v>
          </cell>
          <cell r="P462" t="str">
            <v>Austria;Belgium;Bahrain;Switzerland;Chile;Germany;Denmark;Spain;Finland;France;United Kingdom;Guernsey;Gibraltar;Greece;Ireland;Iceland;Italy;Jersey;Luxembourg;Macao;Mauritius;Netherlands;Norway;Poland;Portugal;Sweden;</v>
          </cell>
          <cell r="Q462" t="str">
            <v>Oui</v>
          </cell>
          <cell r="R462" t="str">
            <v/>
          </cell>
          <cell r="S462" t="str">
            <v/>
          </cell>
          <cell r="T462" t="str">
            <v>Zone Euro</v>
          </cell>
          <cell r="U462" t="str">
            <v>Euroland</v>
          </cell>
          <cell r="V462">
            <v>6</v>
          </cell>
          <cell r="W462" t="str">
            <v>Non</v>
          </cell>
          <cell r="X462" t="str">
            <v>Cap</v>
          </cell>
          <cell r="Y462" t="str">
            <v>12h00</v>
          </cell>
          <cell r="Z462" t="str">
            <v>J+3</v>
          </cell>
          <cell r="AB462" t="str">
            <v>Non</v>
          </cell>
          <cell r="AC462" t="str">
            <v>Oui</v>
          </cell>
          <cell r="AD462">
            <v>2</v>
          </cell>
          <cell r="AE462">
            <v>2.31</v>
          </cell>
        </row>
        <row r="463">
          <cell r="A463" t="str">
            <v>LU0154236417</v>
          </cell>
          <cell r="B463" t="str">
            <v>BGF US Flexible Equity A2</v>
          </cell>
          <cell r="C463" t="str">
            <v/>
          </cell>
          <cell r="D463">
            <v>3</v>
          </cell>
          <cell r="E463" t="str">
            <v>SICAV</v>
          </cell>
          <cell r="F463" t="str">
            <v>BlackRock</v>
          </cell>
          <cell r="G463" t="str">
            <v>BlackRock (Luxembourg) SA</v>
          </cell>
          <cell r="H463" t="str">
            <v>USD</v>
          </cell>
          <cell r="I463" t="str">
            <v>Russell 1000 TR USD</v>
          </cell>
          <cell r="J463" t="str">
            <v>www.blackrock.com</v>
          </cell>
          <cell r="K463" t="str">
            <v>Actions US Grandes Capitalisations Mixte</v>
          </cell>
          <cell r="L463" t="str">
            <v>Europe Fonds ouverts  - Actions Etats-Unis Gdes Cap. Mixte</v>
          </cell>
          <cell r="M463" t="str">
            <v>FFAC</v>
          </cell>
          <cell r="N463" t="str">
            <v>FFACB</v>
          </cell>
          <cell r="O463" t="str">
            <v>Quotidien</v>
          </cell>
          <cell r="P463" t="str">
            <v>Austria;Belgium;Switzerland;Chile;Germany;Denmark;Spain;Finland;France;United Kingdom;Guernsey;Gibraltar;Greece;Hong Kong;Hungary;Isle of Man;Iceland;Italy;Jersey;South Korea;Luxembourg;Malta;Netherlands;Norway;Peru;Poland;Portugal;Singapore;Sweden;Taiwan</v>
          </cell>
          <cell r="Q463" t="str">
            <v>Non</v>
          </cell>
          <cell r="R463" t="str">
            <v/>
          </cell>
          <cell r="S463" t="str">
            <v/>
          </cell>
          <cell r="T463" t="str">
            <v>Amérique du Nord</v>
          </cell>
          <cell r="U463" t="str">
            <v>États-Unis d'Amérique</v>
          </cell>
          <cell r="V463">
            <v>6</v>
          </cell>
          <cell r="W463" t="str">
            <v>Non</v>
          </cell>
          <cell r="X463" t="str">
            <v>Cap</v>
          </cell>
          <cell r="Y463" t="str">
            <v>12h00</v>
          </cell>
          <cell r="Z463" t="str">
            <v>J+3</v>
          </cell>
          <cell r="AB463" t="str">
            <v>Non</v>
          </cell>
          <cell r="AC463" t="str">
            <v>Oui</v>
          </cell>
          <cell r="AD463">
            <v>1.5</v>
          </cell>
          <cell r="AE463">
            <v>1.81</v>
          </cell>
        </row>
        <row r="464">
          <cell r="A464" t="str">
            <v>LU0154236920</v>
          </cell>
          <cell r="B464" t="str">
            <v>BGF US Flexible Equity E2</v>
          </cell>
          <cell r="D464">
            <v>2</v>
          </cell>
          <cell r="E464" t="str">
            <v>SICAV</v>
          </cell>
          <cell r="F464" t="str">
            <v>BlackRock</v>
          </cell>
          <cell r="G464" t="str">
            <v>BlackRock (Luxembourg) SA</v>
          </cell>
          <cell r="H464" t="str">
            <v>USD</v>
          </cell>
          <cell r="I464" t="str">
            <v>Russell 1000 TR USD</v>
          </cell>
          <cell r="J464" t="str">
            <v>www.blackrock.com</v>
          </cell>
          <cell r="K464" t="str">
            <v>Actions US Grandes Capitalisations Mixte</v>
          </cell>
          <cell r="L464" t="str">
            <v>Europe Fonds ouverts  - Actions Etats-Unis Gdes Cap. Mixte</v>
          </cell>
          <cell r="M464" t="str">
            <v>FFAC</v>
          </cell>
          <cell r="N464" t="str">
            <v>FFACB</v>
          </cell>
          <cell r="O464" t="str">
            <v>Quotidien</v>
          </cell>
          <cell r="P464" t="str">
            <v>Austria;Belgium;Bahrain;Switzerland;Chile;Germany;Denmark;Spain;Finland;France;United Kingdom;Guernsey;Gibraltar;Greece;Isle of Man;Ireland;Iceland;Italy;Jersey;Luxembourg;Macao;Malta;Mauritius;Netherlands;Norway;Poland;Portugal;Sweden;</v>
          </cell>
          <cell r="Q464" t="str">
            <v>Non</v>
          </cell>
          <cell r="R464" t="str">
            <v/>
          </cell>
          <cell r="S464" t="str">
            <v/>
          </cell>
          <cell r="T464" t="str">
            <v>Amérique du Nord</v>
          </cell>
          <cell r="U464" t="str">
            <v>États-Unis d'Amérique</v>
          </cell>
          <cell r="V464">
            <v>6</v>
          </cell>
          <cell r="W464" t="str">
            <v>Non</v>
          </cell>
          <cell r="X464" t="str">
            <v>Cap</v>
          </cell>
          <cell r="Y464" t="str">
            <v>12h00</v>
          </cell>
          <cell r="Z464" t="str">
            <v>J+3</v>
          </cell>
          <cell r="AB464" t="str">
            <v>Non</v>
          </cell>
          <cell r="AC464" t="str">
            <v>Oui</v>
          </cell>
          <cell r="AD464">
            <v>2</v>
          </cell>
          <cell r="AE464">
            <v>2.31</v>
          </cell>
        </row>
        <row r="465">
          <cell r="A465" t="str">
            <v>LU0171296949</v>
          </cell>
          <cell r="B465" t="str">
            <v>BGF US Flexible Equity E2</v>
          </cell>
          <cell r="C465" t="str">
            <v>Retiré de Sélection1818 (février 2017)</v>
          </cell>
          <cell r="D465">
            <v>1</v>
          </cell>
          <cell r="E465" t="str">
            <v>SICAV</v>
          </cell>
          <cell r="F465" t="str">
            <v>BlackRock</v>
          </cell>
          <cell r="G465" t="str">
            <v>BlackRock (Luxembourg) SA</v>
          </cell>
          <cell r="H465" t="str">
            <v>EUR</v>
          </cell>
          <cell r="I465" t="str">
            <v>Russell 1000 TR USD</v>
          </cell>
          <cell r="J465" t="str">
            <v>www.blackrock.com</v>
          </cell>
          <cell r="K465" t="str">
            <v>Actions US Grandes Capitalisations Mixte</v>
          </cell>
          <cell r="L465" t="str">
            <v>Europe Fonds ouverts  - Actions Etats-Unis Gdes Cap. Mixte</v>
          </cell>
          <cell r="M465" t="str">
            <v>FFAC</v>
          </cell>
          <cell r="N465" t="str">
            <v>FFACB</v>
          </cell>
          <cell r="O465" t="str">
            <v>Quotidien</v>
          </cell>
          <cell r="P465" t="str">
            <v>Austria;Belgium;Bahrain;Switzerland;Chile;Germany;Denmark;Spain;Finland;France;United Kingdom;Guernsey;Gibraltar;Greece;Isle of Man;Iceland;Italy;Jersey;Luxembourg;Macao;Malta;Mauritius;Netherlands;Norway;Poland;Portugal;Sweden;</v>
          </cell>
          <cell r="Q465" t="str">
            <v>Non</v>
          </cell>
          <cell r="R465" t="str">
            <v/>
          </cell>
          <cell r="S465" t="str">
            <v/>
          </cell>
          <cell r="T465" t="str">
            <v>Amérique du Nord</v>
          </cell>
          <cell r="U465" t="str">
            <v>États-Unis d'Amérique</v>
          </cell>
          <cell r="V465">
            <v>6</v>
          </cell>
          <cell r="W465" t="str">
            <v>Oui</v>
          </cell>
          <cell r="X465" t="str">
            <v>Cap</v>
          </cell>
          <cell r="AB465" t="str">
            <v>Non</v>
          </cell>
          <cell r="AC465" t="str">
            <v>Oui</v>
          </cell>
          <cell r="AD465">
            <v>2</v>
          </cell>
          <cell r="AE465">
            <v>2.31</v>
          </cell>
        </row>
        <row r="466">
          <cell r="A466" t="str">
            <v>LU0200685070</v>
          </cell>
          <cell r="B466" t="str">
            <v>BGF US Flexible Equity E2 EUR Hedged</v>
          </cell>
          <cell r="C466" t="str">
            <v/>
          </cell>
          <cell r="D466">
            <v>2</v>
          </cell>
          <cell r="E466" t="str">
            <v>SICAV</v>
          </cell>
          <cell r="F466" t="str">
            <v>BlackRock</v>
          </cell>
          <cell r="G466" t="str">
            <v>BlackRock (Luxembourg) SA</v>
          </cell>
          <cell r="H466" t="str">
            <v>EUR</v>
          </cell>
          <cell r="I466" t="str">
            <v>Russell 1000 TR USD</v>
          </cell>
          <cell r="J466" t="str">
            <v>www.blackrock.com</v>
          </cell>
          <cell r="K466" t="str">
            <v>Actions autres</v>
          </cell>
          <cell r="L466" t="str">
            <v>Europe Fonds ouverts  - Autres actions</v>
          </cell>
          <cell r="M466" t="str">
            <v>FTZZ</v>
          </cell>
          <cell r="N466" t="str">
            <v>FTZZB</v>
          </cell>
          <cell r="O466" t="str">
            <v>Quotidien</v>
          </cell>
          <cell r="P466" t="str">
            <v>Austria;Bahrain;Switzerland;Chile;Germany;Denmark;Spain;Finland;United Kingdom;Guernsey;Gibraltar;Greece;Isle of Man;Ireland;Iceland;Italy;Jersey;Luxembourg;Macao;Malta;Mauritius;Netherlands;Norway;Poland;Portugal;Sweden;</v>
          </cell>
          <cell r="Q466" t="str">
            <v>Non</v>
          </cell>
          <cell r="R466" t="str">
            <v/>
          </cell>
          <cell r="S466" t="str">
            <v/>
          </cell>
          <cell r="T466" t="str">
            <v>Amérique du Nord</v>
          </cell>
          <cell r="U466" t="str">
            <v>États-Unis d'Amérique</v>
          </cell>
          <cell r="V466">
            <v>6</v>
          </cell>
          <cell r="W466" t="str">
            <v>Non</v>
          </cell>
          <cell r="X466" t="str">
            <v>Cap</v>
          </cell>
          <cell r="Y466" t="str">
            <v>12h00</v>
          </cell>
          <cell r="Z466" t="str">
            <v>J+3</v>
          </cell>
          <cell r="AB466" t="str">
            <v>Non</v>
          </cell>
          <cell r="AC466" t="str">
            <v>Oui</v>
          </cell>
          <cell r="AD466">
            <v>2</v>
          </cell>
          <cell r="AE466">
            <v>2.31</v>
          </cell>
        </row>
        <row r="467">
          <cell r="A467" t="str">
            <v>LU0368231436</v>
          </cell>
          <cell r="B467" t="str">
            <v>BGF Fixed Income Global Opps I2 EUR Hdg</v>
          </cell>
          <cell r="D467">
            <v>2</v>
          </cell>
          <cell r="E467" t="str">
            <v>SICAV</v>
          </cell>
          <cell r="F467" t="str">
            <v>BlackRock</v>
          </cell>
          <cell r="G467" t="str">
            <v>BlackRock (Luxembourg) SA</v>
          </cell>
          <cell r="H467" t="str">
            <v>EUR</v>
          </cell>
          <cell r="I467" t="str">
            <v>Pas d'indice de référence</v>
          </cell>
          <cell r="J467" t="str">
            <v>www.blackrock.com</v>
          </cell>
          <cell r="K467" t="str">
            <v>Obligations Internationales couvertes en EUR</v>
          </cell>
          <cell r="L467" t="str">
            <v>Europe Fonds ouverts  - Obligations Internationales Flexibles Couvertes en EUR</v>
          </cell>
          <cell r="M467" t="str">
            <v>BBGB</v>
          </cell>
          <cell r="N467" t="str">
            <v>BBGBB</v>
          </cell>
          <cell r="O467" t="str">
            <v>Quotidien</v>
          </cell>
          <cell r="P467" t="str">
            <v>Austria;Switzerland;Germany;Spain;France;Gibraltar;Ireland;Italy;Jersey;Luxembourg;Netherlands;Poland;</v>
          </cell>
          <cell r="Q467" t="str">
            <v>Non</v>
          </cell>
          <cell r="R467" t="str">
            <v/>
          </cell>
          <cell r="S467" t="str">
            <v>+ 85 ans</v>
          </cell>
          <cell r="T467" t="str">
            <v>International</v>
          </cell>
          <cell r="U467" t="str">
            <v>Global</v>
          </cell>
          <cell r="V467">
            <v>4</v>
          </cell>
          <cell r="W467" t="str">
            <v>Non</v>
          </cell>
          <cell r="X467" t="str">
            <v>Cap</v>
          </cell>
          <cell r="Y467" t="str">
            <v>12h00</v>
          </cell>
          <cell r="Z467" t="str">
            <v>J+3</v>
          </cell>
          <cell r="AB467" t="str">
            <v>Non</v>
          </cell>
          <cell r="AC467" t="str">
            <v>Oui</v>
          </cell>
          <cell r="AD467">
            <v>0.5</v>
          </cell>
          <cell r="AE467">
            <v>0.56000000000000005</v>
          </cell>
        </row>
        <row r="468">
          <cell r="A468" t="str">
            <v>LU0171301533</v>
          </cell>
          <cell r="B468" t="str">
            <v>BGF World Energy A2</v>
          </cell>
          <cell r="D468">
            <v>8</v>
          </cell>
          <cell r="E468" t="str">
            <v>SICAV</v>
          </cell>
          <cell r="F468" t="str">
            <v>BlackRock</v>
          </cell>
          <cell r="G468" t="str">
            <v>BlackRock (Luxembourg) SA</v>
          </cell>
          <cell r="H468" t="str">
            <v>EUR</v>
          </cell>
          <cell r="I468" t="str">
            <v>MSCI World/Energy 10/40 NR EUR</v>
          </cell>
          <cell r="J468" t="str">
            <v>www.blackrock.com</v>
          </cell>
          <cell r="K468" t="str">
            <v>Secteur Énergie</v>
          </cell>
          <cell r="L468" t="str">
            <v>Europe Fonds ouverts  - Actions Secteur Energie</v>
          </cell>
          <cell r="M468" t="str">
            <v>G0F0</v>
          </cell>
          <cell r="N468" t="str">
            <v>G0F0B</v>
          </cell>
          <cell r="O468" t="str">
            <v>Quotidien</v>
          </cell>
          <cell r="P468" t="str">
            <v>Austria;Belgium;Bahrain;Switzerland;Chile;Germany;Denmark;Spain;Finland;France;United Kingdom;Guernsey;Gibraltar;Greece;Hong Kong;Ireland;Iceland;Italy;Jersey;Luxembourg;Macao;Mauritius;Netherlands;Norway;Poland;Portugal;Singapore;Sweden;Taiwan;</v>
          </cell>
          <cell r="Q468" t="str">
            <v>Non</v>
          </cell>
          <cell r="R468" t="str">
            <v>non résident</v>
          </cell>
          <cell r="S468" t="str">
            <v/>
          </cell>
          <cell r="T468" t="str">
            <v>International</v>
          </cell>
          <cell r="U468" t="str">
            <v>Global</v>
          </cell>
          <cell r="V468">
            <v>7</v>
          </cell>
          <cell r="W468" t="str">
            <v>Oui</v>
          </cell>
          <cell r="X468" t="str">
            <v>Cap</v>
          </cell>
          <cell r="Y468" t="str">
            <v>12h00</v>
          </cell>
          <cell r="Z468" t="str">
            <v>J+3</v>
          </cell>
          <cell r="AA468">
            <v>0</v>
          </cell>
          <cell r="AB468" t="str">
            <v>Non</v>
          </cell>
          <cell r="AC468" t="str">
            <v>Oui</v>
          </cell>
          <cell r="AD468">
            <v>1.75</v>
          </cell>
          <cell r="AE468">
            <v>2.06</v>
          </cell>
        </row>
        <row r="469">
          <cell r="A469" t="str">
            <v>LU0171283459</v>
          </cell>
          <cell r="B469" t="str">
            <v>BGF Global Allocation A2</v>
          </cell>
          <cell r="D469">
            <v>2</v>
          </cell>
          <cell r="E469" t="str">
            <v>SICAV</v>
          </cell>
          <cell r="F469" t="str">
            <v>BlackRock</v>
          </cell>
          <cell r="G469" t="str">
            <v>BlackRock (Luxembourg) SA</v>
          </cell>
          <cell r="H469" t="str">
            <v>EUR</v>
          </cell>
          <cell r="I469" t="str">
            <v>(FTSE World Ex US TR USD) 24% + ( BofAML US Treasury Current 5Y TR EUR) 24% + (FTSE WGBI NonUSD USD) 16% + (S&amp;P 500 TR USD) 36%</v>
          </cell>
          <cell r="J469" t="str">
            <v>www.blackrock.com</v>
          </cell>
          <cell r="K469" t="str">
            <v>Mixtes USD Equilibrés</v>
          </cell>
          <cell r="L469" t="str">
            <v>Europe Fonds ouverts  - Allocation USD Modérée</v>
          </cell>
          <cell r="M469" t="str">
            <v>EABC</v>
          </cell>
          <cell r="N469" t="str">
            <v>EABCB</v>
          </cell>
          <cell r="O469" t="str">
            <v>Quotidien</v>
          </cell>
          <cell r="P469" t="str">
            <v>Austria;Belgium;Bahrain;Switzerland;Chile;Germany;Denmark;Spain;Finland;France;United Kingdom;Gibraltar;Greece;Hong Kong;Hungary;Ireland;Iceland;Italy;Jersey;South Korea;Luxembourg;Macao;Mauritius;Netherlands;Norway;Poland;Singapore;Sweden;Taiwan;</v>
          </cell>
          <cell r="Q469" t="str">
            <v>Non</v>
          </cell>
          <cell r="R469" t="str">
            <v/>
          </cell>
          <cell r="S469" t="str">
            <v/>
          </cell>
          <cell r="T469" t="str">
            <v>International</v>
          </cell>
          <cell r="U469" t="str">
            <v>Global</v>
          </cell>
          <cell r="V469">
            <v>6</v>
          </cell>
          <cell r="W469" t="str">
            <v>Oui</v>
          </cell>
          <cell r="X469" t="str">
            <v>Cap</v>
          </cell>
          <cell r="Y469" t="str">
            <v>12h00</v>
          </cell>
          <cell r="Z469" t="str">
            <v>J+3</v>
          </cell>
          <cell r="AB469" t="str">
            <v>Non</v>
          </cell>
          <cell r="AC469" t="str">
            <v>Oui</v>
          </cell>
          <cell r="AD469">
            <v>1.5</v>
          </cell>
          <cell r="AE469">
            <v>1.77</v>
          </cell>
        </row>
        <row r="470">
          <cell r="A470" t="str">
            <v>LU0122376428</v>
          </cell>
          <cell r="B470" t="str">
            <v>BGF World Energy A2</v>
          </cell>
          <cell r="C470" t="str">
            <v>Retrait Darjeeling 09/21 Doublons</v>
          </cell>
          <cell r="D470">
            <v>4</v>
          </cell>
          <cell r="E470" t="str">
            <v>SICAV</v>
          </cell>
          <cell r="F470" t="str">
            <v>BlackRock</v>
          </cell>
          <cell r="G470" t="str">
            <v>BlackRock (Luxembourg) SA</v>
          </cell>
          <cell r="H470" t="str">
            <v>USD</v>
          </cell>
          <cell r="I470" t="str">
            <v>MSCI World/Energy 10/40 NR EUR</v>
          </cell>
          <cell r="J470" t="str">
            <v>www.blackrock.com</v>
          </cell>
          <cell r="K470" t="str">
            <v>Secteur Énergie</v>
          </cell>
          <cell r="L470" t="str">
            <v>Europe Fonds ouverts  - Actions Secteur Energie</v>
          </cell>
          <cell r="M470" t="str">
            <v>G0F0</v>
          </cell>
          <cell r="N470" t="str">
            <v>G0F0B</v>
          </cell>
          <cell r="O470" t="str">
            <v>Quotidien</v>
          </cell>
          <cell r="P470" t="str">
            <v>Austria;Belgium;Bahrain;Switzerland;Chile;Germany;Denmark;Spain;Finland;France;United Kingdom;Guernsey;Gibraltar;Greece;Hong Kong;Hungary;Ireland;Iceland;Italy;Jersey;South Korea;Luxembourg;Macao;Mauritius;Netherlands;Norway;Peru;Poland;Portugal;Singapore</v>
          </cell>
          <cell r="Q470" t="str">
            <v>Non</v>
          </cell>
          <cell r="R470" t="str">
            <v>non résident</v>
          </cell>
          <cell r="S470" t="str">
            <v/>
          </cell>
          <cell r="T470" t="str">
            <v>International</v>
          </cell>
          <cell r="U470" t="str">
            <v>Global</v>
          </cell>
          <cell r="V470">
            <v>7</v>
          </cell>
          <cell r="W470" t="str">
            <v>Non</v>
          </cell>
          <cell r="X470" t="str">
            <v>Cap</v>
          </cell>
          <cell r="Y470" t="str">
            <v>12h00</v>
          </cell>
          <cell r="Z470" t="str">
            <v>J+3</v>
          </cell>
          <cell r="AB470" t="str">
            <v>Non</v>
          </cell>
          <cell r="AC470" t="str">
            <v>Oui</v>
          </cell>
          <cell r="AD470">
            <v>1.75</v>
          </cell>
          <cell r="AE470">
            <v>2.06</v>
          </cell>
        </row>
        <row r="471">
          <cell r="A471" t="str">
            <v>LU0122377152</v>
          </cell>
          <cell r="B471" t="str">
            <v>BGF World Energy E2</v>
          </cell>
          <cell r="D471">
            <v>2</v>
          </cell>
          <cell r="E471" t="str">
            <v>SICAV</v>
          </cell>
          <cell r="F471" t="str">
            <v>BlackRock</v>
          </cell>
          <cell r="G471" t="str">
            <v>BlackRock (Luxembourg) SA</v>
          </cell>
          <cell r="H471" t="str">
            <v>USD</v>
          </cell>
          <cell r="I471" t="str">
            <v>MSCI World/Energy 10/40 NR EUR</v>
          </cell>
          <cell r="J471" t="str">
            <v>www.blackrock.com</v>
          </cell>
          <cell r="K471" t="str">
            <v>Secteur Énergie</v>
          </cell>
          <cell r="L471" t="str">
            <v>Europe Fonds ouverts  - Actions Secteur Energie</v>
          </cell>
          <cell r="M471" t="str">
            <v>G0F0</v>
          </cell>
          <cell r="N471" t="str">
            <v>G0F0B</v>
          </cell>
          <cell r="O471" t="str">
            <v>Quotidien</v>
          </cell>
          <cell r="P471" t="str">
            <v>Austria;Belgium;Bahrain;Switzerland;Chile;Germany;Denmark;Spain;Finland;France;United Kingdom;Guernsey;Gibraltar;Greece;Ireland;Iceland;Italy;Jersey;Luxembourg;Macao;Mauritius;Netherlands;Norway;Poland;Portugal;Sweden;</v>
          </cell>
          <cell r="Q471" t="str">
            <v>Non</v>
          </cell>
          <cell r="R471" t="str">
            <v>non résident</v>
          </cell>
          <cell r="S471" t="str">
            <v/>
          </cell>
          <cell r="T471" t="str">
            <v>International</v>
          </cell>
          <cell r="U471" t="str">
            <v>Global</v>
          </cell>
          <cell r="V471">
            <v>7</v>
          </cell>
          <cell r="W471" t="str">
            <v>Non</v>
          </cell>
          <cell r="X471" t="str">
            <v>Cap</v>
          </cell>
          <cell r="Y471" t="str">
            <v>12h00</v>
          </cell>
          <cell r="Z471" t="str">
            <v>J+3</v>
          </cell>
          <cell r="AB471" t="str">
            <v>Non</v>
          </cell>
          <cell r="AC471" t="str">
            <v>Oui</v>
          </cell>
          <cell r="AD471">
            <v>2.25</v>
          </cell>
          <cell r="AE471">
            <v>2.56</v>
          </cell>
        </row>
        <row r="472">
          <cell r="A472" t="str">
            <v>LU0171304552</v>
          </cell>
          <cell r="B472" t="str">
            <v>BGF World Energy E2</v>
          </cell>
          <cell r="C472" t="str">
            <v>Retiré de Sélection1818 (février 2017)</v>
          </cell>
          <cell r="D472">
            <v>3</v>
          </cell>
          <cell r="E472" t="str">
            <v>SICAV</v>
          </cell>
          <cell r="F472" t="str">
            <v>BlackRock</v>
          </cell>
          <cell r="G472" t="str">
            <v>BlackRock (Luxembourg) SA</v>
          </cell>
          <cell r="H472" t="str">
            <v>EUR</v>
          </cell>
          <cell r="I472" t="str">
            <v>MSCI World/Energy 10/40 NR EUR</v>
          </cell>
          <cell r="J472" t="str">
            <v>www.blackrock.com</v>
          </cell>
          <cell r="K472" t="str">
            <v>Secteur Énergie</v>
          </cell>
          <cell r="L472" t="str">
            <v>Europe Fonds ouverts  - Actions Secteur Energie</v>
          </cell>
          <cell r="M472" t="str">
            <v>G0F0</v>
          </cell>
          <cell r="N472" t="str">
            <v>G0F0B</v>
          </cell>
          <cell r="O472" t="str">
            <v>Quotidien</v>
          </cell>
          <cell r="P472" t="str">
            <v>Austria;Belgium;Bahrain;Switzerland;Chile;Germany;Denmark;Spain;Finland;France;United Kingdom;Guernsey;Gibraltar;Greece;Ireland;Iceland;Italy;Jersey;Luxembourg;Macao;Mauritius;Netherlands;Norway;Poland;Portugal;Sweden;</v>
          </cell>
          <cell r="Q472" t="str">
            <v>Non</v>
          </cell>
          <cell r="R472" t="str">
            <v>non résident</v>
          </cell>
          <cell r="S472" t="str">
            <v/>
          </cell>
          <cell r="T472" t="str">
            <v>International</v>
          </cell>
          <cell r="U472" t="str">
            <v>Global</v>
          </cell>
          <cell r="V472">
            <v>7</v>
          </cell>
          <cell r="W472" t="str">
            <v>Oui</v>
          </cell>
          <cell r="X472" t="str">
            <v>Cap</v>
          </cell>
          <cell r="Y472" t="str">
            <v>12h00</v>
          </cell>
          <cell r="Z472" t="str">
            <v>J+3</v>
          </cell>
          <cell r="AB472" t="str">
            <v>Non</v>
          </cell>
          <cell r="AC472" t="str">
            <v>Oui</v>
          </cell>
          <cell r="AD472">
            <v>2.25</v>
          </cell>
          <cell r="AE472">
            <v>2.56</v>
          </cell>
        </row>
        <row r="473">
          <cell r="A473" t="str">
            <v>LU0880975056</v>
          </cell>
          <cell r="B473" t="str">
            <v>BGF Global Equity Income A2</v>
          </cell>
          <cell r="C473" t="str">
            <v>Retiré de Sélection1818 (février 2017), remis demande 01/2018</v>
          </cell>
          <cell r="D473">
            <v>1</v>
          </cell>
          <cell r="E473" t="str">
            <v>SICAV</v>
          </cell>
          <cell r="F473" t="str">
            <v>BlackRock</v>
          </cell>
          <cell r="G473" t="str">
            <v>BlackRock (Luxembourg) SA</v>
          </cell>
          <cell r="H473" t="str">
            <v>EUR</v>
          </cell>
          <cell r="I473" t="str">
            <v>MSCI ACWI NR USD</v>
          </cell>
          <cell r="J473" t="str">
            <v>www.blackrock.com</v>
          </cell>
          <cell r="K473" t="str">
            <v>Actions International Rendement</v>
          </cell>
          <cell r="L473" t="str">
            <v>Europe Fonds ouverts  - Actions Internationales Rendement</v>
          </cell>
          <cell r="M473" t="str">
            <v>FEAA</v>
          </cell>
          <cell r="N473" t="str">
            <v>FEAAB</v>
          </cell>
          <cell r="O473" t="str">
            <v>Quotidien</v>
          </cell>
          <cell r="P473" t="str">
            <v>Austria;Belgium;Brunei Darussalam;Switzerland;Chile;Czech Republic;Germany;Denmark;Spain;Finland;France;United Kingdom;Gibraltar;Greece;Hong Kong;Hungary;Ireland;Italy;Jersey;South Korea;Luxembourg;Macao;Netherlands;Norway;Poland;Portugal;Singapore;Sweden</v>
          </cell>
          <cell r="Q473" t="str">
            <v>Non</v>
          </cell>
          <cell r="R473" t="str">
            <v/>
          </cell>
          <cell r="S473" t="str">
            <v>+ 85 ans</v>
          </cell>
          <cell r="T473" t="str">
            <v>International</v>
          </cell>
          <cell r="U473" t="str">
            <v>Global</v>
          </cell>
          <cell r="V473">
            <v>5</v>
          </cell>
          <cell r="W473" t="str">
            <v>Oui</v>
          </cell>
          <cell r="X473" t="str">
            <v>Cap</v>
          </cell>
          <cell r="Y473" t="str">
            <v>12h00</v>
          </cell>
          <cell r="Z473" t="str">
            <v>J+3</v>
          </cell>
          <cell r="AB473" t="str">
            <v>Non</v>
          </cell>
          <cell r="AC473" t="str">
            <v>Oui</v>
          </cell>
          <cell r="AD473">
            <v>1.5</v>
          </cell>
          <cell r="AE473">
            <v>1.82</v>
          </cell>
        </row>
        <row r="474">
          <cell r="A474" t="str">
            <v>LU0171305443</v>
          </cell>
          <cell r="B474" t="str">
            <v>BGF World Financials E2</v>
          </cell>
          <cell r="D474">
            <v>2</v>
          </cell>
          <cell r="E474" t="str">
            <v>SICAV</v>
          </cell>
          <cell r="F474" t="str">
            <v>BlackRock</v>
          </cell>
          <cell r="G474" t="str">
            <v>BlackRock (Luxembourg) SA</v>
          </cell>
          <cell r="H474" t="str">
            <v>EUR</v>
          </cell>
          <cell r="I474" t="str">
            <v>MSCI ACWI/Financials NR USD</v>
          </cell>
          <cell r="J474" t="str">
            <v>www.blackrock.com</v>
          </cell>
          <cell r="K474" t="str">
            <v>Secteur Finance</v>
          </cell>
          <cell r="L474" t="str">
            <v>Europe Fonds ouverts  - Actions Secteur Finance</v>
          </cell>
          <cell r="M474" t="str">
            <v>G0H0</v>
          </cell>
          <cell r="N474" t="str">
            <v>G0H0B</v>
          </cell>
          <cell r="O474" t="str">
            <v>Quotidien</v>
          </cell>
          <cell r="P474" t="str">
            <v>Austria;Belgium;Bahrain;BRUNEI DARUSSALAM;Switzerland;Chile;Germany;Denmark;Spain;Finland;France;United Kingdom;Guernsey;Gibraltar;Greece;Ireland;Iceland;Italy;Jersey;Luxembourg;Macao;Netherlands;Norway;Portugal;Sweden;</v>
          </cell>
          <cell r="Q474" t="str">
            <v>Non</v>
          </cell>
          <cell r="R474" t="str">
            <v/>
          </cell>
          <cell r="S474" t="str">
            <v/>
          </cell>
          <cell r="T474" t="str">
            <v>International</v>
          </cell>
          <cell r="U474" t="str">
            <v>Global</v>
          </cell>
          <cell r="V474">
            <v>6</v>
          </cell>
          <cell r="W474" t="str">
            <v>Oui</v>
          </cell>
          <cell r="X474" t="str">
            <v>Cap</v>
          </cell>
          <cell r="Y474" t="str">
            <v>12h00</v>
          </cell>
          <cell r="Z474" t="str">
            <v>J+3</v>
          </cell>
          <cell r="AB474" t="str">
            <v>Non</v>
          </cell>
          <cell r="AC474" t="str">
            <v>Oui</v>
          </cell>
          <cell r="AD474">
            <v>2</v>
          </cell>
          <cell r="AE474">
            <v>2.33</v>
          </cell>
        </row>
        <row r="475">
          <cell r="A475" t="str">
            <v>LU0171305526</v>
          </cell>
          <cell r="B475" t="str">
            <v>BGF World Gold A2</v>
          </cell>
          <cell r="D475">
            <v>10</v>
          </cell>
          <cell r="E475" t="str">
            <v>SICAV</v>
          </cell>
          <cell r="F475" t="str">
            <v>BlackRock</v>
          </cell>
          <cell r="G475" t="str">
            <v>BlackRock (Luxembourg) SA</v>
          </cell>
          <cell r="H475" t="str">
            <v>EUR</v>
          </cell>
          <cell r="I475" t="str">
            <v>FTSE Gold Mines PR USD</v>
          </cell>
          <cell r="J475" t="str">
            <v>www.blackrock.com</v>
          </cell>
          <cell r="K475" t="str">
            <v>Secteur Métaux Précieux</v>
          </cell>
          <cell r="L475" t="str">
            <v>Europe Fonds ouverts  - Actions Secteur Métaux Précieux</v>
          </cell>
          <cell r="M475" t="str">
            <v>G0N0</v>
          </cell>
          <cell r="N475" t="str">
            <v>G0N0B</v>
          </cell>
          <cell r="O475" t="str">
            <v>Quotidien</v>
          </cell>
          <cell r="P475" t="str">
            <v>Austria;Belgium;Bahrain;Switzerland;Chile;Germany;Denmark;Spain;Finland;France;United Kingdom;Guernsey;Gibraltar;Greece;Hong Kong;Ireland;Iceland;Italy;Jersey;Luxembourg;Netherlands;Norway;Portugal;Singapore;Sweden;Taiwan;</v>
          </cell>
          <cell r="Q475" t="str">
            <v>Non</v>
          </cell>
          <cell r="R475" t="str">
            <v>non résident</v>
          </cell>
          <cell r="S475" t="str">
            <v/>
          </cell>
          <cell r="T475" t="str">
            <v>International</v>
          </cell>
          <cell r="U475" t="str">
            <v>Global</v>
          </cell>
          <cell r="V475">
            <v>7</v>
          </cell>
          <cell r="W475" t="str">
            <v>Oui</v>
          </cell>
          <cell r="X475" t="str">
            <v>Cap</v>
          </cell>
          <cell r="Y475" t="str">
            <v>12h00</v>
          </cell>
          <cell r="Z475" t="str">
            <v>J+3</v>
          </cell>
          <cell r="AA475">
            <v>0</v>
          </cell>
          <cell r="AB475" t="str">
            <v>Non</v>
          </cell>
          <cell r="AC475" t="str">
            <v>Oui</v>
          </cell>
          <cell r="AD475">
            <v>1.75</v>
          </cell>
          <cell r="AE475">
            <v>2.0499999999999998</v>
          </cell>
        </row>
        <row r="476">
          <cell r="A476" t="str">
            <v>LU0326422689</v>
          </cell>
          <cell r="B476" t="str">
            <v>BGF World Gold A2 EUR Hedged</v>
          </cell>
          <cell r="C476" t="str">
            <v/>
          </cell>
          <cell r="D476">
            <v>3</v>
          </cell>
          <cell r="E476" t="str">
            <v>SICAV</v>
          </cell>
          <cell r="F476" t="str">
            <v>BlackRock</v>
          </cell>
          <cell r="G476" t="str">
            <v>BlackRock (Luxembourg) SA</v>
          </cell>
          <cell r="H476" t="str">
            <v>EUR</v>
          </cell>
          <cell r="I476" t="str">
            <v>FTSE Gold Mines PR USD</v>
          </cell>
          <cell r="J476" t="str">
            <v>www.blackrock.com</v>
          </cell>
          <cell r="K476" t="str">
            <v>Actions autres</v>
          </cell>
          <cell r="L476" t="str">
            <v>Europe Fonds ouverts  - Autres actions</v>
          </cell>
          <cell r="M476" t="str">
            <v>FTZZ</v>
          </cell>
          <cell r="N476" t="str">
            <v>FTZZB</v>
          </cell>
          <cell r="O476" t="str">
            <v>Quotidien</v>
          </cell>
          <cell r="P476" t="str">
            <v>Austria;Belgium;Bahrain;Switzerland;Chile;Germany;Denmark;Spain;Finland;France;United Kingdom;Guernsey;Gibraltar;Greece;Hong Kong;Ireland;Iceland;Italy;Jersey;Luxembourg;Netherlands;Norway;Portugal;Singapore;Sweden;</v>
          </cell>
          <cell r="Q476" t="str">
            <v>Non</v>
          </cell>
          <cell r="R476" t="str">
            <v>non résident</v>
          </cell>
          <cell r="S476" t="str">
            <v/>
          </cell>
          <cell r="T476" t="str">
            <v>International</v>
          </cell>
          <cell r="U476" t="str">
            <v>Global</v>
          </cell>
          <cell r="V476">
            <v>7</v>
          </cell>
          <cell r="W476" t="str">
            <v>Non</v>
          </cell>
          <cell r="X476" t="str">
            <v>Cap</v>
          </cell>
          <cell r="Y476" t="str">
            <v>12h00</v>
          </cell>
          <cell r="Z476" t="str">
            <v>J+3</v>
          </cell>
          <cell r="AB476" t="str">
            <v>Non</v>
          </cell>
          <cell r="AC476" t="str">
            <v>Oui</v>
          </cell>
          <cell r="AD476">
            <v>1.75</v>
          </cell>
          <cell r="AE476">
            <v>2.0499999999999998</v>
          </cell>
        </row>
        <row r="477">
          <cell r="A477" t="str">
            <v>LU0055631609</v>
          </cell>
          <cell r="B477" t="str">
            <v>BGF World Gold A2</v>
          </cell>
          <cell r="C477" t="str">
            <v/>
          </cell>
          <cell r="D477">
            <v>4</v>
          </cell>
          <cell r="E477" t="str">
            <v>SICAV</v>
          </cell>
          <cell r="F477" t="str">
            <v>BlackRock</v>
          </cell>
          <cell r="G477" t="str">
            <v>BlackRock (Luxembourg) SA</v>
          </cell>
          <cell r="H477" t="str">
            <v>USD</v>
          </cell>
          <cell r="I477" t="str">
            <v>FTSE Gold Mines PR USD</v>
          </cell>
          <cell r="J477" t="str">
            <v>www.blackrock.com</v>
          </cell>
          <cell r="K477" t="str">
            <v>Secteur Métaux Précieux</v>
          </cell>
          <cell r="L477" t="str">
            <v>Europe Fonds ouverts  - Actions Secteur Métaux Précieux</v>
          </cell>
          <cell r="M477" t="str">
            <v>G0N0</v>
          </cell>
          <cell r="N477" t="str">
            <v>G0N0B</v>
          </cell>
          <cell r="O477" t="str">
            <v>Quotidien</v>
          </cell>
          <cell r="P477" t="str">
            <v>Austria;Belgium;Bahrain;Switzerland;Chile;Germany;Denmark;Spain;Finland;France;United Kingdom;Guernsey;Gibraltar;Greece;Hong Kong;Hungary;Ireland;Iceland;Italy;Jersey;South Korea;Luxembourg;Macao;Mauritius;Netherlands;Norway;Poland;Portugal;Singapore;Swed</v>
          </cell>
          <cell r="Q477" t="str">
            <v>Non</v>
          </cell>
          <cell r="R477" t="str">
            <v>non résident</v>
          </cell>
          <cell r="S477" t="str">
            <v/>
          </cell>
          <cell r="T477" t="str">
            <v>International</v>
          </cell>
          <cell r="U477" t="str">
            <v>Global</v>
          </cell>
          <cell r="V477">
            <v>7</v>
          </cell>
          <cell r="W477" t="str">
            <v>Non</v>
          </cell>
          <cell r="X477" t="str">
            <v>Cap</v>
          </cell>
          <cell r="Y477" t="str">
            <v>12h00</v>
          </cell>
          <cell r="Z477" t="str">
            <v>J+3</v>
          </cell>
          <cell r="AB477" t="str">
            <v>Non</v>
          </cell>
          <cell r="AC477" t="str">
            <v>Oui</v>
          </cell>
          <cell r="AD477">
            <v>1.75</v>
          </cell>
          <cell r="AE477">
            <v>2.0499999999999998</v>
          </cell>
        </row>
        <row r="478">
          <cell r="A478" t="str">
            <v>LU0625451603</v>
          </cell>
          <cell r="B478" t="str">
            <v>BGF Global Equity Income A2 EUR Hedged</v>
          </cell>
          <cell r="C478" t="str">
            <v>Retiré de Sélection1818 (février 2017)</v>
          </cell>
          <cell r="D478">
            <v>0</v>
          </cell>
          <cell r="E478" t="str">
            <v>SICAV</v>
          </cell>
          <cell r="F478" t="str">
            <v>BlackRock</v>
          </cell>
          <cell r="G478" t="str">
            <v>BlackRock (Luxembourg) SA</v>
          </cell>
          <cell r="H478" t="str">
            <v>EUR</v>
          </cell>
          <cell r="I478" t="str">
            <v>MSCI ACWI NR USD</v>
          </cell>
          <cell r="J478" t="str">
            <v>www.blackrock.com</v>
          </cell>
          <cell r="K478" t="str">
            <v>Actions autres</v>
          </cell>
          <cell r="L478" t="str">
            <v>Europe Fonds ouverts  - Autres actions</v>
          </cell>
          <cell r="M478" t="str">
            <v>FTZZ</v>
          </cell>
          <cell r="N478" t="str">
            <v>FTZZB</v>
          </cell>
          <cell r="O478" t="str">
            <v>Quotidien</v>
          </cell>
          <cell r="P478" t="str">
            <v>Austria;Belgium;Brunei Darussalam;Switzerland;Germany;Denmark;Spain;Finland;France;United Kingdom;Gibraltar;Greece;Hong Kong;Hungary;Ireland;Italy;Jersey;South Korea;Luxembourg;Macao;Netherlands;Norway;Poland;Portugal;Singapore;Sweden;Taiwan;</v>
          </cell>
          <cell r="Q478" t="str">
            <v>Non</v>
          </cell>
          <cell r="R478" t="str">
            <v/>
          </cell>
          <cell r="S478" t="str">
            <v>+ 85 ans</v>
          </cell>
          <cell r="T478" t="str">
            <v>International</v>
          </cell>
          <cell r="U478" t="str">
            <v>Global</v>
          </cell>
          <cell r="V478">
            <v>5</v>
          </cell>
          <cell r="W478" t="str">
            <v>Non</v>
          </cell>
          <cell r="X478" t="str">
            <v>Cap</v>
          </cell>
          <cell r="Y478" t="str">
            <v>12h00</v>
          </cell>
          <cell r="Z478" t="str">
            <v>J+3</v>
          </cell>
          <cell r="AB478" t="str">
            <v>Non</v>
          </cell>
          <cell r="AC478" t="str">
            <v>Oui</v>
          </cell>
          <cell r="AD478">
            <v>1.5</v>
          </cell>
          <cell r="AE478">
            <v>1.82</v>
          </cell>
        </row>
        <row r="479">
          <cell r="A479" t="str">
            <v>LU0090841262</v>
          </cell>
          <cell r="B479" t="str">
            <v>BGF World Gold E2</v>
          </cell>
          <cell r="D479">
            <v>2</v>
          </cell>
          <cell r="E479" t="str">
            <v>SICAV</v>
          </cell>
          <cell r="F479" t="str">
            <v>BlackRock</v>
          </cell>
          <cell r="G479" t="str">
            <v>BlackRock (Luxembourg) SA</v>
          </cell>
          <cell r="H479" t="str">
            <v>USD</v>
          </cell>
          <cell r="I479" t="str">
            <v>FTSE Gold Mines PR USD</v>
          </cell>
          <cell r="J479" t="str">
            <v>www.blackrock.com</v>
          </cell>
          <cell r="K479" t="str">
            <v>Secteur Métaux Précieux</v>
          </cell>
          <cell r="L479" t="str">
            <v>Europe Fonds ouverts  - Actions Secteur Métaux Précieux</v>
          </cell>
          <cell r="M479" t="str">
            <v>G0N0</v>
          </cell>
          <cell r="N479" t="str">
            <v>G0N0B</v>
          </cell>
          <cell r="O479" t="str">
            <v>Quotidien</v>
          </cell>
          <cell r="P479" t="str">
            <v>Austria;Belgium;Bahrain;Switzerland;Chile;Germany;Denmark;Spain;Finland;France;United Kingdom;Guernsey;Gibraltar;Greece;Ireland;Iceland;Italy;Jersey;Luxembourg;Macao;Mauritius;Netherlands;Norway;Poland;Portugal;Sweden;</v>
          </cell>
          <cell r="Q479" t="str">
            <v>Non</v>
          </cell>
          <cell r="R479" t="str">
            <v>non résident</v>
          </cell>
          <cell r="S479" t="str">
            <v/>
          </cell>
          <cell r="T479" t="str">
            <v>International</v>
          </cell>
          <cell r="U479" t="str">
            <v>Global</v>
          </cell>
          <cell r="V479">
            <v>7</v>
          </cell>
          <cell r="W479" t="str">
            <v>Non</v>
          </cell>
          <cell r="X479" t="str">
            <v>Cap</v>
          </cell>
          <cell r="Y479" t="str">
            <v>12h00</v>
          </cell>
          <cell r="Z479" t="str">
            <v>J+3</v>
          </cell>
          <cell r="AB479" t="str">
            <v>Non</v>
          </cell>
          <cell r="AC479" t="str">
            <v>Oui</v>
          </cell>
          <cell r="AD479">
            <v>2.25</v>
          </cell>
          <cell r="AE479">
            <v>2.5499999999999998</v>
          </cell>
        </row>
        <row r="480">
          <cell r="A480" t="str">
            <v>LU0171306680</v>
          </cell>
          <cell r="C480" t="str">
            <v>Retiré de Sélection1818 (février 2017)</v>
          </cell>
          <cell r="D480">
            <v>2</v>
          </cell>
          <cell r="E480" t="str">
            <v>SICAV</v>
          </cell>
          <cell r="F480" t="str">
            <v>BlackRock</v>
          </cell>
          <cell r="G480" t="str">
            <v>BlackRock (Luxembourg) SA</v>
          </cell>
          <cell r="H480" t="str">
            <v>EUR</v>
          </cell>
          <cell r="I480" t="str">
            <v>FTSE Gold Mines PR USD</v>
          </cell>
          <cell r="J480" t="str">
            <v>www.blackrock.com</v>
          </cell>
          <cell r="K480" t="str">
            <v>Secteur Métaux Précieux</v>
          </cell>
          <cell r="L480" t="str">
            <v>Europe Fonds ouverts  - Actions Secteur Métaux Précieux</v>
          </cell>
          <cell r="M480" t="str">
            <v>G0N0</v>
          </cell>
          <cell r="N480" t="str">
            <v>G0N0B</v>
          </cell>
          <cell r="O480" t="str">
            <v>Quotidien</v>
          </cell>
          <cell r="P480" t="str">
            <v>Austria;Belgium;Bahrain;Switzerland;Chile;Germany;Denmark;Spain;Finland;France;United Kingdom;Guernsey;Gibraltar;Greece;Ireland;Iceland;Italy;Jersey;Luxembourg;Macao;Mauritius;Netherlands;Norway;Poland;Portugal;Sweden;</v>
          </cell>
          <cell r="Q480" t="str">
            <v>Non</v>
          </cell>
          <cell r="R480" t="str">
            <v>non résident</v>
          </cell>
          <cell r="S480" t="str">
            <v/>
          </cell>
          <cell r="T480" t="str">
            <v>International</v>
          </cell>
          <cell r="U480" t="str">
            <v>Global</v>
          </cell>
          <cell r="V480">
            <v>7</v>
          </cell>
          <cell r="W480" t="str">
            <v>Oui</v>
          </cell>
          <cell r="X480" t="str">
            <v>Cap</v>
          </cell>
          <cell r="Y480" t="str">
            <v>12h00</v>
          </cell>
          <cell r="Z480" t="str">
            <v>J+3</v>
          </cell>
          <cell r="AB480" t="str">
            <v>Non</v>
          </cell>
          <cell r="AC480" t="str">
            <v>Oui</v>
          </cell>
          <cell r="AD480">
            <v>2.25</v>
          </cell>
          <cell r="AE480">
            <v>2.5499999999999998</v>
          </cell>
        </row>
        <row r="481">
          <cell r="A481" t="str">
            <v>LU0326423224</v>
          </cell>
          <cell r="B481" t="str">
            <v>BGF World Gold E2 EUR Hedged</v>
          </cell>
          <cell r="C481" t="str">
            <v>Retiré de Sélection1818 (février 2017)</v>
          </cell>
          <cell r="D481">
            <v>2</v>
          </cell>
          <cell r="E481" t="str">
            <v>SICAV</v>
          </cell>
          <cell r="F481" t="str">
            <v>BlackRock</v>
          </cell>
          <cell r="G481" t="str">
            <v>BlackRock (Luxembourg) SA</v>
          </cell>
          <cell r="H481" t="str">
            <v>EUR</v>
          </cell>
          <cell r="I481" t="str">
            <v>FTSE Gold Mines PR USD</v>
          </cell>
          <cell r="J481" t="str">
            <v>www.blackrock.com</v>
          </cell>
          <cell r="K481" t="str">
            <v>Actions autres</v>
          </cell>
          <cell r="L481" t="str">
            <v>Europe Fonds ouverts  - Autres actions</v>
          </cell>
          <cell r="M481" t="str">
            <v>FTZZ</v>
          </cell>
          <cell r="N481" t="str">
            <v>FTZZB</v>
          </cell>
          <cell r="O481" t="str">
            <v>Quotidien</v>
          </cell>
          <cell r="P481" t="str">
            <v>Austria;Bahrain;Switzerland;Chile;Germany;Denmark;Spain;Finland;United Kingdom;Guernsey;Gibraltar;Greece;Ireland;Iceland;Italy;Jersey;Luxembourg;Netherlands;Norway;Portugal;Sweden;</v>
          </cell>
          <cell r="Q481" t="str">
            <v>Non</v>
          </cell>
          <cell r="R481" t="str">
            <v>non résident</v>
          </cell>
          <cell r="S481" t="str">
            <v/>
          </cell>
          <cell r="T481" t="str">
            <v>International</v>
          </cell>
          <cell r="U481" t="str">
            <v>Global</v>
          </cell>
          <cell r="V481">
            <v>7</v>
          </cell>
          <cell r="W481" t="str">
            <v>Non</v>
          </cell>
          <cell r="X481" t="str">
            <v>Cap</v>
          </cell>
          <cell r="Y481" t="str">
            <v>12h00</v>
          </cell>
          <cell r="Z481" t="str">
            <v>J+3</v>
          </cell>
          <cell r="AB481" t="str">
            <v>Non</v>
          </cell>
          <cell r="AC481" t="str">
            <v>Oui</v>
          </cell>
          <cell r="AD481">
            <v>2.25</v>
          </cell>
          <cell r="AE481">
            <v>2.5499999999999998</v>
          </cell>
        </row>
        <row r="482">
          <cell r="A482" t="str">
            <v>LU0171307068</v>
          </cell>
          <cell r="B482" t="str">
            <v>BGF World Healthscience A2</v>
          </cell>
          <cell r="D482">
            <v>8</v>
          </cell>
          <cell r="E482" t="str">
            <v>SICAV</v>
          </cell>
          <cell r="F482" t="str">
            <v>BlackRock</v>
          </cell>
          <cell r="G482" t="str">
            <v>BlackRock (Luxembourg) SA</v>
          </cell>
          <cell r="H482" t="str">
            <v>EUR</v>
          </cell>
          <cell r="I482" t="str">
            <v>MSCI World/Health Care NR USD</v>
          </cell>
          <cell r="J482" t="str">
            <v>www.blackrock.com</v>
          </cell>
          <cell r="K482" t="str">
            <v>Secteur Santé</v>
          </cell>
          <cell r="L482" t="str">
            <v>Europe Fonds ouverts  - Actions Secteur Santé</v>
          </cell>
          <cell r="M482" t="str">
            <v>G0P0</v>
          </cell>
          <cell r="N482" t="str">
            <v>G0P0B</v>
          </cell>
          <cell r="O482" t="str">
            <v>Quotidien</v>
          </cell>
          <cell r="P482" t="str">
            <v>Austria;Belgium;Bahrain;Switzerland;Chile;Germany;Denmark;Spain;Finland;France;United Kingdom;Guernsey;Gibraltar;Greece;Hong Kong;Ireland;Iceland;Italy;Jersey;Luxembourg;Macao;Mauritius;Netherlands;Norway;Poland;Portugal;Singapore;Sweden;Taiwan;</v>
          </cell>
          <cell r="Q482" t="str">
            <v>Non</v>
          </cell>
          <cell r="R482" t="str">
            <v/>
          </cell>
          <cell r="S482" t="str">
            <v/>
          </cell>
          <cell r="T482" t="str">
            <v>International</v>
          </cell>
          <cell r="U482" t="str">
            <v>Global</v>
          </cell>
          <cell r="V482">
            <v>6</v>
          </cell>
          <cell r="W482" t="str">
            <v>Oui</v>
          </cell>
          <cell r="X482" t="str">
            <v>Cap</v>
          </cell>
          <cell r="Y482" t="str">
            <v>12h00</v>
          </cell>
          <cell r="Z482" t="str">
            <v>J+3</v>
          </cell>
          <cell r="AA482">
            <v>0</v>
          </cell>
          <cell r="AB482" t="str">
            <v>Non</v>
          </cell>
          <cell r="AC482" t="str">
            <v>Oui</v>
          </cell>
          <cell r="AD482">
            <v>1.5</v>
          </cell>
          <cell r="AE482">
            <v>1.81</v>
          </cell>
        </row>
        <row r="483">
          <cell r="A483" t="str">
            <v>LU0147409709</v>
          </cell>
          <cell r="B483" t="str">
            <v>BGF Latin American E2</v>
          </cell>
          <cell r="D483">
            <v>2</v>
          </cell>
          <cell r="E483" t="str">
            <v>SICAV</v>
          </cell>
          <cell r="F483" t="str">
            <v>BlackRock</v>
          </cell>
          <cell r="G483" t="str">
            <v>BlackRock (Luxembourg) SA</v>
          </cell>
          <cell r="H483" t="str">
            <v>USD</v>
          </cell>
          <cell r="I483" t="str">
            <v>MSCI EM Latin America NR USD</v>
          </cell>
          <cell r="J483" t="str">
            <v>www.blackrock.com</v>
          </cell>
          <cell r="K483" t="str">
            <v>Actions Amérique Latine</v>
          </cell>
          <cell r="L483" t="str">
            <v>Europe Fonds ouverts  - Actions Amérique Latine</v>
          </cell>
          <cell r="M483" t="str">
            <v>FR00</v>
          </cell>
          <cell r="N483" t="str">
            <v>FR00B</v>
          </cell>
          <cell r="O483" t="str">
            <v>Quotidien</v>
          </cell>
          <cell r="P483" t="str">
            <v>Austria;Belgium;Bahrain;BRUNEI DARUSSALAM;Switzerland;Chile;Germany;Denmark;Spain;Finland;France;United Kingdom;Guernsey;Gibraltar;Greece;Ireland;Iceland;Italy;Jersey;Luxembourg;Macao;Mauritius;Netherlands;Norway;Poland;Portugal;Sweden;</v>
          </cell>
          <cell r="Q483" t="str">
            <v>Non</v>
          </cell>
          <cell r="R483" t="str">
            <v>non résident</v>
          </cell>
          <cell r="S483" t="str">
            <v/>
          </cell>
          <cell r="T483" t="str">
            <v>Amérique Latine</v>
          </cell>
          <cell r="U483" t="str">
            <v>Amérique Latine</v>
          </cell>
          <cell r="V483">
            <v>7</v>
          </cell>
          <cell r="W483" t="str">
            <v>Non</v>
          </cell>
          <cell r="X483" t="str">
            <v>Cap</v>
          </cell>
          <cell r="Y483" t="str">
            <v>12h00</v>
          </cell>
          <cell r="Z483" t="str">
            <v>J+3</v>
          </cell>
          <cell r="AB483" t="str">
            <v>Non</v>
          </cell>
          <cell r="AC483" t="str">
            <v>Oui</v>
          </cell>
          <cell r="AD483">
            <v>2.25</v>
          </cell>
          <cell r="AE483">
            <v>2.61</v>
          </cell>
        </row>
        <row r="484">
          <cell r="A484" t="str">
            <v>LU0122379950</v>
          </cell>
          <cell r="B484" t="str">
            <v>BGF World Healthscience A2</v>
          </cell>
          <cell r="C484" t="str">
            <v>colonne liste : dont 1 historique UBS</v>
          </cell>
          <cell r="D484">
            <v>2</v>
          </cell>
          <cell r="E484" t="str">
            <v>SICAV</v>
          </cell>
          <cell r="F484" t="str">
            <v>BlackRock</v>
          </cell>
          <cell r="G484" t="str">
            <v>BlackRock (Luxembourg) SA</v>
          </cell>
          <cell r="H484" t="str">
            <v>USD</v>
          </cell>
          <cell r="I484" t="str">
            <v>MSCI World/Health Care NR USD</v>
          </cell>
          <cell r="J484" t="str">
            <v>www.blackrock.com</v>
          </cell>
          <cell r="K484" t="str">
            <v>Secteur Santé</v>
          </cell>
          <cell r="L484" t="str">
            <v>Europe Fonds ouverts  - Actions Secteur Santé</v>
          </cell>
          <cell r="M484" t="str">
            <v>G0P0</v>
          </cell>
          <cell r="N484" t="str">
            <v>G0P0B</v>
          </cell>
          <cell r="O484" t="str">
            <v>Quotidien</v>
          </cell>
          <cell r="P484" t="str">
            <v>Austria;Belgium;Bahrain;Switzerland;Germany;Denmark;Spain;Finland;France;United Kingdom;Gibraltar;Greece;Hong Kong;Hungary;Ireland;Iceland;Italy;Jersey;South Korea;Luxembourg;Macao;Malta;Mauritius;Netherlands;Norway;Poland;Portugal;RÉUNION;Singapore;Swede</v>
          </cell>
          <cell r="Q484" t="str">
            <v>Non</v>
          </cell>
          <cell r="R484" t="str">
            <v/>
          </cell>
          <cell r="S484" t="str">
            <v/>
          </cell>
          <cell r="T484" t="str">
            <v>International</v>
          </cell>
          <cell r="U484" t="str">
            <v>Global</v>
          </cell>
          <cell r="V484">
            <v>6</v>
          </cell>
          <cell r="W484" t="str">
            <v>Non</v>
          </cell>
          <cell r="X484" t="str">
            <v>Cap</v>
          </cell>
          <cell r="Y484" t="str">
            <v>12h00</v>
          </cell>
          <cell r="Z484" t="str">
            <v>J+3</v>
          </cell>
          <cell r="AB484" t="str">
            <v>Non</v>
          </cell>
          <cell r="AC484" t="str">
            <v>Oui</v>
          </cell>
          <cell r="AD484">
            <v>1.5</v>
          </cell>
          <cell r="AE484">
            <v>1.81</v>
          </cell>
        </row>
        <row r="485">
          <cell r="A485" t="str">
            <v>LU0171309270</v>
          </cell>
          <cell r="B485" t="str">
            <v>BGF World Healthscience E2</v>
          </cell>
          <cell r="C485" t="str">
            <v>Retiré de Sélection1818 (février 2017)</v>
          </cell>
          <cell r="D485">
            <v>0</v>
          </cell>
          <cell r="E485" t="str">
            <v>SICAV</v>
          </cell>
          <cell r="F485" t="str">
            <v>BlackRock</v>
          </cell>
          <cell r="G485" t="str">
            <v>BlackRock (Luxembourg) SA</v>
          </cell>
          <cell r="H485" t="str">
            <v>EUR</v>
          </cell>
          <cell r="I485" t="str">
            <v>MSCI World/Health Care NR USD</v>
          </cell>
          <cell r="J485" t="str">
            <v>www.blackrock.com</v>
          </cell>
          <cell r="K485" t="str">
            <v>Secteur Santé</v>
          </cell>
          <cell r="L485" t="str">
            <v>Europe Fonds ouverts  - Actions Secteur Santé</v>
          </cell>
          <cell r="M485" t="str">
            <v>G0P0</v>
          </cell>
          <cell r="N485" t="str">
            <v>G0P0B</v>
          </cell>
          <cell r="O485" t="str">
            <v>Quotidien</v>
          </cell>
          <cell r="P485" t="str">
            <v>Austria;Belgium;Bahrain;Switzerland;Chile;Germany;Denmark;Spain;Finland;France;United Kingdom;Guernsey;Gibraltar;Greece;Ireland;Iceland;Italy;Jersey;Luxembourg;Macao;Mauritius;Netherlands;Norway;Poland;Portugal;Sweden;</v>
          </cell>
          <cell r="Q485" t="str">
            <v>Non</v>
          </cell>
          <cell r="R485" t="str">
            <v/>
          </cell>
          <cell r="S485" t="str">
            <v/>
          </cell>
          <cell r="T485" t="str">
            <v>International</v>
          </cell>
          <cell r="U485" t="str">
            <v>Global</v>
          </cell>
          <cell r="V485">
            <v>6</v>
          </cell>
          <cell r="W485" t="str">
            <v>Oui</v>
          </cell>
          <cell r="X485" t="str">
            <v>Cap</v>
          </cell>
          <cell r="Y485" t="str">
            <v>12h00</v>
          </cell>
          <cell r="Z485" t="str">
            <v>J+3</v>
          </cell>
          <cell r="AB485" t="str">
            <v>Non</v>
          </cell>
          <cell r="AC485" t="str">
            <v>Oui</v>
          </cell>
          <cell r="AD485">
            <v>2</v>
          </cell>
          <cell r="AE485">
            <v>2.31</v>
          </cell>
        </row>
        <row r="486">
          <cell r="A486" t="str">
            <v>LU0172157280</v>
          </cell>
          <cell r="B486" t="str">
            <v>BGF World Mining A2</v>
          </cell>
          <cell r="D486">
            <v>12</v>
          </cell>
          <cell r="E486" t="str">
            <v>SICAV</v>
          </cell>
          <cell r="F486" t="str">
            <v>BlackRock</v>
          </cell>
          <cell r="G486" t="str">
            <v>BlackRock (Luxembourg) SA</v>
          </cell>
          <cell r="H486" t="str">
            <v>EUR</v>
          </cell>
          <cell r="I486" t="str">
            <v>EMIX GLOBAL MIN CONST WT NR USD</v>
          </cell>
          <cell r="J486" t="str">
            <v>www.blackrock.com</v>
          </cell>
          <cell r="K486" t="str">
            <v>Secteur Ressources Naturelles</v>
          </cell>
          <cell r="L486" t="str">
            <v>Europe Fonds ouverts  - Actions Secteur Ressources Naturelles</v>
          </cell>
          <cell r="M486" t="str">
            <v>G0O0</v>
          </cell>
          <cell r="N486" t="str">
            <v>G0O0B</v>
          </cell>
          <cell r="O486" t="str">
            <v>Quotidien</v>
          </cell>
          <cell r="P486" t="str">
            <v>Austria;Belgium;Bahrain;Switzerland;Chile;Germany;Denmark;Spain;Finland;France;United Kingdom;Guernsey;Gibraltar;Greece;Hong Kong;Ireland;Iceland;Italy;Jersey;Luxembourg;Macao;Mauritius;Netherlands;Norway;Poland;Portugal;Singapore;Sweden;Taiwan;</v>
          </cell>
          <cell r="Q486" t="str">
            <v>Non</v>
          </cell>
          <cell r="R486" t="str">
            <v>non résident</v>
          </cell>
          <cell r="S486" t="str">
            <v/>
          </cell>
          <cell r="T486" t="str">
            <v>International</v>
          </cell>
          <cell r="U486" t="str">
            <v>Global</v>
          </cell>
          <cell r="V486">
            <v>7</v>
          </cell>
          <cell r="W486" t="str">
            <v>Oui</v>
          </cell>
          <cell r="X486" t="str">
            <v>Cap</v>
          </cell>
          <cell r="Y486" t="str">
            <v>12h00</v>
          </cell>
          <cell r="Z486" t="str">
            <v>J+3</v>
          </cell>
          <cell r="AA486">
            <v>0</v>
          </cell>
          <cell r="AB486" t="str">
            <v>Non</v>
          </cell>
          <cell r="AC486" t="str">
            <v>Oui</v>
          </cell>
          <cell r="AD486">
            <v>1.75</v>
          </cell>
          <cell r="AE486">
            <v>2.06</v>
          </cell>
        </row>
        <row r="487">
          <cell r="A487" t="str">
            <v>LU0471298348</v>
          </cell>
          <cell r="B487" t="str">
            <v>BGF Nutrition A2 € Hdg</v>
          </cell>
          <cell r="C487" t="str">
            <v>Arbevel</v>
          </cell>
          <cell r="D487">
            <v>0</v>
          </cell>
          <cell r="E487" t="str">
            <v>SICAV</v>
          </cell>
          <cell r="F487" t="str">
            <v>BlackRock</v>
          </cell>
          <cell r="G487" t="str">
            <v>BlackRock (Luxembourg) SA</v>
          </cell>
          <cell r="H487" t="str">
            <v>EUR</v>
          </cell>
          <cell r="I487" t="str">
            <v>Pas d'indice de référence</v>
          </cell>
          <cell r="J487" t="str">
            <v>www.blackrock.com</v>
          </cell>
          <cell r="K487" t="str">
            <v>Actions autres</v>
          </cell>
          <cell r="L487" t="str">
            <v>Europe Fonds ouverts  - Autres actions</v>
          </cell>
          <cell r="M487" t="str">
            <v>FTZZ</v>
          </cell>
          <cell r="N487" t="str">
            <v>FTZZB</v>
          </cell>
          <cell r="O487" t="str">
            <v>Quotidien</v>
          </cell>
          <cell r="P487" t="str">
            <v>Austria;Belgium;Switzerland;Germany;Spain;France;United Kingdom;Gibraltar;Greece;Hong Kong;Italy;Luxembourg;Portugal;Singapore;</v>
          </cell>
          <cell r="Q487" t="str">
            <v>Non</v>
          </cell>
          <cell r="R487" t="str">
            <v/>
          </cell>
          <cell r="S487" t="str">
            <v/>
          </cell>
          <cell r="T487" t="str">
            <v>International</v>
          </cell>
          <cell r="U487" t="str">
            <v>Global</v>
          </cell>
          <cell r="V487">
            <v>6</v>
          </cell>
          <cell r="W487" t="str">
            <v>Non</v>
          </cell>
          <cell r="X487" t="str">
            <v>Cap</v>
          </cell>
          <cell r="Y487" t="str">
            <v>12h00</v>
          </cell>
          <cell r="Z487" t="str">
            <v>J+3</v>
          </cell>
          <cell r="AA487" t="str">
            <v>Label ISR 092021</v>
          </cell>
          <cell r="AB487" t="str">
            <v>Non</v>
          </cell>
          <cell r="AC487" t="str">
            <v>Oui</v>
          </cell>
          <cell r="AD487">
            <v>1.5</v>
          </cell>
          <cell r="AE487">
            <v>1.81</v>
          </cell>
        </row>
        <row r="488">
          <cell r="A488" t="str">
            <v>LU0075056555</v>
          </cell>
          <cell r="B488" t="str">
            <v>BGF World Mining A2</v>
          </cell>
          <cell r="C488" t="str">
            <v>Retrait SLEPL 07/21 doublons - Retiré de Sélection1818 (février 2017)</v>
          </cell>
          <cell r="D488">
            <v>4</v>
          </cell>
          <cell r="E488" t="str">
            <v>SICAV</v>
          </cell>
          <cell r="F488" t="str">
            <v>BlackRock</v>
          </cell>
          <cell r="G488" t="str">
            <v>BlackRock (Luxembourg) SA</v>
          </cell>
          <cell r="H488" t="str">
            <v>USD</v>
          </cell>
          <cell r="I488" t="str">
            <v>EMIX GLOBAL MIN CONST WT NR USD</v>
          </cell>
          <cell r="J488" t="str">
            <v>www.blackrock.com</v>
          </cell>
          <cell r="K488" t="str">
            <v>Secteur Ressources Naturelles</v>
          </cell>
          <cell r="L488" t="str">
            <v>Europe Fonds ouverts  - Actions Secteur Ressources Naturelles</v>
          </cell>
          <cell r="M488" t="str">
            <v>G0O0</v>
          </cell>
          <cell r="N488" t="str">
            <v>G0O0B</v>
          </cell>
          <cell r="O488" t="str">
            <v>Quotidien</v>
          </cell>
          <cell r="P488" t="str">
            <v>Austria;Belgium;Bahrain;Switzerland;Chile;Germany;Denmark;Spain;Finland;France;United Kingdom;Guernsey;Gibraltar;Greece;Hong Kong;Hungary;Ireland;Iceland;Italy;Jersey;South Korea;Luxembourg;Macao;Mauritius;Netherlands;Norway;Poland;Portugal;Singapore;Swed</v>
          </cell>
          <cell r="Q488" t="str">
            <v>Non</v>
          </cell>
          <cell r="R488" t="str">
            <v>non résident</v>
          </cell>
          <cell r="S488" t="str">
            <v/>
          </cell>
          <cell r="T488" t="str">
            <v>International</v>
          </cell>
          <cell r="U488" t="str">
            <v>Global</v>
          </cell>
          <cell r="V488">
            <v>7</v>
          </cell>
          <cell r="W488" t="str">
            <v>Non</v>
          </cell>
          <cell r="X488" t="str">
            <v>Cap</v>
          </cell>
          <cell r="Y488" t="str">
            <v>12h00</v>
          </cell>
          <cell r="Z488" t="str">
            <v>J+3</v>
          </cell>
          <cell r="AB488" t="str">
            <v>Non</v>
          </cell>
          <cell r="AC488" t="str">
            <v>Oui</v>
          </cell>
          <cell r="AD488">
            <v>1.75</v>
          </cell>
          <cell r="AE488">
            <v>2.06</v>
          </cell>
        </row>
        <row r="489">
          <cell r="A489" t="str">
            <v>LU0090845842</v>
          </cell>
          <cell r="B489" t="str">
            <v>BGF World Mining E2</v>
          </cell>
          <cell r="D489">
            <v>2</v>
          </cell>
          <cell r="E489" t="str">
            <v>SICAV</v>
          </cell>
          <cell r="F489" t="str">
            <v>BlackRock</v>
          </cell>
          <cell r="G489" t="str">
            <v>BlackRock (Luxembourg) SA</v>
          </cell>
          <cell r="H489" t="str">
            <v>USD</v>
          </cell>
          <cell r="I489" t="str">
            <v>EMIX GLOBAL MIN CONST WT NR USD</v>
          </cell>
          <cell r="J489" t="str">
            <v>www.blackrock.com</v>
          </cell>
          <cell r="K489" t="str">
            <v>Secteur Ressources Naturelles</v>
          </cell>
          <cell r="L489" t="str">
            <v>Europe Fonds ouverts  - Actions Secteur Ressources Naturelles</v>
          </cell>
          <cell r="M489" t="str">
            <v>G0O0</v>
          </cell>
          <cell r="N489" t="str">
            <v>G0O0B</v>
          </cell>
          <cell r="O489" t="str">
            <v>Quotidien</v>
          </cell>
          <cell r="P489" t="str">
            <v>Austria;Belgium;Bahrain;Switzerland;Chile;Germany;Denmark;Spain;Finland;France;United Kingdom;Guernsey;Gibraltar;Greece;Ireland;Iceland;Italy;Jersey;Luxembourg;Macao;Mauritius;Netherlands;Norway;Poland;Portugal;Sweden;</v>
          </cell>
          <cell r="Q489" t="str">
            <v>Non</v>
          </cell>
          <cell r="R489" t="str">
            <v>non résident</v>
          </cell>
          <cell r="S489" t="str">
            <v/>
          </cell>
          <cell r="T489" t="str">
            <v>International</v>
          </cell>
          <cell r="U489" t="str">
            <v>Global</v>
          </cell>
          <cell r="V489">
            <v>7</v>
          </cell>
          <cell r="W489" t="str">
            <v>Non</v>
          </cell>
          <cell r="X489" t="str">
            <v>Cap</v>
          </cell>
          <cell r="Y489" t="str">
            <v>12h00</v>
          </cell>
          <cell r="Z489" t="str">
            <v>J+3</v>
          </cell>
          <cell r="AB489" t="str">
            <v>Non</v>
          </cell>
          <cell r="AC489" t="str">
            <v>Oui</v>
          </cell>
          <cell r="AD489">
            <v>2.25</v>
          </cell>
          <cell r="AE489">
            <v>2.56</v>
          </cell>
        </row>
        <row r="490">
          <cell r="A490" t="str">
            <v>LU0172157363</v>
          </cell>
          <cell r="B490" t="str">
            <v>BGF World Mining E2</v>
          </cell>
          <cell r="C490" t="str">
            <v>Retiré de Sélection1818 (février 2017)</v>
          </cell>
          <cell r="D490">
            <v>2</v>
          </cell>
          <cell r="E490" t="str">
            <v>SICAV</v>
          </cell>
          <cell r="F490" t="str">
            <v>BlackRock</v>
          </cell>
          <cell r="G490" t="str">
            <v>BlackRock (Luxembourg) SA</v>
          </cell>
          <cell r="H490" t="str">
            <v>EUR</v>
          </cell>
          <cell r="I490" t="str">
            <v>EMIX GLOBAL MIN CONST WT NR USD</v>
          </cell>
          <cell r="J490" t="str">
            <v>www.blackrock.com</v>
          </cell>
          <cell r="K490" t="str">
            <v>Secteur Ressources Naturelles</v>
          </cell>
          <cell r="L490" t="str">
            <v>Europe Fonds ouverts  - Actions Secteur Ressources Naturelles</v>
          </cell>
          <cell r="M490" t="str">
            <v>G0O0</v>
          </cell>
          <cell r="N490" t="str">
            <v>G0O0B</v>
          </cell>
          <cell r="O490" t="str">
            <v>Quotidien</v>
          </cell>
          <cell r="P490" t="str">
            <v>Austria;Belgium;Bahrain;Switzerland;Chile;Germany;Denmark;Spain;Finland;France;United Kingdom;Guernsey;Gibraltar;Greece;Ireland;Iceland;Italy;Jersey;Luxembourg;Macao;Mauritius;Netherlands;Norway;Poland;Portugal;Sweden;</v>
          </cell>
          <cell r="Q490" t="str">
            <v>Non</v>
          </cell>
          <cell r="R490" t="str">
            <v>non résident</v>
          </cell>
          <cell r="S490" t="str">
            <v/>
          </cell>
          <cell r="T490" t="str">
            <v>International</v>
          </cell>
          <cell r="U490" t="str">
            <v>Global</v>
          </cell>
          <cell r="V490">
            <v>7</v>
          </cell>
          <cell r="W490" t="str">
            <v>Oui</v>
          </cell>
          <cell r="X490" t="str">
            <v>Cap</v>
          </cell>
          <cell r="Y490" t="str">
            <v>12h00</v>
          </cell>
          <cell r="Z490" t="str">
            <v>J+3</v>
          </cell>
          <cell r="AB490" t="str">
            <v>Non</v>
          </cell>
          <cell r="AC490" t="str">
            <v>Oui</v>
          </cell>
          <cell r="AD490">
            <v>2.25</v>
          </cell>
          <cell r="AE490">
            <v>2.56</v>
          </cell>
        </row>
        <row r="491">
          <cell r="A491" t="str">
            <v>LU0326425351</v>
          </cell>
          <cell r="B491" t="str">
            <v>BGF World Mining E2 EUR Hedged</v>
          </cell>
          <cell r="C491" t="str">
            <v>Retrait SLSPL et cie suite au comité opérationnel 11/21  car faibles encours et la collecte porte sur la version non hedgée</v>
          </cell>
          <cell r="D491">
            <v>1</v>
          </cell>
          <cell r="E491" t="str">
            <v>SICAV</v>
          </cell>
          <cell r="F491" t="str">
            <v>BlackRock</v>
          </cell>
          <cell r="G491" t="str">
            <v>BlackRock (Luxembourg) SA</v>
          </cell>
          <cell r="H491" t="str">
            <v>EUR</v>
          </cell>
          <cell r="I491" t="str">
            <v>EMIX GLOBAL MIN CONST WT NR USD</v>
          </cell>
          <cell r="J491" t="str">
            <v>www.blackrock.com</v>
          </cell>
          <cell r="K491" t="str">
            <v>Actions autres</v>
          </cell>
          <cell r="L491" t="str">
            <v>Europe Fonds ouverts  - Autres actions</v>
          </cell>
          <cell r="M491" t="str">
            <v>FTZZ</v>
          </cell>
          <cell r="N491" t="str">
            <v>FTZZB</v>
          </cell>
          <cell r="O491" t="str">
            <v>Quotidien</v>
          </cell>
          <cell r="P491" t="str">
            <v>Austria;Bahrain;Switzerland;Chile;Denmark;Spain;Finland;United Kingdom;Guernsey;Gibraltar;Greece;Ireland;Iceland;Italy;Jersey;Luxembourg;Netherlands;Norway;Portugal;Sweden;</v>
          </cell>
          <cell r="Q491" t="str">
            <v>Non</v>
          </cell>
          <cell r="R491" t="str">
            <v>non résident</v>
          </cell>
          <cell r="S491" t="str">
            <v/>
          </cell>
          <cell r="T491" t="str">
            <v>International</v>
          </cell>
          <cell r="U491" t="str">
            <v>Global</v>
          </cell>
          <cell r="V491">
            <v>7</v>
          </cell>
          <cell r="W491" t="str">
            <v>Non</v>
          </cell>
          <cell r="X491" t="str">
            <v>Cap</v>
          </cell>
          <cell r="Y491" t="str">
            <v>12h00</v>
          </cell>
          <cell r="Z491" t="str">
            <v>J+3</v>
          </cell>
          <cell r="AA491">
            <v>0</v>
          </cell>
          <cell r="AB491" t="str">
            <v>Non</v>
          </cell>
          <cell r="AC491" t="str">
            <v>Oui</v>
          </cell>
          <cell r="AD491">
            <v>2.25</v>
          </cell>
          <cell r="AE491">
            <v>2.56</v>
          </cell>
        </row>
        <row r="492">
          <cell r="A492" t="str">
            <v>LU0171289902</v>
          </cell>
          <cell r="B492" t="str">
            <v>BGF Sustainable Energy A2</v>
          </cell>
          <cell r="D492">
            <v>0</v>
          </cell>
          <cell r="E492" t="str">
            <v>SICAV</v>
          </cell>
          <cell r="F492" t="str">
            <v>BlackRock</v>
          </cell>
          <cell r="G492" t="str">
            <v>BlackRock (Luxembourg) SA</v>
          </cell>
          <cell r="H492" t="str">
            <v>EUR</v>
          </cell>
          <cell r="I492" t="str">
            <v>Pas d'indice de référence</v>
          </cell>
          <cell r="J492" t="str">
            <v>www.blackrock.com</v>
          </cell>
          <cell r="K492" t="str">
            <v>Secteur Energie Alternative</v>
          </cell>
          <cell r="L492" t="str">
            <v>Europe Fonds ouverts  - Actions Secteur Energies Alternatives</v>
          </cell>
          <cell r="M492" t="str">
            <v>G0G0</v>
          </cell>
          <cell r="N492" t="str">
            <v>G0G0B</v>
          </cell>
          <cell r="O492" t="str">
            <v>Quotidien</v>
          </cell>
          <cell r="P492" t="str">
            <v>Austria;Belgium;Brunei Darussalam;Switzerland;Chile;Czech Republic;Germany;Denmark;Spain;Finland;France;United Kingdom;Gibraltar;Greece;Hong Kong;Hungary;Ireland;Iceland;Italy;Jersey;South Korea;Luxembourg;Macao;Netherlands;Norway;Poland;Portugal;Singapor</v>
          </cell>
          <cell r="Q492" t="str">
            <v>Non</v>
          </cell>
          <cell r="R492" t="str">
            <v/>
          </cell>
          <cell r="S492" t="str">
            <v/>
          </cell>
          <cell r="T492" t="str">
            <v>International</v>
          </cell>
          <cell r="U492" t="str">
            <v>Global</v>
          </cell>
          <cell r="V492">
            <v>6</v>
          </cell>
          <cell r="W492" t="str">
            <v>Oui</v>
          </cell>
          <cell r="X492" t="str">
            <v>Cap</v>
          </cell>
          <cell r="Y492" t="str">
            <v>12h00</v>
          </cell>
          <cell r="Z492" t="str">
            <v>J+3</v>
          </cell>
          <cell r="AA492" t="str">
            <v>Label ISR 052020</v>
          </cell>
          <cell r="AB492" t="str">
            <v>Oui</v>
          </cell>
          <cell r="AC492" t="str">
            <v>Oui</v>
          </cell>
          <cell r="AD492">
            <v>1.65</v>
          </cell>
          <cell r="AE492">
            <v>1.99</v>
          </cell>
        </row>
        <row r="493">
          <cell r="A493" t="str">
            <v>LU0054578231</v>
          </cell>
          <cell r="B493" t="str">
            <v>BGF Systematic Glb SmallCap A2</v>
          </cell>
          <cell r="C493" t="str">
            <v>Hors liste</v>
          </cell>
          <cell r="D493">
            <v>0</v>
          </cell>
          <cell r="E493" t="str">
            <v>SICAV</v>
          </cell>
          <cell r="F493" t="str">
            <v>BlackRock</v>
          </cell>
          <cell r="G493" t="str">
            <v>BlackRock (Luxembourg) SA</v>
          </cell>
          <cell r="H493" t="str">
            <v>USD</v>
          </cell>
          <cell r="I493" t="str">
            <v>MSCI ACWI Small NR USD</v>
          </cell>
          <cell r="J493" t="str">
            <v>www.blackrock.com</v>
          </cell>
          <cell r="K493" t="str">
            <v>Actions International Petites &amp; Moyennes Capitalisations</v>
          </cell>
          <cell r="L493" t="str">
            <v>Europe Fonds ouverts  - Actions Internationales Petites Cap.</v>
          </cell>
          <cell r="M493" t="str">
            <v>FEC0</v>
          </cell>
          <cell r="N493" t="str">
            <v>FEC0B</v>
          </cell>
          <cell r="O493" t="str">
            <v>Quotidien</v>
          </cell>
          <cell r="P493" t="str">
            <v>Austria;Belgium;Bahrain;Switzerland;Germany;Denmark;Spain;Finland;France;United Kingdom;Guernsey;Gibraltar;Greece;Hong Kong;Hungary;Ireland;Iceland;Italy;Jersey;South Korea;Luxembourg;Macao;Mauritius;Netherlands;Norway;Peru;Poland;Portugal;Sweden;Taiwan;</v>
          </cell>
          <cell r="Q493" t="str">
            <v>Non</v>
          </cell>
          <cell r="R493" t="str">
            <v/>
          </cell>
          <cell r="S493" t="str">
            <v/>
          </cell>
          <cell r="T493" t="str">
            <v>International</v>
          </cell>
          <cell r="U493" t="str">
            <v>Global</v>
          </cell>
          <cell r="V493">
            <v>6</v>
          </cell>
          <cell r="W493" t="str">
            <v>Non</v>
          </cell>
          <cell r="X493" t="str">
            <v>Cap</v>
          </cell>
          <cell r="Y493" t="str">
            <v>12h00</v>
          </cell>
          <cell r="Z493" t="str">
            <v>J+3</v>
          </cell>
          <cell r="AB493" t="str">
            <v>Non</v>
          </cell>
          <cell r="AC493" t="str">
            <v>Oui</v>
          </cell>
          <cell r="AD493">
            <v>1.5</v>
          </cell>
          <cell r="AE493">
            <v>1.86</v>
          </cell>
        </row>
        <row r="494">
          <cell r="A494" t="str">
            <v>LU0011847091</v>
          </cell>
          <cell r="B494" t="str">
            <v>BGF United Kingdom A2</v>
          </cell>
          <cell r="C494" t="str">
            <v>UBS</v>
          </cell>
          <cell r="D494">
            <v>0</v>
          </cell>
          <cell r="E494" t="str">
            <v>SICAV</v>
          </cell>
          <cell r="F494" t="str">
            <v>BlackRock</v>
          </cell>
          <cell r="G494" t="str">
            <v>BlackRock (Luxembourg) SA</v>
          </cell>
          <cell r="H494" t="str">
            <v>GBP</v>
          </cell>
          <cell r="I494" t="str">
            <v>FTSE AllSh TR GBP</v>
          </cell>
          <cell r="J494" t="str">
            <v>www.blackrock.com</v>
          </cell>
          <cell r="K494" t="str">
            <v>Actions Royaume-Uni</v>
          </cell>
          <cell r="L494" t="str">
            <v>Europe Fonds ouverts  - UK Large-Cap Equity</v>
          </cell>
          <cell r="M494" t="str">
            <v>FD00</v>
          </cell>
          <cell r="N494" t="str">
            <v>FD00B</v>
          </cell>
          <cell r="O494" t="str">
            <v>Quotidien</v>
          </cell>
          <cell r="P494" t="str">
            <v>Austria;Belgium;Bahrain;Switzerland;Germany;Denmark;Spain;Finland;France;United Kingdom;Gibraltar;Greece;Hong Kong;Hungary;Ireland;Iceland;Italy;Jersey;South Korea;Luxembourg;Macao;Malta;Mauritius;Netherlands;Norway;Poland;Qatar;RÉUNION;Sweden;Taiwan;</v>
          </cell>
          <cell r="Q494" t="str">
            <v>Non</v>
          </cell>
          <cell r="R494" t="str">
            <v/>
          </cell>
          <cell r="S494" t="str">
            <v/>
          </cell>
          <cell r="T494" t="str">
            <v>Europe</v>
          </cell>
          <cell r="U494" t="str">
            <v>Royaume-Uni</v>
          </cell>
          <cell r="V494">
            <v>6</v>
          </cell>
          <cell r="W494" t="str">
            <v>Non</v>
          </cell>
          <cell r="X494" t="str">
            <v>Cap</v>
          </cell>
          <cell r="Y494" t="str">
            <v>12h00</v>
          </cell>
          <cell r="Z494" t="str">
            <v>J+3</v>
          </cell>
          <cell r="AB494" t="str">
            <v>Non</v>
          </cell>
          <cell r="AC494" t="str">
            <v>Oui</v>
          </cell>
          <cell r="AD494">
            <v>1.5</v>
          </cell>
          <cell r="AE494">
            <v>1.82</v>
          </cell>
        </row>
        <row r="495">
          <cell r="A495" t="str">
            <v>LU0171293920</v>
          </cell>
          <cell r="B495" t="str">
            <v>BGF US Basic Value A2</v>
          </cell>
          <cell r="C495" t="str">
            <v>Part virtuelle MSD</v>
          </cell>
          <cell r="D495">
            <v>1</v>
          </cell>
          <cell r="E495" t="str">
            <v>SICAV</v>
          </cell>
          <cell r="F495" t="str">
            <v>BlackRock</v>
          </cell>
          <cell r="G495" t="str">
            <v>BlackRock (Luxembourg) SA</v>
          </cell>
          <cell r="H495" t="str">
            <v>EUR</v>
          </cell>
          <cell r="I495" t="str">
            <v>Russell 1000 Value TR USD</v>
          </cell>
          <cell r="J495" t="str">
            <v>www.blackrock.com</v>
          </cell>
          <cell r="K495" t="str">
            <v>Actions US Grandes Capitalisations Valeur</v>
          </cell>
          <cell r="L495" t="str">
            <v>Europe Fonds ouverts  - Actions Etats-Unis Gdes Cap. Value</v>
          </cell>
          <cell r="M495" t="str">
            <v>FFAB</v>
          </cell>
          <cell r="N495" t="str">
            <v>FFABB</v>
          </cell>
          <cell r="O495" t="str">
            <v>Quotidien</v>
          </cell>
          <cell r="P495" t="str">
            <v>Austria;Belgium;Switzerland;Chile;Germany;Denmark;Spain;Finland;France;United Kingdom;Guernsey;Gibraltar;Greece;Hong Kong;Isle of Man;Ireland;Iceland;Italy;Jersey;Luxembourg;Macao;Malta;Netherlands;Norway;Poland;Portugal;Singapore;Sweden;Taiwan;</v>
          </cell>
          <cell r="Q495" t="str">
            <v>Non</v>
          </cell>
          <cell r="R495" t="str">
            <v/>
          </cell>
          <cell r="S495" t="str">
            <v/>
          </cell>
          <cell r="T495" t="str">
            <v>Amérique du Nord</v>
          </cell>
          <cell r="U495" t="str">
            <v>États-Unis d'Amérique</v>
          </cell>
          <cell r="V495">
            <v>6</v>
          </cell>
          <cell r="W495" t="str">
            <v>Oui</v>
          </cell>
          <cell r="X495" t="str">
            <v>Cap</v>
          </cell>
          <cell r="Y495" t="str">
            <v>12h00</v>
          </cell>
          <cell r="Z495" t="str">
            <v>J+3</v>
          </cell>
          <cell r="AB495" t="str">
            <v>Non</v>
          </cell>
          <cell r="AC495" t="str">
            <v>Oui</v>
          </cell>
          <cell r="AD495">
            <v>1.5</v>
          </cell>
          <cell r="AE495">
            <v>1.82</v>
          </cell>
        </row>
        <row r="496">
          <cell r="A496" t="str">
            <v>LU0072461881</v>
          </cell>
          <cell r="B496" t="str">
            <v>BGF US Basic Value A2</v>
          </cell>
          <cell r="C496" t="str">
            <v/>
          </cell>
          <cell r="D496">
            <v>1</v>
          </cell>
          <cell r="E496" t="str">
            <v>SICAV</v>
          </cell>
          <cell r="F496" t="str">
            <v>BlackRock</v>
          </cell>
          <cell r="G496" t="str">
            <v>BlackRock (Luxembourg) SA</v>
          </cell>
          <cell r="H496" t="str">
            <v>USD</v>
          </cell>
          <cell r="I496" t="str">
            <v>Russell 1000 Value TR USD</v>
          </cell>
          <cell r="J496" t="str">
            <v>www.blackrock.com</v>
          </cell>
          <cell r="K496" t="str">
            <v>Actions US Grandes Capitalisations Valeur</v>
          </cell>
          <cell r="L496" t="str">
            <v>Europe Fonds ouverts  - Actions Etats-Unis Gdes Cap. Value</v>
          </cell>
          <cell r="M496" t="str">
            <v>FFAB</v>
          </cell>
          <cell r="N496" t="str">
            <v>FFABB</v>
          </cell>
          <cell r="O496" t="str">
            <v>Quotidien</v>
          </cell>
          <cell r="P496" t="str">
            <v>Austria;Belgium;Bahrain;Switzerland;Chile;Germany;Denmark;Spain;Finland;France;United Kingdom;Guernsey;Gibraltar;Greece;Hong Kong;Hungary;Isle of Man;Ireland;Iceland;Italy;Jersey;South Korea;Luxembourg;Macao;Mauritius;Netherlands;Norway;Peru;Poland;Portug</v>
          </cell>
          <cell r="Q496" t="str">
            <v>Non</v>
          </cell>
          <cell r="R496" t="str">
            <v/>
          </cell>
          <cell r="S496" t="str">
            <v/>
          </cell>
          <cell r="T496" t="str">
            <v>Amérique du Nord</v>
          </cell>
          <cell r="U496" t="str">
            <v>États-Unis d'Amérique</v>
          </cell>
          <cell r="V496">
            <v>6</v>
          </cell>
          <cell r="W496" t="str">
            <v>Non</v>
          </cell>
          <cell r="X496" t="str">
            <v>Cap</v>
          </cell>
          <cell r="Y496" t="str">
            <v>12h00</v>
          </cell>
          <cell r="AB496" t="str">
            <v>Non</v>
          </cell>
          <cell r="AC496" t="str">
            <v>Oui</v>
          </cell>
          <cell r="AD496">
            <v>1.5</v>
          </cell>
          <cell r="AE496">
            <v>1.82</v>
          </cell>
        </row>
        <row r="497">
          <cell r="A497" t="str">
            <v>LU0147417710</v>
          </cell>
          <cell r="B497" t="str">
            <v>BGF US Basic Value E2</v>
          </cell>
          <cell r="D497">
            <v>0</v>
          </cell>
          <cell r="E497" t="str">
            <v>SICAV</v>
          </cell>
          <cell r="F497" t="str">
            <v>BlackRock</v>
          </cell>
          <cell r="G497" t="str">
            <v>BlackRock (Luxembourg) SA</v>
          </cell>
          <cell r="H497" t="str">
            <v>USD</v>
          </cell>
          <cell r="I497" t="str">
            <v>Russell 1000 Value TR USD</v>
          </cell>
          <cell r="J497" t="str">
            <v>www.blackrock.com</v>
          </cell>
          <cell r="K497" t="str">
            <v>Actions US Grandes Capitalisations Valeur</v>
          </cell>
          <cell r="L497" t="str">
            <v>Europe Fonds ouverts  - Actions Etats-Unis Gdes Cap. Value</v>
          </cell>
          <cell r="M497" t="str">
            <v>FFAB</v>
          </cell>
          <cell r="N497" t="str">
            <v>FFABB</v>
          </cell>
          <cell r="O497" t="str">
            <v>Quotidien</v>
          </cell>
          <cell r="P497" t="str">
            <v>Austria;Belgium;Bahrain;Switzerland;Chile;Germany;Denmark;Spain;Finland;France;United Kingdom;Guernsey;Gibraltar;Greece;Isle of Man;Ireland;Iceland;Italy;Jersey;Luxembourg;Macao;Mauritius;Netherlands;Norway;Poland;Portugal;Sweden;</v>
          </cell>
          <cell r="Q497" t="str">
            <v>Non</v>
          </cell>
          <cell r="R497" t="str">
            <v/>
          </cell>
          <cell r="S497" t="str">
            <v/>
          </cell>
          <cell r="T497" t="str">
            <v>Amérique du Nord</v>
          </cell>
          <cell r="U497" t="str">
            <v>États-Unis d'Amérique</v>
          </cell>
          <cell r="V497">
            <v>6</v>
          </cell>
          <cell r="W497" t="str">
            <v>Non</v>
          </cell>
          <cell r="X497" t="str">
            <v>Cap</v>
          </cell>
          <cell r="Y497" t="str">
            <v>12h00</v>
          </cell>
          <cell r="Z497" t="str">
            <v>J+3</v>
          </cell>
          <cell r="AB497" t="str">
            <v>Non</v>
          </cell>
          <cell r="AC497" t="str">
            <v>Oui</v>
          </cell>
          <cell r="AD497">
            <v>2</v>
          </cell>
          <cell r="AE497">
            <v>2.31</v>
          </cell>
        </row>
        <row r="498">
          <cell r="A498" t="str">
            <v>LU0330917963</v>
          </cell>
          <cell r="B498" t="str">
            <v>BGF US Dollar High Yield Bd A2 EUR Hdg</v>
          </cell>
          <cell r="D498">
            <v>1</v>
          </cell>
          <cell r="E498" t="str">
            <v>SICAV</v>
          </cell>
          <cell r="F498" t="str">
            <v>BlackRock</v>
          </cell>
          <cell r="G498" t="str">
            <v>BlackRock (Luxembourg) SA</v>
          </cell>
          <cell r="H498" t="str">
            <v>EUR</v>
          </cell>
          <cell r="I498" t="str">
            <v>BBgBarc US HY 2% Issuer Cap TR USD</v>
          </cell>
          <cell r="J498" t="str">
            <v>www.blackrock.com</v>
          </cell>
          <cell r="K498" t="str">
            <v>Obligations Autres</v>
          </cell>
          <cell r="L498" t="str">
            <v>Europe Fonds ouverts  - Obligations Autres</v>
          </cell>
          <cell r="M498" t="str">
            <v>BBFA</v>
          </cell>
          <cell r="N498" t="str">
            <v>BBFAB</v>
          </cell>
          <cell r="O498" t="str">
            <v>Quotidien</v>
          </cell>
          <cell r="P498" t="str">
            <v>Austria;Belgium;Bahrain;Switzerland;Germany;Denmark;Spain;Finland;France;United Kingdom;Gibraltar;Greece;Hong Kong;Hungary;Ireland;Iceland;Jersey;Luxembourg;Malta;Mauritius;Netherlands;Norway;Poland;RÉUNION;Singapore;Sweden;</v>
          </cell>
          <cell r="Q498" t="str">
            <v>Non</v>
          </cell>
          <cell r="R498" t="str">
            <v/>
          </cell>
          <cell r="S498" t="str">
            <v>+ 85 ans</v>
          </cell>
          <cell r="T498" t="str">
            <v>Amérique du Nord</v>
          </cell>
          <cell r="U498" t="str">
            <v>États-Unis d'Amérique</v>
          </cell>
          <cell r="V498">
            <v>4</v>
          </cell>
          <cell r="W498" t="str">
            <v>Non</v>
          </cell>
          <cell r="X498" t="str">
            <v>Cap</v>
          </cell>
          <cell r="Y498" t="str">
            <v>12h00</v>
          </cell>
          <cell r="Z498" t="str">
            <v>J+3</v>
          </cell>
          <cell r="AB498" t="str">
            <v>Non</v>
          </cell>
          <cell r="AC498" t="str">
            <v>Oui</v>
          </cell>
          <cell r="AD498">
            <v>1.25</v>
          </cell>
          <cell r="AE498">
            <v>1.45</v>
          </cell>
        </row>
        <row r="499">
          <cell r="A499" t="str">
            <v>LU0046676465</v>
          </cell>
          <cell r="B499" t="str">
            <v>BGF US Dollar High Yield Bd A2 USD</v>
          </cell>
          <cell r="D499">
            <v>1</v>
          </cell>
          <cell r="E499" t="str">
            <v>SICAV</v>
          </cell>
          <cell r="F499" t="str">
            <v>BlackRock</v>
          </cell>
          <cell r="G499" t="str">
            <v>BlackRock (Luxembourg) SA</v>
          </cell>
          <cell r="H499" t="str">
            <v>USD</v>
          </cell>
          <cell r="I499" t="str">
            <v>BBgBarc US HY 2% Issuer Cap TR USD</v>
          </cell>
          <cell r="J499" t="str">
            <v>www.blackrock.com</v>
          </cell>
          <cell r="K499" t="str">
            <v>Obligations USD Haut Rendement</v>
          </cell>
          <cell r="L499" t="str">
            <v>Europe Fonds ouverts  - Obligations USD Haut Rendement</v>
          </cell>
          <cell r="M499" t="str">
            <v>BCPC</v>
          </cell>
          <cell r="N499" t="str">
            <v>BCPCB</v>
          </cell>
          <cell r="O499" t="str">
            <v>Quotidien</v>
          </cell>
          <cell r="P499" t="str">
            <v>Austria;Belgium;Bahrain;Switzerland;Germany;Denmark;Spain;Finland;France;United Kingdom;Gibraltar;Greece;Hong Kong;Hungary;Ireland;Iceland;Italy;Jersey;South Korea;Luxembourg;Macao;Malta;Mauritius;Netherlands;Norway;Poland;RÉUNION;Singapore;Sweden;Taiwan;</v>
          </cell>
          <cell r="Q499" t="str">
            <v>Non</v>
          </cell>
          <cell r="R499" t="str">
            <v/>
          </cell>
          <cell r="S499" t="str">
            <v>+ 85 ans</v>
          </cell>
          <cell r="T499" t="str">
            <v>Amérique du Nord</v>
          </cell>
          <cell r="U499" t="str">
            <v>États-Unis d'Amérique</v>
          </cell>
          <cell r="V499">
            <v>4</v>
          </cell>
          <cell r="W499" t="str">
            <v>Non</v>
          </cell>
          <cell r="X499" t="str">
            <v>Cap</v>
          </cell>
          <cell r="Y499" t="str">
            <v>12h00</v>
          </cell>
          <cell r="Z499" t="str">
            <v>J+3</v>
          </cell>
          <cell r="AB499" t="str">
            <v>Non</v>
          </cell>
          <cell r="AC499" t="str">
            <v>Oui</v>
          </cell>
          <cell r="AD499">
            <v>1.25</v>
          </cell>
          <cell r="AE499">
            <v>1.45</v>
          </cell>
        </row>
        <row r="500">
          <cell r="A500" t="str">
            <v>LU0200684693</v>
          </cell>
          <cell r="B500" t="str">
            <v>BGF US Flexible Equity A2 EUR Hedged</v>
          </cell>
          <cell r="C500" t="str">
            <v/>
          </cell>
          <cell r="D500">
            <v>0</v>
          </cell>
          <cell r="E500" t="str">
            <v>SICAV</v>
          </cell>
          <cell r="F500" t="str">
            <v>BlackRock</v>
          </cell>
          <cell r="G500" t="str">
            <v>BlackRock (Luxembourg) SA</v>
          </cell>
          <cell r="H500" t="str">
            <v>EUR</v>
          </cell>
          <cell r="I500" t="str">
            <v>Russell 1000 TR USD</v>
          </cell>
          <cell r="J500" t="str">
            <v>www.blackrock.com</v>
          </cell>
          <cell r="K500" t="str">
            <v>Actions autres</v>
          </cell>
          <cell r="L500" t="str">
            <v>Europe Fonds ouverts  - Autres actions</v>
          </cell>
          <cell r="M500" t="str">
            <v>FTZZ</v>
          </cell>
          <cell r="N500" t="str">
            <v>FTZZB</v>
          </cell>
          <cell r="O500" t="str">
            <v>Quotidien</v>
          </cell>
          <cell r="P500" t="str">
            <v>Austria;Belgium;Bahrain;Switzerland;Chile;Germany;Denmark;Spain;Finland;France;United Kingdom;Guernsey;Gibraltar;Greece;Hong Kong;Ireland;Iceland;Italy;Luxembourg;Macao;Mauritius;Netherlands;Norway;Poland;Portugal;Singapore;Sweden;</v>
          </cell>
          <cell r="Q500" t="str">
            <v>Non</v>
          </cell>
          <cell r="R500" t="str">
            <v/>
          </cell>
          <cell r="S500" t="str">
            <v/>
          </cell>
          <cell r="T500" t="str">
            <v>Amérique du Nord</v>
          </cell>
          <cell r="U500" t="str">
            <v>États-Unis d'Amérique</v>
          </cell>
          <cell r="V500">
            <v>6</v>
          </cell>
          <cell r="W500" t="str">
            <v>Non</v>
          </cell>
          <cell r="X500" t="str">
            <v>Cap</v>
          </cell>
          <cell r="Y500" t="str">
            <v>12h00</v>
          </cell>
          <cell r="Z500" t="str">
            <v>J+3</v>
          </cell>
          <cell r="AB500" t="str">
            <v>Non</v>
          </cell>
          <cell r="AC500" t="str">
            <v>Oui</v>
          </cell>
          <cell r="AD500">
            <v>1.5</v>
          </cell>
          <cell r="AE500">
            <v>1.81</v>
          </cell>
        </row>
        <row r="501">
          <cell r="A501" t="str">
            <v>LU0006061336</v>
          </cell>
          <cell r="B501" t="str">
            <v>BGF US Small &amp; MidCap Opps A2</v>
          </cell>
          <cell r="C501" t="str">
            <v/>
          </cell>
          <cell r="D501">
            <v>0</v>
          </cell>
          <cell r="E501" t="str">
            <v>SICAV</v>
          </cell>
          <cell r="F501" t="str">
            <v>BlackRock</v>
          </cell>
          <cell r="G501" t="str">
            <v>BlackRock (Luxembourg) SA</v>
          </cell>
          <cell r="H501" t="str">
            <v>USD</v>
          </cell>
          <cell r="I501" t="str">
            <v>S&amp;P US MidSmall TR USD</v>
          </cell>
          <cell r="J501" t="str">
            <v>www.blackrock.com</v>
          </cell>
          <cell r="K501" t="str">
            <v>Actions US Moyennes Capitalisations</v>
          </cell>
          <cell r="L501" t="str">
            <v>Europe Fonds ouverts  - Actions Etats-Unis Moyennes Cap.</v>
          </cell>
          <cell r="M501" t="str">
            <v>FFBB</v>
          </cell>
          <cell r="N501" t="str">
            <v>FFBBB</v>
          </cell>
          <cell r="O501" t="str">
            <v>Quotidien</v>
          </cell>
          <cell r="P501" t="str">
            <v>Austria;Belgium;Bahrain;Switzerland;Chile;Germany;Denmark;Spain;Finland;France;United Kingdom;Guernsey;Gibraltar;Greece;Hong Kong;Hungary;Ireland;Iceland;Italy;Jersey;South Korea;Luxembourg;Macao;Mauritius;Netherlands;Norway;Peru;Poland;Portugal;Sweden;Ta</v>
          </cell>
          <cell r="Q501" t="str">
            <v>Non</v>
          </cell>
          <cell r="R501" t="str">
            <v/>
          </cell>
          <cell r="S501" t="str">
            <v/>
          </cell>
          <cell r="T501" t="str">
            <v>Amérique du Nord</v>
          </cell>
          <cell r="U501" t="str">
            <v>États-Unis d'Amérique</v>
          </cell>
          <cell r="V501">
            <v>6</v>
          </cell>
          <cell r="W501" t="str">
            <v>Non</v>
          </cell>
          <cell r="X501" t="str">
            <v>Cap</v>
          </cell>
          <cell r="Y501" t="str">
            <v>12h00</v>
          </cell>
          <cell r="Z501" t="str">
            <v>J+3</v>
          </cell>
          <cell r="AB501" t="str">
            <v>Non</v>
          </cell>
          <cell r="AC501" t="str">
            <v>Oui</v>
          </cell>
          <cell r="AD501">
            <v>1.5</v>
          </cell>
          <cell r="AE501">
            <v>1.83</v>
          </cell>
        </row>
        <row r="502">
          <cell r="A502" t="str">
            <v>LU0326422176</v>
          </cell>
          <cell r="B502" t="str">
            <v>BGF World Energy A2 EUR Hedged</v>
          </cell>
          <cell r="C502" t="str">
            <v/>
          </cell>
          <cell r="D502">
            <v>0</v>
          </cell>
          <cell r="E502" t="str">
            <v>SICAV</v>
          </cell>
          <cell r="F502" t="str">
            <v>BlackRock</v>
          </cell>
          <cell r="G502" t="str">
            <v>BlackRock (Luxembourg) SA</v>
          </cell>
          <cell r="H502" t="str">
            <v>EUR</v>
          </cell>
          <cell r="I502" t="str">
            <v>MSCI World/Energy 10/40 NR EUR</v>
          </cell>
          <cell r="J502" t="str">
            <v>www.blackrock.com</v>
          </cell>
          <cell r="K502" t="str">
            <v>Actions autres</v>
          </cell>
          <cell r="L502" t="str">
            <v>Europe Fonds ouverts  - Autres actions</v>
          </cell>
          <cell r="M502" t="str">
            <v>FTZZ</v>
          </cell>
          <cell r="N502" t="str">
            <v>FTZZB</v>
          </cell>
          <cell r="O502" t="str">
            <v>Quotidien</v>
          </cell>
          <cell r="P502" t="str">
            <v>Austria;Belgium;Bahrain;Switzerland;Chile;Germany;Denmark;Spain;Finland;France;United Kingdom;Guernsey;Gibraltar;Greece;Ireland;Iceland;Italy;Jersey;Luxembourg;Netherlands;Norway;Portugal;Singapore;Sweden;</v>
          </cell>
          <cell r="Q502" t="str">
            <v>Non</v>
          </cell>
          <cell r="R502" t="str">
            <v>non résident</v>
          </cell>
          <cell r="S502" t="str">
            <v/>
          </cell>
          <cell r="T502" t="str">
            <v>International</v>
          </cell>
          <cell r="U502" t="str">
            <v>Global</v>
          </cell>
          <cell r="V502">
            <v>7</v>
          </cell>
          <cell r="W502" t="str">
            <v>Non</v>
          </cell>
          <cell r="X502" t="str">
            <v>Cap</v>
          </cell>
          <cell r="Y502" t="str">
            <v>12h00</v>
          </cell>
          <cell r="Z502" t="str">
            <v>Cut Off: 12h00? Val:J+3?</v>
          </cell>
          <cell r="AB502" t="str">
            <v>Non</v>
          </cell>
          <cell r="AC502" t="str">
            <v>Oui</v>
          </cell>
          <cell r="AD502">
            <v>1.75</v>
          </cell>
          <cell r="AE502">
            <v>2.06</v>
          </cell>
        </row>
        <row r="503">
          <cell r="A503" t="str">
            <v>LU0326422507</v>
          </cell>
          <cell r="B503" t="str">
            <v>BGF World Energy E2 EUR Hedged</v>
          </cell>
          <cell r="C503" t="str">
            <v/>
          </cell>
          <cell r="D503">
            <v>0</v>
          </cell>
          <cell r="E503" t="str">
            <v>SICAV</v>
          </cell>
          <cell r="F503" t="str">
            <v>BlackRock</v>
          </cell>
          <cell r="G503" t="str">
            <v>BlackRock (Luxembourg) SA</v>
          </cell>
          <cell r="H503" t="str">
            <v>EUR</v>
          </cell>
          <cell r="I503" t="str">
            <v>MSCI World/Energy 10/40 NR EUR</v>
          </cell>
          <cell r="J503" t="str">
            <v>www.blackrock.com</v>
          </cell>
          <cell r="K503" t="str">
            <v>Actions autres</v>
          </cell>
          <cell r="L503" t="str">
            <v>Europe Fonds ouverts  - Autres actions</v>
          </cell>
          <cell r="M503" t="str">
            <v>FTZZ</v>
          </cell>
          <cell r="N503" t="str">
            <v>FTZZB</v>
          </cell>
          <cell r="O503" t="str">
            <v>Quotidien</v>
          </cell>
          <cell r="P503" t="str">
            <v>Austria;Bahrain;Switzerland;Chile;Germany;Denmark;Spain;Finland;United Kingdom;Guernsey;Gibraltar;Greece;Ireland;Iceland;Italy;Jersey;Luxembourg;Netherlands;Norway;Portugal;Sweden;</v>
          </cell>
          <cell r="Q503" t="str">
            <v>Non</v>
          </cell>
          <cell r="R503" t="str">
            <v>non résident</v>
          </cell>
          <cell r="S503" t="str">
            <v/>
          </cell>
          <cell r="T503" t="str">
            <v>International</v>
          </cell>
          <cell r="U503" t="str">
            <v>Global</v>
          </cell>
          <cell r="V503">
            <v>7</v>
          </cell>
          <cell r="W503" t="str">
            <v>Non</v>
          </cell>
          <cell r="X503" t="str">
            <v>Cap</v>
          </cell>
          <cell r="Y503" t="str">
            <v>12h00</v>
          </cell>
          <cell r="Z503" t="str">
            <v>J+3</v>
          </cell>
          <cell r="AB503" t="str">
            <v>Non</v>
          </cell>
          <cell r="AC503" t="str">
            <v>Oui</v>
          </cell>
          <cell r="AD503">
            <v>2.25</v>
          </cell>
          <cell r="AE503">
            <v>2.56</v>
          </cell>
        </row>
        <row r="504">
          <cell r="A504" t="str">
            <v>LU0252968424</v>
          </cell>
          <cell r="B504" t="str">
            <v>BGF World Gold D2</v>
          </cell>
          <cell r="D504">
            <v>1</v>
          </cell>
          <cell r="E504" t="str">
            <v>SICAV</v>
          </cell>
          <cell r="F504" t="str">
            <v>BlackRock</v>
          </cell>
          <cell r="G504" t="str">
            <v>BlackRock (Luxembourg) SA</v>
          </cell>
          <cell r="H504" t="str">
            <v>USD</v>
          </cell>
          <cell r="I504" t="str">
            <v>FTSE Gold Mines PR USD</v>
          </cell>
          <cell r="J504" t="str">
            <v>www.blackrock.com</v>
          </cell>
          <cell r="K504" t="str">
            <v>Secteur Métaux Précieux</v>
          </cell>
          <cell r="L504" t="str">
            <v>Europe Fonds ouverts  - Actions Secteur Métaux Précieux</v>
          </cell>
          <cell r="M504" t="str">
            <v>G0N0</v>
          </cell>
          <cell r="N504" t="str">
            <v>G0N0B</v>
          </cell>
          <cell r="O504" t="str">
            <v>Quotidien</v>
          </cell>
          <cell r="P504" t="str">
            <v>Austria;Belgium;Brunei Darussalam;Switzerland;Chile;Germany;Denmark;Spain;Finland;France;United Kingdom;Gibraltar;Greece;Hong Kong;Hungary;Ireland;Iceland;Italy;Jersey;Luxembourg;Macao;Netherlands;Norway;Poland;Sweden;</v>
          </cell>
          <cell r="Q504" t="str">
            <v>Non</v>
          </cell>
          <cell r="R504" t="str">
            <v>non résident</v>
          </cell>
          <cell r="S504" t="str">
            <v/>
          </cell>
          <cell r="T504" t="str">
            <v>International</v>
          </cell>
          <cell r="U504" t="str">
            <v>Global</v>
          </cell>
          <cell r="V504">
            <v>7</v>
          </cell>
          <cell r="W504" t="str">
            <v>Non</v>
          </cell>
          <cell r="X504" t="str">
            <v>Cap</v>
          </cell>
          <cell r="Y504" t="str">
            <v>12h00</v>
          </cell>
          <cell r="Z504" t="str">
            <v>J+3</v>
          </cell>
          <cell r="AB504" t="str">
            <v>Non</v>
          </cell>
          <cell r="AC504" t="str">
            <v>Oui</v>
          </cell>
          <cell r="AD504">
            <v>1</v>
          </cell>
          <cell r="AE504">
            <v>1.31</v>
          </cell>
        </row>
        <row r="505">
          <cell r="A505" t="str">
            <v>LU1822774284</v>
          </cell>
          <cell r="B505" t="str">
            <v>BGF World Healthscience A2 EUR H</v>
          </cell>
          <cell r="D505">
            <v>1</v>
          </cell>
          <cell r="E505" t="str">
            <v>SICAV</v>
          </cell>
          <cell r="F505" t="str">
            <v>BlackRock</v>
          </cell>
          <cell r="G505" t="str">
            <v>BlackRock (Luxembourg) SA</v>
          </cell>
          <cell r="H505" t="str">
            <v>EUR</v>
          </cell>
          <cell r="I505" t="str">
            <v>MSCI World/Health Care NR USD</v>
          </cell>
          <cell r="J505" t="str">
            <v>www.blackrock.com</v>
          </cell>
          <cell r="K505" t="str">
            <v>Actions autres</v>
          </cell>
          <cell r="L505" t="str">
            <v>Europe Fonds ouverts  - Autres actions</v>
          </cell>
          <cell r="M505" t="str">
            <v>FTZZ</v>
          </cell>
          <cell r="N505" t="str">
            <v>FTZZB</v>
          </cell>
          <cell r="O505" t="str">
            <v>Quotidien</v>
          </cell>
          <cell r="P505" t="str">
            <v>Austria;Belgium;Bahrain;Switzerland;Chile;Germany;Denmark;Spain;Finland;France;United Kingdom;Guernsey;Gibraltar;Greece;Ireland;Iceland;Italy;Jersey;Luxembourg;Macao;Mauritius;Netherlands;Norway;Poland;Portugal;Sweden;</v>
          </cell>
          <cell r="Q505" t="str">
            <v>Non</v>
          </cell>
          <cell r="R505" t="str">
            <v/>
          </cell>
          <cell r="S505" t="str">
            <v/>
          </cell>
          <cell r="T505" t="str">
            <v>International</v>
          </cell>
          <cell r="U505" t="str">
            <v>Global</v>
          </cell>
          <cell r="V505">
            <v>6</v>
          </cell>
          <cell r="W505" t="str">
            <v>Oui</v>
          </cell>
          <cell r="X505" t="str">
            <v>Cap</v>
          </cell>
          <cell r="Y505" t="str">
            <v>12h00</v>
          </cell>
          <cell r="Z505" t="str">
            <v>J+3</v>
          </cell>
          <cell r="AB505" t="str">
            <v>Non</v>
          </cell>
          <cell r="AC505" t="str">
            <v>Oui</v>
          </cell>
          <cell r="AD505">
            <v>1.5</v>
          </cell>
          <cell r="AE505">
            <v>1.81</v>
          </cell>
        </row>
        <row r="506">
          <cell r="A506" t="str">
            <v>LU0326424115</v>
          </cell>
          <cell r="B506" t="str">
            <v>BGF World Mining A2 EUR Hedged</v>
          </cell>
          <cell r="C506" t="str">
            <v/>
          </cell>
          <cell r="D506">
            <v>2</v>
          </cell>
          <cell r="E506" t="str">
            <v>SICAV</v>
          </cell>
          <cell r="F506" t="str">
            <v>BlackRock</v>
          </cell>
          <cell r="G506" t="str">
            <v>BlackRock (Luxembourg) SA</v>
          </cell>
          <cell r="H506" t="str">
            <v>EUR</v>
          </cell>
          <cell r="I506" t="str">
            <v>EMIX GLOBAL MIN CONST WT NR USD</v>
          </cell>
          <cell r="J506" t="str">
            <v>www.blackrock.com</v>
          </cell>
          <cell r="K506" t="str">
            <v>Actions autres</v>
          </cell>
          <cell r="L506" t="str">
            <v>Europe Fonds ouverts  - Autres actions</v>
          </cell>
          <cell r="M506" t="str">
            <v>FTZZ</v>
          </cell>
          <cell r="N506" t="str">
            <v>FTZZB</v>
          </cell>
          <cell r="O506" t="str">
            <v>Quotidien</v>
          </cell>
          <cell r="P506" t="str">
            <v>Austria;Belgium;Bahrain;Switzerland;Chile;Germany;Denmark;Spain;Finland;France;United Kingdom;Guernsey;Gibraltar;Greece;Hong Kong;Ireland;Iceland;Italy;Jersey;Luxembourg;Netherlands;Norway;Portugal;Singapore;Sweden;</v>
          </cell>
          <cell r="Q506" t="str">
            <v>Non</v>
          </cell>
          <cell r="R506" t="str">
            <v>non résident</v>
          </cell>
          <cell r="S506" t="str">
            <v/>
          </cell>
          <cell r="T506" t="str">
            <v>International</v>
          </cell>
          <cell r="U506" t="str">
            <v>Global</v>
          </cell>
          <cell r="V506">
            <v>7</v>
          </cell>
          <cell r="W506" t="str">
            <v>Non</v>
          </cell>
          <cell r="X506" t="str">
            <v>Cap</v>
          </cell>
          <cell r="Y506" t="str">
            <v>12h00</v>
          </cell>
          <cell r="Z506" t="str">
            <v>J+3</v>
          </cell>
          <cell r="AB506" t="str">
            <v>Non</v>
          </cell>
          <cell r="AC506" t="str">
            <v>Oui</v>
          </cell>
          <cell r="AD506">
            <v>1.75</v>
          </cell>
          <cell r="AE506">
            <v>2.06</v>
          </cell>
        </row>
        <row r="507">
          <cell r="A507" t="str">
            <v>LU0171310443</v>
          </cell>
          <cell r="B507" t="str">
            <v>BGF World Technology A2</v>
          </cell>
          <cell r="D507">
            <v>3</v>
          </cell>
          <cell r="E507" t="str">
            <v>SICAV</v>
          </cell>
          <cell r="F507" t="str">
            <v>BlackRock</v>
          </cell>
          <cell r="G507" t="str">
            <v>BlackRock (Luxembourg) SA</v>
          </cell>
          <cell r="H507" t="str">
            <v>EUR</v>
          </cell>
          <cell r="I507" t="str">
            <v>MSCI ACWI/Information Technology NR USD</v>
          </cell>
          <cell r="J507" t="str">
            <v>www.blackrock.com</v>
          </cell>
          <cell r="K507" t="str">
            <v>Secteur Technologies</v>
          </cell>
          <cell r="L507" t="str">
            <v>Europe Fonds ouverts  - Actions Secteur Technologies</v>
          </cell>
          <cell r="M507" t="str">
            <v>G0R0</v>
          </cell>
          <cell r="N507" t="str">
            <v>G0R0B</v>
          </cell>
          <cell r="O507" t="str">
            <v>Quotidien</v>
          </cell>
          <cell r="P507" t="str">
            <v>United Arab Emirates;Austria;Belgium;Brunei Darussalam;Switzerland;Germany;Denmark;Spain;Finland;France;United Kingdom;Gibraltar;Greece;Hong Kong;Hungary;Ireland;Italy;Luxembourg;Macao;Malta;Netherlands;Norway;Poland;Portugal;Singapore;Sweden;Taiwan;</v>
          </cell>
          <cell r="Q507" t="str">
            <v>Non</v>
          </cell>
          <cell r="R507" t="str">
            <v/>
          </cell>
          <cell r="S507" t="str">
            <v/>
          </cell>
          <cell r="T507" t="str">
            <v>International</v>
          </cell>
          <cell r="U507" t="str">
            <v>Global</v>
          </cell>
          <cell r="V507">
            <v>6</v>
          </cell>
          <cell r="W507" t="str">
            <v>Non</v>
          </cell>
          <cell r="X507" t="str">
            <v>Cap</v>
          </cell>
          <cell r="Y507" t="str">
            <v>12h00</v>
          </cell>
          <cell r="Z507" t="str">
            <v>J+3</v>
          </cell>
          <cell r="AB507" t="str">
            <v>Non</v>
          </cell>
          <cell r="AC507" t="str">
            <v>Oui</v>
          </cell>
          <cell r="AD507">
            <v>1.5</v>
          </cell>
          <cell r="AE507">
            <v>1.81</v>
          </cell>
        </row>
        <row r="508">
          <cell r="A508" t="str">
            <v>LU0411704413</v>
          </cell>
          <cell r="B508" t="str">
            <v>BSF European Absolute Return A2 EUR</v>
          </cell>
          <cell r="C508" t="str">
            <v>Fermé à la souscription (13/11/2015) - Listes : SLEXPERT + SLSPL</v>
          </cell>
          <cell r="D508">
            <v>0</v>
          </cell>
          <cell r="E508" t="str">
            <v>SICAV</v>
          </cell>
          <cell r="F508" t="str">
            <v>BlackRock</v>
          </cell>
          <cell r="G508" t="str">
            <v>BlackRock (Luxembourg) SA</v>
          </cell>
          <cell r="H508" t="str">
            <v>EUR</v>
          </cell>
          <cell r="I508" t="str">
            <v>ICE Libor 3 Month EUR</v>
          </cell>
          <cell r="J508" t="str">
            <v>www.blackrock.com</v>
          </cell>
          <cell r="K508" t="str">
            <v>Gestion Alternative</v>
          </cell>
          <cell r="L508" t="str">
            <v>Europe Fonds ouverts  - Alt - Market Neutral - Actions</v>
          </cell>
          <cell r="M508" t="str">
            <v>D000</v>
          </cell>
          <cell r="N508" t="str">
            <v>D000B</v>
          </cell>
          <cell r="O508" t="str">
            <v>Quotidien</v>
          </cell>
          <cell r="P508" t="str">
            <v>Austria;Belgium;Switzerland;Germany;Denmark;Spain;Finland;France;United Kingdom;Hungary;Ireland;Italy;Jersey;Luxembourg;Netherlands;Norway;Poland;Sweden;</v>
          </cell>
          <cell r="Q508" t="str">
            <v>Non</v>
          </cell>
          <cell r="R508" t="str">
            <v/>
          </cell>
          <cell r="S508" t="str">
            <v>+ 85 ans</v>
          </cell>
          <cell r="T508" t="str">
            <v>Europe</v>
          </cell>
          <cell r="U508" t="str">
            <v>Europe</v>
          </cell>
          <cell r="V508">
            <v>4</v>
          </cell>
          <cell r="W508" t="str">
            <v>Non</v>
          </cell>
          <cell r="X508" t="str">
            <v>Cap</v>
          </cell>
          <cell r="Y508" t="str">
            <v>12h00</v>
          </cell>
          <cell r="Z508" t="str">
            <v>J+3</v>
          </cell>
          <cell r="AB508" t="str">
            <v>Non</v>
          </cell>
          <cell r="AC508" t="str">
            <v>Oui</v>
          </cell>
          <cell r="AD508">
            <v>1.5</v>
          </cell>
          <cell r="AE508">
            <v>1.87</v>
          </cell>
        </row>
        <row r="509">
          <cell r="A509" t="str">
            <v>LU0776931064</v>
          </cell>
          <cell r="B509" t="str">
            <v>BSF European Absolute Return I2 EUR</v>
          </cell>
          <cell r="D509">
            <v>2</v>
          </cell>
          <cell r="E509" t="str">
            <v>SICAV</v>
          </cell>
          <cell r="F509" t="str">
            <v>BlackRock</v>
          </cell>
          <cell r="G509" t="str">
            <v>BlackRock (Luxembourg) SA</v>
          </cell>
          <cell r="H509" t="str">
            <v>EUR</v>
          </cell>
          <cell r="I509" t="str">
            <v>ICE Libor 3 Month EUR</v>
          </cell>
          <cell r="J509" t="str">
            <v>www.blackrock.com</v>
          </cell>
          <cell r="K509" t="str">
            <v>Gestion Alternative</v>
          </cell>
          <cell r="L509" t="str">
            <v>Europe Fonds ouverts  - Alt - Market Neutral - Actions</v>
          </cell>
          <cell r="M509" t="str">
            <v>D000</v>
          </cell>
          <cell r="N509" t="str">
            <v>D000B</v>
          </cell>
          <cell r="O509" t="str">
            <v>Quotidien</v>
          </cell>
          <cell r="P509" t="str">
            <v>Austria;Switzerland;Germany;Spain;France;Ireland;Italy;Jersey;Luxembourg;Netherlands;Poland;</v>
          </cell>
          <cell r="Q509" t="str">
            <v>Non</v>
          </cell>
          <cell r="R509" t="str">
            <v/>
          </cell>
          <cell r="S509" t="str">
            <v>+ 85 ans</v>
          </cell>
          <cell r="T509" t="str">
            <v>Europe</v>
          </cell>
          <cell r="U509" t="str">
            <v>Europe</v>
          </cell>
          <cell r="V509">
            <v>4</v>
          </cell>
          <cell r="W509" t="str">
            <v>Non</v>
          </cell>
          <cell r="X509" t="str">
            <v>Cap</v>
          </cell>
          <cell r="Y509" t="str">
            <v>12h00</v>
          </cell>
          <cell r="Z509" t="str">
            <v>J+3</v>
          </cell>
          <cell r="AB509" t="str">
            <v>Non</v>
          </cell>
          <cell r="AC509" t="str">
            <v>Oui</v>
          </cell>
          <cell r="AD509">
            <v>1</v>
          </cell>
          <cell r="AE509">
            <v>1.07</v>
          </cell>
        </row>
        <row r="510">
          <cell r="A510" t="str">
            <v>LU0313923228</v>
          </cell>
          <cell r="B510" t="str">
            <v>BSF European Opps Extension A2 EUR</v>
          </cell>
          <cell r="C510" t="str">
            <v>Fonds fermé à la souscription</v>
          </cell>
          <cell r="D510">
            <v>0</v>
          </cell>
          <cell r="E510" t="str">
            <v>SICAV</v>
          </cell>
          <cell r="F510" t="str">
            <v>BlackRock</v>
          </cell>
          <cell r="G510" t="str">
            <v>BlackRock (Luxembourg) SA</v>
          </cell>
          <cell r="H510" t="str">
            <v>EUR</v>
          </cell>
          <cell r="I510" t="str">
            <v>S&amp;P Europe BMI TR USD</v>
          </cell>
          <cell r="J510" t="str">
            <v>www.blackrock.com</v>
          </cell>
          <cell r="K510" t="str">
            <v>Actions Europe Toutes Capitalisations</v>
          </cell>
          <cell r="L510" t="str">
            <v>Europe Fonds ouverts  - Actions Europe Flex Cap</v>
          </cell>
          <cell r="M510" t="str">
            <v>FCCC</v>
          </cell>
          <cell r="N510" t="str">
            <v>FCCCB</v>
          </cell>
          <cell r="O510" t="str">
            <v>Quotidien</v>
          </cell>
          <cell r="P510" t="str">
            <v>Austria;Belgium;Switzerland;Germany;Denmark;Spain;Finland;France;United Kingdom;Hungary;Ireland;Italy;Jersey;Luxembourg;Netherlands;Norway;Poland;Sweden;</v>
          </cell>
          <cell r="Q510" t="str">
            <v>Non</v>
          </cell>
          <cell r="R510" t="str">
            <v/>
          </cell>
          <cell r="S510" t="str">
            <v/>
          </cell>
          <cell r="T510" t="str">
            <v>Europe</v>
          </cell>
          <cell r="U510" t="str">
            <v>Europe</v>
          </cell>
          <cell r="V510">
            <v>6</v>
          </cell>
          <cell r="W510" t="str">
            <v>Non</v>
          </cell>
          <cell r="X510" t="str">
            <v>Cap</v>
          </cell>
          <cell r="Y510" t="str">
            <v>12h00</v>
          </cell>
          <cell r="Z510" t="str">
            <v>J+3</v>
          </cell>
          <cell r="AB510" t="str">
            <v>Non</v>
          </cell>
          <cell r="AC510" t="str">
            <v>Oui</v>
          </cell>
          <cell r="AD510">
            <v>1.5</v>
          </cell>
          <cell r="AE510">
            <v>1.86</v>
          </cell>
        </row>
        <row r="511">
          <cell r="A511" t="str">
            <v>LU0313923905</v>
          </cell>
          <cell r="B511" t="str">
            <v>BSF European Opps Extension A4 GBP</v>
          </cell>
          <cell r="C511" t="str">
            <v>Fonds fermé à la souscription</v>
          </cell>
          <cell r="D511">
            <v>0</v>
          </cell>
          <cell r="E511" t="str">
            <v>SICAV</v>
          </cell>
          <cell r="F511" t="str">
            <v>BlackRock</v>
          </cell>
          <cell r="G511" t="str">
            <v>BlackRock (Luxembourg) SA</v>
          </cell>
          <cell r="H511" t="str">
            <v>GBP</v>
          </cell>
          <cell r="I511" t="str">
            <v>S&amp;P Europe BMI TR USD</v>
          </cell>
          <cell r="J511" t="str">
            <v>www.blackrock.com</v>
          </cell>
          <cell r="K511" t="str">
            <v>Actions Europe Toutes Capitalisations</v>
          </cell>
          <cell r="L511" t="str">
            <v>Europe Fonds ouverts  - Actions Europe Flex Cap</v>
          </cell>
          <cell r="M511" t="str">
            <v>FCCC</v>
          </cell>
          <cell r="N511" t="str">
            <v>FCCCB</v>
          </cell>
          <cell r="O511" t="str">
            <v>Quotidien</v>
          </cell>
          <cell r="P511" t="str">
            <v>Austria;Belgium;Switzerland;Germany;Denmark;Spain;Finland;France;United Kingdom;Hungary;Ireland;Jersey;Luxembourg;Netherlands;Norway;Poland;Sweden;</v>
          </cell>
          <cell r="Q511" t="str">
            <v>Non</v>
          </cell>
          <cell r="R511" t="str">
            <v/>
          </cell>
          <cell r="S511" t="str">
            <v/>
          </cell>
          <cell r="T511" t="str">
            <v>Europe</v>
          </cell>
          <cell r="U511" t="str">
            <v>Europe</v>
          </cell>
          <cell r="V511">
            <v>6</v>
          </cell>
          <cell r="W511" t="str">
            <v>Non</v>
          </cell>
          <cell r="X511" t="str">
            <v>Dist</v>
          </cell>
          <cell r="Y511" t="str">
            <v>12h00</v>
          </cell>
          <cell r="Z511" t="str">
            <v>J+3</v>
          </cell>
          <cell r="AB511" t="str">
            <v>Non</v>
          </cell>
          <cell r="AC511" t="str">
            <v>Oui</v>
          </cell>
          <cell r="AD511">
            <v>1.5</v>
          </cell>
          <cell r="AE511">
            <v>1.86</v>
          </cell>
        </row>
        <row r="512">
          <cell r="A512" t="str">
            <v>LU0438336264</v>
          </cell>
          <cell r="B512" t="str">
            <v>BSF Fixed Income Strategies A2 EUR</v>
          </cell>
          <cell r="D512">
            <v>2</v>
          </cell>
          <cell r="E512" t="str">
            <v>SICAV</v>
          </cell>
          <cell r="F512" t="str">
            <v>BlackRock</v>
          </cell>
          <cell r="G512" t="str">
            <v>BlackRock (Luxembourg) SA</v>
          </cell>
          <cell r="H512" t="str">
            <v>EUR</v>
          </cell>
          <cell r="I512" t="str">
            <v>Eonia EUR</v>
          </cell>
          <cell r="J512" t="str">
            <v>www.blackrock.com</v>
          </cell>
          <cell r="K512" t="str">
            <v>Obligations Internationales couvertes en EUR</v>
          </cell>
          <cell r="L512" t="str">
            <v>Europe Fonds ouverts  - Obligations Internationales Flexibles Couvertes en EUR</v>
          </cell>
          <cell r="M512" t="str">
            <v>BBGB</v>
          </cell>
          <cell r="N512" t="str">
            <v>BBGBB</v>
          </cell>
          <cell r="O512" t="str">
            <v>Quotidien</v>
          </cell>
          <cell r="P512" t="str">
            <v>Austria;Belgium;Switzerland;Czech Republic;Germany;Denmark;Spain;Finland;France;United Kingdom;Greece;Hungary;Ireland;Jersey;Luxembourg;Netherlands;Norway;Poland;Portugal;Slovakia;Sweden;</v>
          </cell>
          <cell r="Q512" t="str">
            <v>Non</v>
          </cell>
          <cell r="R512" t="str">
            <v/>
          </cell>
          <cell r="S512" t="str">
            <v>+ 85 ans</v>
          </cell>
          <cell r="T512" t="str">
            <v>Zone Euro</v>
          </cell>
          <cell r="U512" t="str">
            <v>Euroland</v>
          </cell>
          <cell r="V512">
            <v>3</v>
          </cell>
          <cell r="W512" t="str">
            <v>Non</v>
          </cell>
          <cell r="X512" t="str">
            <v>Cap</v>
          </cell>
          <cell r="Y512" t="str">
            <v>12h00</v>
          </cell>
          <cell r="Z512" t="str">
            <v>J+2</v>
          </cell>
          <cell r="AB512" t="str">
            <v>Non</v>
          </cell>
          <cell r="AC512" t="str">
            <v>Oui</v>
          </cell>
          <cell r="AD512">
            <v>1</v>
          </cell>
          <cell r="AE512">
            <v>1.26</v>
          </cell>
        </row>
        <row r="513">
          <cell r="A513" t="str">
            <v>IE00B4L5Y983</v>
          </cell>
          <cell r="B513" t="str">
            <v>iShares Core MSCI World ETF USD Acc</v>
          </cell>
          <cell r="D513">
            <v>0</v>
          </cell>
          <cell r="E513" t="str">
            <v>SICAV</v>
          </cell>
          <cell r="F513" t="str">
            <v>BlackRock</v>
          </cell>
          <cell r="G513" t="str">
            <v>BlackRock Asset Management Ireland - ETF</v>
          </cell>
          <cell r="H513" t="str">
            <v>USD</v>
          </cell>
          <cell r="I513" t="str">
            <v>MSCI World NR USD</v>
          </cell>
          <cell r="J513" t="str">
            <v>www.blackrock.com</v>
          </cell>
          <cell r="K513" t="str">
            <v>Actions International Grandes Capitalisations Mixte</v>
          </cell>
          <cell r="L513" t="str">
            <v>Europe ETF  - Actions Internationales Gdes Cap. Mixte</v>
          </cell>
          <cell r="M513" t="str">
            <v>FEAD</v>
          </cell>
          <cell r="N513" t="str">
            <v>FEADB</v>
          </cell>
          <cell r="O513" t="str">
            <v>Quotidien</v>
          </cell>
          <cell r="P513" t="str">
            <v>Switzerland;Germany;United Kingdom;Italy;Mexico;Netherlands;</v>
          </cell>
          <cell r="Q513" t="str">
            <v>Non</v>
          </cell>
          <cell r="R513" t="str">
            <v/>
          </cell>
          <cell r="S513" t="str">
            <v/>
          </cell>
          <cell r="T513" t="str">
            <v>International</v>
          </cell>
          <cell r="U513" t="str">
            <v>Global</v>
          </cell>
          <cell r="V513">
            <v>6</v>
          </cell>
          <cell r="W513" t="str">
            <v>Non</v>
          </cell>
          <cell r="X513" t="str">
            <v>Cap</v>
          </cell>
          <cell r="Y513" t="str">
            <v>04h00</v>
          </cell>
          <cell r="Z513" t="str">
            <v>J+4</v>
          </cell>
          <cell r="AB513" t="str">
            <v>Non</v>
          </cell>
          <cell r="AC513" t="str">
            <v>Oui</v>
          </cell>
          <cell r="AD513">
            <v>0.2</v>
          </cell>
          <cell r="AE513">
            <v>0.2</v>
          </cell>
        </row>
        <row r="514">
          <cell r="A514" t="str">
            <v>IE00B14X4S71</v>
          </cell>
          <cell r="B514" t="str">
            <v>iShares $ Treasury Bd 1-3y ETF USD Dist</v>
          </cell>
          <cell r="D514">
            <v>0</v>
          </cell>
          <cell r="E514" t="str">
            <v>SICAV</v>
          </cell>
          <cell r="F514" t="str">
            <v>BlackRock</v>
          </cell>
          <cell r="G514" t="str">
            <v>BlackRock Asset Management Ireland - ETF</v>
          </cell>
          <cell r="H514" t="str">
            <v>USD</v>
          </cell>
          <cell r="I514" t="str">
            <v>ICE U.S. Treasury 1-3 Year Bond TR USD</v>
          </cell>
          <cell r="J514" t="str">
            <v>www.blackrock.com</v>
          </cell>
          <cell r="K514" t="str">
            <v>Emprunts d'Etat USD</v>
          </cell>
          <cell r="L514" t="str">
            <v>Europe ETF  - Obligations USD Emprunts d'Etat</v>
          </cell>
          <cell r="M514" t="str">
            <v>BAAB</v>
          </cell>
          <cell r="N514" t="str">
            <v>BAABB</v>
          </cell>
          <cell r="O514" t="str">
            <v>Quotidien</v>
          </cell>
          <cell r="P514" t="str">
            <v>Switzerland;Germany;France;United Kingdom;Italy;Mexico;Netherlands;</v>
          </cell>
          <cell r="Q514" t="str">
            <v>Non</v>
          </cell>
          <cell r="R514" t="str">
            <v/>
          </cell>
          <cell r="S514" t="str">
            <v>+ 85 ans</v>
          </cell>
          <cell r="T514" t="str">
            <v>Amérique du Nord</v>
          </cell>
          <cell r="U514" t="str">
            <v>États-Unis d'Amérique</v>
          </cell>
          <cell r="V514">
            <v>2</v>
          </cell>
          <cell r="W514" t="str">
            <v>Non</v>
          </cell>
          <cell r="X514" t="str">
            <v>Dist</v>
          </cell>
          <cell r="Y514" t="str">
            <v>16h00</v>
          </cell>
          <cell r="Z514" t="str">
            <v>J+4</v>
          </cell>
          <cell r="AB514" t="str">
            <v>Non</v>
          </cell>
          <cell r="AC514" t="str">
            <v>Oui</v>
          </cell>
          <cell r="AD514">
            <v>7.0000000000000007E-2</v>
          </cell>
          <cell r="AE514">
            <v>7.0000000000000007E-2</v>
          </cell>
        </row>
        <row r="515">
          <cell r="A515" t="str">
            <v>IE00B1FZS798</v>
          </cell>
          <cell r="B515" t="str">
            <v>iShares $ Treasury Bd 7-10yr ETFUSD Dist</v>
          </cell>
          <cell r="D515">
            <v>0</v>
          </cell>
          <cell r="E515" t="str">
            <v>SICAV</v>
          </cell>
          <cell r="F515" t="str">
            <v>BlackRock</v>
          </cell>
          <cell r="G515" t="str">
            <v>BlackRock Asset Management Ireland - ETF</v>
          </cell>
          <cell r="H515" t="str">
            <v>USD</v>
          </cell>
          <cell r="I515" t="str">
            <v>ICE U.S. Treasury 7-10 Year Bond TR USD</v>
          </cell>
          <cell r="J515" t="str">
            <v>www.blackrock.com</v>
          </cell>
          <cell r="K515" t="str">
            <v>Emprunts d'Etat USD</v>
          </cell>
          <cell r="L515" t="str">
            <v>Europe ETF  - Obligations USD Emprunts d'Etat</v>
          </cell>
          <cell r="M515" t="str">
            <v>BAAB</v>
          </cell>
          <cell r="N515" t="str">
            <v>BAABB</v>
          </cell>
          <cell r="O515" t="str">
            <v>Quotidien</v>
          </cell>
          <cell r="P515" t="str">
            <v>Switzerland;Germany;France;United Kingdom;Italy;Mexico;Netherlands;</v>
          </cell>
          <cell r="Q515" t="str">
            <v>Non</v>
          </cell>
          <cell r="R515" t="str">
            <v/>
          </cell>
          <cell r="S515" t="str">
            <v>+ 85 ans</v>
          </cell>
          <cell r="T515" t="str">
            <v>Amérique du Nord</v>
          </cell>
          <cell r="U515" t="str">
            <v>États-Unis d'Amérique</v>
          </cell>
          <cell r="V515">
            <v>4</v>
          </cell>
          <cell r="W515" t="str">
            <v>Non</v>
          </cell>
          <cell r="X515" t="str">
            <v>Dist</v>
          </cell>
          <cell r="Y515" t="str">
            <v>16h00</v>
          </cell>
          <cell r="Z515" t="str">
            <v>J+4</v>
          </cell>
          <cell r="AB515" t="str">
            <v>Non</v>
          </cell>
          <cell r="AC515" t="str">
            <v>Oui</v>
          </cell>
          <cell r="AD515">
            <v>7.0000000000000007E-2</v>
          </cell>
          <cell r="AE515">
            <v>7.0000000000000007E-2</v>
          </cell>
        </row>
        <row r="516">
          <cell r="A516" t="str">
            <v>IE0032523478</v>
          </cell>
          <cell r="B516" t="str">
            <v>iShares € Corp Bond Lg Cp ETF EUR Dist</v>
          </cell>
          <cell r="C516" t="str">
            <v>création le 10/06/2013</v>
          </cell>
          <cell r="D516">
            <v>0</v>
          </cell>
          <cell r="E516" t="str">
            <v>SICAV</v>
          </cell>
          <cell r="F516" t="str">
            <v>BlackRock</v>
          </cell>
          <cell r="G516" t="str">
            <v>BlackRock Asset Management Ireland - ETF</v>
          </cell>
          <cell r="H516" t="str">
            <v>EUR</v>
          </cell>
          <cell r="I516" t="str">
            <v>Markit iBoxx EUR Liquid Corp Large TR</v>
          </cell>
          <cell r="J516" t="str">
            <v>www.blackrock.com</v>
          </cell>
          <cell r="K516" t="str">
            <v>Emprunts Privés EUR</v>
          </cell>
          <cell r="L516" t="str">
            <v>Europe ETF  - Obligations EUR Emprunts Privés</v>
          </cell>
          <cell r="M516" t="str">
            <v>BCLA</v>
          </cell>
          <cell r="N516" t="str">
            <v>BCLAB</v>
          </cell>
          <cell r="O516" t="str">
            <v>Quotidien</v>
          </cell>
          <cell r="P516" t="str">
            <v>Austria;Switzerland;Germany;France;United Kingdom;Ireland;Italy;Luxembourg;Mexico;Netherlands;Sweden;</v>
          </cell>
          <cell r="Q516" t="str">
            <v>Non</v>
          </cell>
          <cell r="R516" t="str">
            <v/>
          </cell>
          <cell r="S516" t="str">
            <v>+ 85 ans</v>
          </cell>
          <cell r="T516" t="str">
            <v>Zone Euro</v>
          </cell>
          <cell r="U516" t="str">
            <v>Euroland</v>
          </cell>
          <cell r="V516">
            <v>3</v>
          </cell>
          <cell r="W516">
            <v>0</v>
          </cell>
          <cell r="X516" t="str">
            <v>Dist</v>
          </cell>
          <cell r="Y516" t="str">
            <v>16h00</v>
          </cell>
          <cell r="Z516" t="str">
            <v>J+4</v>
          </cell>
          <cell r="AB516" t="str">
            <v>Non</v>
          </cell>
          <cell r="AC516" t="str">
            <v>Oui</v>
          </cell>
          <cell r="AD516">
            <v>0.2</v>
          </cell>
          <cell r="AE516">
            <v>0.2</v>
          </cell>
        </row>
        <row r="517">
          <cell r="A517" t="str">
            <v>IE00B66F4759</v>
          </cell>
          <cell r="B517" t="str">
            <v>iShares € High Yield CorpBd ETF EUR Dist</v>
          </cell>
          <cell r="C517" t="str">
            <v>création le 10/06/2013</v>
          </cell>
          <cell r="D517">
            <v>0</v>
          </cell>
          <cell r="E517" t="str">
            <v>SICAV</v>
          </cell>
          <cell r="F517" t="str">
            <v>BlackRock</v>
          </cell>
          <cell r="G517" t="str">
            <v>BlackRock Asset Management Ireland - ETF</v>
          </cell>
          <cell r="H517" t="str">
            <v>EUR</v>
          </cell>
          <cell r="I517" t="str">
            <v>Markit iBoxx Liquid High Yield TR EUR</v>
          </cell>
          <cell r="J517" t="str">
            <v>www.blackrock.com</v>
          </cell>
          <cell r="K517" t="str">
            <v>Obligations Haut Rendement EUR</v>
          </cell>
          <cell r="L517" t="str">
            <v>Europe ETF  - Obligations EUR Haut Rendement</v>
          </cell>
          <cell r="M517" t="str">
            <v>BCNA</v>
          </cell>
          <cell r="N517" t="str">
            <v>BCNAB</v>
          </cell>
          <cell r="O517" t="str">
            <v>Quotidien</v>
          </cell>
          <cell r="P517" t="str">
            <v>Austria;Switzerland;Spain;France;United Kingdom;Ireland;Italy;Sweden;</v>
          </cell>
          <cell r="Q517" t="str">
            <v>Non</v>
          </cell>
          <cell r="R517" t="str">
            <v/>
          </cell>
          <cell r="S517" t="str">
            <v>+ 85 ans</v>
          </cell>
          <cell r="T517" t="str">
            <v>Zone Euro</v>
          </cell>
          <cell r="U517" t="str">
            <v>Euroland</v>
          </cell>
          <cell r="V517">
            <v>4</v>
          </cell>
          <cell r="W517" t="str">
            <v>Non</v>
          </cell>
          <cell r="X517" t="str">
            <v>Dist</v>
          </cell>
          <cell r="AB517" t="str">
            <v>Non</v>
          </cell>
          <cell r="AC517" t="str">
            <v>Oui</v>
          </cell>
          <cell r="AD517">
            <v>0.5</v>
          </cell>
          <cell r="AE517">
            <v>0.5</v>
          </cell>
        </row>
        <row r="518">
          <cell r="A518" t="str">
            <v>IE00B6R52143</v>
          </cell>
          <cell r="B518" t="str">
            <v>iShares Agribusiness ETF USD Acc</v>
          </cell>
          <cell r="D518">
            <v>1</v>
          </cell>
          <cell r="E518" t="str">
            <v>SICAV</v>
          </cell>
          <cell r="F518" t="str">
            <v>BlackRock</v>
          </cell>
          <cell r="G518" t="str">
            <v>BlackRock Asset Management Ireland - ETF</v>
          </cell>
          <cell r="H518" t="str">
            <v>USD</v>
          </cell>
          <cell r="I518" t="str">
            <v>S&amp;P Cmmdity Prdcers Agrbusz Index NR USD</v>
          </cell>
          <cell r="J518" t="str">
            <v>www.blackrock.com</v>
          </cell>
          <cell r="K518" t="str">
            <v>Secteur Agricole</v>
          </cell>
          <cell r="L518" t="str">
            <v>Europe ETF  - Actions Secteur Agriculture</v>
          </cell>
          <cell r="M518" t="str">
            <v>G0A0</v>
          </cell>
          <cell r="N518" t="str">
            <v>G0A0B</v>
          </cell>
          <cell r="O518" t="str">
            <v>Quotidien</v>
          </cell>
          <cell r="P518" t="str">
            <v>Switzerland;Germany;United Kingdom;Sweden;</v>
          </cell>
          <cell r="Q518" t="str">
            <v>Non</v>
          </cell>
          <cell r="R518" t="str">
            <v/>
          </cell>
          <cell r="S518" t="str">
            <v/>
          </cell>
          <cell r="T518" t="str">
            <v>International</v>
          </cell>
          <cell r="U518" t="str">
            <v>Global</v>
          </cell>
          <cell r="V518">
            <v>6</v>
          </cell>
          <cell r="W518" t="str">
            <v>Non</v>
          </cell>
          <cell r="X518" t="str">
            <v>Cap</v>
          </cell>
          <cell r="Y518" t="str">
            <v>04h00</v>
          </cell>
          <cell r="Z518" t="str">
            <v>J+4</v>
          </cell>
          <cell r="AB518" t="str">
            <v>Non</v>
          </cell>
          <cell r="AC518" t="str">
            <v>Oui</v>
          </cell>
          <cell r="AD518">
            <v>0.55000000000000004</v>
          </cell>
          <cell r="AE518">
            <v>0.55000000000000004</v>
          </cell>
        </row>
        <row r="519">
          <cell r="A519" t="str">
            <v>IE00B52MJY50</v>
          </cell>
          <cell r="B519" t="str">
            <v>iShares Core MSCI Pac ex-Jpn ETF USD Acc</v>
          </cell>
          <cell r="D519">
            <v>0</v>
          </cell>
          <cell r="E519" t="str">
            <v>SICAV</v>
          </cell>
          <cell r="F519" t="str">
            <v>BlackRock</v>
          </cell>
          <cell r="G519" t="str">
            <v>BlackRock Asset Management Ireland - ETF</v>
          </cell>
          <cell r="H519" t="str">
            <v>USD</v>
          </cell>
          <cell r="I519" t="str">
            <v>MSCI Pacific Ex Japan NR USD</v>
          </cell>
          <cell r="J519" t="str">
            <v>www.blackrock.com</v>
          </cell>
          <cell r="K519" t="str">
            <v>Actions Asie-Pacifique hors Japon</v>
          </cell>
          <cell r="L519" t="str">
            <v>Europe ETF  - Pacific ex-Japan Equity</v>
          </cell>
          <cell r="M519" t="str">
            <v>FN00</v>
          </cell>
          <cell r="N519" t="str">
            <v>FN00B</v>
          </cell>
          <cell r="O519" t="str">
            <v>Quotidien</v>
          </cell>
          <cell r="P519" t="str">
            <v>Switzerland;Germany;France;United Kingdom;Italy;Mexico;Netherlands;</v>
          </cell>
          <cell r="Q519" t="str">
            <v>Non</v>
          </cell>
          <cell r="R519" t="str">
            <v/>
          </cell>
          <cell r="S519" t="str">
            <v/>
          </cell>
          <cell r="T519" t="str">
            <v>Asie - Pacifique</v>
          </cell>
          <cell r="U519" t="str">
            <v>Asia Pacific ex Japan</v>
          </cell>
          <cell r="V519">
            <v>6</v>
          </cell>
          <cell r="W519" t="str">
            <v>Non</v>
          </cell>
          <cell r="X519" t="str">
            <v>Cap</v>
          </cell>
          <cell r="AB519" t="str">
            <v>Non</v>
          </cell>
          <cell r="AC519" t="str">
            <v>Oui</v>
          </cell>
          <cell r="AD519">
            <v>0.2</v>
          </cell>
          <cell r="AE519">
            <v>0.2</v>
          </cell>
        </row>
        <row r="520">
          <cell r="A520" t="str">
            <v>IE00BP3QZB59</v>
          </cell>
          <cell r="B520" t="str">
            <v>iShares Edge MSCI Wld Val Fctr ETF $Acc</v>
          </cell>
          <cell r="D520">
            <v>0</v>
          </cell>
          <cell r="E520" t="str">
            <v>SICAV</v>
          </cell>
          <cell r="F520" t="str">
            <v>BlackRock</v>
          </cell>
          <cell r="G520" t="str">
            <v>BlackRock Asset Management Ireland - ETF</v>
          </cell>
          <cell r="H520" t="str">
            <v>USD</v>
          </cell>
          <cell r="I520" t="str">
            <v>MSCI World Enhanced Value NR USD</v>
          </cell>
          <cell r="J520" t="str">
            <v>www.blackrock.com</v>
          </cell>
          <cell r="K520" t="str">
            <v>Actions International Grandes Capitalisations Valeur</v>
          </cell>
          <cell r="L520" t="str">
            <v>Europe ETF  - Actions Internationales Gdes Cap. Value</v>
          </cell>
          <cell r="M520" t="str">
            <v>FEAC</v>
          </cell>
          <cell r="N520" t="str">
            <v>FEACB</v>
          </cell>
          <cell r="O520" t="str">
            <v>Quotidien</v>
          </cell>
          <cell r="P520" t="str">
            <v>Switzerland;Germany;United Kingdom;Italy;</v>
          </cell>
          <cell r="Q520" t="str">
            <v>Non</v>
          </cell>
          <cell r="R520" t="str">
            <v/>
          </cell>
          <cell r="S520" t="str">
            <v/>
          </cell>
          <cell r="T520" t="str">
            <v>International</v>
          </cell>
          <cell r="U520" t="str">
            <v>Global</v>
          </cell>
          <cell r="V520">
            <v>6</v>
          </cell>
          <cell r="W520" t="str">
            <v>Non</v>
          </cell>
          <cell r="X520" t="str">
            <v>Cap</v>
          </cell>
          <cell r="Y520" t="str">
            <v>04h00</v>
          </cell>
          <cell r="Z520" t="str">
            <v>J+4</v>
          </cell>
          <cell r="AB520" t="str">
            <v>Non</v>
          </cell>
          <cell r="AC520" t="str">
            <v>Oui</v>
          </cell>
          <cell r="AD520">
            <v>0.3</v>
          </cell>
          <cell r="AE520">
            <v>0.3</v>
          </cell>
        </row>
        <row r="521">
          <cell r="A521" t="str">
            <v>IE00B02KXM00</v>
          </cell>
          <cell r="B521" t="str">
            <v>iShares EURO STOXX Small ETF EUR Dist</v>
          </cell>
          <cell r="C521" t="str">
            <v>Eligible en France ? (modif MS, non éligible depuis 04/2017)</v>
          </cell>
          <cell r="D521">
            <v>0</v>
          </cell>
          <cell r="E521" t="str">
            <v>SICAV</v>
          </cell>
          <cell r="F521" t="str">
            <v>BlackRock</v>
          </cell>
          <cell r="G521" t="str">
            <v>BlackRock Asset Management Ireland - ETF</v>
          </cell>
          <cell r="H521" t="str">
            <v>EUR</v>
          </cell>
          <cell r="I521" t="str">
            <v>Euro Stoxx Small NR EUR</v>
          </cell>
          <cell r="J521" t="str">
            <v>www.blackrock.com</v>
          </cell>
          <cell r="K521" t="str">
            <v>Actions Zone Euro Moyennes Capitalisations</v>
          </cell>
          <cell r="L521" t="str">
            <v>Europe ETF  - Actions Zone Euro Moyennes Cap.</v>
          </cell>
          <cell r="M521" t="str">
            <v>FBCA</v>
          </cell>
          <cell r="N521" t="str">
            <v>FBCAB</v>
          </cell>
          <cell r="O521" t="str">
            <v>Quotidien</v>
          </cell>
          <cell r="P521" t="str">
            <v>Austria;Switzerland;France;United Kingdom;Ireland;Italy;Luxembourg;Netherlands;Peru;</v>
          </cell>
          <cell r="Q521" t="str">
            <v>Non</v>
          </cell>
          <cell r="R521" t="str">
            <v/>
          </cell>
          <cell r="S521" t="str">
            <v/>
          </cell>
          <cell r="T521" t="str">
            <v>Zone Euro</v>
          </cell>
          <cell r="U521" t="str">
            <v>Euroland</v>
          </cell>
          <cell r="V521">
            <v>6</v>
          </cell>
          <cell r="W521" t="str">
            <v>Non</v>
          </cell>
          <cell r="X521" t="str">
            <v>Dist</v>
          </cell>
          <cell r="AB521" t="str">
            <v>Non</v>
          </cell>
          <cell r="AC521" t="str">
            <v>Oui</v>
          </cell>
          <cell r="AD521">
            <v>0.4</v>
          </cell>
          <cell r="AE521">
            <v>0.4</v>
          </cell>
        </row>
        <row r="522">
          <cell r="A522" t="str">
            <v>IE00BD0DT578</v>
          </cell>
          <cell r="B522" t="str">
            <v>iShares Green Bd Idx (IE) D Acc EUR</v>
          </cell>
          <cell r="D522">
            <v>1</v>
          </cell>
          <cell r="E522" t="str">
            <v>SICAV</v>
          </cell>
          <cell r="F522" t="str">
            <v>BlackRock</v>
          </cell>
          <cell r="G522" t="str">
            <v>BlackRock Asset Management Ireland Ltd</v>
          </cell>
          <cell r="H522" t="str">
            <v>EUR</v>
          </cell>
          <cell r="I522" t="str">
            <v>BBgBarc Glb Green Bond TR USD</v>
          </cell>
          <cell r="J522" t="str">
            <v>www.blackrock.com</v>
          </cell>
          <cell r="K522" t="str">
            <v>Obligations Monde - Couvert EUR</v>
          </cell>
          <cell r="L522" t="str">
            <v>Europe Fonds ouverts  - Obligations Internationales Couvertes en EUR</v>
          </cell>
          <cell r="M522" t="str">
            <v>BBJA</v>
          </cell>
          <cell r="N522" t="str">
            <v>BBJAB</v>
          </cell>
          <cell r="O522" t="str">
            <v>Quotidien</v>
          </cell>
          <cell r="P522" t="str">
            <v>Austria;Switzerland;Germany;Denmark;Spain;Finland;France;United Kingdom;Ireland;Iceland;Italy;Luxembourg;Netherlands;Norway;Sweden;</v>
          </cell>
          <cell r="Q522" t="str">
            <v>Non</v>
          </cell>
          <cell r="R522" t="str">
            <v/>
          </cell>
          <cell r="S522" t="str">
            <v>+ 85 ans</v>
          </cell>
          <cell r="T522" t="str">
            <v>International</v>
          </cell>
          <cell r="U522" t="str">
            <v>Global</v>
          </cell>
          <cell r="V522">
            <v>3</v>
          </cell>
          <cell r="W522" t="str">
            <v>Non</v>
          </cell>
          <cell r="X522" t="str">
            <v>Cap</v>
          </cell>
          <cell r="Y522" t="str">
            <v>16h00</v>
          </cell>
          <cell r="Z522" t="str">
            <v>J+3</v>
          </cell>
          <cell r="AA522" t="str">
            <v>Label Greenfin</v>
          </cell>
          <cell r="AB522" t="str">
            <v>Non</v>
          </cell>
          <cell r="AC522" t="str">
            <v>Oui</v>
          </cell>
          <cell r="AD522">
            <v>0.17</v>
          </cell>
          <cell r="AE522">
            <v>0.22</v>
          </cell>
        </row>
        <row r="523">
          <cell r="A523" t="str">
            <v>IE00B0M63177</v>
          </cell>
          <cell r="B523" t="str">
            <v>iShares MSCI EM ETF USD Dist</v>
          </cell>
          <cell r="D523">
            <v>0</v>
          </cell>
          <cell r="E523" t="str">
            <v>SICAV</v>
          </cell>
          <cell r="F523" t="str">
            <v>BlackRock</v>
          </cell>
          <cell r="G523" t="str">
            <v>BlackRock Asset Management Ireland - ETF</v>
          </cell>
          <cell r="H523" t="str">
            <v>USD</v>
          </cell>
          <cell r="I523" t="str">
            <v>MSCI EM NR USD</v>
          </cell>
          <cell r="J523" t="str">
            <v>www.blackrock.com</v>
          </cell>
          <cell r="K523" t="str">
            <v>Actions Marchés Emergents</v>
          </cell>
          <cell r="L523" t="str">
            <v>Europe ETF  - Actions Marchés Emergents</v>
          </cell>
          <cell r="M523" t="str">
            <v>FJ00</v>
          </cell>
          <cell r="N523" t="str">
            <v>FJ00B</v>
          </cell>
          <cell r="O523" t="str">
            <v>Quotidien</v>
          </cell>
          <cell r="P523" t="str">
            <v>Switzerland;Germany;United Kingdom;Italy;Netherlands;</v>
          </cell>
          <cell r="Q523" t="str">
            <v>Non</v>
          </cell>
          <cell r="R523" t="str">
            <v/>
          </cell>
          <cell r="S523" t="str">
            <v/>
          </cell>
          <cell r="T523" t="str">
            <v>Marchés Emergents</v>
          </cell>
          <cell r="U523" t="str">
            <v>Global Emerging Mkts</v>
          </cell>
          <cell r="V523">
            <v>6</v>
          </cell>
          <cell r="W523" t="str">
            <v>Non</v>
          </cell>
          <cell r="X523" t="str">
            <v>Dist</v>
          </cell>
          <cell r="Y523" t="str">
            <v>04h00</v>
          </cell>
          <cell r="Z523" t="str">
            <v>J+4</v>
          </cell>
          <cell r="AB523" t="str">
            <v>Non</v>
          </cell>
          <cell r="AC523" t="str">
            <v>Oui</v>
          </cell>
          <cell r="AD523">
            <v>0.18</v>
          </cell>
          <cell r="AE523">
            <v>0.18</v>
          </cell>
        </row>
        <row r="524">
          <cell r="A524" t="str">
            <v>IE00B42Z5J44</v>
          </cell>
          <cell r="B524" t="str">
            <v>iShares MSCI Japan EUR Hedged ETF Acc</v>
          </cell>
          <cell r="C524" t="str">
            <v>création le 10/06/2013</v>
          </cell>
          <cell r="D524">
            <v>0</v>
          </cell>
          <cell r="E524" t="str">
            <v>SICAV</v>
          </cell>
          <cell r="F524" t="str">
            <v>BlackRock</v>
          </cell>
          <cell r="G524" t="str">
            <v>BlackRock Asset Management Ireland - ETF</v>
          </cell>
          <cell r="H524" t="str">
            <v>EUR</v>
          </cell>
          <cell r="I524" t="str">
            <v>MSCI Japan 100% Hdg NR EUR</v>
          </cell>
          <cell r="J524" t="str">
            <v>www.blackrock.com</v>
          </cell>
          <cell r="K524" t="str">
            <v>Actions autres</v>
          </cell>
          <cell r="L524" t="str">
            <v>Europe ETF  - Autres actions</v>
          </cell>
          <cell r="M524" t="str">
            <v>FTZZ</v>
          </cell>
          <cell r="N524" t="str">
            <v>FTZZB</v>
          </cell>
          <cell r="O524" t="str">
            <v>Quotidien</v>
          </cell>
          <cell r="P524" t="str">
            <v>Austria;France;United Kingdom;Ireland;Italy;Netherlands;Sweden;</v>
          </cell>
          <cell r="Q524" t="str">
            <v>Non</v>
          </cell>
          <cell r="R524" t="str">
            <v/>
          </cell>
          <cell r="S524" t="str">
            <v/>
          </cell>
          <cell r="T524" t="str">
            <v>Japon</v>
          </cell>
          <cell r="U524" t="str">
            <v>Japon</v>
          </cell>
          <cell r="V524">
            <v>6</v>
          </cell>
          <cell r="W524" t="str">
            <v>Non</v>
          </cell>
          <cell r="X524" t="str">
            <v>Cap</v>
          </cell>
          <cell r="AB524" t="str">
            <v>Non</v>
          </cell>
          <cell r="AC524" t="str">
            <v>Oui</v>
          </cell>
          <cell r="AD524">
            <v>0.64</v>
          </cell>
          <cell r="AE524">
            <v>0.64</v>
          </cell>
        </row>
        <row r="525">
          <cell r="A525" t="str">
            <v>IE00B4JNQZ49</v>
          </cell>
          <cell r="B525" t="str">
            <v>iShares S&amp;P 500 Financials Sect ETF $Acc</v>
          </cell>
          <cell r="C525" t="str">
            <v>demande Pictet 25/11/2016</v>
          </cell>
          <cell r="D525">
            <v>0</v>
          </cell>
          <cell r="E525" t="str">
            <v>SICAV</v>
          </cell>
          <cell r="F525" t="str">
            <v>BlackRock</v>
          </cell>
          <cell r="G525" t="str">
            <v>BlackRock Asset Management Ireland - ETF</v>
          </cell>
          <cell r="H525" t="str">
            <v>USD</v>
          </cell>
          <cell r="I525" t="str">
            <v>S&amp;P 500 Capped 35/20 Financials NR USD</v>
          </cell>
          <cell r="J525" t="str">
            <v>www.blackrock.com</v>
          </cell>
          <cell r="K525" t="str">
            <v>Secteur Finance</v>
          </cell>
          <cell r="L525" t="str">
            <v>Europe ETF  - Actions Secteur Finance</v>
          </cell>
          <cell r="M525" t="str">
            <v>G0H0</v>
          </cell>
          <cell r="N525" t="str">
            <v>G0H0B</v>
          </cell>
          <cell r="O525" t="str">
            <v>Quotidien</v>
          </cell>
          <cell r="P525" t="str">
            <v>Switzerland;Germany;United Kingdom;Ireland;</v>
          </cell>
          <cell r="Q525" t="str">
            <v>Non</v>
          </cell>
          <cell r="R525" t="str">
            <v/>
          </cell>
          <cell r="S525" t="str">
            <v/>
          </cell>
          <cell r="T525" t="str">
            <v>Amérique du Nord</v>
          </cell>
          <cell r="U525" t="str">
            <v>États-Unis d'Amérique</v>
          </cell>
          <cell r="V525">
            <v>6</v>
          </cell>
          <cell r="W525" t="str">
            <v>Non</v>
          </cell>
          <cell r="X525" t="str">
            <v>Cap</v>
          </cell>
          <cell r="Y525" t="str">
            <v>20h00</v>
          </cell>
          <cell r="Z525" t="str">
            <v>J+4</v>
          </cell>
          <cell r="AB525" t="str">
            <v>Non</v>
          </cell>
          <cell r="AC525" t="str">
            <v>Oui</v>
          </cell>
          <cell r="AD525">
            <v>0.15</v>
          </cell>
          <cell r="AE525">
            <v>0.15</v>
          </cell>
        </row>
        <row r="526">
          <cell r="A526" t="str">
            <v>LU0265550359</v>
          </cell>
          <cell r="B526" t="str">
            <v>BGF Systematic Glbl Eq Hi Inc A2 USD</v>
          </cell>
          <cell r="D526">
            <v>1</v>
          </cell>
          <cell r="E526" t="str">
            <v>SICAV</v>
          </cell>
          <cell r="F526" t="str">
            <v>BlackRock</v>
          </cell>
          <cell r="G526" t="str">
            <v>BlackRock (Luxembourg) SA</v>
          </cell>
          <cell r="H526" t="str">
            <v>USD</v>
          </cell>
          <cell r="I526" t="str">
            <v>MSCI ACWI Minimum Volatility NR USD</v>
          </cell>
          <cell r="J526" t="str">
            <v>www.blackrock.com</v>
          </cell>
          <cell r="K526" t="str">
            <v>Actions International Rendement</v>
          </cell>
          <cell r="L526" t="str">
            <v>Europe Fonds ouverts  - Actions Internationales Rendement</v>
          </cell>
          <cell r="M526" t="str">
            <v>FEAA</v>
          </cell>
          <cell r="N526" t="str">
            <v>FEAAB</v>
          </cell>
          <cell r="O526" t="str">
            <v>Quotidien</v>
          </cell>
          <cell r="P526" t="str">
            <v>Emirats Arabes Unis;Autriche;Belgique;Brunei Darussalam;Suisse;Allemagne;Danemark;Espagne;Finlande;France;Royaume-Uni;Gibraltar;Grèce;Hong Kong;Hongrie;Irlande;Corée du Sud;Luxembourg;Macao;Pays-Bas;Norvège;Pologne;Portugal;Suède;Taïwanais;</v>
          </cell>
          <cell r="Q526" t="str">
            <v>Non</v>
          </cell>
          <cell r="R526" t="str">
            <v/>
          </cell>
          <cell r="S526" t="str">
            <v/>
          </cell>
          <cell r="T526" t="str">
            <v>International</v>
          </cell>
          <cell r="U526" t="str">
            <v>Global</v>
          </cell>
          <cell r="V526">
            <v>5</v>
          </cell>
          <cell r="W526" t="str">
            <v>Non</v>
          </cell>
          <cell r="X526" t="str">
            <v>Cap</v>
          </cell>
          <cell r="Y526" t="str">
            <v>12h00</v>
          </cell>
          <cell r="Z526" t="str">
            <v>J+3</v>
          </cell>
          <cell r="AB526" t="str">
            <v>Non</v>
          </cell>
          <cell r="AC526" t="str">
            <v>Oui</v>
          </cell>
          <cell r="AD526">
            <v>1.5</v>
          </cell>
          <cell r="AE526">
            <v>1.82</v>
          </cell>
        </row>
        <row r="527">
          <cell r="A527" t="str">
            <v>IE00BP3QZ825</v>
          </cell>
          <cell r="B527" t="str">
            <v>iShares Edge MSCI Wld Mom Fctr ETF $ Acc</v>
          </cell>
          <cell r="D527">
            <v>1</v>
          </cell>
          <cell r="E527" t="str">
            <v>Compagnie d'investissement de fonds ouverts</v>
          </cell>
          <cell r="F527" t="str">
            <v>BlackRock</v>
          </cell>
          <cell r="G527" t="str">
            <v>BlackRock Asset Management Ireland - ETF</v>
          </cell>
          <cell r="H527" t="str">
            <v>USD</v>
          </cell>
          <cell r="I527" t="str">
            <v>MSCI World Momentum NR USD</v>
          </cell>
          <cell r="J527" t="str">
            <v>www.blackrock.com</v>
          </cell>
          <cell r="K527" t="str">
            <v>Actions International Grandes Capitalisations Croissance</v>
          </cell>
          <cell r="L527" t="str">
            <v>Europe ETF  - Actions Internationales Gdes Cap. Croissance</v>
          </cell>
          <cell r="M527" t="str">
            <v>FEAE</v>
          </cell>
          <cell r="N527" t="str">
            <v>FEAEB</v>
          </cell>
          <cell r="O527" t="str">
            <v>Quotidien</v>
          </cell>
          <cell r="P527" t="str">
            <v>Suisse;Allemagne;Royaume-Uni;Italie;</v>
          </cell>
          <cell r="Q527" t="str">
            <v>Non</v>
          </cell>
          <cell r="R527" t="str">
            <v/>
          </cell>
          <cell r="S527" t="str">
            <v/>
          </cell>
          <cell r="T527" t="str">
            <v>International</v>
          </cell>
          <cell r="U527" t="str">
            <v>Global</v>
          </cell>
          <cell r="V527">
            <v>6</v>
          </cell>
          <cell r="W527" t="str">
            <v>Non</v>
          </cell>
          <cell r="X527" t="str">
            <v>Cap</v>
          </cell>
          <cell r="Y527" t="str">
            <v>21h00</v>
          </cell>
          <cell r="Z527" t="str">
            <v>J+4</v>
          </cell>
          <cell r="AB527" t="str">
            <v>Non</v>
          </cell>
          <cell r="AC527" t="str">
            <v>Oui</v>
          </cell>
          <cell r="AD527">
            <v>0.3</v>
          </cell>
          <cell r="AE527">
            <v>0.3</v>
          </cell>
        </row>
        <row r="528">
          <cell r="A528" t="str">
            <v>LU0549549052</v>
          </cell>
          <cell r="B528" t="str">
            <v>BlueBay Global High Yield Bd B USD</v>
          </cell>
          <cell r="C528" t="str">
            <v>colonne liste : dont 1 historique UBS</v>
          </cell>
          <cell r="D528">
            <v>1</v>
          </cell>
          <cell r="E528" t="str">
            <v xml:space="preserve">SICAV </v>
          </cell>
          <cell r="F528" t="str">
            <v xml:space="preserve">BlueBay Funds Management Company </v>
          </cell>
          <cell r="G528" t="str">
            <v>BlueBay Funds Management Company S.A.</v>
          </cell>
          <cell r="H528" t="str">
            <v>USD</v>
          </cell>
          <cell r="I528" t="str">
            <v>ICE BofA Gbl HY Constnd TR EUR</v>
          </cell>
          <cell r="J528" t="str">
            <v>https://www.bluebay.com/fr/</v>
          </cell>
          <cell r="K528" t="str">
            <v>Obligations Monde Haut Rendement</v>
          </cell>
          <cell r="L528" t="str">
            <v>Europe Fonds ouverts  - Obligations Internationales Haut Rendement</v>
          </cell>
          <cell r="M528" t="str">
            <v>BCOB</v>
          </cell>
          <cell r="N528" t="str">
            <v>BCOBB</v>
          </cell>
          <cell r="O528" t="str">
            <v>Quotidien</v>
          </cell>
          <cell r="P528" t="str">
            <v>Austria;Belgium;Switzerland;Germany;Denmark;Spain;Estonia;Finland;France;United Kingdom;Ireland;Italy;Lithuania;Luxembourg;Latvia;Netherlands;Norway;</v>
          </cell>
          <cell r="Q528" t="str">
            <v>Non</v>
          </cell>
          <cell r="R528" t="str">
            <v/>
          </cell>
          <cell r="S528" t="str">
            <v>+ 85 ans</v>
          </cell>
          <cell r="T528" t="str">
            <v>International</v>
          </cell>
          <cell r="U528" t="str">
            <v>Global</v>
          </cell>
          <cell r="V528">
            <v>4</v>
          </cell>
          <cell r="W528" t="str">
            <v>Non</v>
          </cell>
          <cell r="X528" t="str">
            <v>Cap</v>
          </cell>
          <cell r="AB528" t="str">
            <v>Non</v>
          </cell>
          <cell r="AC528" t="str">
            <v>Oui</v>
          </cell>
          <cell r="AD528">
            <v>0.7</v>
          </cell>
          <cell r="AE528">
            <v>0.9</v>
          </cell>
        </row>
        <row r="529">
          <cell r="A529" t="str">
            <v>LU0549549219</v>
          </cell>
          <cell r="B529" t="str">
            <v>BlueBay Global High Yield Bd R USD</v>
          </cell>
          <cell r="C529" t="str">
            <v>colonne liste : dont 1 historique UBS</v>
          </cell>
          <cell r="D529">
            <v>1</v>
          </cell>
          <cell r="E529" t="str">
            <v xml:space="preserve">SICAV </v>
          </cell>
          <cell r="F529" t="str">
            <v xml:space="preserve">BlueBay Funds Management Company </v>
          </cell>
          <cell r="G529" t="str">
            <v>BlueBay Funds Management Company S.A.</v>
          </cell>
          <cell r="H529" t="str">
            <v>USD</v>
          </cell>
          <cell r="I529" t="str">
            <v>ICE BofA Gbl HY Constnd TR EUR</v>
          </cell>
          <cell r="J529" t="str">
            <v>https://www.bluebay.com/fr/</v>
          </cell>
          <cell r="K529" t="str">
            <v>Obligations Monde Haut Rendement</v>
          </cell>
          <cell r="L529" t="str">
            <v>Europe Fonds ouverts  - Obligations Internationales Haut Rendement</v>
          </cell>
          <cell r="M529" t="str">
            <v>BCOB</v>
          </cell>
          <cell r="N529" t="str">
            <v>BCOBB</v>
          </cell>
          <cell r="O529" t="str">
            <v>Quotidien</v>
          </cell>
          <cell r="P529" t="str">
            <v>Austria;Belgium;Switzerland;Germany;Denmark;Spain;Estonia;Finland;France;United Kingdom;Ireland;Italy;Lithuania;Luxembourg;Latvia;Netherlands;Norway;</v>
          </cell>
          <cell r="Q529" t="str">
            <v>Non</v>
          </cell>
          <cell r="R529" t="str">
            <v/>
          </cell>
          <cell r="S529" t="str">
            <v>+ 85 ans</v>
          </cell>
          <cell r="T529" t="str">
            <v>International</v>
          </cell>
          <cell r="U529" t="str">
            <v>Global</v>
          </cell>
          <cell r="V529">
            <v>4</v>
          </cell>
          <cell r="W529" t="str">
            <v>Non</v>
          </cell>
          <cell r="X529" t="str">
            <v>Cap</v>
          </cell>
          <cell r="AB529" t="str">
            <v>Non</v>
          </cell>
          <cell r="AC529" t="str">
            <v>Oui</v>
          </cell>
          <cell r="AD529">
            <v>1.25</v>
          </cell>
          <cell r="AE529">
            <v>1.45</v>
          </cell>
        </row>
        <row r="530">
          <cell r="A530" t="str">
            <v>LU0627761884</v>
          </cell>
          <cell r="B530" t="str">
            <v>BlueBay Inv Grd Abs Ret Bd R EUR</v>
          </cell>
          <cell r="C530" t="str">
            <v>Demande UBS (06/2017), refusé car pas de site internet en français</v>
          </cell>
          <cell r="D530">
            <v>0</v>
          </cell>
          <cell r="E530" t="str">
            <v>SICAV</v>
          </cell>
          <cell r="F530" t="str">
            <v xml:space="preserve">BlueBay Funds Management Company </v>
          </cell>
          <cell r="G530" t="str">
            <v>BlueBay Funds Management Company S.A.</v>
          </cell>
          <cell r="H530" t="str">
            <v>EUR</v>
          </cell>
          <cell r="I530" t="str">
            <v>ICE BofA EUR Ccy 3M Dep OR CM TR LOC</v>
          </cell>
          <cell r="J530" t="str">
            <v>https://www.bluebay.com/fr/</v>
          </cell>
          <cell r="K530" t="str">
            <v>Obligations Internationales couvertes en EUR</v>
          </cell>
          <cell r="L530" t="str">
            <v>Europe Fonds ouverts  - Obligations Internationales Flexibles Couvertes en EUR</v>
          </cell>
          <cell r="M530" t="str">
            <v>BBGB</v>
          </cell>
          <cell r="N530" t="str">
            <v>BBGBB</v>
          </cell>
          <cell r="O530" t="str">
            <v>Quotidien</v>
          </cell>
          <cell r="P530" t="str">
            <v>Austria;Belgium;Switzerland;Germany;Denmark;Spain;Estonia;Finland;France;United Kingdom;Ireland;Italy;Lithuania;Luxembourg;Latvia;Netherlands;Norway;Sweden;</v>
          </cell>
          <cell r="Q530" t="str">
            <v>Non</v>
          </cell>
          <cell r="R530" t="str">
            <v/>
          </cell>
          <cell r="S530" t="str">
            <v>+ 85 ans</v>
          </cell>
          <cell r="T530" t="str">
            <v>Europe</v>
          </cell>
          <cell r="U530" t="str">
            <v>Europe</v>
          </cell>
          <cell r="V530">
            <v>3</v>
          </cell>
          <cell r="W530" t="str">
            <v>Non</v>
          </cell>
          <cell r="X530" t="str">
            <v>Cap</v>
          </cell>
          <cell r="Y530" t="str">
            <v>12h00</v>
          </cell>
          <cell r="Z530" t="str">
            <v>J+3</v>
          </cell>
          <cell r="AB530" t="str">
            <v>Non</v>
          </cell>
          <cell r="AC530" t="str">
            <v>Oui</v>
          </cell>
          <cell r="AD530">
            <v>1.5</v>
          </cell>
          <cell r="AE530">
            <v>1.7</v>
          </cell>
        </row>
        <row r="531">
          <cell r="A531" t="str">
            <v>LU0217402501</v>
          </cell>
          <cell r="B531" t="str">
            <v>BlueBay Investment Grade Bd R EUR</v>
          </cell>
          <cell r="C531" t="str">
            <v>Pas de site en français</v>
          </cell>
          <cell r="D531">
            <v>1</v>
          </cell>
          <cell r="E531" t="str">
            <v>SICAV</v>
          </cell>
          <cell r="F531" t="str">
            <v xml:space="preserve">BlueBay Funds Management Company </v>
          </cell>
          <cell r="G531" t="str">
            <v>BlueBay Funds Management Company S.A.</v>
          </cell>
          <cell r="H531" t="str">
            <v>EUR</v>
          </cell>
          <cell r="I531" t="str">
            <v>Markit iBoxx EUR Corp TR</v>
          </cell>
          <cell r="J531" t="str">
            <v>https://www.bluebay.com/fr/</v>
          </cell>
          <cell r="K531" t="str">
            <v>Emprunts Privés EUR</v>
          </cell>
          <cell r="L531" t="str">
            <v>Europe Fonds ouverts  - Obligations EUR Emprunts Privés</v>
          </cell>
          <cell r="M531" t="str">
            <v>BCLA</v>
          </cell>
          <cell r="N531" t="str">
            <v>BCLAB</v>
          </cell>
          <cell r="O531" t="str">
            <v>Quotidien</v>
          </cell>
          <cell r="P531" t="str">
            <v>Austria;Belgium;Bahrain;Switzerland;Germany;Denmark;Spain;Estonia;Finland;France;United Kingdom;Ireland;Italy;Lithuania;Luxembourg;Latvia;Netherlands;Norway;Sweden;</v>
          </cell>
          <cell r="Q531" t="str">
            <v>Non</v>
          </cell>
          <cell r="R531" t="str">
            <v/>
          </cell>
          <cell r="S531" t="str">
            <v>+ 85 ans</v>
          </cell>
          <cell r="T531" t="str">
            <v>Europe</v>
          </cell>
          <cell r="U531" t="str">
            <v>Europe</v>
          </cell>
          <cell r="V531">
            <v>3</v>
          </cell>
          <cell r="W531" t="str">
            <v>Non</v>
          </cell>
          <cell r="X531" t="str">
            <v>Cap</v>
          </cell>
          <cell r="AB531" t="str">
            <v>Non</v>
          </cell>
          <cell r="AC531" t="str">
            <v>Oui</v>
          </cell>
          <cell r="AD531">
            <v>0.75</v>
          </cell>
          <cell r="AE531">
            <v>0.91</v>
          </cell>
        </row>
        <row r="532">
          <cell r="A532" t="str">
            <v>FR0010668145</v>
          </cell>
          <cell r="B532" t="str">
            <v>BNP Paribas Aqua Classic</v>
          </cell>
          <cell r="D532">
            <v>10</v>
          </cell>
          <cell r="E532" t="str">
            <v>FCP</v>
          </cell>
          <cell r="F532" t="str">
            <v>BNP Paribas</v>
          </cell>
          <cell r="G532" t="str">
            <v>BNP Paribas Asset Management France</v>
          </cell>
          <cell r="H532" t="str">
            <v>EUR</v>
          </cell>
          <cell r="I532" t="str">
            <v>MSCI World NR EUR</v>
          </cell>
          <cell r="J532" t="str">
            <v>www.bnpparibas-am.fr</v>
          </cell>
          <cell r="K532" t="str">
            <v>Secteur Infrastructure</v>
          </cell>
          <cell r="L532" t="str">
            <v>Europe Fonds ouverts  - Actions Secteur Eau</v>
          </cell>
          <cell r="M532" t="str">
            <v>G0K0</v>
          </cell>
          <cell r="N532" t="str">
            <v>G0K0B</v>
          </cell>
          <cell r="O532" t="str">
            <v>Quotidien</v>
          </cell>
          <cell r="P532" t="str">
            <v>Switzerland;France;</v>
          </cell>
          <cell r="Q532" t="str">
            <v>Non</v>
          </cell>
          <cell r="R532" t="str">
            <v/>
          </cell>
          <cell r="S532" t="str">
            <v/>
          </cell>
          <cell r="T532" t="str">
            <v>International</v>
          </cell>
          <cell r="U532" t="str">
            <v>Global</v>
          </cell>
          <cell r="V532">
            <v>6</v>
          </cell>
          <cell r="W532" t="str">
            <v>Non</v>
          </cell>
          <cell r="X532" t="str">
            <v>Cap</v>
          </cell>
          <cell r="Y532" t="str">
            <v>15h00</v>
          </cell>
          <cell r="Z532" t="str">
            <v>J+5</v>
          </cell>
          <cell r="AA532" t="str">
            <v>Label ISR 052020</v>
          </cell>
          <cell r="AB532" t="str">
            <v>Non</v>
          </cell>
          <cell r="AC532" t="str">
            <v>Oui</v>
          </cell>
          <cell r="AD532">
            <v>2</v>
          </cell>
          <cell r="AE532">
            <v>2.15</v>
          </cell>
        </row>
        <row r="533">
          <cell r="A533" t="str">
            <v>FR0010116343</v>
          </cell>
          <cell r="B533" t="str">
            <v>BNP Paribas Bond 6 M Classic C</v>
          </cell>
          <cell r="C533" t="str">
            <v/>
          </cell>
          <cell r="D533">
            <v>2</v>
          </cell>
          <cell r="E533" t="str">
            <v>FCP</v>
          </cell>
          <cell r="F533" t="str">
            <v>BNP Paribas</v>
          </cell>
          <cell r="G533" t="str">
            <v>BNP Paribas Asset Management France</v>
          </cell>
          <cell r="H533" t="str">
            <v>EUR</v>
          </cell>
          <cell r="I533" t="str">
            <v>(Eonia) 80% + ( BBgBarc Euro Agg 1-3 Yr TR EUR) 20%</v>
          </cell>
          <cell r="J533" t="str">
            <v>www.bnpparibas-am.fr</v>
          </cell>
          <cell r="K533" t="str">
            <v>Obligations Diversifiés EUR - Court terme</v>
          </cell>
          <cell r="L533" t="str">
            <v>Europe Fonds ouverts  - Obligations EUR Très Court Terme</v>
          </cell>
          <cell r="M533" t="str">
            <v>BBCA</v>
          </cell>
          <cell r="N533" t="str">
            <v>BBCAB</v>
          </cell>
          <cell r="O533" t="str">
            <v>Quotidien</v>
          </cell>
          <cell r="P533" t="str">
            <v>France</v>
          </cell>
          <cell r="Q533" t="str">
            <v>Non</v>
          </cell>
          <cell r="R533" t="str">
            <v/>
          </cell>
          <cell r="S533" t="str">
            <v>+ 85 ans</v>
          </cell>
          <cell r="T533" t="str">
            <v>Zone Euro</v>
          </cell>
          <cell r="U533" t="str">
            <v>Euroland</v>
          </cell>
          <cell r="V533">
            <v>2</v>
          </cell>
          <cell r="W533" t="str">
            <v>Non</v>
          </cell>
          <cell r="X533" t="str">
            <v>Cap</v>
          </cell>
          <cell r="Y533" t="str">
            <v>12h00</v>
          </cell>
          <cell r="Z533" t="str">
            <v>J+5</v>
          </cell>
          <cell r="AB533" t="str">
            <v>Oui</v>
          </cell>
          <cell r="AC533" t="str">
            <v>Oui</v>
          </cell>
          <cell r="AD533">
            <v>0.5</v>
          </cell>
          <cell r="AE533">
            <v>0.11</v>
          </cell>
        </row>
        <row r="534">
          <cell r="A534" t="str">
            <v>LU0281906387</v>
          </cell>
          <cell r="B534" t="str">
            <v>BNP Paribas Brazil Equity C EUR C</v>
          </cell>
          <cell r="D534">
            <v>3</v>
          </cell>
          <cell r="E534" t="str">
            <v>SICAV</v>
          </cell>
          <cell r="F534" t="str">
            <v>BNP Paribas</v>
          </cell>
          <cell r="G534" t="str">
            <v>BNP Paribas Asset Management Luxembourg</v>
          </cell>
          <cell r="H534" t="str">
            <v>EUR</v>
          </cell>
          <cell r="I534" t="str">
            <v>MSCI Brazil 10/40 NR USD</v>
          </cell>
          <cell r="J534" t="str">
            <v>www.bnpparibas-am.fr</v>
          </cell>
          <cell r="K534" t="str">
            <v>Actions Brésil</v>
          </cell>
          <cell r="L534" t="str">
            <v>Europe Fonds ouverts  - Actions Brésil</v>
          </cell>
          <cell r="M534" t="str">
            <v>FKB0</v>
          </cell>
          <cell r="N534" t="str">
            <v>FKB0B</v>
          </cell>
          <cell r="O534" t="str">
            <v>Quotidien</v>
          </cell>
          <cell r="P534" t="str">
            <v>Hong Kong;Luxembourg;</v>
          </cell>
          <cell r="Q534" t="str">
            <v>Non</v>
          </cell>
          <cell r="R534" t="str">
            <v>non résident</v>
          </cell>
          <cell r="S534" t="str">
            <v/>
          </cell>
          <cell r="T534" t="str">
            <v>Amérique Latine</v>
          </cell>
          <cell r="U534" t="str">
            <v>Brésil</v>
          </cell>
          <cell r="V534">
            <v>7</v>
          </cell>
          <cell r="W534" t="str">
            <v>Non</v>
          </cell>
          <cell r="X534" t="str">
            <v>Cap</v>
          </cell>
          <cell r="Y534" t="str">
            <v>12h00</v>
          </cell>
          <cell r="Z534" t="str">
            <v>J+3</v>
          </cell>
          <cell r="AB534" t="str">
            <v>Non</v>
          </cell>
          <cell r="AC534" t="str">
            <v>Oui</v>
          </cell>
          <cell r="AD534">
            <v>1.75</v>
          </cell>
          <cell r="AE534">
            <v>2.23</v>
          </cell>
        </row>
        <row r="535">
          <cell r="A535" t="str">
            <v>LU0823426308</v>
          </cell>
          <cell r="B535" t="str">
            <v>BNP Paribas China Eq Cl C</v>
          </cell>
          <cell r="C535" t="str">
            <v>Retrait des listes SLEPL et Darjeeling le 09/11/2020</v>
          </cell>
          <cell r="D535">
            <v>0</v>
          </cell>
          <cell r="E535" t="str">
            <v>SICAV</v>
          </cell>
          <cell r="F535" t="str">
            <v>BNP Paribas</v>
          </cell>
          <cell r="G535" t="str">
            <v>BNP Paribas Asset Management Luxembourg</v>
          </cell>
          <cell r="H535" t="str">
            <v>USD</v>
          </cell>
          <cell r="I535" t="str">
            <v>MSCI China 10/40 NR EUR</v>
          </cell>
          <cell r="J535" t="str">
            <v>www.bnpparibas-am.fr</v>
          </cell>
          <cell r="K535" t="str">
            <v>Actions Chine</v>
          </cell>
          <cell r="L535" t="str">
            <v>Europe Fonds ouverts  - Actions Chine</v>
          </cell>
          <cell r="M535" t="str">
            <v>FKD0</v>
          </cell>
          <cell r="N535" t="str">
            <v>FKD0B</v>
          </cell>
          <cell r="O535" t="str">
            <v>Quotidien</v>
          </cell>
          <cell r="P535" t="str">
            <v>Cyprus;Czech Republic;Germany;Spain;France;Greece;Hong Kong;Ireland;Italy;Liechtenstein;Luxembourg;Norway;Singapore;Slovakia;Sweden;Taiwan;</v>
          </cell>
          <cell r="Q535" t="str">
            <v>Non</v>
          </cell>
          <cell r="R535" t="str">
            <v/>
          </cell>
          <cell r="S535" t="str">
            <v/>
          </cell>
          <cell r="T535" t="str">
            <v>Chine</v>
          </cell>
          <cell r="U535" t="str">
            <v>Chine</v>
          </cell>
          <cell r="V535">
            <v>6</v>
          </cell>
          <cell r="W535" t="str">
            <v>Non</v>
          </cell>
          <cell r="X535" t="str">
            <v>Cap</v>
          </cell>
          <cell r="Y535" t="str">
            <v>12h00</v>
          </cell>
          <cell r="Z535" t="str">
            <v>J+3</v>
          </cell>
          <cell r="AB535" t="str">
            <v>Non</v>
          </cell>
          <cell r="AC535" t="str">
            <v>Oui</v>
          </cell>
          <cell r="AD535">
            <v>1.75</v>
          </cell>
          <cell r="AE535">
            <v>2.23</v>
          </cell>
        </row>
        <row r="536">
          <cell r="A536" t="str">
            <v>LU0406802339</v>
          </cell>
          <cell r="B536" t="str">
            <v>BNP Paribas Climate Impact Cl C</v>
          </cell>
          <cell r="D536">
            <v>5</v>
          </cell>
          <cell r="E536" t="str">
            <v>SICAV</v>
          </cell>
          <cell r="F536" t="str">
            <v>BNP Paribas</v>
          </cell>
          <cell r="G536" t="str">
            <v>BNP Paribas Asset Management Luxembourg</v>
          </cell>
          <cell r="H536" t="str">
            <v>EUR</v>
          </cell>
          <cell r="I536" t="str">
            <v>MSCI ACWI NR EUR</v>
          </cell>
          <cell r="J536" t="str">
            <v>www.bnpparibas-am.fr</v>
          </cell>
          <cell r="K536" t="str">
            <v>Secteur Ecologie</v>
          </cell>
          <cell r="L536" t="str">
            <v>Europe Fonds ouverts  - Actions Secteur Ecologie</v>
          </cell>
          <cell r="M536" t="str">
            <v>G0E0</v>
          </cell>
          <cell r="N536" t="str">
            <v>G0E0B</v>
          </cell>
          <cell r="O536" t="str">
            <v>Quotidien</v>
          </cell>
          <cell r="P536" t="str">
            <v>Austria;Belgium;Bahrain;Switzerland;Czech Republic;Germany;Denmark;Spain;Finland;France;United Kingdom;Greece;Hungary;Italy;Jersey;Luxembourg;Netherlands;Norway;Portugal;Slovakia;Sweden;</v>
          </cell>
          <cell r="Q536" t="str">
            <v>Non</v>
          </cell>
          <cell r="R536" t="str">
            <v/>
          </cell>
          <cell r="S536" t="str">
            <v/>
          </cell>
          <cell r="T536" t="str">
            <v>International</v>
          </cell>
          <cell r="U536" t="str">
            <v>Global</v>
          </cell>
          <cell r="V536">
            <v>6</v>
          </cell>
          <cell r="W536" t="str">
            <v>Non</v>
          </cell>
          <cell r="X536" t="str">
            <v>Cap</v>
          </cell>
          <cell r="Y536" t="str">
            <v>16h00</v>
          </cell>
          <cell r="Z536" t="str">
            <v>J+3</v>
          </cell>
          <cell r="AA536" t="str">
            <v>Label ISR 052020</v>
          </cell>
          <cell r="AB536" t="str">
            <v>Oui</v>
          </cell>
          <cell r="AC536" t="str">
            <v>Oui</v>
          </cell>
          <cell r="AD536">
            <v>2.2000000000000002</v>
          </cell>
          <cell r="AE536">
            <v>2.68</v>
          </cell>
        </row>
        <row r="537">
          <cell r="A537" t="str">
            <v>LU0823411706</v>
          </cell>
          <cell r="B537" t="str">
            <v>BNP Paribas Consumer Innovtr Cl C</v>
          </cell>
          <cell r="D537">
            <v>3</v>
          </cell>
          <cell r="E537" t="str">
            <v>SICAV</v>
          </cell>
          <cell r="F537" t="str">
            <v>BNP Paribas</v>
          </cell>
          <cell r="G537" t="str">
            <v>BNP Paribas Asset Management Luxembourg</v>
          </cell>
          <cell r="H537" t="str">
            <v>EUR</v>
          </cell>
          <cell r="I537" t="str">
            <v>MSCI World/Consumer Disc NR USD</v>
          </cell>
          <cell r="J537" t="str">
            <v>www.bnpparibas-am.fr</v>
          </cell>
          <cell r="K537" t="str">
            <v>Secteur Biens de Conso. &amp; Services</v>
          </cell>
          <cell r="L537" t="str">
            <v>Europe Fonds ouverts  - Actions Secteur Biens Conso. &amp; Services</v>
          </cell>
          <cell r="M537" t="str">
            <v>G0B0</v>
          </cell>
          <cell r="N537" t="str">
            <v>G0B0B</v>
          </cell>
          <cell r="O537" t="str">
            <v>Quotidien</v>
          </cell>
          <cell r="P537" t="str">
            <v>Spain;France;Hong Kong;Italy;Luxembourg;Netherlands;Norway;Singapore;</v>
          </cell>
          <cell r="Q537" t="str">
            <v>Non</v>
          </cell>
          <cell r="R537" t="str">
            <v/>
          </cell>
          <cell r="S537" t="str">
            <v/>
          </cell>
          <cell r="T537" t="str">
            <v>International</v>
          </cell>
          <cell r="U537" t="str">
            <v>Global</v>
          </cell>
          <cell r="V537">
            <v>6</v>
          </cell>
          <cell r="W537" t="str">
            <v>Non</v>
          </cell>
          <cell r="X537" t="str">
            <v>Cap</v>
          </cell>
          <cell r="AB537" t="str">
            <v>Non</v>
          </cell>
          <cell r="AC537" t="str">
            <v>Oui</v>
          </cell>
          <cell r="AD537">
            <v>1.5</v>
          </cell>
          <cell r="AE537">
            <v>1.98</v>
          </cell>
        </row>
        <row r="538">
          <cell r="A538" t="str">
            <v>FR0010028761</v>
          </cell>
          <cell r="B538" t="str">
            <v>BNP Paribas Convertibles Europe Classic</v>
          </cell>
          <cell r="D538">
            <v>3</v>
          </cell>
          <cell r="E538" t="str">
            <v>FCP</v>
          </cell>
          <cell r="F538" t="str">
            <v>BNP Paribas</v>
          </cell>
          <cell r="G538" t="str">
            <v>BNP Paribas Asset Management France</v>
          </cell>
          <cell r="H538" t="str">
            <v>EUR</v>
          </cell>
          <cell r="I538" t="str">
            <v>Refinitiv Europe Hgd CB TR EUR</v>
          </cell>
          <cell r="J538" t="str">
            <v>www.bnpparibas-am.fr</v>
          </cell>
          <cell r="K538" t="str">
            <v>Obligations Convertibles - Europe</v>
          </cell>
          <cell r="L538" t="str">
            <v>Europe Fonds ouverts  - Convertibles Europe</v>
          </cell>
          <cell r="M538" t="str">
            <v>C00A</v>
          </cell>
          <cell r="N538" t="str">
            <v>C00AB</v>
          </cell>
          <cell r="O538" t="str">
            <v>Quotidien</v>
          </cell>
          <cell r="P538" t="str">
            <v>France</v>
          </cell>
          <cell r="Q538" t="str">
            <v>Non</v>
          </cell>
          <cell r="R538" t="str">
            <v/>
          </cell>
          <cell r="S538" t="str">
            <v>+ 85 ans</v>
          </cell>
          <cell r="T538" t="str">
            <v>Europe</v>
          </cell>
          <cell r="U538" t="str">
            <v>Europe</v>
          </cell>
          <cell r="V538">
            <v>4</v>
          </cell>
          <cell r="W538" t="str">
            <v>Non</v>
          </cell>
          <cell r="X538" t="str">
            <v>Cap</v>
          </cell>
          <cell r="Y538" t="str">
            <v>13h00</v>
          </cell>
          <cell r="Z538" t="str">
            <v>J+1</v>
          </cell>
          <cell r="AB538" t="str">
            <v>Oui</v>
          </cell>
          <cell r="AC538" t="str">
            <v>Oui</v>
          </cell>
          <cell r="AD538">
            <v>1.2</v>
          </cell>
          <cell r="AE538">
            <v>1.21</v>
          </cell>
        </row>
        <row r="539">
          <cell r="A539" t="str">
            <v>LU0823421689</v>
          </cell>
          <cell r="B539" t="str">
            <v>BNP Paribas Disrpt Tech Cl C</v>
          </cell>
          <cell r="D539">
            <v>4</v>
          </cell>
          <cell r="E539" t="str">
            <v>SICAV</v>
          </cell>
          <cell r="F539" t="str">
            <v>BNP Paribas</v>
          </cell>
          <cell r="G539" t="str">
            <v>BNP Paribas Asset Management Luxembourg</v>
          </cell>
          <cell r="H539" t="str">
            <v>EUR</v>
          </cell>
          <cell r="I539" t="str">
            <v>MSCI World NR EUR</v>
          </cell>
          <cell r="J539" t="str">
            <v>www.bnpparibas-am.fr</v>
          </cell>
          <cell r="K539" t="str">
            <v>Secteur Technologies</v>
          </cell>
          <cell r="L539" t="str">
            <v>Europe Fonds ouverts  - Actions Secteur Technologies</v>
          </cell>
          <cell r="M539" t="str">
            <v>G0R0</v>
          </cell>
          <cell r="N539" t="str">
            <v>G0R0B</v>
          </cell>
          <cell r="O539" t="str">
            <v>Quotidien</v>
          </cell>
          <cell r="P539" t="str">
            <v>Austria;Belgium;Switzerland;Czech Republic;Germany;Denmark;Spain;Finland;France;United Kingdom;Greece;Hong Kong;Ireland;Italy;Luxembourg;Macao;Norway;Portugal;Singapore;Slovakia;Sweden;Taiwan;</v>
          </cell>
          <cell r="Q539" t="str">
            <v>Non</v>
          </cell>
          <cell r="R539" t="str">
            <v/>
          </cell>
          <cell r="S539" t="str">
            <v/>
          </cell>
          <cell r="T539" t="str">
            <v>International</v>
          </cell>
          <cell r="U539" t="str">
            <v>Global</v>
          </cell>
          <cell r="V539">
            <v>6</v>
          </cell>
          <cell r="W539" t="str">
            <v>Oui</v>
          </cell>
          <cell r="X539" t="str">
            <v>Cap</v>
          </cell>
          <cell r="Y539" t="str">
            <v>12h00</v>
          </cell>
          <cell r="Z539" t="str">
            <v>J+3</v>
          </cell>
          <cell r="AB539" t="str">
            <v>Non</v>
          </cell>
          <cell r="AC539" t="str">
            <v>Oui</v>
          </cell>
          <cell r="AD539">
            <v>1.5</v>
          </cell>
          <cell r="AE539">
            <v>1.98</v>
          </cell>
        </row>
        <row r="540">
          <cell r="A540" t="str">
            <v>LU0823413074</v>
          </cell>
          <cell r="B540" t="str">
            <v>BNP Paribas Emerging Eq Cl Eur C</v>
          </cell>
          <cell r="D540">
            <v>1</v>
          </cell>
          <cell r="E540" t="str">
            <v>SICAV</v>
          </cell>
          <cell r="F540" t="str">
            <v>BNP Paribas</v>
          </cell>
          <cell r="G540" t="str">
            <v>BNP Paribas Asset Management Luxembourg</v>
          </cell>
          <cell r="H540" t="str">
            <v>EUR</v>
          </cell>
          <cell r="I540" t="str">
            <v>MSCI EM NR USD</v>
          </cell>
          <cell r="J540" t="str">
            <v>www.bnpparibas-am.fr</v>
          </cell>
          <cell r="K540" t="str">
            <v>Actions Marchés Emergents</v>
          </cell>
          <cell r="L540" t="str">
            <v>Europe Fonds ouverts  - Actions Marchés Emergents</v>
          </cell>
          <cell r="M540" t="str">
            <v>FJ00</v>
          </cell>
          <cell r="N540" t="str">
            <v>FJ00B</v>
          </cell>
          <cell r="O540" t="str">
            <v>Quotidien</v>
          </cell>
          <cell r="P540" t="str">
            <v>Austria;Belgium;Switzerland;Czech Republic;Germany;Denmark;Spain;Finland;France;Greece;Hong Kong;Hungary;Italy;Jersey;Luxembourg;Macao;Netherlands;Norway;Poland;Portugal;Singapore;Slovakia;Sweden;</v>
          </cell>
          <cell r="Q540" t="str">
            <v>Non</v>
          </cell>
          <cell r="R540" t="str">
            <v/>
          </cell>
          <cell r="S540" t="str">
            <v/>
          </cell>
          <cell r="T540" t="str">
            <v>Marchés Emergents</v>
          </cell>
          <cell r="U540" t="str">
            <v>Global Emerging Mkts</v>
          </cell>
          <cell r="V540">
            <v>6</v>
          </cell>
          <cell r="W540" t="str">
            <v>Non</v>
          </cell>
          <cell r="X540" t="str">
            <v>Cap</v>
          </cell>
          <cell r="AB540" t="str">
            <v>Non</v>
          </cell>
          <cell r="AC540" t="str">
            <v>Oui</v>
          </cell>
          <cell r="AD540">
            <v>1.75</v>
          </cell>
          <cell r="AE540">
            <v>2.23</v>
          </cell>
        </row>
        <row r="541">
          <cell r="A541" t="str">
            <v>FR0010077461</v>
          </cell>
          <cell r="B541" t="str">
            <v>BNP Paribas Energie Europe Classic</v>
          </cell>
          <cell r="C541" t="str">
            <v>Frais d'entrée 0,30%</v>
          </cell>
          <cell r="D541">
            <v>5</v>
          </cell>
          <cell r="E541" t="str">
            <v>FCP</v>
          </cell>
          <cell r="F541" t="str">
            <v>BNP Paribas</v>
          </cell>
          <cell r="G541" t="str">
            <v>BNP Paribas Asset Management France</v>
          </cell>
          <cell r="H541" t="str">
            <v>EUR</v>
          </cell>
          <cell r="I541" t="str">
            <v>Stoxx Europe 600 Oil&amp;Gas NR EUR</v>
          </cell>
          <cell r="J541" t="str">
            <v>www.bnpparibas-am.fr</v>
          </cell>
          <cell r="K541" t="str">
            <v>Secteur Énergie</v>
          </cell>
          <cell r="L541" t="str">
            <v>Europe Fonds ouverts  - Actions Secteur Energie</v>
          </cell>
          <cell r="M541" t="str">
            <v>G0F0</v>
          </cell>
          <cell r="N541" t="str">
            <v>G0F0B</v>
          </cell>
          <cell r="O541" t="str">
            <v>Quotidien</v>
          </cell>
          <cell r="P541" t="str">
            <v>France</v>
          </cell>
          <cell r="Q541" t="str">
            <v>Oui</v>
          </cell>
          <cell r="R541" t="str">
            <v>non résident</v>
          </cell>
          <cell r="S541" t="str">
            <v/>
          </cell>
          <cell r="T541" t="str">
            <v>Europe</v>
          </cell>
          <cell r="U541" t="str">
            <v>Europe</v>
          </cell>
          <cell r="V541">
            <v>7</v>
          </cell>
          <cell r="W541" t="str">
            <v>Non</v>
          </cell>
          <cell r="X541" t="str">
            <v>Cap</v>
          </cell>
          <cell r="AB541" t="str">
            <v>Oui</v>
          </cell>
          <cell r="AC541" t="str">
            <v>Non</v>
          </cell>
          <cell r="AD541">
            <v>1.5</v>
          </cell>
          <cell r="AE541">
            <v>1.58</v>
          </cell>
        </row>
        <row r="542">
          <cell r="A542" t="str">
            <v>LU0823414635</v>
          </cell>
          <cell r="B542" t="str">
            <v>BNP Paribas Energy Transition C C</v>
          </cell>
          <cell r="D542">
            <v>4</v>
          </cell>
          <cell r="E542" t="str">
            <v>SICAV</v>
          </cell>
          <cell r="F542" t="str">
            <v>BNP Paribas</v>
          </cell>
          <cell r="G542" t="str">
            <v>BNP Paribas Asset Management Luxembourg</v>
          </cell>
          <cell r="H542" t="str">
            <v>EUR</v>
          </cell>
          <cell r="I542" t="str">
            <v>MSCI World/Energy 10/40 NR EUR</v>
          </cell>
          <cell r="J542" t="str">
            <v>www.bnpparibas-am.fr</v>
          </cell>
          <cell r="K542" t="str">
            <v>Secteur Energie Alternative</v>
          </cell>
          <cell r="L542" t="str">
            <v>Europe Fonds ouverts  - Actions Secteur Energies Alternatives</v>
          </cell>
          <cell r="M542" t="str">
            <v>G0G0</v>
          </cell>
          <cell r="N542" t="str">
            <v>G0G0B</v>
          </cell>
          <cell r="O542" t="str">
            <v>Quotidien</v>
          </cell>
          <cell r="P542" t="str">
            <v>Cyprus;Czech Republic;Germany;Spain;France;Greece;Hong Kong;Ireland;Italy;Liechtenstein;Luxembourg;Singapore;Slovakia;Sweden;Taiwan;</v>
          </cell>
          <cell r="Q542" t="str">
            <v>Non</v>
          </cell>
          <cell r="R542" t="str">
            <v>non résident</v>
          </cell>
          <cell r="S542" t="str">
            <v/>
          </cell>
          <cell r="T542" t="str">
            <v>International</v>
          </cell>
          <cell r="U542" t="str">
            <v>Global</v>
          </cell>
          <cell r="V542">
            <v>7</v>
          </cell>
          <cell r="W542" t="str">
            <v>Non</v>
          </cell>
          <cell r="X542" t="str">
            <v>Cap</v>
          </cell>
          <cell r="Y542" t="str">
            <v>12h00</v>
          </cell>
          <cell r="Z542" t="str">
            <v>J+3</v>
          </cell>
          <cell r="AB542" t="str">
            <v>Oui</v>
          </cell>
          <cell r="AC542" t="str">
            <v>Oui</v>
          </cell>
          <cell r="AD542">
            <v>1.5</v>
          </cell>
          <cell r="AE542">
            <v>1.98</v>
          </cell>
        </row>
        <row r="543">
          <cell r="A543" t="str">
            <v>LU0823401574</v>
          </cell>
          <cell r="B543" t="str">
            <v>BNP Paribas Euro Equity C C</v>
          </cell>
          <cell r="D543">
            <v>1</v>
          </cell>
          <cell r="E543" t="str">
            <v>SICAV</v>
          </cell>
          <cell r="F543" t="str">
            <v>BNP Paribas</v>
          </cell>
          <cell r="G543" t="str">
            <v>BNP Paribas Asset Management Luxembourg</v>
          </cell>
          <cell r="H543" t="str">
            <v>EUR</v>
          </cell>
          <cell r="I543" t="str">
            <v>MSCI EMU NR EUR</v>
          </cell>
          <cell r="J543" t="str">
            <v>www.bnpparibas-am.fr</v>
          </cell>
          <cell r="K543" t="str">
            <v>Actions Zone Euro Grandes Capitalisations</v>
          </cell>
          <cell r="L543" t="str">
            <v>Europe Fonds ouverts  - Actions Zone Euro Grandes Cap.</v>
          </cell>
          <cell r="M543" t="str">
            <v>FBAA</v>
          </cell>
          <cell r="N543" t="str">
            <v>FBAAB</v>
          </cell>
          <cell r="O543" t="str">
            <v>Quotidien</v>
          </cell>
          <cell r="P543" t="str">
            <v>Spain;France;Italy;Luxembourg;Portugal;Singapore;</v>
          </cell>
          <cell r="Q543" t="str">
            <v>Oui</v>
          </cell>
          <cell r="R543" t="str">
            <v/>
          </cell>
          <cell r="S543" t="str">
            <v/>
          </cell>
          <cell r="T543" t="str">
            <v>Zone Euro</v>
          </cell>
          <cell r="U543" t="str">
            <v>Euroland</v>
          </cell>
          <cell r="V543">
            <v>6</v>
          </cell>
          <cell r="W543" t="str">
            <v>Non</v>
          </cell>
          <cell r="X543" t="str">
            <v>Cap</v>
          </cell>
          <cell r="AB543" t="str">
            <v>Non</v>
          </cell>
          <cell r="AC543" t="str">
            <v>Oui</v>
          </cell>
          <cell r="AD543">
            <v>1.5</v>
          </cell>
          <cell r="AE543">
            <v>1.97</v>
          </cell>
        </row>
        <row r="544">
          <cell r="A544" t="str">
            <v>LU0086913042</v>
          </cell>
          <cell r="B544" t="str">
            <v>BNP Paribas Europe Convertible C Cap</v>
          </cell>
          <cell r="D544">
            <v>4</v>
          </cell>
          <cell r="E544" t="str">
            <v>SICAV</v>
          </cell>
          <cell r="F544" t="str">
            <v>BNP Paribas</v>
          </cell>
          <cell r="G544" t="str">
            <v>BNP Paribas Asset Management Luxembourg</v>
          </cell>
          <cell r="H544" t="str">
            <v>EUR</v>
          </cell>
          <cell r="I544" t="str">
            <v>Refinitiv Europe Hgd CB TR EUR</v>
          </cell>
          <cell r="J544" t="str">
            <v>www.bnpparibas-am.fr</v>
          </cell>
          <cell r="K544" t="str">
            <v>Obligations Convertibles - Europe</v>
          </cell>
          <cell r="L544" t="str">
            <v>Europe Fonds ouverts  - Convertibles Europe</v>
          </cell>
          <cell r="M544" t="str">
            <v>C00A</v>
          </cell>
          <cell r="N544" t="str">
            <v>C00AB</v>
          </cell>
          <cell r="O544" t="str">
            <v>Quotidien</v>
          </cell>
          <cell r="P544" t="str">
            <v>Austria;Belgium;Bahrain;Switzerland;Chile;Czech Republic;Germany;Spain;Finland;France;United Kingdom;Greece;Italy;Jersey;Lebanon;Liechtenstein;Luxembourg;Malta;Netherlands;Norway;Peru;Portugal;Singapore;Sweden;Taiwan;</v>
          </cell>
          <cell r="Q544" t="str">
            <v>Non</v>
          </cell>
          <cell r="R544" t="str">
            <v/>
          </cell>
          <cell r="S544" t="str">
            <v>+ 85 ans</v>
          </cell>
          <cell r="T544" t="str">
            <v>Europe</v>
          </cell>
          <cell r="U544" t="str">
            <v>Europe</v>
          </cell>
          <cell r="V544">
            <v>4</v>
          </cell>
          <cell r="W544" t="str">
            <v>Non</v>
          </cell>
          <cell r="X544" t="str">
            <v>Cap</v>
          </cell>
          <cell r="Y544" t="str">
            <v>12h00</v>
          </cell>
          <cell r="Z544" t="str">
            <v>J+3</v>
          </cell>
          <cell r="AB544" t="str">
            <v>Non</v>
          </cell>
          <cell r="AC544" t="str">
            <v>Oui</v>
          </cell>
          <cell r="AD544">
            <v>1.2</v>
          </cell>
          <cell r="AE544">
            <v>1.63</v>
          </cell>
        </row>
        <row r="545">
          <cell r="A545" t="str">
            <v>LU0823403356</v>
          </cell>
          <cell r="B545" t="str">
            <v>BNP Paribas Europe Emerging Eq C C</v>
          </cell>
          <cell r="D545">
            <v>0</v>
          </cell>
          <cell r="E545" t="str">
            <v>SICAV</v>
          </cell>
          <cell r="F545" t="str">
            <v>BNP Paribas</v>
          </cell>
          <cell r="G545" t="str">
            <v>BNP Paribas Asset Management Luxembourg</v>
          </cell>
          <cell r="H545" t="str">
            <v>EUR</v>
          </cell>
          <cell r="I545" t="str">
            <v>MSCI EM Europe 10/40 NR EUR</v>
          </cell>
          <cell r="J545" t="str">
            <v>www.bnpparibas-am.fr</v>
          </cell>
          <cell r="K545" t="str">
            <v>Actions Europe Emergente</v>
          </cell>
          <cell r="L545" t="str">
            <v>Europe Fonds ouverts  - Actions Europe Emergente</v>
          </cell>
          <cell r="M545" t="str">
            <v>FH00</v>
          </cell>
          <cell r="N545" t="str">
            <v>FH00B</v>
          </cell>
          <cell r="O545" t="str">
            <v>Quotidien</v>
          </cell>
          <cell r="P545" t="str">
            <v>Austria;Belgium;Bahrain;Switzerland;Czech Republic;Germany;Denmark;Spain;Finland;France;United Kingdom;Greece;Hong Kong;Hungary;Ireland;Italy;South Korea;Liechtenstein;Luxembourg;Macao;Netherlands;Norway;Poland;Portugal;Singapore;Slovakia;Sweden;Taiwan;</v>
          </cell>
          <cell r="Q545" t="str">
            <v>Non</v>
          </cell>
          <cell r="R545" t="str">
            <v/>
          </cell>
          <cell r="S545" t="str">
            <v/>
          </cell>
          <cell r="T545" t="str">
            <v>Europe</v>
          </cell>
          <cell r="U545" t="str">
            <v>Europe Emerging Mkts</v>
          </cell>
          <cell r="V545">
            <v>6</v>
          </cell>
          <cell r="W545" t="str">
            <v>Non</v>
          </cell>
          <cell r="X545" t="str">
            <v>Cap</v>
          </cell>
          <cell r="AB545" t="str">
            <v>Non</v>
          </cell>
          <cell r="AC545" t="str">
            <v>Oui</v>
          </cell>
          <cell r="AD545">
            <v>1.75</v>
          </cell>
          <cell r="AE545">
            <v>2.2200000000000002</v>
          </cell>
        </row>
        <row r="546">
          <cell r="A546" t="str">
            <v>LU0823404248</v>
          </cell>
          <cell r="B546" t="str">
            <v>BNP Paribas Europe Growth C C</v>
          </cell>
          <cell r="D546">
            <v>1</v>
          </cell>
          <cell r="E546" t="str">
            <v>SICAV</v>
          </cell>
          <cell r="F546" t="str">
            <v>BNP Paribas</v>
          </cell>
          <cell r="G546" t="str">
            <v>BNP Paribas Asset Management Luxembourg</v>
          </cell>
          <cell r="H546" t="str">
            <v>EUR</v>
          </cell>
          <cell r="I546" t="str">
            <v>MSCI Europe NR EUR</v>
          </cell>
          <cell r="J546" t="str">
            <v>www.bnpparibas-am.fr</v>
          </cell>
          <cell r="K546" t="str">
            <v>Actions Europe Grandes Capitalisations Croissance</v>
          </cell>
          <cell r="L546" t="str">
            <v>Europe Fonds ouverts  - Actions Europe Gdes Cap. Croissance</v>
          </cell>
          <cell r="M546" t="str">
            <v>FCBC</v>
          </cell>
          <cell r="N546" t="str">
            <v>FCBCB</v>
          </cell>
          <cell r="O546" t="str">
            <v>Quotidien</v>
          </cell>
          <cell r="P546" t="str">
            <v>Spain;France;Hong Kong;Italy;Luxembourg;Norway;Singapore;Sweden;</v>
          </cell>
          <cell r="Q546" t="str">
            <v>Non</v>
          </cell>
          <cell r="R546" t="str">
            <v/>
          </cell>
          <cell r="S546" t="str">
            <v/>
          </cell>
          <cell r="T546" t="str">
            <v>Europe</v>
          </cell>
          <cell r="U546" t="str">
            <v>Europe</v>
          </cell>
          <cell r="V546">
            <v>6</v>
          </cell>
          <cell r="W546" t="str">
            <v>Non</v>
          </cell>
          <cell r="X546" t="str">
            <v>Cap</v>
          </cell>
          <cell r="Y546" t="str">
            <v>12h00</v>
          </cell>
          <cell r="Z546" t="str">
            <v>J+3</v>
          </cell>
          <cell r="AB546" t="str">
            <v>Non</v>
          </cell>
          <cell r="AC546" t="str">
            <v>Oui</v>
          </cell>
          <cell r="AD546">
            <v>1.5</v>
          </cell>
          <cell r="AE546">
            <v>1.97</v>
          </cell>
        </row>
        <row r="547">
          <cell r="A547" t="str">
            <v>LU0283511359</v>
          </cell>
          <cell r="B547" t="str">
            <v>BNP Paribas Europe Real Estt Scs Cl C</v>
          </cell>
          <cell r="D547">
            <v>8</v>
          </cell>
          <cell r="E547" t="str">
            <v>SICAV</v>
          </cell>
          <cell r="F547" t="str">
            <v>BNP Paribas</v>
          </cell>
          <cell r="G547" t="str">
            <v>BNP Paribas Asset Management Luxembourg</v>
          </cell>
          <cell r="H547" t="str">
            <v>EUR</v>
          </cell>
          <cell r="I547" t="str">
            <v>FTSE EP/NA Eur(25% UK Cap)8/32</v>
          </cell>
          <cell r="J547" t="str">
            <v>www.bnpparibas-am.fr</v>
          </cell>
          <cell r="K547" t="str">
            <v>Secteur Immobilier Europe</v>
          </cell>
          <cell r="L547" t="str">
            <v>Europe Fonds ouverts  - Immobilier - Indirect Europe</v>
          </cell>
          <cell r="M547" t="str">
            <v>G0I0</v>
          </cell>
          <cell r="N547" t="str">
            <v>G0I0B</v>
          </cell>
          <cell r="O547" t="str">
            <v>Quotidien</v>
          </cell>
          <cell r="P547" t="str">
            <v>France;United Kingdom;Italy;Luxembourg;Portugal;</v>
          </cell>
          <cell r="Q547" t="str">
            <v>Non</v>
          </cell>
          <cell r="R547" t="str">
            <v/>
          </cell>
          <cell r="S547" t="str">
            <v/>
          </cell>
          <cell r="T547" t="str">
            <v>Europe</v>
          </cell>
          <cell r="U547" t="str">
            <v>Europe</v>
          </cell>
          <cell r="V547">
            <v>6</v>
          </cell>
          <cell r="W547" t="str">
            <v>Non</v>
          </cell>
          <cell r="X547" t="str">
            <v>Cap</v>
          </cell>
          <cell r="Y547" t="str">
            <v>12h00</v>
          </cell>
          <cell r="Z547" t="str">
            <v>J+3</v>
          </cell>
          <cell r="AA547">
            <v>0</v>
          </cell>
          <cell r="AB547" t="str">
            <v>Non</v>
          </cell>
          <cell r="AC547" t="str">
            <v>Oui</v>
          </cell>
          <cell r="AD547">
            <v>1.5</v>
          </cell>
          <cell r="AE547">
            <v>1.97</v>
          </cell>
        </row>
        <row r="548">
          <cell r="A548" t="str">
            <v>LU0212178916</v>
          </cell>
          <cell r="B548" t="str">
            <v>BNP Paribas Europe Small Cap Cl C</v>
          </cell>
          <cell r="C548" t="str">
            <v>Fin de commercialisation 12/11/2015 (Soft close) - Listes : SLEXPERT + SLSPL + OXYGENE</v>
          </cell>
          <cell r="D548">
            <v>0</v>
          </cell>
          <cell r="E548" t="str">
            <v>SICAV</v>
          </cell>
          <cell r="F548" t="str">
            <v>BNP Paribas</v>
          </cell>
          <cell r="G548" t="str">
            <v>BNP Paribas Asset Management Luxembourg</v>
          </cell>
          <cell r="H548" t="str">
            <v>EUR</v>
          </cell>
          <cell r="I548" t="str">
            <v>MSCI Europe Small Cap NR USD</v>
          </cell>
          <cell r="J548" t="str">
            <v>www.bnpparibas-am.fr</v>
          </cell>
          <cell r="K548" t="str">
            <v>Actions Europe Moyennes Capitalisations</v>
          </cell>
          <cell r="L548" t="str">
            <v>Europe Fonds ouverts  - Actions Europe Moyennes Cap.</v>
          </cell>
          <cell r="M548" t="str">
            <v>FCD0</v>
          </cell>
          <cell r="N548" t="str">
            <v>FCD0B</v>
          </cell>
          <cell r="O548" t="str">
            <v>Quotidien</v>
          </cell>
          <cell r="P548" t="str">
            <v>Austria;Belgium;Bahrain;Switzerland;Cyprus;Czech Republic;Germany;Denmark;Spain;Finland;France;United Kingdom;Greece;Hong Kong;Hungary;Ireland;Italy;Jersey;South Korea;Liechtenstein;Luxembourg;Netherlands;Norway;Portugal;Singapore;Slovakia;Sweden;Taiwan;</v>
          </cell>
          <cell r="Q548" t="str">
            <v>Non</v>
          </cell>
          <cell r="R548" t="str">
            <v/>
          </cell>
          <cell r="S548" t="str">
            <v/>
          </cell>
          <cell r="T548" t="str">
            <v>Europe</v>
          </cell>
          <cell r="U548" t="str">
            <v>Europe</v>
          </cell>
          <cell r="V548">
            <v>6</v>
          </cell>
          <cell r="W548" t="str">
            <v>Non</v>
          </cell>
          <cell r="X548" t="str">
            <v>Cap</v>
          </cell>
          <cell r="Y548" t="str">
            <v>16h00</v>
          </cell>
          <cell r="Z548" t="str">
            <v>J+3</v>
          </cell>
          <cell r="AB548" t="str">
            <v>Non</v>
          </cell>
          <cell r="AC548" t="str">
            <v>Oui</v>
          </cell>
          <cell r="AD548">
            <v>1.75</v>
          </cell>
          <cell r="AE548">
            <v>2.2200000000000002</v>
          </cell>
        </row>
        <row r="549">
          <cell r="A549" t="str">
            <v>FR0011594134</v>
          </cell>
          <cell r="B549" t="str">
            <v>BNP Paribas Floréal 70 Classic C</v>
          </cell>
          <cell r="D549">
            <v>2</v>
          </cell>
          <cell r="E549" t="str">
            <v>FCP</v>
          </cell>
          <cell r="F549" t="str">
            <v>BNP Paribas</v>
          </cell>
          <cell r="G549" t="str">
            <v>BNP Paribas Asset Management France</v>
          </cell>
          <cell r="H549" t="str">
            <v>EUR</v>
          </cell>
          <cell r="I549" t="str">
            <v>(FTSE MTS Ex-CNO Etrix TR EUR) 30% + ( MSCI EMU NR EUR) 70%</v>
          </cell>
          <cell r="J549" t="str">
            <v>www.bnpparibas-am.fr</v>
          </cell>
          <cell r="K549" t="str">
            <v>Mixtes EUR Dynamiques</v>
          </cell>
          <cell r="L549" t="str">
            <v>Europe Fonds ouverts  - Allocation EUR Aggressive</v>
          </cell>
          <cell r="M549" t="str">
            <v>EADA</v>
          </cell>
          <cell r="N549" t="str">
            <v>EADAB</v>
          </cell>
          <cell r="O549" t="str">
            <v>Quotidien</v>
          </cell>
          <cell r="P549" t="str">
            <v>France</v>
          </cell>
          <cell r="Q549" t="str">
            <v>Oui</v>
          </cell>
          <cell r="R549" t="str">
            <v/>
          </cell>
          <cell r="S549" t="str">
            <v>+ 85 ans</v>
          </cell>
          <cell r="T549" t="str">
            <v>Zone Euro</v>
          </cell>
          <cell r="U549" t="str">
            <v>Euroland</v>
          </cell>
          <cell r="V549">
            <v>5</v>
          </cell>
          <cell r="W549" t="str">
            <v>Non</v>
          </cell>
          <cell r="X549" t="str">
            <v>Cap</v>
          </cell>
          <cell r="Y549" t="str">
            <v>13h00</v>
          </cell>
          <cell r="Z549" t="str">
            <v>J+5</v>
          </cell>
          <cell r="AB549" t="str">
            <v>Non</v>
          </cell>
          <cell r="AC549" t="str">
            <v>Non</v>
          </cell>
          <cell r="AD549">
            <v>1.5</v>
          </cell>
          <cell r="AE549">
            <v>1.2</v>
          </cell>
        </row>
        <row r="550">
          <cell r="A550" t="str">
            <v>LU0956005226</v>
          </cell>
          <cell r="B550" t="str">
            <v>BNP Paribas Glb Eq Cl Cap</v>
          </cell>
          <cell r="D550">
            <v>4</v>
          </cell>
          <cell r="E550" t="str">
            <v>SICAV</v>
          </cell>
          <cell r="F550" t="str">
            <v>BNP Paribas</v>
          </cell>
          <cell r="G550" t="str">
            <v>BNP Paribas Asset Management Luxembourg</v>
          </cell>
          <cell r="H550" t="str">
            <v>USD</v>
          </cell>
          <cell r="I550" t="str">
            <v>MSCI ACWI NR EUR</v>
          </cell>
          <cell r="J550" t="str">
            <v>www.bnpparibas-am.fr</v>
          </cell>
          <cell r="K550" t="str">
            <v>Actions International Grandes Capitalisations Croissance</v>
          </cell>
          <cell r="L550" t="str">
            <v>Europe Fonds ouverts  - Actions Internationales Gdes Cap. Croissance</v>
          </cell>
          <cell r="M550" t="str">
            <v>FEAE</v>
          </cell>
          <cell r="N550" t="str">
            <v>FEAEB</v>
          </cell>
          <cell r="O550" t="str">
            <v>Quotidien</v>
          </cell>
          <cell r="P550" t="str">
            <v>Austria;Belgium;Bahrain;Switzerland;Czech Republic;Germany;Spain;Finland;France;United Kingdom;Greece;Hungary;Italy;Jersey;Luxembourg;Norway;Poland;Portugal;Singapore;Slovakia;Sweden;Taiwan;</v>
          </cell>
          <cell r="Q550" t="str">
            <v>Non</v>
          </cell>
          <cell r="R550" t="str">
            <v/>
          </cell>
          <cell r="S550" t="str">
            <v/>
          </cell>
          <cell r="T550" t="str">
            <v>International</v>
          </cell>
          <cell r="U550" t="str">
            <v>Global</v>
          </cell>
          <cell r="V550">
            <v>6</v>
          </cell>
          <cell r="W550" t="str">
            <v>Non</v>
          </cell>
          <cell r="X550" t="str">
            <v>Cap</v>
          </cell>
          <cell r="Y550" t="str">
            <v>12h00</v>
          </cell>
          <cell r="Z550" t="str">
            <v>J+3</v>
          </cell>
          <cell r="AB550" t="str">
            <v>Non</v>
          </cell>
          <cell r="AC550" t="str">
            <v>Oui</v>
          </cell>
          <cell r="AD550">
            <v>1.5</v>
          </cell>
          <cell r="AE550">
            <v>1.98</v>
          </cell>
        </row>
        <row r="551">
          <cell r="A551" t="str">
            <v>LU1270636993</v>
          </cell>
          <cell r="B551" t="str">
            <v>BNP Paribas Glb Eq Cl EUR Cap</v>
          </cell>
          <cell r="D551">
            <v>1</v>
          </cell>
          <cell r="E551" t="str">
            <v>SICAV</v>
          </cell>
          <cell r="F551" t="str">
            <v>BNP Paribas</v>
          </cell>
          <cell r="G551" t="str">
            <v>BNP Paribas Asset Management Luxembourg</v>
          </cell>
          <cell r="H551" t="str">
            <v>EUR</v>
          </cell>
          <cell r="I551" t="str">
            <v>MSCI ACWI NR EUR</v>
          </cell>
          <cell r="J551" t="str">
            <v>www.bnpparibas-am.fr</v>
          </cell>
          <cell r="K551" t="str">
            <v>Actions International Grandes Capitalisations Croissance</v>
          </cell>
          <cell r="L551" t="str">
            <v>Europe Fonds ouverts  - Actions Internationales Gdes Cap. Croissance</v>
          </cell>
          <cell r="M551" t="str">
            <v>FEAE</v>
          </cell>
          <cell r="N551" t="str">
            <v>FEAEB</v>
          </cell>
          <cell r="O551" t="str">
            <v>Quotidien</v>
          </cell>
          <cell r="P551" t="str">
            <v>Luxembourg</v>
          </cell>
          <cell r="Q551" t="str">
            <v>Non</v>
          </cell>
          <cell r="R551" t="str">
            <v/>
          </cell>
          <cell r="S551" t="str">
            <v/>
          </cell>
          <cell r="T551" t="str">
            <v>International</v>
          </cell>
          <cell r="U551" t="str">
            <v>Global</v>
          </cell>
          <cell r="V551">
            <v>6</v>
          </cell>
          <cell r="W551" t="str">
            <v>Non</v>
          </cell>
          <cell r="X551" t="str">
            <v>Cap</v>
          </cell>
          <cell r="Y551" t="str">
            <v>12h00</v>
          </cell>
          <cell r="Z551" t="str">
            <v>J+3</v>
          </cell>
          <cell r="AB551" t="str">
            <v>Non</v>
          </cell>
          <cell r="AC551" t="str">
            <v>Oui</v>
          </cell>
          <cell r="AD551">
            <v>1.5</v>
          </cell>
          <cell r="AE551">
            <v>1.98</v>
          </cell>
        </row>
        <row r="552">
          <cell r="A552" t="str">
            <v>LU0823394852</v>
          </cell>
          <cell r="B552" t="str">
            <v>BNP Paribas Glbl Cnvrt Cl RH EUR C</v>
          </cell>
          <cell r="D552">
            <v>5</v>
          </cell>
          <cell r="E552" t="str">
            <v>SICAV</v>
          </cell>
          <cell r="F552" t="str">
            <v>BNP Paribas</v>
          </cell>
          <cell r="G552" t="str">
            <v>BNP Paribas Asset Management Luxembourg</v>
          </cell>
          <cell r="H552" t="str">
            <v>EUR</v>
          </cell>
          <cell r="I552" t="str">
            <v>Refinitiv Global Focus Hgd CB TR EUR</v>
          </cell>
          <cell r="J552" t="str">
            <v>www.bnpparibas-am.fr</v>
          </cell>
          <cell r="K552" t="str">
            <v>Obligations Convertibles Internationales Hedgées</v>
          </cell>
          <cell r="L552" t="str">
            <v>Europe Fonds ouverts  - Convertibles Internationales Couvertes en EUR</v>
          </cell>
          <cell r="M552" t="str">
            <v>C00B</v>
          </cell>
          <cell r="N552" t="str">
            <v>C00BB</v>
          </cell>
          <cell r="O552" t="str">
            <v>Quotidien</v>
          </cell>
          <cell r="P552" t="str">
            <v>Cyprus;Czech Republic;Germany;Spain;France;Greece;Hong Kong;Ireland;Italy;Liechtenstein;Luxembourg;Singapore;Slovakia;Sweden;</v>
          </cell>
          <cell r="Q552" t="str">
            <v>Non</v>
          </cell>
          <cell r="R552" t="str">
            <v/>
          </cell>
          <cell r="S552" t="str">
            <v>+ 85 ans</v>
          </cell>
          <cell r="T552" t="str">
            <v>International</v>
          </cell>
          <cell r="U552" t="str">
            <v>Global</v>
          </cell>
          <cell r="V552">
            <v>4</v>
          </cell>
          <cell r="W552" t="str">
            <v>Non</v>
          </cell>
          <cell r="X552" t="str">
            <v>Cap</v>
          </cell>
          <cell r="Y552" t="str">
            <v>12h00</v>
          </cell>
          <cell r="Z552" t="str">
            <v>J+3</v>
          </cell>
          <cell r="AB552" t="str">
            <v>Non</v>
          </cell>
          <cell r="AC552" t="str">
            <v>Oui</v>
          </cell>
          <cell r="AD552">
            <v>1.2</v>
          </cell>
          <cell r="AE552">
            <v>1.63</v>
          </cell>
        </row>
        <row r="553">
          <cell r="A553" t="str">
            <v>LU0823391676</v>
          </cell>
          <cell r="B553" t="str">
            <v>BNP Paribas Global Bond Opps Cl C</v>
          </cell>
          <cell r="C553" t="str">
            <v>absorption du FR0010133892 BNP Paribas Obli Monde Classic</v>
          </cell>
          <cell r="D553">
            <v>0</v>
          </cell>
          <cell r="E553" t="str">
            <v>SICAV</v>
          </cell>
          <cell r="F553" t="str">
            <v>BNP Paribas</v>
          </cell>
          <cell r="G553" t="str">
            <v>BNP Paribas Asset Management Luxembourg</v>
          </cell>
          <cell r="H553" t="str">
            <v>EUR</v>
          </cell>
          <cell r="I553" t="str">
            <v>BBgBarc Global Aggregate TR EUR</v>
          </cell>
          <cell r="J553" t="str">
            <v>www.bnpparibas-am.fr</v>
          </cell>
          <cell r="K553" t="str">
            <v>Obligations Monde - Couvert EUR</v>
          </cell>
          <cell r="L553" t="str">
            <v>Europe Fonds ouverts  - Obligations Internationales Couvertes en EUR</v>
          </cell>
          <cell r="M553" t="str">
            <v>BBJA</v>
          </cell>
          <cell r="N553" t="str">
            <v>BBJAB</v>
          </cell>
          <cell r="O553" t="str">
            <v>Quotidien</v>
          </cell>
          <cell r="P553" t="str">
            <v>Austria;Belgium;Bahrain;Switzerland;Czech Republic;Germany;Denmark;Spain;Finland;France;United Kingdom;Greece;Hungary;Ireland;Italy;Luxembourg;Macao;Portugal;Singapore;Slovakia;Sweden;</v>
          </cell>
          <cell r="Q553" t="str">
            <v>Non</v>
          </cell>
          <cell r="R553" t="str">
            <v/>
          </cell>
          <cell r="S553" t="str">
            <v>+ 85 ans</v>
          </cell>
          <cell r="T553" t="str">
            <v>International</v>
          </cell>
          <cell r="U553" t="str">
            <v>Global</v>
          </cell>
          <cell r="V553">
            <v>4</v>
          </cell>
          <cell r="W553" t="str">
            <v>Non</v>
          </cell>
          <cell r="X553" t="str">
            <v>Cap</v>
          </cell>
          <cell r="Y553" t="str">
            <v>12h00</v>
          </cell>
          <cell r="Z553" t="str">
            <v>J+3</v>
          </cell>
          <cell r="AB553" t="str">
            <v>Non</v>
          </cell>
          <cell r="AC553" t="str">
            <v>Oui</v>
          </cell>
          <cell r="AD553">
            <v>0.75</v>
          </cell>
          <cell r="AE553">
            <v>1.1299999999999999</v>
          </cell>
        </row>
        <row r="554">
          <cell r="A554" t="str">
            <v>LU0347711466</v>
          </cell>
          <cell r="B554" t="str">
            <v>BNP Paribas Global Envir Cl C</v>
          </cell>
          <cell r="D554">
            <v>7</v>
          </cell>
          <cell r="E554" t="str">
            <v>SICAV</v>
          </cell>
          <cell r="F554" t="str">
            <v>BNP Paribas</v>
          </cell>
          <cell r="G554" t="str">
            <v>BNP Paribas Asset Management Luxembourg</v>
          </cell>
          <cell r="H554" t="str">
            <v>EUR</v>
          </cell>
          <cell r="I554" t="str">
            <v>MSCI World NR USD</v>
          </cell>
          <cell r="J554" t="str">
            <v>www.bnpparibas-am.fr</v>
          </cell>
          <cell r="K554" t="str">
            <v>Secteur Ecologie</v>
          </cell>
          <cell r="L554" t="str">
            <v>Europe Fonds ouverts  - Actions Secteur Ecologie</v>
          </cell>
          <cell r="M554" t="str">
            <v>G0E0</v>
          </cell>
          <cell r="N554" t="str">
            <v>G0E0B</v>
          </cell>
          <cell r="O554" t="str">
            <v>Quotidien</v>
          </cell>
          <cell r="P554" t="str">
            <v>Austria;Belgium;Switzerland;Germany;Spain;Finland;France;Hong Kong;Italy;South Korea;Luxembourg;Netherlands;Norway;Singapore;Sweden;</v>
          </cell>
          <cell r="Q554" t="str">
            <v>Non</v>
          </cell>
          <cell r="R554" t="str">
            <v/>
          </cell>
          <cell r="S554" t="str">
            <v/>
          </cell>
          <cell r="T554" t="str">
            <v>International</v>
          </cell>
          <cell r="U554" t="str">
            <v>Global</v>
          </cell>
          <cell r="V554">
            <v>6</v>
          </cell>
          <cell r="W554" t="str">
            <v>Non</v>
          </cell>
          <cell r="X554" t="str">
            <v>Cap</v>
          </cell>
          <cell r="AA554" t="str">
            <v>Label ISR 052020</v>
          </cell>
          <cell r="AB554" t="str">
            <v>Oui</v>
          </cell>
          <cell r="AC554" t="str">
            <v>Oui</v>
          </cell>
          <cell r="AD554">
            <v>1.75</v>
          </cell>
          <cell r="AE554">
            <v>2.23</v>
          </cell>
        </row>
        <row r="555">
          <cell r="A555" t="str">
            <v>FR0010302398</v>
          </cell>
          <cell r="B555" t="str">
            <v>BNP Paribas Actions Euro Responsable CC</v>
          </cell>
          <cell r="C555" t="str">
            <v>Absorption du support FR0010137166 BNP Paribas Euro Valeurs Durables C C le 02/06/2021</v>
          </cell>
          <cell r="D555">
            <v>5</v>
          </cell>
          <cell r="E555" t="str">
            <v>FCP</v>
          </cell>
          <cell r="F555" t="str">
            <v>BNP Paribas</v>
          </cell>
          <cell r="G555" t="str">
            <v>BNP Paribas Asset Management France</v>
          </cell>
          <cell r="H555" t="str">
            <v>EUR</v>
          </cell>
          <cell r="I555" t="str">
            <v>MSCI EMU NR EUR</v>
          </cell>
          <cell r="J555" t="str">
            <v>www.bnpparibas-am.fr</v>
          </cell>
          <cell r="K555" t="str">
            <v>Actions Europe Grandes Capitalisations Mixte</v>
          </cell>
          <cell r="L555" t="str">
            <v>Europe Fonds ouverts  - Actions Europe Gdes Cap. Mixte</v>
          </cell>
          <cell r="M555" t="str">
            <v>FCBB</v>
          </cell>
          <cell r="N555" t="str">
            <v>FCBBB</v>
          </cell>
          <cell r="O555" t="str">
            <v>Quotidien</v>
          </cell>
          <cell r="P555" t="str">
            <v>France</v>
          </cell>
          <cell r="Q555" t="str">
            <v>Oui</v>
          </cell>
          <cell r="R555" t="str">
            <v/>
          </cell>
          <cell r="S555" t="str">
            <v/>
          </cell>
          <cell r="T555" t="str">
            <v>Europe</v>
          </cell>
          <cell r="U555" t="str">
            <v>Europe</v>
          </cell>
          <cell r="V555">
            <v>6</v>
          </cell>
          <cell r="W555" t="str">
            <v>Non</v>
          </cell>
          <cell r="X555" t="str">
            <v>Cap</v>
          </cell>
          <cell r="Y555" t="str">
            <v>13h00</v>
          </cell>
          <cell r="Z555" t="str">
            <v>J+5</v>
          </cell>
          <cell r="AA555" t="str">
            <v>Label ISR 062021</v>
          </cell>
          <cell r="AB555" t="str">
            <v>Oui</v>
          </cell>
          <cell r="AC555" t="str">
            <v>Oui</v>
          </cell>
          <cell r="AD555">
            <v>1.5</v>
          </cell>
          <cell r="AE555">
            <v>1.83</v>
          </cell>
        </row>
        <row r="556">
          <cell r="A556" t="str">
            <v>LU0823437925</v>
          </cell>
          <cell r="B556" t="str">
            <v>BNP Paribas Green Tigers Cl EUR Cap</v>
          </cell>
          <cell r="D556">
            <v>5</v>
          </cell>
          <cell r="E556" t="str">
            <v>SICAV</v>
          </cell>
          <cell r="F556" t="str">
            <v>BNP Paribas</v>
          </cell>
          <cell r="G556" t="str">
            <v>BNP Paribas Asset Management Luxembourg</v>
          </cell>
          <cell r="H556" t="str">
            <v>EUR</v>
          </cell>
          <cell r="I556" t="str">
            <v>(MSCI Japan NR EUR) 20% + ( MSCI AC Asia Pac Ex JPN NR EUR) 80%</v>
          </cell>
          <cell r="J556" t="str">
            <v>www.bnpparibas-am.fr</v>
          </cell>
          <cell r="K556" t="str">
            <v>Secteur Ecologie</v>
          </cell>
          <cell r="L556" t="str">
            <v>Europe Fonds ouverts  - Actions Secteur Ecologie</v>
          </cell>
          <cell r="M556" t="str">
            <v>G0E0</v>
          </cell>
          <cell r="N556" t="str">
            <v>G0E0B</v>
          </cell>
          <cell r="O556" t="str">
            <v>Quotidien</v>
          </cell>
          <cell r="P556" t="str">
            <v>Austria;Belgium;Switzerland;Germany;Denmark;Spain;Finland;France;United Kingdom;Greece;Hong Kong;Ireland;Italy;Luxembourg;Macao;Netherlands;Portugal;</v>
          </cell>
          <cell r="Q556" t="str">
            <v>Non</v>
          </cell>
          <cell r="R556" t="str">
            <v/>
          </cell>
          <cell r="S556" t="str">
            <v/>
          </cell>
          <cell r="T556" t="str">
            <v>Asie - Pacifique</v>
          </cell>
          <cell r="U556" t="str">
            <v>Asia Pacific ex Japan</v>
          </cell>
          <cell r="V556">
            <v>6</v>
          </cell>
          <cell r="W556" t="str">
            <v>Non</v>
          </cell>
          <cell r="X556" t="str">
            <v>Cap</v>
          </cell>
          <cell r="Y556" t="str">
            <v>16h00</v>
          </cell>
          <cell r="Z556" t="str">
            <v>J+3</v>
          </cell>
          <cell r="AA556" t="str">
            <v xml:space="preserve"> Label ISR 012021</v>
          </cell>
          <cell r="AB556" t="str">
            <v>Non</v>
          </cell>
          <cell r="AC556" t="str">
            <v>Oui</v>
          </cell>
          <cell r="AD556">
            <v>1.75</v>
          </cell>
          <cell r="AE556">
            <v>2.23</v>
          </cell>
        </row>
        <row r="557">
          <cell r="A557" t="str">
            <v>LU0823416762</v>
          </cell>
          <cell r="B557" t="str">
            <v>BNP Paribas Health Cr Innovtr Cl Cap</v>
          </cell>
          <cell r="D557">
            <v>0</v>
          </cell>
          <cell r="E557" t="str">
            <v>SICAV</v>
          </cell>
          <cell r="F557" t="str">
            <v>BNP Paribas</v>
          </cell>
          <cell r="G557" t="str">
            <v>BNP Paribas Asset Management Luxembourg</v>
          </cell>
          <cell r="H557" t="str">
            <v>EUR</v>
          </cell>
          <cell r="I557" t="str">
            <v>MSCI World/Health Care 10/40 NR EUR</v>
          </cell>
          <cell r="J557" t="str">
            <v>www.bnpparibas-am.fr</v>
          </cell>
          <cell r="K557" t="str">
            <v>Secteur Santé</v>
          </cell>
          <cell r="L557" t="str">
            <v>Europe Fonds ouverts  - Actions Secteur Santé</v>
          </cell>
          <cell r="M557" t="str">
            <v>G0P0</v>
          </cell>
          <cell r="N557" t="str">
            <v>G0P0B</v>
          </cell>
          <cell r="O557" t="str">
            <v>Quotidien</v>
          </cell>
          <cell r="P557" t="str">
            <v>Belgium;Cyprus;Czech Republic;Germany;Spain;France;Greece;Hong Kong;Ireland;Italy;Liechtenstein;Luxembourg;Norway;Singapore;Slovakia;Sweden;</v>
          </cell>
          <cell r="Q557" t="str">
            <v>Non</v>
          </cell>
          <cell r="R557" t="str">
            <v/>
          </cell>
          <cell r="S557" t="str">
            <v/>
          </cell>
          <cell r="T557" t="str">
            <v>International</v>
          </cell>
          <cell r="U557" t="str">
            <v>Global</v>
          </cell>
          <cell r="V557">
            <v>6</v>
          </cell>
          <cell r="W557" t="str">
            <v>Non</v>
          </cell>
          <cell r="X557" t="str">
            <v>Cap</v>
          </cell>
          <cell r="Y557" t="str">
            <v>12h00</v>
          </cell>
          <cell r="Z557" t="str">
            <v>J+3</v>
          </cell>
          <cell r="AB557" t="str">
            <v>Non</v>
          </cell>
          <cell r="AC557" t="str">
            <v>Oui</v>
          </cell>
          <cell r="AD557">
            <v>1.5</v>
          </cell>
          <cell r="AE557">
            <v>1.98</v>
          </cell>
        </row>
        <row r="558">
          <cell r="A558" t="str">
            <v>FR0010156216</v>
          </cell>
          <cell r="B558" t="str">
            <v>BNP Paribas Immobilier ISR Classic C</v>
          </cell>
          <cell r="C558" t="str">
            <v/>
          </cell>
          <cell r="D558">
            <v>7</v>
          </cell>
          <cell r="E558" t="str">
            <v>FCP</v>
          </cell>
          <cell r="F558" t="str">
            <v>BNP Paribas</v>
          </cell>
          <cell r="G558" t="str">
            <v>BNP Paribas Asset Management France</v>
          </cell>
          <cell r="H558" t="str">
            <v>EUR</v>
          </cell>
          <cell r="I558" t="str">
            <v>FTSE EPRA Nareit Dev Europe 8/32 NR EUR</v>
          </cell>
          <cell r="J558" t="str">
            <v>www.bnpparibas-am.fr</v>
          </cell>
          <cell r="K558" t="str">
            <v>Secteur Immobilier Europe</v>
          </cell>
          <cell r="L558" t="str">
            <v>Europe Fonds ouverts  - Immobilier - Indirect Europe</v>
          </cell>
          <cell r="M558" t="str">
            <v>G0I0</v>
          </cell>
          <cell r="N558" t="str">
            <v>G0I0B</v>
          </cell>
          <cell r="O558" t="str">
            <v>Quotidien</v>
          </cell>
          <cell r="P558" t="str">
            <v>France</v>
          </cell>
          <cell r="Q558" t="str">
            <v>Non</v>
          </cell>
          <cell r="R558" t="str">
            <v/>
          </cell>
          <cell r="S558" t="str">
            <v/>
          </cell>
          <cell r="T558" t="str">
            <v>Europe</v>
          </cell>
          <cell r="U558" t="str">
            <v>Europe</v>
          </cell>
          <cell r="V558">
            <v>6</v>
          </cell>
          <cell r="W558" t="str">
            <v>Non</v>
          </cell>
          <cell r="X558" t="str">
            <v>Cap</v>
          </cell>
          <cell r="Y558" t="str">
            <v>13h00</v>
          </cell>
          <cell r="Z558" t="str">
            <v>J+5</v>
          </cell>
          <cell r="AA558" t="str">
            <v>Label ISR 04/2021</v>
          </cell>
          <cell r="AB558" t="str">
            <v>Oui</v>
          </cell>
          <cell r="AC558" t="str">
            <v>Oui</v>
          </cell>
          <cell r="AD558">
            <v>1.5</v>
          </cell>
          <cell r="AE558">
            <v>1.48</v>
          </cell>
        </row>
        <row r="559">
          <cell r="A559" t="str">
            <v>FR0010108977</v>
          </cell>
          <cell r="B559" t="str">
            <v>BNP Paribas Actions Monde ISR Classic</v>
          </cell>
          <cell r="C559" t="str">
            <v>Hors liste</v>
          </cell>
          <cell r="D559">
            <v>0</v>
          </cell>
          <cell r="E559" t="str">
            <v>FCP</v>
          </cell>
          <cell r="F559" t="str">
            <v>BNP Paribas</v>
          </cell>
          <cell r="G559" t="str">
            <v>BNP Paribas Asset Management France</v>
          </cell>
          <cell r="H559" t="str">
            <v>EUR</v>
          </cell>
          <cell r="I559" t="str">
            <v>MSCI ACWI NR EUR</v>
          </cell>
          <cell r="J559" t="str">
            <v>www.bnpparibas-am.fr</v>
          </cell>
          <cell r="K559" t="str">
            <v>Actions International Grandes Capitalisations Mixte</v>
          </cell>
          <cell r="L559" t="str">
            <v>Europe Fonds ouverts  - Actions Internationales Gdes Cap. Mixte</v>
          </cell>
          <cell r="M559" t="str">
            <v>FEAD</v>
          </cell>
          <cell r="N559" t="str">
            <v>FEADB</v>
          </cell>
          <cell r="O559" t="str">
            <v>Quotidien</v>
          </cell>
          <cell r="P559" t="str">
            <v>France</v>
          </cell>
          <cell r="Q559" t="str">
            <v>Non</v>
          </cell>
          <cell r="R559" t="str">
            <v/>
          </cell>
          <cell r="S559" t="str">
            <v>+ 85 ans</v>
          </cell>
          <cell r="T559" t="str">
            <v>International</v>
          </cell>
          <cell r="U559" t="str">
            <v>Global</v>
          </cell>
          <cell r="V559">
            <v>5</v>
          </cell>
          <cell r="W559" t="str">
            <v>Non</v>
          </cell>
          <cell r="X559" t="str">
            <v>Cap</v>
          </cell>
          <cell r="Y559" t="str">
            <v>13h00</v>
          </cell>
          <cell r="Z559" t="str">
            <v>J+5</v>
          </cell>
          <cell r="AA559" t="str">
            <v>Label ISR 04/2021</v>
          </cell>
          <cell r="AB559" t="str">
            <v>Oui</v>
          </cell>
          <cell r="AC559" t="str">
            <v>Oui</v>
          </cell>
          <cell r="AD559">
            <v>1.5</v>
          </cell>
          <cell r="AE559">
            <v>1.6</v>
          </cell>
        </row>
        <row r="560">
          <cell r="A560" t="str">
            <v>FR0011693100</v>
          </cell>
          <cell r="B560" t="str">
            <v>BNP Paribas Actions PME ISR Classic</v>
          </cell>
          <cell r="C560" t="str">
            <v xml:space="preserve">PEA PME, Mail au 11/01/2022 à Marina Padelo : la fonds a-t-il toujours le label relance? </v>
          </cell>
          <cell r="D560">
            <v>5</v>
          </cell>
          <cell r="E560" t="str">
            <v>FCP</v>
          </cell>
          <cell r="F560" t="str">
            <v>BNP Paribas</v>
          </cell>
          <cell r="G560" t="str">
            <v>BNP Paribas Asset Management France</v>
          </cell>
          <cell r="H560" t="str">
            <v>EUR</v>
          </cell>
          <cell r="I560" t="str">
            <v>Pas d'iindice de référence</v>
          </cell>
          <cell r="J560" t="str">
            <v>www.bnpparibas-am.fr</v>
          </cell>
          <cell r="K560" t="str">
            <v>Actions Zone Euro Petites Capitalisations</v>
          </cell>
          <cell r="L560" t="str">
            <v>Europe Fonds ouverts  - Actions Zone Euro Petites Cap.</v>
          </cell>
          <cell r="M560" t="str">
            <v>FBDA</v>
          </cell>
          <cell r="N560" t="str">
            <v>FBDAB</v>
          </cell>
          <cell r="O560" t="str">
            <v>Quotidien</v>
          </cell>
          <cell r="P560" t="str">
            <v>France</v>
          </cell>
          <cell r="Q560" t="str">
            <v>Oui</v>
          </cell>
          <cell r="R560" t="str">
            <v/>
          </cell>
          <cell r="S560" t="str">
            <v/>
          </cell>
          <cell r="T560" t="str">
            <v>Zone Euro</v>
          </cell>
          <cell r="U560" t="str">
            <v>Euroland</v>
          </cell>
          <cell r="V560">
            <v>6</v>
          </cell>
          <cell r="W560" t="str">
            <v>Non</v>
          </cell>
          <cell r="X560" t="str">
            <v>Cap</v>
          </cell>
          <cell r="Y560" t="str">
            <v>13h00</v>
          </cell>
          <cell r="Z560" t="str">
            <v>J+5</v>
          </cell>
          <cell r="AB560" t="str">
            <v>Oui</v>
          </cell>
          <cell r="AC560" t="str">
            <v>Oui</v>
          </cell>
          <cell r="AD560">
            <v>2</v>
          </cell>
          <cell r="AE560">
            <v>2.52</v>
          </cell>
        </row>
        <row r="561">
          <cell r="A561" t="str">
            <v>LU0012181748</v>
          </cell>
          <cell r="B561" t="str">
            <v>BNP Paribas Japan Eq Cl Cap</v>
          </cell>
          <cell r="C561" t="str">
            <v/>
          </cell>
          <cell r="D561">
            <v>1</v>
          </cell>
          <cell r="E561" t="str">
            <v>SICAV</v>
          </cell>
          <cell r="F561" t="str">
            <v>BNP Paribas</v>
          </cell>
          <cell r="G561" t="str">
            <v>BNP Paribas Asset Management Luxembourg</v>
          </cell>
          <cell r="H561" t="str">
            <v>JPY</v>
          </cell>
          <cell r="I561" t="str">
            <v>Topix TR JPY</v>
          </cell>
          <cell r="J561" t="str">
            <v>www.bnpparibas-am.fr</v>
          </cell>
          <cell r="K561" t="str">
            <v>Actions Japon</v>
          </cell>
          <cell r="L561" t="str">
            <v>Europe Fonds ouverts  - Actions Japon Grandes Cap.</v>
          </cell>
          <cell r="M561" t="str">
            <v>FG00</v>
          </cell>
          <cell r="N561" t="str">
            <v>FG00B</v>
          </cell>
          <cell r="O561" t="str">
            <v>Quotidien</v>
          </cell>
          <cell r="P561" t="str">
            <v>Austria;Belgium;Bahrain;Switzerland;Chile;Czech Republic;Germany;Spain;Finland;France;United Kingdom;Greece;Hong Kong;Hungary;Italy;Jersey;Lebanon;Liechtenstein;Luxembourg;Malta;Netherlands;Norway;Peru;Portugal;Singapore;Sweden;Taiwan;</v>
          </cell>
          <cell r="Q561" t="str">
            <v>Non</v>
          </cell>
          <cell r="R561" t="str">
            <v/>
          </cell>
          <cell r="S561" t="str">
            <v/>
          </cell>
          <cell r="T561" t="str">
            <v>Japon</v>
          </cell>
          <cell r="U561" t="str">
            <v>Japon</v>
          </cell>
          <cell r="V561">
            <v>6</v>
          </cell>
          <cell r="W561" t="str">
            <v>Non</v>
          </cell>
          <cell r="X561" t="str">
            <v>Cap</v>
          </cell>
          <cell r="AB561" t="str">
            <v>Non</v>
          </cell>
          <cell r="AC561" t="str">
            <v>Oui</v>
          </cell>
          <cell r="AD561">
            <v>1.5</v>
          </cell>
          <cell r="AE561">
            <v>1.98</v>
          </cell>
        </row>
        <row r="562">
          <cell r="A562" t="str">
            <v>LU0194438338</v>
          </cell>
          <cell r="B562" t="str">
            <v>BNP Paribas Japan Eq Cl H EUR Cap</v>
          </cell>
          <cell r="C562" t="str">
            <v/>
          </cell>
          <cell r="D562">
            <v>0</v>
          </cell>
          <cell r="E562" t="str">
            <v>SICAV</v>
          </cell>
          <cell r="F562" t="str">
            <v>BNP Paribas</v>
          </cell>
          <cell r="G562" t="str">
            <v>BNP Paribas Asset Management Luxembourg</v>
          </cell>
          <cell r="H562" t="str">
            <v>EUR</v>
          </cell>
          <cell r="I562" t="str">
            <v>Topix TR JPY</v>
          </cell>
          <cell r="J562" t="str">
            <v>www.bnpparibas-am.fr</v>
          </cell>
          <cell r="K562" t="str">
            <v>Actions autres</v>
          </cell>
          <cell r="L562" t="str">
            <v>Europe Fonds ouverts  - Autres actions</v>
          </cell>
          <cell r="M562" t="str">
            <v>FTZZ</v>
          </cell>
          <cell r="N562" t="str">
            <v>FTZZB</v>
          </cell>
          <cell r="O562" t="str">
            <v>Quotidien</v>
          </cell>
          <cell r="P562" t="str">
            <v>Belgium;Bahrain;Switzerland;Chile;Czech Republic;Germany;Spain;France;Greece;Hungary;Italy;Jersey;Lebanon;Liechtenstein;Luxembourg;Malta;Netherlands;Norway;Portugal;</v>
          </cell>
          <cell r="Q562" t="str">
            <v>Non</v>
          </cell>
          <cell r="R562" t="str">
            <v/>
          </cell>
          <cell r="S562" t="str">
            <v/>
          </cell>
          <cell r="T562" t="str">
            <v>Japon</v>
          </cell>
          <cell r="U562" t="str">
            <v>Japon</v>
          </cell>
          <cell r="V562">
            <v>6</v>
          </cell>
          <cell r="W562" t="str">
            <v>Non</v>
          </cell>
          <cell r="X562" t="str">
            <v>Cap</v>
          </cell>
          <cell r="Y562" t="str">
            <v>15h00</v>
          </cell>
          <cell r="Z562" t="str">
            <v>Cut Off: 15h00  Val:J+5</v>
          </cell>
          <cell r="AB562" t="str">
            <v>Non</v>
          </cell>
          <cell r="AC562" t="str">
            <v>Oui</v>
          </cell>
          <cell r="AD562">
            <v>1.5</v>
          </cell>
          <cell r="AE562">
            <v>1.97</v>
          </cell>
        </row>
        <row r="563">
          <cell r="A563" t="str">
            <v>LU0069970746</v>
          </cell>
          <cell r="B563" t="str">
            <v>BNP Paribas Japan Sm Cp Cl C</v>
          </cell>
          <cell r="C563" t="str">
            <v/>
          </cell>
          <cell r="D563">
            <v>3</v>
          </cell>
          <cell r="E563" t="str">
            <v>SICAV</v>
          </cell>
          <cell r="F563" t="str">
            <v>BNP Paribas</v>
          </cell>
          <cell r="G563" t="str">
            <v>BNP Paribas Asset Management Luxembourg</v>
          </cell>
          <cell r="H563" t="str">
            <v>JPY</v>
          </cell>
          <cell r="I563" t="str">
            <v>Russell/Nomura Small Cap TR USD</v>
          </cell>
          <cell r="J563" t="str">
            <v>www.bnpparibas-am.fr</v>
          </cell>
          <cell r="K563" t="str">
            <v>Actions Japon</v>
          </cell>
          <cell r="L563" t="str">
            <v>Europe Fonds ouverts  - Actions Japon Petites &amp; Moy. Cap.</v>
          </cell>
          <cell r="M563" t="str">
            <v>FG00</v>
          </cell>
          <cell r="N563" t="str">
            <v>FG00B</v>
          </cell>
          <cell r="O563" t="str">
            <v>Quotidien</v>
          </cell>
          <cell r="P563" t="str">
            <v>Austria;Belgium;Bahrain;Switzerland;Czech Republic;Germany;Spain;Finland;France;United Kingdom;Greece;Hungary;Italy;Jersey;Lebanon;Liechtenstein;Luxembourg;Malta;Netherlands;Norway;Portugal;Sweden;Taiwan;</v>
          </cell>
          <cell r="Q563" t="str">
            <v>Non</v>
          </cell>
          <cell r="R563" t="str">
            <v/>
          </cell>
          <cell r="S563" t="str">
            <v/>
          </cell>
          <cell r="T563" t="str">
            <v>Japon</v>
          </cell>
          <cell r="U563" t="str">
            <v>Japon</v>
          </cell>
          <cell r="V563">
            <v>6</v>
          </cell>
          <cell r="W563" t="str">
            <v>Non</v>
          </cell>
          <cell r="X563" t="str">
            <v>Cap</v>
          </cell>
          <cell r="AB563" t="str">
            <v>Non</v>
          </cell>
          <cell r="AC563" t="str">
            <v>Oui</v>
          </cell>
          <cell r="AD563">
            <v>1.75</v>
          </cell>
          <cell r="AE563">
            <v>2.37</v>
          </cell>
        </row>
        <row r="564">
          <cell r="A564" t="str">
            <v>FR0007074208</v>
          </cell>
          <cell r="B564" t="str">
            <v>BNP Paribas Actions Rendement ISR Clss</v>
          </cell>
          <cell r="D564">
            <v>0</v>
          </cell>
          <cell r="E564" t="str">
            <v>FCP</v>
          </cell>
          <cell r="F564" t="str">
            <v>BNP Paribas</v>
          </cell>
          <cell r="G564" t="str">
            <v>BNP Paribas Asset Management France</v>
          </cell>
          <cell r="H564" t="str">
            <v>EUR</v>
          </cell>
          <cell r="I564" t="str">
            <v>MSCI EMU NR EUR</v>
          </cell>
          <cell r="J564" t="str">
            <v>www.bnpparibas-am.fr</v>
          </cell>
          <cell r="K564" t="str">
            <v>Actions Zone Euro Grandes Capitalisations</v>
          </cell>
          <cell r="L564" t="str">
            <v>Europe Fonds ouverts  - Actions Zone Euro Grandes Cap.</v>
          </cell>
          <cell r="M564" t="str">
            <v>FBAA</v>
          </cell>
          <cell r="N564" t="str">
            <v>FBAAB</v>
          </cell>
          <cell r="O564" t="str">
            <v>Quotidien</v>
          </cell>
          <cell r="P564" t="str">
            <v>France</v>
          </cell>
          <cell r="Q564" t="str">
            <v>Oui</v>
          </cell>
          <cell r="R564" t="str">
            <v/>
          </cell>
          <cell r="S564" t="str">
            <v/>
          </cell>
          <cell r="T564" t="str">
            <v>Zone Euro</v>
          </cell>
          <cell r="U564" t="str">
            <v>Euroland</v>
          </cell>
          <cell r="V564">
            <v>6</v>
          </cell>
          <cell r="W564" t="str">
            <v>Non</v>
          </cell>
          <cell r="X564" t="str">
            <v>Cap</v>
          </cell>
          <cell r="AA564" t="str">
            <v>Label ISR 01/2022</v>
          </cell>
          <cell r="AB564" t="str">
            <v>Oui</v>
          </cell>
          <cell r="AC564" t="str">
            <v>Oui</v>
          </cell>
          <cell r="AD564">
            <v>1.8</v>
          </cell>
          <cell r="AE564">
            <v>2.25</v>
          </cell>
        </row>
        <row r="565">
          <cell r="A565" t="str">
            <v>FR0007496047</v>
          </cell>
          <cell r="B565" t="str">
            <v>BNP Paribas Cash Invest Classic</v>
          </cell>
          <cell r="C565" t="str">
            <v>Hors liste</v>
          </cell>
          <cell r="D565">
            <v>3</v>
          </cell>
          <cell r="E565" t="str">
            <v>FCP</v>
          </cell>
          <cell r="F565" t="str">
            <v>BNP Paribas</v>
          </cell>
          <cell r="G565" t="str">
            <v>BNP Paribas Asset Management France</v>
          </cell>
          <cell r="H565" t="str">
            <v>EUR</v>
          </cell>
          <cell r="I565" t="str">
            <v>Eonia</v>
          </cell>
          <cell r="J565" t="str">
            <v>www.bnpparibas-am.fr</v>
          </cell>
          <cell r="K565" t="str">
            <v>Monétaire EUR Court Terme</v>
          </cell>
          <cell r="L565" t="str">
            <v>Europe Fonds ouverts  - Monétaires EUR Court Terme</v>
          </cell>
          <cell r="M565" t="str">
            <v>A0AA</v>
          </cell>
          <cell r="N565" t="str">
            <v>A0AAB</v>
          </cell>
          <cell r="O565" t="str">
            <v>Quotidien</v>
          </cell>
          <cell r="P565" t="str">
            <v>France</v>
          </cell>
          <cell r="Q565" t="str">
            <v>Non</v>
          </cell>
          <cell r="R565" t="str">
            <v/>
          </cell>
          <cell r="S565" t="str">
            <v>+ 85 ans</v>
          </cell>
          <cell r="T565" t="str">
            <v>Zone Euro</v>
          </cell>
          <cell r="U565" t="str">
            <v>Euroland</v>
          </cell>
          <cell r="V565">
            <v>1</v>
          </cell>
          <cell r="W565" t="str">
            <v>Non</v>
          </cell>
          <cell r="X565" t="str">
            <v>Cap</v>
          </cell>
          <cell r="Y565" t="str">
            <v>13h00</v>
          </cell>
          <cell r="Z565" t="str">
            <v>J+5</v>
          </cell>
          <cell r="AB565" t="str">
            <v>Non</v>
          </cell>
          <cell r="AC565" t="str">
            <v>Oui</v>
          </cell>
          <cell r="AD565">
            <v>0.23899999999999999</v>
          </cell>
          <cell r="AE565">
            <v>0.14000000000000001</v>
          </cell>
        </row>
        <row r="566">
          <cell r="A566" t="str">
            <v>LU0823425839</v>
          </cell>
          <cell r="B566" t="str">
            <v>BNP Paribas China Eq Cl EUR C</v>
          </cell>
          <cell r="D566">
            <v>9</v>
          </cell>
          <cell r="E566" t="str">
            <v>SICAV</v>
          </cell>
          <cell r="F566" t="str">
            <v>BNP Paribas</v>
          </cell>
          <cell r="G566" t="str">
            <v>BNP Paribas Asset Management Luxembourg</v>
          </cell>
          <cell r="H566" t="str">
            <v>EUR</v>
          </cell>
          <cell r="I566" t="str">
            <v>MSCI China 10/40 NR EUR</v>
          </cell>
          <cell r="J566" t="str">
            <v>www.bnpparibas-am.fr</v>
          </cell>
          <cell r="K566" t="str">
            <v>Actions Chine</v>
          </cell>
          <cell r="L566" t="str">
            <v>Europe Fonds ouverts  - Actions Chine</v>
          </cell>
          <cell r="M566" t="str">
            <v>FKD0</v>
          </cell>
          <cell r="N566" t="str">
            <v>FKD0B</v>
          </cell>
          <cell r="O566" t="str">
            <v>Quotidien</v>
          </cell>
          <cell r="P566" t="str">
            <v>Austria;Belgium;Switzerland;Czech Republic;Germany;Denmark;Spain;Finland;France;Greece;Hong Kong;Hungary;Italy;Luxembourg;Macao;Portugal;Singapore;Slovakia;Sweden;</v>
          </cell>
          <cell r="Q566" t="str">
            <v>Non</v>
          </cell>
          <cell r="R566" t="str">
            <v/>
          </cell>
          <cell r="S566" t="str">
            <v/>
          </cell>
          <cell r="T566" t="str">
            <v>Chine</v>
          </cell>
          <cell r="U566" t="str">
            <v>Chine</v>
          </cell>
          <cell r="V566">
            <v>6</v>
          </cell>
          <cell r="W566" t="str">
            <v>Non</v>
          </cell>
          <cell r="X566" t="str">
            <v>Cap</v>
          </cell>
          <cell r="Y566" t="str">
            <v>12h00</v>
          </cell>
          <cell r="Z566" t="str">
            <v>J+3</v>
          </cell>
          <cell r="AA566">
            <v>0</v>
          </cell>
          <cell r="AB566" t="str">
            <v>Non</v>
          </cell>
          <cell r="AC566" t="str">
            <v>Oui</v>
          </cell>
          <cell r="AD566">
            <v>1.75</v>
          </cell>
          <cell r="AE566">
            <v>2.23</v>
          </cell>
        </row>
        <row r="567">
          <cell r="A567" t="str">
            <v>FR0010077412</v>
          </cell>
          <cell r="B567" t="str">
            <v>BNP Paribas Développement Humain C</v>
          </cell>
          <cell r="D567">
            <v>1</v>
          </cell>
          <cell r="E567" t="str">
            <v>FCP</v>
          </cell>
          <cell r="F567" t="str">
            <v>BNP Paribas</v>
          </cell>
          <cell r="G567" t="str">
            <v>BNP Paribas Asset Management France</v>
          </cell>
          <cell r="H567" t="str">
            <v>EUR</v>
          </cell>
          <cell r="I567" t="str">
            <v>MSCI Europe NR EUR</v>
          </cell>
          <cell r="J567" t="str">
            <v>www.bnpparibas-am.fr</v>
          </cell>
          <cell r="K567" t="str">
            <v>Actions Europe Grandes Capitalisations Mixte</v>
          </cell>
          <cell r="L567" t="str">
            <v>Europe Fonds ouverts  - Actions Europe Gdes Cap. Mixte</v>
          </cell>
          <cell r="M567" t="str">
            <v>FCBB</v>
          </cell>
          <cell r="N567" t="str">
            <v>FCBBB</v>
          </cell>
          <cell r="O567" t="str">
            <v>Quotidien</v>
          </cell>
          <cell r="P567" t="str">
            <v>Germany;France;Italy;</v>
          </cell>
          <cell r="Q567" t="str">
            <v>Oui</v>
          </cell>
          <cell r="R567" t="str">
            <v/>
          </cell>
          <cell r="S567" t="str">
            <v>+ 85 ans</v>
          </cell>
          <cell r="T567" t="str">
            <v>Europe</v>
          </cell>
          <cell r="U567" t="str">
            <v>Europe</v>
          </cell>
          <cell r="V567">
            <v>5</v>
          </cell>
          <cell r="W567" t="str">
            <v>Non</v>
          </cell>
          <cell r="X567" t="str">
            <v>Cap</v>
          </cell>
          <cell r="Y567" t="str">
            <v>13H00</v>
          </cell>
          <cell r="Z567" t="str">
            <v>J+5</v>
          </cell>
          <cell r="AA567" t="str">
            <v>Label ISR 04/2021</v>
          </cell>
          <cell r="AB567" t="str">
            <v>Oui</v>
          </cell>
          <cell r="AC567" t="str">
            <v>Oui</v>
          </cell>
          <cell r="AD567">
            <v>1.5</v>
          </cell>
          <cell r="AE567">
            <v>1.52</v>
          </cell>
        </row>
        <row r="568">
          <cell r="A568" t="str">
            <v>FR0010077172</v>
          </cell>
          <cell r="B568" t="str">
            <v>BNP Paribas Midcap Euro Classic</v>
          </cell>
          <cell r="C568" t="str">
            <v/>
          </cell>
          <cell r="D568">
            <v>3</v>
          </cell>
          <cell r="E568" t="str">
            <v>SICAV</v>
          </cell>
          <cell r="F568" t="str">
            <v>BNP Paribas</v>
          </cell>
          <cell r="G568" t="str">
            <v>BNP Paribas Asset Management France</v>
          </cell>
          <cell r="H568" t="str">
            <v>EUR</v>
          </cell>
          <cell r="I568" t="str">
            <v>MSCI EMU Mid NR EUR</v>
          </cell>
          <cell r="J568" t="str">
            <v>www.bnpparibas-am.fr</v>
          </cell>
          <cell r="K568" t="str">
            <v>Actions Zone Euro Moyennes Capitalisations</v>
          </cell>
          <cell r="L568" t="str">
            <v>Europe Fonds ouverts  - Actions Zone Euro Moyennes Cap.</v>
          </cell>
          <cell r="M568" t="str">
            <v>FBCA</v>
          </cell>
          <cell r="N568" t="str">
            <v>FBCAB</v>
          </cell>
          <cell r="O568" t="str">
            <v>Quotidien</v>
          </cell>
          <cell r="P568" t="str">
            <v>France</v>
          </cell>
          <cell r="Q568" t="str">
            <v>Oui</v>
          </cell>
          <cell r="R568" t="str">
            <v/>
          </cell>
          <cell r="S568" t="str">
            <v/>
          </cell>
          <cell r="T568" t="str">
            <v>Zone Euro</v>
          </cell>
          <cell r="U568" t="str">
            <v>Euroland</v>
          </cell>
          <cell r="V568">
            <v>6</v>
          </cell>
          <cell r="W568" t="str">
            <v>Non</v>
          </cell>
          <cell r="X568" t="str">
            <v>Cap</v>
          </cell>
          <cell r="Y568" t="str">
            <v>13h00</v>
          </cell>
          <cell r="Z568" t="str">
            <v>Cut Off: 13h00  Val:J+2? DE:2%</v>
          </cell>
          <cell r="AB568" t="str">
            <v>Non</v>
          </cell>
          <cell r="AC568" t="str">
            <v>Oui</v>
          </cell>
          <cell r="AD568">
            <v>1.29</v>
          </cell>
          <cell r="AE568">
            <v>1.49</v>
          </cell>
        </row>
        <row r="569">
          <cell r="A569" t="str">
            <v>FR0010616177</v>
          </cell>
          <cell r="B569" t="str">
            <v>BNP Paribas Midcap France ISR Classic C</v>
          </cell>
          <cell r="D569">
            <v>3</v>
          </cell>
          <cell r="E569" t="str">
            <v>FCP</v>
          </cell>
          <cell r="F569" t="str">
            <v>BNP Paribas</v>
          </cell>
          <cell r="G569" t="str">
            <v>BNP Paribas Asset Management France</v>
          </cell>
          <cell r="H569" t="str">
            <v>EUR</v>
          </cell>
          <cell r="I569" t="str">
            <v>(Euronext Paris CAC Mid 60 NR EUR) 50% + ( Euronext Paris CAC Next 20 NR EUR) 50%</v>
          </cell>
          <cell r="J569" t="str">
            <v>www.bnpparibas-am.fr</v>
          </cell>
          <cell r="K569" t="str">
            <v>Actions France Grandes Capitalisations</v>
          </cell>
          <cell r="L569" t="str">
            <v>Europe Fonds ouverts  - Actions France Grandes Cap.</v>
          </cell>
          <cell r="M569" t="str">
            <v>FAAA</v>
          </cell>
          <cell r="N569" t="str">
            <v>FAAAB</v>
          </cell>
          <cell r="O569" t="str">
            <v>Quotidien</v>
          </cell>
          <cell r="P569" t="str">
            <v>France</v>
          </cell>
          <cell r="Q569" t="str">
            <v>Oui</v>
          </cell>
          <cell r="R569" t="str">
            <v/>
          </cell>
          <cell r="S569" t="str">
            <v/>
          </cell>
          <cell r="T569" t="str">
            <v>France</v>
          </cell>
          <cell r="U569" t="str">
            <v>France</v>
          </cell>
          <cell r="V569">
            <v>6</v>
          </cell>
          <cell r="W569" t="str">
            <v>Non</v>
          </cell>
          <cell r="X569" t="str">
            <v>Cap</v>
          </cell>
          <cell r="Y569" t="str">
            <v>13h00</v>
          </cell>
          <cell r="Z569" t="str">
            <v>J+1</v>
          </cell>
          <cell r="AA569" t="str">
            <v>Label ISR 01/2022</v>
          </cell>
          <cell r="AB569" t="str">
            <v>Oui</v>
          </cell>
          <cell r="AC569" t="str">
            <v>Oui</v>
          </cell>
          <cell r="AD569">
            <v>1.5</v>
          </cell>
          <cell r="AE569">
            <v>1.92</v>
          </cell>
        </row>
        <row r="570">
          <cell r="A570" t="str">
            <v>FR0010077859</v>
          </cell>
          <cell r="B570" t="str">
            <v>BNP Paribas Midcap France ISR Classic D</v>
          </cell>
          <cell r="C570" t="str">
            <v/>
          </cell>
          <cell r="D570">
            <v>1</v>
          </cell>
          <cell r="E570" t="str">
            <v>FCP</v>
          </cell>
          <cell r="F570" t="str">
            <v>BNP Paribas</v>
          </cell>
          <cell r="G570" t="str">
            <v>BNP Paribas Asset Management France</v>
          </cell>
          <cell r="H570" t="str">
            <v>EUR</v>
          </cell>
          <cell r="I570" t="str">
            <v>(Euronext Paris CAC Mid 60 NR EUR) 50% + ( Euronext Paris CAC Next 20 NR EUR) 50%</v>
          </cell>
          <cell r="J570" t="str">
            <v>www.bnpparibas-am.fr</v>
          </cell>
          <cell r="K570" t="str">
            <v>Actions France Grandes Capitalisations</v>
          </cell>
          <cell r="L570" t="str">
            <v>Europe Fonds ouverts  - Actions France Grandes Cap.</v>
          </cell>
          <cell r="M570" t="str">
            <v>FAAA</v>
          </cell>
          <cell r="N570" t="str">
            <v>FAAAB</v>
          </cell>
          <cell r="O570" t="str">
            <v>Quotidien</v>
          </cell>
          <cell r="P570" t="str">
            <v>France</v>
          </cell>
          <cell r="Q570" t="str">
            <v>Oui</v>
          </cell>
          <cell r="R570" t="str">
            <v/>
          </cell>
          <cell r="S570" t="str">
            <v/>
          </cell>
          <cell r="T570" t="str">
            <v>France</v>
          </cell>
          <cell r="U570" t="str">
            <v>France</v>
          </cell>
          <cell r="V570">
            <v>6</v>
          </cell>
          <cell r="W570" t="str">
            <v>Non</v>
          </cell>
          <cell r="X570" t="str">
            <v>Dist</v>
          </cell>
          <cell r="AA570" t="str">
            <v>Label ISR 01/2022</v>
          </cell>
          <cell r="AB570" t="str">
            <v>Oui</v>
          </cell>
          <cell r="AC570" t="str">
            <v>Oui</v>
          </cell>
          <cell r="AD570">
            <v>1.5</v>
          </cell>
          <cell r="AE570">
            <v>1.92</v>
          </cell>
        </row>
        <row r="571">
          <cell r="A571" t="str">
            <v>LU0089276934</v>
          </cell>
          <cell r="B571" t="str">
            <v>BNP Paribas Em Bd Cl C</v>
          </cell>
          <cell r="C571" t="str">
            <v/>
          </cell>
          <cell r="D571">
            <v>0</v>
          </cell>
          <cell r="E571" t="str">
            <v>SICAV</v>
          </cell>
          <cell r="F571" t="str">
            <v>BNP Paribas</v>
          </cell>
          <cell r="G571" t="str">
            <v>BNP Paribas Asset Management Luxembourg</v>
          </cell>
          <cell r="H571" t="str">
            <v>USD</v>
          </cell>
          <cell r="I571" t="str">
            <v>JPM EMBI Global Diversified TR USD</v>
          </cell>
          <cell r="J571" t="str">
            <v>www.bnpparibas-am.fr</v>
          </cell>
          <cell r="K571" t="str">
            <v>Obligations Marchés Emergents</v>
          </cell>
          <cell r="L571" t="str">
            <v>Europe Fonds ouverts  - Obligations Marchés Emergents</v>
          </cell>
          <cell r="M571" t="str">
            <v>BDRB</v>
          </cell>
          <cell r="N571" t="str">
            <v>BDRBB</v>
          </cell>
          <cell r="O571" t="str">
            <v>Quotidien</v>
          </cell>
          <cell r="P571" t="str">
            <v>Austria;Belgium;Bahrain;Switzerland;Czech Republic;Germany;Spain;Finland;France;United Kingdom;Greece;Hong Kong;Italy;Jersey;Lebanon;Liechtenstein;Luxembourg;Malta;Netherlands;Norway;Portugal;Sweden;Taiwan;</v>
          </cell>
          <cell r="Q571" t="str">
            <v>Non</v>
          </cell>
          <cell r="R571" t="str">
            <v/>
          </cell>
          <cell r="S571" t="str">
            <v>+ 85 ans</v>
          </cell>
          <cell r="T571" t="str">
            <v>Marchés Emergents</v>
          </cell>
          <cell r="U571" t="str">
            <v>Global Emerging Mkts</v>
          </cell>
          <cell r="V571">
            <v>4</v>
          </cell>
          <cell r="W571" t="str">
            <v>Non</v>
          </cell>
          <cell r="X571" t="str">
            <v>Cap</v>
          </cell>
          <cell r="Y571" t="str">
            <v>12h00</v>
          </cell>
          <cell r="Z571" t="str">
            <v>J+3</v>
          </cell>
          <cell r="AB571" t="str">
            <v>Non</v>
          </cell>
          <cell r="AC571" t="str">
            <v>Oui</v>
          </cell>
          <cell r="AD571">
            <v>1.25</v>
          </cell>
          <cell r="AE571">
            <v>1.62</v>
          </cell>
        </row>
        <row r="572">
          <cell r="A572" t="str">
            <v>LU0823413587</v>
          </cell>
          <cell r="B572" t="str">
            <v>BNP Paribas Emerging Eq Cl C USD</v>
          </cell>
          <cell r="C572" t="str">
            <v>Retiré de la liste Oxygène le 17/09/2020</v>
          </cell>
          <cell r="D572">
            <v>0</v>
          </cell>
          <cell r="E572" t="str">
            <v>SICAV</v>
          </cell>
          <cell r="F572" t="str">
            <v>BNP Paribas</v>
          </cell>
          <cell r="G572" t="str">
            <v>BNP Paribas Asset Management Luxembourg</v>
          </cell>
          <cell r="H572" t="str">
            <v>USD</v>
          </cell>
          <cell r="I572" t="str">
            <v>MSCI EM NR USD</v>
          </cell>
          <cell r="J572" t="str">
            <v>www.bnpparibas-am.fr</v>
          </cell>
          <cell r="K572" t="str">
            <v>Actions Marchés Emergents</v>
          </cell>
          <cell r="L572" t="str">
            <v>Europe Fonds ouverts  - Actions Marchés Emergents</v>
          </cell>
          <cell r="M572" t="str">
            <v>FJ00</v>
          </cell>
          <cell r="N572" t="str">
            <v>FJ00B</v>
          </cell>
          <cell r="O572" t="str">
            <v>Quotidien</v>
          </cell>
          <cell r="P572" t="str">
            <v>Austria;Belgium;Bahrain;Switzerland;Cyprus;Czech Republic;Germany;Denmark;Spain;Finland;France;United Kingdom;Greece;Hong Kong;Hungary;Ireland;Italy;Jersey;South Korea;Luxembourg;Macao;Norway;Poland;Portugal;Singapore;Slovakia;Sweden;Taiwan;</v>
          </cell>
          <cell r="Q572" t="str">
            <v>Non</v>
          </cell>
          <cell r="R572" t="str">
            <v/>
          </cell>
          <cell r="S572" t="str">
            <v/>
          </cell>
          <cell r="T572" t="str">
            <v>Marchés Emergents</v>
          </cell>
          <cell r="U572" t="str">
            <v>Global Emerging Mkts</v>
          </cell>
          <cell r="V572">
            <v>6</v>
          </cell>
          <cell r="W572" t="str">
            <v>Non</v>
          </cell>
          <cell r="X572" t="str">
            <v>Cap</v>
          </cell>
          <cell r="Y572" t="str">
            <v>12h00</v>
          </cell>
          <cell r="Z572" t="str">
            <v>J+3</v>
          </cell>
          <cell r="AB572" t="str">
            <v>Non</v>
          </cell>
          <cell r="AC572" t="str">
            <v>Oui</v>
          </cell>
          <cell r="AD572">
            <v>1.75</v>
          </cell>
          <cell r="AE572">
            <v>2.2200000000000002</v>
          </cell>
        </row>
        <row r="573">
          <cell r="A573" t="str">
            <v>LU0823413827</v>
          </cell>
          <cell r="B573" t="str">
            <v>BNP Paribas Emerging Eq N C</v>
          </cell>
          <cell r="D573">
            <v>0</v>
          </cell>
          <cell r="E573" t="str">
            <v>SICAV</v>
          </cell>
          <cell r="F573" t="str">
            <v>BNP Paribas</v>
          </cell>
          <cell r="G573" t="str">
            <v>BNP Paribas Asset Management Luxembourg</v>
          </cell>
          <cell r="H573" t="str">
            <v>USD</v>
          </cell>
          <cell r="I573" t="str">
            <v>MSCI EM NR USD</v>
          </cell>
          <cell r="J573" t="str">
            <v>www.bnpparibas-am.fr</v>
          </cell>
          <cell r="K573" t="str">
            <v>Actions Marchés Emergents</v>
          </cell>
          <cell r="L573" t="str">
            <v>Europe Fonds ouverts  - Actions Marchés Emergents</v>
          </cell>
          <cell r="M573" t="str">
            <v>FJ00</v>
          </cell>
          <cell r="N573" t="str">
            <v>FJ00B</v>
          </cell>
          <cell r="O573" t="str">
            <v>Quotidien</v>
          </cell>
          <cell r="P573" t="str">
            <v>Switzerland;Denmark;Spain;France;United Kingdom;Italy;Jersey;Luxembourg;Poland;Portugal;</v>
          </cell>
          <cell r="Q573" t="str">
            <v>Non</v>
          </cell>
          <cell r="R573" t="str">
            <v/>
          </cell>
          <cell r="S573" t="str">
            <v/>
          </cell>
          <cell r="T573" t="str">
            <v>Marchés Emergents</v>
          </cell>
          <cell r="U573" t="str">
            <v>Global Emerging Mkts</v>
          </cell>
          <cell r="V573">
            <v>6</v>
          </cell>
          <cell r="W573" t="str">
            <v>Non</v>
          </cell>
          <cell r="X573" t="str">
            <v>Cap</v>
          </cell>
          <cell r="AB573" t="str">
            <v>Non</v>
          </cell>
          <cell r="AC573" t="str">
            <v>Oui</v>
          </cell>
          <cell r="AD573">
            <v>1.75</v>
          </cell>
          <cell r="AE573">
            <v>2.97</v>
          </cell>
        </row>
        <row r="574">
          <cell r="A574" t="str">
            <v>LU0131210360</v>
          </cell>
          <cell r="B574" t="str">
            <v>BNP Paribas Euro Corporate Bd C C</v>
          </cell>
          <cell r="C574" t="str">
            <v/>
          </cell>
          <cell r="D574">
            <v>0</v>
          </cell>
          <cell r="E574" t="str">
            <v>SICAV</v>
          </cell>
          <cell r="F574" t="str">
            <v>BNP Paribas</v>
          </cell>
          <cell r="G574" t="str">
            <v>BNP Paribas Asset Management Luxembourg</v>
          </cell>
          <cell r="H574" t="str">
            <v>EUR</v>
          </cell>
          <cell r="I574" t="str">
            <v>BBgBarc Euro Agg Corps TR EUR</v>
          </cell>
          <cell r="J574" t="str">
            <v>www.bnpparibas-am.fr</v>
          </cell>
          <cell r="K574" t="str">
            <v>Emprunts Privés EUR</v>
          </cell>
          <cell r="L574" t="str">
            <v>Europe Fonds ouverts  - Obligations EUR Emprunts Privés</v>
          </cell>
          <cell r="M574" t="str">
            <v>BCLA</v>
          </cell>
          <cell r="N574" t="str">
            <v>BCLAB</v>
          </cell>
          <cell r="O574" t="str">
            <v>Quotidien</v>
          </cell>
          <cell r="P574" t="str">
            <v>Austria;Belgium;Bahrain;Switzerland;Chile;Czech Republic;Germany;Spain;Finland;France;United Kingdom;Greece;Italy;Jersey;Lebanon;Liechtenstein;Luxembourg;Malta;Netherlands;Norway;Peru;Portugal;Singapore;Sweden;</v>
          </cell>
          <cell r="Q574" t="str">
            <v>Non</v>
          </cell>
          <cell r="R574" t="str">
            <v/>
          </cell>
          <cell r="S574" t="str">
            <v>+ 85 ans</v>
          </cell>
          <cell r="T574" t="str">
            <v>Zone Euro</v>
          </cell>
          <cell r="U574" t="str">
            <v>Euroland</v>
          </cell>
          <cell r="V574">
            <v>3</v>
          </cell>
          <cell r="W574" t="str">
            <v>Non</v>
          </cell>
          <cell r="X574" t="str">
            <v>Cap</v>
          </cell>
          <cell r="AB574" t="str">
            <v>Non</v>
          </cell>
          <cell r="AC574" t="str">
            <v>Oui</v>
          </cell>
          <cell r="AD574">
            <v>0.75</v>
          </cell>
          <cell r="AE574">
            <v>1.1299999999999999</v>
          </cell>
        </row>
        <row r="575">
          <cell r="A575" t="str">
            <v>LU0086914362</v>
          </cell>
          <cell r="B575" t="str">
            <v>BNP Paribas Euro Medium Term Bd C C</v>
          </cell>
          <cell r="C575" t="str">
            <v/>
          </cell>
          <cell r="D575">
            <v>1</v>
          </cell>
          <cell r="E575" t="str">
            <v>SICAV</v>
          </cell>
          <cell r="F575" t="str">
            <v>BNP Paribas</v>
          </cell>
          <cell r="G575" t="str">
            <v>BNP Paribas Asset Management Luxembourg</v>
          </cell>
          <cell r="H575" t="str">
            <v>EUR</v>
          </cell>
          <cell r="I575" t="str">
            <v>BBgBarc Euro Agg 3-5 Yr TR EUR</v>
          </cell>
          <cell r="J575" t="str">
            <v>www.bnpparibas-am.fr</v>
          </cell>
          <cell r="K575" t="str">
            <v>Obligations Diversifiées EUR</v>
          </cell>
          <cell r="L575" t="str">
            <v>Europe Fonds ouverts  - Obligations EUR Diversifiées</v>
          </cell>
          <cell r="M575" t="str">
            <v>BBDA</v>
          </cell>
          <cell r="N575" t="str">
            <v>BBDAB</v>
          </cell>
          <cell r="O575" t="str">
            <v>Quotidien</v>
          </cell>
          <cell r="P575" t="str">
            <v>Austria;Belgium;Bahrain;Switzerland;Czech Republic;Germany;Spain;Finland;France;United Kingdom;Greece;Hungary;Italy;Jersey;Luxembourg;Netherlands;Norway;Portugal;Slovakia;Sweden;</v>
          </cell>
          <cell r="Q575" t="str">
            <v>Non</v>
          </cell>
          <cell r="R575" t="str">
            <v/>
          </cell>
          <cell r="S575" t="str">
            <v>+ 85 ans</v>
          </cell>
          <cell r="T575" t="str">
            <v>Zone Euro</v>
          </cell>
          <cell r="U575" t="str">
            <v>Euroland</v>
          </cell>
          <cell r="V575">
            <v>2</v>
          </cell>
          <cell r="W575" t="str">
            <v>Non</v>
          </cell>
          <cell r="X575" t="str">
            <v>Cap</v>
          </cell>
          <cell r="Y575" t="str">
            <v>12h00</v>
          </cell>
          <cell r="Z575" t="str">
            <v>J+3</v>
          </cell>
          <cell r="AB575" t="str">
            <v>Non</v>
          </cell>
          <cell r="AC575" t="str">
            <v>Oui</v>
          </cell>
          <cell r="AD575">
            <v>0.5</v>
          </cell>
          <cell r="AE575">
            <v>0.88</v>
          </cell>
        </row>
        <row r="576">
          <cell r="A576" t="str">
            <v>LU0823431720</v>
          </cell>
          <cell r="B576" t="str">
            <v>BNP Paribas Russia Eq C Cap</v>
          </cell>
          <cell r="D576">
            <v>2</v>
          </cell>
          <cell r="E576" t="str">
            <v>SICAV</v>
          </cell>
          <cell r="F576" t="str">
            <v>BNP Paribas</v>
          </cell>
          <cell r="G576" t="str">
            <v>BNP Paribas Asset Management Luxembourg</v>
          </cell>
          <cell r="H576" t="str">
            <v>EUR</v>
          </cell>
          <cell r="I576" t="str">
            <v>MSCI Russia 10-40 NR USD</v>
          </cell>
          <cell r="J576" t="str">
            <v>www.bnpparibas-am.fr</v>
          </cell>
          <cell r="K576" t="str">
            <v>Actions Russie</v>
          </cell>
          <cell r="L576" t="str">
            <v>Europe Fonds ouverts  - Actions Russie</v>
          </cell>
          <cell r="M576" t="str">
            <v>FKF0</v>
          </cell>
          <cell r="N576" t="str">
            <v>FKF0B</v>
          </cell>
          <cell r="O576" t="str">
            <v>Quotidien</v>
          </cell>
          <cell r="P576" t="str">
            <v>Austria;Belgium;Bahrain;Switzerland;Cyprus;Czech Republic;Germany;Denmark;Spain;Finland;France;United Kingdom;Greece;Hong Kong;Ireland;Italy;Luxembourg;Macao;Norway;Poland;Portugal;Singapore;Slovakia;Sweden;Taiwan;</v>
          </cell>
          <cell r="Q576" t="str">
            <v>Non</v>
          </cell>
          <cell r="R576" t="str">
            <v/>
          </cell>
          <cell r="S576" t="str">
            <v/>
          </cell>
          <cell r="T576" t="str">
            <v>Russie</v>
          </cell>
          <cell r="U576" t="str">
            <v>Russia &amp; CIS</v>
          </cell>
          <cell r="V576">
            <v>6</v>
          </cell>
          <cell r="W576" t="str">
            <v>Oui</v>
          </cell>
          <cell r="X576" t="str">
            <v>Cap</v>
          </cell>
          <cell r="Y576" t="str">
            <v>12h00</v>
          </cell>
          <cell r="Z576" t="str">
            <v>J+3</v>
          </cell>
          <cell r="AB576" t="str">
            <v>Non</v>
          </cell>
          <cell r="AC576" t="str">
            <v>Oui</v>
          </cell>
          <cell r="AD576">
            <v>1.75</v>
          </cell>
          <cell r="AE576">
            <v>2.2200000000000002</v>
          </cell>
        </row>
        <row r="577">
          <cell r="A577" t="str">
            <v>LU1956161167</v>
          </cell>
          <cell r="B577" t="str">
            <v>BNP Paribas Seasons Classic C</v>
          </cell>
          <cell r="C577" t="str">
            <v>LU1956161167</v>
          </cell>
          <cell r="D577">
            <v>1</v>
          </cell>
          <cell r="E577" t="str">
            <v>SICAV</v>
          </cell>
          <cell r="F577" t="str">
            <v>BNP Paribas</v>
          </cell>
          <cell r="G577" t="str">
            <v>BNP Paribas Asset Management Luxembourg</v>
          </cell>
          <cell r="H577" t="str">
            <v>EUR</v>
          </cell>
          <cell r="I577" t="str">
            <v>Pas d'indice de référence</v>
          </cell>
          <cell r="J577" t="str">
            <v>www.bnpparibas-am.fr</v>
          </cell>
          <cell r="K577" t="str">
            <v>Fonds à Capital Protégé</v>
          </cell>
          <cell r="L577" t="str">
            <v>Europe Fonds ouverts  - Fonds Garantis</v>
          </cell>
          <cell r="M577" t="str">
            <v>E0A0</v>
          </cell>
          <cell r="N577" t="str">
            <v>E0A0B</v>
          </cell>
          <cell r="O577" t="str">
            <v>Quotidien</v>
          </cell>
          <cell r="P577" t="str">
            <v>France;Luxembourg;</v>
          </cell>
          <cell r="Q577" t="str">
            <v>Oui</v>
          </cell>
          <cell r="R577" t="str">
            <v/>
          </cell>
          <cell r="S577" t="str">
            <v>+ 85 ans</v>
          </cell>
          <cell r="T577" t="str">
            <v>Zone Euro</v>
          </cell>
          <cell r="U577" t="str">
            <v>Euroland</v>
          </cell>
          <cell r="V577">
            <v>5</v>
          </cell>
          <cell r="W577" t="str">
            <v>Non</v>
          </cell>
          <cell r="X577" t="str">
            <v>Cap</v>
          </cell>
          <cell r="Y577" t="str">
            <v>12h00</v>
          </cell>
          <cell r="Z577" t="str">
            <v>J+3</v>
          </cell>
          <cell r="AB577" t="str">
            <v>Non</v>
          </cell>
          <cell r="AC577" t="str">
            <v>Oui</v>
          </cell>
          <cell r="AD577">
            <v>1</v>
          </cell>
          <cell r="AE577">
            <v>1.2</v>
          </cell>
        </row>
        <row r="578">
          <cell r="A578" t="str">
            <v>FR0010128587</v>
          </cell>
          <cell r="B578" t="str">
            <v>BNP Paribas Smallcap Euroland ISR C C</v>
          </cell>
          <cell r="C578" t="str">
            <v/>
          </cell>
          <cell r="D578">
            <v>4</v>
          </cell>
          <cell r="E578" t="str">
            <v>FCP</v>
          </cell>
          <cell r="F578" t="str">
            <v>BNP Paribas</v>
          </cell>
          <cell r="G578" t="str">
            <v>BNP Paribas Asset Management France</v>
          </cell>
          <cell r="H578" t="str">
            <v>EUR</v>
          </cell>
          <cell r="I578" t="str">
            <v>EMIX Smaller Euroland TR EUR</v>
          </cell>
          <cell r="J578" t="str">
            <v>www.bnpparibas-am.fr</v>
          </cell>
          <cell r="K578" t="str">
            <v>Actions Zone Euro Moyennes Capitalisations</v>
          </cell>
          <cell r="L578" t="str">
            <v>Europe Fonds ouverts  - Actions Zone Euro Moyennes Cap.</v>
          </cell>
          <cell r="M578" t="str">
            <v>FBCA</v>
          </cell>
          <cell r="N578" t="str">
            <v>FBCAB</v>
          </cell>
          <cell r="O578" t="str">
            <v>Quotidien</v>
          </cell>
          <cell r="P578" t="str">
            <v>France</v>
          </cell>
          <cell r="Q578" t="str">
            <v>Oui</v>
          </cell>
          <cell r="R578" t="str">
            <v/>
          </cell>
          <cell r="S578" t="str">
            <v/>
          </cell>
          <cell r="T578" t="str">
            <v>Zone Euro</v>
          </cell>
          <cell r="U578" t="str">
            <v>Euroland</v>
          </cell>
          <cell r="V578">
            <v>6</v>
          </cell>
          <cell r="W578" t="str">
            <v>Non</v>
          </cell>
          <cell r="X578" t="str">
            <v>Cap</v>
          </cell>
          <cell r="Y578" t="str">
            <v>13h00</v>
          </cell>
          <cell r="Z578" t="str">
            <v>Cut Off: 13h00  Val:J+1? DE:2%</v>
          </cell>
          <cell r="AA578" t="str">
            <v>Label ISR 01/2022</v>
          </cell>
          <cell r="AB578" t="str">
            <v>Oui</v>
          </cell>
          <cell r="AC578" t="str">
            <v>Oui</v>
          </cell>
          <cell r="AD578">
            <v>1.5</v>
          </cell>
          <cell r="AE578">
            <v>1.68</v>
          </cell>
        </row>
        <row r="579">
          <cell r="A579" t="str">
            <v>LU1165137149</v>
          </cell>
          <cell r="B579" t="str">
            <v>BNP Paribas Smart Food Cl Cap</v>
          </cell>
          <cell r="D579">
            <v>2</v>
          </cell>
          <cell r="E579" t="str">
            <v>SICAV</v>
          </cell>
          <cell r="F579" t="str">
            <v>BNP Paribas</v>
          </cell>
          <cell r="G579" t="str">
            <v>BNP Paribas Asset Management Luxembourg</v>
          </cell>
          <cell r="H579" t="str">
            <v>EUR</v>
          </cell>
          <cell r="I579" t="str">
            <v>MSCI ACWI NR EUR</v>
          </cell>
          <cell r="J579" t="str">
            <v>www.bnpparibas-am.fr</v>
          </cell>
          <cell r="K579" t="str">
            <v>Secteur Biens de Conso. &amp; Services</v>
          </cell>
          <cell r="L579" t="str">
            <v>Europe Fonds ouverts  - Actions Secteur Biens Conso. &amp; Services</v>
          </cell>
          <cell r="M579" t="str">
            <v>G0B0</v>
          </cell>
          <cell r="N579" t="str">
            <v>G0B0B</v>
          </cell>
          <cell r="O579" t="str">
            <v>Quotidien</v>
          </cell>
          <cell r="P579" t="str">
            <v>Austria;Belgium;Switzerland;Czech Republic;Germany;Spain;France;Greece;Hungary;Italy;Luxembourg;Netherlands;Slovakia;Sweden;</v>
          </cell>
          <cell r="Q579" t="str">
            <v>Non</v>
          </cell>
          <cell r="R579" t="str">
            <v/>
          </cell>
          <cell r="S579" t="str">
            <v/>
          </cell>
          <cell r="T579" t="str">
            <v>International</v>
          </cell>
          <cell r="U579" t="str">
            <v>Global</v>
          </cell>
          <cell r="V579">
            <v>6</v>
          </cell>
          <cell r="W579" t="str">
            <v>Non</v>
          </cell>
          <cell r="X579" t="str">
            <v>Cap</v>
          </cell>
          <cell r="Y579" t="str">
            <v>18h00</v>
          </cell>
          <cell r="Z579" t="str">
            <v>J+3</v>
          </cell>
          <cell r="AA579" t="str">
            <v>Label ISR 052020</v>
          </cell>
          <cell r="AB579" t="str">
            <v>Oui</v>
          </cell>
          <cell r="AC579" t="str">
            <v>Oui</v>
          </cell>
          <cell r="AD579">
            <v>1.75</v>
          </cell>
          <cell r="AE579">
            <v>2.23</v>
          </cell>
        </row>
        <row r="580">
          <cell r="A580" t="str">
            <v>LU0107087537</v>
          </cell>
          <cell r="B580" t="str">
            <v>BNP Paribas Europe Convertible N Dis</v>
          </cell>
          <cell r="D580">
            <v>1</v>
          </cell>
          <cell r="E580" t="str">
            <v>SICAV</v>
          </cell>
          <cell r="F580" t="str">
            <v>BNP Paribas</v>
          </cell>
          <cell r="G580" t="str">
            <v>BNP Paribas Asset Management Luxembourg</v>
          </cell>
          <cell r="H580" t="str">
            <v>EUR</v>
          </cell>
          <cell r="I580" t="str">
            <v>Refinitiv Europe Hgd CB TR EUR</v>
          </cell>
          <cell r="J580" t="str">
            <v>www.bnpparibas-am.fr</v>
          </cell>
          <cell r="K580" t="str">
            <v>Obligations Convertibles - Europe</v>
          </cell>
          <cell r="L580" t="str">
            <v>Europe Fonds ouverts  - Convertibles Europe</v>
          </cell>
          <cell r="M580" t="str">
            <v>C00A</v>
          </cell>
          <cell r="N580" t="str">
            <v>C00AB</v>
          </cell>
          <cell r="O580" t="str">
            <v>Quotidien</v>
          </cell>
          <cell r="P580" t="str">
            <v>Austria;Belgium;Switzerland;Chile;Germany;Spain;France;Italy;Liechtenstein;Luxembourg;Netherlands;Portugal;</v>
          </cell>
          <cell r="Q580" t="str">
            <v>Non</v>
          </cell>
          <cell r="R580" t="str">
            <v/>
          </cell>
          <cell r="S580" t="str">
            <v>+ 85 ans</v>
          </cell>
          <cell r="T580" t="str">
            <v>Europe</v>
          </cell>
          <cell r="U580" t="str">
            <v>Europe</v>
          </cell>
          <cell r="V580">
            <v>4</v>
          </cell>
          <cell r="W580" t="str">
            <v>Non</v>
          </cell>
          <cell r="X580" t="str">
            <v>Dist</v>
          </cell>
          <cell r="AB580" t="str">
            <v>Non</v>
          </cell>
          <cell r="AC580" t="str">
            <v>Oui</v>
          </cell>
          <cell r="AD580">
            <v>1.2</v>
          </cell>
          <cell r="AE580">
            <v>2.23</v>
          </cell>
        </row>
        <row r="581">
          <cell r="A581" t="str">
            <v>LU1956154972</v>
          </cell>
          <cell r="B581" t="str">
            <v>BNP Paribas Sust Mul Ast Bal Cl SB Acc</v>
          </cell>
          <cell r="D581">
            <v>0</v>
          </cell>
          <cell r="E581" t="str">
            <v>SICAV</v>
          </cell>
          <cell r="F581" t="str">
            <v>BNP Paribas</v>
          </cell>
          <cell r="G581" t="str">
            <v>BNP Paribas Asset Management Luxembourg</v>
          </cell>
          <cell r="H581" t="str">
            <v>EUR</v>
          </cell>
          <cell r="I581" t="str">
            <v>(MSCI World NR EUR) 50% + ( BBgBarc Euro Agg Bond TR EUR) 50%</v>
          </cell>
          <cell r="J581" t="str">
            <v>www.bnpparibas-am.fr</v>
          </cell>
          <cell r="K581" t="str">
            <v>Mixtes EUR Equilibrés</v>
          </cell>
          <cell r="L581" t="str">
            <v>Europe Fonds ouverts  - Allocation EUR Modérée - International</v>
          </cell>
          <cell r="M581" t="str">
            <v>EABA</v>
          </cell>
          <cell r="N581" t="str">
            <v>EABAB</v>
          </cell>
          <cell r="O581" t="str">
            <v>Quotidien</v>
          </cell>
          <cell r="P581" t="str">
            <v>Italy;Luxembourg;</v>
          </cell>
          <cell r="Q581" t="str">
            <v>Non</v>
          </cell>
          <cell r="R581" t="str">
            <v/>
          </cell>
          <cell r="S581" t="str">
            <v>+ 85 ans</v>
          </cell>
          <cell r="T581" t="str">
            <v>International</v>
          </cell>
          <cell r="U581" t="str">
            <v>Global</v>
          </cell>
          <cell r="V581">
            <v>4</v>
          </cell>
          <cell r="W581" t="str">
            <v>Non</v>
          </cell>
          <cell r="X581" t="str">
            <v>Cap</v>
          </cell>
          <cell r="Y581" t="str">
            <v>12h00</v>
          </cell>
          <cell r="Z581" t="str">
            <v>J+4</v>
          </cell>
          <cell r="AB581" t="str">
            <v>Non</v>
          </cell>
          <cell r="AC581" t="str">
            <v>Oui</v>
          </cell>
          <cell r="AD581">
            <v>1.25</v>
          </cell>
          <cell r="AE581">
            <v>1.93</v>
          </cell>
        </row>
        <row r="582">
          <cell r="A582" t="str">
            <v>LU0823399810</v>
          </cell>
          <cell r="B582" t="str">
            <v>BNP Paribas Europe Eq C C</v>
          </cell>
          <cell r="D582">
            <v>2</v>
          </cell>
          <cell r="E582" t="str">
            <v>SICAV</v>
          </cell>
          <cell r="F582" t="str">
            <v>BNP Paribas</v>
          </cell>
          <cell r="G582" t="str">
            <v>BNP Paribas Asset Management Luxembourg</v>
          </cell>
          <cell r="H582" t="str">
            <v>EUR</v>
          </cell>
          <cell r="I582" t="str">
            <v>MSCI Europe NR EUR</v>
          </cell>
          <cell r="J582" t="str">
            <v>www.bnpparibas-am.fr</v>
          </cell>
          <cell r="K582" t="str">
            <v>Actions Europe Grandes Capitalisations Mixte</v>
          </cell>
          <cell r="L582" t="str">
            <v>Europe Fonds ouverts  - Actions Europe Gdes Cap. Mixte</v>
          </cell>
          <cell r="M582" t="str">
            <v>FCBB</v>
          </cell>
          <cell r="N582" t="str">
            <v>FCBBB</v>
          </cell>
          <cell r="O582" t="str">
            <v>Quotidien</v>
          </cell>
          <cell r="P582" t="str">
            <v>Belgium;Cyprus;Czech Republic;Germany;Spain;Finland;France;United Kingdom;Greece;Hong Kong;Ireland;Italy;Liechtenstein;Luxembourg;Netherlands;Norway;Portugal;Singapore;Slovakia;Sweden;Taiwan;</v>
          </cell>
          <cell r="Q582" t="str">
            <v>Non</v>
          </cell>
          <cell r="R582" t="str">
            <v/>
          </cell>
          <cell r="S582" t="str">
            <v/>
          </cell>
          <cell r="T582" t="str">
            <v>Europe</v>
          </cell>
          <cell r="U582" t="str">
            <v>Europe</v>
          </cell>
          <cell r="V582">
            <v>6</v>
          </cell>
          <cell r="W582" t="str">
            <v>Non</v>
          </cell>
          <cell r="X582" t="str">
            <v>Cap</v>
          </cell>
          <cell r="Y582" t="str">
            <v>16h00</v>
          </cell>
          <cell r="Z582" t="str">
            <v>J+3</v>
          </cell>
          <cell r="AB582" t="str">
            <v>Non</v>
          </cell>
          <cell r="AC582" t="str">
            <v>Oui</v>
          </cell>
          <cell r="AD582">
            <v>1.5</v>
          </cell>
          <cell r="AE582">
            <v>1.97</v>
          </cell>
        </row>
        <row r="583">
          <cell r="A583" t="str">
            <v>LU2155806362</v>
          </cell>
          <cell r="B583" t="str">
            <v>BNP Paribas Eurp Hgh Convct Bd Cl € Cap</v>
          </cell>
          <cell r="C583" t="str">
            <v>Absorption du support FR0010652743 BNP Paribas Europe High Conviction Bd C le 30/04/2021</v>
          </cell>
          <cell r="D583">
            <v>2</v>
          </cell>
          <cell r="E583" t="str">
            <v>SICAV</v>
          </cell>
          <cell r="F583" t="str">
            <v>BNP Paribas</v>
          </cell>
          <cell r="G583" t="str">
            <v>BNP Paribas Asset Management Luxembourg</v>
          </cell>
          <cell r="H583" t="str">
            <v>EUR</v>
          </cell>
          <cell r="I583" t="str">
            <v>Bloomberg Euro Agg Bond TR EUR</v>
          </cell>
          <cell r="J583" t="str">
            <v>www.bnpparibas-am.fr</v>
          </cell>
          <cell r="K583" t="str">
            <v>Obligations Flexibles EUR</v>
          </cell>
          <cell r="L583" t="str">
            <v>Europe Fonds ouverts  - Obligations EUR Flexibles</v>
          </cell>
          <cell r="M583" t="str">
            <v>BBGA</v>
          </cell>
          <cell r="N583" t="str">
            <v>BBGAB</v>
          </cell>
          <cell r="O583" t="str">
            <v>Quotidien</v>
          </cell>
          <cell r="P583" t="str">
            <v>France;Italie;Luxembourg;</v>
          </cell>
          <cell r="Q583">
            <v>0</v>
          </cell>
          <cell r="R583" t="str">
            <v/>
          </cell>
          <cell r="S583" t="str">
            <v>+ 85 ans</v>
          </cell>
          <cell r="T583" t="str">
            <v>Europe</v>
          </cell>
          <cell r="U583" t="str">
            <v>Europe</v>
          </cell>
          <cell r="V583">
            <v>4</v>
          </cell>
          <cell r="W583" t="str">
            <v>Non</v>
          </cell>
          <cell r="X583" t="str">
            <v>Cap</v>
          </cell>
          <cell r="Y583" t="str">
            <v>12h00</v>
          </cell>
          <cell r="Z583" t="str">
            <v>J+3</v>
          </cell>
          <cell r="AB583" t="str">
            <v>Non</v>
          </cell>
          <cell r="AC583" t="str">
            <v>Oui</v>
          </cell>
          <cell r="AD583">
            <v>0.75</v>
          </cell>
          <cell r="AE583">
            <v>0.91</v>
          </cell>
        </row>
        <row r="584">
          <cell r="A584" t="str">
            <v>FR0010077453</v>
          </cell>
          <cell r="B584" t="str">
            <v>BNP Paribas Technologies Europe Classic</v>
          </cell>
          <cell r="C584" t="str">
            <v>Hors liste</v>
          </cell>
          <cell r="D584">
            <v>0</v>
          </cell>
          <cell r="E584" t="str">
            <v>FCP</v>
          </cell>
          <cell r="F584" t="str">
            <v>BNP Paribas</v>
          </cell>
          <cell r="G584" t="str">
            <v>BNP Paribas Asset Management France</v>
          </cell>
          <cell r="H584" t="str">
            <v>EUR</v>
          </cell>
          <cell r="I584" t="str">
            <v>Stoxx Europe 600 Technology NR EUR</v>
          </cell>
          <cell r="J584" t="str">
            <v>www.bnpparibas-am.fr</v>
          </cell>
          <cell r="K584" t="str">
            <v>Secteur Technologies</v>
          </cell>
          <cell r="L584" t="str">
            <v>Europe Fonds ouverts  - Actions Secteur Technologies</v>
          </cell>
          <cell r="M584" t="str">
            <v>G0R0</v>
          </cell>
          <cell r="N584" t="str">
            <v>G0R0B</v>
          </cell>
          <cell r="O584" t="str">
            <v>Quotidien</v>
          </cell>
          <cell r="P584" t="str">
            <v>France</v>
          </cell>
          <cell r="Q584" t="str">
            <v>Oui</v>
          </cell>
          <cell r="R584" t="str">
            <v/>
          </cell>
          <cell r="S584" t="str">
            <v/>
          </cell>
          <cell r="T584" t="str">
            <v>Europe</v>
          </cell>
          <cell r="U584" t="str">
            <v>Europe</v>
          </cell>
          <cell r="V584">
            <v>6</v>
          </cell>
          <cell r="W584" t="str">
            <v>Non</v>
          </cell>
          <cell r="X584" t="str">
            <v>Cap</v>
          </cell>
          <cell r="Y584" t="str">
            <v>13h00</v>
          </cell>
          <cell r="Z584" t="str">
            <v>Cut Off: 13h00  Val:J+2  DE:2,4%</v>
          </cell>
          <cell r="AB584" t="str">
            <v>Oui</v>
          </cell>
          <cell r="AC584" t="str">
            <v>Non</v>
          </cell>
          <cell r="AD584">
            <v>1.5</v>
          </cell>
          <cell r="AE584">
            <v>1.5</v>
          </cell>
        </row>
        <row r="585">
          <cell r="A585" t="str">
            <v>LU0265293521</v>
          </cell>
          <cell r="B585" t="str">
            <v>BNP Paribas Turkey Equity Classic R</v>
          </cell>
          <cell r="D585">
            <v>5</v>
          </cell>
          <cell r="E585" t="str">
            <v>SICAV</v>
          </cell>
          <cell r="F585" t="str">
            <v>BNP Paribas</v>
          </cell>
          <cell r="G585" t="str">
            <v>BNP Paribas Asset Management Luxembourg</v>
          </cell>
          <cell r="H585" t="str">
            <v>EUR</v>
          </cell>
          <cell r="I585" t="str">
            <v>MSCI TURKEY IMI 10-40 NR USD</v>
          </cell>
          <cell r="J585" t="str">
            <v>www.bnpparibas-am.fr</v>
          </cell>
          <cell r="K585" t="str">
            <v>Actions Europe Emergente</v>
          </cell>
          <cell r="L585" t="str">
            <v>Europe Fonds ouverts  - Actions Turquie</v>
          </cell>
          <cell r="M585" t="str">
            <v>FH00</v>
          </cell>
          <cell r="N585" t="str">
            <v>FH00B</v>
          </cell>
          <cell r="O585" t="str">
            <v>Quotidien</v>
          </cell>
          <cell r="P585" t="str">
            <v>Spain;France;Hong Kong;Italy;Luxembourg;Netherlands;Norway;Sweden;</v>
          </cell>
          <cell r="Q585" t="str">
            <v>Non</v>
          </cell>
          <cell r="R585" t="str">
            <v>non résident</v>
          </cell>
          <cell r="S585" t="str">
            <v/>
          </cell>
          <cell r="T585" t="str">
            <v>Marchés Emergents</v>
          </cell>
          <cell r="U585" t="str">
            <v>Turquie</v>
          </cell>
          <cell r="V585">
            <v>7</v>
          </cell>
          <cell r="W585" t="str">
            <v>Non</v>
          </cell>
          <cell r="X585" t="str">
            <v>Cap</v>
          </cell>
          <cell r="Y585" t="str">
            <v>14h00</v>
          </cell>
          <cell r="Z585" t="str">
            <v>Cut Off: 14h00? Val:J+5?</v>
          </cell>
          <cell r="AB585" t="str">
            <v>Non</v>
          </cell>
          <cell r="AC585" t="str">
            <v>Oui</v>
          </cell>
          <cell r="AD585">
            <v>1.75</v>
          </cell>
          <cell r="AE585">
            <v>2.2200000000000002</v>
          </cell>
        </row>
        <row r="586">
          <cell r="A586" t="str">
            <v>LU0251807045</v>
          </cell>
          <cell r="B586" t="str">
            <v>BNP Paribas US Mid Cap Classic EUR R</v>
          </cell>
          <cell r="D586">
            <v>8</v>
          </cell>
          <cell r="E586" t="str">
            <v>SICAV</v>
          </cell>
          <cell r="F586" t="str">
            <v>BNP Paribas</v>
          </cell>
          <cell r="G586" t="str">
            <v>BNP Paribas Asset Management Luxembourg</v>
          </cell>
          <cell r="H586" t="str">
            <v>EUR</v>
          </cell>
          <cell r="I586" t="str">
            <v>Russell Mid Cap TR USD</v>
          </cell>
          <cell r="J586" t="str">
            <v>www.bnpparibas-am.fr</v>
          </cell>
          <cell r="K586" t="str">
            <v>Actions US Moyennes Capitalisations</v>
          </cell>
          <cell r="L586" t="str">
            <v>Europe Fonds ouverts  - Actions Etats-Unis Moyennes Cap.</v>
          </cell>
          <cell r="M586" t="str">
            <v>FFBB</v>
          </cell>
          <cell r="N586" t="str">
            <v>FFBBB</v>
          </cell>
          <cell r="O586" t="str">
            <v>Quotidien</v>
          </cell>
          <cell r="P586" t="str">
            <v>Luxembourg</v>
          </cell>
          <cell r="Q586" t="str">
            <v>Non</v>
          </cell>
          <cell r="R586" t="str">
            <v/>
          </cell>
          <cell r="S586" t="str">
            <v/>
          </cell>
          <cell r="T586" t="str">
            <v>Amérique du Nord</v>
          </cell>
          <cell r="U586" t="str">
            <v>États-Unis d'Amérique</v>
          </cell>
          <cell r="V586">
            <v>6</v>
          </cell>
          <cell r="W586" t="str">
            <v>Non</v>
          </cell>
          <cell r="X586" t="str">
            <v>Cap</v>
          </cell>
          <cell r="Y586" t="str">
            <v>12h00</v>
          </cell>
          <cell r="Z586" t="str">
            <v>J+1</v>
          </cell>
          <cell r="AA586">
            <v>0</v>
          </cell>
          <cell r="AB586" t="str">
            <v>Non</v>
          </cell>
          <cell r="AC586" t="str">
            <v>Oui</v>
          </cell>
          <cell r="AD586">
            <v>1.75</v>
          </cell>
          <cell r="AE586">
            <v>2.23</v>
          </cell>
        </row>
        <row r="587">
          <cell r="A587" t="str">
            <v>LU1956163023</v>
          </cell>
          <cell r="B587" t="str">
            <v>BNPP Sust US Mlt-Fac Eq Cl Acc</v>
          </cell>
          <cell r="D587">
            <v>2</v>
          </cell>
          <cell r="E587" t="str">
            <v>SICAV</v>
          </cell>
          <cell r="F587" t="str">
            <v>BNP Paribas</v>
          </cell>
          <cell r="G587" t="str">
            <v>BNP Paribas Asset Management Luxembourg</v>
          </cell>
          <cell r="H587" t="str">
            <v>USD</v>
          </cell>
          <cell r="I587" t="str">
            <v>S&amp;P 500 TR USD</v>
          </cell>
          <cell r="J587" t="str">
            <v>www.bnpparibas-am.fr</v>
          </cell>
          <cell r="K587" t="str">
            <v>Actions US Grandes Capitalisations Mixte</v>
          </cell>
          <cell r="L587" t="str">
            <v>Europe Fonds ouverts  - Actions Etats-Unis Gdes Cap. Mixte</v>
          </cell>
          <cell r="M587" t="str">
            <v>FFAC</v>
          </cell>
          <cell r="N587" t="str">
            <v>FFACB</v>
          </cell>
          <cell r="O587" t="str">
            <v>Quotidien</v>
          </cell>
          <cell r="Q587" t="str">
            <v>Non</v>
          </cell>
          <cell r="S587" t="str">
            <v/>
          </cell>
          <cell r="U587" t="str">
            <v>États-Unis d'Amérique</v>
          </cell>
          <cell r="V587">
            <v>6</v>
          </cell>
          <cell r="X587" t="str">
            <v>Cap</v>
          </cell>
          <cell r="Y587" t="str">
            <v>16h00</v>
          </cell>
          <cell r="Z587" t="str">
            <v>J+3</v>
          </cell>
          <cell r="AA587" t="str">
            <v>Label ISR 052020</v>
          </cell>
          <cell r="AB587" t="str">
            <v>Non</v>
          </cell>
          <cell r="AC587" t="str">
            <v>Oui</v>
          </cell>
          <cell r="AD587">
            <v>1.5</v>
          </cell>
          <cell r="AE587">
            <v>1.48</v>
          </cell>
        </row>
        <row r="588">
          <cell r="A588" t="str">
            <v>LU0249332619</v>
          </cell>
          <cell r="B588" t="str">
            <v>BNP Paribas Glb Infl-Lnkd Bd Cl Cap</v>
          </cell>
          <cell r="D588">
            <v>1</v>
          </cell>
          <cell r="E588" t="str">
            <v>SICAV</v>
          </cell>
          <cell r="F588" t="str">
            <v>BNP Paribas</v>
          </cell>
          <cell r="G588" t="str">
            <v>BNP Paribas Asset Management Luxembourg</v>
          </cell>
          <cell r="H588" t="str">
            <v>EUR</v>
          </cell>
          <cell r="I588" t="str">
            <v>BBgBarc Wld Govt Infl Lkd TR Hdg EUR</v>
          </cell>
          <cell r="J588" t="str">
            <v>www.bnpparibas-am.fr</v>
          </cell>
          <cell r="K588" t="str">
            <v>Obligations Indexées Inflation Couverte</v>
          </cell>
          <cell r="L588" t="str">
            <v>Europe Fonds ouverts  - Obligations Internationales Indexées sur l'Inflation Couvertes en EUR</v>
          </cell>
          <cell r="M588" t="str">
            <v>BABC</v>
          </cell>
          <cell r="N588" t="str">
            <v>BABCB</v>
          </cell>
          <cell r="O588" t="str">
            <v>Quotidien</v>
          </cell>
          <cell r="P588" t="str">
            <v>Austria;Belgium;Bahrain;Switzerland;Czech Republic;Germany;Spain;Finland;France;United Kingdom;Greece;Hong Kong;Hungary;Italy;Jersey;Luxembourg;Macao;Netherlands;Norway;Portugal;Slovakia;Sweden;</v>
          </cell>
          <cell r="Q588" t="str">
            <v>Non</v>
          </cell>
          <cell r="R588" t="str">
            <v/>
          </cell>
          <cell r="S588" t="str">
            <v>+ 85 ans</v>
          </cell>
          <cell r="T588" t="str">
            <v>International</v>
          </cell>
          <cell r="U588" t="str">
            <v>Global</v>
          </cell>
          <cell r="V588">
            <v>4</v>
          </cell>
          <cell r="W588" t="str">
            <v>Non</v>
          </cell>
          <cell r="X588" t="str">
            <v>Cap</v>
          </cell>
          <cell r="Y588" t="str">
            <v>12h00</v>
          </cell>
          <cell r="Z588" t="str">
            <v>J+3</v>
          </cell>
          <cell r="AB588" t="str">
            <v>Non</v>
          </cell>
          <cell r="AC588" t="str">
            <v>Oui</v>
          </cell>
          <cell r="AD588">
            <v>0.75</v>
          </cell>
          <cell r="AE588">
            <v>1.1299999999999999</v>
          </cell>
        </row>
        <row r="589">
          <cell r="A589" t="str">
            <v>LU0823410724</v>
          </cell>
          <cell r="B589" t="str">
            <v>BNP Paribas US Small Cap Classic EUR R</v>
          </cell>
          <cell r="D589">
            <v>3</v>
          </cell>
          <cell r="E589" t="str">
            <v>SICAV</v>
          </cell>
          <cell r="F589" t="str">
            <v>BNP Paribas</v>
          </cell>
          <cell r="G589" t="str">
            <v>BNP Paribas Asset Management Luxembourg</v>
          </cell>
          <cell r="H589" t="str">
            <v>EUR</v>
          </cell>
          <cell r="I589" t="str">
            <v>Russell 2000 TR USD</v>
          </cell>
          <cell r="J589" t="str">
            <v>www.bnpparibas-am.fr</v>
          </cell>
          <cell r="K589" t="str">
            <v>Actions US Petites Capitalisations</v>
          </cell>
          <cell r="L589" t="str">
            <v>Europe Fonds ouverts  - Actions Etats-Unis Petites Cap.</v>
          </cell>
          <cell r="M589" t="str">
            <v>FFD0</v>
          </cell>
          <cell r="N589" t="str">
            <v>FFD0B</v>
          </cell>
          <cell r="O589" t="str">
            <v>Quotidien</v>
          </cell>
          <cell r="P589" t="str">
            <v>Czech Republic;Germany;Spain;France;Greece;Ireland;Italy;Liechtenstein;Luxembourg;Slovakia;Sweden;</v>
          </cell>
          <cell r="Q589" t="str">
            <v>Non</v>
          </cell>
          <cell r="R589" t="str">
            <v/>
          </cell>
          <cell r="S589" t="str">
            <v/>
          </cell>
          <cell r="T589" t="str">
            <v>Amérique du Nord</v>
          </cell>
          <cell r="U589" t="str">
            <v>États-Unis d'Amérique</v>
          </cell>
          <cell r="V589">
            <v>6</v>
          </cell>
          <cell r="W589" t="str">
            <v>Non</v>
          </cell>
          <cell r="X589" t="str">
            <v>Cap</v>
          </cell>
          <cell r="AB589" t="str">
            <v>Non</v>
          </cell>
          <cell r="AC589" t="str">
            <v>Oui</v>
          </cell>
          <cell r="AD589">
            <v>1.75</v>
          </cell>
          <cell r="AE589">
            <v>2.2200000000000002</v>
          </cell>
        </row>
        <row r="590">
          <cell r="A590" t="str">
            <v>LU0823410997</v>
          </cell>
          <cell r="B590" t="str">
            <v>BNP Paribas US Small Cap Classic R</v>
          </cell>
          <cell r="D590">
            <v>1</v>
          </cell>
          <cell r="E590" t="str">
            <v>SICAV</v>
          </cell>
          <cell r="F590" t="str">
            <v>BNP Paribas</v>
          </cell>
          <cell r="G590" t="str">
            <v>BNP Paribas Asset Management Luxembourg</v>
          </cell>
          <cell r="H590" t="str">
            <v>USD</v>
          </cell>
          <cell r="I590" t="str">
            <v>Russell 2000 TR USD</v>
          </cell>
          <cell r="J590" t="str">
            <v>www.bnpparibas-am.fr</v>
          </cell>
          <cell r="K590" t="str">
            <v>Actions US Petites Capitalisations</v>
          </cell>
          <cell r="L590" t="str">
            <v>Europe Fonds ouverts  - Actions Etats-Unis Petites Cap.</v>
          </cell>
          <cell r="M590" t="str">
            <v>FFD0</v>
          </cell>
          <cell r="N590" t="str">
            <v>FFD0B</v>
          </cell>
          <cell r="O590" t="str">
            <v>Quotidien</v>
          </cell>
          <cell r="P590" t="str">
            <v>Czech Republic;Germany;Spain;France;Greece;Ireland;Italy;Liechtenstein;Luxembourg;Portugal;Singapore;Slovakia;Sweden;Taiwan;</v>
          </cell>
          <cell r="Q590" t="str">
            <v>Non</v>
          </cell>
          <cell r="R590" t="str">
            <v/>
          </cell>
          <cell r="S590" t="str">
            <v/>
          </cell>
          <cell r="T590" t="str">
            <v>Amérique du Nord</v>
          </cell>
          <cell r="U590" t="str">
            <v>États-Unis d'Amérique</v>
          </cell>
          <cell r="V590">
            <v>6</v>
          </cell>
          <cell r="W590" t="str">
            <v>Non</v>
          </cell>
          <cell r="X590" t="str">
            <v>Cap</v>
          </cell>
          <cell r="Y590" t="str">
            <v>12h00</v>
          </cell>
          <cell r="Z590" t="str">
            <v>Cut Off: 12h00? Val:J+3?</v>
          </cell>
          <cell r="AB590" t="str">
            <v>Non</v>
          </cell>
          <cell r="AC590" t="str">
            <v>Oui</v>
          </cell>
          <cell r="AD590">
            <v>1.75</v>
          </cell>
          <cell r="AE590">
            <v>2.23</v>
          </cell>
        </row>
        <row r="591">
          <cell r="A591" t="str">
            <v>LU1458427785</v>
          </cell>
          <cell r="B591" t="str">
            <v>BNPP Sust US Value Mlt-Fac Eq Cl R</v>
          </cell>
          <cell r="D591">
            <v>1</v>
          </cell>
          <cell r="E591" t="str">
            <v>SICAV</v>
          </cell>
          <cell r="F591" t="str">
            <v>BNP Paribas</v>
          </cell>
          <cell r="G591" t="str">
            <v>BNP Paribas Asset Management Luxembourg</v>
          </cell>
          <cell r="H591" t="str">
            <v>USD</v>
          </cell>
          <cell r="I591" t="str">
            <v>Russell 1000 Value NR USD</v>
          </cell>
          <cell r="J591" t="str">
            <v>www.bnpparibas-am.fr</v>
          </cell>
          <cell r="K591" t="str">
            <v>Actions US Grandes Capitalisations Valeur</v>
          </cell>
          <cell r="L591" t="str">
            <v>Europe Fonds ouverts  - Actions Etats-Unis Gdes Cap. Value</v>
          </cell>
          <cell r="M591" t="str">
            <v>FFAB</v>
          </cell>
          <cell r="N591" t="str">
            <v>FFABB</v>
          </cell>
          <cell r="O591" t="str">
            <v>Quotidien</v>
          </cell>
          <cell r="P591" t="str">
            <v>Belgium;Cyprus;Spain;France;United Kingdom;Greece;Liechtenstein;Luxembourg;Netherlands;Portugal;Slovakia;Sweden;</v>
          </cell>
          <cell r="Q591" t="str">
            <v>Non</v>
          </cell>
          <cell r="R591" t="str">
            <v/>
          </cell>
          <cell r="S591" t="str">
            <v/>
          </cell>
          <cell r="T591" t="str">
            <v>Amérique du Nord</v>
          </cell>
          <cell r="U591" t="str">
            <v>États-Unis d'Amérique</v>
          </cell>
          <cell r="V591">
            <v>6</v>
          </cell>
          <cell r="W591" t="str">
            <v>Non</v>
          </cell>
          <cell r="X591" t="str">
            <v>Cap</v>
          </cell>
          <cell r="AA591" t="str">
            <v>Label ISR</v>
          </cell>
          <cell r="AB591" t="str">
            <v>Non</v>
          </cell>
          <cell r="AC591" t="str">
            <v>Oui</v>
          </cell>
          <cell r="AD591">
            <v>1.5</v>
          </cell>
          <cell r="AE591">
            <v>1.48</v>
          </cell>
        </row>
        <row r="592">
          <cell r="A592" t="str">
            <v>FR0010028902</v>
          </cell>
          <cell r="B592" t="str">
            <v>BNP Paribas Valeurs Françaises ISR Cl C</v>
          </cell>
          <cell r="C592" t="str">
            <v/>
          </cell>
          <cell r="D592">
            <v>1</v>
          </cell>
          <cell r="E592" t="str">
            <v>FCP</v>
          </cell>
          <cell r="F592" t="str">
            <v>BNP Paribas</v>
          </cell>
          <cell r="G592" t="str">
            <v>BNP Paribas Asset Management France</v>
          </cell>
          <cell r="H592" t="str">
            <v>EUR</v>
          </cell>
          <cell r="I592" t="str">
            <v>Euronext Paris SBF 120 NR EUR</v>
          </cell>
          <cell r="J592" t="str">
            <v>www.bnpparibas-am.fr</v>
          </cell>
          <cell r="K592" t="str">
            <v>Actions France Grandes Capitalisations</v>
          </cell>
          <cell r="L592" t="str">
            <v>Europe Fonds ouverts  - Actions France Grandes Cap.</v>
          </cell>
          <cell r="M592" t="str">
            <v>FAAA</v>
          </cell>
          <cell r="N592" t="str">
            <v>FAAAB</v>
          </cell>
          <cell r="O592" t="str">
            <v>Quotidien</v>
          </cell>
          <cell r="P592" t="str">
            <v>France</v>
          </cell>
          <cell r="Q592" t="str">
            <v>Oui</v>
          </cell>
          <cell r="R592" t="str">
            <v/>
          </cell>
          <cell r="S592" t="str">
            <v/>
          </cell>
          <cell r="T592" t="str">
            <v>France</v>
          </cell>
          <cell r="U592" t="str">
            <v>France</v>
          </cell>
          <cell r="V592">
            <v>6</v>
          </cell>
          <cell r="W592" t="str">
            <v>Non</v>
          </cell>
          <cell r="X592" t="str">
            <v>Cap</v>
          </cell>
          <cell r="Y592" t="str">
            <v>13h00</v>
          </cell>
          <cell r="Z592" t="str">
            <v>J+5</v>
          </cell>
          <cell r="AA592" t="str">
            <v>Label ISR 01/2022</v>
          </cell>
          <cell r="AB592" t="str">
            <v>Oui</v>
          </cell>
          <cell r="AC592" t="str">
            <v>Oui</v>
          </cell>
          <cell r="AD592">
            <v>1.8</v>
          </cell>
          <cell r="AE592">
            <v>2.08</v>
          </cell>
        </row>
        <row r="593">
          <cell r="A593" t="str">
            <v>LU0823394936</v>
          </cell>
          <cell r="B593" t="str">
            <v>BNP Paribas Glbl Cnvrt Cl RH EUR D</v>
          </cell>
          <cell r="D593">
            <v>0</v>
          </cell>
          <cell r="E593" t="str">
            <v>SICAV</v>
          </cell>
          <cell r="F593" t="str">
            <v>BNP Paribas</v>
          </cell>
          <cell r="G593" t="str">
            <v>BNP Paribas Asset Management Luxembourg</v>
          </cell>
          <cell r="H593" t="str">
            <v>EUR</v>
          </cell>
          <cell r="I593" t="str">
            <v>Refinitiv Global Focus Hgd CB TR EUR</v>
          </cell>
          <cell r="J593" t="str">
            <v>www.bnpparibas-am.fr</v>
          </cell>
          <cell r="K593" t="str">
            <v>Obligations Convertibles Internationales Hedgées</v>
          </cell>
          <cell r="L593" t="str">
            <v>Europe Fonds ouverts  - Convertibles Internationales Couvertes en EUR</v>
          </cell>
          <cell r="M593" t="str">
            <v>C00B</v>
          </cell>
          <cell r="N593" t="str">
            <v>C00BB</v>
          </cell>
          <cell r="O593" t="str">
            <v>Quotidien</v>
          </cell>
          <cell r="P593" t="str">
            <v>Austria;Belgium;Switzerland;Germany;Denmark;Spain;Finland;France;United Kingdom;Hong Kong;Italy;Jersey;South Korea;Luxembourg;Macao;Poland;Singapore;</v>
          </cell>
          <cell r="Q593" t="str">
            <v>Non</v>
          </cell>
          <cell r="R593" t="str">
            <v/>
          </cell>
          <cell r="S593" t="str">
            <v>+ 85 ans</v>
          </cell>
          <cell r="T593" t="str">
            <v>International</v>
          </cell>
          <cell r="U593" t="str">
            <v>Global</v>
          </cell>
          <cell r="V593">
            <v>4</v>
          </cell>
          <cell r="W593" t="str">
            <v>Non</v>
          </cell>
          <cell r="X593" t="str">
            <v>Dist</v>
          </cell>
          <cell r="AB593" t="str">
            <v>Non</v>
          </cell>
          <cell r="AC593" t="str">
            <v>Oui</v>
          </cell>
          <cell r="AD593">
            <v>1.2</v>
          </cell>
          <cell r="AE593">
            <v>1.63</v>
          </cell>
        </row>
        <row r="594">
          <cell r="A594" t="str">
            <v>LU1931957093</v>
          </cell>
          <cell r="B594" t="str">
            <v>BNPP Flexi I Commodities Cl Hdg EUR Cap</v>
          </cell>
          <cell r="D594">
            <v>4</v>
          </cell>
          <cell r="E594" t="str">
            <v>SICAV</v>
          </cell>
          <cell r="F594" t="str">
            <v>BNP Paribas</v>
          </cell>
          <cell r="G594" t="str">
            <v>BNP Paribas Asset Management Luxembourg</v>
          </cell>
          <cell r="H594" t="str">
            <v>EUR</v>
          </cell>
          <cell r="I594" t="str">
            <v>Bloomberg Cmmdty exAgrcltr/Lvstk USD TR</v>
          </cell>
          <cell r="J594" t="str">
            <v>www.bnpparibas-am.fr</v>
          </cell>
          <cell r="K594" t="str">
            <v>Secteur Matières Premières</v>
          </cell>
          <cell r="L594" t="str">
            <v>Europe Fonds ouverts  - Matières Premières - Divers</v>
          </cell>
          <cell r="M594" t="str">
            <v>G0M0</v>
          </cell>
          <cell r="N594" t="str">
            <v>G0M0B</v>
          </cell>
          <cell r="O594" t="str">
            <v>Quotidien</v>
          </cell>
          <cell r="P594" t="str">
            <v>Luxembourg</v>
          </cell>
          <cell r="Q594" t="str">
            <v>Non</v>
          </cell>
          <cell r="R594" t="str">
            <v/>
          </cell>
          <cell r="S594" t="str">
            <v>+ 85 ans</v>
          </cell>
          <cell r="T594" t="str">
            <v>International</v>
          </cell>
          <cell r="U594" t="str">
            <v>Global</v>
          </cell>
          <cell r="V594">
            <v>5</v>
          </cell>
          <cell r="W594" t="str">
            <v>Non</v>
          </cell>
          <cell r="X594" t="str">
            <v>Cap</v>
          </cell>
          <cell r="Y594" t="str">
            <v>12h00</v>
          </cell>
          <cell r="Z594" t="str">
            <v>J+3</v>
          </cell>
          <cell r="AB594" t="str">
            <v>Oui</v>
          </cell>
          <cell r="AC594" t="str">
            <v>Oui</v>
          </cell>
          <cell r="AD594">
            <v>1.5</v>
          </cell>
          <cell r="AE594">
            <v>1.96</v>
          </cell>
        </row>
        <row r="595">
          <cell r="A595" t="str">
            <v>LU0347712274</v>
          </cell>
          <cell r="B595" t="str">
            <v>BNP Paribas Global Envir Privl C</v>
          </cell>
          <cell r="C595" t="str">
            <v>Déréférencé Expert 02/2019</v>
          </cell>
          <cell r="D595">
            <v>0</v>
          </cell>
          <cell r="E595" t="str">
            <v>SICAV</v>
          </cell>
          <cell r="F595" t="str">
            <v>BNP Paribas</v>
          </cell>
          <cell r="G595" t="str">
            <v>BNP Paribas Asset Management Luxembourg</v>
          </cell>
          <cell r="H595" t="str">
            <v>EUR</v>
          </cell>
          <cell r="I595" t="str">
            <v>MSCI World NR USD</v>
          </cell>
          <cell r="J595" t="str">
            <v>www.bnpparibas-am.fr</v>
          </cell>
          <cell r="K595" t="str">
            <v>Secteur Ecologie</v>
          </cell>
          <cell r="L595" t="str">
            <v>Europe Fonds ouverts  - Actions Secteur Ecologie</v>
          </cell>
          <cell r="M595" t="str">
            <v>G0E0</v>
          </cell>
          <cell r="N595" t="str">
            <v>G0E0B</v>
          </cell>
          <cell r="O595" t="str">
            <v>Quotidien</v>
          </cell>
          <cell r="P595" t="str">
            <v>Austria;Belgium;Switzerland;Germany;Denmark;Spain;Finland;France;United Kingdom;Greece;Hungary;Ireland;Italy;Jersey;Luxembourg;Netherlands;Norway;Singapore;Sweden;</v>
          </cell>
          <cell r="Q595" t="str">
            <v>Non</v>
          </cell>
          <cell r="R595" t="str">
            <v/>
          </cell>
          <cell r="S595" t="str">
            <v/>
          </cell>
          <cell r="T595" t="str">
            <v>International</v>
          </cell>
          <cell r="U595" t="str">
            <v>Global</v>
          </cell>
          <cell r="V595">
            <v>6</v>
          </cell>
          <cell r="W595" t="str">
            <v>Non</v>
          </cell>
          <cell r="X595" t="str">
            <v>Cap</v>
          </cell>
          <cell r="Y595" t="str">
            <v>16h00</v>
          </cell>
          <cell r="Z595" t="str">
            <v>J+3</v>
          </cell>
          <cell r="AA595" t="str">
            <v>Label ISR 012021</v>
          </cell>
          <cell r="AB595" t="str">
            <v>Oui</v>
          </cell>
          <cell r="AC595" t="str">
            <v>Oui</v>
          </cell>
          <cell r="AD595">
            <v>0.9</v>
          </cell>
          <cell r="AE595">
            <v>1.23</v>
          </cell>
        </row>
        <row r="596">
          <cell r="A596" t="str">
            <v>FR0010536144</v>
          </cell>
          <cell r="B596" t="str">
            <v>BNP Paribas Indice Euro Classic D</v>
          </cell>
          <cell r="C596" t="str">
            <v/>
          </cell>
          <cell r="D596">
            <v>1</v>
          </cell>
          <cell r="E596" t="str">
            <v>FCP</v>
          </cell>
          <cell r="F596" t="str">
            <v>BNP Paribas</v>
          </cell>
          <cell r="G596" t="str">
            <v>BNP Paribas Asset Management France</v>
          </cell>
          <cell r="H596" t="str">
            <v>EUR</v>
          </cell>
          <cell r="I596" t="str">
            <v>Euro Stoxx 50 NR EUR</v>
          </cell>
          <cell r="J596" t="str">
            <v>www.bnpparibas-am.fr</v>
          </cell>
          <cell r="K596" t="str">
            <v>Actions Zone Euro Grandes Capitalisations</v>
          </cell>
          <cell r="L596" t="str">
            <v>Europe Fonds ouverts  - Actions Zone Euro Grandes Cap.</v>
          </cell>
          <cell r="M596" t="str">
            <v>FBAA</v>
          </cell>
          <cell r="N596" t="str">
            <v>FBAAB</v>
          </cell>
          <cell r="O596" t="str">
            <v>Quotidien</v>
          </cell>
          <cell r="P596" t="str">
            <v>France</v>
          </cell>
          <cell r="Q596" t="str">
            <v>Oui</v>
          </cell>
          <cell r="R596" t="str">
            <v/>
          </cell>
          <cell r="S596" t="str">
            <v/>
          </cell>
          <cell r="T596" t="str">
            <v>Zone Euro</v>
          </cell>
          <cell r="U596" t="str">
            <v>Euroland</v>
          </cell>
          <cell r="V596">
            <v>6</v>
          </cell>
          <cell r="W596" t="str">
            <v>Non</v>
          </cell>
          <cell r="X596" t="str">
            <v>Dist</v>
          </cell>
          <cell r="Y596" t="str">
            <v>13h00</v>
          </cell>
          <cell r="Z596" t="str">
            <v>J+5</v>
          </cell>
          <cell r="AB596" t="str">
            <v>Non</v>
          </cell>
          <cell r="AC596" t="str">
            <v>Oui</v>
          </cell>
          <cell r="AD596">
            <v>0.8</v>
          </cell>
          <cell r="AE596">
            <v>0.98</v>
          </cell>
        </row>
        <row r="597">
          <cell r="A597" t="str">
            <v>FR0010106831</v>
          </cell>
          <cell r="B597" t="str">
            <v>BNP Paribas Indice France ESG Classic C</v>
          </cell>
          <cell r="C597" t="str">
            <v/>
          </cell>
          <cell r="D597">
            <v>1</v>
          </cell>
          <cell r="E597" t="str">
            <v>FCP</v>
          </cell>
          <cell r="F597" t="str">
            <v>BNP Paribas</v>
          </cell>
          <cell r="G597" t="str">
            <v>BNP Paribas Asset Management France</v>
          </cell>
          <cell r="H597" t="str">
            <v>EUR</v>
          </cell>
          <cell r="I597" t="str">
            <v>Euronext Paris CAC 40 GR EUR</v>
          </cell>
          <cell r="J597" t="str">
            <v>www.bnpparibas-am.fr</v>
          </cell>
          <cell r="K597" t="str">
            <v>Actions France Grandes Capitalisations</v>
          </cell>
          <cell r="L597" t="str">
            <v>Europe Fonds ouverts  - Actions France Grandes Cap.</v>
          </cell>
          <cell r="M597" t="str">
            <v>FAAA</v>
          </cell>
          <cell r="N597" t="str">
            <v>FAAAB</v>
          </cell>
          <cell r="O597" t="str">
            <v>Quotidien</v>
          </cell>
          <cell r="P597" t="str">
            <v>France</v>
          </cell>
          <cell r="Q597" t="str">
            <v>Oui</v>
          </cell>
          <cell r="R597" t="str">
            <v/>
          </cell>
          <cell r="S597" t="str">
            <v/>
          </cell>
          <cell r="T597" t="str">
            <v>France</v>
          </cell>
          <cell r="U597" t="str">
            <v>France</v>
          </cell>
          <cell r="V597">
            <v>6</v>
          </cell>
          <cell r="W597" t="str">
            <v>Non</v>
          </cell>
          <cell r="X597" t="str">
            <v>Cap</v>
          </cell>
          <cell r="Y597" t="str">
            <v>13h00</v>
          </cell>
          <cell r="Z597" t="str">
            <v>J+2</v>
          </cell>
          <cell r="AB597" t="str">
            <v>Oui</v>
          </cell>
          <cell r="AC597" t="str">
            <v>Oui</v>
          </cell>
          <cell r="AD597">
            <v>0.8</v>
          </cell>
          <cell r="AE597">
            <v>1.05</v>
          </cell>
        </row>
        <row r="598">
          <cell r="A598" t="str">
            <v>LU0194438841</v>
          </cell>
          <cell r="B598" t="str">
            <v>BNP Paribas Japan Sm Cp Cl H Eur C</v>
          </cell>
          <cell r="D598">
            <v>0</v>
          </cell>
          <cell r="E598" t="str">
            <v>SICAV</v>
          </cell>
          <cell r="F598" t="str">
            <v>BNP Paribas</v>
          </cell>
          <cell r="G598" t="str">
            <v>BNP Paribas Asset Management Luxembourg</v>
          </cell>
          <cell r="H598" t="str">
            <v>EUR</v>
          </cell>
          <cell r="I598" t="str">
            <v>Russell/Nomura Small Cap TR USD</v>
          </cell>
          <cell r="J598" t="str">
            <v>www.bnpparibas-am.fr</v>
          </cell>
          <cell r="K598" t="str">
            <v>Actions autres</v>
          </cell>
          <cell r="L598" t="str">
            <v>Europe Fonds ouverts  - Autres actions</v>
          </cell>
          <cell r="M598" t="str">
            <v>FTZZ</v>
          </cell>
          <cell r="N598" t="str">
            <v>FTZZB</v>
          </cell>
          <cell r="O598" t="str">
            <v>Quotidien</v>
          </cell>
          <cell r="P598" t="str">
            <v>Austria;Belgium;Bahrain;Switzerland;Germany;Spain;France;Hungary;Italy;Jersey;Lebanon;Liechtenstein;Luxembourg;Netherlands;Norway;Singapore;Slovakia;Sweden;</v>
          </cell>
          <cell r="Q598" t="str">
            <v>Non</v>
          </cell>
          <cell r="R598" t="str">
            <v/>
          </cell>
          <cell r="S598" t="str">
            <v/>
          </cell>
          <cell r="T598" t="str">
            <v>Japon</v>
          </cell>
          <cell r="U598" t="str">
            <v>Japon</v>
          </cell>
          <cell r="V598">
            <v>6</v>
          </cell>
          <cell r="W598" t="str">
            <v>Non</v>
          </cell>
          <cell r="X598" t="str">
            <v>Cap</v>
          </cell>
          <cell r="AB598" t="str">
            <v>Non</v>
          </cell>
          <cell r="AC598" t="str">
            <v>Oui</v>
          </cell>
          <cell r="AD598">
            <v>1.75</v>
          </cell>
          <cell r="AE598">
            <v>2.38</v>
          </cell>
        </row>
        <row r="599">
          <cell r="A599" t="str">
            <v>LU0283417250</v>
          </cell>
          <cell r="B599" t="str">
            <v>BNP Paribas Latin America Eq Cl Eur C</v>
          </cell>
          <cell r="D599">
            <v>1</v>
          </cell>
          <cell r="E599" t="str">
            <v>SICAV</v>
          </cell>
          <cell r="F599" t="str">
            <v>BNP Paribas</v>
          </cell>
          <cell r="G599" t="str">
            <v>BNP Paribas Asset Management Luxembourg</v>
          </cell>
          <cell r="H599" t="str">
            <v>EUR</v>
          </cell>
          <cell r="I599" t="str">
            <v>MSCI EM Latin America 10/40 NR USD</v>
          </cell>
          <cell r="J599" t="str">
            <v>www.bnpparibas-am.fr</v>
          </cell>
          <cell r="K599" t="str">
            <v>Actions Amérique Latine</v>
          </cell>
          <cell r="L599" t="str">
            <v>Europe Fonds ouverts  - Actions Amérique Latine</v>
          </cell>
          <cell r="M599" t="str">
            <v>FR00</v>
          </cell>
          <cell r="N599" t="str">
            <v>FR00B</v>
          </cell>
          <cell r="O599" t="str">
            <v>Quotidien</v>
          </cell>
          <cell r="P599" t="str">
            <v>France;Luxembourg;</v>
          </cell>
          <cell r="Q599" t="str">
            <v>Non</v>
          </cell>
          <cell r="R599" t="str">
            <v>non résident</v>
          </cell>
          <cell r="S599" t="str">
            <v/>
          </cell>
          <cell r="T599" t="str">
            <v>Amérique Latine</v>
          </cell>
          <cell r="U599" t="str">
            <v>Amérique Latine</v>
          </cell>
          <cell r="V599">
            <v>7</v>
          </cell>
          <cell r="W599" t="str">
            <v>Non</v>
          </cell>
          <cell r="X599" t="str">
            <v>Cap</v>
          </cell>
          <cell r="AB599" t="str">
            <v>Non</v>
          </cell>
          <cell r="AC599" t="str">
            <v>Oui</v>
          </cell>
          <cell r="AD599">
            <v>1.75</v>
          </cell>
          <cell r="AE599">
            <v>2.2200000000000002</v>
          </cell>
        </row>
        <row r="600">
          <cell r="A600" t="str">
            <v>LU0823386163</v>
          </cell>
          <cell r="B600" t="str">
            <v>BNP Paribas Local Em Bd Cl C</v>
          </cell>
          <cell r="D600">
            <v>3</v>
          </cell>
          <cell r="E600" t="str">
            <v>SICAV</v>
          </cell>
          <cell r="F600" t="str">
            <v>BNP Paribas</v>
          </cell>
          <cell r="G600" t="str">
            <v>BNP Paribas Asset Management Luxembourg</v>
          </cell>
          <cell r="H600" t="str">
            <v>USD</v>
          </cell>
          <cell r="I600" t="str">
            <v>JPM GBI-EM Global Diversified TR EUR</v>
          </cell>
          <cell r="J600" t="str">
            <v>www.bnpparibas-am.fr</v>
          </cell>
          <cell r="K600" t="str">
            <v>Obligations Marchés Emergents - Devise locale</v>
          </cell>
          <cell r="L600" t="str">
            <v>Europe Fonds ouverts  - Obligations Marchés Emergents Devise Locale</v>
          </cell>
          <cell r="M600" t="str">
            <v>BDRC</v>
          </cell>
          <cell r="N600" t="str">
            <v>BDRCB</v>
          </cell>
          <cell r="O600" t="str">
            <v>Quotidien</v>
          </cell>
          <cell r="P600" t="str">
            <v>Cyprus;Czech Republic;Germany;Spain;France;Greece;Hong Kong;Ireland;Italy;Liechtenstein;Luxembourg;Portugal;Singapore;Slovakia;Sweden;Taiwan;</v>
          </cell>
          <cell r="Q600" t="str">
            <v>Non</v>
          </cell>
          <cell r="R600" t="str">
            <v/>
          </cell>
          <cell r="S600" t="str">
            <v>+ 85 ans</v>
          </cell>
          <cell r="T600" t="str">
            <v>Marchés Emergents</v>
          </cell>
          <cell r="U600" t="str">
            <v>Global Emerging Mkts</v>
          </cell>
          <cell r="V600">
            <v>5</v>
          </cell>
          <cell r="W600" t="str">
            <v>Non</v>
          </cell>
          <cell r="X600" t="str">
            <v>Cap</v>
          </cell>
          <cell r="Y600" t="str">
            <v>12h00</v>
          </cell>
          <cell r="Z600" t="str">
            <v>J+3</v>
          </cell>
          <cell r="AB600" t="str">
            <v>Non</v>
          </cell>
          <cell r="AC600" t="str">
            <v>Oui</v>
          </cell>
          <cell r="AD600">
            <v>1.4</v>
          </cell>
          <cell r="AE600">
            <v>1.77</v>
          </cell>
        </row>
        <row r="601">
          <cell r="A601" t="str">
            <v>LU0823385272</v>
          </cell>
          <cell r="B601" t="str">
            <v>BNP Paribas Local Em Bd Cl Eur C</v>
          </cell>
          <cell r="D601">
            <v>2</v>
          </cell>
          <cell r="E601" t="str">
            <v>SICAV</v>
          </cell>
          <cell r="F601" t="str">
            <v>BNP Paribas</v>
          </cell>
          <cell r="G601" t="str">
            <v>BNP Paribas Asset Management Luxembourg</v>
          </cell>
          <cell r="H601" t="str">
            <v>EUR</v>
          </cell>
          <cell r="I601" t="str">
            <v>JPM GBI-EM Global Diversified TR EUR</v>
          </cell>
          <cell r="J601" t="str">
            <v>www.bnpparibas-am.fr</v>
          </cell>
          <cell r="K601" t="str">
            <v>Obligations Marchés Emergents - Devise locale</v>
          </cell>
          <cell r="L601" t="str">
            <v>Europe Fonds ouverts  - Obligations Marchés Emergents Devise Locale</v>
          </cell>
          <cell r="M601" t="str">
            <v>BDRC</v>
          </cell>
          <cell r="N601" t="str">
            <v>BDRCB</v>
          </cell>
          <cell r="O601" t="str">
            <v>Quotidien</v>
          </cell>
          <cell r="P601" t="str">
            <v>Cyprus;Czech Republic;Germany;Spain;France;Greece;Hong Kong;Ireland;Italy;Liechtenstein;Luxembourg;Singapore;Slovakia;Sweden;</v>
          </cell>
          <cell r="Q601" t="str">
            <v>Non</v>
          </cell>
          <cell r="R601" t="str">
            <v/>
          </cell>
          <cell r="S601" t="str">
            <v>+ 85 ans</v>
          </cell>
          <cell r="T601" t="str">
            <v>Marchés Emergents</v>
          </cell>
          <cell r="U601" t="str">
            <v>Global Emerging Mkts</v>
          </cell>
          <cell r="V601">
            <v>4</v>
          </cell>
          <cell r="W601" t="str">
            <v>Non</v>
          </cell>
          <cell r="X601" t="str">
            <v>Cap</v>
          </cell>
          <cell r="Y601" t="str">
            <v>12h00</v>
          </cell>
          <cell r="Z601" t="str">
            <v>J+3</v>
          </cell>
          <cell r="AB601" t="str">
            <v>Non</v>
          </cell>
          <cell r="AC601" t="str">
            <v>Oui</v>
          </cell>
          <cell r="AD601">
            <v>1.4</v>
          </cell>
          <cell r="AE601">
            <v>1.77</v>
          </cell>
        </row>
        <row r="602">
          <cell r="A602" t="str">
            <v>FR0011482694</v>
          </cell>
          <cell r="B602" t="str">
            <v>BNP Paribas Mois ISR Classic D</v>
          </cell>
          <cell r="D602">
            <v>2</v>
          </cell>
          <cell r="E602" t="str">
            <v>FCP</v>
          </cell>
          <cell r="F602" t="str">
            <v>BNP Paribas</v>
          </cell>
          <cell r="G602" t="str">
            <v>BNP Paribas Asset Management France</v>
          </cell>
          <cell r="H602" t="str">
            <v>EUR</v>
          </cell>
          <cell r="I602" t="str">
            <v>€STR capitalisé</v>
          </cell>
          <cell r="J602" t="str">
            <v>www.bnpparibas-am.fr</v>
          </cell>
          <cell r="K602" t="str">
            <v>Monétaire EUR</v>
          </cell>
          <cell r="L602" t="str">
            <v>Europe Fonds ouverts  - Monétaires EUR</v>
          </cell>
          <cell r="M602" t="str">
            <v>A0BA</v>
          </cell>
          <cell r="N602" t="str">
            <v>A0BAB</v>
          </cell>
          <cell r="O602" t="str">
            <v>Quotidien</v>
          </cell>
          <cell r="P602" t="str">
            <v>France</v>
          </cell>
          <cell r="Q602" t="str">
            <v>Non</v>
          </cell>
          <cell r="R602" t="str">
            <v/>
          </cell>
          <cell r="S602" t="str">
            <v>+ 85 ans</v>
          </cell>
          <cell r="T602" t="str">
            <v>Zone Euro</v>
          </cell>
          <cell r="U602" t="str">
            <v>Euroland</v>
          </cell>
          <cell r="V602">
            <v>1</v>
          </cell>
          <cell r="W602" t="str">
            <v>Non</v>
          </cell>
          <cell r="X602" t="str">
            <v>Dist</v>
          </cell>
          <cell r="Y602" t="str">
            <v>13H00</v>
          </cell>
          <cell r="Z602" t="str">
            <v>J+5</v>
          </cell>
          <cell r="AA602" t="str">
            <v>Label ISR 012021</v>
          </cell>
          <cell r="AB602" t="str">
            <v>Oui</v>
          </cell>
          <cell r="AC602" t="str">
            <v>Oui</v>
          </cell>
          <cell r="AD602">
            <v>1</v>
          </cell>
          <cell r="AE602">
            <v>0.1</v>
          </cell>
        </row>
        <row r="603">
          <cell r="A603" t="str">
            <v>LU1956157132</v>
          </cell>
          <cell r="B603" t="str">
            <v>BNP Paribas Mul-Ast Inc Cl Acc</v>
          </cell>
          <cell r="C603" t="str">
            <v>Retiré de la liste Excelsio le 31/03/2021 à la demande de Primonial - Retiré de la liste SLEPL le 17/09/2020</v>
          </cell>
          <cell r="D603">
            <v>1</v>
          </cell>
          <cell r="E603" t="str">
            <v>SICAV</v>
          </cell>
          <cell r="F603" t="str">
            <v>BNP Paribas</v>
          </cell>
          <cell r="G603" t="str">
            <v>BNP Paribas Asset Management Luxembourg</v>
          </cell>
          <cell r="H603" t="str">
            <v>EUR</v>
          </cell>
          <cell r="I603" t="str">
            <v>Pas d'indice de référence</v>
          </cell>
          <cell r="J603" t="str">
            <v>www.bnpparibas-am.fr</v>
          </cell>
          <cell r="K603" t="str">
            <v>Mixtes EUR Equilibrés</v>
          </cell>
          <cell r="L603" t="str">
            <v>Europe Fonds ouverts  - Allocation EUR Modérée - International</v>
          </cell>
          <cell r="M603" t="str">
            <v>EABA</v>
          </cell>
          <cell r="N603" t="str">
            <v>EABAB</v>
          </cell>
          <cell r="O603" t="str">
            <v>Quotidien</v>
          </cell>
          <cell r="P603" t="str">
            <v>Luxembourg</v>
          </cell>
          <cell r="Q603" t="str">
            <v>Non</v>
          </cell>
          <cell r="R603" t="str">
            <v/>
          </cell>
          <cell r="S603" t="str">
            <v>+ 85 ans</v>
          </cell>
          <cell r="T603" t="str">
            <v>International</v>
          </cell>
          <cell r="U603" t="str">
            <v>Global</v>
          </cell>
          <cell r="V603">
            <v>4</v>
          </cell>
          <cell r="W603" t="str">
            <v>Non</v>
          </cell>
          <cell r="X603" t="str">
            <v>Cap</v>
          </cell>
          <cell r="Y603" t="str">
            <v>16h00</v>
          </cell>
          <cell r="Z603" t="str">
            <v>J+3</v>
          </cell>
          <cell r="AB603" t="str">
            <v>Non</v>
          </cell>
          <cell r="AC603" t="str">
            <v>Oui</v>
          </cell>
          <cell r="AD603">
            <v>1.25</v>
          </cell>
          <cell r="AE603">
            <v>1.52</v>
          </cell>
        </row>
        <row r="604">
          <cell r="A604" t="str">
            <v>FR0010077255</v>
          </cell>
          <cell r="B604" t="str">
            <v>BNP Paribas Multistratégies Protect 80</v>
          </cell>
          <cell r="D604">
            <v>1</v>
          </cell>
          <cell r="E604" t="str">
            <v>SICAV</v>
          </cell>
          <cell r="F604" t="str">
            <v>BNP Paribas</v>
          </cell>
          <cell r="G604" t="str">
            <v>BNP Paribas Asset Management France</v>
          </cell>
          <cell r="H604" t="str">
            <v>EUR</v>
          </cell>
          <cell r="I604" t="str">
            <v>Pas d'indice de référence</v>
          </cell>
          <cell r="J604" t="str">
            <v>www.bnpparibas-am.fr</v>
          </cell>
          <cell r="K604" t="str">
            <v>Fonds à Capital Protégé</v>
          </cell>
          <cell r="L604" t="str">
            <v>Europe Fonds ouverts  - Fonds à Capital Protégé</v>
          </cell>
          <cell r="M604" t="str">
            <v>E0A0</v>
          </cell>
          <cell r="N604" t="str">
            <v>E0A0B</v>
          </cell>
          <cell r="O604" t="str">
            <v>Quotidien</v>
          </cell>
          <cell r="P604" t="str">
            <v>France</v>
          </cell>
          <cell r="Q604" t="str">
            <v>Non</v>
          </cell>
          <cell r="R604" t="str">
            <v/>
          </cell>
          <cell r="S604" t="str">
            <v>+ 85 ans</v>
          </cell>
          <cell r="T604" t="str">
            <v>International</v>
          </cell>
          <cell r="U604" t="str">
            <v>Global</v>
          </cell>
          <cell r="V604">
            <v>4</v>
          </cell>
          <cell r="W604" t="str">
            <v>Non</v>
          </cell>
          <cell r="X604" t="str">
            <v>Cap</v>
          </cell>
          <cell r="Y604" t="str">
            <v>13h00</v>
          </cell>
          <cell r="Z604" t="str">
            <v>J+5</v>
          </cell>
          <cell r="AB604" t="str">
            <v>Non</v>
          </cell>
          <cell r="AC604" t="str">
            <v>Oui</v>
          </cell>
          <cell r="AD604">
            <v>1.2</v>
          </cell>
          <cell r="AE604">
            <v>1.2</v>
          </cell>
        </row>
        <row r="605">
          <cell r="A605" t="str">
            <v>FR0010130765</v>
          </cell>
          <cell r="B605" t="str">
            <v>BNP Paribas Obli Etat ISR Classic C</v>
          </cell>
          <cell r="D605">
            <v>0</v>
          </cell>
          <cell r="E605" t="str">
            <v>FCP</v>
          </cell>
          <cell r="F605" t="str">
            <v>BNP Paribas</v>
          </cell>
          <cell r="G605" t="str">
            <v>BNP Paribas Asset Management France</v>
          </cell>
          <cell r="H605" t="str">
            <v>EUR</v>
          </cell>
          <cell r="I605" t="str">
            <v>BBgBarc Euro Agg 500MM Treasury TR EUR</v>
          </cell>
          <cell r="J605" t="str">
            <v>www.bnpparibas-am.fr</v>
          </cell>
          <cell r="K605" t="str">
            <v>Emprunts d'Etat EUR</v>
          </cell>
          <cell r="L605" t="str">
            <v>Europe Fonds ouverts  - Obligations EUR Emprunts d'Etat</v>
          </cell>
          <cell r="M605" t="str">
            <v>BAAA</v>
          </cell>
          <cell r="N605" t="str">
            <v>BAAAB</v>
          </cell>
          <cell r="O605" t="str">
            <v>Quotidien</v>
          </cell>
          <cell r="P605" t="str">
            <v>Belgium;Germany;France;Netherlands;</v>
          </cell>
          <cell r="Q605" t="str">
            <v>Non</v>
          </cell>
          <cell r="R605" t="str">
            <v/>
          </cell>
          <cell r="S605" t="str">
            <v>+ 85 ans</v>
          </cell>
          <cell r="T605" t="str">
            <v>Zone Euro</v>
          </cell>
          <cell r="U605" t="str">
            <v>Euroland</v>
          </cell>
          <cell r="V605">
            <v>3</v>
          </cell>
          <cell r="W605" t="str">
            <v>Non</v>
          </cell>
          <cell r="X605" t="str">
            <v>Cap</v>
          </cell>
          <cell r="AB605" t="str">
            <v>Oui</v>
          </cell>
          <cell r="AC605" t="str">
            <v>Oui</v>
          </cell>
          <cell r="AD605">
            <v>0.96</v>
          </cell>
          <cell r="AE605">
            <v>0.93</v>
          </cell>
        </row>
        <row r="606">
          <cell r="A606" t="str">
            <v>FR0010098210</v>
          </cell>
          <cell r="B606" t="str">
            <v>BNP Paribas Obli Long Terme Classic C</v>
          </cell>
          <cell r="C606" t="str">
            <v/>
          </cell>
          <cell r="D606">
            <v>0</v>
          </cell>
          <cell r="E606" t="str">
            <v>FCP</v>
          </cell>
          <cell r="F606" t="str">
            <v>BNP Paribas</v>
          </cell>
          <cell r="G606" t="str">
            <v>BNP Paribas Asset Management France</v>
          </cell>
          <cell r="H606" t="str">
            <v>EUR</v>
          </cell>
          <cell r="I606" t="str">
            <v>BBgBarc Euro Agg Bond TR EUR</v>
          </cell>
          <cell r="J606" t="str">
            <v>www.bnpparibas-am.fr</v>
          </cell>
          <cell r="K606" t="str">
            <v>Obligations Diversifiées EUR</v>
          </cell>
          <cell r="L606" t="str">
            <v>Europe Fonds ouverts  - Obligations EUR Diversifiées</v>
          </cell>
          <cell r="M606" t="str">
            <v>BBDA</v>
          </cell>
          <cell r="N606" t="str">
            <v>BBDAB</v>
          </cell>
          <cell r="O606" t="str">
            <v>Quotidien</v>
          </cell>
          <cell r="P606" t="str">
            <v>France</v>
          </cell>
          <cell r="Q606" t="str">
            <v>Non</v>
          </cell>
          <cell r="R606" t="str">
            <v/>
          </cell>
          <cell r="S606" t="str">
            <v>+ 85 ans</v>
          </cell>
          <cell r="T606" t="str">
            <v>Zone Euro</v>
          </cell>
          <cell r="U606" t="str">
            <v>Euroland</v>
          </cell>
          <cell r="V606">
            <v>3</v>
          </cell>
          <cell r="W606" t="str">
            <v>Non</v>
          </cell>
          <cell r="X606" t="str">
            <v>Cap</v>
          </cell>
          <cell r="Y606" t="str">
            <v>13h00</v>
          </cell>
          <cell r="Z606" t="str">
            <v>J+5</v>
          </cell>
          <cell r="AB606" t="str">
            <v>Non</v>
          </cell>
          <cell r="AC606" t="str">
            <v>Oui</v>
          </cell>
          <cell r="AD606">
            <v>1.2</v>
          </cell>
          <cell r="AE606">
            <v>1.1599999999999999</v>
          </cell>
        </row>
        <row r="607">
          <cell r="A607" t="str">
            <v>LU2066071577</v>
          </cell>
          <cell r="B607" t="str">
            <v>BNP Paribas Smart Food U EUR Acc</v>
          </cell>
          <cell r="C607" t="str">
            <v>A créer pour UBS, accord du 27/05/2020</v>
          </cell>
          <cell r="D607">
            <v>1</v>
          </cell>
          <cell r="E607" t="str">
            <v>SICAV</v>
          </cell>
          <cell r="F607" t="str">
            <v>BNP Paribas</v>
          </cell>
          <cell r="G607" t="str">
            <v>BNP Paribas Asset Management Luxembourg</v>
          </cell>
          <cell r="H607" t="str">
            <v>EUR</v>
          </cell>
          <cell r="I607" t="str">
            <v>MSCI ACWI NR EUR</v>
          </cell>
          <cell r="J607" t="str">
            <v>www.bnpparibas-am.fr</v>
          </cell>
          <cell r="K607" t="str">
            <v>Secteur Biens de Conso. &amp; Services</v>
          </cell>
          <cell r="L607" t="str">
            <v>Europe Fonds ouverts  - Actions Secteur Biens Conso. &amp; Services</v>
          </cell>
          <cell r="M607" t="str">
            <v>G0B0</v>
          </cell>
          <cell r="N607" t="str">
            <v>G0B0B</v>
          </cell>
          <cell r="O607" t="str">
            <v>Quotidien</v>
          </cell>
          <cell r="P607" t="str">
            <v>Austria;Belgium;Switzerland;Germany;Denmark;Spain;Finland;France;United Kingdom;Greece;Italy;Luxembourg;Netherlands;Norway;Portugal;Sweden;</v>
          </cell>
          <cell r="Q607">
            <v>0</v>
          </cell>
          <cell r="R607" t="str">
            <v/>
          </cell>
          <cell r="S607" t="str">
            <v/>
          </cell>
          <cell r="T607" t="str">
            <v>International</v>
          </cell>
          <cell r="U607" t="str">
            <v>Global</v>
          </cell>
          <cell r="V607">
            <v>6</v>
          </cell>
          <cell r="W607" t="str">
            <v>Non</v>
          </cell>
          <cell r="X607" t="str">
            <v>Cap</v>
          </cell>
          <cell r="Y607" t="str">
            <v>12h00</v>
          </cell>
          <cell r="Z607" t="str">
            <v>J+3</v>
          </cell>
          <cell r="AA607" t="str">
            <v>Label ISR 012021</v>
          </cell>
          <cell r="AB607" t="str">
            <v>Oui</v>
          </cell>
          <cell r="AC607" t="str">
            <v>Oui</v>
          </cell>
          <cell r="AD607">
            <v>1.75</v>
          </cell>
          <cell r="AE607">
            <v>1.73</v>
          </cell>
        </row>
        <row r="608">
          <cell r="A608" t="str">
            <v>LU2066072385</v>
          </cell>
          <cell r="B608" t="str">
            <v>BNP Paribas Smart Food UP EUR Acc</v>
          </cell>
          <cell r="D608">
            <v>1</v>
          </cell>
          <cell r="E608" t="str">
            <v>SICAV</v>
          </cell>
          <cell r="F608" t="str">
            <v>BNP Paribas</v>
          </cell>
          <cell r="G608" t="str">
            <v>BNP Paribas Asset Management Luxembourg</v>
          </cell>
          <cell r="H608" t="str">
            <v>EUR</v>
          </cell>
          <cell r="I608" t="str">
            <v>MSCI ACWI NR EUR</v>
          </cell>
          <cell r="J608" t="str">
            <v>www.bnpparibas-am.fr</v>
          </cell>
          <cell r="K608" t="str">
            <v>Secteur Biens de Conso. &amp; Services</v>
          </cell>
          <cell r="L608" t="str">
            <v>Europe Fonds ouverts  - Actions Secteur Biens Conso. &amp; Services</v>
          </cell>
          <cell r="M608" t="str">
            <v>G0B0</v>
          </cell>
          <cell r="N608" t="str">
            <v>G0B0B</v>
          </cell>
          <cell r="O608" t="str">
            <v>Quotidien</v>
          </cell>
          <cell r="P608" t="str">
            <v>Austria;Belgium;Switzerland;Germany;Denmark;Spain;Finland;France;United Kingdom;Greece;Italy;Luxembourg;Netherlands;Norway;Portugal;Sweden;</v>
          </cell>
          <cell r="Q608">
            <v>0</v>
          </cell>
          <cell r="R608" t="str">
            <v/>
          </cell>
          <cell r="S608" t="str">
            <v/>
          </cell>
          <cell r="T608" t="str">
            <v>International</v>
          </cell>
          <cell r="U608" t="str">
            <v>Global</v>
          </cell>
          <cell r="V608">
            <v>6</v>
          </cell>
          <cell r="W608" t="str">
            <v>Non</v>
          </cell>
          <cell r="X608" t="str">
            <v>Cap</v>
          </cell>
          <cell r="Y608" t="str">
            <v>12h00</v>
          </cell>
          <cell r="Z608" t="str">
            <v>J+3</v>
          </cell>
          <cell r="AA608" t="str">
            <v>Label ISR 012021</v>
          </cell>
          <cell r="AB608" t="str">
            <v>Oui</v>
          </cell>
          <cell r="AC608" t="str">
            <v>Oui</v>
          </cell>
          <cell r="AD608">
            <v>0.9</v>
          </cell>
          <cell r="AE608">
            <v>0.88</v>
          </cell>
        </row>
        <row r="609">
          <cell r="A609" t="str">
            <v>LU0265291152</v>
          </cell>
          <cell r="B609" t="str">
            <v>BNP Paribas Sust Glb Corp Bd Cl H €R</v>
          </cell>
          <cell r="D609">
            <v>1</v>
          </cell>
          <cell r="E609" t="str">
            <v>SICAV</v>
          </cell>
          <cell r="F609" t="str">
            <v>BNP Paribas</v>
          </cell>
          <cell r="G609" t="str">
            <v>BNP Paribas Asset Management Luxembourg</v>
          </cell>
          <cell r="H609" t="str">
            <v>EUR</v>
          </cell>
          <cell r="I609" t="str">
            <v>(BBgBarc US Agg Corporate TR) 50.000% + ( BBgBarc Euro Agg Corps TR Hdg USD) 50.000%</v>
          </cell>
          <cell r="J609" t="str">
            <v>www.bnpparibas-am.fr</v>
          </cell>
          <cell r="K609" t="str">
            <v>Emprunts Privés EUR Hedgé</v>
          </cell>
          <cell r="L609" t="str">
            <v>Europe Fonds ouverts  - Obligations Internationales Emprunts Privés Couvertes en EUR</v>
          </cell>
          <cell r="M609" t="str">
            <v>BCLB</v>
          </cell>
          <cell r="N609" t="str">
            <v>BCLBB</v>
          </cell>
          <cell r="O609" t="str">
            <v>Quotidien</v>
          </cell>
          <cell r="P609" t="str">
            <v>Austria;Belgium;Switzerland;Czech Republic;Germany;Spain;Finland;France;Greece;Hungary;Italy;Jersey;Luxembourg;Portugal;Singapore;Slovakia;Sweden;</v>
          </cell>
          <cell r="Q609" t="str">
            <v>Non</v>
          </cell>
          <cell r="R609" t="str">
            <v/>
          </cell>
          <cell r="S609" t="str">
            <v>+ 85 ans</v>
          </cell>
          <cell r="T609" t="str">
            <v>International</v>
          </cell>
          <cell r="U609" t="str">
            <v>Global</v>
          </cell>
          <cell r="V609">
            <v>4</v>
          </cell>
          <cell r="W609" t="str">
            <v>Non</v>
          </cell>
          <cell r="X609" t="str">
            <v>Cap</v>
          </cell>
          <cell r="Y609" t="str">
            <v>12h00</v>
          </cell>
          <cell r="Z609" t="str">
            <v>J+3</v>
          </cell>
          <cell r="AA609" t="str">
            <v>Label ISR 04/2021</v>
          </cell>
          <cell r="AB609" t="str">
            <v>Oui</v>
          </cell>
          <cell r="AC609" t="str">
            <v>Oui</v>
          </cell>
          <cell r="AD609">
            <v>0.75</v>
          </cell>
          <cell r="AE609">
            <v>1.1299999999999999</v>
          </cell>
        </row>
        <row r="610">
          <cell r="A610" t="str">
            <v>LU1956159773</v>
          </cell>
          <cell r="B610" t="str">
            <v>BNP Paribas Sust Mul Ast Sty Cl Acc</v>
          </cell>
          <cell r="D610">
            <v>0</v>
          </cell>
          <cell r="E610" t="str">
            <v>SICAV</v>
          </cell>
          <cell r="F610" t="str">
            <v>BNP Paribas</v>
          </cell>
          <cell r="G610" t="str">
            <v>BNP Paribas Asset Management Luxembourg</v>
          </cell>
          <cell r="H610" t="str">
            <v>EUR</v>
          </cell>
          <cell r="I610" t="str">
            <v>(MSCI World NR EUR) 25% + ( BBgBarc Euro Agg Bond TR EUR) 75%</v>
          </cell>
          <cell r="J610" t="str">
            <v>www.bnpparibas-am.fr</v>
          </cell>
          <cell r="K610" t="str">
            <v>Mixtes EUR Prudents</v>
          </cell>
          <cell r="L610" t="str">
            <v>Europe Fonds ouverts  - Allocation EUR Prudente - International</v>
          </cell>
          <cell r="M610" t="str">
            <v>EAAA</v>
          </cell>
          <cell r="N610" t="str">
            <v>EAAAB</v>
          </cell>
          <cell r="O610" t="str">
            <v>Quotidien</v>
          </cell>
          <cell r="P610" t="str">
            <v>Spain;Italy;Luxembourg;</v>
          </cell>
          <cell r="Q610">
            <v>0</v>
          </cell>
          <cell r="R610" t="str">
            <v/>
          </cell>
          <cell r="S610" t="str">
            <v>+ 85 ans</v>
          </cell>
          <cell r="T610" t="str">
            <v>International</v>
          </cell>
          <cell r="U610" t="str">
            <v>Global</v>
          </cell>
          <cell r="V610">
            <v>4</v>
          </cell>
          <cell r="W610" t="str">
            <v>Non</v>
          </cell>
          <cell r="X610" t="str">
            <v>Cap</v>
          </cell>
          <cell r="AB610" t="str">
            <v>Oui</v>
          </cell>
          <cell r="AC610" t="str">
            <v>Oui</v>
          </cell>
          <cell r="AD610">
            <v>1.1000000000000001</v>
          </cell>
          <cell r="AE610">
            <v>1.63</v>
          </cell>
        </row>
        <row r="611">
          <cell r="A611" t="str">
            <v>FR0007085436</v>
          </cell>
          <cell r="B611" t="str">
            <v>CamGestion Club Patrimoine Classic</v>
          </cell>
          <cell r="C611" t="str">
            <v>Pas de Dici</v>
          </cell>
          <cell r="D611">
            <v>3</v>
          </cell>
          <cell r="E611" t="str">
            <v>FCP</v>
          </cell>
          <cell r="F611" t="str">
            <v>BNP Paribas</v>
          </cell>
          <cell r="G611" t="str">
            <v>BNP Paribas Asset Management France</v>
          </cell>
          <cell r="H611" t="str">
            <v>EUR</v>
          </cell>
          <cell r="I611" t="str">
            <v>Pas d'indice de référence</v>
          </cell>
          <cell r="J611" t="str">
            <v>www.bnpparibas-am.fr</v>
          </cell>
          <cell r="K611" t="str">
            <v>Mixtes EUR Flexible</v>
          </cell>
          <cell r="L611" t="str">
            <v>Europe Fonds ouverts  - Allocation EUR Flexible</v>
          </cell>
          <cell r="M611" t="str">
            <v>EACA</v>
          </cell>
          <cell r="N611" t="str">
            <v>EACAB</v>
          </cell>
          <cell r="O611" t="str">
            <v>Quotidien</v>
          </cell>
          <cell r="P611" t="str">
            <v>France</v>
          </cell>
          <cell r="Q611" t="str">
            <v>Non</v>
          </cell>
          <cell r="R611" t="str">
            <v/>
          </cell>
          <cell r="S611" t="str">
            <v>+ 85 ans</v>
          </cell>
          <cell r="T611" t="str">
            <v>International</v>
          </cell>
          <cell r="U611" t="str">
            <v>Global</v>
          </cell>
          <cell r="V611">
            <v>4</v>
          </cell>
          <cell r="W611" t="str">
            <v>Non</v>
          </cell>
          <cell r="X611" t="str">
            <v>Cap</v>
          </cell>
          <cell r="AB611" t="str">
            <v>Non</v>
          </cell>
          <cell r="AC611" t="str">
            <v>Oui</v>
          </cell>
          <cell r="AD611">
            <v>2.15</v>
          </cell>
          <cell r="AE611">
            <v>2.0699999999999998</v>
          </cell>
        </row>
        <row r="612">
          <cell r="A612" t="str">
            <v>FR0000285629</v>
          </cell>
          <cell r="B612" t="str">
            <v>CamGestion Convertibles Europe Classic</v>
          </cell>
          <cell r="D612">
            <v>2</v>
          </cell>
          <cell r="E612" t="str">
            <v>SICAV</v>
          </cell>
          <cell r="F612" t="str">
            <v>BNP Paribas</v>
          </cell>
          <cell r="G612" t="str">
            <v>BNP Paribas Asset Management France</v>
          </cell>
          <cell r="H612" t="str">
            <v>EUR</v>
          </cell>
          <cell r="I612" t="str">
            <v>Exane ECI Europe TR</v>
          </cell>
          <cell r="J612" t="str">
            <v>www.bnpparibas-am.fr</v>
          </cell>
          <cell r="K612" t="str">
            <v>Obligations Convertibles - Europe</v>
          </cell>
          <cell r="L612" t="str">
            <v>Europe Fonds ouverts  - Convertibles Europe</v>
          </cell>
          <cell r="M612" t="str">
            <v>C00A</v>
          </cell>
          <cell r="N612" t="str">
            <v>C00AB</v>
          </cell>
          <cell r="O612" t="str">
            <v>Quotidien</v>
          </cell>
          <cell r="P612" t="str">
            <v>France</v>
          </cell>
          <cell r="Q612" t="str">
            <v>Non</v>
          </cell>
          <cell r="R612" t="str">
            <v/>
          </cell>
          <cell r="S612" t="str">
            <v>+ 85 ans</v>
          </cell>
          <cell r="T612" t="str">
            <v>Europe</v>
          </cell>
          <cell r="U612" t="str">
            <v>Europe</v>
          </cell>
          <cell r="V612">
            <v>4</v>
          </cell>
          <cell r="W612" t="str">
            <v>Non</v>
          </cell>
          <cell r="X612" t="str">
            <v>Dist</v>
          </cell>
          <cell r="Y612" t="str">
            <v>13h00</v>
          </cell>
          <cell r="Z612" t="str">
            <v>Cut Off: 13h00  Val:J+1  DE:3,95</v>
          </cell>
          <cell r="AB612" t="str">
            <v>Non</v>
          </cell>
          <cell r="AC612" t="str">
            <v>Oui</v>
          </cell>
          <cell r="AD612">
            <v>1.2</v>
          </cell>
          <cell r="AE612">
            <v>1.28</v>
          </cell>
        </row>
        <row r="613">
          <cell r="A613" t="str">
            <v>LU0089291651</v>
          </cell>
          <cell r="B613" t="str">
            <v>BNP Paribas Target Risk Balanced Cl R</v>
          </cell>
          <cell r="D613">
            <v>2</v>
          </cell>
          <cell r="E613" t="str">
            <v>SICAV</v>
          </cell>
          <cell r="F613" t="str">
            <v>BNP Paribas</v>
          </cell>
          <cell r="G613" t="str">
            <v>BNP Paribas Asset Management Luxembourg</v>
          </cell>
          <cell r="H613" t="str">
            <v>EUR</v>
          </cell>
          <cell r="I613" t="str">
            <v>Pas d'iindice de référence</v>
          </cell>
          <cell r="J613" t="str">
            <v>www.bnpparibas-am.fr</v>
          </cell>
          <cell r="K613" t="str">
            <v>Mixtes EUR Flexible</v>
          </cell>
          <cell r="L613" t="str">
            <v>Europe Fonds ouverts  - Allocation EUR Flexible - International</v>
          </cell>
          <cell r="M613" t="str">
            <v>EACA</v>
          </cell>
          <cell r="N613" t="str">
            <v>EACAB</v>
          </cell>
          <cell r="O613" t="str">
            <v>Quotidien</v>
          </cell>
          <cell r="P613" t="str">
            <v>Austria;Belgium;Switzerland;Cyprus;Czech Republic;Germany;Spain;Finland;France;United Kingdom;Greece;Croatia;Hungary;Italy;Jersey;South Korea;Luxembourg;Portugal;Singapore;Slovakia;Sweden;</v>
          </cell>
          <cell r="Q613">
            <v>0</v>
          </cell>
          <cell r="R613" t="str">
            <v/>
          </cell>
          <cell r="S613" t="str">
            <v>+ 85 ans</v>
          </cell>
          <cell r="T613" t="str">
            <v>International</v>
          </cell>
          <cell r="U613" t="str">
            <v>Global</v>
          </cell>
          <cell r="V613">
            <v>4</v>
          </cell>
          <cell r="W613" t="str">
            <v>Non</v>
          </cell>
          <cell r="X613" t="str">
            <v>Cap</v>
          </cell>
          <cell r="Y613" t="str">
            <v>12h00</v>
          </cell>
          <cell r="Z613" t="str">
            <v>J+3</v>
          </cell>
          <cell r="AB613" t="str">
            <v>Non</v>
          </cell>
          <cell r="AC613" t="str">
            <v>Oui</v>
          </cell>
          <cell r="AD613">
            <v>1.1000000000000001</v>
          </cell>
          <cell r="AE613">
            <v>1.79</v>
          </cell>
        </row>
        <row r="614">
          <cell r="A614" t="str">
            <v>FR0010028910</v>
          </cell>
          <cell r="B614" t="str">
            <v>BNP Paribas Actions Patrimoine ISR C C</v>
          </cell>
          <cell r="C614" t="str">
            <v/>
          </cell>
          <cell r="D614">
            <v>0</v>
          </cell>
          <cell r="E614" t="str">
            <v>FCP</v>
          </cell>
          <cell r="F614" t="str">
            <v>BNP Paribas</v>
          </cell>
          <cell r="G614" t="str">
            <v>BNP Paribas Asset Management France</v>
          </cell>
          <cell r="H614" t="str">
            <v>EUR</v>
          </cell>
          <cell r="I614" t="str">
            <v>MSCI EMU NR EUR</v>
          </cell>
          <cell r="J614" t="str">
            <v>www.bnpparibas-am.fr</v>
          </cell>
          <cell r="K614" t="str">
            <v>Actions Europe Grandes Capitalisations Mixte</v>
          </cell>
          <cell r="L614" t="str">
            <v>Europe Fonds ouverts  - Actions Europe Gdes Cap. Mixte</v>
          </cell>
          <cell r="M614" t="str">
            <v>FCBB</v>
          </cell>
          <cell r="N614" t="str">
            <v>FCBBB</v>
          </cell>
          <cell r="O614" t="str">
            <v>Quotidien</v>
          </cell>
          <cell r="P614" t="str">
            <v>France</v>
          </cell>
          <cell r="Q614" t="str">
            <v>Oui</v>
          </cell>
          <cell r="R614" t="str">
            <v/>
          </cell>
          <cell r="S614" t="str">
            <v/>
          </cell>
          <cell r="T614" t="str">
            <v>Europe</v>
          </cell>
          <cell r="U614" t="str">
            <v>Europe</v>
          </cell>
          <cell r="V614">
            <v>6</v>
          </cell>
          <cell r="W614" t="str">
            <v>Non</v>
          </cell>
          <cell r="X614" t="str">
            <v>Cap</v>
          </cell>
          <cell r="Y614" t="str">
            <v>13h00</v>
          </cell>
          <cell r="Z614" t="str">
            <v>J+1</v>
          </cell>
          <cell r="AA614" t="str">
            <v>Label ISR 04/2021</v>
          </cell>
          <cell r="AB614" t="str">
            <v>Oui</v>
          </cell>
          <cell r="AC614" t="str">
            <v>Oui</v>
          </cell>
          <cell r="AD614">
            <v>1.8</v>
          </cell>
          <cell r="AE614">
            <v>1.8</v>
          </cell>
        </row>
        <row r="615">
          <cell r="A615" t="str">
            <v>LU1931956285</v>
          </cell>
          <cell r="B615" t="str">
            <v>BNPP Flexi I Commodities Cl USD Cap</v>
          </cell>
          <cell r="D615">
            <v>0</v>
          </cell>
          <cell r="E615" t="str">
            <v>SICAV</v>
          </cell>
          <cell r="F615" t="str">
            <v>BNP Paribas</v>
          </cell>
          <cell r="G615" t="str">
            <v>BNP Paribas Asset Management Luxembourg</v>
          </cell>
          <cell r="H615" t="str">
            <v>USD</v>
          </cell>
          <cell r="I615" t="str">
            <v>Bloomberg Cmmdty exAgrcltr/Lvstk USD TR</v>
          </cell>
          <cell r="J615" t="str">
            <v>www.bnpparibas-am.fr</v>
          </cell>
          <cell r="K615" t="str">
            <v>Secteur Matières Premières</v>
          </cell>
          <cell r="L615" t="str">
            <v>Europe Fonds ouverts  - Matières Premières - Divers</v>
          </cell>
          <cell r="M615" t="str">
            <v>G0M0</v>
          </cell>
          <cell r="N615" t="str">
            <v>G0M0B</v>
          </cell>
          <cell r="O615" t="str">
            <v>Quotidien</v>
          </cell>
          <cell r="P615" t="str">
            <v>Austria;Belgium;Switzerland;Cyprus;Czech Republic;Germany;Spain;France;United Kingdom;Greece;Hungary;Ireland;Luxembourg;Netherlands;Singapore;Slovakia;</v>
          </cell>
          <cell r="Q615">
            <v>0</v>
          </cell>
          <cell r="R615" t="str">
            <v/>
          </cell>
          <cell r="S615" t="str">
            <v>+ 85 ans</v>
          </cell>
          <cell r="T615" t="str">
            <v>International</v>
          </cell>
          <cell r="U615" t="str">
            <v>Global</v>
          </cell>
          <cell r="V615">
            <v>5</v>
          </cell>
          <cell r="W615" t="str">
            <v>Non</v>
          </cell>
          <cell r="X615" t="str">
            <v>Cap</v>
          </cell>
          <cell r="AB615" t="str">
            <v>Oui</v>
          </cell>
          <cell r="AC615" t="str">
            <v>Oui</v>
          </cell>
          <cell r="AD615">
            <v>1.5</v>
          </cell>
          <cell r="AE615">
            <v>1.96</v>
          </cell>
        </row>
        <row r="616">
          <cell r="A616" t="str">
            <v>LU0094219127</v>
          </cell>
          <cell r="B616" t="str">
            <v>BNPP Insticash EUR 1D ST VNAV I Cap</v>
          </cell>
          <cell r="D616">
            <v>0</v>
          </cell>
          <cell r="E616" t="str">
            <v>SICAV</v>
          </cell>
          <cell r="F616" t="str">
            <v>BNP Paribas</v>
          </cell>
          <cell r="G616" t="str">
            <v>BNP Paribas Asset Management Luxembourg</v>
          </cell>
          <cell r="H616" t="str">
            <v>EUR</v>
          </cell>
          <cell r="I616" t="str">
            <v>Eonia</v>
          </cell>
          <cell r="J616" t="str">
            <v>www.bnpparibas-am.fr</v>
          </cell>
          <cell r="K616" t="str">
            <v>Monétaire EUR Court Terme</v>
          </cell>
          <cell r="L616" t="str">
            <v>Europe Fonds ouverts  - Monétaires EUR Court Terme</v>
          </cell>
          <cell r="M616" t="str">
            <v>A0AA</v>
          </cell>
          <cell r="N616" t="str">
            <v>A0AAB</v>
          </cell>
          <cell r="O616" t="str">
            <v>Quotidien</v>
          </cell>
          <cell r="P616" t="str">
            <v>Austria;Switzerland;Cyprus;Germany;Spain;Finland;France;United Kingdom;Greece;Hungary;Ireland;Italy;Jersey;Luxembourg;Netherlands;</v>
          </cell>
          <cell r="Q616" t="str">
            <v>Non</v>
          </cell>
          <cell r="R616" t="str">
            <v/>
          </cell>
          <cell r="S616" t="str">
            <v>+ 85 ans</v>
          </cell>
          <cell r="T616" t="str">
            <v>Zone Euro</v>
          </cell>
          <cell r="U616" t="str">
            <v>Euroland</v>
          </cell>
          <cell r="V616">
            <v>1</v>
          </cell>
          <cell r="W616" t="str">
            <v>Non</v>
          </cell>
          <cell r="X616" t="str">
            <v>Cap</v>
          </cell>
          <cell r="AB616" t="str">
            <v>Non</v>
          </cell>
          <cell r="AC616" t="str">
            <v>Oui</v>
          </cell>
          <cell r="AD616">
            <v>0.15</v>
          </cell>
          <cell r="AE616">
            <v>0.1</v>
          </cell>
        </row>
        <row r="617">
          <cell r="A617" t="str">
            <v>LU1956135328</v>
          </cell>
          <cell r="B617" t="str">
            <v>BNPP Sust Europe Mlt-Fac Eq Cl EUR C</v>
          </cell>
          <cell r="D617">
            <v>0</v>
          </cell>
          <cell r="E617" t="str">
            <v>SICAV</v>
          </cell>
          <cell r="F617" t="str">
            <v>BNP Paribas</v>
          </cell>
          <cell r="G617" t="str">
            <v>BNP Paribas Asset Management Luxembourg</v>
          </cell>
          <cell r="H617" t="str">
            <v>EUR</v>
          </cell>
          <cell r="I617" t="str">
            <v>MSCI Europe NR EUR</v>
          </cell>
          <cell r="J617" t="str">
            <v>www.bnpparibas-am.fr</v>
          </cell>
          <cell r="K617" t="str">
            <v>Actions Europe Toutes Capitalisations</v>
          </cell>
          <cell r="L617" t="str">
            <v>Europe Fonds ouverts  - Actions Europe Flex Cap</v>
          </cell>
          <cell r="M617" t="str">
            <v>FCCC</v>
          </cell>
          <cell r="N617" t="str">
            <v>FCCCB</v>
          </cell>
          <cell r="O617" t="str">
            <v>Quotidien</v>
          </cell>
          <cell r="P617" t="str">
            <v>Austria;Belgium;Czech Republic;Germany;Denmark;Spain;Finland;Greece;Hungary;Italy;Luxembourg;Portugal;Slovakia;Sweden;</v>
          </cell>
          <cell r="Q617" t="str">
            <v>Non</v>
          </cell>
          <cell r="R617" t="str">
            <v/>
          </cell>
          <cell r="S617" t="str">
            <v/>
          </cell>
          <cell r="T617" t="str">
            <v>Europe</v>
          </cell>
          <cell r="U617" t="str">
            <v>Europe</v>
          </cell>
          <cell r="V617">
            <v>6</v>
          </cell>
          <cell r="W617" t="str">
            <v>Non</v>
          </cell>
          <cell r="X617" t="str">
            <v>Cap</v>
          </cell>
          <cell r="AA617" t="str">
            <v>Label ISR 052020</v>
          </cell>
          <cell r="AB617" t="str">
            <v>Oui</v>
          </cell>
          <cell r="AC617" t="str">
            <v>Oui</v>
          </cell>
          <cell r="AD617">
            <v>1.5</v>
          </cell>
          <cell r="AE617">
            <v>1.47</v>
          </cell>
        </row>
        <row r="618">
          <cell r="A618" t="str">
            <v>LU1956163379</v>
          </cell>
          <cell r="B618" t="str">
            <v>BNPP Sust US Mlt-Fac Eq Cl EUR Acc</v>
          </cell>
          <cell r="D618">
            <v>0</v>
          </cell>
          <cell r="E618" t="str">
            <v>SICAV</v>
          </cell>
          <cell r="F618" t="str">
            <v>BNP Paribas</v>
          </cell>
          <cell r="G618" t="str">
            <v>BNP Paribas Asset Management Luxembourg</v>
          </cell>
          <cell r="H618" t="str">
            <v>EUR</v>
          </cell>
          <cell r="I618" t="str">
            <v>S&amp;P 500 TR USD</v>
          </cell>
          <cell r="J618" t="str">
            <v>www.bnpparibas-am.fr</v>
          </cell>
          <cell r="K618" t="str">
            <v>Actions US Grandes Capitalisations Mixte</v>
          </cell>
          <cell r="L618" t="str">
            <v>Europe Fonds ouverts  - Actions Etats-Unis Gdes Cap. Mixte</v>
          </cell>
          <cell r="M618" t="str">
            <v>FFAC</v>
          </cell>
          <cell r="N618" t="str">
            <v>FFACB</v>
          </cell>
          <cell r="O618" t="str">
            <v>Quotidien</v>
          </cell>
          <cell r="P618" t="str">
            <v>Luxembourg</v>
          </cell>
          <cell r="Q618" t="str">
            <v>Non</v>
          </cell>
          <cell r="R618" t="str">
            <v/>
          </cell>
          <cell r="S618" t="str">
            <v/>
          </cell>
          <cell r="T618" t="str">
            <v>Amérique du Nord</v>
          </cell>
          <cell r="U618" t="str">
            <v>États-Unis d'Amérique</v>
          </cell>
          <cell r="V618">
            <v>6</v>
          </cell>
          <cell r="W618" t="str">
            <v>Non</v>
          </cell>
          <cell r="X618" t="str">
            <v>Cap</v>
          </cell>
          <cell r="Y618" t="str">
            <v>16h00</v>
          </cell>
          <cell r="Z618" t="str">
            <v>J+3</v>
          </cell>
          <cell r="AA618" t="str">
            <v>Label ISR 012021</v>
          </cell>
          <cell r="AB618" t="str">
            <v>Non</v>
          </cell>
          <cell r="AC618" t="str">
            <v>Oui</v>
          </cell>
          <cell r="AD618">
            <v>1.5</v>
          </cell>
          <cell r="AE618">
            <v>1.48</v>
          </cell>
        </row>
        <row r="619">
          <cell r="A619" t="str">
            <v>FR0010177527</v>
          </cell>
          <cell r="B619" t="str">
            <v>CamGestion Avenir Investissement Classic</v>
          </cell>
          <cell r="C619" t="str">
            <v/>
          </cell>
          <cell r="D619">
            <v>1</v>
          </cell>
          <cell r="E619" t="str">
            <v>FCP</v>
          </cell>
          <cell r="F619" t="str">
            <v>BNP Paribas</v>
          </cell>
          <cell r="G619" t="str">
            <v>BNP Paribas Asset Management France</v>
          </cell>
          <cell r="H619" t="str">
            <v>EUR</v>
          </cell>
          <cell r="I619" t="str">
            <v>MSCI World NR EUR</v>
          </cell>
          <cell r="J619" t="str">
            <v>www.bnpparibas-am.fr</v>
          </cell>
          <cell r="K619" t="str">
            <v>Actions International Grandes Capitalisations Mixte</v>
          </cell>
          <cell r="L619" t="str">
            <v>Europe Fonds ouverts  - Actions Internationales Gdes Cap. Mixte</v>
          </cell>
          <cell r="M619" t="str">
            <v>FEAD</v>
          </cell>
          <cell r="N619" t="str">
            <v>FEADB</v>
          </cell>
          <cell r="O619" t="str">
            <v>Quotidien</v>
          </cell>
          <cell r="P619" t="str">
            <v>France</v>
          </cell>
          <cell r="Q619" t="str">
            <v>Non</v>
          </cell>
          <cell r="R619" t="str">
            <v/>
          </cell>
          <cell r="S619" t="str">
            <v/>
          </cell>
          <cell r="T619" t="str">
            <v>International</v>
          </cell>
          <cell r="U619" t="str">
            <v>Global</v>
          </cell>
          <cell r="V619">
            <v>6</v>
          </cell>
          <cell r="W619" t="str">
            <v>Non</v>
          </cell>
          <cell r="X619" t="str">
            <v>Cap</v>
          </cell>
          <cell r="Y619" t="str">
            <v>13h00</v>
          </cell>
          <cell r="Z619" t="str">
            <v>Cut Off: 13h00  Val:J+5  DE:2%</v>
          </cell>
          <cell r="AB619" t="str">
            <v>Non</v>
          </cell>
          <cell r="AC619" t="str">
            <v>Oui</v>
          </cell>
          <cell r="AD619">
            <v>2.39</v>
          </cell>
          <cell r="AE619">
            <v>2.21</v>
          </cell>
        </row>
        <row r="620">
          <cell r="A620" t="str">
            <v>FR0010693168</v>
          </cell>
          <cell r="B620" t="str">
            <v>CamGestion Oblicycle Crédit Classic</v>
          </cell>
          <cell r="D620">
            <v>1</v>
          </cell>
          <cell r="E620" t="str">
            <v>FCP</v>
          </cell>
          <cell r="F620" t="str">
            <v>BNP Paribas</v>
          </cell>
          <cell r="G620" t="str">
            <v>BNP Paribas Asset Management France</v>
          </cell>
          <cell r="H620" t="str">
            <v>EUR</v>
          </cell>
          <cell r="I620" t="str">
            <v>(Markit iBoxx EUR Corp 1-3 TR) 50% + ( Markit iBoxx EUR Corp 3-5 TR) 50%</v>
          </cell>
          <cell r="J620" t="str">
            <v>www.bnpparibas-am.fr</v>
          </cell>
          <cell r="K620" t="str">
            <v>Emprunts Privés EUR</v>
          </cell>
          <cell r="L620" t="str">
            <v>Europe Fonds ouverts  - Obligations EUR Emprunts Privés</v>
          </cell>
          <cell r="M620" t="str">
            <v>BCLA</v>
          </cell>
          <cell r="N620" t="str">
            <v>BCLAB</v>
          </cell>
          <cell r="O620" t="str">
            <v>Quotidien</v>
          </cell>
          <cell r="P620" t="str">
            <v>France</v>
          </cell>
          <cell r="Q620" t="str">
            <v>Non</v>
          </cell>
          <cell r="R620" t="str">
            <v/>
          </cell>
          <cell r="S620" t="str">
            <v>+ 85 ans</v>
          </cell>
          <cell r="T620" t="str">
            <v>Zone Euro</v>
          </cell>
          <cell r="U620" t="str">
            <v>Euroland</v>
          </cell>
          <cell r="V620">
            <v>3</v>
          </cell>
          <cell r="W620" t="str">
            <v>Non</v>
          </cell>
          <cell r="X620" t="str">
            <v>Cap</v>
          </cell>
          <cell r="AB620" t="str">
            <v>Non</v>
          </cell>
          <cell r="AC620" t="str">
            <v>Oui</v>
          </cell>
          <cell r="AD620">
            <v>1.2</v>
          </cell>
          <cell r="AE620">
            <v>1.05</v>
          </cell>
        </row>
        <row r="621">
          <cell r="A621" t="str">
            <v>FR0010376798</v>
          </cell>
          <cell r="B621" t="str">
            <v>Fundquest Balanced Classic</v>
          </cell>
          <cell r="C621" t="str">
            <v/>
          </cell>
          <cell r="D621">
            <v>1</v>
          </cell>
          <cell r="E621" t="str">
            <v>SICAV</v>
          </cell>
          <cell r="F621" t="str">
            <v>BNP Paribas</v>
          </cell>
          <cell r="G621" t="str">
            <v>BNP Paribas Asset Management France</v>
          </cell>
          <cell r="H621" t="str">
            <v>EUR</v>
          </cell>
          <cell r="I621" t="str">
            <v>(MSCI ACWI NR EUR) 37% + ( Eonia) 15% + (MSCI EMU NR EUR) 13% + (BBgBarc Euro Agg Bond TR EUR) 35%</v>
          </cell>
          <cell r="J621" t="str">
            <v>www.bnpparibas-am.fr</v>
          </cell>
          <cell r="K621" t="str">
            <v>Mixtes EUR Equilibrés</v>
          </cell>
          <cell r="L621" t="str">
            <v>Europe Fonds ouverts  - Allocation EUR Modérée - International</v>
          </cell>
          <cell r="M621" t="str">
            <v>EABA</v>
          </cell>
          <cell r="N621" t="str">
            <v>EABAB</v>
          </cell>
          <cell r="O621" t="str">
            <v>Quotidien</v>
          </cell>
          <cell r="P621" t="str">
            <v>France;Italy;</v>
          </cell>
          <cell r="Q621" t="str">
            <v>Non</v>
          </cell>
          <cell r="R621" t="str">
            <v/>
          </cell>
          <cell r="S621" t="str">
            <v>+ 85 ans</v>
          </cell>
          <cell r="T621" t="str">
            <v>International</v>
          </cell>
          <cell r="U621" t="str">
            <v>Global</v>
          </cell>
          <cell r="V621">
            <v>4</v>
          </cell>
          <cell r="W621" t="str">
            <v>Non</v>
          </cell>
          <cell r="X621" t="str">
            <v>Cap</v>
          </cell>
          <cell r="Y621" t="str">
            <v>13h00</v>
          </cell>
          <cell r="Z621" t="str">
            <v>J+5</v>
          </cell>
          <cell r="AB621" t="str">
            <v>Oui</v>
          </cell>
          <cell r="AC621" t="str">
            <v>Oui</v>
          </cell>
          <cell r="AD621">
            <v>1.6</v>
          </cell>
          <cell r="AE621">
            <v>2.12</v>
          </cell>
        </row>
        <row r="622">
          <cell r="A622" t="str">
            <v>FR0010986497</v>
          </cell>
          <cell r="B622" t="str">
            <v>Fundquest Patrimoine Classic</v>
          </cell>
          <cell r="D622">
            <v>1</v>
          </cell>
          <cell r="E622" t="str">
            <v>FCP</v>
          </cell>
          <cell r="F622" t="str">
            <v>BNP Paribas</v>
          </cell>
          <cell r="G622" t="str">
            <v>BNP Paribas Asset Management France</v>
          </cell>
          <cell r="H622" t="str">
            <v>EUR</v>
          </cell>
          <cell r="I622" t="str">
            <v>Pas d'indice de référence</v>
          </cell>
          <cell r="J622" t="str">
            <v>www.bnpparibas-am.fr</v>
          </cell>
          <cell r="K622" t="str">
            <v>Mixtes EUR Prudents</v>
          </cell>
          <cell r="L622" t="str">
            <v>Europe Fonds ouverts  - Allocation EUR Prudente - International</v>
          </cell>
          <cell r="M622" t="str">
            <v>EAAA</v>
          </cell>
          <cell r="N622" t="str">
            <v>EAAAB</v>
          </cell>
          <cell r="O622" t="str">
            <v>Quotidien</v>
          </cell>
          <cell r="P622" t="str">
            <v>France</v>
          </cell>
          <cell r="Q622" t="str">
            <v>Non</v>
          </cell>
          <cell r="R622" t="str">
            <v/>
          </cell>
          <cell r="S622" t="str">
            <v>+ 85 ans</v>
          </cell>
          <cell r="T622" t="str">
            <v>International</v>
          </cell>
          <cell r="U622" t="str">
            <v>Global</v>
          </cell>
          <cell r="V622">
            <v>4</v>
          </cell>
          <cell r="W622" t="str">
            <v>Non</v>
          </cell>
          <cell r="X622" t="str">
            <v>Cap</v>
          </cell>
          <cell r="AB622" t="str">
            <v>Non</v>
          </cell>
          <cell r="AC622" t="str">
            <v>Oui</v>
          </cell>
          <cell r="AD622">
            <v>1.2</v>
          </cell>
          <cell r="AE622">
            <v>1.56</v>
          </cell>
        </row>
        <row r="623">
          <cell r="A623" t="str">
            <v>FR0007045901</v>
          </cell>
          <cell r="B623" t="str">
            <v>Gestion Equilibre International</v>
          </cell>
          <cell r="D623">
            <v>1</v>
          </cell>
          <cell r="E623" t="str">
            <v>FCP</v>
          </cell>
          <cell r="F623" t="str">
            <v>BNP Paribas</v>
          </cell>
          <cell r="G623" t="str">
            <v>BNP Paribas Asset Management France</v>
          </cell>
          <cell r="H623" t="str">
            <v>EUR</v>
          </cell>
          <cell r="I623" t="str">
            <v>(MSCI ACWI NR EUR) 37% + ( Eonia) 15% + (MSCI EMU NR EUR) 13% + (BBgBarc Euro Agg Bond TR EUR) 35%</v>
          </cell>
          <cell r="J623" t="str">
            <v>www.bnpparibas-am.fr</v>
          </cell>
          <cell r="K623" t="str">
            <v>Mixtes EUR Equilibrés</v>
          </cell>
          <cell r="L623" t="str">
            <v>Europe Fonds ouverts  - Allocation EUR Modérée - International</v>
          </cell>
          <cell r="M623" t="str">
            <v>EABA</v>
          </cell>
          <cell r="N623" t="str">
            <v>EABAB</v>
          </cell>
          <cell r="O623" t="str">
            <v>Quotidien</v>
          </cell>
          <cell r="P623" t="str">
            <v>France</v>
          </cell>
          <cell r="Q623" t="str">
            <v>Non</v>
          </cell>
          <cell r="R623" t="str">
            <v/>
          </cell>
          <cell r="S623" t="str">
            <v>+ 85 ans</v>
          </cell>
          <cell r="T623" t="str">
            <v>International</v>
          </cell>
          <cell r="U623" t="str">
            <v>Global</v>
          </cell>
          <cell r="V623">
            <v>4</v>
          </cell>
          <cell r="W623" t="str">
            <v>Non</v>
          </cell>
          <cell r="X623" t="str">
            <v>Cap</v>
          </cell>
          <cell r="Y623" t="str">
            <v>11h00</v>
          </cell>
          <cell r="Z623" t="str">
            <v>J+2</v>
          </cell>
          <cell r="AB623" t="str">
            <v>Non</v>
          </cell>
          <cell r="AC623" t="str">
            <v>Oui</v>
          </cell>
          <cell r="AD623">
            <v>1.4</v>
          </cell>
          <cell r="AE623">
            <v>2.13</v>
          </cell>
        </row>
        <row r="624">
          <cell r="A624" t="str">
            <v>LU1235104293</v>
          </cell>
          <cell r="B624" t="str">
            <v>THEAM Quant-Eq Eurp Guru C EUR Cap</v>
          </cell>
          <cell r="D624">
            <v>2</v>
          </cell>
          <cell r="E624" t="str">
            <v>SICAV</v>
          </cell>
          <cell r="F624" t="str">
            <v>BNP Paribas</v>
          </cell>
          <cell r="G624" t="str">
            <v>BNP Paribas Asset Management France</v>
          </cell>
          <cell r="H624" t="str">
            <v>EUR</v>
          </cell>
          <cell r="I624" t="str">
            <v>Stoxx Europe 600 NR EUR</v>
          </cell>
          <cell r="J624" t="str">
            <v>www.bnpparibas-am.fr</v>
          </cell>
          <cell r="K624" t="str">
            <v>Actions Europe Grandes Capitalisations Mixte</v>
          </cell>
          <cell r="L624" t="str">
            <v>Europe Fonds ouverts  - Actions Europe Gdes Cap. Mixte</v>
          </cell>
          <cell r="M624" t="str">
            <v>FCBB</v>
          </cell>
          <cell r="N624" t="str">
            <v>FCBBB</v>
          </cell>
          <cell r="O624" t="str">
            <v>Quotidien</v>
          </cell>
          <cell r="P624" t="str">
            <v>France;Luxembourg;</v>
          </cell>
          <cell r="Q624" t="str">
            <v>Oui</v>
          </cell>
          <cell r="R624" t="str">
            <v/>
          </cell>
          <cell r="S624" t="str">
            <v/>
          </cell>
          <cell r="T624" t="str">
            <v>Europe</v>
          </cell>
          <cell r="U624" t="str">
            <v>Europe</v>
          </cell>
          <cell r="V624">
            <v>6</v>
          </cell>
          <cell r="W624" t="str">
            <v>Non</v>
          </cell>
          <cell r="X624" t="str">
            <v>Cap</v>
          </cell>
          <cell r="Y624" t="str">
            <v>12h00</v>
          </cell>
          <cell r="Z624" t="str">
            <v>J+3</v>
          </cell>
          <cell r="AB624" t="str">
            <v>Non</v>
          </cell>
          <cell r="AC624" t="str">
            <v>Oui</v>
          </cell>
          <cell r="AD624">
            <v>1.3</v>
          </cell>
          <cell r="AE624">
            <v>1.65</v>
          </cell>
        </row>
        <row r="625">
          <cell r="A625" t="str">
            <v>LU1685629427</v>
          </cell>
          <cell r="B625" t="str">
            <v>THEAM Quant-Eq Eurp Fct Def C EUR Cap</v>
          </cell>
          <cell r="C625" t="str">
            <v>21/12/2020 Fonds absorbant du LU1049885806 THEAM Quant-Eq EurpIncDefesv C EUR Cap - non repris dans Expert Premium et Darjeeling</v>
          </cell>
          <cell r="D625">
            <v>0</v>
          </cell>
          <cell r="E625" t="str">
            <v>SICAV</v>
          </cell>
          <cell r="F625" t="str">
            <v>BNP Paribas</v>
          </cell>
          <cell r="G625" t="str">
            <v>BNP Paribas Asset Management France</v>
          </cell>
          <cell r="H625" t="str">
            <v>EUR</v>
          </cell>
          <cell r="I625" t="str">
            <v>STOXX Europe 600 NR USD</v>
          </cell>
          <cell r="J625" t="str">
            <v>www.bnpparibas-am.fr</v>
          </cell>
          <cell r="K625" t="str">
            <v>Actions Europe Grandes Capitalisations Mixte</v>
          </cell>
          <cell r="L625" t="str">
            <v>Europe Fonds ouverts  - Actions Europe Gdes Cap. Mixte</v>
          </cell>
          <cell r="M625" t="str">
            <v>FCBB</v>
          </cell>
          <cell r="N625" t="str">
            <v>FCBBB</v>
          </cell>
          <cell r="O625" t="str">
            <v>Quotidien</v>
          </cell>
          <cell r="P625" t="str">
            <v>Austria;Belgium;Switzerland;Germany;Spain;France;United Kingdom;Italy;Luxembourg;</v>
          </cell>
          <cell r="Q625">
            <v>0</v>
          </cell>
          <cell r="R625" t="str">
            <v/>
          </cell>
          <cell r="S625" t="str">
            <v>+ 85 ans</v>
          </cell>
          <cell r="T625" t="str">
            <v>Europe</v>
          </cell>
          <cell r="U625" t="str">
            <v>Europe</v>
          </cell>
          <cell r="V625">
            <v>5</v>
          </cell>
          <cell r="W625" t="str">
            <v>Non</v>
          </cell>
          <cell r="X625" t="str">
            <v>Cap</v>
          </cell>
          <cell r="Y625" t="str">
            <v>11h30</v>
          </cell>
          <cell r="Z625" t="str">
            <v>J+3</v>
          </cell>
          <cell r="AB625" t="str">
            <v>Non</v>
          </cell>
          <cell r="AC625" t="str">
            <v>Oui</v>
          </cell>
          <cell r="AD625">
            <v>1.2</v>
          </cell>
          <cell r="AE625">
            <v>1.55</v>
          </cell>
        </row>
        <row r="626">
          <cell r="A626" t="str">
            <v>LU1235104020</v>
          </cell>
          <cell r="B626" t="str">
            <v>THEAM Quant-Eq Eurp Guru N EUR Cap</v>
          </cell>
          <cell r="D626">
            <v>3</v>
          </cell>
          <cell r="E626" t="str">
            <v>SICAV</v>
          </cell>
          <cell r="F626" t="str">
            <v>BNP Paribas</v>
          </cell>
          <cell r="G626" t="str">
            <v>BNP Paribas Asset Management France</v>
          </cell>
          <cell r="H626" t="str">
            <v>EUR</v>
          </cell>
          <cell r="I626" t="str">
            <v>Stoxx Europe 600 NR EUR</v>
          </cell>
          <cell r="J626" t="str">
            <v>www.bnpparibas-am.fr</v>
          </cell>
          <cell r="K626" t="str">
            <v>Actions Europe Grandes Capitalisations Mixte</v>
          </cell>
          <cell r="L626" t="str">
            <v>Europe Fonds ouverts  - Actions Europe Gdes Cap. Mixte</v>
          </cell>
          <cell r="M626" t="str">
            <v>FCBB</v>
          </cell>
          <cell r="N626" t="str">
            <v>FCBBB</v>
          </cell>
          <cell r="O626" t="str">
            <v>Quotidien</v>
          </cell>
          <cell r="P626" t="str">
            <v>France;Luxembourg;</v>
          </cell>
          <cell r="Q626" t="str">
            <v>Oui</v>
          </cell>
          <cell r="R626" t="str">
            <v/>
          </cell>
          <cell r="S626" t="str">
            <v/>
          </cell>
          <cell r="T626" t="str">
            <v>Europe</v>
          </cell>
          <cell r="U626" t="str">
            <v>Europe</v>
          </cell>
          <cell r="V626">
            <v>6</v>
          </cell>
          <cell r="W626" t="str">
            <v>Non</v>
          </cell>
          <cell r="X626" t="str">
            <v>Cap</v>
          </cell>
          <cell r="Y626" t="str">
            <v>12h00</v>
          </cell>
          <cell r="Z626" t="str">
            <v>J+3</v>
          </cell>
          <cell r="AB626" t="str">
            <v>Non</v>
          </cell>
          <cell r="AC626" t="str">
            <v>Oui</v>
          </cell>
          <cell r="AD626">
            <v>1.3</v>
          </cell>
          <cell r="AE626">
            <v>1.8</v>
          </cell>
        </row>
        <row r="627">
          <cell r="A627" t="str">
            <v>IE00B3T5WH77</v>
          </cell>
          <cell r="B627" t="str">
            <v>BNY Mellon Absolute Ret Eq EUR R Acc H</v>
          </cell>
          <cell r="C627" t="str">
            <v>Encours trop faibles, non commercialisé par la SDG (retrait de toutes les offres au 07/07/2021)</v>
          </cell>
          <cell r="D627">
            <v>0</v>
          </cell>
          <cell r="E627" t="str">
            <v>SICAV</v>
          </cell>
          <cell r="F627" t="str">
            <v>BNY Mellon</v>
          </cell>
          <cell r="G627" t="str">
            <v>BNY Mellon Fund Management (Lux) S.A.</v>
          </cell>
          <cell r="H627" t="str">
            <v>EUR</v>
          </cell>
          <cell r="I627" t="str">
            <v>Euribor 1 Month EUR</v>
          </cell>
          <cell r="J627" t="str">
            <v>https://www.bnymellonim.com/</v>
          </cell>
          <cell r="K627" t="str">
            <v>Gestion Alternative</v>
          </cell>
          <cell r="L627" t="str">
            <v>Europe Fonds ouverts  - Alt - Market Neutral - Actions</v>
          </cell>
          <cell r="M627" t="str">
            <v>D000</v>
          </cell>
          <cell r="N627" t="str">
            <v>D000B</v>
          </cell>
          <cell r="O627" t="str">
            <v>Quotidien</v>
          </cell>
          <cell r="P627" t="str">
            <v>Austria;Belgium;Switzerland;Germany;Denmark;Spain;Finland;France;United Kingdom;Guernsey;Gibraltar;Ireland;Italy;Jersey;Luxembourg;Netherlands;Norway;Portugal;Sweden;</v>
          </cell>
          <cell r="Q627" t="str">
            <v>Non</v>
          </cell>
          <cell r="R627" t="str">
            <v/>
          </cell>
          <cell r="S627" t="str">
            <v>+ 85 ans</v>
          </cell>
          <cell r="T627" t="str">
            <v>Europe</v>
          </cell>
          <cell r="U627" t="str">
            <v>Europe</v>
          </cell>
          <cell r="V627">
            <v>3</v>
          </cell>
          <cell r="W627" t="str">
            <v>Non</v>
          </cell>
          <cell r="X627" t="str">
            <v>Cap</v>
          </cell>
          <cell r="Y627" t="str">
            <v>12h00</v>
          </cell>
          <cell r="Z627" t="str">
            <v>J+3</v>
          </cell>
          <cell r="AA627">
            <v>0</v>
          </cell>
          <cell r="AB627" t="str">
            <v>Non</v>
          </cell>
          <cell r="AC627" t="str">
            <v>Oui</v>
          </cell>
          <cell r="AD627">
            <v>1.5</v>
          </cell>
          <cell r="AE627">
            <v>1.66</v>
          </cell>
        </row>
        <row r="628">
          <cell r="A628" t="str">
            <v>IE0032722260</v>
          </cell>
          <cell r="B628" t="str">
            <v>BNY Mellon Euroland Bond EUR A Acc</v>
          </cell>
          <cell r="C628" t="str">
            <v/>
          </cell>
          <cell r="D628">
            <v>0</v>
          </cell>
          <cell r="E628" t="str">
            <v>SICAV</v>
          </cell>
          <cell r="F628" t="str">
            <v>BNY Mellon</v>
          </cell>
          <cell r="G628" t="str">
            <v>BNY Mellon Fund Management (Lux) S.A.</v>
          </cell>
          <cell r="H628" t="str">
            <v>EUR</v>
          </cell>
          <cell r="I628" t="str">
            <v>BBgBarc Euro Agg Bond TR EUR</v>
          </cell>
          <cell r="J628" t="str">
            <v>https://www.bnymellonim.com/</v>
          </cell>
          <cell r="K628" t="str">
            <v>Obligations Diversifiées EUR</v>
          </cell>
          <cell r="L628" t="str">
            <v>Europe Fonds ouverts  - Obligations EUR Diversifiées</v>
          </cell>
          <cell r="M628" t="str">
            <v>BBDA</v>
          </cell>
          <cell r="N628" t="str">
            <v>BBDAB</v>
          </cell>
          <cell r="O628" t="str">
            <v>Quotidien</v>
          </cell>
          <cell r="P628" t="str">
            <v>Austria;Belgium;Switzerland;Germany;Denmark;Spain;Finland;France;United Kingdom;Guernsey;Gibraltar;Ireland;Italy;Jersey;Luxembourg;Netherlands;Norway;Portugal;Sweden;</v>
          </cell>
          <cell r="Q628" t="str">
            <v>Non</v>
          </cell>
          <cell r="R628" t="str">
            <v/>
          </cell>
          <cell r="S628" t="str">
            <v>+ 85 ans</v>
          </cell>
          <cell r="T628" t="str">
            <v>Zone Euro</v>
          </cell>
          <cell r="U628" t="str">
            <v>Euroland</v>
          </cell>
          <cell r="V628">
            <v>3</v>
          </cell>
          <cell r="W628" t="str">
            <v>Non</v>
          </cell>
          <cell r="X628" t="str">
            <v>Cap</v>
          </cell>
          <cell r="Y628" t="str">
            <v>17h00</v>
          </cell>
          <cell r="Z628" t="str">
            <v>J+3</v>
          </cell>
          <cell r="AB628" t="str">
            <v>Non</v>
          </cell>
          <cell r="AC628" t="str">
            <v>Oui</v>
          </cell>
          <cell r="AD628">
            <v>1</v>
          </cell>
          <cell r="AE628">
            <v>1.1200000000000001</v>
          </cell>
        </row>
        <row r="629">
          <cell r="A629" t="str">
            <v>IE00B4Z6HC18</v>
          </cell>
          <cell r="B629" t="str">
            <v>BNY Mellon Glbl Rl Ret (EUR) A Acc</v>
          </cell>
          <cell r="C629" t="str">
            <v/>
          </cell>
          <cell r="D629">
            <v>9</v>
          </cell>
          <cell r="E629" t="str">
            <v>SICAV</v>
          </cell>
          <cell r="F629" t="str">
            <v>BNY Mellon</v>
          </cell>
          <cell r="G629" t="str">
            <v>BNY Mellon Fund Management (Lux) S.A.</v>
          </cell>
          <cell r="H629" t="str">
            <v>EUR</v>
          </cell>
          <cell r="I629" t="str">
            <v>1 Month Euribor + 4%</v>
          </cell>
          <cell r="J629" t="str">
            <v>https://www.bnymellonim.com/</v>
          </cell>
          <cell r="K629" t="str">
            <v>Mixtes EUR Flexible</v>
          </cell>
          <cell r="L629" t="str">
            <v>Europe Fonds ouverts  - Allocation EUR Flexible - International</v>
          </cell>
          <cell r="M629" t="str">
            <v>EACA</v>
          </cell>
          <cell r="N629" t="str">
            <v>EACAB</v>
          </cell>
          <cell r="O629" t="str">
            <v>Quotidien</v>
          </cell>
          <cell r="Q629" t="str">
            <v>Non</v>
          </cell>
          <cell r="R629" t="str">
            <v/>
          </cell>
          <cell r="S629" t="str">
            <v>+ 85 ans</v>
          </cell>
          <cell r="T629" t="str">
            <v>International</v>
          </cell>
          <cell r="U629" t="str">
            <v>Global</v>
          </cell>
          <cell r="V629">
            <v>4</v>
          </cell>
          <cell r="W629" t="str">
            <v>Non</v>
          </cell>
          <cell r="X629" t="str">
            <v>Cap</v>
          </cell>
          <cell r="Y629" t="str">
            <v>12h00</v>
          </cell>
          <cell r="Z629" t="str">
            <v>J+3</v>
          </cell>
          <cell r="AA629">
            <v>0</v>
          </cell>
          <cell r="AB629" t="str">
            <v>Non</v>
          </cell>
          <cell r="AC629" t="str">
            <v>Oui</v>
          </cell>
          <cell r="AD629">
            <v>1.5</v>
          </cell>
          <cell r="AE629">
            <v>1.62</v>
          </cell>
        </row>
        <row r="630">
          <cell r="A630" t="str">
            <v>IE00B23S7L43</v>
          </cell>
          <cell r="B630" t="str">
            <v>BNY Mellon Brazil Equity USD A Acc</v>
          </cell>
          <cell r="D630">
            <v>1</v>
          </cell>
          <cell r="E630" t="str">
            <v>SICAV</v>
          </cell>
          <cell r="F630" t="str">
            <v>BNY Mellon</v>
          </cell>
          <cell r="G630" t="str">
            <v>BNY Mellon Fund Management (Lux) S.A.</v>
          </cell>
          <cell r="H630" t="str">
            <v>USD</v>
          </cell>
          <cell r="I630" t="str">
            <v>MSCI Brazil 10/40 NR USD</v>
          </cell>
          <cell r="J630" t="str">
            <v>https://www.bnymellonim.com/</v>
          </cell>
          <cell r="K630" t="str">
            <v>Actions Brésil</v>
          </cell>
          <cell r="L630" t="str">
            <v>Europe Fonds ouverts  - Actions Brésil</v>
          </cell>
          <cell r="M630" t="str">
            <v>FKB0</v>
          </cell>
          <cell r="N630" t="str">
            <v>FKB0B</v>
          </cell>
          <cell r="O630" t="str">
            <v>Quotidien</v>
          </cell>
          <cell r="P630" t="str">
            <v>Austria;Switzerland;Germany;Denmark;Spain;Finland;France;United Kingdom;Guernsey;Gibraltar;Ireland;Jersey;Luxembourg;Netherlands;Norway;Portugal;Sweden;</v>
          </cell>
          <cell r="Q630" t="str">
            <v>Non</v>
          </cell>
          <cell r="R630" t="str">
            <v>non résident</v>
          </cell>
          <cell r="S630" t="str">
            <v/>
          </cell>
          <cell r="T630" t="str">
            <v>Amérique Latine</v>
          </cell>
          <cell r="U630" t="str">
            <v>Brésil</v>
          </cell>
          <cell r="V630">
            <v>7</v>
          </cell>
          <cell r="W630" t="str">
            <v>Non</v>
          </cell>
          <cell r="X630" t="str">
            <v>Cap</v>
          </cell>
          <cell r="Y630" t="str">
            <v>12h00</v>
          </cell>
          <cell r="Z630" t="str">
            <v>J+3</v>
          </cell>
          <cell r="AB630" t="str">
            <v>Non</v>
          </cell>
          <cell r="AC630" t="str">
            <v>Oui</v>
          </cell>
          <cell r="AD630">
            <v>2</v>
          </cell>
          <cell r="AE630">
            <v>2.25</v>
          </cell>
        </row>
        <row r="631">
          <cell r="A631" t="str">
            <v>IE00B11YFH93</v>
          </cell>
          <cell r="B631" t="str">
            <v>BNY Mellon EM Dbt Lcl Ccy EUR A Acc</v>
          </cell>
          <cell r="D631">
            <v>0</v>
          </cell>
          <cell r="E631" t="str">
            <v>SICAV</v>
          </cell>
          <cell r="F631" t="str">
            <v>BNY Mellon</v>
          </cell>
          <cell r="G631" t="str">
            <v>BNY Mellon Fund Management (Lux) S.A.</v>
          </cell>
          <cell r="H631" t="str">
            <v>EUR</v>
          </cell>
          <cell r="I631" t="str">
            <v>JPM GBI-EM Global Diversified TR USD</v>
          </cell>
          <cell r="J631" t="str">
            <v>https://www.bnymellonim.com/</v>
          </cell>
          <cell r="K631" t="str">
            <v>Obligations Marchés Emergents - Devise locale</v>
          </cell>
          <cell r="L631" t="str">
            <v>Europe Fonds ouverts  - Obligations Marchés Emergents Devise Locale</v>
          </cell>
          <cell r="M631" t="str">
            <v>BDRC</v>
          </cell>
          <cell r="N631" t="str">
            <v>BDRCB</v>
          </cell>
          <cell r="O631" t="str">
            <v>Quotidien</v>
          </cell>
          <cell r="P631" t="str">
            <v>Austria;Belgium;Switzerland;Germany;Spain;France;United Kingdom;Guernsey;Gibraltar;Greece;Hong Kong;Ireland;Italy;Jersey;Luxembourg;Netherlands;Norway;Peru;Portugal;Sweden;</v>
          </cell>
          <cell r="Q631" t="str">
            <v>Non</v>
          </cell>
          <cell r="R631" t="str">
            <v/>
          </cell>
          <cell r="S631" t="str">
            <v>+ 85 ans</v>
          </cell>
          <cell r="T631" t="str">
            <v>Marchés Emergents</v>
          </cell>
          <cell r="U631" t="str">
            <v>Global Emerging Mkts</v>
          </cell>
          <cell r="V631">
            <v>4</v>
          </cell>
          <cell r="W631" t="str">
            <v>Non</v>
          </cell>
          <cell r="X631" t="str">
            <v>Cap</v>
          </cell>
          <cell r="Y631" t="str">
            <v>12h00</v>
          </cell>
          <cell r="Z631" t="str">
            <v>J+3</v>
          </cell>
          <cell r="AB631" t="str">
            <v>Non</v>
          </cell>
          <cell r="AC631" t="str">
            <v>Oui</v>
          </cell>
          <cell r="AD631">
            <v>1.5</v>
          </cell>
          <cell r="AE631">
            <v>1.7</v>
          </cell>
        </row>
        <row r="632">
          <cell r="A632" t="str">
            <v>IE00B504KD93</v>
          </cell>
          <cell r="B632" t="str">
            <v>BNY Mellon Glbl Rl Ret (USD) A Acc</v>
          </cell>
          <cell r="D632">
            <v>1</v>
          </cell>
          <cell r="E632" t="str">
            <v>SICAV</v>
          </cell>
          <cell r="F632" t="str">
            <v>BNY Mellon</v>
          </cell>
          <cell r="G632" t="str">
            <v>BNY Mellon Fund Management (Lux) S.A.</v>
          </cell>
          <cell r="H632" t="str">
            <v>USD</v>
          </cell>
          <cell r="I632" t="str">
            <v>1 Month USD Libor + 4 %</v>
          </cell>
          <cell r="J632" t="str">
            <v>https://www.bnymellonim.com/</v>
          </cell>
          <cell r="K632" t="str">
            <v>Mixtes USD Equilibrés</v>
          </cell>
          <cell r="L632" t="str">
            <v>Europe Fonds ouverts  - Allocation USD Flexible</v>
          </cell>
          <cell r="M632" t="str">
            <v>EABC</v>
          </cell>
          <cell r="N632" t="str">
            <v>EABCB</v>
          </cell>
          <cell r="O632" t="str">
            <v>Quotidien</v>
          </cell>
          <cell r="P632" t="str">
            <v>Austria;Belgium;Switzerland;Germany;Denmark;Spain;Finland;France;United Kingdom;Guernsey;Gibraltar;Ireland;Italy;Jersey;Luxembourg;Netherlands;Norway;Portugal;Sweden;</v>
          </cell>
          <cell r="Q632" t="str">
            <v>Non</v>
          </cell>
          <cell r="R632" t="str">
            <v/>
          </cell>
          <cell r="S632" t="str">
            <v>+ 85 ans</v>
          </cell>
          <cell r="T632" t="str">
            <v>International</v>
          </cell>
          <cell r="U632" t="str">
            <v>Global</v>
          </cell>
          <cell r="V632">
            <v>4</v>
          </cell>
          <cell r="W632" t="str">
            <v>Non</v>
          </cell>
          <cell r="X632" t="str">
            <v>Cap</v>
          </cell>
          <cell r="Y632" t="str">
            <v>12h00</v>
          </cell>
          <cell r="Z632" t="str">
            <v>J+3</v>
          </cell>
          <cell r="AB632" t="str">
            <v>Non</v>
          </cell>
          <cell r="AC632" t="str">
            <v>Oui</v>
          </cell>
          <cell r="AD632">
            <v>1.5</v>
          </cell>
          <cell r="AE632">
            <v>1.66</v>
          </cell>
        </row>
        <row r="633">
          <cell r="A633" t="str">
            <v>IE00BGLRNY67</v>
          </cell>
          <cell r="B633" t="str">
            <v>BNY Mellon Mobility Innovation EUR KAccH</v>
          </cell>
          <cell r="D633">
            <v>1</v>
          </cell>
          <cell r="E633" t="str">
            <v>Compagnie d'investissement de fonds ouverts</v>
          </cell>
          <cell r="F633" t="str">
            <v>BNY Mellon</v>
          </cell>
          <cell r="G633" t="str">
            <v>BNY Mellon Fund Management (Lux) S.A.</v>
          </cell>
          <cell r="H633" t="str">
            <v>EUR</v>
          </cell>
          <cell r="I633" t="str">
            <v>MSCI ACWI Mid Cap NR USD</v>
          </cell>
          <cell r="J633" t="str">
            <v>https://www.bnymellonim.com/</v>
          </cell>
          <cell r="K633" t="str">
            <v>Actions autres</v>
          </cell>
          <cell r="L633" t="str">
            <v>Europe Fonds ouverts  - Autres actions</v>
          </cell>
          <cell r="M633" t="str">
            <v>FTZZ</v>
          </cell>
          <cell r="N633" t="str">
            <v>FTZZB</v>
          </cell>
          <cell r="O633" t="str">
            <v>Quotidien</v>
          </cell>
          <cell r="P633" t="str">
            <v>Austria;Belgium;Switzerland;Germany;Denmark;Spain;Finland;France;United Kingdom;Guernsey;Ireland;Italy;Jersey;Luxembourg;Netherlands;Norway;Portugal;Sweden;</v>
          </cell>
          <cell r="Q633">
            <v>0</v>
          </cell>
          <cell r="R633" t="str">
            <v/>
          </cell>
          <cell r="S633" t="str">
            <v/>
          </cell>
          <cell r="T633" t="str">
            <v>International</v>
          </cell>
          <cell r="U633" t="str">
            <v>Global</v>
          </cell>
          <cell r="V633">
            <v>6</v>
          </cell>
          <cell r="W633" t="str">
            <v>Non</v>
          </cell>
          <cell r="X633" t="str">
            <v>Cap</v>
          </cell>
          <cell r="Y633" t="str">
            <v>11h00</v>
          </cell>
          <cell r="Z633" t="str">
            <v>J+3</v>
          </cell>
          <cell r="AB633" t="str">
            <v>Non</v>
          </cell>
          <cell r="AC633" t="str">
            <v>Oui</v>
          </cell>
          <cell r="AD633">
            <v>1.4</v>
          </cell>
          <cell r="AE633">
            <v>1.53</v>
          </cell>
        </row>
        <row r="634">
          <cell r="A634" t="str">
            <v>IE00BK0VJM79</v>
          </cell>
          <cell r="B634" t="str">
            <v>BNY Mellon Sst Glb Rl Rt (EUR) A Acc</v>
          </cell>
          <cell r="D634">
            <v>4</v>
          </cell>
          <cell r="E634" t="str">
            <v>Compagnie d'investissement de fonds ouverts</v>
          </cell>
          <cell r="F634" t="str">
            <v>BNY Mellon</v>
          </cell>
          <cell r="G634" t="str">
            <v>BNY Mellon Fund Management (Lux) S.A.</v>
          </cell>
          <cell r="H634" t="str">
            <v>EUR</v>
          </cell>
          <cell r="I634" t="str">
            <v>1 Month EURIBOR + 4%</v>
          </cell>
          <cell r="J634" t="str">
            <v>https://www.bnymellonim.com/</v>
          </cell>
          <cell r="K634" t="str">
            <v>Mixtes EUR Flexible</v>
          </cell>
          <cell r="L634" t="str">
            <v>Europe Fonds ouverts  - Allocation EUR Flexible - International</v>
          </cell>
          <cell r="M634" t="str">
            <v>EACA</v>
          </cell>
          <cell r="N634" t="str">
            <v>EACAB</v>
          </cell>
          <cell r="O634" t="str">
            <v>Quotidien</v>
          </cell>
          <cell r="P634" t="str">
            <v>Autriche;Belgique;Suisse;Allemagne;Danemark;Espagne;Finlande;France;Royaume-Uni;Guernesey;Irlande;Italie;Jersey;Luxembourg;Pays-Bas;Norvège;Portugal;Suède;</v>
          </cell>
          <cell r="Q634">
            <v>0</v>
          </cell>
          <cell r="R634" t="str">
            <v/>
          </cell>
          <cell r="S634" t="str">
            <v>+ 85 ans</v>
          </cell>
          <cell r="T634" t="str">
            <v>International</v>
          </cell>
          <cell r="U634" t="str">
            <v>Global</v>
          </cell>
          <cell r="V634">
            <v>4</v>
          </cell>
          <cell r="W634" t="str">
            <v>Non</v>
          </cell>
          <cell r="X634" t="str">
            <v>Cap</v>
          </cell>
          <cell r="Y634" t="str">
            <v>12h00</v>
          </cell>
          <cell r="Z634" t="str">
            <v>J+2</v>
          </cell>
          <cell r="AB634" t="str">
            <v>Oui</v>
          </cell>
          <cell r="AC634" t="str">
            <v>Oui</v>
          </cell>
          <cell r="AD634">
            <v>1.5</v>
          </cell>
          <cell r="AE634">
            <v>1.64</v>
          </cell>
        </row>
        <row r="635">
          <cell r="A635" t="str">
            <v>FR0007380563</v>
          </cell>
          <cell r="B635" t="str">
            <v>Sinval</v>
          </cell>
          <cell r="D635">
            <v>0</v>
          </cell>
          <cell r="E635" t="str">
            <v>FCP (2)</v>
          </cell>
          <cell r="F635" t="str">
            <v>Bordier &amp; Cie (France) SA</v>
          </cell>
          <cell r="G635" t="str">
            <v>Bordier &amp; Cie (France)</v>
          </cell>
          <cell r="H635" t="str">
            <v>EUR</v>
          </cell>
          <cell r="I635" t="str">
            <v>(Stoxx North America 600 PR EUR) 20% + ( Stoxx Europe 600 NR EUR) 30% + (Eonia) 50%</v>
          </cell>
          <cell r="J635" t="str">
            <v>www.bordier.fr</v>
          </cell>
          <cell r="K635" t="str">
            <v>Mixtes EUR Equilibrés</v>
          </cell>
          <cell r="L635" t="str">
            <v>Europe Fonds ouverts  - Allocation EUR Modérée</v>
          </cell>
          <cell r="M635" t="str">
            <v>EABA</v>
          </cell>
          <cell r="N635" t="str">
            <v>EABAB</v>
          </cell>
          <cell r="O635" t="str">
            <v>Hebdomadaire</v>
          </cell>
          <cell r="P635" t="str">
            <v>France</v>
          </cell>
          <cell r="Q635" t="str">
            <v>Non</v>
          </cell>
          <cell r="R635" t="str">
            <v/>
          </cell>
          <cell r="S635" t="str">
            <v>+ 85 ans</v>
          </cell>
          <cell r="T635" t="str">
            <v>Europe</v>
          </cell>
          <cell r="U635" t="str">
            <v>Europe</v>
          </cell>
          <cell r="V635">
            <v>4</v>
          </cell>
          <cell r="W635" t="str">
            <v>Non</v>
          </cell>
          <cell r="X635" t="str">
            <v>Cap</v>
          </cell>
          <cell r="Y635" t="str">
            <v>09h00</v>
          </cell>
          <cell r="Z635" t="str">
            <v>J+1</v>
          </cell>
          <cell r="AB635" t="str">
            <v>Non</v>
          </cell>
          <cell r="AC635" t="str">
            <v>Non</v>
          </cell>
          <cell r="AD635">
            <v>1.794</v>
          </cell>
          <cell r="AE635">
            <v>2.89</v>
          </cell>
        </row>
        <row r="636">
          <cell r="A636" t="str">
            <v>LU1136399976</v>
          </cell>
          <cell r="B636" t="str">
            <v>B &amp; G Absolute Return R EUR</v>
          </cell>
          <cell r="D636">
            <v>3</v>
          </cell>
          <cell r="E636" t="str">
            <v>SICAV</v>
          </cell>
          <cell r="F636" t="str">
            <v>Boussard &amp; Gavaudan Gestion</v>
          </cell>
          <cell r="G636" t="str">
            <v>Boussard &amp; Gavaudan Gestion SAS</v>
          </cell>
          <cell r="H636" t="str">
            <v>EUR</v>
          </cell>
          <cell r="I636" t="str">
            <v>Pas d'indice de référence</v>
          </cell>
          <cell r="J636" t="str">
            <v>www.boussard-gavaudan.com</v>
          </cell>
          <cell r="K636" t="str">
            <v>Gestion Alternative</v>
          </cell>
          <cell r="L636" t="str">
            <v>Europe Fonds ouverts  - Alt - Global Macro</v>
          </cell>
          <cell r="M636" t="str">
            <v>D000</v>
          </cell>
          <cell r="N636" t="str">
            <v>D000B</v>
          </cell>
          <cell r="O636" t="str">
            <v>Quotidien</v>
          </cell>
          <cell r="P636" t="str">
            <v>France;Luxembourg;</v>
          </cell>
          <cell r="Q636" t="str">
            <v>Non</v>
          </cell>
          <cell r="R636" t="str">
            <v/>
          </cell>
          <cell r="S636" t="str">
            <v>+ 85 ans</v>
          </cell>
          <cell r="T636" t="str">
            <v>Europe</v>
          </cell>
          <cell r="U636" t="str">
            <v>Europe</v>
          </cell>
          <cell r="V636">
            <v>4</v>
          </cell>
          <cell r="W636" t="str">
            <v>Non</v>
          </cell>
          <cell r="X636" t="str">
            <v>Cap</v>
          </cell>
          <cell r="Y636" t="str">
            <v>10h00</v>
          </cell>
          <cell r="Z636" t="str">
            <v>J+3</v>
          </cell>
          <cell r="AB636" t="str">
            <v>Non</v>
          </cell>
          <cell r="AC636" t="str">
            <v>Oui</v>
          </cell>
          <cell r="AD636">
            <v>2</v>
          </cell>
          <cell r="AE636">
            <v>2.23</v>
          </cell>
        </row>
        <row r="637">
          <cell r="A637" t="str">
            <v>FR0010581744</v>
          </cell>
          <cell r="B637" t="str">
            <v>Danae</v>
          </cell>
          <cell r="C637" t="str">
            <v>Hors liste</v>
          </cell>
          <cell r="D637">
            <v>0</v>
          </cell>
          <cell r="E637" t="str">
            <v>SICAV (2)</v>
          </cell>
          <cell r="F637" t="str">
            <v>CA Indosuez Gestion</v>
          </cell>
          <cell r="G637" t="str">
            <v>CA Indosuez Gestion</v>
          </cell>
          <cell r="H637" t="str">
            <v>EUR</v>
          </cell>
          <cell r="I637" t="str">
            <v>(FTSE MTS Ex-CNO Etrix TR EUR) 20% + ( Euro Stoxx NR EUR) 40% + (MSCI World NR EUR) 30% + (MSCI EM NR EUR) 10%</v>
          </cell>
          <cell r="J637" t="str">
            <v>www.ca-indosuez.fr</v>
          </cell>
          <cell r="K637" t="str">
            <v>Mixtes EUR Dynamiques</v>
          </cell>
          <cell r="L637" t="str">
            <v>Europe Fonds ouverts  - Allocation EUR Agressive - International</v>
          </cell>
          <cell r="M637" t="str">
            <v>EADA</v>
          </cell>
          <cell r="N637" t="str">
            <v>EADAB</v>
          </cell>
          <cell r="O637" t="str">
            <v>Hebdomadaire</v>
          </cell>
          <cell r="P637" t="str">
            <v>France</v>
          </cell>
          <cell r="Q637" t="str">
            <v>Non</v>
          </cell>
          <cell r="R637" t="str">
            <v/>
          </cell>
          <cell r="S637" t="str">
            <v>+ 85 ans</v>
          </cell>
          <cell r="T637" t="str">
            <v>International</v>
          </cell>
          <cell r="U637" t="str">
            <v>Global</v>
          </cell>
          <cell r="V637">
            <v>5</v>
          </cell>
          <cell r="W637" t="str">
            <v>Non</v>
          </cell>
          <cell r="X637" t="str">
            <v>Dist</v>
          </cell>
          <cell r="Y637" t="str">
            <v>12h00</v>
          </cell>
          <cell r="Z637" t="str">
            <v>Cut Off:Je12h00 Val:J+?  DE:</v>
          </cell>
          <cell r="AB637" t="str">
            <v>Non</v>
          </cell>
          <cell r="AC637" t="str">
            <v>Non</v>
          </cell>
          <cell r="AD637">
            <v>1</v>
          </cell>
          <cell r="AE637">
            <v>1.44</v>
          </cell>
        </row>
        <row r="638">
          <cell r="A638" t="str">
            <v>FR0010654657</v>
          </cell>
          <cell r="B638" t="str">
            <v>Delphi</v>
          </cell>
          <cell r="C638" t="str">
            <v>Hors liste</v>
          </cell>
          <cell r="D638">
            <v>0</v>
          </cell>
          <cell r="E638" t="str">
            <v>FCP (2)</v>
          </cell>
          <cell r="F638" t="str">
            <v>CA Indosuez Gestion</v>
          </cell>
          <cell r="G638" t="str">
            <v>CA Indosuez Gestion</v>
          </cell>
          <cell r="H638" t="str">
            <v>EUR</v>
          </cell>
          <cell r="I638" t="str">
            <v>(FTSE MTS Ex-CNO Etrix TR EUR) 60% + ( Euro Stoxx NR EUR) 20% + (MSCI World NR EUR) 15% + (MSCI EM NR EUR) 5%</v>
          </cell>
          <cell r="J638" t="str">
            <v>www.ca-indosuez.fr</v>
          </cell>
          <cell r="K638" t="str">
            <v>Mixtes EUR Equilibrés</v>
          </cell>
          <cell r="L638" t="str">
            <v>Europe Fonds ouverts  - Allocation EUR Modérée</v>
          </cell>
          <cell r="M638" t="str">
            <v>EABA</v>
          </cell>
          <cell r="N638" t="str">
            <v>EABAB</v>
          </cell>
          <cell r="O638" t="str">
            <v>Hebdomadaire</v>
          </cell>
          <cell r="P638" t="str">
            <v>France</v>
          </cell>
          <cell r="Q638" t="str">
            <v>Non</v>
          </cell>
          <cell r="R638" t="str">
            <v/>
          </cell>
          <cell r="S638" t="str">
            <v>+ 85 ans</v>
          </cell>
          <cell r="T638" t="str">
            <v>International</v>
          </cell>
          <cell r="U638" t="str">
            <v>Global</v>
          </cell>
          <cell r="V638">
            <v>4</v>
          </cell>
          <cell r="W638" t="str">
            <v>Non</v>
          </cell>
          <cell r="X638" t="str">
            <v>Dist</v>
          </cell>
          <cell r="Y638" t="str">
            <v>12h00</v>
          </cell>
          <cell r="Z638" t="str">
            <v>Cut Off:Je12h00 Val:J+1  DE:5%</v>
          </cell>
          <cell r="AB638" t="str">
            <v>Non</v>
          </cell>
          <cell r="AC638" t="str">
            <v>Non</v>
          </cell>
          <cell r="AD638">
            <v>1.2</v>
          </cell>
          <cell r="AE638">
            <v>1.77</v>
          </cell>
        </row>
        <row r="639">
          <cell r="A639" t="str">
            <v>FR0010138396</v>
          </cell>
          <cell r="B639" t="str">
            <v>Indosuez Allocation 100</v>
          </cell>
          <cell r="C639" t="str">
            <v/>
          </cell>
          <cell r="D639">
            <v>0</v>
          </cell>
          <cell r="E639" t="str">
            <v>FCP</v>
          </cell>
          <cell r="F639" t="str">
            <v>CA Indosuez Gestion</v>
          </cell>
          <cell r="G639" t="str">
            <v>CA Indosuez Gestion</v>
          </cell>
          <cell r="H639" t="str">
            <v>EUR</v>
          </cell>
          <cell r="I639" t="str">
            <v>Pas d'indice de référence</v>
          </cell>
          <cell r="J639" t="str">
            <v>www.ca-indosuez.fr</v>
          </cell>
          <cell r="K639" t="str">
            <v>Mixtes EUR Flexible</v>
          </cell>
          <cell r="L639" t="str">
            <v>Europe Fonds ouverts  - Allocation EUR Flexible - International</v>
          </cell>
          <cell r="M639" t="str">
            <v>EACA</v>
          </cell>
          <cell r="N639" t="str">
            <v>EACAB</v>
          </cell>
          <cell r="O639" t="str">
            <v>Quotidien</v>
          </cell>
          <cell r="P639" t="str">
            <v>France</v>
          </cell>
          <cell r="Q639" t="str">
            <v>Non</v>
          </cell>
          <cell r="R639" t="str">
            <v/>
          </cell>
          <cell r="S639" t="str">
            <v>+ 85 ans</v>
          </cell>
          <cell r="T639" t="str">
            <v>International</v>
          </cell>
          <cell r="U639" t="str">
            <v>Global</v>
          </cell>
          <cell r="V639">
            <v>4</v>
          </cell>
          <cell r="W639" t="str">
            <v>Non</v>
          </cell>
          <cell r="X639" t="str">
            <v>Cap</v>
          </cell>
          <cell r="Y639" t="str">
            <v>12h30</v>
          </cell>
          <cell r="Z639" t="str">
            <v>J+2</v>
          </cell>
          <cell r="AB639" t="str">
            <v>Non</v>
          </cell>
          <cell r="AC639" t="str">
            <v>Oui</v>
          </cell>
          <cell r="AD639">
            <v>0.9</v>
          </cell>
          <cell r="AE639">
            <v>1.31</v>
          </cell>
        </row>
        <row r="640">
          <cell r="A640" t="str">
            <v>FR0011945260</v>
          </cell>
          <cell r="B640" t="str">
            <v>Pigments C</v>
          </cell>
          <cell r="C640" t="str">
            <v xml:space="preserve">Fonds dédié Meeschaert </v>
          </cell>
          <cell r="D640">
            <v>0</v>
          </cell>
          <cell r="E640" t="str">
            <v>SICAV (2)</v>
          </cell>
          <cell r="F640" t="str">
            <v>CA Indosuez Gestion</v>
          </cell>
          <cell r="G640" t="str">
            <v>CA Indosuez Gestion</v>
          </cell>
          <cell r="H640" t="str">
            <v>EUR</v>
          </cell>
          <cell r="I640" t="str">
            <v>(FTSE MTS Ex-CNO Etrix TR EUR) 50% + ( MSCI World NR EUR) 50%</v>
          </cell>
          <cell r="J640" t="str">
            <v>www.ca-indosuez.fr</v>
          </cell>
          <cell r="K640" t="str">
            <v>Mixtes EUR Flexible</v>
          </cell>
          <cell r="L640" t="str">
            <v>Europe Fonds ouverts  - Allocation EUR Flexible - International</v>
          </cell>
          <cell r="M640" t="str">
            <v>EACA</v>
          </cell>
          <cell r="N640" t="str">
            <v>EACAB</v>
          </cell>
          <cell r="O640" t="str">
            <v>Hebdomadaire</v>
          </cell>
          <cell r="Q640" t="str">
            <v>Non</v>
          </cell>
          <cell r="R640" t="str">
            <v/>
          </cell>
          <cell r="S640" t="str">
            <v>+ 85 ans</v>
          </cell>
          <cell r="T640" t="str">
            <v>International</v>
          </cell>
          <cell r="U640" t="str">
            <v>Global</v>
          </cell>
          <cell r="V640">
            <v>4</v>
          </cell>
          <cell r="X640" t="str">
            <v>Cap</v>
          </cell>
          <cell r="Y640" t="str">
            <v>12h30 J-1</v>
          </cell>
          <cell r="Z640" t="str">
            <v>J+3</v>
          </cell>
          <cell r="AB640" t="str">
            <v>Non</v>
          </cell>
          <cell r="AC640" t="str">
            <v>Non</v>
          </cell>
          <cell r="AD640">
            <v>0.7</v>
          </cell>
          <cell r="AE640">
            <v>1.24</v>
          </cell>
        </row>
        <row r="641">
          <cell r="A641" t="str">
            <v>FR0010487033</v>
          </cell>
          <cell r="B641" t="str">
            <v>Romaco</v>
          </cell>
          <cell r="C641" t="str">
            <v>Hors liste</v>
          </cell>
          <cell r="D641">
            <v>0</v>
          </cell>
          <cell r="E641" t="str">
            <v>SICAV (2)</v>
          </cell>
          <cell r="F641" t="str">
            <v>CA Indosuez Gestion</v>
          </cell>
          <cell r="G641" t="str">
            <v>CA Indosuez Gestion</v>
          </cell>
          <cell r="H641" t="str">
            <v>EUR</v>
          </cell>
          <cell r="I641" t="str">
            <v>(FTSE MTS Ex-CNO Etrix TR EUR) 40% + ( Euro Stoxx NR EUR) 30% + (MSCI World NR EUR) 20% + (MSCI EM NR EUR) 10%</v>
          </cell>
          <cell r="J641" t="str">
            <v>www.ca-indosuez.fr</v>
          </cell>
          <cell r="K641" t="str">
            <v>Mixtes EUR Equilibrés</v>
          </cell>
          <cell r="L641" t="str">
            <v>Europe Fonds ouverts  - Allocation EUR Modérée - International</v>
          </cell>
          <cell r="M641" t="str">
            <v>EABA</v>
          </cell>
          <cell r="N641" t="str">
            <v>EABAB</v>
          </cell>
          <cell r="O641" t="str">
            <v>Hebdomadaire</v>
          </cell>
          <cell r="P641" t="str">
            <v>France</v>
          </cell>
          <cell r="Q641" t="str">
            <v>Non</v>
          </cell>
          <cell r="R641" t="str">
            <v/>
          </cell>
          <cell r="S641" t="str">
            <v>+ 85 ans</v>
          </cell>
          <cell r="T641" t="str">
            <v>International</v>
          </cell>
          <cell r="U641" t="str">
            <v>Global</v>
          </cell>
          <cell r="V641">
            <v>4</v>
          </cell>
          <cell r="W641" t="str">
            <v>Non</v>
          </cell>
          <cell r="X641" t="str">
            <v>Dist</v>
          </cell>
          <cell r="Y641" t="str">
            <v>12h00</v>
          </cell>
          <cell r="Z641" t="str">
            <v>Cut Off:Je12h00 Val:J+?    DE:3%</v>
          </cell>
          <cell r="AB641" t="str">
            <v>Non</v>
          </cell>
          <cell r="AC641" t="str">
            <v>Non</v>
          </cell>
          <cell r="AD641">
            <v>1</v>
          </cell>
          <cell r="AE641">
            <v>1.29</v>
          </cell>
        </row>
        <row r="642">
          <cell r="A642" t="str">
            <v>LU0012119607</v>
          </cell>
          <cell r="B642" t="str">
            <v>Candriam Bds Euro High Yld C EUR Cap</v>
          </cell>
          <cell r="D642">
            <v>2</v>
          </cell>
          <cell r="E642" t="str">
            <v>SICAV</v>
          </cell>
          <cell r="F642" t="str">
            <v>Candriam</v>
          </cell>
          <cell r="G642" t="str">
            <v>Candriam Luxembourg S.C.A.</v>
          </cell>
          <cell r="H642" t="str">
            <v>EUR</v>
          </cell>
          <cell r="I642" t="str">
            <v>ICE BofA BB-B EUR NFincl HY Ctd TR EUR</v>
          </cell>
          <cell r="J642" t="str">
            <v>www.candriam.fr</v>
          </cell>
          <cell r="K642" t="str">
            <v>Obligations Haut Rendement EUR</v>
          </cell>
          <cell r="L642" t="str">
            <v>Europe Fonds ouverts  - Obligations EUR Haut Rendement</v>
          </cell>
          <cell r="M642" t="str">
            <v>BCNA</v>
          </cell>
          <cell r="N642" t="str">
            <v>BCNAB</v>
          </cell>
          <cell r="O642" t="str">
            <v>Quotidien</v>
          </cell>
          <cell r="P642" t="str">
            <v>Austria;Belgium;Switzerland;Germany;Denmark;Spain;Finland;France;United Kingdom;Ireland;Italy;Luxembourg;Netherlands;Portugal;Sweden;</v>
          </cell>
          <cell r="Q642" t="str">
            <v>Non</v>
          </cell>
          <cell r="R642" t="str">
            <v/>
          </cell>
          <cell r="S642" t="str">
            <v>+ 85 ans</v>
          </cell>
          <cell r="T642" t="str">
            <v>Zone Euro</v>
          </cell>
          <cell r="U642" t="str">
            <v>Euroland</v>
          </cell>
          <cell r="V642">
            <v>4</v>
          </cell>
          <cell r="W642" t="str">
            <v>Non</v>
          </cell>
          <cell r="X642" t="str">
            <v>Cap</v>
          </cell>
          <cell r="Y642" t="str">
            <v>12h00</v>
          </cell>
          <cell r="Z642" t="str">
            <v>J+3</v>
          </cell>
          <cell r="AB642" t="str">
            <v>Oui</v>
          </cell>
          <cell r="AC642" t="str">
            <v>Oui</v>
          </cell>
          <cell r="AD642">
            <v>1.2</v>
          </cell>
          <cell r="AE642">
            <v>1.29</v>
          </cell>
        </row>
        <row r="643">
          <cell r="A643" t="str">
            <v>LU0078775011</v>
          </cell>
          <cell r="B643" t="str">
            <v>Candriam Eqs L Australia C AUD Cap</v>
          </cell>
          <cell r="C643" t="str">
            <v/>
          </cell>
          <cell r="D643">
            <v>2</v>
          </cell>
          <cell r="E643" t="str">
            <v>SICAV</v>
          </cell>
          <cell r="F643" t="str">
            <v>Candriam</v>
          </cell>
          <cell r="G643" t="str">
            <v>Candriam Luxembourg S.C.A.</v>
          </cell>
          <cell r="H643" t="str">
            <v>AUD</v>
          </cell>
          <cell r="I643" t="str">
            <v>S&amp;P/ASX All Ordinaries TR</v>
          </cell>
          <cell r="J643" t="str">
            <v>www.candriam.fr</v>
          </cell>
          <cell r="K643" t="str">
            <v>Actions Asie Pacifique - Zones particulières</v>
          </cell>
          <cell r="L643" t="str">
            <v>Europe Fonds ouverts  - Actions Australie &amp; Nouvelle-Zélande</v>
          </cell>
          <cell r="M643" t="str">
            <v>FO00</v>
          </cell>
          <cell r="N643" t="str">
            <v>FO00B</v>
          </cell>
          <cell r="O643" t="str">
            <v>Quotidien</v>
          </cell>
          <cell r="P643" t="str">
            <v>Austria;Belgium;Switzerland;Chile;Germany;Denmark;Spain;Finland;France;United Kingdom;Italy;Luxembourg;Netherlands;Norway;Portugal;Sweden;</v>
          </cell>
          <cell r="Q643" t="str">
            <v>Non</v>
          </cell>
          <cell r="R643" t="str">
            <v/>
          </cell>
          <cell r="S643" t="str">
            <v/>
          </cell>
          <cell r="T643" t="str">
            <v>Asie - Pacifique</v>
          </cell>
          <cell r="U643" t="str">
            <v>Australie</v>
          </cell>
          <cell r="V643">
            <v>6</v>
          </cell>
          <cell r="W643" t="str">
            <v>Non</v>
          </cell>
          <cell r="X643" t="str">
            <v>Cap</v>
          </cell>
          <cell r="AB643" t="str">
            <v>Non</v>
          </cell>
          <cell r="AC643" t="str">
            <v>Oui</v>
          </cell>
          <cell r="AD643">
            <v>1.5</v>
          </cell>
          <cell r="AE643">
            <v>1.89</v>
          </cell>
        </row>
        <row r="644">
          <cell r="A644" t="str">
            <v>LU0344046312</v>
          </cell>
          <cell r="B644" t="str">
            <v>Candriam Eqs L Eurp Innovt N EUR Cap</v>
          </cell>
          <cell r="D644">
            <v>7</v>
          </cell>
          <cell r="E644" t="str">
            <v>SICAV</v>
          </cell>
          <cell r="F644" t="str">
            <v>Candriam</v>
          </cell>
          <cell r="G644" t="str">
            <v>Candriam Luxembourg S.C.A.</v>
          </cell>
          <cell r="H644" t="str">
            <v>EUR</v>
          </cell>
          <cell r="I644" t="str">
            <v>MSCI Europe NR EUR</v>
          </cell>
          <cell r="J644" t="str">
            <v>www.candriam.fr</v>
          </cell>
          <cell r="K644" t="str">
            <v>Actions Europe Grandes Capitalisations Croissance</v>
          </cell>
          <cell r="L644" t="str">
            <v>Europe Fonds ouverts  - Actions Europe Gdes Cap. Croissance</v>
          </cell>
          <cell r="M644" t="str">
            <v>FCBC</v>
          </cell>
          <cell r="N644" t="str">
            <v>FCBCB</v>
          </cell>
          <cell r="O644" t="str">
            <v>Quotidien</v>
          </cell>
          <cell r="P644" t="str">
            <v>Austria;Switzerland;Germany;Spain;Finland;France;Ireland;Italy;Luxembourg;Netherlands;Norway;Portugal;Sweden;</v>
          </cell>
          <cell r="Q644" t="str">
            <v>Non</v>
          </cell>
          <cell r="R644" t="str">
            <v/>
          </cell>
          <cell r="S644" t="str">
            <v/>
          </cell>
          <cell r="T644" t="str">
            <v>Europe</v>
          </cell>
          <cell r="U644" t="str">
            <v>Europe</v>
          </cell>
          <cell r="V644">
            <v>6</v>
          </cell>
          <cell r="W644" t="str">
            <v>Non</v>
          </cell>
          <cell r="X644" t="str">
            <v>Cap</v>
          </cell>
          <cell r="Y644" t="str">
            <v>12h00 J-1</v>
          </cell>
          <cell r="Z644" t="str">
            <v>J+3</v>
          </cell>
          <cell r="AA644" t="str">
            <v>Label ISR 04/2021</v>
          </cell>
          <cell r="AB644" t="str">
            <v>Non</v>
          </cell>
          <cell r="AC644" t="str">
            <v>Oui</v>
          </cell>
          <cell r="AD644">
            <v>2</v>
          </cell>
          <cell r="AE644">
            <v>2.34</v>
          </cell>
        </row>
        <row r="645">
          <cell r="A645" t="str">
            <v>LU0344046155</v>
          </cell>
          <cell r="B645" t="str">
            <v>Candriam Eqs L Eurp Innovt C EUR Cap</v>
          </cell>
          <cell r="D645">
            <v>3</v>
          </cell>
          <cell r="E645" t="str">
            <v>SICAV</v>
          </cell>
          <cell r="F645" t="str">
            <v>Candriam</v>
          </cell>
          <cell r="G645" t="str">
            <v>Candriam Luxembourg S.C.A.</v>
          </cell>
          <cell r="H645" t="str">
            <v>EUR</v>
          </cell>
          <cell r="I645" t="str">
            <v>MSCI Europe NR EUR</v>
          </cell>
          <cell r="J645" t="str">
            <v>www.candriam.fr</v>
          </cell>
          <cell r="K645" t="str">
            <v>Actions Europe Grandes Capitalisations Croissance</v>
          </cell>
          <cell r="L645" t="str">
            <v>Europe Fonds ouverts  - Actions Europe Gdes Cap. Croissance</v>
          </cell>
          <cell r="M645" t="str">
            <v>FCBC</v>
          </cell>
          <cell r="N645" t="str">
            <v>FCBCB</v>
          </cell>
          <cell r="O645" t="str">
            <v>Quotidien</v>
          </cell>
          <cell r="P645" t="str">
            <v>Austria;Belgium;Switzerland;Germany;Denmark;Spain;Finland;France;Ireland;Italy;Luxembourg;Netherlands;Sweden;</v>
          </cell>
          <cell r="Q645" t="str">
            <v>Non</v>
          </cell>
          <cell r="R645" t="str">
            <v/>
          </cell>
          <cell r="S645" t="str">
            <v/>
          </cell>
          <cell r="T645" t="str">
            <v>Europe</v>
          </cell>
          <cell r="U645" t="str">
            <v>Europe</v>
          </cell>
          <cell r="V645">
            <v>6</v>
          </cell>
          <cell r="W645" t="str">
            <v>Non</v>
          </cell>
          <cell r="X645" t="str">
            <v>Cap</v>
          </cell>
          <cell r="Y645" t="str">
            <v>12h00</v>
          </cell>
          <cell r="Z645" t="str">
            <v>J+3</v>
          </cell>
          <cell r="AA645" t="str">
            <v>Label ISR 04/2021</v>
          </cell>
          <cell r="AB645" t="str">
            <v>Non</v>
          </cell>
          <cell r="AC645" t="str">
            <v>Oui</v>
          </cell>
          <cell r="AD645">
            <v>1.6</v>
          </cell>
          <cell r="AE645">
            <v>1.91</v>
          </cell>
        </row>
        <row r="646">
          <cell r="A646" t="str">
            <v>FR0011445436</v>
          </cell>
          <cell r="B646" t="str">
            <v>Candriam Patrimoine Obli-Inter C</v>
          </cell>
          <cell r="D646">
            <v>7</v>
          </cell>
          <cell r="E646" t="str">
            <v>SICAV</v>
          </cell>
          <cell r="F646" t="str">
            <v>Candriam</v>
          </cell>
          <cell r="G646" t="str">
            <v>Candriam France</v>
          </cell>
          <cell r="H646" t="str">
            <v>EUR</v>
          </cell>
          <cell r="I646" t="str">
            <v>Pas d'indice de référence</v>
          </cell>
          <cell r="J646" t="str">
            <v>www.candriam.fr</v>
          </cell>
          <cell r="K646" t="str">
            <v>Obligations Internationales couvertes en EUR</v>
          </cell>
          <cell r="L646" t="str">
            <v>Europe Fonds ouverts  - Obligations Internationales Flexibles Couvertes en EUR</v>
          </cell>
          <cell r="M646" t="str">
            <v>BBGB</v>
          </cell>
          <cell r="N646" t="str">
            <v>BBGBB</v>
          </cell>
          <cell r="O646" t="str">
            <v>Quotidien</v>
          </cell>
          <cell r="P646" t="str">
            <v>France</v>
          </cell>
          <cell r="Q646" t="str">
            <v>Non</v>
          </cell>
          <cell r="R646" t="str">
            <v/>
          </cell>
          <cell r="S646" t="str">
            <v>+ 85 ans</v>
          </cell>
          <cell r="T646" t="str">
            <v>International</v>
          </cell>
          <cell r="U646" t="str">
            <v>Global</v>
          </cell>
          <cell r="V646">
            <v>3</v>
          </cell>
          <cell r="W646" t="str">
            <v>Non</v>
          </cell>
          <cell r="X646" t="str">
            <v>Cap</v>
          </cell>
          <cell r="Y646" t="str">
            <v>12h00 J-2</v>
          </cell>
          <cell r="Z646" t="str">
            <v>Souscriptions : J+3
Rachats : J+5</v>
          </cell>
          <cell r="AA646">
            <v>0</v>
          </cell>
          <cell r="AB646" t="str">
            <v>Non</v>
          </cell>
          <cell r="AC646" t="str">
            <v>Oui</v>
          </cell>
          <cell r="AD646">
            <v>2</v>
          </cell>
          <cell r="AE646">
            <v>1.03</v>
          </cell>
        </row>
        <row r="647">
          <cell r="A647" t="str">
            <v>LU1434519929</v>
          </cell>
          <cell r="B647" t="str">
            <v>Candriam Sst Bd Em Mkts R $ Acc</v>
          </cell>
          <cell r="D647">
            <v>2</v>
          </cell>
          <cell r="E647" t="str">
            <v>SICAV</v>
          </cell>
          <cell r="F647" t="str">
            <v>Candriam</v>
          </cell>
          <cell r="G647" t="str">
            <v>Candriam Lux</v>
          </cell>
          <cell r="H647" t="str">
            <v>USD</v>
          </cell>
          <cell r="I647" t="str">
            <v>JPM EMBI Gbl Diversified USD</v>
          </cell>
          <cell r="J647" t="str">
            <v>www.candriam.fr</v>
          </cell>
          <cell r="K647" t="str">
            <v>Obligations Marchés Emergents</v>
          </cell>
          <cell r="L647" t="str">
            <v>Europe Fonds ouverts  - Obligations Marchés Emergents</v>
          </cell>
          <cell r="M647" t="str">
            <v>BDRB</v>
          </cell>
          <cell r="N647" t="str">
            <v>BDRBB</v>
          </cell>
          <cell r="O647" t="str">
            <v>Quotidien</v>
          </cell>
          <cell r="P647" t="str">
            <v>Switzerland;Spain;France;Luxembourg;Netherlands;Portugal;</v>
          </cell>
          <cell r="Q647" t="str">
            <v>Non</v>
          </cell>
          <cell r="R647" t="str">
            <v/>
          </cell>
          <cell r="S647" t="str">
            <v>+ 85 ans</v>
          </cell>
          <cell r="T647" t="str">
            <v>Marchés Emergents</v>
          </cell>
          <cell r="U647" t="str">
            <v>Global Emerging Mkts</v>
          </cell>
          <cell r="V647">
            <v>4</v>
          </cell>
          <cell r="W647" t="str">
            <v>Non</v>
          </cell>
          <cell r="X647" t="str">
            <v>Cap</v>
          </cell>
          <cell r="Y647" t="str">
            <v>12h00</v>
          </cell>
          <cell r="Z647" t="str">
            <v>J+3</v>
          </cell>
          <cell r="AB647" t="str">
            <v>Oui</v>
          </cell>
          <cell r="AC647" t="str">
            <v>Oui</v>
          </cell>
          <cell r="AD647">
            <v>0.7</v>
          </cell>
          <cell r="AE647">
            <v>0.76</v>
          </cell>
        </row>
        <row r="648">
          <cell r="A648" t="str">
            <v>LU1819523264</v>
          </cell>
          <cell r="B648" t="str">
            <v>Candriam Abs Ret Eq Mkt Netrl C EUR</v>
          </cell>
          <cell r="C648" t="str">
            <v xml:space="preserve">Fonds de subsitution du support FR0011584390 JL Equity Market Neutral P qui a été liquidé le 10/12/2021 - Nortia proposera EXANE PLEIADE PERFORMANCE FUND P – FR0010402990  comme fonds de subsitution car pense quil est + similaire au fonds liquidé </v>
          </cell>
          <cell r="D648">
            <v>7</v>
          </cell>
          <cell r="E648" t="str">
            <v>SICAV</v>
          </cell>
          <cell r="F648" t="str">
            <v>Candriam</v>
          </cell>
          <cell r="G648" t="str">
            <v>Candriam Luxembourg S.C.A.</v>
          </cell>
          <cell r="H648" t="str">
            <v>EUR</v>
          </cell>
          <cell r="I648" t="str">
            <v>Eonia</v>
          </cell>
          <cell r="J648" t="str">
            <v>www.candriam.fr</v>
          </cell>
          <cell r="K648" t="str">
            <v>Gestion Alternative</v>
          </cell>
          <cell r="L648" t="str">
            <v>Europe Fonds ouverts  - Alt - Market Neutral - Actions</v>
          </cell>
          <cell r="M648" t="str">
            <v>D000</v>
          </cell>
          <cell r="N648" t="str">
            <v>D000B</v>
          </cell>
          <cell r="O648" t="str">
            <v>Quotidien</v>
          </cell>
          <cell r="P648" t="str">
            <v>Austria;Switzerland;Spain;France;United Kingdom;Italy;Luxembourg;</v>
          </cell>
          <cell r="Q648" t="str">
            <v>Non</v>
          </cell>
          <cell r="R648" t="str">
            <v>non résident</v>
          </cell>
          <cell r="S648" t="str">
            <v/>
          </cell>
          <cell r="T648" t="str">
            <v>International</v>
          </cell>
          <cell r="U648" t="str">
            <v>Global</v>
          </cell>
          <cell r="V648">
            <v>7</v>
          </cell>
          <cell r="W648" t="str">
            <v>Non</v>
          </cell>
          <cell r="X648" t="str">
            <v>Cap</v>
          </cell>
          <cell r="Y648" t="str">
            <v>12h00 J-2</v>
          </cell>
          <cell r="Z648" t="str">
            <v>J+2</v>
          </cell>
          <cell r="AA648">
            <v>0</v>
          </cell>
          <cell r="AB648" t="str">
            <v>Non</v>
          </cell>
          <cell r="AC648" t="str">
            <v>Oui</v>
          </cell>
          <cell r="AD648">
            <v>1.5</v>
          </cell>
          <cell r="AE648">
            <v>1.73</v>
          </cell>
        </row>
        <row r="649">
          <cell r="A649" t="str">
            <v>LU0594539719</v>
          </cell>
          <cell r="B649" t="str">
            <v>Candriam Bds Em Mkts C EUR Hdg Cap</v>
          </cell>
          <cell r="C649" t="str">
            <v>Refus SLSPL comité de référencement 06/2018</v>
          </cell>
          <cell r="D649">
            <v>1</v>
          </cell>
          <cell r="E649" t="str">
            <v>SICAV</v>
          </cell>
          <cell r="F649" t="str">
            <v>Candriam</v>
          </cell>
          <cell r="G649" t="str">
            <v>Candriam Luxembourg S.C.A.</v>
          </cell>
          <cell r="H649" t="str">
            <v>EUR</v>
          </cell>
          <cell r="I649" t="str">
            <v>JPM EMBI Global Diversified TR USD</v>
          </cell>
          <cell r="J649" t="str">
            <v>www.candriam.fr</v>
          </cell>
          <cell r="K649" t="str">
            <v>Obligations Marchés Emergents</v>
          </cell>
          <cell r="L649" t="str">
            <v>Europe Fonds ouverts  - Obligations Marchés Emergents Dominante EUR</v>
          </cell>
          <cell r="M649" t="str">
            <v>BDRB</v>
          </cell>
          <cell r="N649" t="str">
            <v>BDRBB</v>
          </cell>
          <cell r="O649" t="str">
            <v>Quotidien</v>
          </cell>
          <cell r="P649" t="str">
            <v>Austria;Switzerland;Germany;Denmark;Spain;Finland;France;Italy;Luxembourg;Netherlands;Slovakia;Sweden;</v>
          </cell>
          <cell r="Q649" t="str">
            <v>Non</v>
          </cell>
          <cell r="R649" t="str">
            <v/>
          </cell>
          <cell r="S649" t="str">
            <v>+ 85 ans</v>
          </cell>
          <cell r="T649" t="str">
            <v>Marchés Emergents</v>
          </cell>
          <cell r="U649" t="str">
            <v>Global Emerging Mkts</v>
          </cell>
          <cell r="V649">
            <v>4</v>
          </cell>
          <cell r="W649" t="str">
            <v>Non</v>
          </cell>
          <cell r="X649" t="str">
            <v>Cap</v>
          </cell>
          <cell r="Y649" t="str">
            <v>12h00</v>
          </cell>
          <cell r="Z649" t="str">
            <v>J+3</v>
          </cell>
          <cell r="AB649" t="str">
            <v>Oui</v>
          </cell>
          <cell r="AC649" t="str">
            <v>Oui</v>
          </cell>
          <cell r="AD649">
            <v>1.2</v>
          </cell>
          <cell r="AE649">
            <v>1.26</v>
          </cell>
        </row>
        <row r="650">
          <cell r="A650" t="str">
            <v>LU0594539982</v>
          </cell>
          <cell r="B650" t="str">
            <v>Candriam Bds Em Mkts I EUR Hdg Cap</v>
          </cell>
          <cell r="D650">
            <v>0</v>
          </cell>
          <cell r="E650" t="str">
            <v>SICAV</v>
          </cell>
          <cell r="F650" t="str">
            <v>Candriam</v>
          </cell>
          <cell r="G650" t="str">
            <v>Candriam Luxembourg S.C.A.</v>
          </cell>
          <cell r="H650" t="str">
            <v>EUR</v>
          </cell>
          <cell r="I650" t="str">
            <v>JPM EMBI Global Diversified TR USD</v>
          </cell>
          <cell r="J650" t="str">
            <v>www.candriam.fr</v>
          </cell>
          <cell r="K650" t="str">
            <v>Obligations Marchés Emergents</v>
          </cell>
          <cell r="L650" t="str">
            <v>Europe Fonds ouverts  - Obligations Marchés Emergents Dominante EUR</v>
          </cell>
          <cell r="M650" t="str">
            <v>BDRB</v>
          </cell>
          <cell r="N650" t="str">
            <v>BDRBB</v>
          </cell>
          <cell r="O650" t="str">
            <v>Quotidien</v>
          </cell>
          <cell r="P650" t="str">
            <v>Austria;Switzerland;Chile;Germany;Spain;Finland;France;United Kingdom;Italy;Luxembourg;Netherlands;Slovakia;Sweden;</v>
          </cell>
          <cell r="Q650" t="str">
            <v>Non</v>
          </cell>
          <cell r="R650" t="str">
            <v/>
          </cell>
          <cell r="S650" t="str">
            <v>+ 85 ans</v>
          </cell>
          <cell r="T650" t="str">
            <v>Marchés Emergents</v>
          </cell>
          <cell r="U650" t="str">
            <v>Global Emerging Mkts</v>
          </cell>
          <cell r="V650">
            <v>4</v>
          </cell>
          <cell r="W650" t="str">
            <v>Non</v>
          </cell>
          <cell r="X650" t="str">
            <v>Cap</v>
          </cell>
          <cell r="AB650" t="str">
            <v>Oui</v>
          </cell>
          <cell r="AC650" t="str">
            <v>Oui</v>
          </cell>
          <cell r="AD650">
            <v>0.6</v>
          </cell>
          <cell r="AE650">
            <v>0.68</v>
          </cell>
        </row>
        <row r="651">
          <cell r="A651" t="str">
            <v>LU0256780106</v>
          </cell>
          <cell r="B651" t="str">
            <v>Candriam Eqs L Australia C EUR Cap</v>
          </cell>
          <cell r="D651">
            <v>2</v>
          </cell>
          <cell r="E651" t="str">
            <v>SICAV</v>
          </cell>
          <cell r="F651" t="str">
            <v>Candriam</v>
          </cell>
          <cell r="G651" t="str">
            <v>Candriam Luxembourg S.C.A.</v>
          </cell>
          <cell r="H651" t="str">
            <v>EUR</v>
          </cell>
          <cell r="I651" t="str">
            <v>S&amp;P/ASX All Ordinaries TR</v>
          </cell>
          <cell r="J651" t="str">
            <v>www.candriam.fr</v>
          </cell>
          <cell r="K651" t="str">
            <v>Actions Asie Pacifique - Zones particulières</v>
          </cell>
          <cell r="L651" t="str">
            <v>Europe Fonds ouverts  - Actions Australie &amp; Nouvelle-Zélande</v>
          </cell>
          <cell r="M651" t="str">
            <v>FO00</v>
          </cell>
          <cell r="N651" t="str">
            <v>FO00B</v>
          </cell>
          <cell r="O651" t="str">
            <v>Quotidien</v>
          </cell>
          <cell r="P651" t="str">
            <v>Austria;Belgium;Switzerland;Germany;Denmark;Spain;Finland;France;Italy;Luxembourg;Netherlands;Norway;Sweden;</v>
          </cell>
          <cell r="Q651" t="str">
            <v>Non</v>
          </cell>
          <cell r="R651" t="str">
            <v/>
          </cell>
          <cell r="S651" t="str">
            <v/>
          </cell>
          <cell r="T651" t="str">
            <v>Asie - Pacifique</v>
          </cell>
          <cell r="U651" t="str">
            <v>Australie</v>
          </cell>
          <cell r="V651">
            <v>6</v>
          </cell>
          <cell r="W651" t="str">
            <v>Non</v>
          </cell>
          <cell r="X651" t="str">
            <v>Cap</v>
          </cell>
          <cell r="Y651" t="str">
            <v>12h00</v>
          </cell>
          <cell r="Z651" t="str">
            <v>J+3</v>
          </cell>
          <cell r="AB651" t="str">
            <v>Non</v>
          </cell>
          <cell r="AC651" t="str">
            <v>Oui</v>
          </cell>
          <cell r="AD651">
            <v>1.5</v>
          </cell>
          <cell r="AE651">
            <v>1.91</v>
          </cell>
        </row>
        <row r="652">
          <cell r="A652" t="str">
            <v>LU0304859712</v>
          </cell>
          <cell r="B652" t="str">
            <v>Candriam Eqs L Eurp Optm Qual C EUR Cap</v>
          </cell>
          <cell r="C652" t="str">
            <v/>
          </cell>
          <cell r="D652">
            <v>1</v>
          </cell>
          <cell r="E652" t="str">
            <v>SICAV</v>
          </cell>
          <cell r="F652" t="str">
            <v>Candriam</v>
          </cell>
          <cell r="G652" t="str">
            <v>Candriam Luxembourg S.C.A.</v>
          </cell>
          <cell r="H652" t="str">
            <v>EUR</v>
          </cell>
          <cell r="I652" t="str">
            <v>MSCI Europe NR EUR</v>
          </cell>
          <cell r="J652" t="str">
            <v>www.candriam.fr</v>
          </cell>
          <cell r="K652" t="str">
            <v>Actions Europe Grandes Capitalisations Croissance</v>
          </cell>
          <cell r="L652" t="str">
            <v>Europe Fonds ouverts  - Actions Europe Gdes Cap. Croissance</v>
          </cell>
          <cell r="M652" t="str">
            <v>FCBC</v>
          </cell>
          <cell r="N652" t="str">
            <v>FCBCB</v>
          </cell>
          <cell r="O652" t="str">
            <v>Quotidien</v>
          </cell>
          <cell r="P652" t="str">
            <v>Austria;Belgium;Switzerland;Germany;Denmark;Spain;Finland;France;Ireland;Italy;Luxembourg;Netherlands;Portugal;Sweden;</v>
          </cell>
          <cell r="Q652" t="str">
            <v>Non</v>
          </cell>
          <cell r="R652" t="str">
            <v/>
          </cell>
          <cell r="S652" t="str">
            <v>+ 85 ans</v>
          </cell>
          <cell r="T652" t="str">
            <v>Europe</v>
          </cell>
          <cell r="U652" t="str">
            <v>Europe</v>
          </cell>
          <cell r="V652">
            <v>5</v>
          </cell>
          <cell r="W652" t="str">
            <v>Non</v>
          </cell>
          <cell r="X652" t="str">
            <v>Cap</v>
          </cell>
          <cell r="Y652" t="str">
            <v>12h00</v>
          </cell>
          <cell r="Z652" t="str">
            <v>J+3</v>
          </cell>
          <cell r="AA652" t="str">
            <v>Label ISR 04/2021</v>
          </cell>
          <cell r="AB652" t="str">
            <v>Non</v>
          </cell>
          <cell r="AC652" t="str">
            <v>Oui</v>
          </cell>
          <cell r="AD652">
            <v>1.6</v>
          </cell>
          <cell r="AE652">
            <v>1.92</v>
          </cell>
        </row>
        <row r="653">
          <cell r="A653" t="str">
            <v>LU2026683131</v>
          </cell>
          <cell r="B653" t="str">
            <v>Candriam Eqs L Eurp Innovt V2 EUR Cap</v>
          </cell>
          <cell r="C653" t="str">
            <v>à ajouter dans Expert premium ou faire arbitrer l’opération (voir à mon retour)</v>
          </cell>
          <cell r="D653">
            <v>0</v>
          </cell>
          <cell r="E653" t="str">
            <v>SICAV</v>
          </cell>
          <cell r="F653" t="str">
            <v>Candriam</v>
          </cell>
          <cell r="G653" t="str">
            <v>Candriam Luxembourg S.C.A.</v>
          </cell>
          <cell r="H653" t="str">
            <v>EUR</v>
          </cell>
          <cell r="I653" t="str">
            <v>MSCI Europe NR EUR</v>
          </cell>
          <cell r="J653" t="str">
            <v>www.candriam.fr</v>
          </cell>
          <cell r="K653" t="str">
            <v>Actions Europe Grandes Capitalisations Croissance</v>
          </cell>
          <cell r="L653" t="str">
            <v>Europe Fonds ouverts  - Actions Europe Gdes Cap. Croissance</v>
          </cell>
          <cell r="M653" t="str">
            <v>FCBC</v>
          </cell>
          <cell r="N653" t="str">
            <v>FCBCB</v>
          </cell>
          <cell r="O653" t="str">
            <v>Quotidien</v>
          </cell>
          <cell r="P653" t="str">
            <v>Austria;Switzerland;Germany;Spain;France;United Kingdom;Italy;Luxembourg;Netherlands;Sweden;</v>
          </cell>
          <cell r="Q653" t="str">
            <v>Non</v>
          </cell>
          <cell r="R653" t="str">
            <v/>
          </cell>
          <cell r="S653" t="str">
            <v>+ 85 ans</v>
          </cell>
          <cell r="T653" t="str">
            <v>Europe</v>
          </cell>
          <cell r="U653" t="str">
            <v>Europe</v>
          </cell>
          <cell r="V653">
            <v>6</v>
          </cell>
          <cell r="W653" t="str">
            <v>Non</v>
          </cell>
          <cell r="X653" t="str">
            <v>Cap</v>
          </cell>
          <cell r="Y653" t="str">
            <v>12h00</v>
          </cell>
          <cell r="Z653" t="str">
            <v>J+3</v>
          </cell>
          <cell r="AA653" t="str">
            <v>Label ISR 04/2021</v>
          </cell>
          <cell r="AB653" t="str">
            <v>Non</v>
          </cell>
          <cell r="AC653" t="str">
            <v>Oui</v>
          </cell>
          <cell r="AD653">
            <v>0.75</v>
          </cell>
          <cell r="AE653">
            <v>0.65</v>
          </cell>
        </row>
        <row r="654">
          <cell r="A654" t="str">
            <v>LU1864481624</v>
          </cell>
          <cell r="B654" t="str">
            <v>Candriam Eqs L Onclgy Impct CH EUR Cap</v>
          </cell>
          <cell r="D654">
            <v>7</v>
          </cell>
          <cell r="E654" t="str">
            <v>SICAV</v>
          </cell>
          <cell r="F654" t="str">
            <v>Candriam</v>
          </cell>
          <cell r="G654" t="str">
            <v>Candriam Luxembourg S.C.A.</v>
          </cell>
          <cell r="H654" t="str">
            <v>EUR</v>
          </cell>
          <cell r="I654" t="str">
            <v>Pas d'indice de référence</v>
          </cell>
          <cell r="J654" t="str">
            <v>www.candriam.fr</v>
          </cell>
          <cell r="K654" t="str">
            <v>Actions autres</v>
          </cell>
          <cell r="L654" t="str">
            <v>Europe Fonds ouverts  - Autres actions</v>
          </cell>
          <cell r="M654" t="str">
            <v>FTZZ</v>
          </cell>
          <cell r="N654" t="str">
            <v>FTZZB</v>
          </cell>
          <cell r="O654" t="str">
            <v>Quotidien</v>
          </cell>
          <cell r="P654" t="str">
            <v>Switzerland;Germany;Spain;France;Italy;Luxembourg;</v>
          </cell>
          <cell r="Q654" t="str">
            <v>Non</v>
          </cell>
          <cell r="R654" t="str">
            <v/>
          </cell>
          <cell r="S654" t="str">
            <v/>
          </cell>
          <cell r="T654" t="str">
            <v>International</v>
          </cell>
          <cell r="U654" t="str">
            <v>Global</v>
          </cell>
          <cell r="V654">
            <v>6</v>
          </cell>
          <cell r="W654" t="str">
            <v>Non</v>
          </cell>
          <cell r="X654" t="str">
            <v>Cap</v>
          </cell>
          <cell r="Y654" t="str">
            <v>12h00</v>
          </cell>
          <cell r="Z654" t="str">
            <v>J+3</v>
          </cell>
          <cell r="AA654" t="str">
            <v>Label ISR 062021 et towards sustanability</v>
          </cell>
          <cell r="AB654" t="str">
            <v>Oui</v>
          </cell>
          <cell r="AC654" t="str">
            <v>Oui</v>
          </cell>
          <cell r="AD654">
            <v>1.6</v>
          </cell>
          <cell r="AE654">
            <v>1.94</v>
          </cell>
        </row>
        <row r="655">
          <cell r="A655" t="str">
            <v>FR0010016477</v>
          </cell>
          <cell r="B655" t="str">
            <v>Candriam Index Arbitrage Classique EUR</v>
          </cell>
          <cell r="C655" t="str">
            <v/>
          </cell>
          <cell r="D655">
            <v>0</v>
          </cell>
          <cell r="E655" t="str">
            <v>FCP</v>
          </cell>
          <cell r="F655" t="str">
            <v>Candriam</v>
          </cell>
          <cell r="G655" t="str">
            <v>Candriam France</v>
          </cell>
          <cell r="H655" t="str">
            <v>EUR</v>
          </cell>
          <cell r="I655" t="str">
            <v>Eonia</v>
          </cell>
          <cell r="J655" t="str">
            <v>www.candriam.fr</v>
          </cell>
          <cell r="K655" t="str">
            <v>Gestion Alternative</v>
          </cell>
          <cell r="L655" t="str">
            <v>Europe Fonds ouverts  - Relative Value Arbitrage</v>
          </cell>
          <cell r="M655" t="str">
            <v>D000</v>
          </cell>
          <cell r="N655" t="str">
            <v>D000B</v>
          </cell>
          <cell r="O655" t="str">
            <v>Quotidien</v>
          </cell>
          <cell r="P655" t="str">
            <v>Austria;Switzerland;Germany;Spain;Finland;France;United Kingdom;Ireland;Italy;Luxembourg;Netherlands;</v>
          </cell>
          <cell r="Q655" t="str">
            <v>Non</v>
          </cell>
          <cell r="R655" t="str">
            <v/>
          </cell>
          <cell r="S655" t="str">
            <v>+ 85 ans</v>
          </cell>
          <cell r="T655" t="str">
            <v>International</v>
          </cell>
          <cell r="U655" t="str">
            <v>Global</v>
          </cell>
          <cell r="V655">
            <v>3</v>
          </cell>
          <cell r="W655" t="str">
            <v>Non</v>
          </cell>
          <cell r="X655" t="str">
            <v>Cap</v>
          </cell>
          <cell r="Y655" t="str">
            <v>12h00</v>
          </cell>
          <cell r="Z655" t="str">
            <v>J+3</v>
          </cell>
          <cell r="AB655" t="str">
            <v>Oui</v>
          </cell>
          <cell r="AC655" t="str">
            <v>Oui</v>
          </cell>
          <cell r="AD655">
            <v>0.8</v>
          </cell>
          <cell r="AE655">
            <v>0.44</v>
          </cell>
        </row>
        <row r="656">
          <cell r="A656" t="str">
            <v>FR0010760694</v>
          </cell>
          <cell r="B656" t="str">
            <v>Candriam Long Short Credit Classique</v>
          </cell>
          <cell r="C656" t="str">
            <v>Retiré de Strat Premium le 20/02/2017 car pas de souscriptions</v>
          </cell>
          <cell r="D656">
            <v>0</v>
          </cell>
          <cell r="E656" t="str">
            <v>FCP</v>
          </cell>
          <cell r="F656" t="str">
            <v>Candriam</v>
          </cell>
          <cell r="G656" t="str">
            <v>Candriam France</v>
          </cell>
          <cell r="H656" t="str">
            <v>EUR</v>
          </cell>
          <cell r="I656" t="str">
            <v>Eonia</v>
          </cell>
          <cell r="J656" t="str">
            <v>www.candriam.fr</v>
          </cell>
          <cell r="K656" t="str">
            <v>Obligations Internationales couvertes en EUR</v>
          </cell>
          <cell r="L656" t="str">
            <v>Europe Fonds ouverts  - Obligations Internationales Flexibles Couvertes en EUR</v>
          </cell>
          <cell r="M656" t="str">
            <v>BBGB</v>
          </cell>
          <cell r="N656" t="str">
            <v>BBGBB</v>
          </cell>
          <cell r="O656" t="str">
            <v>Quotidien</v>
          </cell>
          <cell r="P656" t="str">
            <v>Austria;Switzerland;Germany;Spain;France;United Kingdom;Italy;Luxembourg;</v>
          </cell>
          <cell r="Q656" t="str">
            <v>Non</v>
          </cell>
          <cell r="R656" t="str">
            <v/>
          </cell>
          <cell r="S656" t="str">
            <v>+ 85 ans</v>
          </cell>
          <cell r="T656" t="str">
            <v>International</v>
          </cell>
          <cell r="U656" t="str">
            <v>Global</v>
          </cell>
          <cell r="V656">
            <v>4</v>
          </cell>
          <cell r="W656" t="str">
            <v>Non</v>
          </cell>
          <cell r="X656" t="str">
            <v>Cap</v>
          </cell>
          <cell r="Y656" t="str">
            <v>Souscriptions : 12h J-1
Rachats : 12h J-2</v>
          </cell>
          <cell r="Z656" t="str">
            <v>Souscriptins  : J+3 
Rachats : J+5</v>
          </cell>
          <cell r="AB656" t="str">
            <v>Non</v>
          </cell>
          <cell r="AC656" t="str">
            <v>Oui</v>
          </cell>
          <cell r="AD656">
            <v>0.8</v>
          </cell>
          <cell r="AE656">
            <v>0.54</v>
          </cell>
        </row>
        <row r="657">
          <cell r="A657" t="str">
            <v>FR0000974412</v>
          </cell>
          <cell r="B657" t="str">
            <v>Candriam MM Long/Short Global F EUR</v>
          </cell>
          <cell r="C657" t="str">
            <v>Hors liste</v>
          </cell>
          <cell r="D657">
            <v>0</v>
          </cell>
          <cell r="E657" t="str">
            <v>FCP Aria 1 (2)</v>
          </cell>
          <cell r="F657" t="str">
            <v>Candriam</v>
          </cell>
          <cell r="G657" t="str">
            <v>Candriam France</v>
          </cell>
          <cell r="H657" t="str">
            <v>EUR</v>
          </cell>
          <cell r="I657" t="str">
            <v>Eonia +1%</v>
          </cell>
          <cell r="J657" t="str">
            <v>www.candriam.fr</v>
          </cell>
          <cell r="K657" t="str">
            <v>Gestion Alternative</v>
          </cell>
          <cell r="L657" t="str">
            <v>Europe Fonds ouverts  - Alt - Long/Short Actions - International</v>
          </cell>
          <cell r="M657" t="str">
            <v>D000</v>
          </cell>
          <cell r="N657" t="str">
            <v>D000B</v>
          </cell>
          <cell r="O657" t="str">
            <v>Hebdomadaire</v>
          </cell>
          <cell r="P657" t="str">
            <v>France;United States;</v>
          </cell>
          <cell r="Q657" t="str">
            <v>Non</v>
          </cell>
          <cell r="R657" t="str">
            <v/>
          </cell>
          <cell r="S657" t="str">
            <v>+ 85 ans</v>
          </cell>
          <cell r="T657" t="str">
            <v>International</v>
          </cell>
          <cell r="U657" t="str">
            <v>Global</v>
          </cell>
          <cell r="V657">
            <v>4</v>
          </cell>
          <cell r="W657" t="str">
            <v>Non</v>
          </cell>
          <cell r="X657" t="str">
            <v>Cap</v>
          </cell>
          <cell r="Y657" t="str">
            <v>11h00</v>
          </cell>
          <cell r="Z657" t="str">
            <v>J+3</v>
          </cell>
          <cell r="AB657" t="str">
            <v>Non</v>
          </cell>
          <cell r="AC657" t="str">
            <v>Non</v>
          </cell>
          <cell r="AD657">
            <v>1.8</v>
          </cell>
          <cell r="AE657">
            <v>3.52</v>
          </cell>
        </row>
        <row r="658">
          <cell r="A658" t="str">
            <v>FR0010241620</v>
          </cell>
          <cell r="B658" t="str">
            <v>Candriam MM Multi Strategies F EUR</v>
          </cell>
          <cell r="C658" t="str">
            <v>Hors liste</v>
          </cell>
          <cell r="D658">
            <v>0</v>
          </cell>
          <cell r="E658" t="str">
            <v>FCP Aria 1 (2)</v>
          </cell>
          <cell r="F658" t="str">
            <v>Candriam</v>
          </cell>
          <cell r="G658" t="str">
            <v>Candriam France</v>
          </cell>
          <cell r="H658" t="str">
            <v>EUR</v>
          </cell>
          <cell r="I658" t="str">
            <v>Eonia +1%</v>
          </cell>
          <cell r="J658" t="str">
            <v>www.candriam.fr</v>
          </cell>
          <cell r="K658" t="str">
            <v>Gestion Alternative</v>
          </cell>
          <cell r="L658" t="str">
            <v>Europe Fonds ouverts  - Alt - Multistratégies</v>
          </cell>
          <cell r="M658" t="str">
            <v>D000</v>
          </cell>
          <cell r="N658" t="str">
            <v>D000B</v>
          </cell>
          <cell r="O658" t="str">
            <v>Hebdomadaire</v>
          </cell>
          <cell r="P658" t="str">
            <v>France;United States;</v>
          </cell>
          <cell r="Q658" t="str">
            <v>Non</v>
          </cell>
          <cell r="R658" t="str">
            <v/>
          </cell>
          <cell r="S658" t="str">
            <v>+ 85 ans</v>
          </cell>
          <cell r="T658" t="str">
            <v>International</v>
          </cell>
          <cell r="U658" t="str">
            <v>Global</v>
          </cell>
          <cell r="V658">
            <v>4</v>
          </cell>
          <cell r="W658" t="str">
            <v>Non</v>
          </cell>
          <cell r="X658" t="str">
            <v>Cap</v>
          </cell>
          <cell r="Y658" t="str">
            <v>11h00</v>
          </cell>
          <cell r="Z658" t="str">
            <v>J+3</v>
          </cell>
          <cell r="AB658" t="str">
            <v>Non</v>
          </cell>
          <cell r="AC658" t="str">
            <v>Non</v>
          </cell>
          <cell r="AD658">
            <v>1.7</v>
          </cell>
          <cell r="AE658">
            <v>3.6</v>
          </cell>
        </row>
        <row r="659">
          <cell r="A659" t="str">
            <v>FR0000438707</v>
          </cell>
          <cell r="B659" t="str">
            <v>Candriam Risk Arbitrage C</v>
          </cell>
          <cell r="C659" t="str">
            <v/>
          </cell>
          <cell r="D659">
            <v>0</v>
          </cell>
          <cell r="E659" t="str">
            <v>FCP</v>
          </cell>
          <cell r="F659" t="str">
            <v>Candriam</v>
          </cell>
          <cell r="G659" t="str">
            <v>Candriam France</v>
          </cell>
          <cell r="H659" t="str">
            <v>EUR</v>
          </cell>
          <cell r="I659" t="str">
            <v>Eonia</v>
          </cell>
          <cell r="J659" t="str">
            <v>www.candriam.fr</v>
          </cell>
          <cell r="K659" t="str">
            <v>Gestion Alternative</v>
          </cell>
          <cell r="L659" t="str">
            <v>Europe Fonds ouverts  - Alt - Event Driven</v>
          </cell>
          <cell r="M659" t="str">
            <v>D000</v>
          </cell>
          <cell r="N659" t="str">
            <v>D000B</v>
          </cell>
          <cell r="O659" t="str">
            <v>Quotidien</v>
          </cell>
          <cell r="P659" t="str">
            <v>Austria;Switzerland;Germany;Spain;Finland;France;Italy;Luxembourg;Netherlands;</v>
          </cell>
          <cell r="Q659" t="str">
            <v>Non</v>
          </cell>
          <cell r="R659" t="str">
            <v/>
          </cell>
          <cell r="S659" t="str">
            <v>+ 85 ans</v>
          </cell>
          <cell r="T659" t="str">
            <v>International</v>
          </cell>
          <cell r="U659" t="str">
            <v>Global</v>
          </cell>
          <cell r="V659">
            <v>3</v>
          </cell>
          <cell r="W659" t="str">
            <v>Non</v>
          </cell>
          <cell r="X659" t="str">
            <v>Cap</v>
          </cell>
          <cell r="Y659" t="str">
            <v>12h00</v>
          </cell>
          <cell r="Z659" t="str">
            <v>J+3</v>
          </cell>
          <cell r="AB659" t="str">
            <v>Non</v>
          </cell>
          <cell r="AC659" t="str">
            <v>Oui</v>
          </cell>
          <cell r="AD659">
            <v>0.8</v>
          </cell>
          <cell r="AE659">
            <v>0.62</v>
          </cell>
        </row>
        <row r="660">
          <cell r="A660" t="str">
            <v>LU2016899614</v>
          </cell>
          <cell r="B660" t="str">
            <v>Candriam Sst Bd Em Mkts C H € Acc</v>
          </cell>
          <cell r="D660">
            <v>1</v>
          </cell>
          <cell r="E660" t="str">
            <v>SICAV</v>
          </cell>
          <cell r="F660" t="str">
            <v>Candriam</v>
          </cell>
          <cell r="G660" t="str">
            <v>Candriam Lux</v>
          </cell>
          <cell r="H660" t="str">
            <v>EUR</v>
          </cell>
          <cell r="I660" t="str">
            <v>JPM EMBI Global Diversified TR USD</v>
          </cell>
          <cell r="J660" t="str">
            <v>www.candriam.fr</v>
          </cell>
          <cell r="K660" t="str">
            <v>Obligations Marchés Emergents</v>
          </cell>
          <cell r="L660" t="str">
            <v>Europe Fonds ouverts  - Obligations Marchés Emergents Dominante EUR</v>
          </cell>
          <cell r="M660" t="str">
            <v>BDRB</v>
          </cell>
          <cell r="N660" t="str">
            <v>BDRBB</v>
          </cell>
          <cell r="O660" t="str">
            <v>Quotidien</v>
          </cell>
          <cell r="P660" t="str">
            <v>Suisse;Allemagne;Espagne;France;Luxembourg;</v>
          </cell>
          <cell r="Q660">
            <v>0</v>
          </cell>
          <cell r="R660" t="str">
            <v/>
          </cell>
          <cell r="S660" t="str">
            <v>+ 85 ans</v>
          </cell>
          <cell r="T660" t="str">
            <v>Marchés Emergents</v>
          </cell>
          <cell r="U660" t="str">
            <v>Global Emerging Mkts</v>
          </cell>
          <cell r="V660">
            <v>4</v>
          </cell>
          <cell r="W660" t="str">
            <v>Non</v>
          </cell>
          <cell r="X660" t="str">
            <v>Cap</v>
          </cell>
          <cell r="Y660" t="str">
            <v>12h00</v>
          </cell>
          <cell r="Z660" t="str">
            <v>J+3</v>
          </cell>
          <cell r="AB660" t="str">
            <v>Oui</v>
          </cell>
          <cell r="AC660" t="str">
            <v>Oui</v>
          </cell>
          <cell r="AD660">
            <v>1.2</v>
          </cell>
          <cell r="AE660">
            <v>1.31</v>
          </cell>
        </row>
        <row r="661">
          <cell r="A661" t="str">
            <v>LU1644441120</v>
          </cell>
          <cell r="B661" t="str">
            <v>Candriam Sst Bd Glbl Hi Yld C € Acc</v>
          </cell>
          <cell r="D661">
            <v>4</v>
          </cell>
          <cell r="E661" t="str">
            <v>SICAV</v>
          </cell>
          <cell r="F661" t="str">
            <v>Candriam</v>
          </cell>
          <cell r="G661" t="str">
            <v>Candriam Lux</v>
          </cell>
          <cell r="H661" t="str">
            <v>EUR</v>
          </cell>
          <cell r="I661" t="str">
            <v>ICE BofA BB-B Gbl HY NFincl Ctd TR USD</v>
          </cell>
          <cell r="J661" t="str">
            <v>www.candriam.fr</v>
          </cell>
          <cell r="K661" t="str">
            <v>Obligations Monde Haut Rendement</v>
          </cell>
          <cell r="L661" t="str">
            <v>Europe Fonds ouverts  - Obligations Internationales Haut Rendement Couvertes en EUR</v>
          </cell>
          <cell r="M661" t="str">
            <v>BCOB</v>
          </cell>
          <cell r="N661" t="str">
            <v>BCOBB</v>
          </cell>
          <cell r="O661" t="str">
            <v>Quotidien</v>
          </cell>
          <cell r="P661" t="str">
            <v>Austria;Switzerland;Germany;Spain;France;Italy;Luxembourg;Portugal;Sweden;</v>
          </cell>
          <cell r="Q661" t="str">
            <v>Non</v>
          </cell>
          <cell r="R661" t="str">
            <v/>
          </cell>
          <cell r="S661" t="str">
            <v>+ 85 ans</v>
          </cell>
          <cell r="T661" t="str">
            <v>International</v>
          </cell>
          <cell r="U661" t="str">
            <v>Global</v>
          </cell>
          <cell r="V661">
            <v>4</v>
          </cell>
          <cell r="W661" t="str">
            <v>Non</v>
          </cell>
          <cell r="X661" t="str">
            <v>Cap</v>
          </cell>
          <cell r="Y661" t="str">
            <v>12h00</v>
          </cell>
          <cell r="Z661" t="str">
            <v>J+3</v>
          </cell>
          <cell r="AA661" t="str">
            <v>Label ISR 062021</v>
          </cell>
          <cell r="AB661" t="str">
            <v>Oui</v>
          </cell>
          <cell r="AC661" t="str">
            <v>Oui</v>
          </cell>
          <cell r="AD661">
            <v>1.2</v>
          </cell>
          <cell r="AE661">
            <v>1.31</v>
          </cell>
        </row>
        <row r="662">
          <cell r="A662" t="str">
            <v>LU1644441716</v>
          </cell>
          <cell r="B662" t="str">
            <v>Candriam Sst Bd Glbl Hi Yld R € Acc</v>
          </cell>
          <cell r="D662">
            <v>0</v>
          </cell>
          <cell r="E662" t="str">
            <v>SICAV</v>
          </cell>
          <cell r="F662" t="str">
            <v>Candriam</v>
          </cell>
          <cell r="G662" t="str">
            <v>Candriam Lux</v>
          </cell>
          <cell r="H662" t="str">
            <v>EUR</v>
          </cell>
          <cell r="I662" t="str">
            <v>Pas d'indice de référence</v>
          </cell>
          <cell r="J662" t="str">
            <v>www.candriam.fr</v>
          </cell>
          <cell r="K662" t="str">
            <v>Obligations Monde Haut Rendement</v>
          </cell>
          <cell r="L662" t="str">
            <v>Europe Fonds ouverts  - Obligations Internationales Haut Rendement Couvertes en EUR</v>
          </cell>
          <cell r="M662" t="str">
            <v>BCOB</v>
          </cell>
          <cell r="N662" t="str">
            <v>BCOBB</v>
          </cell>
          <cell r="O662" t="str">
            <v>Quotidien</v>
          </cell>
          <cell r="P662" t="str">
            <v>Switzerland;Spain;France;Luxembourg;Netherlands;</v>
          </cell>
          <cell r="Q662" t="str">
            <v>Non</v>
          </cell>
          <cell r="R662" t="str">
            <v/>
          </cell>
          <cell r="S662" t="str">
            <v>+ 85 ans</v>
          </cell>
          <cell r="T662" t="str">
            <v>International</v>
          </cell>
          <cell r="U662" t="str">
            <v>Global</v>
          </cell>
          <cell r="V662">
            <v>4</v>
          </cell>
          <cell r="W662" t="str">
            <v>Non</v>
          </cell>
          <cell r="X662" t="str">
            <v>Cap</v>
          </cell>
          <cell r="AA662" t="str">
            <v>Label ISR</v>
          </cell>
          <cell r="AB662" t="str">
            <v>Oui</v>
          </cell>
          <cell r="AC662" t="str">
            <v>Oui</v>
          </cell>
          <cell r="AD662">
            <v>0.9</v>
          </cell>
          <cell r="AE662">
            <v>0.76</v>
          </cell>
        </row>
        <row r="663">
          <cell r="A663" t="str">
            <v>LU1932634022</v>
          </cell>
          <cell r="B663" t="str">
            <v>Candriam Sst Eq Clmt Actn C € Hdg Acc</v>
          </cell>
          <cell r="D663">
            <v>2</v>
          </cell>
          <cell r="E663" t="str">
            <v>SICAV</v>
          </cell>
          <cell r="F663" t="str">
            <v>Candriam</v>
          </cell>
          <cell r="G663" t="str">
            <v>Candriam Lux</v>
          </cell>
          <cell r="H663" t="str">
            <v>EUR</v>
          </cell>
          <cell r="I663" t="str">
            <v>MSCI ACWI NR EUR</v>
          </cell>
          <cell r="J663" t="str">
            <v>www.candriam.fr</v>
          </cell>
          <cell r="K663" t="str">
            <v>Actions autres</v>
          </cell>
          <cell r="L663" t="str">
            <v>Europe Fonds ouverts  - Autres actions</v>
          </cell>
          <cell r="M663" t="str">
            <v>FTZZ</v>
          </cell>
          <cell r="N663" t="str">
            <v>FTZZB</v>
          </cell>
          <cell r="O663" t="str">
            <v>Quotidien</v>
          </cell>
          <cell r="P663" t="str">
            <v>Switzerland;Spain;France;Italy;Luxembourg;</v>
          </cell>
          <cell r="Q663">
            <v>0</v>
          </cell>
          <cell r="R663" t="str">
            <v/>
          </cell>
          <cell r="S663" t="str">
            <v/>
          </cell>
          <cell r="T663" t="str">
            <v>International</v>
          </cell>
          <cell r="U663" t="str">
            <v>Global</v>
          </cell>
          <cell r="V663">
            <v>6</v>
          </cell>
          <cell r="W663" t="str">
            <v>Non</v>
          </cell>
          <cell r="X663" t="str">
            <v>Cap</v>
          </cell>
          <cell r="Y663" t="str">
            <v>12h00</v>
          </cell>
          <cell r="Z663" t="str">
            <v>J+3</v>
          </cell>
          <cell r="AA663" t="str">
            <v>Label ISR 04/2021</v>
          </cell>
          <cell r="AB663" t="str">
            <v>Oui</v>
          </cell>
          <cell r="AC663" t="str">
            <v>Oui</v>
          </cell>
          <cell r="AD663">
            <v>1.6</v>
          </cell>
          <cell r="AE663">
            <v>1.94</v>
          </cell>
        </row>
        <row r="664">
          <cell r="A664" t="str">
            <v>LU1434523954</v>
          </cell>
          <cell r="B664" t="str">
            <v>Candriam Sst Eq Em Mkts C € Acc</v>
          </cell>
          <cell r="D664">
            <v>2</v>
          </cell>
          <cell r="E664" t="str">
            <v>SICAV</v>
          </cell>
          <cell r="F664" t="str">
            <v>Candriam</v>
          </cell>
          <cell r="G664" t="str">
            <v>Candriam Lux</v>
          </cell>
          <cell r="H664" t="str">
            <v>EUR</v>
          </cell>
          <cell r="I664" t="str">
            <v>Pas d'indice de référence</v>
          </cell>
          <cell r="J664" t="str">
            <v>www.candriam.fr</v>
          </cell>
          <cell r="K664" t="str">
            <v>Actions Marchés Emergents</v>
          </cell>
          <cell r="L664" t="str">
            <v>Europe Fonds ouverts  - Actions Marchés Emergents</v>
          </cell>
          <cell r="M664" t="str">
            <v>FJ00</v>
          </cell>
          <cell r="N664" t="str">
            <v>FJ00B</v>
          </cell>
          <cell r="O664" t="str">
            <v>Quotidien</v>
          </cell>
          <cell r="P664" t="str">
            <v>Austria;Belgium;Switzerland;Germany;Spain;France;United Kingdom;Ireland;Italy;Luxembourg;Portugal;</v>
          </cell>
          <cell r="Q664" t="str">
            <v>Non</v>
          </cell>
          <cell r="R664" t="str">
            <v/>
          </cell>
          <cell r="S664" t="str">
            <v/>
          </cell>
          <cell r="T664" t="str">
            <v>Marchés Emergents</v>
          </cell>
          <cell r="U664" t="str">
            <v>Global Emerging Mkts</v>
          </cell>
          <cell r="V664">
            <v>6</v>
          </cell>
          <cell r="W664" t="str">
            <v>Non</v>
          </cell>
          <cell r="X664" t="str">
            <v>Cap</v>
          </cell>
          <cell r="Y664" t="str">
            <v>12h00</v>
          </cell>
          <cell r="Z664" t="str">
            <v>J+3</v>
          </cell>
          <cell r="AA664" t="str">
            <v>Label ISR 04/2021</v>
          </cell>
          <cell r="AB664" t="str">
            <v>Oui</v>
          </cell>
          <cell r="AC664" t="str">
            <v>Oui</v>
          </cell>
          <cell r="AD664">
            <v>1.6</v>
          </cell>
          <cell r="AE664">
            <v>1.94</v>
          </cell>
        </row>
        <row r="665">
          <cell r="A665" t="str">
            <v>LU1313771187</v>
          </cell>
          <cell r="B665" t="str">
            <v>Candriam Sst Eq EMU C € Acc</v>
          </cell>
          <cell r="D665">
            <v>0</v>
          </cell>
          <cell r="E665" t="str">
            <v>SICAV</v>
          </cell>
          <cell r="F665" t="str">
            <v>Candriam</v>
          </cell>
          <cell r="G665" t="str">
            <v>Candriam Lux</v>
          </cell>
          <cell r="H665" t="str">
            <v>EUR</v>
          </cell>
          <cell r="I665" t="str">
            <v>MSCI EMU NR EUR</v>
          </cell>
          <cell r="J665" t="str">
            <v>www.candriam.fr</v>
          </cell>
          <cell r="K665" t="str">
            <v>Actions Zone Euro Grandes Capitalisations</v>
          </cell>
          <cell r="L665" t="str">
            <v>Europe Fonds ouverts  - Actions Zone Euro Grandes Cap.</v>
          </cell>
          <cell r="M665" t="str">
            <v>FBAA</v>
          </cell>
          <cell r="N665" t="str">
            <v>FBAAB</v>
          </cell>
          <cell r="O665" t="str">
            <v>Quotidien</v>
          </cell>
          <cell r="P665" t="str">
            <v>Austria;Belgium;Switzerland;Germany;Spain;France;Italy;Luxembourg;Portugal;</v>
          </cell>
          <cell r="Q665" t="str">
            <v>Oui</v>
          </cell>
          <cell r="R665" t="str">
            <v/>
          </cell>
          <cell r="S665" t="str">
            <v/>
          </cell>
          <cell r="T665" t="str">
            <v>Europe</v>
          </cell>
          <cell r="U665" t="str">
            <v>Europe</v>
          </cell>
          <cell r="V665">
            <v>6</v>
          </cell>
          <cell r="W665" t="str">
            <v>Non</v>
          </cell>
          <cell r="X665" t="str">
            <v>Cap</v>
          </cell>
          <cell r="AA665" t="str">
            <v>Label ISR 04/2021</v>
          </cell>
          <cell r="AB665" t="str">
            <v>Oui</v>
          </cell>
          <cell r="AC665" t="str">
            <v>Oui</v>
          </cell>
          <cell r="AD665">
            <v>1.5</v>
          </cell>
          <cell r="AE665">
            <v>1.89</v>
          </cell>
        </row>
        <row r="666">
          <cell r="A666" t="str">
            <v>LU1434527435</v>
          </cell>
          <cell r="B666" t="str">
            <v>Candriam Sst Eq World C € Acc</v>
          </cell>
          <cell r="C666" t="str">
            <v>Absorption du support BE0946893766 Candriam Sustainable World C © le 12/0/72021</v>
          </cell>
          <cell r="D666">
            <v>2</v>
          </cell>
          <cell r="E666" t="str">
            <v>SICAV</v>
          </cell>
          <cell r="F666" t="str">
            <v>Candriam</v>
          </cell>
          <cell r="G666" t="str">
            <v>Candriam Lux</v>
          </cell>
          <cell r="H666" t="str">
            <v>EUR</v>
          </cell>
          <cell r="I666" t="str">
            <v>MSCI World NR EUR</v>
          </cell>
          <cell r="J666" t="str">
            <v>www.candriam.fr</v>
          </cell>
          <cell r="K666" t="str">
            <v>Actions International Grandes Capitalisations Mixte</v>
          </cell>
          <cell r="L666" t="str">
            <v>Europe Fonds ouverts  - Actions Internationales Gdes Cap. Mixte</v>
          </cell>
          <cell r="M666" t="str">
            <v>FEAD</v>
          </cell>
          <cell r="N666" t="str">
            <v>FEADB</v>
          </cell>
          <cell r="O666" t="str">
            <v>Quotidien</v>
          </cell>
          <cell r="P666" t="str">
            <v>Austria;Belgium;Switzerland;Germany;Spain;France;United Kingdom;Ireland;Italy;Luxembourg;Portugal;</v>
          </cell>
          <cell r="Q666">
            <v>0</v>
          </cell>
          <cell r="R666" t="str">
            <v/>
          </cell>
          <cell r="S666" t="str">
            <v/>
          </cell>
          <cell r="T666" t="str">
            <v>International</v>
          </cell>
          <cell r="U666" t="str">
            <v>Global</v>
          </cell>
          <cell r="V666">
            <v>6</v>
          </cell>
          <cell r="W666" t="str">
            <v>Non</v>
          </cell>
          <cell r="X666" t="str">
            <v>Cap</v>
          </cell>
          <cell r="Y666" t="str">
            <v>12h00</v>
          </cell>
          <cell r="Z666" t="str">
            <v>J+3</v>
          </cell>
          <cell r="AA666" t="str">
            <v>Label ISR 04/2021</v>
          </cell>
          <cell r="AB666" t="str">
            <v>Oui</v>
          </cell>
          <cell r="AC666" t="str">
            <v>Oui</v>
          </cell>
          <cell r="AD666">
            <v>1.5</v>
          </cell>
          <cell r="AE666">
            <v>1.85</v>
          </cell>
        </row>
        <row r="667">
          <cell r="A667" t="str">
            <v>BE0173540072</v>
          </cell>
          <cell r="B667" t="str">
            <v>Candriam Sustainable Europe C (C)</v>
          </cell>
          <cell r="C667" t="str">
            <v/>
          </cell>
          <cell r="D667">
            <v>0</v>
          </cell>
          <cell r="E667" t="str">
            <v>SICAV</v>
          </cell>
          <cell r="F667" t="str">
            <v>Candriam</v>
          </cell>
          <cell r="G667" t="str">
            <v>Candriam Belgium</v>
          </cell>
          <cell r="H667" t="str">
            <v>EUR</v>
          </cell>
          <cell r="I667" t="str">
            <v>MSCI Europe NR EUR</v>
          </cell>
          <cell r="J667" t="str">
            <v>www.candriam.fr</v>
          </cell>
          <cell r="K667" t="str">
            <v>Actions Europe Grandes Capitalisations Mixte</v>
          </cell>
          <cell r="L667" t="str">
            <v>Europe Fonds ouverts  - Actions Europe Gdes Cap. Mixte</v>
          </cell>
          <cell r="M667" t="str">
            <v>FCBB</v>
          </cell>
          <cell r="N667" t="str">
            <v>FCBBB</v>
          </cell>
          <cell r="O667" t="str">
            <v>Quotidien</v>
          </cell>
          <cell r="P667" t="str">
            <v>Austria;Belgium;Switzerland;Germany;Spain;Finland;France;Italy;Luxembourg;Netherlands;Sweden;</v>
          </cell>
          <cell r="Q667" t="str">
            <v>Oui</v>
          </cell>
          <cell r="R667" t="str">
            <v/>
          </cell>
          <cell r="S667" t="str">
            <v/>
          </cell>
          <cell r="T667" t="str">
            <v>Europe</v>
          </cell>
          <cell r="U667" t="str">
            <v>Europe</v>
          </cell>
          <cell r="V667">
            <v>6</v>
          </cell>
          <cell r="W667" t="str">
            <v>Non</v>
          </cell>
          <cell r="X667" t="str">
            <v>Cap</v>
          </cell>
          <cell r="AB667" t="str">
            <v>Oui</v>
          </cell>
          <cell r="AC667" t="str">
            <v>Oui</v>
          </cell>
          <cell r="AD667">
            <v>1.5</v>
          </cell>
          <cell r="AE667">
            <v>2</v>
          </cell>
        </row>
        <row r="668">
          <cell r="A668" t="str">
            <v>LU1313770452</v>
          </cell>
          <cell r="B668" t="str">
            <v>Candriam Sst Bd Euro Corp C € Acc</v>
          </cell>
          <cell r="C668" t="str">
            <v>absorbtion du fonds BE0945493345 Candriam Sust Euro Corporate Bonds C Cap</v>
          </cell>
          <cell r="D668">
            <v>5</v>
          </cell>
          <cell r="E668" t="str">
            <v>SICAV</v>
          </cell>
          <cell r="F668" t="str">
            <v>Candriam</v>
          </cell>
          <cell r="G668" t="str">
            <v>Candriam Lux</v>
          </cell>
          <cell r="H668" t="str">
            <v>EUR</v>
          </cell>
          <cell r="I668" t="str">
            <v>Markit iBoxx EUR Corporates TR</v>
          </cell>
          <cell r="J668" t="str">
            <v>www.candriam.fr</v>
          </cell>
          <cell r="K668" t="str">
            <v>Emprunts Privés EUR</v>
          </cell>
          <cell r="L668" t="str">
            <v>Europe Fonds ouverts  - Obligations EUR Emprunts Privés</v>
          </cell>
          <cell r="M668" t="str">
            <v>BCLA</v>
          </cell>
          <cell r="N668" t="str">
            <v>BCLAB</v>
          </cell>
          <cell r="O668" t="str">
            <v>Quotidien</v>
          </cell>
          <cell r="P668" t="str">
            <v>Autriche;Belgique;Suisse;Allemagne;Espagne;France;Italie;Luxembourg;</v>
          </cell>
          <cell r="Q668">
            <v>0</v>
          </cell>
          <cell r="R668" t="str">
            <v/>
          </cell>
          <cell r="S668" t="str">
            <v>+ 85 ans</v>
          </cell>
          <cell r="T668" t="str">
            <v>International</v>
          </cell>
          <cell r="U668" t="str">
            <v>Global</v>
          </cell>
          <cell r="V668">
            <v>3</v>
          </cell>
          <cell r="W668" t="str">
            <v>Non</v>
          </cell>
          <cell r="X668" t="str">
            <v>Cap</v>
          </cell>
          <cell r="Y668" t="str">
            <v>12h00</v>
          </cell>
          <cell r="Z668" t="str">
            <v>J+3</v>
          </cell>
          <cell r="AA668" t="str">
            <v>Label ISR 01/07/2021</v>
          </cell>
          <cell r="AB668" t="str">
            <v>Oui</v>
          </cell>
          <cell r="AC668" t="str">
            <v>Oui</v>
          </cell>
          <cell r="AD668">
            <v>0.75</v>
          </cell>
          <cell r="AE668">
            <v>0.83</v>
          </cell>
        </row>
        <row r="669">
          <cell r="A669" t="str">
            <v>LU1295552621</v>
          </cell>
          <cell r="B669" t="str">
            <v>Capital Group New Pers (LUX) Bh-EUR</v>
          </cell>
          <cell r="D669">
            <v>1</v>
          </cell>
          <cell r="E669" t="str">
            <v>SICAV</v>
          </cell>
          <cell r="F669" t="str">
            <v>Capital International Management Company</v>
          </cell>
          <cell r="G669" t="str">
            <v>Capital International Management Company Sàrl</v>
          </cell>
          <cell r="H669" t="str">
            <v>EUR</v>
          </cell>
          <cell r="I669" t="str">
            <v>MSCI ACWI NR USD</v>
          </cell>
          <cell r="J669" t="str">
            <v>https://www.capitalgroup.com/</v>
          </cell>
          <cell r="K669" t="str">
            <v>Actions autres</v>
          </cell>
          <cell r="L669" t="str">
            <v>Europe Fonds ouverts  - Autres actions</v>
          </cell>
          <cell r="M669" t="str">
            <v>FTZZ</v>
          </cell>
          <cell r="N669" t="str">
            <v>FTZZB</v>
          </cell>
          <cell r="O669" t="str">
            <v>Quotidien</v>
          </cell>
          <cell r="P669" t="str">
            <v>Austria;Belgium;Switzerland;Germany;Denmark;Spain;Finland;France;United Kingdom;Hong Kong;Ireland;Iceland;Italy;Luxembourg;Netherlands;Norway;Portugal;Singapore;Sweden;</v>
          </cell>
          <cell r="Q669" t="str">
            <v>Non</v>
          </cell>
          <cell r="R669" t="str">
            <v/>
          </cell>
          <cell r="S669" t="str">
            <v/>
          </cell>
          <cell r="T669" t="str">
            <v>International</v>
          </cell>
          <cell r="U669" t="str">
            <v>Global</v>
          </cell>
          <cell r="V669">
            <v>6</v>
          </cell>
          <cell r="W669" t="str">
            <v>Non</v>
          </cell>
          <cell r="X669" t="str">
            <v>Cap</v>
          </cell>
          <cell r="Y669" t="str">
            <v>13h00</v>
          </cell>
          <cell r="Z669" t="str">
            <v>J+3</v>
          </cell>
          <cell r="AB669" t="str">
            <v>Non</v>
          </cell>
          <cell r="AC669" t="str">
            <v>Oui</v>
          </cell>
          <cell r="AD669">
            <v>1.5</v>
          </cell>
          <cell r="AE669">
            <v>1.6</v>
          </cell>
        </row>
        <row r="670">
          <cell r="A670" t="str">
            <v>FR0010149161</v>
          </cell>
          <cell r="B670" t="str">
            <v>Carmignac Court Terme A EUR Acc</v>
          </cell>
          <cell r="D670">
            <v>2</v>
          </cell>
          <cell r="E670" t="str">
            <v>FCP</v>
          </cell>
          <cell r="F670" t="str">
            <v>Carmignac Gestion</v>
          </cell>
          <cell r="G670" t="str">
            <v>Carmignac Gestion</v>
          </cell>
          <cell r="H670" t="str">
            <v>EUR</v>
          </cell>
          <cell r="I670" t="str">
            <v>Eonia</v>
          </cell>
          <cell r="J670" t="str">
            <v>www.carmignac.fr</v>
          </cell>
          <cell r="K670" t="str">
            <v>Monétaire EUR Court Terme</v>
          </cell>
          <cell r="L670" t="str">
            <v>Europe Fonds ouverts  - Monétaires EUR Court Terme</v>
          </cell>
          <cell r="M670" t="str">
            <v>A0AA</v>
          </cell>
          <cell r="N670" t="str">
            <v>A0AAB</v>
          </cell>
          <cell r="O670" t="str">
            <v>Quotidien</v>
          </cell>
          <cell r="P670" t="str">
            <v>Austria;Belgium;Switzerland;Germany;Spain;France;Italy;Luxembourg;Netherlands;</v>
          </cell>
          <cell r="Q670" t="str">
            <v>Non</v>
          </cell>
          <cell r="R670" t="str">
            <v/>
          </cell>
          <cell r="S670" t="str">
            <v>+ 85 ans</v>
          </cell>
          <cell r="T670" t="str">
            <v>Zone Euro</v>
          </cell>
          <cell r="U670" t="str">
            <v>Euroland</v>
          </cell>
          <cell r="V670">
            <v>1</v>
          </cell>
          <cell r="W670" t="str">
            <v>Non</v>
          </cell>
          <cell r="X670" t="str">
            <v>Cap</v>
          </cell>
          <cell r="AB670" t="str">
            <v>Oui</v>
          </cell>
          <cell r="AC670" t="str">
            <v>Oui</v>
          </cell>
          <cell r="AD670">
            <v>0.75</v>
          </cell>
          <cell r="AE670">
            <v>0.1</v>
          </cell>
        </row>
        <row r="671">
          <cell r="A671" t="str">
            <v>FR0010149302</v>
          </cell>
          <cell r="B671" t="str">
            <v>Carmignac Emergents A EUR Acc</v>
          </cell>
          <cell r="C671" t="str">
            <v/>
          </cell>
          <cell r="D671">
            <v>18</v>
          </cell>
          <cell r="E671" t="str">
            <v>FCP</v>
          </cell>
          <cell r="F671" t="str">
            <v>Carmignac Gestion</v>
          </cell>
          <cell r="G671" t="str">
            <v>Carmignac Gestion</v>
          </cell>
          <cell r="H671" t="str">
            <v>EUR</v>
          </cell>
          <cell r="I671" t="str">
            <v>MSCI EM NR USD</v>
          </cell>
          <cell r="J671" t="str">
            <v>www.carmignac.fr</v>
          </cell>
          <cell r="K671" t="str">
            <v>Actions Marchés Emergents</v>
          </cell>
          <cell r="L671" t="str">
            <v>Europe Fonds ouverts  - Actions Marchés Emergents</v>
          </cell>
          <cell r="M671" t="str">
            <v>FJ00</v>
          </cell>
          <cell r="N671" t="str">
            <v>FJ00B</v>
          </cell>
          <cell r="O671" t="str">
            <v>Quotidien</v>
          </cell>
          <cell r="P671" t="str">
            <v>Austria;Belgium;Switzerland;Germany;Spain;France;Italy;Luxembourg;Netherlands;Sweden;</v>
          </cell>
          <cell r="Q671" t="str">
            <v>Non</v>
          </cell>
          <cell r="R671" t="str">
            <v/>
          </cell>
          <cell r="S671" t="str">
            <v/>
          </cell>
          <cell r="T671" t="str">
            <v>Marchés Emergents</v>
          </cell>
          <cell r="U671" t="str">
            <v>Global Emerging Mkts</v>
          </cell>
          <cell r="V671">
            <v>6</v>
          </cell>
          <cell r="W671" t="str">
            <v>Non</v>
          </cell>
          <cell r="X671" t="str">
            <v>Cap</v>
          </cell>
          <cell r="Y671" t="str">
            <v>18h00</v>
          </cell>
          <cell r="Z671" t="str">
            <v>Cut Off: 18h00  Val:J+3  DE:</v>
          </cell>
          <cell r="AA671" t="str">
            <v>Label ISR</v>
          </cell>
          <cell r="AB671" t="str">
            <v>Oui</v>
          </cell>
          <cell r="AC671" t="str">
            <v>Oui</v>
          </cell>
          <cell r="AD671">
            <v>1.5</v>
          </cell>
          <cell r="AE671">
            <v>2.27</v>
          </cell>
        </row>
        <row r="672">
          <cell r="A672" t="str">
            <v>FR0010149112</v>
          </cell>
          <cell r="B672" t="str">
            <v>Carmignac Euro-Entrepreneurs A EUR Acc</v>
          </cell>
          <cell r="C672" t="str">
            <v/>
          </cell>
          <cell r="D672">
            <v>16</v>
          </cell>
          <cell r="E672" t="str">
            <v>FCP</v>
          </cell>
          <cell r="F672" t="str">
            <v>Carmignac Gestion</v>
          </cell>
          <cell r="G672" t="str">
            <v>Carmignac Gestion</v>
          </cell>
          <cell r="H672" t="str">
            <v>EUR</v>
          </cell>
          <cell r="I672" t="str">
            <v>Stoxx Europe Small 200 NR EUR</v>
          </cell>
          <cell r="J672" t="str">
            <v>www.carmignac.fr</v>
          </cell>
          <cell r="K672" t="str">
            <v>Actions Europe Moyennes Capitalisations</v>
          </cell>
          <cell r="L672" t="str">
            <v>Europe Fonds ouverts  - Actions Europe Moyennes Cap.</v>
          </cell>
          <cell r="M672" t="str">
            <v>FCD0</v>
          </cell>
          <cell r="N672" t="str">
            <v>FCD0B</v>
          </cell>
          <cell r="O672" t="str">
            <v>Quotidien</v>
          </cell>
          <cell r="P672" t="str">
            <v>Belgium;Switzerland;Germany;Spain;France;Italy;Netherlands;</v>
          </cell>
          <cell r="Q672" t="str">
            <v>Oui</v>
          </cell>
          <cell r="R672" t="str">
            <v/>
          </cell>
          <cell r="S672" t="str">
            <v/>
          </cell>
          <cell r="T672" t="str">
            <v>Europe</v>
          </cell>
          <cell r="U672" t="str">
            <v>Europe</v>
          </cell>
          <cell r="V672">
            <v>6</v>
          </cell>
          <cell r="W672" t="str">
            <v>Non</v>
          </cell>
          <cell r="X672" t="str">
            <v>Cap</v>
          </cell>
          <cell r="Y672" t="str">
            <v>18h00</v>
          </cell>
          <cell r="Z672" t="str">
            <v>Cut Off: 18h00  Val:J+3  DE:</v>
          </cell>
          <cell r="AA672" t="str">
            <v>Label ISR 062021</v>
          </cell>
          <cell r="AB672" t="str">
            <v>Oui</v>
          </cell>
          <cell r="AC672" t="str">
            <v>Oui</v>
          </cell>
          <cell r="AD672">
            <v>1.5</v>
          </cell>
          <cell r="AE672">
            <v>2.1</v>
          </cell>
        </row>
        <row r="673">
          <cell r="A673" t="str">
            <v>FR0010148981</v>
          </cell>
          <cell r="B673" t="str">
            <v>Carmignac Investissement A EUR Acc</v>
          </cell>
          <cell r="C673" t="str">
            <v/>
          </cell>
          <cell r="D673">
            <v>19</v>
          </cell>
          <cell r="E673" t="str">
            <v>FCP</v>
          </cell>
          <cell r="F673" t="str">
            <v>Carmignac Gestion</v>
          </cell>
          <cell r="G673" t="str">
            <v>Carmignac Gestion</v>
          </cell>
          <cell r="H673" t="str">
            <v>EUR</v>
          </cell>
          <cell r="I673" t="str">
            <v>MSCI ACWI NR USD</v>
          </cell>
          <cell r="J673" t="str">
            <v>www.carmignac.fr</v>
          </cell>
          <cell r="K673" t="str">
            <v>Actions International Grandes Capitalisations Croissance</v>
          </cell>
          <cell r="L673" t="str">
            <v>Europe Fonds ouverts  - Actions Internationales Gdes Cap. Croissance</v>
          </cell>
          <cell r="M673" t="str">
            <v>FEAE</v>
          </cell>
          <cell r="N673" t="str">
            <v>FEAEB</v>
          </cell>
          <cell r="O673" t="str">
            <v>Quotidien</v>
          </cell>
          <cell r="P673" t="str">
            <v>Austria;Belgium;Switzerland;Germany;Spain;France;Italy;Luxembourg;Netherlands;Sweden;</v>
          </cell>
          <cell r="Q673" t="str">
            <v>Non</v>
          </cell>
          <cell r="R673" t="str">
            <v/>
          </cell>
          <cell r="S673" t="str">
            <v/>
          </cell>
          <cell r="T673" t="str">
            <v>International</v>
          </cell>
          <cell r="U673" t="str">
            <v>Global</v>
          </cell>
          <cell r="V673">
            <v>6</v>
          </cell>
          <cell r="W673" t="str">
            <v>Non</v>
          </cell>
          <cell r="X673" t="str">
            <v>Cap</v>
          </cell>
          <cell r="Y673" t="str">
            <v>18h00</v>
          </cell>
          <cell r="Z673" t="str">
            <v>J+3</v>
          </cell>
          <cell r="AA673" t="str">
            <v>Label ISR 092021</v>
          </cell>
          <cell r="AB673" t="str">
            <v>Oui</v>
          </cell>
          <cell r="AC673" t="str">
            <v>Oui</v>
          </cell>
          <cell r="AD673">
            <v>1.5</v>
          </cell>
          <cell r="AE673">
            <v>2.1800000000000002</v>
          </cell>
        </row>
        <row r="674">
          <cell r="A674" t="str">
            <v>FR0010312660</v>
          </cell>
          <cell r="B674" t="str">
            <v>Carmignac Investissement E EUR Acc</v>
          </cell>
          <cell r="C674" t="str">
            <v>Retrait Darjeeling 09/21 Doublons, Retiré de S1818/Nortia 07/2019</v>
          </cell>
          <cell r="D674">
            <v>7</v>
          </cell>
          <cell r="E674" t="str">
            <v>FCP</v>
          </cell>
          <cell r="F674" t="str">
            <v>Carmignac Gestion</v>
          </cell>
          <cell r="G674" t="str">
            <v>Carmignac Gestion</v>
          </cell>
          <cell r="H674" t="str">
            <v>EUR</v>
          </cell>
          <cell r="I674" t="str">
            <v>MSCI ACWI NR USD</v>
          </cell>
          <cell r="J674" t="str">
            <v>www.carmignac.fr</v>
          </cell>
          <cell r="K674" t="str">
            <v>Actions International Grandes Capitalisations Croissance</v>
          </cell>
          <cell r="L674" t="str">
            <v>Europe Fonds ouverts  - Actions Internationales Gdes Cap. Croissance</v>
          </cell>
          <cell r="M674" t="str">
            <v>FEAE</v>
          </cell>
          <cell r="N674" t="str">
            <v>FEAEB</v>
          </cell>
          <cell r="O674" t="str">
            <v>Quotidien</v>
          </cell>
          <cell r="P674" t="str">
            <v>Austria;Switzerland;Germany;Spain;France;Italy;Netherlands;Sweden;</v>
          </cell>
          <cell r="Q674" t="str">
            <v>Non</v>
          </cell>
          <cell r="R674" t="str">
            <v/>
          </cell>
          <cell r="S674" t="str">
            <v/>
          </cell>
          <cell r="T674" t="str">
            <v>International</v>
          </cell>
          <cell r="U674" t="str">
            <v>Global</v>
          </cell>
          <cell r="V674">
            <v>6</v>
          </cell>
          <cell r="W674" t="str">
            <v>Non</v>
          </cell>
          <cell r="X674" t="str">
            <v>Cap</v>
          </cell>
          <cell r="Y674" t="str">
            <v>18h00</v>
          </cell>
          <cell r="Z674" t="str">
            <v>Cut Off: 18h00  Val:J+3  DE:</v>
          </cell>
          <cell r="AA674" t="str">
            <v>Label ISR 092021</v>
          </cell>
          <cell r="AB674" t="str">
            <v>Oui</v>
          </cell>
          <cell r="AC674" t="str">
            <v>Oui</v>
          </cell>
          <cell r="AD674">
            <v>2.25</v>
          </cell>
          <cell r="AE674">
            <v>2.93</v>
          </cell>
        </row>
        <row r="675">
          <cell r="A675" t="str">
            <v>FR0010147603</v>
          </cell>
          <cell r="B675" t="str">
            <v>Carmignac Investissement Lat A EUR Acc</v>
          </cell>
          <cell r="C675" t="str">
            <v/>
          </cell>
          <cell r="D675">
            <v>13</v>
          </cell>
          <cell r="E675" t="str">
            <v>FCP</v>
          </cell>
          <cell r="F675" t="str">
            <v>Carmignac Gestion</v>
          </cell>
          <cell r="G675" t="str">
            <v>Carmignac Gestion</v>
          </cell>
          <cell r="H675" t="str">
            <v>EUR</v>
          </cell>
          <cell r="I675" t="str">
            <v>MSCI ACWI NR USD</v>
          </cell>
          <cell r="J675" t="str">
            <v>www.carmignac.fr</v>
          </cell>
          <cell r="K675" t="str">
            <v>Mixtes EUR Flexible</v>
          </cell>
          <cell r="L675" t="str">
            <v>Europe Fonds ouverts  - Allocation EUR Flexible - International</v>
          </cell>
          <cell r="M675" t="str">
            <v>EACA</v>
          </cell>
          <cell r="N675" t="str">
            <v>EACAB</v>
          </cell>
          <cell r="O675" t="str">
            <v>Quotidien</v>
          </cell>
          <cell r="P675" t="str">
            <v>France;Italy;Netherlands;</v>
          </cell>
          <cell r="Q675" t="str">
            <v>Non</v>
          </cell>
          <cell r="R675" t="str">
            <v/>
          </cell>
          <cell r="S675" t="str">
            <v>+ 85 ans</v>
          </cell>
          <cell r="T675" t="str">
            <v>International</v>
          </cell>
          <cell r="U675" t="str">
            <v>Global</v>
          </cell>
          <cell r="V675">
            <v>5</v>
          </cell>
          <cell r="W675" t="str">
            <v>Non</v>
          </cell>
          <cell r="X675" t="str">
            <v>Cap</v>
          </cell>
          <cell r="Y675" t="str">
            <v>18h00</v>
          </cell>
          <cell r="Z675" t="str">
            <v>J+1</v>
          </cell>
          <cell r="AA675">
            <v>0</v>
          </cell>
          <cell r="AB675" t="str">
            <v>Oui</v>
          </cell>
          <cell r="AC675" t="str">
            <v>Oui</v>
          </cell>
          <cell r="AD675">
            <v>0.5</v>
          </cell>
          <cell r="AE675">
            <v>2.56</v>
          </cell>
        </row>
        <row r="676">
          <cell r="A676" t="str">
            <v>FR0010149179</v>
          </cell>
          <cell r="B676" t="str">
            <v>Carmignac L-S Eurp Eqs A EUR Acc</v>
          </cell>
          <cell r="C676" t="str">
            <v>Soft Close - INTERDIRE L'ARE POUR CE FONDS</v>
          </cell>
          <cell r="D676">
            <v>10</v>
          </cell>
          <cell r="E676" t="str">
            <v>FCP</v>
          </cell>
          <cell r="F676" t="str">
            <v>Carmignac Gestion</v>
          </cell>
          <cell r="G676" t="str">
            <v>Carmignac Gestion</v>
          </cell>
          <cell r="H676" t="str">
            <v>EUR</v>
          </cell>
          <cell r="I676" t="str">
            <v>(Eonia +1%) 75% + ( Stoxx Europe 600 NR EUR) 25%</v>
          </cell>
          <cell r="J676" t="str">
            <v>www.carmignac.fr</v>
          </cell>
          <cell r="K676" t="str">
            <v>Gestion Alternative</v>
          </cell>
          <cell r="L676" t="str">
            <v>Europe Fonds ouverts  - Alt - Long/Short Actions - Europe</v>
          </cell>
          <cell r="M676" t="str">
            <v>D000</v>
          </cell>
          <cell r="N676" t="str">
            <v>D000B</v>
          </cell>
          <cell r="O676" t="str">
            <v>Quotidien</v>
          </cell>
          <cell r="P676" t="str">
            <v>Belgium;Switzerland;Germany;Spain;France;Italy;Netherlands;</v>
          </cell>
          <cell r="Q676" t="str">
            <v>Oui</v>
          </cell>
          <cell r="R676" t="str">
            <v/>
          </cell>
          <cell r="S676" t="str">
            <v>+ 85 ans</v>
          </cell>
          <cell r="T676" t="str">
            <v>Europe</v>
          </cell>
          <cell r="U676" t="str">
            <v>Europe</v>
          </cell>
          <cell r="V676">
            <v>4</v>
          </cell>
          <cell r="W676" t="str">
            <v>Non</v>
          </cell>
          <cell r="X676" t="str">
            <v>Cap</v>
          </cell>
          <cell r="Y676" t="str">
            <v>18h00</v>
          </cell>
          <cell r="Z676" t="str">
            <v>J+1</v>
          </cell>
          <cell r="AA676">
            <v>0</v>
          </cell>
          <cell r="AB676" t="str">
            <v>Non</v>
          </cell>
          <cell r="AC676" t="str">
            <v>Oui</v>
          </cell>
          <cell r="AD676">
            <v>1.5</v>
          </cell>
          <cell r="AE676">
            <v>2.75</v>
          </cell>
        </row>
        <row r="677">
          <cell r="A677" t="str">
            <v>FR0011269596</v>
          </cell>
          <cell r="B677" t="str">
            <v>Carmignac Patrimoine A CHF Acc Hdg</v>
          </cell>
          <cell r="C677" t="str">
            <v/>
          </cell>
          <cell r="D677">
            <v>0</v>
          </cell>
          <cell r="E677" t="str">
            <v>FCP</v>
          </cell>
          <cell r="F677" t="str">
            <v>Carmignac Gestion</v>
          </cell>
          <cell r="G677" t="str">
            <v>Carmignac Gestion</v>
          </cell>
          <cell r="H677" t="str">
            <v>CHF</v>
          </cell>
          <cell r="I677" t="str">
            <v>(FTSE WGBI EUR) 50% + ( MSCI ACWI NR USD) 50%</v>
          </cell>
          <cell r="J677" t="str">
            <v>www.carmignac.fr</v>
          </cell>
          <cell r="K677" t="str">
            <v>Mixtes CHF Equilibrés</v>
          </cell>
          <cell r="L677" t="str">
            <v>Europe Fonds ouverts  - Allocation CHF Modérée</v>
          </cell>
          <cell r="M677" t="str">
            <v>EABB</v>
          </cell>
          <cell r="N677" t="str">
            <v>EABBB</v>
          </cell>
          <cell r="O677" t="str">
            <v>Quotidien</v>
          </cell>
          <cell r="P677" t="str">
            <v>France</v>
          </cell>
          <cell r="Q677" t="str">
            <v>Non</v>
          </cell>
          <cell r="R677" t="str">
            <v/>
          </cell>
          <cell r="S677" t="str">
            <v>+ 85 ans</v>
          </cell>
          <cell r="T677" t="str">
            <v>International</v>
          </cell>
          <cell r="U677" t="str">
            <v>Global</v>
          </cell>
          <cell r="V677">
            <v>4</v>
          </cell>
          <cell r="W677" t="str">
            <v>Non</v>
          </cell>
          <cell r="X677" t="str">
            <v>Cap</v>
          </cell>
          <cell r="Y677" t="str">
            <v>18h00</v>
          </cell>
          <cell r="Z677" t="str">
            <v>J+1</v>
          </cell>
          <cell r="AB677" t="str">
            <v>Oui</v>
          </cell>
          <cell r="AC677" t="str">
            <v>Oui</v>
          </cell>
          <cell r="AD677">
            <v>1.5</v>
          </cell>
          <cell r="AE677">
            <v>1.88</v>
          </cell>
        </row>
        <row r="678">
          <cell r="A678" t="str">
            <v>FR0010135103</v>
          </cell>
          <cell r="B678" t="str">
            <v>Carmignac Patrimoine A EUR Acc</v>
          </cell>
          <cell r="C678" t="str">
            <v/>
          </cell>
          <cell r="D678">
            <v>21</v>
          </cell>
          <cell r="E678" t="str">
            <v>FCP</v>
          </cell>
          <cell r="F678" t="str">
            <v>Carmignac Gestion</v>
          </cell>
          <cell r="G678" t="str">
            <v>Carmignac Gestion</v>
          </cell>
          <cell r="H678" t="str">
            <v>EUR</v>
          </cell>
          <cell r="I678" t="str">
            <v>(FTSE WGBI EUR) 50% + ( MSCI ACWI NR USD) 50%</v>
          </cell>
          <cell r="J678" t="str">
            <v>www.carmignac.fr</v>
          </cell>
          <cell r="K678" t="str">
            <v>Mixtes EUR Equilibrés</v>
          </cell>
          <cell r="L678" t="str">
            <v>Europe Fonds ouverts  - Allocation EUR Modérée - International</v>
          </cell>
          <cell r="M678" t="str">
            <v>EABA</v>
          </cell>
          <cell r="N678" t="str">
            <v>EABAB</v>
          </cell>
          <cell r="O678" t="str">
            <v>Quotidien</v>
          </cell>
          <cell r="P678" t="str">
            <v>Austria;Belgium;Switzerland;Germany;Spain;France;Italy;Luxembourg;Netherlands;Portugal;Sweden;</v>
          </cell>
          <cell r="Q678" t="str">
            <v>Non</v>
          </cell>
          <cell r="R678" t="str">
            <v/>
          </cell>
          <cell r="S678" t="str">
            <v>+ 85 ans</v>
          </cell>
          <cell r="T678" t="str">
            <v>International</v>
          </cell>
          <cell r="U678" t="str">
            <v>Global</v>
          </cell>
          <cell r="V678">
            <v>4</v>
          </cell>
          <cell r="W678" t="str">
            <v>Non</v>
          </cell>
          <cell r="X678" t="str">
            <v>Cap</v>
          </cell>
          <cell r="Y678" t="str">
            <v>18h00</v>
          </cell>
          <cell r="Z678" t="str">
            <v>J+3</v>
          </cell>
          <cell r="AA678">
            <v>0</v>
          </cell>
          <cell r="AB678" t="str">
            <v>Oui</v>
          </cell>
          <cell r="AC678" t="str">
            <v>Oui</v>
          </cell>
          <cell r="AD678">
            <v>1.5</v>
          </cell>
          <cell r="AE678">
            <v>1.88</v>
          </cell>
        </row>
        <row r="679">
          <cell r="A679" t="str">
            <v>FR0010306142</v>
          </cell>
          <cell r="B679" t="str">
            <v>Carmignac Patrimoine E EUR Acc</v>
          </cell>
          <cell r="C679" t="str">
            <v>Retrait Darjeeling 09/21 Doublons, Retiré de S1818/Nortia 07/2019</v>
          </cell>
          <cell r="D679">
            <v>5</v>
          </cell>
          <cell r="E679" t="str">
            <v>FCP</v>
          </cell>
          <cell r="F679" t="str">
            <v>Carmignac Gestion</v>
          </cell>
          <cell r="G679" t="str">
            <v>Carmignac Gestion</v>
          </cell>
          <cell r="H679" t="str">
            <v>EUR</v>
          </cell>
          <cell r="I679" t="str">
            <v>(FTSE WGBI EUR) 50% + ( MSCI ACWI NR USD) 50%</v>
          </cell>
          <cell r="J679" t="str">
            <v>www.carmignac.fr</v>
          </cell>
          <cell r="K679" t="str">
            <v>Mixtes EUR Equilibrés</v>
          </cell>
          <cell r="L679" t="str">
            <v>Europe Fonds ouverts  - Allocation EUR Modérée - International</v>
          </cell>
          <cell r="M679" t="str">
            <v>EABA</v>
          </cell>
          <cell r="N679" t="str">
            <v>EABAB</v>
          </cell>
          <cell r="O679" t="str">
            <v>Quotidien</v>
          </cell>
          <cell r="P679" t="str">
            <v>Austria;Switzerland;Germany;Spain;France;Italy;Netherlands;Sweden;</v>
          </cell>
          <cell r="Q679" t="str">
            <v>Non</v>
          </cell>
          <cell r="R679" t="str">
            <v/>
          </cell>
          <cell r="S679" t="str">
            <v>+ 85 ans</v>
          </cell>
          <cell r="T679" t="str">
            <v>International</v>
          </cell>
          <cell r="U679" t="str">
            <v>Global</v>
          </cell>
          <cell r="V679">
            <v>4</v>
          </cell>
          <cell r="W679" t="str">
            <v>Non</v>
          </cell>
          <cell r="X679" t="str">
            <v>Cap</v>
          </cell>
          <cell r="Y679" t="str">
            <v>18h00</v>
          </cell>
          <cell r="Z679" t="str">
            <v>Cut Off: 18h00  Val:J+3  DE:</v>
          </cell>
          <cell r="AB679" t="str">
            <v>Oui</v>
          </cell>
          <cell r="AC679" t="str">
            <v>Oui</v>
          </cell>
          <cell r="AD679">
            <v>2</v>
          </cell>
          <cell r="AE679">
            <v>2.38</v>
          </cell>
        </row>
        <row r="680">
          <cell r="A680" t="str">
            <v>LU0336083810</v>
          </cell>
          <cell r="B680" t="str">
            <v>Carmignac Pf Emerg Discv A EUR Acc</v>
          </cell>
          <cell r="C680" t="str">
            <v/>
          </cell>
          <cell r="D680">
            <v>11</v>
          </cell>
          <cell r="E680" t="str">
            <v>SICAV</v>
          </cell>
          <cell r="F680" t="str">
            <v>Carmignac Gestion</v>
          </cell>
          <cell r="G680" t="str">
            <v>Carmignac Gestion Luxembourg S.A.</v>
          </cell>
          <cell r="H680" t="str">
            <v>EUR</v>
          </cell>
          <cell r="I680" t="str">
            <v>(MSCI EM Small NR USD) 50% + ( MSCI EM Mid NR USD) 50%</v>
          </cell>
          <cell r="J680" t="str">
            <v>www.carmignac.fr</v>
          </cell>
          <cell r="K680" t="str">
            <v>Actions Marchés Emergents</v>
          </cell>
          <cell r="L680" t="str">
            <v>Europe Fonds ouverts  - Global Emerging Markets Small/Mid-Cap Equity</v>
          </cell>
          <cell r="M680" t="str">
            <v>FJ00</v>
          </cell>
          <cell r="N680" t="str">
            <v>FJ00B</v>
          </cell>
          <cell r="O680" t="str">
            <v>Quotidien</v>
          </cell>
          <cell r="P680" t="str">
            <v>Belgium;Switzerland;Germany;Spain;France;Italy;Luxembourg;Netherlands;</v>
          </cell>
          <cell r="Q680" t="str">
            <v>Non</v>
          </cell>
          <cell r="R680" t="str">
            <v/>
          </cell>
          <cell r="S680" t="str">
            <v>+ 85 ans</v>
          </cell>
          <cell r="T680" t="str">
            <v>Marchés Emergents</v>
          </cell>
          <cell r="U680" t="str">
            <v>Global Emerging Mkts</v>
          </cell>
          <cell r="V680">
            <v>5</v>
          </cell>
          <cell r="W680" t="str">
            <v>Non</v>
          </cell>
          <cell r="X680" t="str">
            <v>Cap</v>
          </cell>
          <cell r="Y680" t="str">
            <v>17h00</v>
          </cell>
          <cell r="Z680" t="str">
            <v>Cut Off: 17h00  Val:J+3</v>
          </cell>
          <cell r="AA680">
            <v>0</v>
          </cell>
          <cell r="AB680" t="str">
            <v>Non</v>
          </cell>
          <cell r="AC680" t="str">
            <v>Oui</v>
          </cell>
          <cell r="AD680">
            <v>2</v>
          </cell>
          <cell r="AE680">
            <v>2.29</v>
          </cell>
        </row>
        <row r="681">
          <cell r="A681" t="str">
            <v>LU0592698954</v>
          </cell>
          <cell r="B681" t="str">
            <v>Carmignac Pf Emerg Patrim A EUR Acc</v>
          </cell>
          <cell r="C681" t="str">
            <v/>
          </cell>
          <cell r="D681">
            <v>12</v>
          </cell>
          <cell r="E681" t="str">
            <v>SICAV</v>
          </cell>
          <cell r="F681" t="str">
            <v>Carmignac Gestion</v>
          </cell>
          <cell r="G681" t="str">
            <v>Carmignac Gestion Luxembourg S.A.</v>
          </cell>
          <cell r="H681" t="str">
            <v>EUR</v>
          </cell>
          <cell r="I681" t="str">
            <v>(JPM GBI-EM Global Diversified TR EUR) 50% + ( MSCI EM NR EUR) 50%</v>
          </cell>
          <cell r="J681" t="str">
            <v>www.carmignac.fr</v>
          </cell>
          <cell r="K681" t="str">
            <v>Mixtes Marchés Emergents</v>
          </cell>
          <cell r="L681" t="str">
            <v>Europe Fonds ouverts  - Allocation Marchés Emergents</v>
          </cell>
          <cell r="M681" t="str">
            <v>EI00</v>
          </cell>
          <cell r="N681" t="str">
            <v>EI00B</v>
          </cell>
          <cell r="O681" t="str">
            <v>Quotidien</v>
          </cell>
          <cell r="P681" t="str">
            <v>Austria;Belgium;Switzerland;Germany;Spain;France;Italy;Luxembourg;Netherlands;</v>
          </cell>
          <cell r="Q681" t="str">
            <v>Non</v>
          </cell>
          <cell r="R681" t="str">
            <v/>
          </cell>
          <cell r="S681" t="str">
            <v>+ 85 ans</v>
          </cell>
          <cell r="T681" t="str">
            <v>Marchés Emergents</v>
          </cell>
          <cell r="U681" t="str">
            <v>Global Emerging Mkts</v>
          </cell>
          <cell r="V681">
            <v>4</v>
          </cell>
          <cell r="W681" t="str">
            <v>Non</v>
          </cell>
          <cell r="X681" t="str">
            <v>Cap</v>
          </cell>
          <cell r="Y681" t="str">
            <v>18h00 J-1</v>
          </cell>
          <cell r="Z681" t="str">
            <v>J+3</v>
          </cell>
          <cell r="AA681" t="str">
            <v>Label ISR</v>
          </cell>
          <cell r="AB681" t="str">
            <v>Oui</v>
          </cell>
          <cell r="AC681" t="str">
            <v>Oui</v>
          </cell>
          <cell r="AD681">
            <v>1.5</v>
          </cell>
          <cell r="AE681">
            <v>1.79</v>
          </cell>
        </row>
        <row r="682">
          <cell r="A682" t="str">
            <v>LU0592699093</v>
          </cell>
          <cell r="B682" t="str">
            <v>Carmignac Pf Emerg Patrim E EUR Acc</v>
          </cell>
          <cell r="C682" t="str">
            <v>Retrait SLEPL 07/21 doublons</v>
          </cell>
          <cell r="D682">
            <v>0</v>
          </cell>
          <cell r="E682" t="str">
            <v>SICAV</v>
          </cell>
          <cell r="F682" t="str">
            <v>Carmignac Gestion</v>
          </cell>
          <cell r="G682" t="str">
            <v>Carmignac Gestion Luxembourg S.A.</v>
          </cell>
          <cell r="H682" t="str">
            <v>EUR</v>
          </cell>
          <cell r="I682" t="str">
            <v>(JPM GBI-EM Global Diversified TR EUR) 50% + ( MSCI EM NR EUR) 50%</v>
          </cell>
          <cell r="J682" t="str">
            <v>www.carmignac.fr</v>
          </cell>
          <cell r="K682" t="str">
            <v>Mixtes Marchés Emergents</v>
          </cell>
          <cell r="L682" t="str">
            <v>Europe Fonds ouverts  - Allocation Marchés Emergents</v>
          </cell>
          <cell r="M682" t="str">
            <v>EI00</v>
          </cell>
          <cell r="N682" t="str">
            <v>EI00B</v>
          </cell>
          <cell r="O682" t="str">
            <v>Quotidien</v>
          </cell>
          <cell r="P682" t="str">
            <v>Austria;Switzerland;Germany;Spain;France;Italy;Luxembourg;Netherlands;</v>
          </cell>
          <cell r="Q682" t="str">
            <v>Non</v>
          </cell>
          <cell r="R682" t="str">
            <v/>
          </cell>
          <cell r="S682" t="str">
            <v>+ 85 ans</v>
          </cell>
          <cell r="T682" t="str">
            <v>Marchés Emergents</v>
          </cell>
          <cell r="U682" t="str">
            <v>Global Emerging Mkts</v>
          </cell>
          <cell r="V682">
            <v>4</v>
          </cell>
          <cell r="W682" t="str">
            <v>Non</v>
          </cell>
          <cell r="X682" t="str">
            <v>Cap</v>
          </cell>
          <cell r="Y682" t="str">
            <v>18h00 J-1</v>
          </cell>
          <cell r="Z682" t="str">
            <v>J+3</v>
          </cell>
          <cell r="AA682" t="str">
            <v>Label ISR</v>
          </cell>
          <cell r="AB682" t="str">
            <v>Oui</v>
          </cell>
          <cell r="AC682" t="str">
            <v>Oui</v>
          </cell>
          <cell r="AD682">
            <v>2.25</v>
          </cell>
          <cell r="AE682">
            <v>2.54</v>
          </cell>
        </row>
        <row r="683">
          <cell r="A683" t="str">
            <v>LU0099161993</v>
          </cell>
          <cell r="B683" t="str">
            <v>Carmignac Pf Grande Europe A EUR Acc</v>
          </cell>
          <cell r="C683" t="str">
            <v/>
          </cell>
          <cell r="D683">
            <v>9</v>
          </cell>
          <cell r="E683" t="str">
            <v>SICAV</v>
          </cell>
          <cell r="F683" t="str">
            <v>Carmignac Gestion</v>
          </cell>
          <cell r="G683" t="str">
            <v>Carmignac Gestion Luxembourg S.A.</v>
          </cell>
          <cell r="H683" t="str">
            <v>EUR</v>
          </cell>
          <cell r="I683" t="str">
            <v>Stoxx Europe 600 NR EUR</v>
          </cell>
          <cell r="J683" t="str">
            <v>www.carmignac.fr</v>
          </cell>
          <cell r="K683" t="str">
            <v>Actions Europe Grandes Capitalisations Croissance</v>
          </cell>
          <cell r="L683" t="str">
            <v>Europe Fonds ouverts  - Actions Europe Gdes Cap. Croissance</v>
          </cell>
          <cell r="M683" t="str">
            <v>FCBC</v>
          </cell>
          <cell r="N683" t="str">
            <v>FCBCB</v>
          </cell>
          <cell r="O683" t="str">
            <v>Quotidien</v>
          </cell>
          <cell r="P683" t="str">
            <v>Austria;Belgium;Switzerland;Germany;Spain;France;Italy;Luxembourg;Netherlands;Sweden;</v>
          </cell>
          <cell r="Q683" t="str">
            <v>Oui</v>
          </cell>
          <cell r="R683" t="str">
            <v/>
          </cell>
          <cell r="S683" t="str">
            <v/>
          </cell>
          <cell r="T683" t="str">
            <v>Europe</v>
          </cell>
          <cell r="U683" t="str">
            <v>Europe</v>
          </cell>
          <cell r="V683">
            <v>6</v>
          </cell>
          <cell r="W683" t="str">
            <v>Non</v>
          </cell>
          <cell r="X683" t="str">
            <v>Cap</v>
          </cell>
          <cell r="Y683" t="str">
            <v>16h30</v>
          </cell>
          <cell r="Z683" t="str">
            <v>Cut Off: 16h30  Val:J+3</v>
          </cell>
          <cell r="AA683" t="str">
            <v>Label ISR</v>
          </cell>
          <cell r="AB683" t="str">
            <v>Oui</v>
          </cell>
          <cell r="AC683" t="str">
            <v>Oui</v>
          </cell>
          <cell r="AD683">
            <v>1.5</v>
          </cell>
          <cell r="AE683">
            <v>1.79</v>
          </cell>
        </row>
        <row r="684">
          <cell r="A684" t="str">
            <v>LU0294249692</v>
          </cell>
          <cell r="B684" t="str">
            <v>Carmignac Pf Grande Europe E EUR Acc</v>
          </cell>
          <cell r="C684" t="str">
            <v/>
          </cell>
          <cell r="D684">
            <v>1</v>
          </cell>
          <cell r="E684" t="str">
            <v>SICAV</v>
          </cell>
          <cell r="F684" t="str">
            <v>Carmignac Gestion</v>
          </cell>
          <cell r="G684" t="str">
            <v>Carmignac Gestion Luxembourg S.A.</v>
          </cell>
          <cell r="H684" t="str">
            <v>EUR</v>
          </cell>
          <cell r="I684" t="str">
            <v>Stoxx Europe 600 NR EUR</v>
          </cell>
          <cell r="J684" t="str">
            <v>www.carmignac.fr</v>
          </cell>
          <cell r="K684" t="str">
            <v>Actions Europe Grandes Capitalisations Croissance</v>
          </cell>
          <cell r="L684" t="str">
            <v>Europe Fonds ouverts  - Actions Europe Gdes Cap. Croissance</v>
          </cell>
          <cell r="M684" t="str">
            <v>FCBC</v>
          </cell>
          <cell r="N684" t="str">
            <v>FCBCB</v>
          </cell>
          <cell r="O684" t="str">
            <v>Quotidien</v>
          </cell>
          <cell r="P684" t="str">
            <v>Austria;Switzerland;Germany;Spain;France;Italy;Luxembourg;Netherlands;Sweden;</v>
          </cell>
          <cell r="Q684" t="str">
            <v>Oui</v>
          </cell>
          <cell r="R684" t="str">
            <v/>
          </cell>
          <cell r="S684" t="str">
            <v/>
          </cell>
          <cell r="T684" t="str">
            <v>Europe</v>
          </cell>
          <cell r="U684" t="str">
            <v>Europe</v>
          </cell>
          <cell r="V684">
            <v>6</v>
          </cell>
          <cell r="W684" t="str">
            <v>Non</v>
          </cell>
          <cell r="X684" t="str">
            <v>Cap</v>
          </cell>
          <cell r="AA684" t="str">
            <v>Label ISR</v>
          </cell>
          <cell r="AB684" t="str">
            <v>Oui</v>
          </cell>
          <cell r="AC684" t="str">
            <v>Oui</v>
          </cell>
          <cell r="AD684">
            <v>2.25</v>
          </cell>
          <cell r="AE684">
            <v>2.5299999999999998</v>
          </cell>
        </row>
        <row r="685">
          <cell r="A685" t="str">
            <v>LU0164455502</v>
          </cell>
          <cell r="B685" t="str">
            <v>Carmignac Pf Green Gold A EUR Acc</v>
          </cell>
          <cell r="D685">
            <v>18</v>
          </cell>
          <cell r="E685" t="str">
            <v>SICAV</v>
          </cell>
          <cell r="F685" t="str">
            <v>Carmignac Gestion</v>
          </cell>
          <cell r="G685" t="str">
            <v>Carmignac Gestion Luxembourg S.A.</v>
          </cell>
          <cell r="H685" t="str">
            <v>EUR</v>
          </cell>
          <cell r="I685" t="str">
            <v>(MSCI ACWI/Chemicals NR USD) 5% + ( MSCI ACWI/Energy Equip&amp;Services NR USD) 5% + (MSCI ACWI/Oil&amp;Gas NR USD) 45% + (MSCI ACWI/Paper&amp;Forest NR USD) 5% + (MSCI ACWI/Metals&amp;Mining NR USD)40%</v>
          </cell>
          <cell r="J685" t="str">
            <v>www.carmignac.fr</v>
          </cell>
          <cell r="K685" t="str">
            <v>Secteur Ecologie</v>
          </cell>
          <cell r="L685" t="str">
            <v>Europe Fonds ouverts  - Actions Secteur Ecologie</v>
          </cell>
          <cell r="M685" t="str">
            <v>G0E0</v>
          </cell>
          <cell r="N685" t="str">
            <v>G0E0B</v>
          </cell>
          <cell r="O685" t="str">
            <v>Quotidien</v>
          </cell>
          <cell r="P685" t="str">
            <v>Austria;Belgium;Switzerland;Germany;Spain;France;Italy;Luxembourg;Netherlands;Sweden;</v>
          </cell>
          <cell r="Q685" t="str">
            <v>Non</v>
          </cell>
          <cell r="R685" t="str">
            <v/>
          </cell>
          <cell r="S685" t="str">
            <v/>
          </cell>
          <cell r="T685" t="str">
            <v>International</v>
          </cell>
          <cell r="U685" t="str">
            <v>Global</v>
          </cell>
          <cell r="V685">
            <v>6</v>
          </cell>
          <cell r="W685" t="str">
            <v>Non</v>
          </cell>
          <cell r="X685" t="str">
            <v>Cap</v>
          </cell>
          <cell r="Y685" t="str">
            <v>17h00</v>
          </cell>
          <cell r="Z685" t="str">
            <v>Cut Off: 17h00  Val:J+3</v>
          </cell>
          <cell r="AA685">
            <v>0</v>
          </cell>
          <cell r="AB685" t="str">
            <v>Oui</v>
          </cell>
          <cell r="AC685" t="str">
            <v>Oui</v>
          </cell>
          <cell r="AD685">
            <v>1.5</v>
          </cell>
          <cell r="AE685">
            <v>1.79</v>
          </cell>
        </row>
        <row r="686">
          <cell r="A686" t="str">
            <v>LU1744628287</v>
          </cell>
          <cell r="B686" t="str">
            <v>Carmignac Pf Patrimoine Europe A EUR Acc</v>
          </cell>
          <cell r="D686">
            <v>8</v>
          </cell>
          <cell r="E686" t="str">
            <v>SICAV</v>
          </cell>
          <cell r="F686" t="str">
            <v>Carmignac Gestion</v>
          </cell>
          <cell r="G686" t="str">
            <v>Carmignac Gestion Luxembourg S.A.</v>
          </cell>
          <cell r="H686" t="str">
            <v>EUR</v>
          </cell>
          <cell r="I686" t="str">
            <v>(ICE BofAML All Maturity G7 Govt TR USD) 50% + ( Stoxx Europe 600 NR EUR) 50%</v>
          </cell>
          <cell r="J686" t="str">
            <v>www.carmignac.fr</v>
          </cell>
          <cell r="K686" t="str">
            <v>Mixtes EUR Equilibrés</v>
          </cell>
          <cell r="L686" t="str">
            <v>Europe Fonds ouverts  - Allocation EUR Modérée</v>
          </cell>
          <cell r="M686" t="str">
            <v>EABA</v>
          </cell>
          <cell r="N686" t="str">
            <v>EABAB</v>
          </cell>
          <cell r="O686" t="str">
            <v>Quotidien</v>
          </cell>
          <cell r="P686" t="str">
            <v>Austria;Belgium;Switzerland;Germany;Spain;France;Italy;Luxembourg;Portugal;</v>
          </cell>
          <cell r="Q686" t="str">
            <v>Non</v>
          </cell>
          <cell r="R686" t="str">
            <v/>
          </cell>
          <cell r="S686" t="str">
            <v>+ 85 ans</v>
          </cell>
          <cell r="T686" t="str">
            <v>Europe</v>
          </cell>
          <cell r="U686" t="str">
            <v>Europe</v>
          </cell>
          <cell r="V686">
            <v>4</v>
          </cell>
          <cell r="W686" t="str">
            <v>Non</v>
          </cell>
          <cell r="X686" t="str">
            <v>Cap</v>
          </cell>
          <cell r="Y686" t="str">
            <v>18h00</v>
          </cell>
          <cell r="Z686" t="str">
            <v>J+3</v>
          </cell>
          <cell r="AA686" t="str">
            <v>Label ISR 062021</v>
          </cell>
          <cell r="AB686" t="str">
            <v>Oui</v>
          </cell>
          <cell r="AC686" t="str">
            <v>Oui</v>
          </cell>
          <cell r="AD686">
            <v>1.5</v>
          </cell>
          <cell r="AE686">
            <v>1.79</v>
          </cell>
        </row>
        <row r="687">
          <cell r="A687" t="str">
            <v>LU1623762843</v>
          </cell>
          <cell r="B687" t="str">
            <v>Carmignac Pf Credit A EUR Acc</v>
          </cell>
          <cell r="D687">
            <v>8</v>
          </cell>
          <cell r="E687" t="str">
            <v>SICAV</v>
          </cell>
          <cell r="F687" t="str">
            <v>Carmignac Gestion</v>
          </cell>
          <cell r="G687" t="str">
            <v>Carmignac Gestion Luxembourg S.A.</v>
          </cell>
          <cell r="H687" t="str">
            <v>EUR</v>
          </cell>
          <cell r="I687" t="str">
            <v>(The BofA Merrill Lynch Euro Corp Index) 75% + ( The BofA Merrill Lynch Euro Hi Yld Index) 25%</v>
          </cell>
          <cell r="J687" t="str">
            <v>www.carmignac.fr</v>
          </cell>
          <cell r="K687" t="str">
            <v>Obligations Flexibles EUR</v>
          </cell>
          <cell r="L687" t="str">
            <v>Europe Fonds ouverts  - Obligations EUR Flexibles</v>
          </cell>
          <cell r="M687" t="str">
            <v>BBGA</v>
          </cell>
          <cell r="N687" t="str">
            <v>BBGAB</v>
          </cell>
          <cell r="O687" t="str">
            <v>Quotidien</v>
          </cell>
          <cell r="P687" t="str">
            <v>Belgium;Switzerland;Spain;France;Italy;Luxembourg;</v>
          </cell>
          <cell r="Q687" t="str">
            <v>Non</v>
          </cell>
          <cell r="R687" t="str">
            <v/>
          </cell>
          <cell r="S687" t="str">
            <v>+ 85 ans</v>
          </cell>
          <cell r="T687" t="str">
            <v>Europe</v>
          </cell>
          <cell r="U687" t="str">
            <v>Europe</v>
          </cell>
          <cell r="V687">
            <v>4</v>
          </cell>
          <cell r="W687" t="str">
            <v>Non</v>
          </cell>
          <cell r="X687" t="str">
            <v>Cap</v>
          </cell>
          <cell r="Y687" t="str">
            <v>18h00</v>
          </cell>
          <cell r="Z687" t="str">
            <v>J+3</v>
          </cell>
          <cell r="AA687">
            <v>0</v>
          </cell>
          <cell r="AB687" t="str">
            <v>Non</v>
          </cell>
          <cell r="AC687" t="str">
            <v>Oui</v>
          </cell>
          <cell r="AD687">
            <v>1</v>
          </cell>
          <cell r="AE687">
            <v>1.19</v>
          </cell>
        </row>
        <row r="688">
          <cell r="A688" t="str">
            <v>LU0336084032</v>
          </cell>
          <cell r="B688" t="str">
            <v>Carmignac Pf Flexible Bond A EUR Acc</v>
          </cell>
          <cell r="C688" t="str">
            <v/>
          </cell>
          <cell r="D688">
            <v>9</v>
          </cell>
          <cell r="E688" t="str">
            <v>SICAV</v>
          </cell>
          <cell r="F688" t="str">
            <v>Carmignac Gestion</v>
          </cell>
          <cell r="G688" t="str">
            <v>Carmignac Gestion Luxembourg S.A.</v>
          </cell>
          <cell r="H688" t="str">
            <v>EUR</v>
          </cell>
          <cell r="I688" t="str">
            <v>ICE BofA EUR Brd Mkt TR EUR</v>
          </cell>
          <cell r="J688" t="str">
            <v>www.carmignac.fr</v>
          </cell>
          <cell r="K688" t="str">
            <v>Obligations Flexibles EUR</v>
          </cell>
          <cell r="L688" t="str">
            <v>Europe Fonds ouverts  - Obligations EUR Flexibles</v>
          </cell>
          <cell r="M688" t="str">
            <v>BBGA</v>
          </cell>
          <cell r="N688" t="str">
            <v>BBGAB</v>
          </cell>
          <cell r="O688" t="str">
            <v>Quotidien</v>
          </cell>
          <cell r="P688" t="str">
            <v>Belgium;Switzerland;Germany;Spain;France;Italy;Luxembourg;Netherlands;</v>
          </cell>
          <cell r="Q688" t="str">
            <v>Non</v>
          </cell>
          <cell r="R688" t="str">
            <v/>
          </cell>
          <cell r="S688" t="str">
            <v>+ 85 ans</v>
          </cell>
          <cell r="T688" t="str">
            <v>International</v>
          </cell>
          <cell r="U688" t="str">
            <v>Global</v>
          </cell>
          <cell r="V688">
            <v>3</v>
          </cell>
          <cell r="W688" t="str">
            <v>Non</v>
          </cell>
          <cell r="X688" t="str">
            <v>Cap</v>
          </cell>
          <cell r="AA688" t="str">
            <v>Label ISR 092021</v>
          </cell>
          <cell r="AB688" t="str">
            <v>Oui</v>
          </cell>
          <cell r="AC688" t="str">
            <v>Oui</v>
          </cell>
          <cell r="AD688">
            <v>1</v>
          </cell>
          <cell r="AE688">
            <v>1.2</v>
          </cell>
        </row>
        <row r="689">
          <cell r="A689" t="str">
            <v>LU0807689749</v>
          </cell>
          <cell r="B689" t="str">
            <v>Carmignac Pf Flexible Bond A USD Acc H</v>
          </cell>
          <cell r="D689">
            <v>1</v>
          </cell>
          <cell r="E689" t="str">
            <v>SICAV</v>
          </cell>
          <cell r="F689" t="str">
            <v>Carmignac Gestion</v>
          </cell>
          <cell r="G689" t="str">
            <v>Carmignac Gestion Luxembourg S.A.</v>
          </cell>
          <cell r="H689" t="str">
            <v>USD</v>
          </cell>
          <cell r="I689" t="str">
            <v>ICE BofA EUR Brd Mkt TR EUR</v>
          </cell>
          <cell r="J689" t="str">
            <v>www.carmignac.fr</v>
          </cell>
          <cell r="K689" t="str">
            <v>Obligations Autres</v>
          </cell>
          <cell r="L689" t="str">
            <v>Europe Fonds ouverts  - Obligations Autres</v>
          </cell>
          <cell r="M689" t="str">
            <v>BBFA</v>
          </cell>
          <cell r="N689" t="str">
            <v>BBFAB</v>
          </cell>
          <cell r="O689" t="str">
            <v>Quotidien</v>
          </cell>
          <cell r="P689" t="str">
            <v>Austria;Belgium;Switzerland;Germany;Spain;France;Italy;Luxembourg;Netherlands;</v>
          </cell>
          <cell r="Q689" t="str">
            <v>Non</v>
          </cell>
          <cell r="R689" t="str">
            <v/>
          </cell>
          <cell r="S689" t="str">
            <v>+ 85 ans</v>
          </cell>
          <cell r="T689" t="str">
            <v>International</v>
          </cell>
          <cell r="U689" t="str">
            <v>Global</v>
          </cell>
          <cell r="V689">
            <v>3</v>
          </cell>
          <cell r="W689" t="str">
            <v>Non</v>
          </cell>
          <cell r="X689" t="str">
            <v>Cap</v>
          </cell>
          <cell r="AA689" t="str">
            <v>Label ISR 092021</v>
          </cell>
          <cell r="AB689" t="str">
            <v>Oui</v>
          </cell>
          <cell r="AC689" t="str">
            <v>Oui</v>
          </cell>
          <cell r="AD689">
            <v>1</v>
          </cell>
          <cell r="AE689">
            <v>1.2</v>
          </cell>
        </row>
        <row r="690">
          <cell r="A690" t="str">
            <v>LU0336083497</v>
          </cell>
          <cell r="B690" t="str">
            <v>Carmignac Pf Global Bond A EUR Acc</v>
          </cell>
          <cell r="C690" t="str">
            <v/>
          </cell>
          <cell r="D690">
            <v>13</v>
          </cell>
          <cell r="E690" t="str">
            <v>SICAV</v>
          </cell>
          <cell r="F690" t="str">
            <v>Carmignac Gestion</v>
          </cell>
          <cell r="G690" t="str">
            <v>Carmignac Gestion Luxembourg S.A.</v>
          </cell>
          <cell r="H690" t="str">
            <v>EUR</v>
          </cell>
          <cell r="I690" t="str">
            <v>JPM GBI Global TR EUR</v>
          </cell>
          <cell r="J690" t="str">
            <v>www.carmignac.fr</v>
          </cell>
          <cell r="K690" t="str">
            <v>Obligations Monde - Couvert EUR</v>
          </cell>
          <cell r="L690" t="str">
            <v>Europe Fonds ouverts  - Obligations Internationales</v>
          </cell>
          <cell r="M690" t="str">
            <v>BBJA</v>
          </cell>
          <cell r="N690" t="str">
            <v>BBJAB</v>
          </cell>
          <cell r="O690" t="str">
            <v>Quotidien</v>
          </cell>
          <cell r="P690" t="str">
            <v>Belgium;Switzerland;Germany;Spain;France;Italy;Luxembourg;Netherlands;</v>
          </cell>
          <cell r="Q690" t="str">
            <v>Non</v>
          </cell>
          <cell r="R690" t="str">
            <v/>
          </cell>
          <cell r="S690" t="str">
            <v>+ 85 ans</v>
          </cell>
          <cell r="T690" t="str">
            <v>International</v>
          </cell>
          <cell r="U690" t="str">
            <v>Global</v>
          </cell>
          <cell r="V690">
            <v>3</v>
          </cell>
          <cell r="W690" t="str">
            <v>Non</v>
          </cell>
          <cell r="X690" t="str">
            <v>Cap</v>
          </cell>
          <cell r="Y690" t="str">
            <v>17h00</v>
          </cell>
          <cell r="Z690" t="str">
            <v>Cut Off: 17h00  Val:J+3</v>
          </cell>
          <cell r="AA690">
            <v>0</v>
          </cell>
          <cell r="AB690" t="str">
            <v>Non</v>
          </cell>
          <cell r="AC690" t="str">
            <v>Oui</v>
          </cell>
          <cell r="AD690">
            <v>1</v>
          </cell>
          <cell r="AE690">
            <v>1.19</v>
          </cell>
        </row>
        <row r="691">
          <cell r="A691" t="str">
            <v>FR0010149211</v>
          </cell>
          <cell r="B691" t="str">
            <v>Carmignac Profil Réactif 100 A EUR Acc</v>
          </cell>
          <cell r="C691" t="str">
            <v/>
          </cell>
          <cell r="D691">
            <v>13</v>
          </cell>
          <cell r="E691" t="str">
            <v>FCP</v>
          </cell>
          <cell r="F691" t="str">
            <v>Carmignac Gestion</v>
          </cell>
          <cell r="G691" t="str">
            <v>Carmignac Gestion</v>
          </cell>
          <cell r="H691" t="str">
            <v>EUR</v>
          </cell>
          <cell r="I691" t="str">
            <v>MSCI ACWI NR USD</v>
          </cell>
          <cell r="J691" t="str">
            <v>www.carmignac.fr</v>
          </cell>
          <cell r="K691" t="str">
            <v>Mixtes EUR Flexible</v>
          </cell>
          <cell r="L691" t="str">
            <v>Europe Fonds ouverts  - Allocation EUR Flexible - International</v>
          </cell>
          <cell r="M691" t="str">
            <v>EACA</v>
          </cell>
          <cell r="N691" t="str">
            <v>EACAB</v>
          </cell>
          <cell r="O691" t="str">
            <v>Quotidien</v>
          </cell>
          <cell r="P691" t="str">
            <v>Belgium;Switzerland;Germany;Spain;France;Italy;Netherlands;</v>
          </cell>
          <cell r="Q691" t="str">
            <v>Non</v>
          </cell>
          <cell r="R691" t="str">
            <v/>
          </cell>
          <cell r="S691" t="str">
            <v>+ 85 ans</v>
          </cell>
          <cell r="T691" t="str">
            <v>International</v>
          </cell>
          <cell r="U691" t="str">
            <v>Global</v>
          </cell>
          <cell r="V691">
            <v>5</v>
          </cell>
          <cell r="W691" t="str">
            <v>Non</v>
          </cell>
          <cell r="X691" t="str">
            <v>Cap</v>
          </cell>
          <cell r="Y691" t="str">
            <v>16h30</v>
          </cell>
          <cell r="Z691" t="str">
            <v>J+3</v>
          </cell>
          <cell r="AA691">
            <v>0</v>
          </cell>
          <cell r="AB691" t="str">
            <v>Non</v>
          </cell>
          <cell r="AC691" t="str">
            <v>Oui</v>
          </cell>
          <cell r="AD691">
            <v>1.5</v>
          </cell>
          <cell r="AE691">
            <v>2.62</v>
          </cell>
        </row>
        <row r="692">
          <cell r="A692" t="str">
            <v>FR0010149203</v>
          </cell>
          <cell r="B692" t="str">
            <v>Carmignac Profil Réactif 50 A EUR Acc</v>
          </cell>
          <cell r="C692" t="str">
            <v/>
          </cell>
          <cell r="D692">
            <v>12</v>
          </cell>
          <cell r="E692" t="str">
            <v>FCP</v>
          </cell>
          <cell r="F692" t="str">
            <v>Carmignac Gestion</v>
          </cell>
          <cell r="G692" t="str">
            <v>Carmignac Gestion</v>
          </cell>
          <cell r="H692" t="str">
            <v>EUR</v>
          </cell>
          <cell r="I692" t="str">
            <v>(FTSE WGBI All Maturities EUR) 50% + ( MSCI ACWI NR USD) 50%</v>
          </cell>
          <cell r="J692" t="str">
            <v>www.carmignac.fr</v>
          </cell>
          <cell r="K692" t="str">
            <v>Mixtes EUR Equilibrés</v>
          </cell>
          <cell r="L692" t="str">
            <v>Europe Fonds ouverts  - Allocation EUR Modérée - International</v>
          </cell>
          <cell r="M692" t="str">
            <v>EABA</v>
          </cell>
          <cell r="N692" t="str">
            <v>EABAB</v>
          </cell>
          <cell r="O692" t="str">
            <v>Quotidien</v>
          </cell>
          <cell r="P692" t="str">
            <v>Belgium;Switzerland;Germany;Spain;France;Italy;Netherlands;</v>
          </cell>
          <cell r="Q692" t="str">
            <v>Non</v>
          </cell>
          <cell r="R692" t="str">
            <v/>
          </cell>
          <cell r="S692" t="str">
            <v>+ 85 ans</v>
          </cell>
          <cell r="T692" t="str">
            <v>International</v>
          </cell>
          <cell r="U692" t="str">
            <v>Global</v>
          </cell>
          <cell r="V692">
            <v>4</v>
          </cell>
          <cell r="W692" t="str">
            <v>Non</v>
          </cell>
          <cell r="X692" t="str">
            <v>Cap</v>
          </cell>
          <cell r="Y692" t="str">
            <v>18h00</v>
          </cell>
          <cell r="Z692" t="str">
            <v>Cut Off: 18h00  Val:J+3  DE:</v>
          </cell>
          <cell r="AA692">
            <v>0</v>
          </cell>
          <cell r="AB692" t="str">
            <v>Non</v>
          </cell>
          <cell r="AC692" t="str">
            <v>Oui</v>
          </cell>
          <cell r="AD692">
            <v>1.5</v>
          </cell>
          <cell r="AE692">
            <v>1.97</v>
          </cell>
        </row>
        <row r="693">
          <cell r="A693" t="str">
            <v>FR0010148999</v>
          </cell>
          <cell r="B693" t="str">
            <v>Carmignac Profil Réactif 75 A EUR Acc</v>
          </cell>
          <cell r="C693" t="str">
            <v/>
          </cell>
          <cell r="D693">
            <v>11</v>
          </cell>
          <cell r="E693" t="str">
            <v>FCP</v>
          </cell>
          <cell r="F693" t="str">
            <v>Carmignac Gestion</v>
          </cell>
          <cell r="G693" t="str">
            <v>Carmignac Gestion</v>
          </cell>
          <cell r="H693" t="str">
            <v>EUR</v>
          </cell>
          <cell r="I693" t="str">
            <v>(FTSE WGBI All Maturities EUR) 25% + ( MSCI ACWI NR USD) 75%</v>
          </cell>
          <cell r="J693" t="str">
            <v>www.carmignac.fr</v>
          </cell>
          <cell r="K693" t="str">
            <v>Mixtes EUR Dynamiques</v>
          </cell>
          <cell r="L693" t="str">
            <v>Europe Fonds ouverts  - Allocation EUR Agressive - International</v>
          </cell>
          <cell r="M693" t="str">
            <v>EADA</v>
          </cell>
          <cell r="N693" t="str">
            <v>EADAB</v>
          </cell>
          <cell r="O693" t="str">
            <v>Quotidien</v>
          </cell>
          <cell r="P693" t="str">
            <v>Belgium;Switzerland;Germany;Spain;France;Italy;Netherlands;</v>
          </cell>
          <cell r="Q693" t="str">
            <v>Non</v>
          </cell>
          <cell r="R693" t="str">
            <v/>
          </cell>
          <cell r="S693" t="str">
            <v>+ 85 ans</v>
          </cell>
          <cell r="T693" t="str">
            <v>International</v>
          </cell>
          <cell r="U693" t="str">
            <v>Global</v>
          </cell>
          <cell r="V693">
            <v>4</v>
          </cell>
          <cell r="W693" t="str">
            <v>Non</v>
          </cell>
          <cell r="X693" t="str">
            <v>Cap</v>
          </cell>
          <cell r="Y693" t="str">
            <v>18h00</v>
          </cell>
          <cell r="Z693" t="str">
            <v>Cut Off: 18h00  Val:J+3  DE:</v>
          </cell>
          <cell r="AA693">
            <v>0</v>
          </cell>
          <cell r="AB693" t="str">
            <v>Non</v>
          </cell>
          <cell r="AC693" t="str">
            <v>Oui</v>
          </cell>
          <cell r="AD693">
            <v>1.5</v>
          </cell>
          <cell r="AE693">
            <v>2.4900000000000002</v>
          </cell>
        </row>
        <row r="694">
          <cell r="A694" t="str">
            <v>FR0010149120</v>
          </cell>
          <cell r="B694" t="str">
            <v>Carmignac Sécurité A EUR Acc</v>
          </cell>
          <cell r="C694" t="str">
            <v/>
          </cell>
          <cell r="D694">
            <v>13</v>
          </cell>
          <cell r="E694" t="str">
            <v>FCP</v>
          </cell>
          <cell r="F694" t="str">
            <v>Carmignac Gestion</v>
          </cell>
          <cell r="G694" t="str">
            <v>Carmignac Gestion</v>
          </cell>
          <cell r="H694" t="str">
            <v>EUR</v>
          </cell>
          <cell r="I694" t="str">
            <v>FTSE MTS Ex-CNO Etrix 1-3Y TR EUR</v>
          </cell>
          <cell r="J694" t="str">
            <v>www.carmignac.fr</v>
          </cell>
          <cell r="K694" t="str">
            <v>Obligations Diversifiés EUR - Court terme</v>
          </cell>
          <cell r="L694" t="str">
            <v>Europe Fonds ouverts  - Obligations EUR Diversifiées Court Terme</v>
          </cell>
          <cell r="M694" t="str">
            <v>BBCA</v>
          </cell>
          <cell r="N694" t="str">
            <v>BBCAB</v>
          </cell>
          <cell r="O694" t="str">
            <v>Quotidien</v>
          </cell>
          <cell r="P694" t="str">
            <v>Austria;Belgium;Switzerland;Germany;Spain;France;United Kingdom;Ireland;Italy;Luxembourg;Netherlands;Sweden;</v>
          </cell>
          <cell r="Q694" t="str">
            <v>Non</v>
          </cell>
          <cell r="R694" t="str">
            <v/>
          </cell>
          <cell r="S694" t="str">
            <v>+ 85 ans</v>
          </cell>
          <cell r="T694" t="str">
            <v>Zone Euro</v>
          </cell>
          <cell r="U694" t="str">
            <v>Euroland</v>
          </cell>
          <cell r="V694">
            <v>2</v>
          </cell>
          <cell r="W694" t="str">
            <v>Non</v>
          </cell>
          <cell r="X694" t="str">
            <v>Cap</v>
          </cell>
          <cell r="Y694" t="str">
            <v>18h00</v>
          </cell>
          <cell r="Z694" t="str">
            <v>J+1</v>
          </cell>
          <cell r="AA694">
            <v>0</v>
          </cell>
          <cell r="AB694" t="str">
            <v>Oui</v>
          </cell>
          <cell r="AC694" t="str">
            <v>Oui</v>
          </cell>
          <cell r="AD694">
            <v>1</v>
          </cell>
          <cell r="AE694">
            <v>0.95</v>
          </cell>
        </row>
        <row r="695">
          <cell r="A695" t="str">
            <v>FR0013515970</v>
          </cell>
          <cell r="B695" t="str">
            <v>Carmignac Credit 2025 A EUR Acc</v>
          </cell>
          <cell r="D695">
            <v>6</v>
          </cell>
          <cell r="E695" t="str">
            <v>FCP</v>
          </cell>
          <cell r="F695" t="str">
            <v>Carmignac Gestion</v>
          </cell>
          <cell r="G695" t="str">
            <v>Carmignac Gestion</v>
          </cell>
          <cell r="H695" t="str">
            <v>EUR</v>
          </cell>
          <cell r="I695" t="str">
            <v>Pas d'iindice de référence</v>
          </cell>
          <cell r="J695" t="str">
            <v>www.carmignac.fr</v>
          </cell>
          <cell r="K695" t="str">
            <v>Obligation Terme Fixe (3)</v>
          </cell>
          <cell r="L695" t="str">
            <v>Europe Fonds ouverts  - Obligations à échéance</v>
          </cell>
          <cell r="M695" t="str">
            <v>BBEA</v>
          </cell>
          <cell r="N695" t="str">
            <v>BBEAB</v>
          </cell>
          <cell r="O695" t="str">
            <v>Quotidien</v>
          </cell>
          <cell r="P695" t="str">
            <v>Germany;Spain;France;</v>
          </cell>
          <cell r="Q695" t="str">
            <v>Non</v>
          </cell>
          <cell r="R695" t="str">
            <v/>
          </cell>
          <cell r="S695" t="str">
            <v>+ 85 ans</v>
          </cell>
          <cell r="T695" t="str">
            <v>International</v>
          </cell>
          <cell r="U695" t="str">
            <v>Global</v>
          </cell>
          <cell r="V695">
            <v>3</v>
          </cell>
          <cell r="W695" t="str">
            <v>Non</v>
          </cell>
          <cell r="X695" t="str">
            <v>Cap</v>
          </cell>
          <cell r="Y695" t="str">
            <v>13h00</v>
          </cell>
          <cell r="Z695" t="str">
            <v>J+3</v>
          </cell>
          <cell r="AA695">
            <v>0</v>
          </cell>
          <cell r="AB695" t="str">
            <v>Non</v>
          </cell>
          <cell r="AC695" t="str">
            <v>Oui</v>
          </cell>
          <cell r="AD695">
            <v>0.95</v>
          </cell>
          <cell r="AE695">
            <v>0.95</v>
          </cell>
        </row>
        <row r="696">
          <cell r="A696" t="str">
            <v>FR0013515996</v>
          </cell>
          <cell r="B696" t="str">
            <v>Carmignac Credit 2025 A EUR Ydis</v>
          </cell>
          <cell r="D696">
            <v>0</v>
          </cell>
          <cell r="E696" t="str">
            <v>FCP</v>
          </cell>
          <cell r="F696" t="str">
            <v>Carmignac Gestion</v>
          </cell>
          <cell r="G696" t="str">
            <v>Carmignac Gestion</v>
          </cell>
          <cell r="H696" t="str">
            <v>EUR</v>
          </cell>
          <cell r="I696" t="str">
            <v>Pas d'iindice de référence</v>
          </cell>
          <cell r="J696" t="str">
            <v>www.carmignac.fr</v>
          </cell>
          <cell r="K696" t="str">
            <v>Obligation Terme Fixe (3)</v>
          </cell>
          <cell r="L696" t="str">
            <v>Europe Fonds ouverts  - Obligations à échéance</v>
          </cell>
          <cell r="M696" t="str">
            <v>BBEA</v>
          </cell>
          <cell r="N696" t="str">
            <v>BBEAB</v>
          </cell>
          <cell r="O696" t="str">
            <v>Quotidien</v>
          </cell>
          <cell r="P696" t="str">
            <v>Germany;Spain;France;</v>
          </cell>
          <cell r="Q696" t="str">
            <v>Non</v>
          </cell>
          <cell r="R696" t="str">
            <v/>
          </cell>
          <cell r="S696" t="str">
            <v>+ 85 ans</v>
          </cell>
          <cell r="T696" t="str">
            <v>International</v>
          </cell>
          <cell r="U696" t="str">
            <v>Global</v>
          </cell>
          <cell r="V696">
            <v>3</v>
          </cell>
          <cell r="W696" t="str">
            <v>Non</v>
          </cell>
          <cell r="X696" t="str">
            <v>Dist</v>
          </cell>
          <cell r="Y696" t="str">
            <v>13h00</v>
          </cell>
          <cell r="Z696" t="str">
            <v>J+3</v>
          </cell>
          <cell r="AB696" t="str">
            <v>Non</v>
          </cell>
          <cell r="AC696" t="str">
            <v>Oui</v>
          </cell>
          <cell r="AD696">
            <v>0.95</v>
          </cell>
          <cell r="AE696">
            <v>0.95</v>
          </cell>
        </row>
        <row r="697">
          <cell r="A697" t="str">
            <v>FR0011269067</v>
          </cell>
          <cell r="B697" t="str">
            <v>Carmignac Patrimoine A USD acc Hdg</v>
          </cell>
          <cell r="C697" t="str">
            <v>en cours de référencement ? (demande Premium 18/05/2015)</v>
          </cell>
          <cell r="D697">
            <v>0</v>
          </cell>
          <cell r="E697" t="str">
            <v>FCP</v>
          </cell>
          <cell r="F697" t="str">
            <v>Carmignac Gestion</v>
          </cell>
          <cell r="G697" t="str">
            <v>Carmignac Gestion</v>
          </cell>
          <cell r="H697" t="str">
            <v>USD</v>
          </cell>
          <cell r="I697" t="str">
            <v>(FTSE WGBI EUR) 50% + ( MSCI ACWI NR USD) 50%</v>
          </cell>
          <cell r="J697" t="str">
            <v>www.carmignac.fr</v>
          </cell>
          <cell r="K697" t="str">
            <v>Mixtes USD Equilibrés</v>
          </cell>
          <cell r="L697" t="str">
            <v>Europe Fonds ouverts  - Allocation USD Modérée</v>
          </cell>
          <cell r="M697" t="str">
            <v>EABC</v>
          </cell>
          <cell r="N697" t="str">
            <v>EABCB</v>
          </cell>
          <cell r="O697" t="str">
            <v>Quotidien</v>
          </cell>
          <cell r="P697" t="str">
            <v>Austria;Belgium;Switzerland;Germany;Spain;France;United Kingdom;Italy;Luxembourg;Netherlands;Sweden;</v>
          </cell>
          <cell r="Q697" t="str">
            <v>Non</v>
          </cell>
          <cell r="R697" t="str">
            <v/>
          </cell>
          <cell r="S697" t="str">
            <v>+ 85 ans</v>
          </cell>
          <cell r="T697" t="str">
            <v>International</v>
          </cell>
          <cell r="U697" t="str">
            <v>Global</v>
          </cell>
          <cell r="V697">
            <v>4</v>
          </cell>
          <cell r="W697" t="str">
            <v>Non</v>
          </cell>
          <cell r="X697" t="str">
            <v>Cap</v>
          </cell>
          <cell r="Y697" t="str">
            <v>18h00</v>
          </cell>
          <cell r="Z697" t="str">
            <v>J+1</v>
          </cell>
          <cell r="AB697" t="str">
            <v>Oui</v>
          </cell>
          <cell r="AC697" t="str">
            <v>Oui</v>
          </cell>
          <cell r="AD697">
            <v>1.5</v>
          </cell>
          <cell r="AE697">
            <v>1.88</v>
          </cell>
        </row>
        <row r="698">
          <cell r="A698" t="str">
            <v>LU1623763221</v>
          </cell>
          <cell r="B698" t="str">
            <v>Carmignac Pf EM Debt A EUR Acc</v>
          </cell>
          <cell r="D698">
            <v>5</v>
          </cell>
          <cell r="E698" t="str">
            <v>SICAV</v>
          </cell>
          <cell r="F698" t="str">
            <v>Carmignac Gestion</v>
          </cell>
          <cell r="G698" t="str">
            <v>Carmignac Gestion Luxembourg S.A.</v>
          </cell>
          <cell r="H698" t="str">
            <v>EUR</v>
          </cell>
          <cell r="I698" t="str">
            <v>JPM GBI-EM Global Diversified TR EUR</v>
          </cell>
          <cell r="J698" t="str">
            <v>www.carmignac.fr</v>
          </cell>
          <cell r="K698" t="str">
            <v>Obligations Marchés Emergents</v>
          </cell>
          <cell r="L698" t="str">
            <v>Europe Fonds ouverts  - Obligations Marchés Emergents</v>
          </cell>
          <cell r="M698" t="str">
            <v>BDRB</v>
          </cell>
          <cell r="N698" t="str">
            <v>BDRBB</v>
          </cell>
          <cell r="O698" t="str">
            <v>Quotidien</v>
          </cell>
          <cell r="P698" t="str">
            <v>Autriche;Belgique;Suisse;Allemagne;Espagne;France;Italie;Luxembourg;Portugal;</v>
          </cell>
          <cell r="Q698" t="str">
            <v>Non</v>
          </cell>
          <cell r="R698" t="str">
            <v/>
          </cell>
          <cell r="S698" t="str">
            <v>+ 85 ans</v>
          </cell>
          <cell r="T698" t="str">
            <v>Marchés Emergents</v>
          </cell>
          <cell r="U698" t="str">
            <v>Global Emerging Mkts</v>
          </cell>
          <cell r="V698">
            <v>4</v>
          </cell>
          <cell r="W698" t="str">
            <v>Non</v>
          </cell>
          <cell r="X698" t="str">
            <v>Cap</v>
          </cell>
          <cell r="Y698" t="str">
            <v>18h00</v>
          </cell>
          <cell r="Z698" t="str">
            <v>J+3</v>
          </cell>
          <cell r="AB698" t="str">
            <v>Non</v>
          </cell>
          <cell r="AC698" t="str">
            <v>Oui</v>
          </cell>
          <cell r="AD698">
            <v>1.2</v>
          </cell>
          <cell r="AE698">
            <v>1.4</v>
          </cell>
        </row>
        <row r="699">
          <cell r="A699" t="str">
            <v>LU1317704051</v>
          </cell>
          <cell r="B699" t="str">
            <v>Carmignac Pf L-S Eurp Eqs A EUR Acc</v>
          </cell>
          <cell r="C699" t="str">
            <v>Absorption du fonds LU1910837258 Carmignac Pf L-S Global Eqs A EUR Acc le 25/06/2021</v>
          </cell>
          <cell r="D699">
            <v>7</v>
          </cell>
          <cell r="E699" t="str">
            <v>SICAV</v>
          </cell>
          <cell r="F699" t="str">
            <v>Carmignac Gestion</v>
          </cell>
          <cell r="G699" t="str">
            <v>Carmignac Gestion Luxembourg S.A.</v>
          </cell>
          <cell r="H699" t="str">
            <v>EUR</v>
          </cell>
          <cell r="I699" t="str">
            <v>(STOXX Europe 600 NR EUR) 15.000% + ( EONIA Capitalisé Jour TR EUR) 85.000%</v>
          </cell>
          <cell r="J699" t="str">
            <v>www.carmignac.fr</v>
          </cell>
          <cell r="K699" t="str">
            <v>Gestion Alternative</v>
          </cell>
          <cell r="L699" t="str">
            <v>Europe Fonds ouverts  - Alt - Long/Short Actions - Europe</v>
          </cell>
          <cell r="M699" t="str">
            <v>D000</v>
          </cell>
          <cell r="N699" t="str">
            <v>D000B</v>
          </cell>
          <cell r="O699" t="str">
            <v>Quotidien</v>
          </cell>
          <cell r="P699" t="str">
            <v>Autriche;Belgique;Suisse;Allemagne;Espagne;France;Italie;Luxembourg;Suède;</v>
          </cell>
          <cell r="Q699" t="str">
            <v>Non</v>
          </cell>
          <cell r="R699" t="str">
            <v/>
          </cell>
          <cell r="S699" t="str">
            <v>+ 85 ans</v>
          </cell>
          <cell r="T699" t="str">
            <v>Europe</v>
          </cell>
          <cell r="U699" t="str">
            <v>Europe</v>
          </cell>
          <cell r="V699">
            <v>4</v>
          </cell>
          <cell r="W699" t="str">
            <v>Non</v>
          </cell>
          <cell r="X699" t="str">
            <v>Cap</v>
          </cell>
          <cell r="Y699" t="str">
            <v>16h30</v>
          </cell>
          <cell r="Z699" t="str">
            <v>J+3</v>
          </cell>
          <cell r="AB699" t="str">
            <v>Non</v>
          </cell>
          <cell r="AC699" t="str">
            <v>Oui</v>
          </cell>
          <cell r="AD699">
            <v>1.5</v>
          </cell>
          <cell r="AE699">
            <v>1.79</v>
          </cell>
        </row>
        <row r="700">
          <cell r="A700" t="str">
            <v>LU2295992676</v>
          </cell>
          <cell r="B700" t="str">
            <v>Carmignac Pf China New Economy F EUR Acc</v>
          </cell>
          <cell r="D700">
            <v>1</v>
          </cell>
          <cell r="E700" t="str">
            <v>SICAV</v>
          </cell>
          <cell r="F700" t="str">
            <v>Carmignac Gestion</v>
          </cell>
          <cell r="G700" t="str">
            <v>Carmignac Gestion Luxembourg S.A.</v>
          </cell>
          <cell r="H700" t="str">
            <v>EUR</v>
          </cell>
          <cell r="I700" t="str">
            <v>Pas d'indice de référence</v>
          </cell>
          <cell r="J700" t="str">
            <v>www.carmignac.fr</v>
          </cell>
          <cell r="K700" t="str">
            <v>Actions Grande Chine</v>
          </cell>
          <cell r="L700" t="str">
            <v>Europe Fonds ouverts  - Actions Grande Chine</v>
          </cell>
          <cell r="M700" t="str">
            <v>FKC0</v>
          </cell>
          <cell r="N700" t="str">
            <v>FKC0B</v>
          </cell>
          <cell r="O700" t="str">
            <v>Quotidien</v>
          </cell>
          <cell r="P700" t="str">
            <v>Autriche;Belgique;Suisse;Allemagne;Espagne;France;Royaume-Uni;Italie;Luxembourg;Suède;</v>
          </cell>
          <cell r="Q700" t="str">
            <v>Non</v>
          </cell>
          <cell r="R700" t="str">
            <v/>
          </cell>
          <cell r="S700" t="str">
            <v/>
          </cell>
          <cell r="T700" t="str">
            <v>Chine</v>
          </cell>
          <cell r="U700" t="str">
            <v>China (Greater)</v>
          </cell>
          <cell r="V700">
            <v>6</v>
          </cell>
          <cell r="W700" t="str">
            <v>Non</v>
          </cell>
          <cell r="X700" t="str">
            <v>Cap</v>
          </cell>
          <cell r="Y700" t="str">
            <v>15h00 J-2</v>
          </cell>
          <cell r="Z700" t="str">
            <v>J+3</v>
          </cell>
          <cell r="AA700" t="str">
            <v>Label ISR 092021</v>
          </cell>
          <cell r="AB700" t="str">
            <v>Non</v>
          </cell>
          <cell r="AC700" t="str">
            <v>Oui</v>
          </cell>
          <cell r="AD700">
            <v>0.85</v>
          </cell>
          <cell r="AE700">
            <v>1.1499999999999999</v>
          </cell>
        </row>
        <row r="701">
          <cell r="A701" t="str">
            <v>LU1966630706</v>
          </cell>
          <cell r="B701" t="str">
            <v>Carmignac Pf Family Governed A EUR Acc</v>
          </cell>
          <cell r="D701">
            <v>4</v>
          </cell>
          <cell r="E701" t="str">
            <v>SICAV</v>
          </cell>
          <cell r="F701" t="str">
            <v>Carmignac Gestion</v>
          </cell>
          <cell r="G701" t="str">
            <v>Carmignac Gestion Luxembourg S.A.</v>
          </cell>
          <cell r="H701" t="str">
            <v>EUR</v>
          </cell>
          <cell r="I701" t="str">
            <v>MSCI ACWI NR USD</v>
          </cell>
          <cell r="J701" t="str">
            <v>www.carmignac.fr</v>
          </cell>
          <cell r="K701" t="str">
            <v>Actions International Grandes Capitalisations Croissance</v>
          </cell>
          <cell r="L701" t="str">
            <v>Europe Fonds ouverts  - Actions Internationales Gdes Cap. Croissance</v>
          </cell>
          <cell r="M701" t="str">
            <v>FEAE</v>
          </cell>
          <cell r="N701" t="str">
            <v>FEAEB</v>
          </cell>
          <cell r="O701" t="str">
            <v>Quotidien</v>
          </cell>
          <cell r="P701" t="str">
            <v>Autriche;Belgique;Suisse;Espagne;France;Royaume-Uni;Italie;Luxembourg;</v>
          </cell>
          <cell r="Q701" t="str">
            <v>Non</v>
          </cell>
          <cell r="R701" t="str">
            <v/>
          </cell>
          <cell r="S701" t="str">
            <v/>
          </cell>
          <cell r="T701" t="str">
            <v>International</v>
          </cell>
          <cell r="U701" t="str">
            <v>Global</v>
          </cell>
          <cell r="V701">
            <v>5</v>
          </cell>
          <cell r="W701" t="str">
            <v>Non</v>
          </cell>
          <cell r="X701" t="str">
            <v>Cap</v>
          </cell>
          <cell r="Y701" t="str">
            <v>18h00</v>
          </cell>
          <cell r="Z701" t="str">
            <v>J+3</v>
          </cell>
          <cell r="AA701" t="str">
            <v>Label ISR 01/2022</v>
          </cell>
          <cell r="AB701" t="str">
            <v>Oui</v>
          </cell>
          <cell r="AC701" t="str">
            <v>Oui</v>
          </cell>
          <cell r="AD701">
            <v>1.5</v>
          </cell>
          <cell r="AE701">
            <v>1.79</v>
          </cell>
        </row>
        <row r="702">
          <cell r="A702" t="str">
            <v>LU2295992320</v>
          </cell>
          <cell r="B702" t="str">
            <v>Carmignac Pf China New Economy A EUR Acc</v>
          </cell>
          <cell r="D702">
            <v>5</v>
          </cell>
          <cell r="E702" t="str">
            <v>SICAV</v>
          </cell>
          <cell r="F702" t="str">
            <v>Carmignac Gestion</v>
          </cell>
          <cell r="G702" t="str">
            <v>Carmignac Gestion Luxembourg S.A.</v>
          </cell>
          <cell r="H702" t="str">
            <v>EUR</v>
          </cell>
          <cell r="I702" t="str">
            <v>MSCI China NR USD</v>
          </cell>
          <cell r="J702" t="str">
            <v>www.carmignac.fr</v>
          </cell>
          <cell r="K702" t="str">
            <v>Actions Grande Chine</v>
          </cell>
          <cell r="L702" t="str">
            <v>Europe Fonds ouverts  - Actions Grande Chine</v>
          </cell>
          <cell r="M702" t="str">
            <v>FKC0</v>
          </cell>
          <cell r="N702" t="str">
            <v>FKC0B</v>
          </cell>
          <cell r="O702" t="str">
            <v>Quotidien</v>
          </cell>
          <cell r="P702" t="str">
            <v>Autriche;Belgique;Suisse;Allemagne;Espagne;France;Italie;Luxembourg;Suède;</v>
          </cell>
          <cell r="Q702" t="str">
            <v>Non</v>
          </cell>
          <cell r="R702" t="str">
            <v/>
          </cell>
          <cell r="S702" t="str">
            <v/>
          </cell>
          <cell r="T702" t="str">
            <v>Chine</v>
          </cell>
          <cell r="U702" t="str">
            <v>China (Greater)</v>
          </cell>
          <cell r="V702">
            <v>6</v>
          </cell>
          <cell r="W702" t="str">
            <v>Non</v>
          </cell>
          <cell r="X702" t="str">
            <v>Cap</v>
          </cell>
          <cell r="Y702" t="str">
            <v>15h00</v>
          </cell>
          <cell r="Z702" t="str">
            <v>J+2</v>
          </cell>
          <cell r="AA702" t="str">
            <v>Label ISR 092021</v>
          </cell>
          <cell r="AB702" t="str">
            <v>Non</v>
          </cell>
          <cell r="AC702" t="str">
            <v>Oui</v>
          </cell>
          <cell r="AD702">
            <v>1.5</v>
          </cell>
          <cell r="AE702">
            <v>1.8</v>
          </cell>
        </row>
        <row r="703">
          <cell r="A703" t="str">
            <v>LU0304955437</v>
          </cell>
          <cell r="B703" t="str">
            <v>Edgewood L Sel US Select Growth A EUR</v>
          </cell>
          <cell r="D703">
            <v>6</v>
          </cell>
          <cell r="E703" t="str">
            <v>SICAV</v>
          </cell>
          <cell r="F703" t="str">
            <v>Carne Global Fund Managers</v>
          </cell>
          <cell r="G703" t="str">
            <v>Carne Global Fund Managers (Luxembourg) S.A.</v>
          </cell>
          <cell r="H703" t="str">
            <v>EUR</v>
          </cell>
          <cell r="I703" t="str">
            <v>S&amp;P 500 TR USD</v>
          </cell>
          <cell r="J703" t="str">
            <v>http://www.edgewoodlselectfund.com</v>
          </cell>
          <cell r="K703" t="str">
            <v>Actions US Grandes Capitalisations Croissance</v>
          </cell>
          <cell r="L703" t="str">
            <v>Europe Fonds ouverts  - Actions Etats-Unis Gdes Cap. Croissance</v>
          </cell>
          <cell r="M703" t="str">
            <v>FFAD</v>
          </cell>
          <cell r="N703" t="str">
            <v>FFADB</v>
          </cell>
          <cell r="O703" t="str">
            <v>Quotidien</v>
          </cell>
          <cell r="P703" t="str">
            <v>Switzerland;France;Luxembourg;</v>
          </cell>
          <cell r="Q703" t="str">
            <v>Non</v>
          </cell>
          <cell r="R703" t="str">
            <v/>
          </cell>
          <cell r="S703" t="str">
            <v/>
          </cell>
          <cell r="T703" t="str">
            <v>Amérique du Nord</v>
          </cell>
          <cell r="U703" t="str">
            <v>États-Unis d'Amérique</v>
          </cell>
          <cell r="V703">
            <v>6</v>
          </cell>
          <cell r="W703" t="str">
            <v>Non</v>
          </cell>
          <cell r="X703" t="str">
            <v>Cap</v>
          </cell>
          <cell r="Y703" t="str">
            <v>17h00</v>
          </cell>
          <cell r="Z703" t="str">
            <v>J+5</v>
          </cell>
          <cell r="AB703" t="str">
            <v>Non</v>
          </cell>
          <cell r="AC703" t="str">
            <v>Oui</v>
          </cell>
          <cell r="AD703">
            <v>1.8</v>
          </cell>
          <cell r="AE703">
            <v>1.89</v>
          </cell>
        </row>
        <row r="704">
          <cell r="A704" t="str">
            <v>LU0138007074</v>
          </cell>
          <cell r="B704" t="str">
            <v>Edgewood L Sel US Select Growth A EUR H</v>
          </cell>
          <cell r="C704" t="str">
            <v>Ajout dans l'offre Nortia le 30/08/2021 à la demande de Vega</v>
          </cell>
          <cell r="D704">
            <v>5</v>
          </cell>
          <cell r="E704" t="str">
            <v>SICAV</v>
          </cell>
          <cell r="F704" t="str">
            <v>Carne Global Fund Managers</v>
          </cell>
          <cell r="G704" t="str">
            <v>Carne Global Fund Managers (Luxembourg) S.A.</v>
          </cell>
          <cell r="H704" t="str">
            <v>EUR</v>
          </cell>
          <cell r="I704" t="str">
            <v>S&amp;P 500 TR USD</v>
          </cell>
          <cell r="J704" t="str">
            <v>http://www.edgewoodlselectfund.com</v>
          </cell>
          <cell r="K704" t="str">
            <v>Actions autres</v>
          </cell>
          <cell r="L704" t="str">
            <v>Europe Fonds ouverts  - Autres actions</v>
          </cell>
          <cell r="M704" t="str">
            <v>FTZZ</v>
          </cell>
          <cell r="N704" t="str">
            <v>FTZZB</v>
          </cell>
          <cell r="O704" t="str">
            <v>Quotidien</v>
          </cell>
          <cell r="P704" t="str">
            <v>Switzerland;France;Luxembourg;</v>
          </cell>
          <cell r="Q704" t="str">
            <v>Non</v>
          </cell>
          <cell r="R704" t="str">
            <v/>
          </cell>
          <cell r="S704" t="str">
            <v/>
          </cell>
          <cell r="T704" t="str">
            <v>Amérique du Nord</v>
          </cell>
          <cell r="U704" t="str">
            <v>États-Unis d'Amérique</v>
          </cell>
          <cell r="V704">
            <v>6</v>
          </cell>
          <cell r="W704" t="str">
            <v>Non</v>
          </cell>
          <cell r="X704" t="str">
            <v>Cap</v>
          </cell>
          <cell r="Y704" t="str">
            <v>17h00</v>
          </cell>
          <cell r="Z704" t="str">
            <v>J+5</v>
          </cell>
          <cell r="AB704" t="str">
            <v>Non</v>
          </cell>
          <cell r="AC704" t="str">
            <v>Oui</v>
          </cell>
          <cell r="AD704">
            <v>1.8</v>
          </cell>
          <cell r="AE704">
            <v>1.96</v>
          </cell>
        </row>
        <row r="705">
          <cell r="A705" t="str">
            <v>LU0073868852</v>
          </cell>
          <cell r="B705" t="str">
            <v>Edgewood L Sel US Select Growth A USD</v>
          </cell>
          <cell r="C705" t="str">
            <v>retiré de Sélection1818 (février 2016)</v>
          </cell>
          <cell r="D705">
            <v>2</v>
          </cell>
          <cell r="E705" t="str">
            <v>SICAV</v>
          </cell>
          <cell r="F705" t="str">
            <v>Carne Global Fund Managers</v>
          </cell>
          <cell r="G705" t="str">
            <v>Carne Global Fund Managers (Luxembourg) S.A.</v>
          </cell>
          <cell r="H705" t="str">
            <v>USD</v>
          </cell>
          <cell r="I705" t="str">
            <v>S&amp;P 500 TR USD</v>
          </cell>
          <cell r="J705" t="str">
            <v>http://www.edgewoodlselectfund.com</v>
          </cell>
          <cell r="K705" t="str">
            <v>Actions US Grandes Capitalisations Croissance</v>
          </cell>
          <cell r="L705" t="str">
            <v>Europe Fonds ouverts  - Actions Etats-Unis Gdes Cap. Croissance</v>
          </cell>
          <cell r="M705" t="str">
            <v>FFAD</v>
          </cell>
          <cell r="N705" t="str">
            <v>FFADB</v>
          </cell>
          <cell r="O705" t="str">
            <v>Quotidien</v>
          </cell>
          <cell r="P705" t="str">
            <v>Switzerland;France;Luxembourg;</v>
          </cell>
          <cell r="Q705" t="str">
            <v>Non</v>
          </cell>
          <cell r="R705" t="str">
            <v/>
          </cell>
          <cell r="S705" t="str">
            <v/>
          </cell>
          <cell r="T705" t="str">
            <v>Amérique du Nord</v>
          </cell>
          <cell r="U705" t="str">
            <v>États-Unis d'Amérique</v>
          </cell>
          <cell r="V705">
            <v>6</v>
          </cell>
          <cell r="W705" t="str">
            <v>Non</v>
          </cell>
          <cell r="X705" t="str">
            <v>Cap</v>
          </cell>
          <cell r="AB705" t="str">
            <v>Non</v>
          </cell>
          <cell r="AC705" t="str">
            <v>Oui</v>
          </cell>
          <cell r="AD705">
            <v>1.8</v>
          </cell>
          <cell r="AE705">
            <v>1.89</v>
          </cell>
        </row>
        <row r="706">
          <cell r="A706" t="str">
            <v>IE00BH47QQ31</v>
          </cell>
          <cell r="B706" t="str">
            <v>U Access (IRL) GCA Credit L/S B EUR Acc</v>
          </cell>
          <cell r="D706">
            <v>2</v>
          </cell>
          <cell r="E706" t="str">
            <v>Compagnie d'investissement de fonds ouverts (2)</v>
          </cell>
          <cell r="F706" t="str">
            <v>Carne Global Fund Managers</v>
          </cell>
          <cell r="G706" t="str">
            <v>Carne Global Fund Managers (Ireland) Ltd</v>
          </cell>
          <cell r="H706" t="str">
            <v>EUR</v>
          </cell>
          <cell r="I706" t="str">
            <v>No benchmark</v>
          </cell>
          <cell r="J706" t="str">
            <v>http://www.edgewoodlselectfund.com</v>
          </cell>
          <cell r="K706" t="str">
            <v>Obligations Internationales couvertes en EUR</v>
          </cell>
          <cell r="L706" t="str">
            <v>Europe Fonds ouverts  - Obligations Internationales Flexibles Couvertes en EUR</v>
          </cell>
          <cell r="M706" t="str">
            <v>BBGB</v>
          </cell>
          <cell r="N706" t="str">
            <v>BBGBB</v>
          </cell>
          <cell r="O706" t="str">
            <v>Hebdomadaire</v>
          </cell>
          <cell r="P706" t="str">
            <v>Belgium;Switzerland;Germany;Spain;Finland;France;Ireland;Italy;Luxembourg;Netherlands;Sweden;</v>
          </cell>
          <cell r="Q706">
            <v>0</v>
          </cell>
          <cell r="R706" t="str">
            <v/>
          </cell>
          <cell r="S706" t="str">
            <v>+ 85 ans</v>
          </cell>
          <cell r="T706" t="str">
            <v>International</v>
          </cell>
          <cell r="U706" t="str">
            <v>Global</v>
          </cell>
          <cell r="V706">
            <v>3</v>
          </cell>
          <cell r="W706" t="str">
            <v>Non</v>
          </cell>
          <cell r="X706" t="str">
            <v>Cap</v>
          </cell>
          <cell r="Y706" t="str">
            <v>18h00</v>
          </cell>
          <cell r="Z706" t="str">
            <v>J+4</v>
          </cell>
          <cell r="AB706" t="str">
            <v>Non</v>
          </cell>
          <cell r="AC706" t="str">
            <v>Oui</v>
          </cell>
          <cell r="AD706">
            <v>1.05</v>
          </cell>
          <cell r="AE706">
            <v>1.47</v>
          </cell>
        </row>
        <row r="707">
          <cell r="A707" t="str">
            <v>FR0010630913</v>
          </cell>
          <cell r="B707" t="str">
            <v>CD Amérique Stratégies A</v>
          </cell>
          <cell r="D707">
            <v>0</v>
          </cell>
          <cell r="E707" t="str">
            <v>FCP</v>
          </cell>
          <cell r="F707" t="str">
            <v>Cholet Dupont AM</v>
          </cell>
          <cell r="G707" t="str">
            <v>Cholet Dupont Asset Management</v>
          </cell>
          <cell r="H707" t="str">
            <v>EUR</v>
          </cell>
          <cell r="I707" t="str">
            <v>S&amp;P 500 TR EUR</v>
          </cell>
          <cell r="J707" t="str">
            <v>www.cholet-dupont-am.fr</v>
          </cell>
          <cell r="K707" t="str">
            <v>Actions US Grandes Capitalisations Mixte</v>
          </cell>
          <cell r="L707" t="str">
            <v>Europe Fonds ouverts  - Actions Etats-Unis Gdes Cap. Mixte</v>
          </cell>
          <cell r="M707" t="str">
            <v>FFAC</v>
          </cell>
          <cell r="N707" t="str">
            <v>FFACB</v>
          </cell>
          <cell r="O707" t="str">
            <v>Quotidien</v>
          </cell>
          <cell r="P707" t="str">
            <v>France</v>
          </cell>
          <cell r="Q707" t="str">
            <v>Non</v>
          </cell>
          <cell r="R707" t="str">
            <v/>
          </cell>
          <cell r="S707" t="str">
            <v/>
          </cell>
          <cell r="T707" t="str">
            <v>Amérique du Nord</v>
          </cell>
          <cell r="U707" t="str">
            <v>États-Unis d'Amérique</v>
          </cell>
          <cell r="V707">
            <v>6</v>
          </cell>
          <cell r="W707" t="str">
            <v>Non</v>
          </cell>
          <cell r="X707" t="str">
            <v>Cap</v>
          </cell>
          <cell r="Y707" t="str">
            <v>10h30</v>
          </cell>
          <cell r="Z707" t="str">
            <v>J+1</v>
          </cell>
          <cell r="AB707" t="str">
            <v>Non</v>
          </cell>
          <cell r="AC707" t="str">
            <v>Oui</v>
          </cell>
          <cell r="AD707">
            <v>1.9136</v>
          </cell>
          <cell r="AE707">
            <v>1.94</v>
          </cell>
        </row>
        <row r="708">
          <cell r="A708" t="str">
            <v>FR0010250084</v>
          </cell>
          <cell r="B708" t="str">
            <v>CD Euro Capital C</v>
          </cell>
          <cell r="C708" t="str">
            <v/>
          </cell>
          <cell r="D708">
            <v>0</v>
          </cell>
          <cell r="E708" t="str">
            <v>FCP</v>
          </cell>
          <cell r="F708" t="str">
            <v>Cholet Dupont AM</v>
          </cell>
          <cell r="G708" t="str">
            <v>Cholet Dupont Asset Management</v>
          </cell>
          <cell r="H708" t="str">
            <v>EUR</v>
          </cell>
          <cell r="I708" t="str">
            <v>Euro Stoxx 50 NR EUR</v>
          </cell>
          <cell r="J708" t="str">
            <v>www.cholet-dupont-am.fr</v>
          </cell>
          <cell r="K708" t="str">
            <v>Actions Zone Euro Grandes Capitalisations</v>
          </cell>
          <cell r="L708" t="str">
            <v>Europe Fonds ouverts  - Actions Zone Euro Grandes Cap.</v>
          </cell>
          <cell r="M708" t="str">
            <v>FBAA</v>
          </cell>
          <cell r="N708" t="str">
            <v>FBAAB</v>
          </cell>
          <cell r="O708" t="str">
            <v>Quotidien</v>
          </cell>
          <cell r="P708" t="str">
            <v>France</v>
          </cell>
          <cell r="Q708" t="str">
            <v>Oui</v>
          </cell>
          <cell r="R708" t="str">
            <v/>
          </cell>
          <cell r="S708" t="str">
            <v/>
          </cell>
          <cell r="T708" t="str">
            <v>Zone Euro</v>
          </cell>
          <cell r="U708" t="str">
            <v>Euroland</v>
          </cell>
          <cell r="V708">
            <v>6</v>
          </cell>
          <cell r="W708" t="str">
            <v>Non</v>
          </cell>
          <cell r="X708" t="str">
            <v>Cap</v>
          </cell>
          <cell r="Y708" t="str">
            <v>10h30</v>
          </cell>
          <cell r="Z708" t="str">
            <v>J+1</v>
          </cell>
          <cell r="AB708" t="str">
            <v>Non</v>
          </cell>
          <cell r="AC708" t="str">
            <v>Oui</v>
          </cell>
          <cell r="AD708">
            <v>2.153</v>
          </cell>
          <cell r="AE708">
            <v>2.37</v>
          </cell>
        </row>
        <row r="709">
          <cell r="A709" t="str">
            <v>FR0010250068</v>
          </cell>
          <cell r="B709" t="str">
            <v>CD Europe Expertise C</v>
          </cell>
          <cell r="C709" t="str">
            <v/>
          </cell>
          <cell r="D709">
            <v>1</v>
          </cell>
          <cell r="E709" t="str">
            <v>FCP</v>
          </cell>
          <cell r="F709" t="str">
            <v>Cholet Dupont AM</v>
          </cell>
          <cell r="G709" t="str">
            <v>Cholet Dupont Asset Management</v>
          </cell>
          <cell r="H709" t="str">
            <v>EUR</v>
          </cell>
          <cell r="I709" t="str">
            <v>Stoxx Europe 600 GR EUR</v>
          </cell>
          <cell r="J709" t="str">
            <v>www.cholet-dupont-am.fr</v>
          </cell>
          <cell r="K709" t="str">
            <v>Actions Europe Grandes Capitalisations Croissance</v>
          </cell>
          <cell r="L709" t="str">
            <v>Europe Fonds ouverts  - Actions Europe Gdes Cap. Croissance</v>
          </cell>
          <cell r="M709" t="str">
            <v>FCBC</v>
          </cell>
          <cell r="N709" t="str">
            <v>FCBCB</v>
          </cell>
          <cell r="O709" t="str">
            <v>Quotidien</v>
          </cell>
          <cell r="P709" t="str">
            <v>France</v>
          </cell>
          <cell r="Q709" t="str">
            <v>Oui</v>
          </cell>
          <cell r="R709" t="str">
            <v/>
          </cell>
          <cell r="S709" t="str">
            <v/>
          </cell>
          <cell r="T709" t="str">
            <v>Europe</v>
          </cell>
          <cell r="U709" t="str">
            <v>Europe</v>
          </cell>
          <cell r="V709">
            <v>6</v>
          </cell>
          <cell r="W709" t="str">
            <v>Non</v>
          </cell>
          <cell r="X709" t="str">
            <v>Cap</v>
          </cell>
          <cell r="Y709" t="str">
            <v>10h30</v>
          </cell>
          <cell r="Z709" t="str">
            <v>J+1</v>
          </cell>
          <cell r="AB709" t="str">
            <v>Non</v>
          </cell>
          <cell r="AC709" t="str">
            <v>Oui</v>
          </cell>
          <cell r="AD709">
            <v>2.153</v>
          </cell>
          <cell r="AE709">
            <v>2.25</v>
          </cell>
        </row>
        <row r="710">
          <cell r="A710" t="str">
            <v>FR0010249672</v>
          </cell>
          <cell r="B710" t="str">
            <v>CD France Expertise</v>
          </cell>
          <cell r="C710" t="str">
            <v/>
          </cell>
          <cell r="D710">
            <v>0</v>
          </cell>
          <cell r="E710" t="str">
            <v>FCP</v>
          </cell>
          <cell r="F710" t="str">
            <v>Cholet Dupont AM</v>
          </cell>
          <cell r="G710" t="str">
            <v>Cholet Dupont Asset Management</v>
          </cell>
          <cell r="H710" t="str">
            <v>EUR</v>
          </cell>
          <cell r="I710" t="str">
            <v>Euronext Paris CAC 40 GR EUR</v>
          </cell>
          <cell r="J710" t="str">
            <v>www.cholet-dupont-am.fr</v>
          </cell>
          <cell r="K710" t="str">
            <v>Actions France Grandes Capitalisations</v>
          </cell>
          <cell r="L710" t="str">
            <v>Europe Fonds ouverts  - Actions France Grandes Cap.</v>
          </cell>
          <cell r="M710" t="str">
            <v>FAAA</v>
          </cell>
          <cell r="N710" t="str">
            <v>FAAAB</v>
          </cell>
          <cell r="O710" t="str">
            <v>Quotidien</v>
          </cell>
          <cell r="P710" t="str">
            <v>France</v>
          </cell>
          <cell r="Q710" t="str">
            <v>Oui</v>
          </cell>
          <cell r="R710" t="str">
            <v/>
          </cell>
          <cell r="S710" t="str">
            <v/>
          </cell>
          <cell r="T710" t="str">
            <v>France</v>
          </cell>
          <cell r="U710" t="str">
            <v>France</v>
          </cell>
          <cell r="V710">
            <v>6</v>
          </cell>
          <cell r="W710" t="str">
            <v>Non</v>
          </cell>
          <cell r="X710" t="str">
            <v>Cap</v>
          </cell>
          <cell r="Y710" t="str">
            <v>10h30</v>
          </cell>
          <cell r="Z710" t="str">
            <v>J+1</v>
          </cell>
          <cell r="AB710" t="str">
            <v>Non</v>
          </cell>
          <cell r="AC710" t="str">
            <v>Oui</v>
          </cell>
          <cell r="AD710">
            <v>2.153</v>
          </cell>
          <cell r="AE710">
            <v>2.2599999999999998</v>
          </cell>
        </row>
        <row r="711">
          <cell r="A711" t="str">
            <v>FR0007079512</v>
          </cell>
          <cell r="B711" t="str">
            <v>CD Patrimoine C</v>
          </cell>
          <cell r="C711" t="str">
            <v/>
          </cell>
          <cell r="D711">
            <v>0</v>
          </cell>
          <cell r="E711" t="str">
            <v xml:space="preserve">FCP </v>
          </cell>
          <cell r="F711" t="str">
            <v>Cholet Dupont AM</v>
          </cell>
          <cell r="G711" t="str">
            <v>Cholet Dupont Asset Management</v>
          </cell>
          <cell r="H711" t="str">
            <v>EUR</v>
          </cell>
          <cell r="I711" t="str">
            <v>(Euro Stoxx 50 NR EUR) 35% + ( Eonia) 50% + (MSCI World NR EUR) 15%</v>
          </cell>
          <cell r="J711" t="str">
            <v>www.cholet-dupont-am.fr</v>
          </cell>
          <cell r="K711" t="str">
            <v>Mixtes EUR Flexible</v>
          </cell>
          <cell r="L711" t="str">
            <v>Europe Fonds ouverts  - Allocation EUR Flexible - International</v>
          </cell>
          <cell r="M711" t="str">
            <v>EACA</v>
          </cell>
          <cell r="N711" t="str">
            <v>EACAB</v>
          </cell>
          <cell r="O711" t="str">
            <v>Quotidien</v>
          </cell>
          <cell r="P711" t="str">
            <v>France</v>
          </cell>
          <cell r="Q711" t="str">
            <v>Non</v>
          </cell>
          <cell r="R711" t="str">
            <v/>
          </cell>
          <cell r="S711" t="str">
            <v>+ 85 ans</v>
          </cell>
          <cell r="T711" t="str">
            <v>International</v>
          </cell>
          <cell r="U711" t="str">
            <v>Global</v>
          </cell>
          <cell r="V711">
            <v>4</v>
          </cell>
          <cell r="W711" t="str">
            <v>Non</v>
          </cell>
          <cell r="X711" t="str">
            <v>Cap</v>
          </cell>
          <cell r="Y711" t="str">
            <v>10h30</v>
          </cell>
          <cell r="Z711" t="str">
            <v>J+1</v>
          </cell>
          <cell r="AB711" t="str">
            <v>Non</v>
          </cell>
          <cell r="AC711" t="str">
            <v>Oui</v>
          </cell>
          <cell r="AD711">
            <v>2.153</v>
          </cell>
          <cell r="AE711">
            <v>2.0299999999999998</v>
          </cell>
        </row>
        <row r="712">
          <cell r="A712" t="str">
            <v>FR0010249664</v>
          </cell>
          <cell r="B712" t="str">
            <v>CD Alpha Bonds C</v>
          </cell>
          <cell r="D712">
            <v>0</v>
          </cell>
          <cell r="E712" t="str">
            <v>FCP</v>
          </cell>
          <cell r="F712" t="str">
            <v>Cholet Dupont AM</v>
          </cell>
          <cell r="G712" t="str">
            <v>Cholet Dupont Asset Management</v>
          </cell>
          <cell r="H712" t="str">
            <v>EUR</v>
          </cell>
          <cell r="I712" t="str">
            <v>Pas d'indice de référence</v>
          </cell>
          <cell r="J712" t="str">
            <v>www.cholet-dupont-am.fr</v>
          </cell>
          <cell r="K712" t="str">
            <v>Obligations Flexibles</v>
          </cell>
          <cell r="L712" t="str">
            <v>Europe Fonds ouverts  - Obligations Internationales Flexibles</v>
          </cell>
          <cell r="M712" t="str">
            <v>BBGD</v>
          </cell>
          <cell r="N712" t="str">
            <v>BBGDB</v>
          </cell>
          <cell r="O712" t="str">
            <v>Quotidien</v>
          </cell>
          <cell r="P712" t="str">
            <v>France</v>
          </cell>
          <cell r="Q712" t="str">
            <v>Non</v>
          </cell>
          <cell r="R712" t="str">
            <v/>
          </cell>
          <cell r="S712" t="str">
            <v>+ 85 ans</v>
          </cell>
          <cell r="T712" t="str">
            <v>International</v>
          </cell>
          <cell r="U712" t="str">
            <v>Global</v>
          </cell>
          <cell r="V712">
            <v>3</v>
          </cell>
          <cell r="W712" t="str">
            <v>Non</v>
          </cell>
          <cell r="X712" t="str">
            <v>Cap</v>
          </cell>
          <cell r="Y712" t="str">
            <v>10h30</v>
          </cell>
          <cell r="Z712" t="str">
            <v>J+1</v>
          </cell>
          <cell r="AB712" t="str">
            <v>Non</v>
          </cell>
          <cell r="AC712" t="str">
            <v>Oui</v>
          </cell>
          <cell r="AD712">
            <v>1.196</v>
          </cell>
          <cell r="AE712">
            <v>1.3</v>
          </cell>
        </row>
        <row r="713">
          <cell r="A713" t="str">
            <v>FR0000978231</v>
          </cell>
          <cell r="B713" t="str">
            <v>CD Amérique Stratégies B</v>
          </cell>
          <cell r="D713">
            <v>0</v>
          </cell>
          <cell r="E713" t="str">
            <v>FCP</v>
          </cell>
          <cell r="F713" t="str">
            <v>Cholet Dupont AM</v>
          </cell>
          <cell r="G713" t="str">
            <v>Cholet Dupont Asset Management</v>
          </cell>
          <cell r="H713" t="str">
            <v>EUR</v>
          </cell>
          <cell r="I713" t="str">
            <v>S&amp;P 500 TR EUR</v>
          </cell>
          <cell r="J713" t="str">
            <v>www.cholet-dupont-am.fr</v>
          </cell>
          <cell r="K713" t="str">
            <v>Actions autres</v>
          </cell>
          <cell r="L713" t="str">
            <v>Europe Fonds ouverts  - Autres actions</v>
          </cell>
          <cell r="M713" t="str">
            <v>FTZZ</v>
          </cell>
          <cell r="N713" t="str">
            <v>FTZZB</v>
          </cell>
          <cell r="O713" t="str">
            <v>Quotidien</v>
          </cell>
          <cell r="P713" t="str">
            <v>France</v>
          </cell>
          <cell r="Q713" t="str">
            <v>Non</v>
          </cell>
          <cell r="R713" t="str">
            <v/>
          </cell>
          <cell r="S713" t="str">
            <v/>
          </cell>
          <cell r="T713" t="str">
            <v>Amérique du Nord</v>
          </cell>
          <cell r="U713" t="str">
            <v>États-Unis d'Amérique</v>
          </cell>
          <cell r="V713">
            <v>6</v>
          </cell>
          <cell r="W713" t="str">
            <v>Non</v>
          </cell>
          <cell r="X713" t="str">
            <v>Cap</v>
          </cell>
          <cell r="Y713" t="str">
            <v>10h30</v>
          </cell>
          <cell r="Z713" t="str">
            <v>J+1</v>
          </cell>
          <cell r="AB713" t="str">
            <v>Non</v>
          </cell>
          <cell r="AC713" t="str">
            <v>Oui</v>
          </cell>
          <cell r="AD713">
            <v>1.9136</v>
          </cell>
          <cell r="AE713">
            <v>1.94</v>
          </cell>
        </row>
        <row r="714">
          <cell r="A714" t="str">
            <v>FR0010219501</v>
          </cell>
          <cell r="B714" t="str">
            <v>CD Defensif C</v>
          </cell>
          <cell r="D714">
            <v>0</v>
          </cell>
          <cell r="E714" t="str">
            <v>FCP</v>
          </cell>
          <cell r="F714" t="str">
            <v>Cholet Dupont AM</v>
          </cell>
          <cell r="G714" t="str">
            <v>Cholet Dupont Asset Management</v>
          </cell>
          <cell r="H714" t="str">
            <v>EUR</v>
          </cell>
          <cell r="I714" t="str">
            <v>Eonia</v>
          </cell>
          <cell r="J714" t="str">
            <v>www.cholet-dupont-am.fr</v>
          </cell>
          <cell r="K714" t="str">
            <v>Obligations Monde - Couvert EUR</v>
          </cell>
          <cell r="L714" t="str">
            <v>Europe Fonds ouverts  - Obligations Internationales Couvertes en EUR</v>
          </cell>
          <cell r="M714" t="str">
            <v>BBJA</v>
          </cell>
          <cell r="N714" t="str">
            <v>BBJAB</v>
          </cell>
          <cell r="O714" t="str">
            <v>Quotidien</v>
          </cell>
          <cell r="P714" t="str">
            <v>France</v>
          </cell>
          <cell r="Q714" t="str">
            <v>Non</v>
          </cell>
          <cell r="R714" t="str">
            <v/>
          </cell>
          <cell r="S714" t="str">
            <v>+ 85 ans</v>
          </cell>
          <cell r="T714" t="str">
            <v>Zone Euro</v>
          </cell>
          <cell r="U714" t="str">
            <v>Euroland</v>
          </cell>
          <cell r="V714">
            <v>2</v>
          </cell>
          <cell r="W714" t="str">
            <v>Non</v>
          </cell>
          <cell r="X714" t="str">
            <v>Cap</v>
          </cell>
          <cell r="Y714" t="str">
            <v>10h30</v>
          </cell>
          <cell r="Z714" t="str">
            <v>J+1</v>
          </cell>
          <cell r="AB714" t="str">
            <v>Oui</v>
          </cell>
          <cell r="AC714" t="str">
            <v>Oui</v>
          </cell>
          <cell r="AD714">
            <v>0.59799999999999998</v>
          </cell>
          <cell r="AE714">
            <v>0.32</v>
          </cell>
        </row>
        <row r="715">
          <cell r="A715" t="str">
            <v>FR0007070677</v>
          </cell>
          <cell r="B715" t="str">
            <v>CD Euro Convertibles</v>
          </cell>
          <cell r="D715">
            <v>0</v>
          </cell>
          <cell r="E715" t="str">
            <v>FCP</v>
          </cell>
          <cell r="F715" t="str">
            <v>Cholet Dupont AM</v>
          </cell>
          <cell r="G715" t="str">
            <v>Cholet Dupont Asset Management</v>
          </cell>
          <cell r="H715" t="str">
            <v>EUR</v>
          </cell>
          <cell r="I715" t="str">
            <v>Exane ECI Euro TR</v>
          </cell>
          <cell r="J715" t="str">
            <v>www.cholet-dupont-am.fr</v>
          </cell>
          <cell r="K715" t="str">
            <v>Obligations Convertibles - Europe</v>
          </cell>
          <cell r="L715" t="str">
            <v>Europe Fonds ouverts  - Convertibles Europe</v>
          </cell>
          <cell r="M715" t="str">
            <v>C00A</v>
          </cell>
          <cell r="N715" t="str">
            <v>C00AB</v>
          </cell>
          <cell r="O715" t="str">
            <v>Quotidien</v>
          </cell>
          <cell r="P715" t="str">
            <v>France</v>
          </cell>
          <cell r="Q715" t="str">
            <v>Non</v>
          </cell>
          <cell r="R715" t="str">
            <v/>
          </cell>
          <cell r="S715" t="str">
            <v>+ 85 ans</v>
          </cell>
          <cell r="T715" t="str">
            <v>Zone Euro</v>
          </cell>
          <cell r="U715" t="str">
            <v>Euroland</v>
          </cell>
          <cell r="V715">
            <v>4</v>
          </cell>
          <cell r="W715" t="str">
            <v>Non</v>
          </cell>
          <cell r="X715" t="str">
            <v>Cap</v>
          </cell>
          <cell r="Y715" t="str">
            <v>10h30</v>
          </cell>
          <cell r="Z715" t="str">
            <v>J+1</v>
          </cell>
          <cell r="AB715" t="str">
            <v>Non</v>
          </cell>
          <cell r="AC715" t="str">
            <v>Oui</v>
          </cell>
          <cell r="AD715">
            <v>1.5549999999999999</v>
          </cell>
          <cell r="AE715">
            <v>1.82</v>
          </cell>
        </row>
        <row r="716">
          <cell r="A716" t="str">
            <v>FR0010249847</v>
          </cell>
          <cell r="B716" t="str">
            <v>CD Euro Immobilier C</v>
          </cell>
          <cell r="C716" t="str">
            <v/>
          </cell>
          <cell r="D716">
            <v>1</v>
          </cell>
          <cell r="E716" t="str">
            <v>FCP</v>
          </cell>
          <cell r="F716" t="str">
            <v>Cholet Dupont AM</v>
          </cell>
          <cell r="G716" t="str">
            <v>Cholet Dupont Asset Management</v>
          </cell>
          <cell r="H716" t="str">
            <v>EUR</v>
          </cell>
          <cell r="I716" t="str">
            <v>IEIF Eurozone TR EUR</v>
          </cell>
          <cell r="J716" t="str">
            <v>www.cholet-dupont-am.fr</v>
          </cell>
          <cell r="K716" t="str">
            <v>Secteur Immobilier Europe</v>
          </cell>
          <cell r="L716" t="str">
            <v>Europe Fonds ouverts  - Immobilier - Indirect Zone Euro</v>
          </cell>
          <cell r="M716" t="str">
            <v>G0I0</v>
          </cell>
          <cell r="N716" t="str">
            <v>G0I0B</v>
          </cell>
          <cell r="O716" t="str">
            <v>Quotidien</v>
          </cell>
          <cell r="P716" t="str">
            <v>France</v>
          </cell>
          <cell r="Q716" t="str">
            <v>Non</v>
          </cell>
          <cell r="R716" t="str">
            <v/>
          </cell>
          <cell r="S716" t="str">
            <v/>
          </cell>
          <cell r="T716" t="str">
            <v>Zone Euro</v>
          </cell>
          <cell r="U716" t="str">
            <v>Euroland</v>
          </cell>
          <cell r="V716">
            <v>6</v>
          </cell>
          <cell r="W716" t="str">
            <v>Non</v>
          </cell>
          <cell r="X716" t="str">
            <v>Cap</v>
          </cell>
          <cell r="Y716" t="str">
            <v>10h30</v>
          </cell>
          <cell r="Z716" t="str">
            <v>J+1</v>
          </cell>
          <cell r="AB716" t="str">
            <v>Non</v>
          </cell>
          <cell r="AC716" t="str">
            <v>Oui</v>
          </cell>
          <cell r="AD716">
            <v>2.15</v>
          </cell>
          <cell r="AE716">
            <v>2.41</v>
          </cell>
        </row>
        <row r="717">
          <cell r="A717" t="str">
            <v>FR0013419801</v>
          </cell>
          <cell r="B717" t="str">
            <v>FCP Atlas C</v>
          </cell>
          <cell r="C717" t="str">
            <v>VL d'origine = 100€ le 17/06/2019</v>
          </cell>
          <cell r="D717">
            <v>0</v>
          </cell>
          <cell r="E717" t="str">
            <v>FCP</v>
          </cell>
          <cell r="F717" t="str">
            <v>Cholet Dupont AM</v>
          </cell>
          <cell r="G717" t="str">
            <v>Cholet Dupont Asset Management</v>
          </cell>
          <cell r="H717" t="str">
            <v>EUR</v>
          </cell>
          <cell r="I717" t="str">
            <v>MSCI World NR EUR</v>
          </cell>
          <cell r="J717" t="str">
            <v>www.cholet-dupont-am.fr</v>
          </cell>
          <cell r="K717" t="str">
            <v>Actions International Grandes Capitalisations Mixte</v>
          </cell>
          <cell r="L717" t="str">
            <v>Europe Fonds ouverts  - Actions Internationales Gdes Cap. Mixte</v>
          </cell>
          <cell r="M717" t="str">
            <v>FEAD</v>
          </cell>
          <cell r="N717" t="str">
            <v>FEADB</v>
          </cell>
          <cell r="O717" t="str">
            <v>Quotidien</v>
          </cell>
          <cell r="Q717" t="str">
            <v>Non</v>
          </cell>
          <cell r="S717" t="str">
            <v/>
          </cell>
          <cell r="U717" t="str">
            <v>Global</v>
          </cell>
          <cell r="V717">
            <v>6</v>
          </cell>
          <cell r="X717" t="str">
            <v>Cap</v>
          </cell>
          <cell r="Y717" t="str">
            <v>10h30</v>
          </cell>
          <cell r="Z717" t="str">
            <v>J+3</v>
          </cell>
          <cell r="AB717" t="str">
            <v>Non</v>
          </cell>
          <cell r="AC717" t="str">
            <v>Oui</v>
          </cell>
          <cell r="AD717">
            <v>2.15</v>
          </cell>
          <cell r="AE717">
            <v>1.5</v>
          </cell>
        </row>
        <row r="718">
          <cell r="A718" t="str">
            <v>FR0013294246</v>
          </cell>
          <cell r="B718" t="str">
            <v>Euro All Cap C</v>
          </cell>
          <cell r="C718" t="str">
            <v>Pas MS, AMF OK (30/04/2019)</v>
          </cell>
          <cell r="D718">
            <v>0</v>
          </cell>
          <cell r="E718" t="str">
            <v xml:space="preserve">FCP </v>
          </cell>
          <cell r="F718" t="str">
            <v>Cholet Dupont AM</v>
          </cell>
          <cell r="G718" t="str">
            <v>Cholet Dupont Asset Management</v>
          </cell>
          <cell r="H718" t="str">
            <v>EUR</v>
          </cell>
          <cell r="I718" t="str">
            <v>Euronext Paris SBF 120 NR EUR</v>
          </cell>
          <cell r="J718" t="str">
            <v>www.cholet-dupont-am.fr</v>
          </cell>
          <cell r="K718" t="str">
            <v>Actions France Grandes Capitalisations</v>
          </cell>
          <cell r="L718" t="str">
            <v>Europe Fonds ouverts  - Actions France Grandes Cap.</v>
          </cell>
          <cell r="M718" t="str">
            <v>FAAA</v>
          </cell>
          <cell r="N718" t="str">
            <v>FAAAB</v>
          </cell>
          <cell r="O718" t="str">
            <v>Quotidien</v>
          </cell>
          <cell r="Q718" t="str">
            <v>Oui</v>
          </cell>
          <cell r="R718" t="str">
            <v/>
          </cell>
          <cell r="S718" t="str">
            <v/>
          </cell>
          <cell r="T718" t="str">
            <v>France</v>
          </cell>
          <cell r="U718" t="str">
            <v>France</v>
          </cell>
          <cell r="V718">
            <v>6</v>
          </cell>
          <cell r="X718" t="str">
            <v>Cap</v>
          </cell>
          <cell r="Y718" t="str">
            <v>10h30</v>
          </cell>
          <cell r="Z718" t="str">
            <v>J+2</v>
          </cell>
          <cell r="AB718" t="str">
            <v>Non</v>
          </cell>
          <cell r="AC718" t="str">
            <v>Oui</v>
          </cell>
          <cell r="AD718">
            <v>1.5</v>
          </cell>
          <cell r="AE718">
            <v>2.46</v>
          </cell>
        </row>
        <row r="719">
          <cell r="A719" t="str">
            <v>FR0013262045</v>
          </cell>
          <cell r="B719" t="str">
            <v>Euro Multi Cap C</v>
          </cell>
          <cell r="C719" t="str">
            <v>ARE CholetVie</v>
          </cell>
          <cell r="D719">
            <v>0</v>
          </cell>
          <cell r="E719" t="str">
            <v>FCP</v>
          </cell>
          <cell r="F719" t="str">
            <v>Cholet Dupont AM</v>
          </cell>
          <cell r="G719" t="str">
            <v>Cholet Dupont Asset Management</v>
          </cell>
          <cell r="H719" t="str">
            <v>EUR</v>
          </cell>
          <cell r="I719" t="str">
            <v>Euronext Paris CAC All Tradable NR EUR</v>
          </cell>
          <cell r="J719" t="str">
            <v>www.cholet-dupont-am.fr</v>
          </cell>
          <cell r="K719" t="str">
            <v>Actions France Grandes Capitalisations</v>
          </cell>
          <cell r="L719" t="str">
            <v>Europe Fonds ouverts  - Actions France Grandes Cap.</v>
          </cell>
          <cell r="M719" t="str">
            <v>FAAA</v>
          </cell>
          <cell r="N719" t="str">
            <v>FAAAB</v>
          </cell>
          <cell r="O719" t="str">
            <v>Quotidien</v>
          </cell>
          <cell r="Q719" t="str">
            <v>Oui</v>
          </cell>
          <cell r="R719" t="str">
            <v>non résident</v>
          </cell>
          <cell r="S719" t="str">
            <v/>
          </cell>
          <cell r="T719" t="str">
            <v>France</v>
          </cell>
          <cell r="U719" t="str">
            <v>France</v>
          </cell>
          <cell r="V719">
            <v>7</v>
          </cell>
          <cell r="X719" t="str">
            <v>Cap</v>
          </cell>
          <cell r="Y719" t="str">
            <v>17h00</v>
          </cell>
          <cell r="Z719" t="str">
            <v>J+2</v>
          </cell>
          <cell r="AB719" t="str">
            <v>Non</v>
          </cell>
          <cell r="AC719" t="str">
            <v>Oui</v>
          </cell>
          <cell r="AD719">
            <v>1.1499999999999999</v>
          </cell>
          <cell r="AE719">
            <v>1.81</v>
          </cell>
        </row>
        <row r="720">
          <cell r="A720" t="str">
            <v>LU1220932716</v>
          </cell>
          <cell r="B720" t="str">
            <v>Madeleine Europa One R</v>
          </cell>
          <cell r="D720">
            <v>2</v>
          </cell>
          <cell r="E720" t="str">
            <v>SICAV</v>
          </cell>
          <cell r="F720" t="str">
            <v>Cholet Dupont AM</v>
          </cell>
          <cell r="G720" t="str">
            <v>Cholet Dupont Asset Management</v>
          </cell>
          <cell r="H720" t="str">
            <v>EUR</v>
          </cell>
          <cell r="I720" t="str">
            <v>STOXX Europe 600 NR EUR</v>
          </cell>
          <cell r="J720" t="str">
            <v>www.cholet-dupont-am.fr</v>
          </cell>
          <cell r="K720" t="str">
            <v>Actions Europe Grandes Capitalisations Mixte</v>
          </cell>
          <cell r="L720" t="str">
            <v>Europe Fonds ouverts  - Actions Europe Gdes Cap. Mixte</v>
          </cell>
          <cell r="M720" t="str">
            <v>FCBB</v>
          </cell>
          <cell r="N720" t="str">
            <v>FCBBB</v>
          </cell>
          <cell r="O720" t="str">
            <v>Quotidien</v>
          </cell>
          <cell r="P720" t="str">
            <v>Belgique;Allemagne;France;Luxembourg;</v>
          </cell>
          <cell r="Q720" t="str">
            <v>Oui</v>
          </cell>
          <cell r="R720" t="str">
            <v/>
          </cell>
          <cell r="S720" t="str">
            <v/>
          </cell>
          <cell r="T720" t="str">
            <v>Europe</v>
          </cell>
          <cell r="U720" t="str">
            <v>Europe</v>
          </cell>
          <cell r="V720">
            <v>6</v>
          </cell>
          <cell r="W720" t="str">
            <v>Non</v>
          </cell>
          <cell r="X720" t="str">
            <v>Cap</v>
          </cell>
          <cell r="Y720" t="str">
            <v>17h00</v>
          </cell>
          <cell r="Z720" t="str">
            <v>J+3</v>
          </cell>
          <cell r="AB720" t="str">
            <v>Non</v>
          </cell>
          <cell r="AC720" t="str">
            <v>Oui</v>
          </cell>
          <cell r="AD720">
            <v>1.8</v>
          </cell>
          <cell r="AE720">
            <v>2.04</v>
          </cell>
        </row>
        <row r="721">
          <cell r="A721" t="str">
            <v>LU0961755823</v>
          </cell>
          <cell r="B721" t="str">
            <v>Madeleine Opportunities C</v>
          </cell>
          <cell r="D721">
            <v>0</v>
          </cell>
          <cell r="E721" t="str">
            <v>SICAV</v>
          </cell>
          <cell r="F721" t="str">
            <v>Cholet Dupont AM</v>
          </cell>
          <cell r="G721" t="str">
            <v>Cholet Dupont Asset Management</v>
          </cell>
          <cell r="H721" t="str">
            <v>EUR</v>
          </cell>
          <cell r="I721" t="str">
            <v>Pas d'indice de référence</v>
          </cell>
          <cell r="J721" t="str">
            <v>www.cholet-dupont-am.fr</v>
          </cell>
          <cell r="K721" t="str">
            <v>Actions International Grandes Capitalisations Mixte</v>
          </cell>
          <cell r="L721" t="str">
            <v>Europe Fonds ouverts  - Actions Internationales Gdes Cap. Mixte</v>
          </cell>
          <cell r="M721" t="str">
            <v>FEAD</v>
          </cell>
          <cell r="N721" t="str">
            <v>FEADB</v>
          </cell>
          <cell r="O721" t="str">
            <v>Quotidien</v>
          </cell>
          <cell r="P721" t="str">
            <v>Belgium;France;Luxembourg;</v>
          </cell>
          <cell r="Q721" t="str">
            <v>Non</v>
          </cell>
          <cell r="R721" t="str">
            <v/>
          </cell>
          <cell r="S721" t="str">
            <v>+ 85 ans</v>
          </cell>
          <cell r="T721" t="str">
            <v>Europe</v>
          </cell>
          <cell r="U721" t="str">
            <v>Europe</v>
          </cell>
          <cell r="V721">
            <v>5</v>
          </cell>
          <cell r="W721" t="str">
            <v>Non</v>
          </cell>
          <cell r="X721" t="str">
            <v>Cap</v>
          </cell>
          <cell r="Y721" t="str">
            <v>16h00</v>
          </cell>
          <cell r="Z721" t="str">
            <v>J+3</v>
          </cell>
          <cell r="AB721">
            <v>0</v>
          </cell>
          <cell r="AC721" t="str">
            <v>Oui</v>
          </cell>
          <cell r="AD721">
            <v>1.8</v>
          </cell>
          <cell r="AE721">
            <v>1.82</v>
          </cell>
        </row>
        <row r="722">
          <cell r="A722" t="str">
            <v>LU1044932975</v>
          </cell>
          <cell r="B722" t="str">
            <v>Madeleine Mid Caps Euro EUR-A</v>
          </cell>
          <cell r="D722">
            <v>0</v>
          </cell>
          <cell r="E722" t="str">
            <v>SICAV</v>
          </cell>
          <cell r="F722" t="str">
            <v>Cholet Dupont AM</v>
          </cell>
          <cell r="G722" t="str">
            <v>Cholet Dupont Asset Management</v>
          </cell>
          <cell r="H722" t="str">
            <v>EUR</v>
          </cell>
          <cell r="I722" t="str">
            <v>Euro Stoxx Small NR EUR</v>
          </cell>
          <cell r="J722" t="str">
            <v>www.cholet-dupont-am.fr</v>
          </cell>
          <cell r="K722" t="str">
            <v>Actions Zone Euro Moyennes Capitalisations</v>
          </cell>
          <cell r="L722" t="str">
            <v>Europe Fonds ouverts  - Actions Zone Euro Moyennes Cap.</v>
          </cell>
          <cell r="M722" t="str">
            <v>FBCA</v>
          </cell>
          <cell r="N722" t="str">
            <v>FBCAB</v>
          </cell>
          <cell r="O722" t="str">
            <v>Quotidien</v>
          </cell>
          <cell r="P722" t="str">
            <v>France;Luxembourg;</v>
          </cell>
          <cell r="Q722" t="str">
            <v>Oui</v>
          </cell>
          <cell r="R722" t="str">
            <v/>
          </cell>
          <cell r="S722" t="str">
            <v>+ 85 ans</v>
          </cell>
          <cell r="T722" t="str">
            <v>Europe</v>
          </cell>
          <cell r="U722" t="str">
            <v>Europe</v>
          </cell>
          <cell r="V722">
            <v>5</v>
          </cell>
          <cell r="W722" t="str">
            <v>Non</v>
          </cell>
          <cell r="X722" t="str">
            <v>Cap</v>
          </cell>
          <cell r="Y722" t="str">
            <v>12h00</v>
          </cell>
          <cell r="Z722" t="str">
            <v>J+3</v>
          </cell>
          <cell r="AB722">
            <v>0</v>
          </cell>
          <cell r="AC722" t="str">
            <v>Oui</v>
          </cell>
          <cell r="AD722">
            <v>2</v>
          </cell>
          <cell r="AE722">
            <v>1.32</v>
          </cell>
        </row>
        <row r="723">
          <cell r="A723" t="str">
            <v>LU0993115095</v>
          </cell>
          <cell r="B723" t="str">
            <v>Madeleine Mid Caps Flexible EUR C</v>
          </cell>
          <cell r="D723">
            <v>0</v>
          </cell>
          <cell r="E723" t="str">
            <v>SICAV</v>
          </cell>
          <cell r="F723" t="str">
            <v>Cholet Dupont AM</v>
          </cell>
          <cell r="G723" t="str">
            <v>Cholet Dupont Asset Management</v>
          </cell>
          <cell r="H723" t="str">
            <v>EUR</v>
          </cell>
          <cell r="I723" t="str">
            <v>(Markit iBoxx EUR Corp A 3-5 TR) 90% + ( Euro Stoxx 50 NR EUR) 5% + (Eonia) 5%</v>
          </cell>
          <cell r="J723" t="str">
            <v>www.cholet-dupont-am.fr</v>
          </cell>
          <cell r="K723" t="str">
            <v>Mixtes EUR Flexible</v>
          </cell>
          <cell r="L723" t="str">
            <v>Europe Fonds ouverts  - Allocation EUR Flexible</v>
          </cell>
          <cell r="M723" t="str">
            <v>EACA</v>
          </cell>
          <cell r="N723" t="str">
            <v>EACAB</v>
          </cell>
          <cell r="O723" t="str">
            <v>Quotidien</v>
          </cell>
          <cell r="P723" t="str">
            <v>Belgium;France;Luxembourg;</v>
          </cell>
          <cell r="Q723">
            <v>0</v>
          </cell>
          <cell r="R723" t="str">
            <v/>
          </cell>
          <cell r="S723" t="str">
            <v>+ 85 ans</v>
          </cell>
          <cell r="T723" t="str">
            <v>Europe</v>
          </cell>
          <cell r="U723" t="str">
            <v>Europe</v>
          </cell>
          <cell r="V723">
            <v>3</v>
          </cell>
          <cell r="W723" t="str">
            <v>Non</v>
          </cell>
          <cell r="X723" t="str">
            <v>Cap</v>
          </cell>
          <cell r="Y723" t="str">
            <v>15h00 J-1</v>
          </cell>
          <cell r="Z723" t="str">
            <v>J+3</v>
          </cell>
          <cell r="AB723">
            <v>0</v>
          </cell>
          <cell r="AC723" t="str">
            <v>Oui</v>
          </cell>
          <cell r="AD723">
            <v>0.7</v>
          </cell>
          <cell r="AE723">
            <v>2.44</v>
          </cell>
        </row>
        <row r="724">
          <cell r="A724" t="str">
            <v>FR0000004855</v>
          </cell>
          <cell r="B724" t="str">
            <v>Novépargne C</v>
          </cell>
          <cell r="D724">
            <v>0</v>
          </cell>
          <cell r="E724" t="str">
            <v>SICAV</v>
          </cell>
          <cell r="F724" t="str">
            <v>Cholet Dupont AM</v>
          </cell>
          <cell r="G724" t="str">
            <v>Cholet Dupont Asset Management</v>
          </cell>
          <cell r="H724" t="str">
            <v>EUR</v>
          </cell>
          <cell r="I724" t="str">
            <v>Euribor 3M + 1.5%</v>
          </cell>
          <cell r="J724" t="str">
            <v>www.cholet-dupont-am.fr</v>
          </cell>
          <cell r="K724" t="str">
            <v>Obligations Flexibles EUR</v>
          </cell>
          <cell r="L724" t="str">
            <v>Europe Fonds ouverts  - Obligations EUR Flexibles</v>
          </cell>
          <cell r="M724" t="str">
            <v>BBGA</v>
          </cell>
          <cell r="N724" t="str">
            <v>BBGAB</v>
          </cell>
          <cell r="O724" t="str">
            <v>Quotidien</v>
          </cell>
          <cell r="P724" t="str">
            <v>France</v>
          </cell>
          <cell r="Q724" t="str">
            <v>Non</v>
          </cell>
          <cell r="R724" t="str">
            <v/>
          </cell>
          <cell r="S724" t="str">
            <v>+ 85 ans</v>
          </cell>
          <cell r="T724" t="str">
            <v>International</v>
          </cell>
          <cell r="U724" t="str">
            <v>Global</v>
          </cell>
          <cell r="V724">
            <v>3</v>
          </cell>
          <cell r="W724" t="str">
            <v>Non</v>
          </cell>
          <cell r="X724" t="str">
            <v>Cap</v>
          </cell>
          <cell r="Y724" t="str">
            <v>10h30</v>
          </cell>
          <cell r="Z724" t="str">
            <v>J+1</v>
          </cell>
          <cell r="AB724" t="str">
            <v>Non</v>
          </cell>
          <cell r="AC724" t="str">
            <v>Oui</v>
          </cell>
          <cell r="AD724">
            <v>1.196</v>
          </cell>
          <cell r="AE724">
            <v>0.82</v>
          </cell>
        </row>
        <row r="725">
          <cell r="A725" t="str">
            <v>LU1379103903</v>
          </cell>
          <cell r="B725" t="str">
            <v>Claresco Allocation Flexible P</v>
          </cell>
          <cell r="D725">
            <v>8</v>
          </cell>
          <cell r="E725" t="str">
            <v>SICAV</v>
          </cell>
          <cell r="F725" t="str">
            <v>Claresco Finance</v>
          </cell>
          <cell r="G725" t="str">
            <v>Claresco Finance</v>
          </cell>
          <cell r="H725" t="str">
            <v>EUR</v>
          </cell>
          <cell r="I725" t="str">
            <v>(Euro MTS 3-5) 50% + ( DJ Euro Stoxx 50 TR EUR) 50%</v>
          </cell>
          <cell r="J725" t="str">
            <v>www.claresco.fr</v>
          </cell>
          <cell r="K725" t="str">
            <v>Mixtes EUR Flexible</v>
          </cell>
          <cell r="L725" t="str">
            <v>Europe Fonds ouverts  - Allocation EUR Flexible</v>
          </cell>
          <cell r="M725" t="str">
            <v>EACA</v>
          </cell>
          <cell r="N725" t="str">
            <v>EACAB</v>
          </cell>
          <cell r="O725" t="str">
            <v>Quotidien</v>
          </cell>
          <cell r="P725" t="str">
            <v>France</v>
          </cell>
          <cell r="Q725" t="str">
            <v>Non</v>
          </cell>
          <cell r="R725" t="str">
            <v/>
          </cell>
          <cell r="S725" t="str">
            <v>+ 85 ans</v>
          </cell>
          <cell r="T725" t="str">
            <v>International</v>
          </cell>
          <cell r="U725" t="str">
            <v>Global</v>
          </cell>
          <cell r="V725">
            <v>5</v>
          </cell>
          <cell r="W725" t="str">
            <v>Non</v>
          </cell>
          <cell r="X725" t="str">
            <v>Cap</v>
          </cell>
          <cell r="Y725" t="str">
            <v>17h00</v>
          </cell>
          <cell r="Z725" t="str">
            <v>J+1</v>
          </cell>
          <cell r="AA725">
            <v>0</v>
          </cell>
          <cell r="AB725" t="str">
            <v>Non</v>
          </cell>
          <cell r="AC725" t="str">
            <v>Oui</v>
          </cell>
          <cell r="AD725">
            <v>1.7</v>
          </cell>
          <cell r="AE725">
            <v>2.34</v>
          </cell>
        </row>
        <row r="726">
          <cell r="A726" t="str">
            <v>LU1379103572</v>
          </cell>
          <cell r="B726" t="str">
            <v>Claresco Avenir P</v>
          </cell>
          <cell r="D726">
            <v>12</v>
          </cell>
          <cell r="E726" t="str">
            <v>SICAV</v>
          </cell>
          <cell r="F726" t="str">
            <v>Claresco Finance</v>
          </cell>
          <cell r="G726" t="str">
            <v>Claresco Finance</v>
          </cell>
          <cell r="H726" t="str">
            <v>EUR</v>
          </cell>
          <cell r="I726" t="str">
            <v>(Euronext Paris CAC Mid&amp;Small NR EUR) 90% + ( Eonia EUR) 10%</v>
          </cell>
          <cell r="J726" t="str">
            <v>www.claresco.fr</v>
          </cell>
          <cell r="K726" t="str">
            <v>Actions France Petites &amp; Moyennes Capitalisations</v>
          </cell>
          <cell r="L726" t="str">
            <v>Europe Fonds ouverts  - Actions France Petites &amp; Moy. Cap.</v>
          </cell>
          <cell r="M726" t="str">
            <v>FACA</v>
          </cell>
          <cell r="N726" t="str">
            <v>FACAB</v>
          </cell>
          <cell r="O726" t="str">
            <v>Quotidien</v>
          </cell>
          <cell r="P726" t="str">
            <v>France</v>
          </cell>
          <cell r="Q726" t="str">
            <v>Oui</v>
          </cell>
          <cell r="R726" t="str">
            <v/>
          </cell>
          <cell r="S726" t="str">
            <v/>
          </cell>
          <cell r="T726" t="str">
            <v>France</v>
          </cell>
          <cell r="U726" t="str">
            <v>France</v>
          </cell>
          <cell r="V726">
            <v>6</v>
          </cell>
          <cell r="W726" t="str">
            <v>Non</v>
          </cell>
          <cell r="X726" t="str">
            <v>Cap</v>
          </cell>
          <cell r="Y726" t="str">
            <v>17h30</v>
          </cell>
          <cell r="Z726" t="str">
            <v>J+1</v>
          </cell>
          <cell r="AA726">
            <v>0</v>
          </cell>
          <cell r="AB726" t="str">
            <v>Non</v>
          </cell>
          <cell r="AC726" t="str">
            <v>Oui</v>
          </cell>
          <cell r="AD726">
            <v>2.4</v>
          </cell>
          <cell r="AE726">
            <v>2.73</v>
          </cell>
        </row>
        <row r="727">
          <cell r="A727" t="str">
            <v>LU1379104976</v>
          </cell>
          <cell r="B727" t="str">
            <v>Claresco Foncier Valor P</v>
          </cell>
          <cell r="D727">
            <v>8</v>
          </cell>
          <cell r="E727" t="str">
            <v>SICAV</v>
          </cell>
          <cell r="F727" t="str">
            <v>Claresco Finance</v>
          </cell>
          <cell r="G727" t="str">
            <v>Claresco Finance</v>
          </cell>
          <cell r="H727" t="str">
            <v>EUR</v>
          </cell>
          <cell r="I727" t="str">
            <v>FTSE EPRA Nareit Eurozone Capped NR EUR</v>
          </cell>
          <cell r="J727" t="str">
            <v>www.claresco.fr</v>
          </cell>
          <cell r="K727" t="str">
            <v>Secteur Immobilier Europe</v>
          </cell>
          <cell r="L727" t="str">
            <v>Europe Fonds ouverts  - Immobilier - Indirect Zone Euro</v>
          </cell>
          <cell r="M727" t="str">
            <v>G0I0</v>
          </cell>
          <cell r="N727" t="str">
            <v>G0I0B</v>
          </cell>
          <cell r="O727" t="str">
            <v>Quotidien</v>
          </cell>
          <cell r="P727" t="str">
            <v>France;Luxembourg;</v>
          </cell>
          <cell r="Q727" t="str">
            <v>Non</v>
          </cell>
          <cell r="R727" t="str">
            <v/>
          </cell>
          <cell r="S727" t="str">
            <v/>
          </cell>
          <cell r="T727" t="str">
            <v>Zone Euro</v>
          </cell>
          <cell r="U727" t="str">
            <v>Euroland</v>
          </cell>
          <cell r="V727">
            <v>6</v>
          </cell>
          <cell r="W727" t="str">
            <v>Non</v>
          </cell>
          <cell r="X727" t="str">
            <v>Cap</v>
          </cell>
          <cell r="Y727" t="str">
            <v>17h00</v>
          </cell>
          <cell r="Z727" t="str">
            <v>J+2</v>
          </cell>
          <cell r="AA727">
            <v>0</v>
          </cell>
          <cell r="AB727" t="str">
            <v>Non</v>
          </cell>
          <cell r="AC727" t="str">
            <v>Oui</v>
          </cell>
          <cell r="AD727">
            <v>2.4</v>
          </cell>
          <cell r="AE727">
            <v>2.82</v>
          </cell>
        </row>
        <row r="728">
          <cell r="A728" t="str">
            <v>LU1379104208</v>
          </cell>
          <cell r="B728" t="str">
            <v>Claresco PME P</v>
          </cell>
          <cell r="C728" t="str">
            <v>PEA PME</v>
          </cell>
          <cell r="D728">
            <v>5</v>
          </cell>
          <cell r="E728" t="str">
            <v>SICAV</v>
          </cell>
          <cell r="F728" t="str">
            <v>Claresco Finance</v>
          </cell>
          <cell r="G728" t="str">
            <v>Claresco Finance</v>
          </cell>
          <cell r="H728" t="str">
            <v>EUR</v>
          </cell>
          <cell r="I728" t="str">
            <v>(Euronext Paris CAC Small NR EUR) 90% + ( Eonia EUR) 10%</v>
          </cell>
          <cell r="J728" t="str">
            <v>www.claresco.fr</v>
          </cell>
          <cell r="K728" t="str">
            <v>Actions France Petites &amp; Moyennes Capitalisations</v>
          </cell>
          <cell r="L728" t="str">
            <v>Europe Fonds ouverts  - Actions France Petites &amp; Moy. Cap.</v>
          </cell>
          <cell r="M728" t="str">
            <v>FACA</v>
          </cell>
          <cell r="N728" t="str">
            <v>FACAB</v>
          </cell>
          <cell r="O728" t="str">
            <v>Quotidien</v>
          </cell>
          <cell r="P728" t="str">
            <v>France;Luxembourg;</v>
          </cell>
          <cell r="Q728" t="str">
            <v>Oui</v>
          </cell>
          <cell r="R728" t="str">
            <v/>
          </cell>
          <cell r="S728" t="str">
            <v>+ 85 ans</v>
          </cell>
          <cell r="T728" t="str">
            <v>France</v>
          </cell>
          <cell r="U728" t="str">
            <v>France</v>
          </cell>
          <cell r="V728">
            <v>5</v>
          </cell>
          <cell r="W728" t="str">
            <v>Non</v>
          </cell>
          <cell r="X728" t="str">
            <v>Cap</v>
          </cell>
          <cell r="Y728" t="str">
            <v>17h00</v>
          </cell>
          <cell r="Z728" t="str">
            <v>J+2</v>
          </cell>
          <cell r="AA728">
            <v>0</v>
          </cell>
          <cell r="AB728" t="str">
            <v>Non</v>
          </cell>
          <cell r="AC728" t="str">
            <v>Oui</v>
          </cell>
          <cell r="AD728">
            <v>2.4</v>
          </cell>
          <cell r="AE728">
            <v>2.9</v>
          </cell>
        </row>
        <row r="729">
          <cell r="A729" t="str">
            <v>LU1379103812</v>
          </cell>
          <cell r="B729" t="str">
            <v>Claresco USA</v>
          </cell>
          <cell r="D729">
            <v>6</v>
          </cell>
          <cell r="E729" t="str">
            <v>SICAV</v>
          </cell>
          <cell r="F729" t="str">
            <v>Claresco Finance</v>
          </cell>
          <cell r="G729" t="str">
            <v>Claresco Finance</v>
          </cell>
          <cell r="H729" t="str">
            <v>EUR</v>
          </cell>
          <cell r="I729" t="str">
            <v>DJ Industrial Average NR USD</v>
          </cell>
          <cell r="J729" t="str">
            <v>www.claresco.fr</v>
          </cell>
          <cell r="K729" t="str">
            <v>Actions US Grandes Capitalisations Mixte</v>
          </cell>
          <cell r="L729" t="str">
            <v>Europe Fonds ouverts  - Actions Etats-Unis Gdes Cap. Mixte</v>
          </cell>
          <cell r="M729" t="str">
            <v>FFAC</v>
          </cell>
          <cell r="N729" t="str">
            <v>FFACB</v>
          </cell>
          <cell r="O729" t="str">
            <v>Quotidien</v>
          </cell>
          <cell r="P729" t="str">
            <v>France</v>
          </cell>
          <cell r="Q729" t="str">
            <v>Non</v>
          </cell>
          <cell r="R729" t="str">
            <v/>
          </cell>
          <cell r="S729" t="str">
            <v/>
          </cell>
          <cell r="T729" t="str">
            <v>Amérique du Nord</v>
          </cell>
          <cell r="U729" t="str">
            <v>Amérique du Nord</v>
          </cell>
          <cell r="V729">
            <v>6</v>
          </cell>
          <cell r="W729" t="str">
            <v>Non</v>
          </cell>
          <cell r="X729" t="str">
            <v>Cap</v>
          </cell>
          <cell r="Y729" t="str">
            <v>17h30</v>
          </cell>
          <cell r="Z729" t="str">
            <v>J+1</v>
          </cell>
          <cell r="AB729" t="str">
            <v>Non</v>
          </cell>
          <cell r="AC729" t="str">
            <v>Oui</v>
          </cell>
          <cell r="AD729">
            <v>2.4</v>
          </cell>
          <cell r="AE729">
            <v>2.73</v>
          </cell>
        </row>
        <row r="730">
          <cell r="A730" t="str">
            <v>LU1983293983</v>
          </cell>
          <cell r="B730" t="str">
            <v>Claresco Innovation P</v>
          </cell>
          <cell r="D730">
            <v>8</v>
          </cell>
          <cell r="E730" t="str">
            <v>SICAV</v>
          </cell>
          <cell r="F730" t="str">
            <v>Claresco Finance</v>
          </cell>
          <cell r="G730" t="str">
            <v>Claresco Finance</v>
          </cell>
          <cell r="H730" t="str">
            <v>EUR</v>
          </cell>
          <cell r="I730" t="str">
            <v>MSCI World NR EUR</v>
          </cell>
          <cell r="J730" t="str">
            <v>www.claresco.fr</v>
          </cell>
          <cell r="K730" t="str">
            <v>Mixtes EUR Dynamiques</v>
          </cell>
          <cell r="L730" t="str">
            <v>Europe Fonds ouverts  - Allocation EUR Agressive - International</v>
          </cell>
          <cell r="M730" t="str">
            <v>EADA</v>
          </cell>
          <cell r="N730" t="str">
            <v>EADAB</v>
          </cell>
          <cell r="O730" t="str">
            <v>Quotidien</v>
          </cell>
          <cell r="P730" t="str">
            <v>France;Luxembourg;</v>
          </cell>
          <cell r="Q730">
            <v>0</v>
          </cell>
          <cell r="R730" t="str">
            <v/>
          </cell>
          <cell r="S730" t="str">
            <v/>
          </cell>
          <cell r="T730" t="str">
            <v>International</v>
          </cell>
          <cell r="U730" t="str">
            <v>Global</v>
          </cell>
          <cell r="V730">
            <v>6</v>
          </cell>
          <cell r="W730" t="str">
            <v>Non</v>
          </cell>
          <cell r="X730" t="str">
            <v>Cap</v>
          </cell>
          <cell r="Y730" t="str">
            <v>17h00</v>
          </cell>
          <cell r="Z730" t="str">
            <v>J+2</v>
          </cell>
          <cell r="AB730" t="str">
            <v>Non</v>
          </cell>
          <cell r="AC730" t="str">
            <v>Oui</v>
          </cell>
          <cell r="AD730">
            <v>2.4</v>
          </cell>
          <cell r="AE730">
            <v>3.14</v>
          </cell>
        </row>
        <row r="731">
          <cell r="A731" t="str">
            <v>LU2025504361</v>
          </cell>
          <cell r="B731" t="str">
            <v>Claresco SICAV - Claresco Placement P</v>
          </cell>
          <cell r="D731">
            <v>2</v>
          </cell>
          <cell r="E731" t="str">
            <v>SICAV</v>
          </cell>
          <cell r="F731" t="str">
            <v>Claresco Finance</v>
          </cell>
          <cell r="G731" t="str">
            <v>Claresco Finance</v>
          </cell>
          <cell r="H731" t="str">
            <v>EUR</v>
          </cell>
          <cell r="I731" t="str">
            <v>(BBgBarc Gbl IG Corp Bond) 80% + ( MSCI World NR EUR) 20%</v>
          </cell>
          <cell r="J731" t="str">
            <v>www.claresco.fr</v>
          </cell>
          <cell r="K731" t="str">
            <v>Mixtes EUR Flexible</v>
          </cell>
          <cell r="L731" t="str">
            <v>Europe Fonds ouverts  - Allocation EUR Flexible - International</v>
          </cell>
          <cell r="M731" t="str">
            <v>EACA</v>
          </cell>
          <cell r="N731" t="str">
            <v>EACAB</v>
          </cell>
          <cell r="O731" t="str">
            <v>Quotidien</v>
          </cell>
          <cell r="P731" t="str">
            <v>Luxembourg</v>
          </cell>
          <cell r="Q731" t="str">
            <v>Non</v>
          </cell>
          <cell r="R731" t="str">
            <v/>
          </cell>
          <cell r="S731" t="str">
            <v>+ 85 ans</v>
          </cell>
          <cell r="T731" t="str">
            <v>International</v>
          </cell>
          <cell r="U731" t="str">
            <v>Global</v>
          </cell>
          <cell r="V731">
            <v>3</v>
          </cell>
          <cell r="W731" t="str">
            <v>Non</v>
          </cell>
          <cell r="X731" t="str">
            <v>Cap</v>
          </cell>
          <cell r="Y731" t="str">
            <v>17h00</v>
          </cell>
          <cell r="Z731" t="str">
            <v>J+2</v>
          </cell>
          <cell r="AB731" t="str">
            <v>Non</v>
          </cell>
          <cell r="AC731" t="str">
            <v>Oui</v>
          </cell>
          <cell r="AD731">
            <v>1.5</v>
          </cell>
          <cell r="AE731">
            <v>2.16</v>
          </cell>
        </row>
        <row r="732">
          <cell r="A732" t="str">
            <v>LU1100076808</v>
          </cell>
          <cell r="B732" t="str">
            <v>Clartan Europe C</v>
          </cell>
          <cell r="D732">
            <v>11</v>
          </cell>
          <cell r="E732" t="str">
            <v>SICAV</v>
          </cell>
          <cell r="F732" t="str">
            <v>Clartan Associés</v>
          </cell>
          <cell r="G732" t="str">
            <v>Clartan Associés</v>
          </cell>
          <cell r="H732" t="str">
            <v>EUR</v>
          </cell>
          <cell r="I732" t="str">
            <v>MSCI Europe NR USD</v>
          </cell>
          <cell r="J732" t="str">
            <v>http://www.clartan.com/fr</v>
          </cell>
          <cell r="K732" t="str">
            <v>Actions Europe Grandes Capitalisations Mixte</v>
          </cell>
          <cell r="L732" t="str">
            <v>Europe Fonds ouverts  - Actions Europe Gdes Cap. Mixte</v>
          </cell>
          <cell r="M732" t="str">
            <v>FCBB</v>
          </cell>
          <cell r="N732" t="str">
            <v>FCBBB</v>
          </cell>
          <cell r="O732" t="str">
            <v>Quotidien</v>
          </cell>
          <cell r="P732" t="str">
            <v>Switzerland;France;</v>
          </cell>
          <cell r="Q732" t="str">
            <v>Oui</v>
          </cell>
          <cell r="R732" t="str">
            <v/>
          </cell>
          <cell r="S732" t="str">
            <v/>
          </cell>
          <cell r="T732" t="str">
            <v>Europe</v>
          </cell>
          <cell r="U732" t="str">
            <v>Europe</v>
          </cell>
          <cell r="V732">
            <v>6</v>
          </cell>
          <cell r="W732" t="str">
            <v>Non</v>
          </cell>
          <cell r="X732" t="str">
            <v>Cap</v>
          </cell>
          <cell r="Y732" t="str">
            <v>15h00</v>
          </cell>
          <cell r="Z732" t="str">
            <v>Cut Off: 15h00  Val:J+2  DE:2%</v>
          </cell>
          <cell r="AA732">
            <v>0</v>
          </cell>
          <cell r="AB732" t="str">
            <v>Non</v>
          </cell>
          <cell r="AC732" t="str">
            <v>Oui</v>
          </cell>
          <cell r="AD732">
            <v>1.8</v>
          </cell>
          <cell r="AE732">
            <v>2.08</v>
          </cell>
        </row>
        <row r="733">
          <cell r="A733" t="str">
            <v>LU1100077103</v>
          </cell>
          <cell r="B733" t="str">
            <v>Clartan Evolution C</v>
          </cell>
          <cell r="D733">
            <v>5</v>
          </cell>
          <cell r="E733" t="str">
            <v>SICAV</v>
          </cell>
          <cell r="F733" t="str">
            <v>Clartan Associés</v>
          </cell>
          <cell r="G733" t="str">
            <v>Clartan Associés</v>
          </cell>
          <cell r="H733" t="str">
            <v>EUR</v>
          </cell>
          <cell r="I733" t="str">
            <v>Pas d'indice de référence</v>
          </cell>
          <cell r="J733" t="str">
            <v>http://www.clartan.com/fr</v>
          </cell>
          <cell r="K733" t="str">
            <v>Mixtes EUR Flexible</v>
          </cell>
          <cell r="L733" t="str">
            <v>Europe Fonds ouverts  - Allocation EUR Flexible</v>
          </cell>
          <cell r="M733" t="str">
            <v>EACA</v>
          </cell>
          <cell r="N733" t="str">
            <v>EACAB</v>
          </cell>
          <cell r="O733" t="str">
            <v>Quotidien</v>
          </cell>
          <cell r="P733" t="str">
            <v>Switzerland;Germany;France;</v>
          </cell>
          <cell r="Q733" t="str">
            <v>Non</v>
          </cell>
          <cell r="R733" t="str">
            <v/>
          </cell>
          <cell r="S733" t="str">
            <v>+ 85 ans</v>
          </cell>
          <cell r="T733" t="str">
            <v>Europe</v>
          </cell>
          <cell r="U733" t="str">
            <v>Europe</v>
          </cell>
          <cell r="V733">
            <v>5</v>
          </cell>
          <cell r="W733" t="str">
            <v>Non</v>
          </cell>
          <cell r="X733" t="str">
            <v>Cap</v>
          </cell>
          <cell r="AB733" t="str">
            <v>Non</v>
          </cell>
          <cell r="AC733" t="str">
            <v>Oui</v>
          </cell>
          <cell r="AD733">
            <v>1.6</v>
          </cell>
          <cell r="AE733">
            <v>1.91</v>
          </cell>
        </row>
        <row r="734">
          <cell r="A734" t="str">
            <v>LU1100077442</v>
          </cell>
          <cell r="B734" t="str">
            <v>Clartan Patrimoine C</v>
          </cell>
          <cell r="D734">
            <v>12</v>
          </cell>
          <cell r="E734" t="str">
            <v>SICAV</v>
          </cell>
          <cell r="F734" t="str">
            <v>Clartan Associés</v>
          </cell>
          <cell r="G734" t="str">
            <v>Clartan Associés</v>
          </cell>
          <cell r="H734" t="str">
            <v>EUR</v>
          </cell>
          <cell r="I734" t="str">
            <v>EMTX 1-3 Ans</v>
          </cell>
          <cell r="J734" t="str">
            <v>http://www.clartan.com/fr</v>
          </cell>
          <cell r="K734" t="str">
            <v>Mixtes EUR Prudents</v>
          </cell>
          <cell r="L734" t="str">
            <v>Europe Fonds ouverts  - Allocation EUR Prudente</v>
          </cell>
          <cell r="M734" t="str">
            <v>EAAA</v>
          </cell>
          <cell r="N734" t="str">
            <v>EAAAB</v>
          </cell>
          <cell r="O734" t="str">
            <v>Quotidien</v>
          </cell>
          <cell r="P734" t="str">
            <v>Switzerland;Germany;France;</v>
          </cell>
          <cell r="Q734" t="str">
            <v>Non</v>
          </cell>
          <cell r="R734" t="str">
            <v/>
          </cell>
          <cell r="S734" t="str">
            <v>+ 85 ans</v>
          </cell>
          <cell r="T734" t="str">
            <v>International</v>
          </cell>
          <cell r="U734" t="str">
            <v>Global</v>
          </cell>
          <cell r="V734">
            <v>3</v>
          </cell>
          <cell r="W734" t="str">
            <v>Non</v>
          </cell>
          <cell r="X734" t="str">
            <v>Cap</v>
          </cell>
          <cell r="Y734" t="str">
            <v>15h00</v>
          </cell>
          <cell r="Z734" t="str">
            <v>J+3</v>
          </cell>
          <cell r="AA734">
            <v>0</v>
          </cell>
          <cell r="AB734" t="str">
            <v>Non</v>
          </cell>
          <cell r="AC734" t="str">
            <v>Oui</v>
          </cell>
          <cell r="AD734">
            <v>0.9</v>
          </cell>
          <cell r="AE734">
            <v>1.05</v>
          </cell>
        </row>
        <row r="735">
          <cell r="A735" t="str">
            <v>LU1100076550</v>
          </cell>
          <cell r="B735" t="str">
            <v>Clartan Valeurs C</v>
          </cell>
          <cell r="D735">
            <v>14</v>
          </cell>
          <cell r="E735" t="str">
            <v>SICAV</v>
          </cell>
          <cell r="F735" t="str">
            <v>Clartan Associés</v>
          </cell>
          <cell r="G735" t="str">
            <v>Clartan Associés</v>
          </cell>
          <cell r="H735" t="str">
            <v>EUR</v>
          </cell>
          <cell r="I735" t="str">
            <v>MSCI World NR EUR</v>
          </cell>
          <cell r="J735" t="str">
            <v>http://www.clartan.com/fr</v>
          </cell>
          <cell r="K735" t="str">
            <v>Mixtes EUR Flexible</v>
          </cell>
          <cell r="L735" t="str">
            <v>Europe Fonds ouverts  - Allocation EUR Flexible</v>
          </cell>
          <cell r="M735" t="str">
            <v>EACA</v>
          </cell>
          <cell r="N735" t="str">
            <v>EACAB</v>
          </cell>
          <cell r="O735" t="str">
            <v>Quotidien</v>
          </cell>
          <cell r="P735" t="str">
            <v>Switzerland;France;</v>
          </cell>
          <cell r="Q735" t="str">
            <v>Non</v>
          </cell>
          <cell r="R735" t="str">
            <v/>
          </cell>
          <cell r="S735" t="str">
            <v/>
          </cell>
          <cell r="T735" t="str">
            <v>International</v>
          </cell>
          <cell r="U735" t="str">
            <v>Global</v>
          </cell>
          <cell r="V735">
            <v>6</v>
          </cell>
          <cell r="W735" t="str">
            <v>Non</v>
          </cell>
          <cell r="X735" t="str">
            <v>Cap</v>
          </cell>
          <cell r="Y735" t="str">
            <v>15h00</v>
          </cell>
          <cell r="Z735" t="str">
            <v>Cut Off: 15h00  Val:J+2  DE:2%</v>
          </cell>
          <cell r="AA735">
            <v>0</v>
          </cell>
          <cell r="AB735" t="str">
            <v>Non</v>
          </cell>
          <cell r="AC735" t="str">
            <v>Oui</v>
          </cell>
          <cell r="AD735">
            <v>1.8</v>
          </cell>
          <cell r="AE735">
            <v>2</v>
          </cell>
        </row>
        <row r="736">
          <cell r="A736" t="str">
            <v>LU2225829204</v>
          </cell>
          <cell r="B736" t="str">
            <v>Clartan Ethos ESG Europe Small &amp; MidCapC</v>
          </cell>
          <cell r="D736">
            <v>2</v>
          </cell>
          <cell r="E736" t="str">
            <v>SICAV</v>
          </cell>
          <cell r="F736" t="str">
            <v>Clartan Associés</v>
          </cell>
          <cell r="G736" t="str">
            <v>Clartan Associés</v>
          </cell>
          <cell r="H736" t="str">
            <v>EUR</v>
          </cell>
          <cell r="I736" t="str">
            <v>Morningstar DM Europe Mid Cap TME NR EUR</v>
          </cell>
          <cell r="J736" t="str">
            <v>http://www.clartan.com/fr</v>
          </cell>
          <cell r="K736" t="str">
            <v>Actions Europe Moyennes Capitalisations</v>
          </cell>
          <cell r="L736" t="str">
            <v>Europe Fonds ouverts  - Actions Europe Moyennes Cap.</v>
          </cell>
          <cell r="M736" t="str">
            <v>FCD0</v>
          </cell>
          <cell r="N736" t="str">
            <v>FCD0B</v>
          </cell>
          <cell r="O736" t="str">
            <v>Quotidien</v>
          </cell>
          <cell r="P736" t="str">
            <v>Austria;Belgium;Switzerland;Germany;France;Luxembourg;</v>
          </cell>
          <cell r="Q736" t="str">
            <v>Oui</v>
          </cell>
          <cell r="R736" t="str">
            <v/>
          </cell>
          <cell r="S736" t="str">
            <v/>
          </cell>
          <cell r="T736" t="str">
            <v>Europe</v>
          </cell>
          <cell r="U736" t="str">
            <v>Europe</v>
          </cell>
          <cell r="V736">
            <v>6</v>
          </cell>
          <cell r="W736" t="str">
            <v>Non</v>
          </cell>
          <cell r="X736" t="str">
            <v>Cap</v>
          </cell>
          <cell r="Y736" t="str">
            <v>15h00</v>
          </cell>
          <cell r="Z736" t="str">
            <v>J+3</v>
          </cell>
          <cell r="AA736" t="str">
            <v>Label FNG Siegel 01/2022</v>
          </cell>
          <cell r="AB736" t="str">
            <v>Oui</v>
          </cell>
          <cell r="AC736" t="str">
            <v>Oui</v>
          </cell>
          <cell r="AD736">
            <v>1.8</v>
          </cell>
          <cell r="AE736">
            <v>2.15</v>
          </cell>
        </row>
        <row r="737">
          <cell r="A737" t="str">
            <v>FR0013404563</v>
          </cell>
          <cell r="B737" t="str">
            <v>Molinel 18</v>
          </cell>
          <cell r="C737" t="str">
            <v xml:space="preserve">Dédié / Créé le 27/05/2019, VL=100€ </v>
          </cell>
          <cell r="D737">
            <v>0</v>
          </cell>
          <cell r="E737" t="str">
            <v>FIA (2)</v>
          </cell>
          <cell r="F737" t="str">
            <v>CM-CIC AM</v>
          </cell>
          <cell r="G737" t="str">
            <v>CM-CIC Asset Management</v>
          </cell>
          <cell r="H737" t="str">
            <v>EUR</v>
          </cell>
          <cell r="I737" t="str">
            <v>Pas d'indice de référence</v>
          </cell>
          <cell r="J737" t="str">
            <v>www.cmcic-am.fr</v>
          </cell>
          <cell r="K737" t="str">
            <v>Mixtes EUR Flexible</v>
          </cell>
          <cell r="L737" t="str">
            <v>Europe Fonds ouverts  - Allocation EUR Flexible - International</v>
          </cell>
          <cell r="M737" t="str">
            <v>EACA</v>
          </cell>
          <cell r="N737" t="str">
            <v>EACAB</v>
          </cell>
          <cell r="O737" t="str">
            <v>Hebdomadaire</v>
          </cell>
          <cell r="Q737" t="str">
            <v>Non</v>
          </cell>
          <cell r="S737" t="str">
            <v>+ 85 ans</v>
          </cell>
          <cell r="V737">
            <v>4</v>
          </cell>
          <cell r="X737" t="str">
            <v>Cap</v>
          </cell>
          <cell r="Y737" t="str">
            <v>12h00</v>
          </cell>
          <cell r="Z737" t="str">
            <v>J+2</v>
          </cell>
          <cell r="AC737" t="str">
            <v>Non</v>
          </cell>
          <cell r="AD737">
            <v>0.8</v>
          </cell>
          <cell r="AE737">
            <v>2.15</v>
          </cell>
        </row>
        <row r="738">
          <cell r="A738" t="str">
            <v>FR0011749613</v>
          </cell>
          <cell r="B738" t="str">
            <v>Cogefi Chrysalide P</v>
          </cell>
          <cell r="C738" t="str">
            <v>PEA PME</v>
          </cell>
          <cell r="D738">
            <v>7</v>
          </cell>
          <cell r="E738" t="str">
            <v>FCP</v>
          </cell>
          <cell r="F738" t="str">
            <v>Cogefi Gestion</v>
          </cell>
          <cell r="G738" t="str">
            <v>COGEFI Gestion</v>
          </cell>
          <cell r="H738" t="str">
            <v>EUR</v>
          </cell>
          <cell r="I738" t="str">
            <v>Euronext Paris CAC Small NR EUR</v>
          </cell>
          <cell r="J738" t="str">
            <v>www.cogefi.fr</v>
          </cell>
          <cell r="K738" t="str">
            <v>Actions Europe Petites Capitalisations</v>
          </cell>
          <cell r="L738" t="str">
            <v>Europe Fonds ouverts  - Actions Europe Petites Cap.</v>
          </cell>
          <cell r="M738" t="str">
            <v>FCE0</v>
          </cell>
          <cell r="N738" t="str">
            <v>FCE0B</v>
          </cell>
          <cell r="O738" t="str">
            <v>Quotidien</v>
          </cell>
          <cell r="P738" t="str">
            <v>France</v>
          </cell>
          <cell r="Q738" t="str">
            <v>Oui</v>
          </cell>
          <cell r="R738" t="str">
            <v/>
          </cell>
          <cell r="S738" t="str">
            <v/>
          </cell>
          <cell r="T738" t="str">
            <v>Europe</v>
          </cell>
          <cell r="U738" t="str">
            <v>Europe</v>
          </cell>
          <cell r="V738">
            <v>6</v>
          </cell>
          <cell r="W738" t="str">
            <v>Non</v>
          </cell>
          <cell r="X738" t="str">
            <v>Cap</v>
          </cell>
          <cell r="Y738" t="str">
            <v>11h00</v>
          </cell>
          <cell r="Z738" t="str">
            <v>J+1</v>
          </cell>
          <cell r="AA738" t="str">
            <v>Label Relance 01/2021</v>
          </cell>
          <cell r="AB738" t="str">
            <v>Non</v>
          </cell>
          <cell r="AC738" t="str">
            <v>Oui</v>
          </cell>
          <cell r="AD738">
            <v>2.2000000000000002</v>
          </cell>
          <cell r="AE738">
            <v>2.72</v>
          </cell>
        </row>
        <row r="739">
          <cell r="A739" t="str">
            <v>FR0010738211</v>
          </cell>
          <cell r="B739" t="str">
            <v>Cogefi Flex Dynamic P</v>
          </cell>
          <cell r="C739" t="str">
            <v/>
          </cell>
          <cell r="D739">
            <v>7</v>
          </cell>
          <cell r="E739" t="str">
            <v xml:space="preserve">FCP </v>
          </cell>
          <cell r="F739" t="str">
            <v>Cogefi Gestion</v>
          </cell>
          <cell r="G739" t="str">
            <v>COGEFI Gestion</v>
          </cell>
          <cell r="H739" t="str">
            <v>EUR</v>
          </cell>
          <cell r="I739" t="str">
            <v>(FTSE MTS Ex-CNO Etrix 5-7Y TR EUR) 30% + ( Stoxx Europe Large 200 NR EUR) 35% + (MSCI World NR EUR) 35%</v>
          </cell>
          <cell r="J739" t="str">
            <v>www.cogefi.fr</v>
          </cell>
          <cell r="K739" t="str">
            <v>Mixtes EUR Dynamiques</v>
          </cell>
          <cell r="L739" t="str">
            <v>Europe Fonds ouverts  - Allocation EUR Aggressive</v>
          </cell>
          <cell r="M739" t="str">
            <v>EADA</v>
          </cell>
          <cell r="N739" t="str">
            <v>EADAB</v>
          </cell>
          <cell r="O739" t="str">
            <v>Quotidien</v>
          </cell>
          <cell r="P739" t="str">
            <v>France</v>
          </cell>
          <cell r="Q739" t="str">
            <v>Non</v>
          </cell>
          <cell r="R739" t="str">
            <v/>
          </cell>
          <cell r="S739" t="str">
            <v>+ 85 ans</v>
          </cell>
          <cell r="T739" t="str">
            <v>International</v>
          </cell>
          <cell r="U739" t="str">
            <v>Global</v>
          </cell>
          <cell r="V739">
            <v>5</v>
          </cell>
          <cell r="W739" t="str">
            <v>Non</v>
          </cell>
          <cell r="X739" t="str">
            <v>Cap</v>
          </cell>
          <cell r="Y739" t="str">
            <v>11h00</v>
          </cell>
          <cell r="Z739" t="str">
            <v>J+1</v>
          </cell>
          <cell r="AA739">
            <v>0</v>
          </cell>
          <cell r="AB739" t="str">
            <v>Non</v>
          </cell>
          <cell r="AC739" t="str">
            <v>Oui</v>
          </cell>
          <cell r="AD739">
            <v>1.95</v>
          </cell>
          <cell r="AE739">
            <v>3.35</v>
          </cell>
        </row>
        <row r="740">
          <cell r="A740" t="str">
            <v>FR0010790444</v>
          </cell>
          <cell r="B740" t="str">
            <v>Cogefi Flex Moderate P</v>
          </cell>
          <cell r="C740" t="str">
            <v/>
          </cell>
          <cell r="D740">
            <v>6</v>
          </cell>
          <cell r="E740" t="str">
            <v xml:space="preserve">FCP </v>
          </cell>
          <cell r="F740" t="str">
            <v>Cogefi Gestion</v>
          </cell>
          <cell r="G740" t="str">
            <v>COGEFI Gestion</v>
          </cell>
          <cell r="H740" t="str">
            <v>EUR</v>
          </cell>
          <cell r="I740" t="str">
            <v>(FTSE MTS Ex-CNO Etrix 3-5Y TR EUR) 60% + ( Euro Stoxx 50 NR EUR) 40%</v>
          </cell>
          <cell r="J740" t="str">
            <v>www.cogefi.fr</v>
          </cell>
          <cell r="K740" t="str">
            <v>Mixtes EUR Equilibrés</v>
          </cell>
          <cell r="L740" t="str">
            <v>Europe Fonds ouverts  - Allocation EUR Modérée</v>
          </cell>
          <cell r="M740" t="str">
            <v>EABA</v>
          </cell>
          <cell r="N740" t="str">
            <v>EABAB</v>
          </cell>
          <cell r="O740" t="str">
            <v>Quotidien</v>
          </cell>
          <cell r="P740" t="str">
            <v>France</v>
          </cell>
          <cell r="Q740" t="str">
            <v>Non</v>
          </cell>
          <cell r="R740" t="str">
            <v/>
          </cell>
          <cell r="S740" t="str">
            <v>+ 85 ans</v>
          </cell>
          <cell r="T740" t="str">
            <v>Zone Euro</v>
          </cell>
          <cell r="U740" t="str">
            <v>Euroland</v>
          </cell>
          <cell r="V740">
            <v>4</v>
          </cell>
          <cell r="W740" t="str">
            <v>Non</v>
          </cell>
          <cell r="X740" t="str">
            <v>Cap</v>
          </cell>
          <cell r="Y740" t="str">
            <v>11h00</v>
          </cell>
          <cell r="Z740" t="str">
            <v>Cut Off: Ve11h  Val:J+4  DE:</v>
          </cell>
          <cell r="AA740">
            <v>0</v>
          </cell>
          <cell r="AB740" t="str">
            <v>Non</v>
          </cell>
          <cell r="AC740" t="str">
            <v>Oui</v>
          </cell>
          <cell r="AD740">
            <v>1.196</v>
          </cell>
          <cell r="AE740">
            <v>1.55</v>
          </cell>
        </row>
        <row r="741">
          <cell r="A741" t="str">
            <v>FR0010762518</v>
          </cell>
          <cell r="B741" t="str">
            <v>Cogefi Prospective P</v>
          </cell>
          <cell r="C741" t="str">
            <v/>
          </cell>
          <cell r="D741">
            <v>4</v>
          </cell>
          <cell r="E741" t="str">
            <v>FCP</v>
          </cell>
          <cell r="F741" t="str">
            <v>Cogefi Gestion</v>
          </cell>
          <cell r="G741" t="str">
            <v>COGEFI Gestion</v>
          </cell>
          <cell r="H741" t="str">
            <v>EUR</v>
          </cell>
          <cell r="I741" t="str">
            <v>Stoxx Europe TMI Small NR EUR</v>
          </cell>
          <cell r="J741" t="str">
            <v>www.cogefi.fr</v>
          </cell>
          <cell r="K741" t="str">
            <v>Actions Europe Petites Capitalisations</v>
          </cell>
          <cell r="L741" t="str">
            <v>Europe Fonds ouverts  - Actions Europe Petites Cap.</v>
          </cell>
          <cell r="M741" t="str">
            <v>FCE0</v>
          </cell>
          <cell r="N741" t="str">
            <v>FCE0B</v>
          </cell>
          <cell r="O741" t="str">
            <v>Quotidien</v>
          </cell>
          <cell r="P741" t="str">
            <v>France</v>
          </cell>
          <cell r="Q741" t="str">
            <v>Oui</v>
          </cell>
          <cell r="R741" t="str">
            <v/>
          </cell>
          <cell r="S741" t="str">
            <v/>
          </cell>
          <cell r="T741" t="str">
            <v>Europe</v>
          </cell>
          <cell r="U741" t="str">
            <v>Europe</v>
          </cell>
          <cell r="V741">
            <v>6</v>
          </cell>
          <cell r="W741" t="str">
            <v>Non</v>
          </cell>
          <cell r="X741" t="str">
            <v>Cap</v>
          </cell>
          <cell r="Y741" t="str">
            <v>11h00</v>
          </cell>
          <cell r="Z741" t="str">
            <v>Cut Off: 11h00  Val:J+2? DE:</v>
          </cell>
          <cell r="AB741" t="str">
            <v>Non</v>
          </cell>
          <cell r="AC741" t="str">
            <v>Oui</v>
          </cell>
          <cell r="AD741">
            <v>2.2000000000000002</v>
          </cell>
          <cell r="AE741">
            <v>4.4000000000000004</v>
          </cell>
        </row>
        <row r="742">
          <cell r="A742" t="str">
            <v>FR0007389002</v>
          </cell>
          <cell r="B742" t="str">
            <v>Cogefi Short Term Bond P</v>
          </cell>
          <cell r="D742">
            <v>7</v>
          </cell>
          <cell r="E742" t="str">
            <v>FCP</v>
          </cell>
          <cell r="F742" t="str">
            <v>Cogefi Gestion</v>
          </cell>
          <cell r="G742" t="str">
            <v>COGEFI Gestion</v>
          </cell>
          <cell r="H742" t="str">
            <v>EUR</v>
          </cell>
          <cell r="I742" t="str">
            <v>Eonia +1%</v>
          </cell>
          <cell r="J742" t="str">
            <v>www.cogefi.fr</v>
          </cell>
          <cell r="K742" t="str">
            <v>Mixtes EUR Prudents</v>
          </cell>
          <cell r="L742" t="str">
            <v>Europe Fonds ouverts  - Allocation EUR Prudente</v>
          </cell>
          <cell r="M742" t="str">
            <v>EAAA</v>
          </cell>
          <cell r="N742" t="str">
            <v>EAAAB</v>
          </cell>
          <cell r="O742" t="str">
            <v>Quotidien</v>
          </cell>
          <cell r="P742" t="str">
            <v>France</v>
          </cell>
          <cell r="Q742" t="str">
            <v>Non</v>
          </cell>
          <cell r="R742" t="str">
            <v/>
          </cell>
          <cell r="S742" t="str">
            <v>+ 85 ans</v>
          </cell>
          <cell r="T742" t="str">
            <v>Europe</v>
          </cell>
          <cell r="U742" t="str">
            <v>Europe</v>
          </cell>
          <cell r="V742">
            <v>3</v>
          </cell>
          <cell r="W742" t="str">
            <v>Non</v>
          </cell>
          <cell r="X742" t="str">
            <v>Cap</v>
          </cell>
          <cell r="Y742" t="str">
            <v>11h00</v>
          </cell>
          <cell r="Z742" t="str">
            <v>Cut Off: 11h00  Val:J+2  DE:0%</v>
          </cell>
          <cell r="AA742">
            <v>0</v>
          </cell>
          <cell r="AB742" t="str">
            <v>Non</v>
          </cell>
          <cell r="AC742" t="str">
            <v>Oui</v>
          </cell>
          <cell r="AD742">
            <v>1.1000000000000001</v>
          </cell>
          <cell r="AE742">
            <v>1.04</v>
          </cell>
        </row>
        <row r="743">
          <cell r="A743" t="str">
            <v>FR0013140597</v>
          </cell>
          <cell r="B743" t="str">
            <v>Cogefi Elixir ISR P</v>
          </cell>
          <cell r="D743">
            <v>4</v>
          </cell>
          <cell r="E743" t="str">
            <v>FCP</v>
          </cell>
          <cell r="F743" t="str">
            <v>Cogefi Gestion</v>
          </cell>
          <cell r="G743" t="str">
            <v>COGEFI Gestion</v>
          </cell>
          <cell r="H743" t="str">
            <v>EUR</v>
          </cell>
          <cell r="I743" t="str">
            <v>EURO STOXX NR EUR</v>
          </cell>
          <cell r="J743" t="str">
            <v>www.cogefi.fr</v>
          </cell>
          <cell r="K743" t="str">
            <v>Actions Europe Grandes Capitalisations Mixte</v>
          </cell>
          <cell r="L743" t="str">
            <v>Europe Fonds ouverts  - Actions Europe Gdes Cap. Mixte</v>
          </cell>
          <cell r="M743" t="str">
            <v>FCBB</v>
          </cell>
          <cell r="N743" t="str">
            <v>FCBBB</v>
          </cell>
          <cell r="O743" t="str">
            <v>Quotidien</v>
          </cell>
          <cell r="P743" t="str">
            <v>France</v>
          </cell>
          <cell r="Q743" t="str">
            <v>Oui</v>
          </cell>
          <cell r="R743" t="str">
            <v/>
          </cell>
          <cell r="S743" t="str">
            <v/>
          </cell>
          <cell r="T743" t="str">
            <v>Europe</v>
          </cell>
          <cell r="U743" t="str">
            <v>Europe</v>
          </cell>
          <cell r="V743">
            <v>6</v>
          </cell>
          <cell r="W743" t="str">
            <v>Non</v>
          </cell>
          <cell r="X743" t="str">
            <v>Cap</v>
          </cell>
          <cell r="Y743" t="str">
            <v>11h00</v>
          </cell>
          <cell r="Z743" t="str">
            <v>J+2</v>
          </cell>
          <cell r="AA743" t="str">
            <v>Label ISR 062021</v>
          </cell>
          <cell r="AB743" t="str">
            <v>Oui</v>
          </cell>
          <cell r="AC743" t="str">
            <v>Oui</v>
          </cell>
          <cell r="AD743">
            <v>2.2000000000000002</v>
          </cell>
          <cell r="AE743">
            <v>2.82</v>
          </cell>
        </row>
        <row r="744">
          <cell r="A744" t="str">
            <v>FR0007079132</v>
          </cell>
          <cell r="B744" t="str">
            <v>Cogefi Europe P</v>
          </cell>
          <cell r="C744" t="str">
            <v/>
          </cell>
          <cell r="D744">
            <v>2</v>
          </cell>
          <cell r="E744" t="str">
            <v>FCP</v>
          </cell>
          <cell r="F744" t="str">
            <v>Cogefi Gestion</v>
          </cell>
          <cell r="G744" t="str">
            <v>COGEFI Gestion</v>
          </cell>
          <cell r="H744" t="str">
            <v>EUR</v>
          </cell>
          <cell r="I744" t="str">
            <v>Stoxx Europe Large 200 NR EUR</v>
          </cell>
          <cell r="J744" t="str">
            <v>www.cogefi.fr</v>
          </cell>
          <cell r="K744" t="str">
            <v>Actions Europe Grandes Capitalisations Mixte</v>
          </cell>
          <cell r="L744" t="str">
            <v>Europe Fonds ouverts  - Actions Europe Gdes Cap. Mixte</v>
          </cell>
          <cell r="M744" t="str">
            <v>FCBB</v>
          </cell>
          <cell r="N744" t="str">
            <v>FCBBB</v>
          </cell>
          <cell r="O744" t="str">
            <v>Quotidien</v>
          </cell>
          <cell r="P744" t="str">
            <v>France</v>
          </cell>
          <cell r="Q744" t="str">
            <v>Oui</v>
          </cell>
          <cell r="R744" t="str">
            <v/>
          </cell>
          <cell r="S744" t="str">
            <v/>
          </cell>
          <cell r="T744" t="str">
            <v>Europe</v>
          </cell>
          <cell r="U744" t="str">
            <v>Europe</v>
          </cell>
          <cell r="V744">
            <v>6</v>
          </cell>
          <cell r="W744" t="str">
            <v>Non</v>
          </cell>
          <cell r="X744" t="str">
            <v>Cap</v>
          </cell>
          <cell r="Y744" t="str">
            <v>11h00</v>
          </cell>
          <cell r="Z744" t="str">
            <v>Cut Off: 11h00  Val:J+2? DE:2%</v>
          </cell>
          <cell r="AB744" t="str">
            <v>Non</v>
          </cell>
          <cell r="AC744" t="str">
            <v>Oui</v>
          </cell>
          <cell r="AD744">
            <v>2.3919999999999999</v>
          </cell>
          <cell r="AE744">
            <v>3.45</v>
          </cell>
        </row>
        <row r="745">
          <cell r="A745" t="str">
            <v>FR0007450002</v>
          </cell>
          <cell r="B745" t="str">
            <v>CG Nouvelle Asie C</v>
          </cell>
          <cell r="D745">
            <v>20</v>
          </cell>
          <cell r="E745" t="str">
            <v>FCP</v>
          </cell>
          <cell r="F745" t="str">
            <v>Comgest</v>
          </cell>
          <cell r="G745" t="str">
            <v>Comgest SA</v>
          </cell>
          <cell r="H745" t="str">
            <v>EUR</v>
          </cell>
          <cell r="I745" t="str">
            <v>MSCI AC Asia Ex Japan NR EUR</v>
          </cell>
          <cell r="J745" t="str">
            <v>www.comgest.com/fr</v>
          </cell>
          <cell r="K745" t="str">
            <v>Actions Asie-Pacifique hors Japon</v>
          </cell>
          <cell r="L745" t="str">
            <v>Europe Fonds ouverts  - Actions Asie hors Japon</v>
          </cell>
          <cell r="M745" t="str">
            <v>FN00</v>
          </cell>
          <cell r="N745" t="str">
            <v>FN00B</v>
          </cell>
          <cell r="O745" t="str">
            <v>Quotidien</v>
          </cell>
          <cell r="P745" t="str">
            <v>France</v>
          </cell>
          <cell r="Q745" t="str">
            <v>Non</v>
          </cell>
          <cell r="R745" t="str">
            <v/>
          </cell>
          <cell r="S745" t="str">
            <v/>
          </cell>
          <cell r="T745" t="str">
            <v>Asie - Pacifique</v>
          </cell>
          <cell r="U745" t="str">
            <v>Asia Pacific ex Japan ex Australia</v>
          </cell>
          <cell r="V745">
            <v>6</v>
          </cell>
          <cell r="W745" t="str">
            <v>Non</v>
          </cell>
          <cell r="X745" t="str">
            <v>Cap</v>
          </cell>
          <cell r="Y745" t="str">
            <v>18h00</v>
          </cell>
          <cell r="Z745" t="str">
            <v>J+1</v>
          </cell>
          <cell r="AA745">
            <v>0</v>
          </cell>
          <cell r="AB745" t="str">
            <v>Oui</v>
          </cell>
          <cell r="AC745" t="str">
            <v>Oui</v>
          </cell>
          <cell r="AD745">
            <v>2.5</v>
          </cell>
          <cell r="AE745">
            <v>2.89</v>
          </cell>
        </row>
        <row r="746">
          <cell r="A746" t="str">
            <v>IE00BQ3D6V05</v>
          </cell>
          <cell r="B746" t="str">
            <v>Comgest Growth Asia USD Acc</v>
          </cell>
          <cell r="D746">
            <v>7</v>
          </cell>
          <cell r="E746" t="str">
            <v>SICAV</v>
          </cell>
          <cell r="F746" t="str">
            <v>Comgest</v>
          </cell>
          <cell r="G746" t="str">
            <v>Comgest Asset Management Intl Ltd</v>
          </cell>
          <cell r="H746" t="str">
            <v>USD</v>
          </cell>
          <cell r="I746" t="str">
            <v>MSCI AC Asia NR USD</v>
          </cell>
          <cell r="J746" t="str">
            <v>www.comgest.com/fr</v>
          </cell>
          <cell r="K746" t="str">
            <v>Actions Asie-Pacifique</v>
          </cell>
          <cell r="L746" t="str">
            <v>Europe Fonds ouverts  - Asia-Pacific Equity</v>
          </cell>
          <cell r="M746" t="str">
            <v>FM00</v>
          </cell>
          <cell r="N746" t="str">
            <v>FM00B</v>
          </cell>
          <cell r="O746" t="str">
            <v>Quotidien</v>
          </cell>
          <cell r="P746" t="str">
            <v>Ireland</v>
          </cell>
          <cell r="Q746" t="str">
            <v>Non</v>
          </cell>
          <cell r="R746" t="str">
            <v/>
          </cell>
          <cell r="S746" t="str">
            <v/>
          </cell>
          <cell r="T746" t="str">
            <v>Asie - Pacifique</v>
          </cell>
          <cell r="U746" t="str">
            <v>Asie Pacifique</v>
          </cell>
          <cell r="V746">
            <v>6</v>
          </cell>
          <cell r="W746" t="str">
            <v>Non</v>
          </cell>
          <cell r="X746" t="str">
            <v>Cap</v>
          </cell>
          <cell r="Y746" t="str">
            <v>17h00 J-2</v>
          </cell>
          <cell r="Z746" t="str">
            <v>J+4</v>
          </cell>
          <cell r="AB746" t="str">
            <v>Non</v>
          </cell>
          <cell r="AC746" t="str">
            <v>Oui</v>
          </cell>
          <cell r="AD746">
            <v>1.5</v>
          </cell>
          <cell r="AE746">
            <v>1.58</v>
          </cell>
        </row>
        <row r="747">
          <cell r="A747" t="str">
            <v>IE0030351732</v>
          </cell>
          <cell r="B747" t="str">
            <v>Comgest Growth China EUR Acc</v>
          </cell>
          <cell r="C747" t="str">
            <v/>
          </cell>
          <cell r="D747">
            <v>2</v>
          </cell>
          <cell r="E747" t="str">
            <v>SICAV</v>
          </cell>
          <cell r="F747" t="str">
            <v>Comgest</v>
          </cell>
          <cell r="G747" t="str">
            <v>Comgest Asset Management Intl Ltd</v>
          </cell>
          <cell r="H747" t="str">
            <v>EUR</v>
          </cell>
          <cell r="I747" t="str">
            <v>MSCI China NR USD</v>
          </cell>
          <cell r="J747" t="str">
            <v>www.comgest.com/fr</v>
          </cell>
          <cell r="K747" t="str">
            <v>Actions Grande Chine</v>
          </cell>
          <cell r="L747" t="str">
            <v>Europe Fonds ouverts  - Actions Grande Chine</v>
          </cell>
          <cell r="M747" t="str">
            <v>FKC0</v>
          </cell>
          <cell r="N747" t="str">
            <v>FKC0B</v>
          </cell>
          <cell r="O747" t="str">
            <v>Quotidien</v>
          </cell>
          <cell r="P747" t="str">
            <v>Austria;Belgium;Switzerland;Germany;France;United Kingdom;Ireland;Italy;Netherlands;Sweden;</v>
          </cell>
          <cell r="Q747" t="str">
            <v>Non</v>
          </cell>
          <cell r="R747" t="str">
            <v/>
          </cell>
          <cell r="S747" t="str">
            <v/>
          </cell>
          <cell r="T747" t="str">
            <v>Chine</v>
          </cell>
          <cell r="U747" t="str">
            <v>China (Greater)</v>
          </cell>
          <cell r="V747">
            <v>6</v>
          </cell>
          <cell r="W747" t="str">
            <v>Non</v>
          </cell>
          <cell r="X747" t="str">
            <v>Cap</v>
          </cell>
          <cell r="AB747" t="str">
            <v>Non</v>
          </cell>
          <cell r="AC747" t="str">
            <v>Oui</v>
          </cell>
          <cell r="AD747">
            <v>1.5</v>
          </cell>
          <cell r="AE747">
            <v>1.61</v>
          </cell>
        </row>
        <row r="748">
          <cell r="A748" t="str">
            <v>IE0033535182</v>
          </cell>
          <cell r="B748" t="str">
            <v>Comgest Growth Emerging Mkts USD Acc</v>
          </cell>
          <cell r="C748" t="str">
            <v/>
          </cell>
          <cell r="D748">
            <v>1</v>
          </cell>
          <cell r="E748" t="str">
            <v>SICAV</v>
          </cell>
          <cell r="F748" t="str">
            <v>Comgest</v>
          </cell>
          <cell r="G748" t="str">
            <v>Comgest Asset Management Intl Ltd</v>
          </cell>
          <cell r="H748" t="str">
            <v>USD</v>
          </cell>
          <cell r="I748" t="str">
            <v>MSCI EM NR USD</v>
          </cell>
          <cell r="J748" t="str">
            <v>www.comgest.com/fr</v>
          </cell>
          <cell r="K748" t="str">
            <v>Actions Marchés Emergents</v>
          </cell>
          <cell r="L748" t="str">
            <v>Europe Fonds ouverts  - Actions Marchés Emergents</v>
          </cell>
          <cell r="M748" t="str">
            <v>FJ00</v>
          </cell>
          <cell r="N748" t="str">
            <v>FJ00B</v>
          </cell>
          <cell r="O748" t="str">
            <v>Quotidien</v>
          </cell>
          <cell r="P748" t="str">
            <v>Austria;Belgium;Switzerland;Germany;France;United Kingdom;Ireland;Italy;Netherlands;Sweden;</v>
          </cell>
          <cell r="Q748" t="str">
            <v>Non</v>
          </cell>
          <cell r="R748" t="str">
            <v/>
          </cell>
          <cell r="S748" t="str">
            <v/>
          </cell>
          <cell r="T748" t="str">
            <v>Marchés Emergents</v>
          </cell>
          <cell r="U748" t="str">
            <v>Global Emerging Mkts</v>
          </cell>
          <cell r="V748">
            <v>6</v>
          </cell>
          <cell r="W748" t="str">
            <v>Non</v>
          </cell>
          <cell r="X748" t="str">
            <v>Cap</v>
          </cell>
          <cell r="AA748" t="str">
            <v>Label Luxflag ESG 012021</v>
          </cell>
          <cell r="AB748" t="str">
            <v>Non</v>
          </cell>
          <cell r="AC748" t="str">
            <v>Oui</v>
          </cell>
          <cell r="AD748">
            <v>1.5</v>
          </cell>
          <cell r="AE748">
            <v>1.54</v>
          </cell>
        </row>
        <row r="749">
          <cell r="A749" t="str">
            <v>IE0004766675</v>
          </cell>
          <cell r="B749" t="str">
            <v>Comgest Growth Europe EUR Acc</v>
          </cell>
          <cell r="C749" t="str">
            <v xml:space="preserve">Ref pour SL Lux </v>
          </cell>
          <cell r="D749">
            <v>1</v>
          </cell>
          <cell r="E749" t="str">
            <v>SICAV</v>
          </cell>
          <cell r="F749" t="str">
            <v>Comgest</v>
          </cell>
          <cell r="G749" t="str">
            <v>Comgest Asset Management Intl Ltd</v>
          </cell>
          <cell r="H749" t="str">
            <v>EUR</v>
          </cell>
          <cell r="I749" t="str">
            <v>MSCI Europe NR EUR</v>
          </cell>
          <cell r="J749" t="str">
            <v>www.comgest.com/fr</v>
          </cell>
          <cell r="K749" t="str">
            <v>Actions Europe Grandes Capitalisations Croissance</v>
          </cell>
          <cell r="L749" t="str">
            <v>Europe Fonds ouverts  - Actions Europe Gdes Cap. Croissance</v>
          </cell>
          <cell r="M749" t="str">
            <v>FCBC</v>
          </cell>
          <cell r="N749" t="str">
            <v>FCBCB</v>
          </cell>
          <cell r="O749" t="str">
            <v>Quotidien</v>
          </cell>
          <cell r="P749" t="str">
            <v>Austria;Belgium;Switzerland;Germany;Spain;Finland;France;United Kingdom;Ireland;Italy;Luxembourg;Netherlands;Sweden;</v>
          </cell>
          <cell r="Q749" t="str">
            <v>Non</v>
          </cell>
          <cell r="R749" t="str">
            <v/>
          </cell>
          <cell r="S749" t="str">
            <v/>
          </cell>
          <cell r="T749" t="str">
            <v>Europe</v>
          </cell>
          <cell r="U749" t="str">
            <v>Europe</v>
          </cell>
          <cell r="V749">
            <v>6</v>
          </cell>
          <cell r="W749" t="str">
            <v>Non</v>
          </cell>
          <cell r="X749" t="str">
            <v>Cap</v>
          </cell>
          <cell r="Y749" t="str">
            <v>17h00</v>
          </cell>
          <cell r="Z749" t="str">
            <v>J+3</v>
          </cell>
          <cell r="AA749" t="str">
            <v>Label Luxflag ESG 012021</v>
          </cell>
          <cell r="AB749" t="str">
            <v>Non</v>
          </cell>
          <cell r="AC749" t="str">
            <v>Oui</v>
          </cell>
          <cell r="AD749">
            <v>1.5</v>
          </cell>
          <cell r="AE749">
            <v>1.56</v>
          </cell>
        </row>
        <row r="750">
          <cell r="A750" t="str">
            <v>IE00BD5HXJ66</v>
          </cell>
          <cell r="B750" t="str">
            <v>Comgest Growth Europe Opps EUR R Acc</v>
          </cell>
          <cell r="D750">
            <v>3</v>
          </cell>
          <cell r="E750" t="str">
            <v>SICAV</v>
          </cell>
          <cell r="F750" t="str">
            <v>Comgest</v>
          </cell>
          <cell r="G750" t="str">
            <v>Comgest Asset Management Intl Ltd</v>
          </cell>
          <cell r="H750" t="str">
            <v>EUR</v>
          </cell>
          <cell r="I750" t="str">
            <v>MSCI Europe NR EUR</v>
          </cell>
          <cell r="J750" t="str">
            <v>www.comgest.com/fr</v>
          </cell>
          <cell r="K750" t="str">
            <v>Actions Europe Toutes Capitalisations</v>
          </cell>
          <cell r="L750" t="str">
            <v>Europe Fonds ouverts  - Actions Europe Flex Cap</v>
          </cell>
          <cell r="M750" t="str">
            <v>FCCC</v>
          </cell>
          <cell r="N750" t="str">
            <v>FCCCB</v>
          </cell>
          <cell r="O750" t="str">
            <v>Quotidien</v>
          </cell>
          <cell r="P750" t="str">
            <v>Austria;Belgium;Switzerland;Germany;Spain;Finland;France;United Kingdom;Ireland;Italy;Luxembourg;Netherlands;Portugal;Sweden;</v>
          </cell>
          <cell r="Q750" t="str">
            <v>Non</v>
          </cell>
          <cell r="R750" t="str">
            <v/>
          </cell>
          <cell r="S750" t="str">
            <v/>
          </cell>
          <cell r="T750" t="str">
            <v>Europe</v>
          </cell>
          <cell r="U750" t="str">
            <v>Europe</v>
          </cell>
          <cell r="V750">
            <v>6</v>
          </cell>
          <cell r="W750" t="str">
            <v>Non</v>
          </cell>
          <cell r="X750" t="str">
            <v>Cap</v>
          </cell>
          <cell r="Y750" t="str">
            <v>12h00</v>
          </cell>
          <cell r="Z750" t="str">
            <v>J+3</v>
          </cell>
          <cell r="AB750" t="str">
            <v>Non</v>
          </cell>
          <cell r="AC750" t="str">
            <v>Oui</v>
          </cell>
          <cell r="AD750">
            <v>2</v>
          </cell>
          <cell r="AE750">
            <v>2.06</v>
          </cell>
        </row>
        <row r="751">
          <cell r="A751" t="str">
            <v>IE0004766014</v>
          </cell>
          <cell r="B751" t="str">
            <v>Comgest Growth Eurp Smlr Coms EUR Acc</v>
          </cell>
          <cell r="D751">
            <v>4</v>
          </cell>
          <cell r="E751" t="str">
            <v>SICAV</v>
          </cell>
          <cell r="F751" t="str">
            <v>Comgest</v>
          </cell>
          <cell r="G751" t="str">
            <v>Comgest Asset Management Intl Ltd</v>
          </cell>
          <cell r="H751" t="str">
            <v>EUR</v>
          </cell>
          <cell r="I751" t="str">
            <v>MSCI Europe Mid Cap NR USD</v>
          </cell>
          <cell r="J751" t="str">
            <v>www.comgest.com/fr</v>
          </cell>
          <cell r="K751" t="str">
            <v>Actions Europe Moyennes Capitalisations</v>
          </cell>
          <cell r="L751" t="str">
            <v>Europe Fonds ouverts  - Actions Europe Moyennes Cap.</v>
          </cell>
          <cell r="M751" t="str">
            <v>FCD0</v>
          </cell>
          <cell r="N751" t="str">
            <v>FCD0B</v>
          </cell>
          <cell r="O751" t="str">
            <v>Quotidien</v>
          </cell>
          <cell r="P751" t="str">
            <v>Austria;Belgium;Switzerland;Germany;Spain;Finland;France;United Kingdom;Ireland;Italy;Luxembourg;Netherlands;Portugal;Sweden;</v>
          </cell>
          <cell r="Q751" t="str">
            <v>Non</v>
          </cell>
          <cell r="R751" t="str">
            <v/>
          </cell>
          <cell r="S751" t="str">
            <v/>
          </cell>
          <cell r="T751" t="str">
            <v>Europe</v>
          </cell>
          <cell r="U751" t="str">
            <v>Europe</v>
          </cell>
          <cell r="V751">
            <v>6</v>
          </cell>
          <cell r="W751" t="str">
            <v>Non</v>
          </cell>
          <cell r="X751" t="str">
            <v>Cap</v>
          </cell>
          <cell r="Y751" t="str">
            <v>12h00</v>
          </cell>
          <cell r="Z751" t="str">
            <v>J+3</v>
          </cell>
          <cell r="AB751" t="str">
            <v>Non</v>
          </cell>
          <cell r="AC751" t="str">
            <v>Oui</v>
          </cell>
          <cell r="AD751">
            <v>1.5</v>
          </cell>
          <cell r="AE751">
            <v>1.57</v>
          </cell>
        </row>
        <row r="752">
          <cell r="A752" t="str">
            <v>IE00B1VC7227</v>
          </cell>
          <cell r="B752" t="str">
            <v>Comgest Growth GEM Promis Coms EUR Acc</v>
          </cell>
          <cell r="C752" t="str">
            <v/>
          </cell>
          <cell r="D752">
            <v>1</v>
          </cell>
          <cell r="E752" t="str">
            <v>SICAV</v>
          </cell>
          <cell r="F752" t="str">
            <v>Comgest</v>
          </cell>
          <cell r="G752" t="str">
            <v>Comgest Asset Management Intl Ltd</v>
          </cell>
          <cell r="H752" t="str">
            <v>EUR</v>
          </cell>
          <cell r="I752" t="str">
            <v>MSCI EM SMID NR USD</v>
          </cell>
          <cell r="J752" t="str">
            <v>www.comgest.com/fr</v>
          </cell>
          <cell r="K752" t="str">
            <v>Actions Marchés Emergents</v>
          </cell>
          <cell r="L752" t="str">
            <v>Europe Fonds ouverts  - Global Emerging Markets Small/Mid-Cap Equity</v>
          </cell>
          <cell r="M752" t="str">
            <v>FJ00</v>
          </cell>
          <cell r="N752" t="str">
            <v>FJ00B</v>
          </cell>
          <cell r="O752" t="str">
            <v>Quotidien</v>
          </cell>
          <cell r="P752" t="str">
            <v>Austria;Belgium;Switzerland;Germany;France;United Kingdom;Ireland;Italy;Luxembourg;Netherlands;Sweden;</v>
          </cell>
          <cell r="Q752" t="str">
            <v>Non</v>
          </cell>
          <cell r="R752" t="str">
            <v/>
          </cell>
          <cell r="S752" t="str">
            <v/>
          </cell>
          <cell r="T752" t="str">
            <v>Marchés Emergents</v>
          </cell>
          <cell r="U752" t="str">
            <v>Global Emerging Mkts</v>
          </cell>
          <cell r="V752">
            <v>6</v>
          </cell>
          <cell r="W752" t="str">
            <v>Non</v>
          </cell>
          <cell r="X752" t="str">
            <v>Cap</v>
          </cell>
          <cell r="Y752" t="str">
            <v>17h00</v>
          </cell>
          <cell r="Z752" t="str">
            <v>J+3</v>
          </cell>
          <cell r="AB752" t="str">
            <v>Non</v>
          </cell>
          <cell r="AC752" t="str">
            <v>Oui</v>
          </cell>
          <cell r="AD752">
            <v>1.75</v>
          </cell>
          <cell r="AE752">
            <v>2</v>
          </cell>
        </row>
        <row r="753">
          <cell r="A753" t="str">
            <v>IE00BZ0X9R35</v>
          </cell>
          <cell r="B753" t="str">
            <v>Comgest Growth Global Flex R EUR Acc</v>
          </cell>
          <cell r="C753" t="str">
            <v>Refus SLSPL comité de référencement 03/2018</v>
          </cell>
          <cell r="D753">
            <v>3</v>
          </cell>
          <cell r="E753" t="str">
            <v>SICAV</v>
          </cell>
          <cell r="F753" t="str">
            <v>Comgest</v>
          </cell>
          <cell r="G753" t="str">
            <v>Comgest Asset Management Intl Ltd</v>
          </cell>
          <cell r="H753" t="str">
            <v>EUR</v>
          </cell>
          <cell r="I753" t="str">
            <v>MSCI ACWI NR USD</v>
          </cell>
          <cell r="J753" t="str">
            <v>www.comgest.com/fr</v>
          </cell>
          <cell r="K753" t="str">
            <v>Mixtes EUR Flexible</v>
          </cell>
          <cell r="L753" t="str">
            <v>Europe Fonds ouverts  - Allocation EUR Flexible - International</v>
          </cell>
          <cell r="M753" t="str">
            <v>EACA</v>
          </cell>
          <cell r="N753" t="str">
            <v>EACAB</v>
          </cell>
          <cell r="O753" t="str">
            <v>Quotidien</v>
          </cell>
          <cell r="P753" t="str">
            <v>Ireland</v>
          </cell>
          <cell r="Q753" t="str">
            <v>Non</v>
          </cell>
          <cell r="R753" t="str">
            <v/>
          </cell>
          <cell r="S753" t="str">
            <v>+ 85 ans</v>
          </cell>
          <cell r="T753" t="str">
            <v>International</v>
          </cell>
          <cell r="U753" t="str">
            <v>Global</v>
          </cell>
          <cell r="V753">
            <v>4</v>
          </cell>
          <cell r="W753" t="str">
            <v>Non</v>
          </cell>
          <cell r="X753" t="str">
            <v>Cap</v>
          </cell>
          <cell r="Y753" t="str">
            <v>12h00</v>
          </cell>
          <cell r="Z753" t="str">
            <v>J+3</v>
          </cell>
          <cell r="AB753" t="str">
            <v>Non</v>
          </cell>
          <cell r="AC753" t="str">
            <v>Oui</v>
          </cell>
          <cell r="AD753">
            <v>1.8</v>
          </cell>
          <cell r="AE753">
            <v>1.98</v>
          </cell>
        </row>
        <row r="754">
          <cell r="A754" t="str">
            <v>IE00B03DF997</v>
          </cell>
          <cell r="B754" t="str">
            <v>Comgest Growth India USD Acc</v>
          </cell>
          <cell r="C754" t="str">
            <v/>
          </cell>
          <cell r="D754">
            <v>2</v>
          </cell>
          <cell r="E754" t="str">
            <v>SICAV</v>
          </cell>
          <cell r="F754" t="str">
            <v>Comgest</v>
          </cell>
          <cell r="G754" t="str">
            <v>Comgest Asset Management Intl Ltd</v>
          </cell>
          <cell r="H754" t="str">
            <v>USD</v>
          </cell>
          <cell r="I754" t="str">
            <v>MSCI India NR USD</v>
          </cell>
          <cell r="J754" t="str">
            <v>www.comgest.com/fr</v>
          </cell>
          <cell r="K754" t="str">
            <v>Actions Inde</v>
          </cell>
          <cell r="L754" t="str">
            <v>Europe Fonds ouverts  - Actions Inde</v>
          </cell>
          <cell r="M754" t="str">
            <v>FKE0</v>
          </cell>
          <cell r="N754" t="str">
            <v>FKE0B</v>
          </cell>
          <cell r="O754" t="str">
            <v>Quotidien</v>
          </cell>
          <cell r="P754" t="str">
            <v>Austria;Belgium;Switzerland;Germany;France;United Kingdom;Ireland;Italy;Netherlands;Sweden;</v>
          </cell>
          <cell r="Q754" t="str">
            <v>Non</v>
          </cell>
          <cell r="R754" t="str">
            <v/>
          </cell>
          <cell r="S754" t="str">
            <v/>
          </cell>
          <cell r="T754" t="str">
            <v>Inde</v>
          </cell>
          <cell r="U754" t="str">
            <v>Inde</v>
          </cell>
          <cell r="V754">
            <v>6</v>
          </cell>
          <cell r="W754" t="str">
            <v>Non</v>
          </cell>
          <cell r="X754" t="str">
            <v>Cap</v>
          </cell>
          <cell r="Y754" t="str">
            <v>10h00</v>
          </cell>
          <cell r="Z754" t="str">
            <v>Cut Off: 10h00? Val:J+6</v>
          </cell>
          <cell r="AB754" t="str">
            <v>Non</v>
          </cell>
          <cell r="AC754" t="str">
            <v>Oui</v>
          </cell>
          <cell r="AD754">
            <v>1.75</v>
          </cell>
          <cell r="AE754">
            <v>1.94</v>
          </cell>
        </row>
        <row r="755">
          <cell r="A755" t="str">
            <v>IE00BD1DJ122</v>
          </cell>
          <cell r="B755" t="str">
            <v>Comgest Growth Japan EUR R Acc</v>
          </cell>
          <cell r="D755">
            <v>6</v>
          </cell>
          <cell r="E755" t="str">
            <v>SICAV</v>
          </cell>
          <cell r="F755" t="str">
            <v>Comgest</v>
          </cell>
          <cell r="G755" t="str">
            <v>Comgest Asset Management Intl Ltd</v>
          </cell>
          <cell r="H755" t="str">
            <v>EUR</v>
          </cell>
          <cell r="I755" t="str">
            <v>TOPIX Hedged NR EUR</v>
          </cell>
          <cell r="J755" t="str">
            <v>www.comgest.com/fr</v>
          </cell>
          <cell r="K755" t="str">
            <v>Actions Japon</v>
          </cell>
          <cell r="L755" t="str">
            <v>Europe Fonds ouverts  - Actions Japon Grandes Cap.</v>
          </cell>
          <cell r="M755" t="str">
            <v>FG00</v>
          </cell>
          <cell r="N755" t="str">
            <v>FG00B</v>
          </cell>
          <cell r="O755" t="str">
            <v>Quotidien</v>
          </cell>
          <cell r="P755" t="str">
            <v>Austria;Belgium;Switzerland;Germany;Finland;France;United Kingdom;Italy;Luxembourg;Netherlands;Sweden;</v>
          </cell>
          <cell r="Q755" t="str">
            <v>Non</v>
          </cell>
          <cell r="R755" t="str">
            <v/>
          </cell>
          <cell r="S755" t="str">
            <v/>
          </cell>
          <cell r="T755" t="str">
            <v>Japon</v>
          </cell>
          <cell r="U755" t="str">
            <v>Japon</v>
          </cell>
          <cell r="V755">
            <v>6</v>
          </cell>
          <cell r="W755" t="str">
            <v>Non</v>
          </cell>
          <cell r="X755" t="str">
            <v>Cap</v>
          </cell>
          <cell r="Y755" t="str">
            <v>17h00 J-1</v>
          </cell>
          <cell r="Z755" t="str">
            <v>J+3</v>
          </cell>
          <cell r="AB755" t="str">
            <v>Non</v>
          </cell>
          <cell r="AC755" t="str">
            <v>Oui</v>
          </cell>
          <cell r="AD755">
            <v>1.7</v>
          </cell>
          <cell r="AE755">
            <v>1.75</v>
          </cell>
        </row>
        <row r="756">
          <cell r="A756" t="str">
            <v>IE00BYNFH318</v>
          </cell>
          <cell r="B756" t="str">
            <v>Comgest Growth Japan EUR R Inc</v>
          </cell>
          <cell r="C756" t="str">
            <v>ok sur leur site</v>
          </cell>
          <cell r="D756">
            <v>1</v>
          </cell>
          <cell r="E756" t="str">
            <v>SICAV</v>
          </cell>
          <cell r="F756" t="str">
            <v>Comgest</v>
          </cell>
          <cell r="G756" t="str">
            <v>Comgest Asset Management Intl Ltd</v>
          </cell>
          <cell r="H756" t="str">
            <v>EUR</v>
          </cell>
          <cell r="I756" t="str">
            <v>TOPIX Hedged NR EUR</v>
          </cell>
          <cell r="J756" t="str">
            <v>www.comgest.com/fr</v>
          </cell>
          <cell r="K756" t="str">
            <v>Actions Japon</v>
          </cell>
          <cell r="L756" t="str">
            <v>Europe Fonds ouverts  - Actions Japon Grandes Cap.</v>
          </cell>
          <cell r="M756" t="str">
            <v>FG00</v>
          </cell>
          <cell r="N756" t="str">
            <v>FG00B</v>
          </cell>
          <cell r="O756" t="str">
            <v>Quotidien</v>
          </cell>
          <cell r="P756">
            <v>0</v>
          </cell>
          <cell r="Q756" t="str">
            <v>Non</v>
          </cell>
          <cell r="R756" t="str">
            <v/>
          </cell>
          <cell r="S756" t="str">
            <v/>
          </cell>
          <cell r="T756" t="str">
            <v>Japon</v>
          </cell>
          <cell r="U756" t="str">
            <v>Japon</v>
          </cell>
          <cell r="V756">
            <v>6</v>
          </cell>
          <cell r="W756" t="str">
            <v>Non</v>
          </cell>
          <cell r="X756" t="str">
            <v>Dist</v>
          </cell>
          <cell r="Y756" t="str">
            <v>17h00</v>
          </cell>
          <cell r="Z756" t="str">
            <v>J+4</v>
          </cell>
          <cell r="AB756" t="str">
            <v>Non</v>
          </cell>
          <cell r="AC756" t="str">
            <v>Oui</v>
          </cell>
          <cell r="AD756">
            <v>1.7</v>
          </cell>
          <cell r="AE756">
            <v>1.75</v>
          </cell>
        </row>
        <row r="757">
          <cell r="A757" t="str">
            <v>IE0004767087</v>
          </cell>
          <cell r="B757" t="str">
            <v>Comgest Growth Japan JPY Acc</v>
          </cell>
          <cell r="C757" t="str">
            <v/>
          </cell>
          <cell r="D757">
            <v>0</v>
          </cell>
          <cell r="E757" t="str">
            <v>SICAV</v>
          </cell>
          <cell r="F757" t="str">
            <v>Comgest</v>
          </cell>
          <cell r="G757" t="str">
            <v>Comgest Asset Management Intl Ltd</v>
          </cell>
          <cell r="H757" t="str">
            <v>JPY</v>
          </cell>
          <cell r="I757" t="str">
            <v>TOPIX Hedged NR EUR</v>
          </cell>
          <cell r="J757" t="str">
            <v>www.comgest.com/fr</v>
          </cell>
          <cell r="K757" t="str">
            <v>Actions Japon</v>
          </cell>
          <cell r="L757" t="str">
            <v>Europe Fonds ouverts  - Actions Japon Grandes Cap.</v>
          </cell>
          <cell r="M757" t="str">
            <v>FG00</v>
          </cell>
          <cell r="N757" t="str">
            <v>FG00B</v>
          </cell>
          <cell r="O757" t="str">
            <v>Quotidien</v>
          </cell>
          <cell r="P757" t="str">
            <v>Austria;Belgium;Switzerland;Germany;France;United Kingdom;Ireland;Italy;Netherlands;Sweden;</v>
          </cell>
          <cell r="Q757" t="str">
            <v>Non</v>
          </cell>
          <cell r="R757" t="str">
            <v/>
          </cell>
          <cell r="S757" t="str">
            <v/>
          </cell>
          <cell r="T757" t="str">
            <v>Japon</v>
          </cell>
          <cell r="U757" t="str">
            <v>Japon</v>
          </cell>
          <cell r="V757">
            <v>6</v>
          </cell>
          <cell r="W757" t="str">
            <v>Non</v>
          </cell>
          <cell r="X757" t="str">
            <v>Cap</v>
          </cell>
          <cell r="Y757" t="str">
            <v>17h00</v>
          </cell>
          <cell r="Z757" t="str">
            <v>J+4</v>
          </cell>
          <cell r="AB757" t="str">
            <v>Non</v>
          </cell>
          <cell r="AC757" t="str">
            <v>Oui</v>
          </cell>
          <cell r="AD757">
            <v>1.5</v>
          </cell>
          <cell r="AE757">
            <v>1.55</v>
          </cell>
        </row>
        <row r="758">
          <cell r="A758" t="str">
            <v>FR0000284689</v>
          </cell>
          <cell r="B758" t="str">
            <v>Comgest Monde C</v>
          </cell>
          <cell r="D758">
            <v>18</v>
          </cell>
          <cell r="E758" t="str">
            <v>SICAV</v>
          </cell>
          <cell r="F758" t="str">
            <v>Comgest</v>
          </cell>
          <cell r="G758" t="str">
            <v>Comgest SA</v>
          </cell>
          <cell r="H758" t="str">
            <v>EUR</v>
          </cell>
          <cell r="I758" t="str">
            <v>MSCI ACWI NR EUR</v>
          </cell>
          <cell r="J758" t="str">
            <v>www.comgest.com/fr</v>
          </cell>
          <cell r="K758" t="str">
            <v>Actions International Grandes Capitalisations Croissance</v>
          </cell>
          <cell r="L758" t="str">
            <v>Europe Fonds ouverts  - Actions Internationales Gdes Cap. Croissance</v>
          </cell>
          <cell r="M758" t="str">
            <v>FEAE</v>
          </cell>
          <cell r="N758" t="str">
            <v>FEAEB</v>
          </cell>
          <cell r="O758" t="str">
            <v>Quotidien</v>
          </cell>
          <cell r="P758" t="str">
            <v>Austria;Belgium;Switzerland;Germany;France;Netherlands;</v>
          </cell>
          <cell r="Q758" t="str">
            <v>Non</v>
          </cell>
          <cell r="R758" t="str">
            <v/>
          </cell>
          <cell r="S758" t="str">
            <v>+ 85 ans</v>
          </cell>
          <cell r="T758" t="str">
            <v>International</v>
          </cell>
          <cell r="U758" t="str">
            <v>Global</v>
          </cell>
          <cell r="V758">
            <v>5</v>
          </cell>
          <cell r="W758" t="str">
            <v>Non</v>
          </cell>
          <cell r="X758" t="str">
            <v>Cap</v>
          </cell>
          <cell r="Y758" t="str">
            <v>11h00</v>
          </cell>
          <cell r="Z758" t="str">
            <v>J+1</v>
          </cell>
          <cell r="AA758" t="str">
            <v>Label Luxflag ESG 012021</v>
          </cell>
          <cell r="AB758" t="str">
            <v>Oui</v>
          </cell>
          <cell r="AC758" t="str">
            <v>Oui</v>
          </cell>
          <cell r="AD758">
            <v>2</v>
          </cell>
          <cell r="AE758">
            <v>2.21</v>
          </cell>
        </row>
        <row r="759">
          <cell r="A759" t="str">
            <v>IE0004791160</v>
          </cell>
          <cell r="B759" t="str">
            <v>Comgest Growth America USD Acc</v>
          </cell>
          <cell r="D759">
            <v>1</v>
          </cell>
          <cell r="E759" t="str">
            <v>SICAV</v>
          </cell>
          <cell r="F759" t="str">
            <v>Comgest</v>
          </cell>
          <cell r="G759" t="str">
            <v>Comgest Asset Management Intl Ltd</v>
          </cell>
          <cell r="H759" t="str">
            <v>USD</v>
          </cell>
          <cell r="I759" t="str">
            <v>S&amp;P 500 NR USD</v>
          </cell>
          <cell r="J759" t="str">
            <v>www.comgest.com/fr</v>
          </cell>
          <cell r="K759" t="str">
            <v>Actions US Grandes Capitalisations Croissance</v>
          </cell>
          <cell r="L759" t="str">
            <v>Europe Fonds ouverts  - Actions Etats-Unis Gdes Cap. Croissance</v>
          </cell>
          <cell r="M759" t="str">
            <v>FFAD</v>
          </cell>
          <cell r="N759" t="str">
            <v>FFADB</v>
          </cell>
          <cell r="O759" t="str">
            <v>Quotidien</v>
          </cell>
          <cell r="P759" t="str">
            <v>Austria;Belgium;Switzerland;Germany;Finland;France;United Kingdom;Italy;Luxembourg;Netherlands;Sweden;</v>
          </cell>
          <cell r="Q759" t="str">
            <v>Non</v>
          </cell>
          <cell r="R759" t="str">
            <v/>
          </cell>
          <cell r="S759" t="str">
            <v/>
          </cell>
          <cell r="T759" t="str">
            <v>Amérique du Nord</v>
          </cell>
          <cell r="U759" t="str">
            <v>États-Unis d'Amérique</v>
          </cell>
          <cell r="V759">
            <v>6</v>
          </cell>
          <cell r="W759" t="str">
            <v>Non</v>
          </cell>
          <cell r="X759" t="str">
            <v>Cap</v>
          </cell>
          <cell r="AA759" t="str">
            <v>Label Luxflag ESG 012021</v>
          </cell>
          <cell r="AB759" t="str">
            <v>Non</v>
          </cell>
          <cell r="AC759" t="str">
            <v>Oui</v>
          </cell>
          <cell r="AD759">
            <v>1.5</v>
          </cell>
          <cell r="AE759">
            <v>1.57</v>
          </cell>
        </row>
        <row r="760">
          <cell r="A760" t="str">
            <v>IE00BD5HXD05</v>
          </cell>
          <cell r="B760" t="str">
            <v>Comgest Growth Europe EUR Z Acc</v>
          </cell>
          <cell r="D760">
            <v>2</v>
          </cell>
          <cell r="E760" t="str">
            <v>SICAV</v>
          </cell>
          <cell r="F760" t="str">
            <v>Comgest</v>
          </cell>
          <cell r="G760" t="str">
            <v>Comgest Asset Management Intl Ltd</v>
          </cell>
          <cell r="H760" t="str">
            <v>EUR</v>
          </cell>
          <cell r="I760" t="str">
            <v>MSCI Europe NR EUR</v>
          </cell>
          <cell r="J760" t="str">
            <v>www.comgest.com/fr</v>
          </cell>
          <cell r="K760" t="str">
            <v>Actions Europe Grandes Capitalisations Croissance</v>
          </cell>
          <cell r="L760" t="str">
            <v>Europe Fonds ouverts  - Actions Europe Gdes Cap. Croissance</v>
          </cell>
          <cell r="M760" t="str">
            <v>FCBC</v>
          </cell>
          <cell r="N760" t="str">
            <v>FCBCB</v>
          </cell>
          <cell r="O760" t="str">
            <v>Quotidien</v>
          </cell>
          <cell r="P760" t="str">
            <v>Belgium;Switzerland;Germany;Spain;Finland;France;United Kingdom;Italy;Luxembourg;Netherlands;Sweden;</v>
          </cell>
          <cell r="Q760" t="str">
            <v>Non</v>
          </cell>
          <cell r="R760" t="str">
            <v/>
          </cell>
          <cell r="S760" t="str">
            <v/>
          </cell>
          <cell r="T760" t="str">
            <v>Europe</v>
          </cell>
          <cell r="U760" t="str">
            <v>Europe</v>
          </cell>
          <cell r="V760">
            <v>6</v>
          </cell>
          <cell r="W760" t="str">
            <v>Non</v>
          </cell>
          <cell r="X760" t="str">
            <v>Cap</v>
          </cell>
          <cell r="Y760" t="str">
            <v>17h00</v>
          </cell>
          <cell r="Z760" t="str">
            <v>J+3</v>
          </cell>
          <cell r="AA760" t="str">
            <v>Label Luxflag ESG 012021</v>
          </cell>
          <cell r="AB760" t="str">
            <v>Non</v>
          </cell>
          <cell r="AC760" t="str">
            <v>Oui</v>
          </cell>
          <cell r="AD760">
            <v>1.05</v>
          </cell>
          <cell r="AE760">
            <v>1.1100000000000001</v>
          </cell>
        </row>
        <row r="761">
          <cell r="A761" t="str">
            <v>IE00B4ZJ4188</v>
          </cell>
          <cell r="B761" t="str">
            <v>Comgest Growth Europe Opps EUR Acc</v>
          </cell>
          <cell r="D761">
            <v>1</v>
          </cell>
          <cell r="E761" t="str">
            <v>SICAV</v>
          </cell>
          <cell r="F761" t="str">
            <v>Comgest</v>
          </cell>
          <cell r="G761" t="str">
            <v>Comgest Asset Management Intl Ltd</v>
          </cell>
          <cell r="H761" t="str">
            <v>EUR</v>
          </cell>
          <cell r="I761" t="str">
            <v>MSCI Europe NR EUR</v>
          </cell>
          <cell r="J761" t="str">
            <v>www.comgest.com/fr</v>
          </cell>
          <cell r="K761" t="str">
            <v>Actions Europe Toutes Capitalisations</v>
          </cell>
          <cell r="L761" t="str">
            <v>Europe Fonds ouverts  - Actions Europe Flex Cap</v>
          </cell>
          <cell r="M761" t="str">
            <v>FCCC</v>
          </cell>
          <cell r="N761" t="str">
            <v>FCCCB</v>
          </cell>
          <cell r="O761" t="str">
            <v>Quotidien</v>
          </cell>
          <cell r="P761" t="str">
            <v>Austria;Belgium;Switzerland;Germany;Spain;Finland;France;United Kingdom;Ireland;Italy;Luxembourg;Netherlands;Portugal;Sweden;</v>
          </cell>
          <cell r="Q761" t="str">
            <v>Non</v>
          </cell>
          <cell r="R761" t="str">
            <v/>
          </cell>
          <cell r="S761" t="str">
            <v/>
          </cell>
          <cell r="T761" t="str">
            <v>Europe</v>
          </cell>
          <cell r="U761" t="str">
            <v>Europe</v>
          </cell>
          <cell r="V761">
            <v>6</v>
          </cell>
          <cell r="W761" t="str">
            <v>Non</v>
          </cell>
          <cell r="X761" t="str">
            <v>Cap</v>
          </cell>
          <cell r="Y761" t="str">
            <v>12h00</v>
          </cell>
          <cell r="Z761" t="str">
            <v>J+3</v>
          </cell>
          <cell r="AB761" t="str">
            <v>Non</v>
          </cell>
          <cell r="AC761" t="str">
            <v>Oui</v>
          </cell>
          <cell r="AD761">
            <v>1.5</v>
          </cell>
          <cell r="AE761">
            <v>1.56</v>
          </cell>
        </row>
        <row r="762">
          <cell r="A762" t="str">
            <v>IE00BZ0X9T58</v>
          </cell>
          <cell r="B762" t="str">
            <v>Comgest Growth Europe Opps EUR Z Acc</v>
          </cell>
          <cell r="D762">
            <v>0</v>
          </cell>
          <cell r="E762" t="str">
            <v>SICAV</v>
          </cell>
          <cell r="F762" t="str">
            <v>Comgest</v>
          </cell>
          <cell r="G762" t="str">
            <v>Comgest Asset Management Intl Ltd</v>
          </cell>
          <cell r="H762" t="str">
            <v>EUR</v>
          </cell>
          <cell r="I762" t="str">
            <v>MSCI Europe NR EUR</v>
          </cell>
          <cell r="J762" t="str">
            <v>www.comgest.com/fr</v>
          </cell>
          <cell r="K762" t="str">
            <v>Actions Europe Toutes Capitalisations</v>
          </cell>
          <cell r="L762" t="str">
            <v>Europe Fonds ouverts  - Actions Europe Flex Cap</v>
          </cell>
          <cell r="M762" t="str">
            <v>FCCC</v>
          </cell>
          <cell r="N762" t="str">
            <v>FCCCB</v>
          </cell>
          <cell r="O762" t="str">
            <v>Quotidien</v>
          </cell>
          <cell r="P762" t="str">
            <v>Austria;Belgium;Switzerland;Germany;Spain;Finland;France;United Kingdom;Ireland;Italy;Luxembourg;Netherlands;Portugal;Sweden;</v>
          </cell>
          <cell r="Q762" t="str">
            <v>Non</v>
          </cell>
          <cell r="R762" t="str">
            <v/>
          </cell>
          <cell r="S762" t="str">
            <v/>
          </cell>
          <cell r="T762" t="str">
            <v>Europe</v>
          </cell>
          <cell r="U762" t="str">
            <v>Europe</v>
          </cell>
          <cell r="V762">
            <v>6</v>
          </cell>
          <cell r="W762" t="str">
            <v>Non</v>
          </cell>
          <cell r="X762" t="str">
            <v>Cap</v>
          </cell>
          <cell r="Y762" t="str">
            <v>12h00</v>
          </cell>
          <cell r="Z762" t="str">
            <v>J+3</v>
          </cell>
          <cell r="AB762" t="str">
            <v>Non</v>
          </cell>
          <cell r="AC762" t="str">
            <v>Oui</v>
          </cell>
          <cell r="AD762">
            <v>1.05</v>
          </cell>
          <cell r="AE762">
            <v>1.1100000000000001</v>
          </cell>
        </row>
        <row r="763">
          <cell r="A763" t="str">
            <v>IE00B1VC7334</v>
          </cell>
          <cell r="B763" t="str">
            <v>Comgest Growth GEM Promis Coms EUR Inc</v>
          </cell>
          <cell r="C763" t="str">
            <v>Arbevel</v>
          </cell>
          <cell r="D763">
            <v>0</v>
          </cell>
          <cell r="E763" t="str">
            <v>SICAV</v>
          </cell>
          <cell r="F763" t="str">
            <v>Comgest</v>
          </cell>
          <cell r="G763" t="str">
            <v>Comgest Asset Management Intl Ltd</v>
          </cell>
          <cell r="H763" t="str">
            <v>EUR</v>
          </cell>
          <cell r="I763" t="str">
            <v>MSCI EM SMID NR USD</v>
          </cell>
          <cell r="J763" t="str">
            <v>www.comgest.com/fr</v>
          </cell>
          <cell r="K763" t="str">
            <v>Actions Marchés Emergents</v>
          </cell>
          <cell r="L763" t="str">
            <v>Europe Fonds ouverts  - Global Emerging Markets Small/Mid-Cap Equity</v>
          </cell>
          <cell r="M763" t="str">
            <v>FJ00</v>
          </cell>
          <cell r="N763" t="str">
            <v>FJ00B</v>
          </cell>
          <cell r="O763" t="str">
            <v>Quotidien</v>
          </cell>
          <cell r="P763" t="str">
            <v>Austria;Belgium;Switzerland;Germany;France;United Kingdom;Ireland;Netherlands;Sweden;</v>
          </cell>
          <cell r="Q763" t="str">
            <v>Non</v>
          </cell>
          <cell r="R763" t="str">
            <v/>
          </cell>
          <cell r="S763" t="str">
            <v/>
          </cell>
          <cell r="T763" t="str">
            <v>Marchés Emergents</v>
          </cell>
          <cell r="U763" t="str">
            <v>Global Emerging Mkts</v>
          </cell>
          <cell r="V763">
            <v>6</v>
          </cell>
          <cell r="W763" t="str">
            <v>Non</v>
          </cell>
          <cell r="X763" t="str">
            <v>Dist</v>
          </cell>
          <cell r="Y763" t="str">
            <v>17h00</v>
          </cell>
          <cell r="Z763" t="str">
            <v>J+3</v>
          </cell>
          <cell r="AB763" t="str">
            <v>Non</v>
          </cell>
          <cell r="AC763" t="str">
            <v>Oui</v>
          </cell>
          <cell r="AD763">
            <v>1.75</v>
          </cell>
          <cell r="AE763">
            <v>2</v>
          </cell>
        </row>
        <row r="764">
          <cell r="A764" t="str">
            <v>IE00BZ0RSN48</v>
          </cell>
          <cell r="B764" t="str">
            <v>Comgest Growth Japan EUR I Acc</v>
          </cell>
          <cell r="D764">
            <v>2</v>
          </cell>
          <cell r="E764" t="str">
            <v>SICAV</v>
          </cell>
          <cell r="F764" t="str">
            <v>Comgest</v>
          </cell>
          <cell r="G764" t="str">
            <v>Comgest Asset Management Intl Ltd</v>
          </cell>
          <cell r="H764" t="str">
            <v>EUR</v>
          </cell>
          <cell r="I764" t="str">
            <v>TOPIX Hedged NR EUR</v>
          </cell>
          <cell r="J764" t="str">
            <v>www.comgest.com/fr</v>
          </cell>
          <cell r="K764" t="str">
            <v>Actions Japon</v>
          </cell>
          <cell r="L764" t="str">
            <v>Europe Fonds ouverts  - Actions Japon Grandes Cap.</v>
          </cell>
          <cell r="M764" t="str">
            <v>FG00</v>
          </cell>
          <cell r="N764" t="str">
            <v>FG00B</v>
          </cell>
          <cell r="O764" t="str">
            <v>Quotidien</v>
          </cell>
          <cell r="P764">
            <v>0</v>
          </cell>
          <cell r="Q764" t="str">
            <v>Non</v>
          </cell>
          <cell r="R764" t="str">
            <v/>
          </cell>
          <cell r="S764" t="str">
            <v/>
          </cell>
          <cell r="T764" t="str">
            <v>Japon</v>
          </cell>
          <cell r="U764" t="str">
            <v>Japon</v>
          </cell>
          <cell r="V764">
            <v>6</v>
          </cell>
          <cell r="W764" t="str">
            <v>Non</v>
          </cell>
          <cell r="X764" t="str">
            <v>Cap</v>
          </cell>
          <cell r="Y764" t="str">
            <v>17h00</v>
          </cell>
          <cell r="Z764" t="str">
            <v>J+4</v>
          </cell>
          <cell r="AB764" t="str">
            <v>Non</v>
          </cell>
          <cell r="AC764" t="str">
            <v>Oui</v>
          </cell>
          <cell r="AD764">
            <v>0.85</v>
          </cell>
          <cell r="AE764">
            <v>0.9</v>
          </cell>
        </row>
        <row r="765">
          <cell r="A765" t="str">
            <v>IE00BQ1YBP44</v>
          </cell>
          <cell r="B765" t="str">
            <v>Comgest Growth Japan JPY I Acc</v>
          </cell>
          <cell r="D765">
            <v>0</v>
          </cell>
          <cell r="E765" t="str">
            <v>SICAV</v>
          </cell>
          <cell r="F765" t="str">
            <v>Comgest</v>
          </cell>
          <cell r="G765" t="str">
            <v>Comgest Asset Management Intl Ltd</v>
          </cell>
          <cell r="H765" t="str">
            <v>JPY</v>
          </cell>
          <cell r="I765" t="str">
            <v>TOPIX Hedged NR EUR</v>
          </cell>
          <cell r="J765" t="str">
            <v>www.comgest.com/fr</v>
          </cell>
          <cell r="K765" t="str">
            <v>Actions Japon</v>
          </cell>
          <cell r="L765" t="str">
            <v>Europe Fonds ouverts  - Actions Japon Grandes Cap.</v>
          </cell>
          <cell r="M765" t="str">
            <v>FG00</v>
          </cell>
          <cell r="N765" t="str">
            <v>FG00B</v>
          </cell>
          <cell r="O765" t="str">
            <v>Quotidien</v>
          </cell>
          <cell r="P765" t="str">
            <v>Austria;Belgium;Switzerland;Germany;France;United Kingdom;Ireland;Italy;Luxembourg;Netherlands;Sweden;</v>
          </cell>
          <cell r="Q765" t="str">
            <v>Non</v>
          </cell>
          <cell r="R765" t="str">
            <v/>
          </cell>
          <cell r="S765" t="str">
            <v/>
          </cell>
          <cell r="T765" t="str">
            <v>Japon</v>
          </cell>
          <cell r="U765" t="str">
            <v>Japon</v>
          </cell>
          <cell r="V765">
            <v>6</v>
          </cell>
          <cell r="W765" t="str">
            <v>Non</v>
          </cell>
          <cell r="X765" t="str">
            <v>Cap</v>
          </cell>
          <cell r="Y765" t="str">
            <v>17h00</v>
          </cell>
          <cell r="Z765" t="str">
            <v>J+4</v>
          </cell>
          <cell r="AB765" t="str">
            <v>Non</v>
          </cell>
          <cell r="AC765" t="str">
            <v>Oui</v>
          </cell>
          <cell r="AD765">
            <v>0.85</v>
          </cell>
          <cell r="AE765">
            <v>0.9</v>
          </cell>
        </row>
        <row r="766">
          <cell r="A766" t="str">
            <v>IE00B4R6DW15</v>
          </cell>
          <cell r="B766" t="str">
            <v>Comgest Growth Latin America EUR Acc</v>
          </cell>
          <cell r="D766">
            <v>1</v>
          </cell>
          <cell r="E766" t="str">
            <v>SICAV</v>
          </cell>
          <cell r="F766" t="str">
            <v>Comgest</v>
          </cell>
          <cell r="G766" t="str">
            <v>Comgest Asset Management Intl Ltd</v>
          </cell>
          <cell r="H766" t="str">
            <v>EUR</v>
          </cell>
          <cell r="I766" t="str">
            <v>MSCI EM Latin America NR USD</v>
          </cell>
          <cell r="J766" t="str">
            <v>www.comgest.com/fr</v>
          </cell>
          <cell r="K766" t="str">
            <v>Actions Amérique Latine</v>
          </cell>
          <cell r="L766" t="str">
            <v>Europe Fonds ouverts  - Actions Amérique Latine</v>
          </cell>
          <cell r="M766" t="str">
            <v>FR00</v>
          </cell>
          <cell r="N766" t="str">
            <v>FR00B</v>
          </cell>
          <cell r="O766" t="str">
            <v>Quotidien</v>
          </cell>
          <cell r="P766" t="str">
            <v>Austria;Belgium;Switzerland;Germany;Spain;Finland;France;United Kingdom;Ireland;Italy;Luxembourg;Netherlands;Sweden;</v>
          </cell>
          <cell r="Q766" t="str">
            <v>Non</v>
          </cell>
          <cell r="R766" t="str">
            <v/>
          </cell>
          <cell r="S766" t="str">
            <v/>
          </cell>
          <cell r="T766" t="str">
            <v>Amérique Latine</v>
          </cell>
          <cell r="U766" t="str">
            <v>Amérique Latine</v>
          </cell>
          <cell r="V766">
            <v>6</v>
          </cell>
          <cell r="W766" t="str">
            <v>Non</v>
          </cell>
          <cell r="X766" t="str">
            <v>Cap</v>
          </cell>
          <cell r="Y766" t="str">
            <v>12h00</v>
          </cell>
          <cell r="Z766" t="str">
            <v>J+3</v>
          </cell>
          <cell r="AB766" t="str">
            <v>Non</v>
          </cell>
          <cell r="AC766" t="str">
            <v>Oui</v>
          </cell>
          <cell r="AD766">
            <v>1.75</v>
          </cell>
          <cell r="AE766">
            <v>2</v>
          </cell>
        </row>
        <row r="767">
          <cell r="A767" t="str">
            <v>IE00B6XGXN01</v>
          </cell>
          <cell r="B767" t="str">
            <v>Comgest Growth Latin America EUR R Acc</v>
          </cell>
          <cell r="D767">
            <v>1</v>
          </cell>
          <cell r="E767" t="str">
            <v>SICAV</v>
          </cell>
          <cell r="F767" t="str">
            <v>Comgest</v>
          </cell>
          <cell r="G767" t="str">
            <v>Comgest Asset Management Intl Ltd</v>
          </cell>
          <cell r="H767" t="str">
            <v>EUR</v>
          </cell>
          <cell r="I767" t="str">
            <v>MSCI EM Latin America NR USD</v>
          </cell>
          <cell r="J767" t="str">
            <v>www.comgest.com/fr</v>
          </cell>
          <cell r="K767" t="str">
            <v>Actions Amérique Latine</v>
          </cell>
          <cell r="L767" t="str">
            <v>Europe Fonds ouverts  - Actions Amérique Latine</v>
          </cell>
          <cell r="M767" t="str">
            <v>FR00</v>
          </cell>
          <cell r="N767" t="str">
            <v>FR00B</v>
          </cell>
          <cell r="O767" t="str">
            <v>Quotidien</v>
          </cell>
          <cell r="P767" t="str">
            <v>Austria;Belgium;Switzerland;Germany;Spain;Finland;France;United Kingdom;Italy;Luxembourg;Netherlands;Sweden;</v>
          </cell>
          <cell r="Q767" t="str">
            <v>Non</v>
          </cell>
          <cell r="R767" t="str">
            <v/>
          </cell>
          <cell r="S767" t="str">
            <v/>
          </cell>
          <cell r="T767" t="str">
            <v>Amérique Latine</v>
          </cell>
          <cell r="U767" t="str">
            <v>Amérique Latine</v>
          </cell>
          <cell r="V767">
            <v>6</v>
          </cell>
          <cell r="W767" t="str">
            <v>Non</v>
          </cell>
          <cell r="X767" t="str">
            <v>Cap</v>
          </cell>
          <cell r="Y767" t="str">
            <v>12h00</v>
          </cell>
          <cell r="Z767" t="str">
            <v>J+3</v>
          </cell>
          <cell r="AB767" t="str">
            <v>Non</v>
          </cell>
          <cell r="AC767" t="str">
            <v>Oui</v>
          </cell>
          <cell r="AD767">
            <v>2.5</v>
          </cell>
          <cell r="AE767">
            <v>2.75</v>
          </cell>
        </row>
        <row r="768">
          <cell r="A768" t="str">
            <v>FR0000292278</v>
          </cell>
          <cell r="B768" t="str">
            <v>Magellan C</v>
          </cell>
          <cell r="D768">
            <v>19</v>
          </cell>
          <cell r="E768" t="str">
            <v>SICAV</v>
          </cell>
          <cell r="F768" t="str">
            <v>Comgest</v>
          </cell>
          <cell r="G768" t="str">
            <v>Comgest SA</v>
          </cell>
          <cell r="H768" t="str">
            <v>EUR</v>
          </cell>
          <cell r="I768" t="str">
            <v>MSCI EM NR EUR</v>
          </cell>
          <cell r="J768" t="str">
            <v>www.comgest.com/fr</v>
          </cell>
          <cell r="K768" t="str">
            <v>Actions Marchés Emergents</v>
          </cell>
          <cell r="L768" t="str">
            <v>Europe Fonds ouverts  - Actions Marchés Emergents</v>
          </cell>
          <cell r="M768" t="str">
            <v>FJ00</v>
          </cell>
          <cell r="N768" t="str">
            <v>FJ00B</v>
          </cell>
          <cell r="O768" t="str">
            <v>Quotidien</v>
          </cell>
          <cell r="P768" t="str">
            <v>Austria;Belgium;Switzerland;Germany;France;United Kingdom;Netherlands;</v>
          </cell>
          <cell r="Q768" t="str">
            <v>Non</v>
          </cell>
          <cell r="R768" t="str">
            <v/>
          </cell>
          <cell r="S768" t="str">
            <v/>
          </cell>
          <cell r="T768" t="str">
            <v>Marchés Emergents</v>
          </cell>
          <cell r="U768" t="str">
            <v>Global Emerging Mkts</v>
          </cell>
          <cell r="V768">
            <v>6</v>
          </cell>
          <cell r="W768" t="str">
            <v>Non</v>
          </cell>
          <cell r="X768" t="str">
            <v>Cap</v>
          </cell>
          <cell r="Y768" t="str">
            <v>10h30</v>
          </cell>
          <cell r="Z768" t="str">
            <v>J+3</v>
          </cell>
          <cell r="AA768" t="str">
            <v>Label Luxflag ESG 012021</v>
          </cell>
          <cell r="AB768" t="str">
            <v>Oui</v>
          </cell>
          <cell r="AC768" t="str">
            <v>Oui</v>
          </cell>
          <cell r="AD768">
            <v>1.75</v>
          </cell>
          <cell r="AE768">
            <v>2.0699999999999998</v>
          </cell>
        </row>
        <row r="769">
          <cell r="A769" t="str">
            <v>FR0011238344</v>
          </cell>
          <cell r="B769" t="str">
            <v>Magellan I</v>
          </cell>
          <cell r="D769">
            <v>1</v>
          </cell>
          <cell r="E769" t="str">
            <v>SICAV</v>
          </cell>
          <cell r="F769" t="str">
            <v>Comgest</v>
          </cell>
          <cell r="G769" t="str">
            <v>Comgest SA</v>
          </cell>
          <cell r="H769" t="str">
            <v>EUR</v>
          </cell>
          <cell r="I769" t="str">
            <v>MSCI EM NR EUR</v>
          </cell>
          <cell r="J769" t="str">
            <v>www.comgest.com/fr</v>
          </cell>
          <cell r="K769" t="str">
            <v>Actions Marchés Emergents</v>
          </cell>
          <cell r="L769" t="str">
            <v>Europe Fonds ouverts  - Actions Marchés Emergents</v>
          </cell>
          <cell r="M769" t="str">
            <v>FJ00</v>
          </cell>
          <cell r="N769" t="str">
            <v>FJ00B</v>
          </cell>
          <cell r="O769" t="str">
            <v>Quotidien</v>
          </cell>
          <cell r="P769" t="str">
            <v>Austria;Belgium;Switzerland;Germany;France;United Kingdom;Netherlands;</v>
          </cell>
          <cell r="Q769" t="str">
            <v>Non</v>
          </cell>
          <cell r="R769" t="str">
            <v/>
          </cell>
          <cell r="S769" t="str">
            <v/>
          </cell>
          <cell r="T769" t="str">
            <v>Marchés Emergents</v>
          </cell>
          <cell r="U769" t="str">
            <v>Global Emerging Mkts</v>
          </cell>
          <cell r="V769">
            <v>6</v>
          </cell>
          <cell r="W769" t="str">
            <v>Non</v>
          </cell>
          <cell r="X769" t="str">
            <v>Cap</v>
          </cell>
          <cell r="Y769" t="str">
            <v>10h30</v>
          </cell>
          <cell r="Z769" t="str">
            <v>J+1</v>
          </cell>
          <cell r="AA769" t="str">
            <v>Label Luxflag ESG 012021</v>
          </cell>
          <cell r="AB769" t="str">
            <v>Oui</v>
          </cell>
          <cell r="AC769" t="str">
            <v>Oui</v>
          </cell>
          <cell r="AD769">
            <v>1.25</v>
          </cell>
          <cell r="AE769">
            <v>1.59</v>
          </cell>
        </row>
        <row r="770">
          <cell r="A770" t="str">
            <v>FR0000295230</v>
          </cell>
          <cell r="B770" t="str">
            <v>Comgest Renaissance Europe C</v>
          </cell>
          <cell r="D770">
            <v>21</v>
          </cell>
          <cell r="E770" t="str">
            <v>SICAV</v>
          </cell>
          <cell r="F770" t="str">
            <v>Comgest</v>
          </cell>
          <cell r="G770" t="str">
            <v>Comgest SA</v>
          </cell>
          <cell r="H770" t="str">
            <v>EUR</v>
          </cell>
          <cell r="I770" t="str">
            <v>MSCI Europe NR EUR</v>
          </cell>
          <cell r="J770" t="str">
            <v>www.comgest.com/fr</v>
          </cell>
          <cell r="K770" t="str">
            <v>Actions Europe Grandes Capitalisations Croissance</v>
          </cell>
          <cell r="L770" t="str">
            <v>Europe Fonds ouverts  - Actions Europe Gdes Cap. Croissance</v>
          </cell>
          <cell r="M770" t="str">
            <v>FCBC</v>
          </cell>
          <cell r="N770" t="str">
            <v>FCBCB</v>
          </cell>
          <cell r="O770" t="str">
            <v>Quotidien</v>
          </cell>
          <cell r="P770" t="str">
            <v>France</v>
          </cell>
          <cell r="Q770" t="str">
            <v>Oui</v>
          </cell>
          <cell r="R770" t="str">
            <v/>
          </cell>
          <cell r="S770" t="str">
            <v/>
          </cell>
          <cell r="T770" t="str">
            <v>Europe</v>
          </cell>
          <cell r="U770" t="str">
            <v>Europe</v>
          </cell>
          <cell r="V770">
            <v>6</v>
          </cell>
          <cell r="W770" t="str">
            <v>Non</v>
          </cell>
          <cell r="X770" t="str">
            <v>Cap</v>
          </cell>
          <cell r="Y770" t="str">
            <v>10h30</v>
          </cell>
          <cell r="Z770" t="str">
            <v>J+1</v>
          </cell>
          <cell r="AA770" t="str">
            <v>Label Luxflag ESG 012021</v>
          </cell>
          <cell r="AB770" t="str">
            <v>Oui</v>
          </cell>
          <cell r="AC770" t="str">
            <v>Oui</v>
          </cell>
          <cell r="AD770">
            <v>1.75</v>
          </cell>
          <cell r="AE770">
            <v>1.87</v>
          </cell>
        </row>
        <row r="771">
          <cell r="A771" t="str">
            <v>FR0010913624</v>
          </cell>
          <cell r="B771" t="str">
            <v>Comgest Renaissance Europe I</v>
          </cell>
          <cell r="D771">
            <v>1</v>
          </cell>
          <cell r="E771" t="str">
            <v>SICAV</v>
          </cell>
          <cell r="F771" t="str">
            <v>Comgest</v>
          </cell>
          <cell r="G771" t="str">
            <v>Comgest SA</v>
          </cell>
          <cell r="H771" t="str">
            <v>EUR</v>
          </cell>
          <cell r="I771" t="str">
            <v>MSCI Europe NR EUR</v>
          </cell>
          <cell r="J771" t="str">
            <v>www.comgest.com/fr</v>
          </cell>
          <cell r="K771" t="str">
            <v>Actions Europe Grandes Capitalisations Croissance</v>
          </cell>
          <cell r="L771" t="str">
            <v>Europe Fonds ouverts  - Actions Europe Gdes Cap. Croissance</v>
          </cell>
          <cell r="M771" t="str">
            <v>FCBC</v>
          </cell>
          <cell r="N771" t="str">
            <v>FCBCB</v>
          </cell>
          <cell r="O771" t="str">
            <v>Quotidien</v>
          </cell>
          <cell r="P771" t="str">
            <v>France</v>
          </cell>
          <cell r="Q771" t="str">
            <v>Oui</v>
          </cell>
          <cell r="R771" t="str">
            <v/>
          </cell>
          <cell r="S771" t="str">
            <v/>
          </cell>
          <cell r="T771" t="str">
            <v>Europe</v>
          </cell>
          <cell r="U771" t="str">
            <v>Europe</v>
          </cell>
          <cell r="V771">
            <v>6</v>
          </cell>
          <cell r="W771" t="str">
            <v>Non</v>
          </cell>
          <cell r="X771" t="str">
            <v>Cap</v>
          </cell>
          <cell r="Y771" t="str">
            <v>10h30</v>
          </cell>
          <cell r="Z771" t="str">
            <v>J+1</v>
          </cell>
          <cell r="AA771" t="str">
            <v>Label Luxflag ESG 012021</v>
          </cell>
          <cell r="AB771" t="str">
            <v>Oui</v>
          </cell>
          <cell r="AC771" t="str">
            <v>Oui</v>
          </cell>
          <cell r="AD771">
            <v>1.25</v>
          </cell>
          <cell r="AE771">
            <v>1.37</v>
          </cell>
        </row>
        <row r="772">
          <cell r="A772" t="str">
            <v>FR0013290947</v>
          </cell>
          <cell r="B772" t="str">
            <v>Comgest Renaissance Europe Z</v>
          </cell>
          <cell r="D772">
            <v>0</v>
          </cell>
          <cell r="E772" t="str">
            <v>SICAV</v>
          </cell>
          <cell r="F772" t="str">
            <v>Comgest</v>
          </cell>
          <cell r="G772" t="str">
            <v>Comgest SA</v>
          </cell>
          <cell r="H772" t="str">
            <v>EUR</v>
          </cell>
          <cell r="I772" t="str">
            <v>MSCI Europe NR EUR</v>
          </cell>
          <cell r="J772" t="str">
            <v>www.comgest.com/fr</v>
          </cell>
          <cell r="K772" t="str">
            <v>Actions Europe Grandes Capitalisations Croissance</v>
          </cell>
          <cell r="L772" t="str">
            <v>Europe Fonds ouverts  - Actions Europe Gdes Cap. Croissance</v>
          </cell>
          <cell r="M772" t="str">
            <v>FCBC</v>
          </cell>
          <cell r="N772" t="str">
            <v>FCBCB</v>
          </cell>
          <cell r="O772" t="str">
            <v>Quotidien</v>
          </cell>
          <cell r="P772" t="str">
            <v>France</v>
          </cell>
          <cell r="Q772" t="str">
            <v>Oui</v>
          </cell>
          <cell r="R772" t="str">
            <v/>
          </cell>
          <cell r="S772" t="str">
            <v/>
          </cell>
          <cell r="T772" t="str">
            <v>Europe</v>
          </cell>
          <cell r="U772" t="str">
            <v>Europe</v>
          </cell>
          <cell r="V772">
            <v>6</v>
          </cell>
          <cell r="W772" t="str">
            <v>Non</v>
          </cell>
          <cell r="X772" t="str">
            <v>Cap</v>
          </cell>
          <cell r="Y772" t="str">
            <v>10h30</v>
          </cell>
          <cell r="Z772" t="str">
            <v>J+1</v>
          </cell>
          <cell r="AA772" t="str">
            <v>Label Luxflag ESG 012022</v>
          </cell>
          <cell r="AB772" t="str">
            <v>Oui</v>
          </cell>
          <cell r="AC772" t="str">
            <v>Oui</v>
          </cell>
          <cell r="AD772">
            <v>1.3</v>
          </cell>
          <cell r="AE772">
            <v>1.42</v>
          </cell>
        </row>
        <row r="773">
          <cell r="A773" t="str">
            <v>IE00BMVX2492</v>
          </cell>
          <cell r="B773" t="str">
            <v>Butler Credit Opps EUR Ins B Pld</v>
          </cell>
          <cell r="D773">
            <v>1</v>
          </cell>
          <cell r="E773" t="str">
            <v>Compagnie d'investissement de fonds ouverts</v>
          </cell>
          <cell r="F773" t="str">
            <v>CORUM Butler Asset Management Limited</v>
          </cell>
          <cell r="G773" t="str">
            <v>CORUM Butler Asset Management Limited</v>
          </cell>
          <cell r="H773" t="str">
            <v>EUR</v>
          </cell>
          <cell r="I773" t="str">
            <v>Pas d'indice de référence</v>
          </cell>
          <cell r="J773" t="str">
            <v>https://www.corumbutler.com/</v>
          </cell>
          <cell r="K773" t="str">
            <v>Mixtes EUR Prudents</v>
          </cell>
          <cell r="L773" t="str">
            <v>Europe Fonds ouverts  - Allocation EUR Prudente</v>
          </cell>
          <cell r="M773" t="str">
            <v>EAAA</v>
          </cell>
          <cell r="N773" t="str">
            <v>EAAAB</v>
          </cell>
          <cell r="O773" t="str">
            <v>Quotidien</v>
          </cell>
          <cell r="P773" t="str">
            <v>Autriche;Belgique;Suisse;Allemagne;Finlande;France;Royaume-Uni;Irlande;Italie;Luxembourg;</v>
          </cell>
          <cell r="Q773">
            <v>0</v>
          </cell>
          <cell r="R773" t="str">
            <v/>
          </cell>
          <cell r="S773" t="str">
            <v>+ 85 ans</v>
          </cell>
          <cell r="T773" t="str">
            <v>Europe</v>
          </cell>
          <cell r="U773" t="str">
            <v>Europe</v>
          </cell>
          <cell r="V773">
            <v>2</v>
          </cell>
          <cell r="W773" t="str">
            <v>Non</v>
          </cell>
          <cell r="X773" t="str">
            <v>Cap</v>
          </cell>
          <cell r="Y773" t="str">
            <v>13h00</v>
          </cell>
          <cell r="Z773" t="str">
            <v>J+3</v>
          </cell>
          <cell r="AB773" t="str">
            <v>Non</v>
          </cell>
          <cell r="AC773" t="str">
            <v>Oui</v>
          </cell>
          <cell r="AD773">
            <v>1.1000000000000001</v>
          </cell>
          <cell r="AE773">
            <v>1.3</v>
          </cell>
        </row>
        <row r="774">
          <cell r="A774" t="str">
            <v>FR0000441636</v>
          </cell>
          <cell r="B774" t="str">
            <v>Covéa Actions Euro A</v>
          </cell>
          <cell r="C774" t="str">
            <v>Hors liste</v>
          </cell>
          <cell r="D774">
            <v>0</v>
          </cell>
          <cell r="E774" t="str">
            <v>FCP</v>
          </cell>
          <cell r="F774" t="str">
            <v>Covéa Finance</v>
          </cell>
          <cell r="G774" t="str">
            <v>Covéa Finance</v>
          </cell>
          <cell r="H774" t="str">
            <v>EUR</v>
          </cell>
          <cell r="I774" t="str">
            <v>Euro Stoxx NR EUR</v>
          </cell>
          <cell r="J774" t="str">
            <v>www.covea-finance.fr</v>
          </cell>
          <cell r="K774" t="str">
            <v>Actions Zone Euro Grandes Capitalisations</v>
          </cell>
          <cell r="L774" t="str">
            <v>Europe Fonds ouverts  - Actions Zone Euro Grandes Cap.</v>
          </cell>
          <cell r="M774" t="str">
            <v>FBAA</v>
          </cell>
          <cell r="N774" t="str">
            <v>FBAAB</v>
          </cell>
          <cell r="O774" t="str">
            <v>Quotidien</v>
          </cell>
          <cell r="P774" t="str">
            <v>France</v>
          </cell>
          <cell r="Q774" t="str">
            <v>Oui</v>
          </cell>
          <cell r="R774" t="str">
            <v/>
          </cell>
          <cell r="S774" t="str">
            <v/>
          </cell>
          <cell r="T774" t="str">
            <v>Zone Euro</v>
          </cell>
          <cell r="U774" t="str">
            <v>Euroland</v>
          </cell>
          <cell r="V774">
            <v>6</v>
          </cell>
          <cell r="W774" t="str">
            <v>Non</v>
          </cell>
          <cell r="X774" t="str">
            <v>Cap</v>
          </cell>
          <cell r="AB774" t="str">
            <v>Non</v>
          </cell>
          <cell r="AC774" t="str">
            <v>Oui</v>
          </cell>
          <cell r="AD774">
            <v>1.6</v>
          </cell>
          <cell r="AE774">
            <v>1.5</v>
          </cell>
        </row>
        <row r="775">
          <cell r="A775" t="str">
            <v>FR0000441677</v>
          </cell>
          <cell r="B775" t="str">
            <v>Covéa Actions Asie C</v>
          </cell>
          <cell r="C775" t="str">
            <v/>
          </cell>
          <cell r="D775">
            <v>0</v>
          </cell>
          <cell r="E775" t="str">
            <v>FCP</v>
          </cell>
          <cell r="F775" t="str">
            <v>Covéa Finance</v>
          </cell>
          <cell r="G775" t="str">
            <v>Covéa Finance</v>
          </cell>
          <cell r="H775" t="str">
            <v>EUR</v>
          </cell>
          <cell r="I775" t="str">
            <v>MSCI AC Asia Pacific NR EUR</v>
          </cell>
          <cell r="J775" t="str">
            <v>www.covea-finance.fr</v>
          </cell>
          <cell r="K775" t="str">
            <v>Actions Asie-Pacifique</v>
          </cell>
          <cell r="L775" t="str">
            <v>Europe Fonds ouverts  - Asia-Pacific Equity</v>
          </cell>
          <cell r="M775" t="str">
            <v>FM00</v>
          </cell>
          <cell r="N775" t="str">
            <v>FM00B</v>
          </cell>
          <cell r="O775" t="str">
            <v>Quotidien</v>
          </cell>
          <cell r="P775" t="str">
            <v>France</v>
          </cell>
          <cell r="Q775" t="str">
            <v>Non</v>
          </cell>
          <cell r="R775" t="str">
            <v/>
          </cell>
          <cell r="S775" t="str">
            <v>+ 85 ans</v>
          </cell>
          <cell r="T775" t="str">
            <v>Asie - Pacifique</v>
          </cell>
          <cell r="U775" t="str">
            <v>Asia Pacific ex Japan ex Australia</v>
          </cell>
          <cell r="V775">
            <v>5</v>
          </cell>
          <cell r="W775" t="str">
            <v>Non</v>
          </cell>
          <cell r="X775" t="str">
            <v>Cap</v>
          </cell>
          <cell r="Y775" t="str">
            <v>13h00</v>
          </cell>
          <cell r="Z775" t="str">
            <v>J+3</v>
          </cell>
          <cell r="AB775" t="str">
            <v>Non</v>
          </cell>
          <cell r="AC775" t="str">
            <v>Oui</v>
          </cell>
          <cell r="AD775">
            <v>2</v>
          </cell>
          <cell r="AE775">
            <v>1.5</v>
          </cell>
        </row>
        <row r="776">
          <cell r="A776" t="str">
            <v>FR0000002164</v>
          </cell>
          <cell r="B776" t="str">
            <v>Covéa Flexible ISR C</v>
          </cell>
          <cell r="D776">
            <v>2</v>
          </cell>
          <cell r="E776" t="str">
            <v>SICAV</v>
          </cell>
          <cell r="F776" t="str">
            <v>Covéa Finance</v>
          </cell>
          <cell r="G776" t="str">
            <v>Covéa Finance</v>
          </cell>
          <cell r="H776" t="str">
            <v>EUR</v>
          </cell>
          <cell r="I776" t="str">
            <v>Pas d'iindice de référence</v>
          </cell>
          <cell r="J776" t="str">
            <v>www.covea-finance.fr</v>
          </cell>
          <cell r="K776" t="str">
            <v>Mixtes EUR Flexible</v>
          </cell>
          <cell r="L776" t="str">
            <v>Europe Fonds ouverts  - Allocation EUR Flexible</v>
          </cell>
          <cell r="M776" t="str">
            <v>EACA</v>
          </cell>
          <cell r="N776" t="str">
            <v>EACAB</v>
          </cell>
          <cell r="O776" t="str">
            <v>Quotidien</v>
          </cell>
          <cell r="P776" t="str">
            <v>France</v>
          </cell>
          <cell r="Q776" t="str">
            <v>Non</v>
          </cell>
          <cell r="R776" t="str">
            <v/>
          </cell>
          <cell r="S776" t="str">
            <v>+ 85 ans</v>
          </cell>
          <cell r="T776" t="str">
            <v>Europe</v>
          </cell>
          <cell r="U776" t="str">
            <v>Europe</v>
          </cell>
          <cell r="V776">
            <v>5</v>
          </cell>
          <cell r="W776" t="str">
            <v>Non</v>
          </cell>
          <cell r="X776" t="str">
            <v>Cap</v>
          </cell>
          <cell r="Y776" t="str">
            <v>13h00</v>
          </cell>
          <cell r="Z776" t="str">
            <v>J+2</v>
          </cell>
          <cell r="AA776" t="str">
            <v>Label ISR 012021</v>
          </cell>
          <cell r="AB776" t="str">
            <v>Oui</v>
          </cell>
          <cell r="AC776" t="str">
            <v>Oui</v>
          </cell>
          <cell r="AD776">
            <v>2.39</v>
          </cell>
          <cell r="AE776">
            <v>1.5</v>
          </cell>
        </row>
        <row r="777">
          <cell r="A777" t="str">
            <v>FR0000939860</v>
          </cell>
          <cell r="B777" t="str">
            <v>Covéa Multi Immobilier A</v>
          </cell>
          <cell r="C777" t="str">
            <v/>
          </cell>
          <cell r="D777">
            <v>0</v>
          </cell>
          <cell r="E777" t="str">
            <v>SICAV</v>
          </cell>
          <cell r="F777" t="str">
            <v>Covéa Finance</v>
          </cell>
          <cell r="G777" t="str">
            <v>Covéa Finance</v>
          </cell>
          <cell r="H777" t="str">
            <v>EUR</v>
          </cell>
          <cell r="I777" t="str">
            <v>Pas d'indice de référence</v>
          </cell>
          <cell r="J777" t="str">
            <v>www.covea-finance.fr</v>
          </cell>
          <cell r="K777" t="str">
            <v>Secteur Immobilier Europe</v>
          </cell>
          <cell r="L777" t="str">
            <v>Europe Fonds ouverts  - Immobilier - Indirect Zone Euro</v>
          </cell>
          <cell r="M777" t="str">
            <v>G0I0</v>
          </cell>
          <cell r="N777" t="str">
            <v>G0I0B</v>
          </cell>
          <cell r="O777" t="str">
            <v>Quotidien</v>
          </cell>
          <cell r="P777" t="str">
            <v>France</v>
          </cell>
          <cell r="Q777" t="str">
            <v>Non</v>
          </cell>
          <cell r="R777" t="str">
            <v/>
          </cell>
          <cell r="S777" t="str">
            <v>+ 85 ans</v>
          </cell>
          <cell r="T777" t="str">
            <v>Europe</v>
          </cell>
          <cell r="U777" t="str">
            <v>Europe</v>
          </cell>
          <cell r="V777">
            <v>5</v>
          </cell>
          <cell r="W777" t="str">
            <v>Non</v>
          </cell>
          <cell r="X777" t="str">
            <v>Cap</v>
          </cell>
          <cell r="Y777" t="str">
            <v>13h00</v>
          </cell>
          <cell r="Z777" t="str">
            <v>J+3</v>
          </cell>
          <cell r="AB777" t="str">
            <v>Non</v>
          </cell>
          <cell r="AC777" t="str">
            <v>Oui</v>
          </cell>
          <cell r="AD777">
            <v>1.3</v>
          </cell>
          <cell r="AE777">
            <v>1.77</v>
          </cell>
        </row>
        <row r="778">
          <cell r="A778" t="str">
            <v>FR0010376020</v>
          </cell>
          <cell r="B778" t="str">
            <v>CPR Euro Gov ISR P</v>
          </cell>
          <cell r="C778" t="str">
            <v/>
          </cell>
          <cell r="D778">
            <v>7</v>
          </cell>
          <cell r="E778" t="str">
            <v>FCP</v>
          </cell>
          <cell r="F778" t="str">
            <v>CPR AM</v>
          </cell>
          <cell r="G778" t="str">
            <v>CPR Asset Management</v>
          </cell>
          <cell r="H778" t="str">
            <v>EUR</v>
          </cell>
          <cell r="I778" t="str">
            <v>ICE BofA Euro Government TR EUR</v>
          </cell>
          <cell r="J778" t="str">
            <v>www.cpr-am.fr</v>
          </cell>
          <cell r="K778" t="str">
            <v>Emprunts d'Etat EUR</v>
          </cell>
          <cell r="L778" t="str">
            <v>Europe Fonds ouverts  - Obligations EUR Emprunts d'Etat</v>
          </cell>
          <cell r="M778" t="str">
            <v>BAAA</v>
          </cell>
          <cell r="N778" t="str">
            <v>BAAAB</v>
          </cell>
          <cell r="O778" t="str">
            <v>Quotidien</v>
          </cell>
          <cell r="P778" t="str">
            <v>France</v>
          </cell>
          <cell r="Q778" t="str">
            <v>Non</v>
          </cell>
          <cell r="R778" t="str">
            <v/>
          </cell>
          <cell r="S778" t="str">
            <v>+ 85 ans</v>
          </cell>
          <cell r="T778" t="str">
            <v>Zone Euro</v>
          </cell>
          <cell r="U778" t="str">
            <v>Euroland</v>
          </cell>
          <cell r="V778">
            <v>3</v>
          </cell>
          <cell r="W778" t="str">
            <v>Non</v>
          </cell>
          <cell r="X778" t="str">
            <v>Cap</v>
          </cell>
          <cell r="Y778" t="str">
            <v>12h00</v>
          </cell>
          <cell r="Z778" t="str">
            <v>J+1</v>
          </cell>
          <cell r="AA778">
            <v>0</v>
          </cell>
          <cell r="AB778" t="str">
            <v>Oui</v>
          </cell>
          <cell r="AC778" t="str">
            <v>Oui</v>
          </cell>
          <cell r="AD778">
            <v>0.45</v>
          </cell>
          <cell r="AE778">
            <v>0.3</v>
          </cell>
        </row>
        <row r="779">
          <cell r="A779" t="str">
            <v>FR0010330258</v>
          </cell>
          <cell r="B779" t="str">
            <v>CPR Actions Euro Restructurations P</v>
          </cell>
          <cell r="C779" t="str">
            <v/>
          </cell>
          <cell r="D779">
            <v>5</v>
          </cell>
          <cell r="E779" t="str">
            <v>FCP</v>
          </cell>
          <cell r="F779" t="str">
            <v>CPR AM</v>
          </cell>
          <cell r="G779" t="str">
            <v>CPR Asset Management</v>
          </cell>
          <cell r="H779" t="str">
            <v>EUR</v>
          </cell>
          <cell r="I779" t="str">
            <v>MSCI EMU NR EUR</v>
          </cell>
          <cell r="J779" t="str">
            <v>www.cpr-am.fr</v>
          </cell>
          <cell r="K779" t="str">
            <v>Actions Zone Euro Grandes Capitalisations</v>
          </cell>
          <cell r="L779" t="str">
            <v>Europe Fonds ouverts  - Actions Zone Euro Grandes Cap.</v>
          </cell>
          <cell r="M779" t="str">
            <v>FBAA</v>
          </cell>
          <cell r="N779" t="str">
            <v>FBAAB</v>
          </cell>
          <cell r="O779" t="str">
            <v>Quotidien</v>
          </cell>
          <cell r="P779" t="str">
            <v>France</v>
          </cell>
          <cell r="Q779" t="str">
            <v>Oui</v>
          </cell>
          <cell r="R779" t="str">
            <v/>
          </cell>
          <cell r="S779" t="str">
            <v/>
          </cell>
          <cell r="T779" t="str">
            <v>Zone Euro</v>
          </cell>
          <cell r="U779" t="str">
            <v>Euroland</v>
          </cell>
          <cell r="V779">
            <v>6</v>
          </cell>
          <cell r="W779" t="str">
            <v>Non</v>
          </cell>
          <cell r="X779" t="str">
            <v>Cap</v>
          </cell>
          <cell r="Y779" t="str">
            <v>12h00</v>
          </cell>
          <cell r="Z779" t="str">
            <v>J+1</v>
          </cell>
          <cell r="AB779" t="str">
            <v>Non</v>
          </cell>
          <cell r="AC779" t="str">
            <v>Oui</v>
          </cell>
          <cell r="AD779">
            <v>1.5</v>
          </cell>
          <cell r="AE779">
            <v>1.62</v>
          </cell>
        </row>
        <row r="780">
          <cell r="A780" t="str">
            <v>FR0011354646</v>
          </cell>
          <cell r="B780" t="str">
            <v>CPR Actions France ESG P</v>
          </cell>
          <cell r="D780">
            <v>0</v>
          </cell>
          <cell r="E780" t="str">
            <v>FCP</v>
          </cell>
          <cell r="F780" t="str">
            <v>CPR AM</v>
          </cell>
          <cell r="G780" t="str">
            <v>CPR Asset Management</v>
          </cell>
          <cell r="H780" t="str">
            <v>EUR</v>
          </cell>
          <cell r="I780" t="str">
            <v>Euronext Paris SBF 120 NR EUR</v>
          </cell>
          <cell r="J780" t="str">
            <v>www.cpr-am.fr</v>
          </cell>
          <cell r="K780" t="str">
            <v>Actions France Grandes Capitalisations</v>
          </cell>
          <cell r="L780" t="str">
            <v>Europe Fonds ouverts  - Actions France Grandes Cap.</v>
          </cell>
          <cell r="M780" t="str">
            <v>FAAA</v>
          </cell>
          <cell r="N780" t="str">
            <v>FAAAB</v>
          </cell>
          <cell r="O780" t="str">
            <v>Quotidien</v>
          </cell>
          <cell r="P780" t="str">
            <v>France</v>
          </cell>
          <cell r="Q780" t="str">
            <v>Oui</v>
          </cell>
          <cell r="R780" t="str">
            <v/>
          </cell>
          <cell r="S780" t="str">
            <v/>
          </cell>
          <cell r="T780" t="str">
            <v>France</v>
          </cell>
          <cell r="U780" t="str">
            <v>France</v>
          </cell>
          <cell r="V780">
            <v>6</v>
          </cell>
          <cell r="W780" t="str">
            <v>Non</v>
          </cell>
          <cell r="X780" t="str">
            <v>Dist</v>
          </cell>
          <cell r="AA780" t="str">
            <v>Label ISR 092021</v>
          </cell>
          <cell r="AB780" t="str">
            <v>Oui</v>
          </cell>
          <cell r="AC780" t="str">
            <v>Oui</v>
          </cell>
          <cell r="AD780">
            <v>1.196</v>
          </cell>
          <cell r="AE780">
            <v>1.33</v>
          </cell>
        </row>
        <row r="781">
          <cell r="A781" t="str">
            <v>FR0010258756</v>
          </cell>
          <cell r="B781" t="str">
            <v>CPR Consommateur Actionnaire P</v>
          </cell>
          <cell r="D781">
            <v>3</v>
          </cell>
          <cell r="E781" t="str">
            <v>FCP</v>
          </cell>
          <cell r="F781" t="str">
            <v>CPR AM</v>
          </cell>
          <cell r="G781" t="str">
            <v>CPR Asset Management</v>
          </cell>
          <cell r="H781" t="str">
            <v>EUR</v>
          </cell>
          <cell r="I781" t="str">
            <v>MSCI Europe NR EUR</v>
          </cell>
          <cell r="J781" t="str">
            <v>www.cpr-am.fr</v>
          </cell>
          <cell r="K781" t="str">
            <v>Secteur Biens de Conso. &amp; Services</v>
          </cell>
          <cell r="L781" t="str">
            <v>Europe Fonds ouverts  - Actions Secteur Biens Conso. &amp; Services</v>
          </cell>
          <cell r="M781" t="str">
            <v>G0B0</v>
          </cell>
          <cell r="N781" t="str">
            <v>G0B0B</v>
          </cell>
          <cell r="O781" t="str">
            <v>Quotidien</v>
          </cell>
          <cell r="P781" t="str">
            <v>France</v>
          </cell>
          <cell r="Q781" t="str">
            <v>Oui</v>
          </cell>
          <cell r="R781" t="str">
            <v/>
          </cell>
          <cell r="S781" t="str">
            <v/>
          </cell>
          <cell r="T781" t="str">
            <v>Europe</v>
          </cell>
          <cell r="U781" t="str">
            <v>Europe</v>
          </cell>
          <cell r="V781">
            <v>6</v>
          </cell>
          <cell r="W781" t="str">
            <v>Non</v>
          </cell>
          <cell r="X781" t="str">
            <v>Cap</v>
          </cell>
          <cell r="Y781" t="str">
            <v>12h00</v>
          </cell>
          <cell r="Z781" t="str">
            <v>J+1</v>
          </cell>
          <cell r="AB781" t="str">
            <v>Non</v>
          </cell>
          <cell r="AC781" t="str">
            <v>Oui</v>
          </cell>
          <cell r="AD781">
            <v>1.5</v>
          </cell>
          <cell r="AE781">
            <v>1.56</v>
          </cell>
        </row>
        <row r="782">
          <cell r="A782" t="str">
            <v>FR0010725499</v>
          </cell>
          <cell r="B782" t="str">
            <v>CPR Convex ESG PC</v>
          </cell>
          <cell r="C782" t="str">
            <v/>
          </cell>
          <cell r="D782">
            <v>3</v>
          </cell>
          <cell r="E782" t="str">
            <v>SICAV</v>
          </cell>
          <cell r="F782" t="str">
            <v>CPR AM</v>
          </cell>
          <cell r="G782" t="str">
            <v>CPR Asset Management</v>
          </cell>
          <cell r="H782" t="str">
            <v>EUR</v>
          </cell>
          <cell r="I782" t="str">
            <v>Refinitiv Europe Focus Hgd CB TR EUR</v>
          </cell>
          <cell r="J782" t="str">
            <v>www.cpr-am.fr</v>
          </cell>
          <cell r="K782" t="str">
            <v>Obligations Convertibles - Europe</v>
          </cell>
          <cell r="L782" t="str">
            <v>Europe Fonds ouverts  - Convertibles Europe</v>
          </cell>
          <cell r="M782" t="str">
            <v>C00A</v>
          </cell>
          <cell r="N782" t="str">
            <v>C00AB</v>
          </cell>
          <cell r="O782" t="str">
            <v>Quotidien</v>
          </cell>
          <cell r="P782" t="str">
            <v>France</v>
          </cell>
          <cell r="Q782" t="str">
            <v>Non</v>
          </cell>
          <cell r="R782" t="str">
            <v/>
          </cell>
          <cell r="S782" t="str">
            <v>+ 85 ans</v>
          </cell>
          <cell r="T782" t="str">
            <v>Zone Euro</v>
          </cell>
          <cell r="U782" t="str">
            <v>Euroland</v>
          </cell>
          <cell r="V782">
            <v>4</v>
          </cell>
          <cell r="W782" t="str">
            <v>Non</v>
          </cell>
          <cell r="X782" t="str">
            <v>Cap</v>
          </cell>
          <cell r="Y782" t="str">
            <v>14h00</v>
          </cell>
          <cell r="Z782" t="str">
            <v>J+1</v>
          </cell>
          <cell r="AB782" t="str">
            <v>Oui</v>
          </cell>
          <cell r="AC782" t="str">
            <v>Oui</v>
          </cell>
          <cell r="AD782">
            <v>1.196</v>
          </cell>
          <cell r="AE782">
            <v>1.19</v>
          </cell>
        </row>
        <row r="783">
          <cell r="A783" t="str">
            <v>FR0010560177</v>
          </cell>
          <cell r="B783" t="str">
            <v>CPR Credixx Invest Grade P</v>
          </cell>
          <cell r="D783">
            <v>1</v>
          </cell>
          <cell r="E783" t="str">
            <v>FCP</v>
          </cell>
          <cell r="F783" t="str">
            <v>CPR AM</v>
          </cell>
          <cell r="G783" t="str">
            <v>CPR Asset Management</v>
          </cell>
          <cell r="H783" t="str">
            <v>EUR</v>
          </cell>
          <cell r="I783" t="str">
            <v>Eonia+[2x(Itraxx Eurp main 5 Ys-100%)]</v>
          </cell>
          <cell r="J783" t="str">
            <v>www.cpr-am.fr</v>
          </cell>
          <cell r="K783" t="str">
            <v>Obligations Monde - Dominante EUR</v>
          </cell>
          <cell r="L783" t="str">
            <v>Europe Fonds ouverts  - Obligations Internationales Dominante EUR</v>
          </cell>
          <cell r="M783" t="str">
            <v>BBJB</v>
          </cell>
          <cell r="N783" t="str">
            <v>BBJBB</v>
          </cell>
          <cell r="O783" t="str">
            <v>Quotidien</v>
          </cell>
          <cell r="P783" t="str">
            <v>Spain;France;</v>
          </cell>
          <cell r="Q783" t="str">
            <v>Non</v>
          </cell>
          <cell r="R783" t="str">
            <v/>
          </cell>
          <cell r="S783" t="str">
            <v>+ 85 ans</v>
          </cell>
          <cell r="T783" t="str">
            <v>International</v>
          </cell>
          <cell r="U783" t="str">
            <v>Global</v>
          </cell>
          <cell r="V783">
            <v>3</v>
          </cell>
          <cell r="W783" t="str">
            <v>Non</v>
          </cell>
          <cell r="X783" t="str">
            <v>Cap</v>
          </cell>
          <cell r="Y783" t="str">
            <v>13h00</v>
          </cell>
          <cell r="Z783" t="str">
            <v>J+1</v>
          </cell>
          <cell r="AB783" t="str">
            <v>Non</v>
          </cell>
          <cell r="AC783" t="str">
            <v>Oui</v>
          </cell>
          <cell r="AD783">
            <v>0.4</v>
          </cell>
          <cell r="AE783">
            <v>0.27</v>
          </cell>
        </row>
        <row r="784">
          <cell r="A784" t="str">
            <v>FR0010725200</v>
          </cell>
          <cell r="B784" t="str">
            <v>CPR Credixx Invest Grade S</v>
          </cell>
          <cell r="D784">
            <v>1</v>
          </cell>
          <cell r="E784" t="str">
            <v>FCP</v>
          </cell>
          <cell r="F784" t="str">
            <v>CPR AM</v>
          </cell>
          <cell r="G784" t="str">
            <v>CPR Asset Management</v>
          </cell>
          <cell r="H784" t="str">
            <v>EUR</v>
          </cell>
          <cell r="I784" t="str">
            <v>Eonia+[2x(Itraxx Eurp main 5 Ys-100%)]</v>
          </cell>
          <cell r="J784" t="str">
            <v>www.cpr-am.fr</v>
          </cell>
          <cell r="K784" t="str">
            <v>Obligations Monde - Dominante EUR</v>
          </cell>
          <cell r="L784" t="str">
            <v>Europe Fonds ouverts  - Obligations Internationales Dominante EUR</v>
          </cell>
          <cell r="M784" t="str">
            <v>BBJB</v>
          </cell>
          <cell r="N784" t="str">
            <v>BBJBB</v>
          </cell>
          <cell r="O784" t="str">
            <v>Quotidien</v>
          </cell>
          <cell r="P784" t="str">
            <v>Spain;France;</v>
          </cell>
          <cell r="Q784" t="str">
            <v>Non</v>
          </cell>
          <cell r="R784" t="str">
            <v/>
          </cell>
          <cell r="S784" t="str">
            <v>+ 85 ans</v>
          </cell>
          <cell r="T784" t="str">
            <v>International</v>
          </cell>
          <cell r="U784" t="str">
            <v>Global</v>
          </cell>
          <cell r="V784">
            <v>3</v>
          </cell>
          <cell r="W784" t="str">
            <v>Non</v>
          </cell>
          <cell r="X784" t="str">
            <v>Cap</v>
          </cell>
          <cell r="Y784" t="str">
            <v>13h00</v>
          </cell>
          <cell r="Z784" t="str">
            <v>J+1</v>
          </cell>
          <cell r="AB784" t="str">
            <v>Non</v>
          </cell>
          <cell r="AC784" t="str">
            <v>Oui</v>
          </cell>
          <cell r="AD784">
            <v>0.8</v>
          </cell>
          <cell r="AE784">
            <v>0.52</v>
          </cell>
        </row>
        <row r="785">
          <cell r="A785" t="str">
            <v>FR0010097667</v>
          </cell>
          <cell r="B785" t="str">
            <v>CPR Croissance Défensive P</v>
          </cell>
          <cell r="C785" t="str">
            <v>Absorption du fonds FR0013161924 ERES &amp; CPR Croissance Défensive le 01/02/2021</v>
          </cell>
          <cell r="D785">
            <v>13</v>
          </cell>
          <cell r="E785" t="str">
            <v>FCP</v>
          </cell>
          <cell r="F785" t="str">
            <v>CPR AM</v>
          </cell>
          <cell r="G785" t="str">
            <v>CPR Asset Management</v>
          </cell>
          <cell r="H785" t="str">
            <v>EUR</v>
          </cell>
          <cell r="I785" t="str">
            <v>(JPM GBI Global TR Hdg EUR) 80% + ( MSCI World NR EUR) 20%</v>
          </cell>
          <cell r="J785" t="str">
            <v>www.cpr-am.fr</v>
          </cell>
          <cell r="K785" t="str">
            <v>Mixtes EUR Prudents</v>
          </cell>
          <cell r="L785" t="str">
            <v>Europe Fonds ouverts  - Allocation EUR Prudente - International</v>
          </cell>
          <cell r="M785" t="str">
            <v>EAAA</v>
          </cell>
          <cell r="N785" t="str">
            <v>EAAAB</v>
          </cell>
          <cell r="O785" t="str">
            <v>Quotidien</v>
          </cell>
          <cell r="P785" t="str">
            <v>France;Italy;</v>
          </cell>
          <cell r="Q785" t="str">
            <v>Non</v>
          </cell>
          <cell r="R785" t="str">
            <v/>
          </cell>
          <cell r="S785" t="str">
            <v>+ 85 ans</v>
          </cell>
          <cell r="T785" t="str">
            <v>International</v>
          </cell>
          <cell r="U785" t="str">
            <v>Global</v>
          </cell>
          <cell r="V785">
            <v>3</v>
          </cell>
          <cell r="W785" t="str">
            <v>Non</v>
          </cell>
          <cell r="X785" t="str">
            <v>Cap</v>
          </cell>
          <cell r="Y785" t="str">
            <v>12h00</v>
          </cell>
          <cell r="Z785" t="str">
            <v>J+1</v>
          </cell>
          <cell r="AA785">
            <v>0</v>
          </cell>
          <cell r="AB785" t="str">
            <v>Non</v>
          </cell>
          <cell r="AC785" t="str">
            <v>oui</v>
          </cell>
          <cell r="AD785">
            <v>1.1499999999999999</v>
          </cell>
          <cell r="AE785">
            <v>1.38</v>
          </cell>
        </row>
        <row r="786">
          <cell r="A786" t="str">
            <v>FR0010097642</v>
          </cell>
          <cell r="B786" t="str">
            <v>CPR Croissance Dynamique P</v>
          </cell>
          <cell r="C786" t="str">
            <v/>
          </cell>
          <cell r="D786">
            <v>8</v>
          </cell>
          <cell r="E786" t="str">
            <v>FCP</v>
          </cell>
          <cell r="F786" t="str">
            <v>CPR AM</v>
          </cell>
          <cell r="G786" t="str">
            <v>CPR Asset Management</v>
          </cell>
          <cell r="H786" t="str">
            <v>EUR</v>
          </cell>
          <cell r="I786" t="str">
            <v>(JPM GBI Global TR Hdg EUR) 20% + ( MSCI World NR EUR) 80%</v>
          </cell>
          <cell r="J786" t="str">
            <v>www.cpr-am.fr</v>
          </cell>
          <cell r="K786" t="str">
            <v>Mixtes EUR Dynamiques</v>
          </cell>
          <cell r="L786" t="str">
            <v>Europe Fonds ouverts  - Allocation EUR Agressive - International</v>
          </cell>
          <cell r="M786" t="str">
            <v>EADA</v>
          </cell>
          <cell r="N786" t="str">
            <v>EADAB</v>
          </cell>
          <cell r="O786" t="str">
            <v>Quotidien</v>
          </cell>
          <cell r="P786" t="str">
            <v>France</v>
          </cell>
          <cell r="Q786" t="str">
            <v>Oui</v>
          </cell>
          <cell r="R786" t="str">
            <v/>
          </cell>
          <cell r="S786" t="str">
            <v/>
          </cell>
          <cell r="T786" t="str">
            <v>International</v>
          </cell>
          <cell r="U786" t="str">
            <v>Global</v>
          </cell>
          <cell r="V786">
            <v>6</v>
          </cell>
          <cell r="W786" t="str">
            <v>Non</v>
          </cell>
          <cell r="X786" t="str">
            <v>Cap</v>
          </cell>
          <cell r="Y786" t="str">
            <v>12h00</v>
          </cell>
          <cell r="Z786" t="str">
            <v>J+1</v>
          </cell>
          <cell r="AA786">
            <v>0</v>
          </cell>
          <cell r="AB786" t="str">
            <v>Non</v>
          </cell>
          <cell r="AC786" t="str">
            <v>oui</v>
          </cell>
          <cell r="AD786">
            <v>1.4</v>
          </cell>
          <cell r="AE786">
            <v>1.64</v>
          </cell>
        </row>
        <row r="787">
          <cell r="A787" t="str">
            <v>FR0010097683</v>
          </cell>
          <cell r="B787" t="str">
            <v>CPR Croissance Réactive P</v>
          </cell>
          <cell r="C787" t="str">
            <v>Absorption du fonds FR0013161932 Eres &amp; CPR Croissance Réactive le 01/02/2021</v>
          </cell>
          <cell r="D787">
            <v>19</v>
          </cell>
          <cell r="E787" t="str">
            <v>FCP</v>
          </cell>
          <cell r="F787" t="str">
            <v>CPR AM</v>
          </cell>
          <cell r="G787" t="str">
            <v>CPR Asset Management</v>
          </cell>
          <cell r="H787" t="str">
            <v>EUR</v>
          </cell>
          <cell r="I787" t="str">
            <v>(JPM GBI Global TR Hdg EUR) 50% + ( MSCI World NR EUR) 50%</v>
          </cell>
          <cell r="J787" t="str">
            <v>www.cpr-am.fr</v>
          </cell>
          <cell r="K787" t="str">
            <v>Mixtes EUR Equilibrés</v>
          </cell>
          <cell r="L787" t="str">
            <v>Europe Fonds ouverts  - Allocation EUR Modérée - International</v>
          </cell>
          <cell r="M787" t="str">
            <v>EABA</v>
          </cell>
          <cell r="N787" t="str">
            <v>EABAB</v>
          </cell>
          <cell r="O787" t="str">
            <v>Quotidien</v>
          </cell>
          <cell r="P787" t="str">
            <v>France</v>
          </cell>
          <cell r="Q787" t="str">
            <v>Non</v>
          </cell>
          <cell r="R787" t="str">
            <v/>
          </cell>
          <cell r="S787" t="str">
            <v>+ 85 ans</v>
          </cell>
          <cell r="T787" t="str">
            <v>International</v>
          </cell>
          <cell r="U787" t="str">
            <v>Global</v>
          </cell>
          <cell r="V787">
            <v>5</v>
          </cell>
          <cell r="W787" t="str">
            <v>Non</v>
          </cell>
          <cell r="X787" t="str">
            <v>Cap</v>
          </cell>
          <cell r="Y787" t="str">
            <v>12h00</v>
          </cell>
          <cell r="Z787" t="str">
            <v>J+1</v>
          </cell>
          <cell r="AA787">
            <v>0</v>
          </cell>
          <cell r="AB787" t="str">
            <v>Non</v>
          </cell>
          <cell r="AC787" t="str">
            <v>oui</v>
          </cell>
          <cell r="AD787">
            <v>1.35</v>
          </cell>
          <cell r="AE787">
            <v>1.62</v>
          </cell>
        </row>
        <row r="788">
          <cell r="A788" t="str">
            <v>FR0010744532</v>
          </cell>
          <cell r="B788" t="str">
            <v>CPR Euroland ESG P</v>
          </cell>
          <cell r="D788">
            <v>2</v>
          </cell>
          <cell r="E788" t="str">
            <v>FCP</v>
          </cell>
          <cell r="F788" t="str">
            <v>CPR AM</v>
          </cell>
          <cell r="G788" t="str">
            <v>CPR Asset Management</v>
          </cell>
          <cell r="H788" t="str">
            <v>EUR</v>
          </cell>
          <cell r="I788" t="str">
            <v>MSCI EMU NR EUR</v>
          </cell>
          <cell r="J788" t="str">
            <v>www.cpr-am.fr</v>
          </cell>
          <cell r="K788" t="str">
            <v>Actions Zone Euro Grandes Capitalisations</v>
          </cell>
          <cell r="L788" t="str">
            <v>Europe Fonds ouverts  - Actions Zone Euro Grandes Cap.</v>
          </cell>
          <cell r="M788" t="str">
            <v>FBAA</v>
          </cell>
          <cell r="N788" t="str">
            <v>FBAAB</v>
          </cell>
          <cell r="O788" t="str">
            <v>Quotidien</v>
          </cell>
          <cell r="P788" t="str">
            <v>Germany;France;</v>
          </cell>
          <cell r="Q788" t="str">
            <v>Oui</v>
          </cell>
          <cell r="R788" t="str">
            <v/>
          </cell>
          <cell r="S788" t="str">
            <v/>
          </cell>
          <cell r="T788" t="str">
            <v>Zone Euro</v>
          </cell>
          <cell r="U788" t="str">
            <v>Euroland</v>
          </cell>
          <cell r="V788">
            <v>6</v>
          </cell>
          <cell r="W788" t="str">
            <v>Non</v>
          </cell>
          <cell r="X788" t="str">
            <v>Cap</v>
          </cell>
          <cell r="Y788" t="str">
            <v>14h00</v>
          </cell>
          <cell r="Z788" t="str">
            <v>J+1</v>
          </cell>
          <cell r="AA788" t="str">
            <v>Label ISR 092021</v>
          </cell>
          <cell r="AB788" t="str">
            <v>Oui</v>
          </cell>
          <cell r="AC788" t="str">
            <v>Oui</v>
          </cell>
          <cell r="AD788">
            <v>1.1000000000000001</v>
          </cell>
          <cell r="AE788">
            <v>1.29</v>
          </cell>
        </row>
        <row r="789">
          <cell r="A789" t="str">
            <v>FR0010619916</v>
          </cell>
          <cell r="B789" t="str">
            <v>CPR Europe ESG P</v>
          </cell>
          <cell r="D789">
            <v>6</v>
          </cell>
          <cell r="E789" t="str">
            <v>FCP</v>
          </cell>
          <cell r="F789" t="str">
            <v>CPR AM</v>
          </cell>
          <cell r="G789" t="str">
            <v>CPR Asset Management</v>
          </cell>
          <cell r="H789" t="str">
            <v>EUR</v>
          </cell>
          <cell r="I789" t="str">
            <v>MSCI Europe NR EUR</v>
          </cell>
          <cell r="J789" t="str">
            <v>www.cpr-am.fr</v>
          </cell>
          <cell r="K789" t="str">
            <v>Actions Europe Grandes Capitalisations Valeur</v>
          </cell>
          <cell r="L789" t="str">
            <v>Europe Fonds ouverts  - Actions Europe Gdes Cap. Value</v>
          </cell>
          <cell r="M789" t="str">
            <v>FCBA</v>
          </cell>
          <cell r="N789" t="str">
            <v>FCBAB</v>
          </cell>
          <cell r="O789" t="str">
            <v>Quotidien</v>
          </cell>
          <cell r="P789" t="str">
            <v>France</v>
          </cell>
          <cell r="Q789" t="str">
            <v>Oui</v>
          </cell>
          <cell r="R789" t="str">
            <v/>
          </cell>
          <cell r="S789" t="str">
            <v/>
          </cell>
          <cell r="T789" t="str">
            <v>Europe</v>
          </cell>
          <cell r="U789" t="str">
            <v>Europe</v>
          </cell>
          <cell r="V789">
            <v>6</v>
          </cell>
          <cell r="W789" t="str">
            <v>Non</v>
          </cell>
          <cell r="X789" t="str">
            <v>Dist</v>
          </cell>
          <cell r="Y789" t="str">
            <v>12h00</v>
          </cell>
          <cell r="Z789" t="str">
            <v>J+1</v>
          </cell>
          <cell r="AB789" t="str">
            <v>Oui</v>
          </cell>
          <cell r="AC789" t="str">
            <v>Oui</v>
          </cell>
          <cell r="AD789">
            <v>1.1000000000000001</v>
          </cell>
          <cell r="AE789">
            <v>1.22</v>
          </cell>
        </row>
        <row r="790">
          <cell r="A790" t="str">
            <v>FR0010832469</v>
          </cell>
          <cell r="B790" t="str">
            <v>CPR Focus Inflation P</v>
          </cell>
          <cell r="D790">
            <v>3</v>
          </cell>
          <cell r="E790" t="str">
            <v>FCP</v>
          </cell>
          <cell r="F790" t="str">
            <v>CPR AM</v>
          </cell>
          <cell r="G790" t="str">
            <v>CPR Asset Management</v>
          </cell>
          <cell r="H790" t="str">
            <v>EUR</v>
          </cell>
          <cell r="I790" t="str">
            <v>(Markit iBoxx USD Breakeven 10Y Infl HEUR) 50% + ( iBoxx EUR Breakeven 10Y Infl Fr &amp; Ge) 50%</v>
          </cell>
          <cell r="J790" t="str">
            <v>www.cpr-am.fr</v>
          </cell>
          <cell r="K790" t="str">
            <v>Obligations Indexées Inflation Couverte</v>
          </cell>
          <cell r="L790" t="str">
            <v>Europe Fonds ouverts  - Obligations Internationales Indexées sur l'Inflation Couvertes en EUR</v>
          </cell>
          <cell r="M790" t="str">
            <v>BABC</v>
          </cell>
          <cell r="N790" t="str">
            <v>BABCB</v>
          </cell>
          <cell r="O790" t="str">
            <v>Quotidien</v>
          </cell>
          <cell r="P790" t="str">
            <v>Spain;France;</v>
          </cell>
          <cell r="Q790" t="str">
            <v>Non</v>
          </cell>
          <cell r="R790" t="str">
            <v/>
          </cell>
          <cell r="S790" t="str">
            <v>+ 85 ans</v>
          </cell>
          <cell r="T790" t="str">
            <v>International</v>
          </cell>
          <cell r="U790" t="str">
            <v>Global</v>
          </cell>
          <cell r="V790">
            <v>4</v>
          </cell>
          <cell r="W790" t="str">
            <v>Non</v>
          </cell>
          <cell r="X790" t="str">
            <v>Cap</v>
          </cell>
          <cell r="Y790" t="str">
            <v>12h00</v>
          </cell>
          <cell r="Z790" t="str">
            <v>J+1</v>
          </cell>
          <cell r="AB790" t="str">
            <v>Non</v>
          </cell>
          <cell r="AC790" t="str">
            <v>Oui</v>
          </cell>
          <cell r="AD790">
            <v>1.2</v>
          </cell>
          <cell r="AE790">
            <v>1.1000000000000001</v>
          </cell>
        </row>
        <row r="791">
          <cell r="A791" t="str">
            <v>FR0010323287</v>
          </cell>
          <cell r="B791" t="str">
            <v>CPR Focus Inflation US P</v>
          </cell>
          <cell r="D791">
            <v>2</v>
          </cell>
          <cell r="E791" t="str">
            <v>FCP</v>
          </cell>
          <cell r="F791" t="str">
            <v>CPR AM</v>
          </cell>
          <cell r="G791" t="str">
            <v>CPR Asset Management</v>
          </cell>
          <cell r="H791" t="str">
            <v>EUR</v>
          </cell>
          <cell r="I791" t="str">
            <v>Markit iBoxx USD Breakeven 10Y Infl HEUR</v>
          </cell>
          <cell r="J791" t="str">
            <v>www.cpr-am.fr</v>
          </cell>
          <cell r="K791" t="str">
            <v>Obligations Autres</v>
          </cell>
          <cell r="L791" t="str">
            <v>Europe Fonds ouverts  - Obligations Autres</v>
          </cell>
          <cell r="M791" t="str">
            <v>BBFA</v>
          </cell>
          <cell r="N791" t="str">
            <v>BBFAB</v>
          </cell>
          <cell r="O791" t="str">
            <v>Quotidien</v>
          </cell>
          <cell r="P791" t="str">
            <v>Spain;France;</v>
          </cell>
          <cell r="Q791" t="str">
            <v>Non</v>
          </cell>
          <cell r="R791" t="str">
            <v/>
          </cell>
          <cell r="S791" t="str">
            <v>+ 85 ans</v>
          </cell>
          <cell r="T791" t="str">
            <v>International</v>
          </cell>
          <cell r="U791" t="str">
            <v>Global</v>
          </cell>
          <cell r="V791">
            <v>4</v>
          </cell>
          <cell r="W791" t="str">
            <v>Non</v>
          </cell>
          <cell r="X791" t="str">
            <v>Cap</v>
          </cell>
          <cell r="Y791" t="str">
            <v>12h00</v>
          </cell>
          <cell r="Z791" t="str">
            <v>J+1</v>
          </cell>
          <cell r="AB791" t="str">
            <v>Non</v>
          </cell>
          <cell r="AC791" t="str">
            <v>Oui</v>
          </cell>
          <cell r="AD791">
            <v>1.25</v>
          </cell>
          <cell r="AE791">
            <v>1.27</v>
          </cell>
        </row>
        <row r="792">
          <cell r="A792" t="str">
            <v>LU1811426342</v>
          </cell>
          <cell r="B792" t="str">
            <v>CPR Invest GEAR World A EUR Acc</v>
          </cell>
          <cell r="D792">
            <v>8</v>
          </cell>
          <cell r="E792" t="str">
            <v>SICAV</v>
          </cell>
          <cell r="F792" t="str">
            <v>CPR AM</v>
          </cell>
          <cell r="G792" t="str">
            <v>CPR Asset Management</v>
          </cell>
          <cell r="H792" t="str">
            <v>EUR</v>
          </cell>
          <cell r="I792" t="str">
            <v>MSCI World All Countries</v>
          </cell>
          <cell r="J792" t="str">
            <v>www.cpr-am.fr</v>
          </cell>
          <cell r="K792" t="str">
            <v>Actions International Grandes Capitalisations Mixte</v>
          </cell>
          <cell r="L792" t="str">
            <v>Europe Fonds ouverts  - Actions Internationales Gdes Cap. Mixte</v>
          </cell>
          <cell r="M792" t="str">
            <v>FEAD</v>
          </cell>
          <cell r="N792" t="str">
            <v>FEADB</v>
          </cell>
          <cell r="O792" t="str">
            <v>Quotidien</v>
          </cell>
          <cell r="P792" t="str">
            <v>Luxembourg</v>
          </cell>
          <cell r="Q792" t="str">
            <v>Non</v>
          </cell>
          <cell r="R792" t="str">
            <v/>
          </cell>
          <cell r="S792" t="str">
            <v/>
          </cell>
          <cell r="T792" t="str">
            <v>International</v>
          </cell>
          <cell r="U792" t="str">
            <v>Global</v>
          </cell>
          <cell r="V792">
            <v>6</v>
          </cell>
          <cell r="W792" t="str">
            <v>Non</v>
          </cell>
          <cell r="X792" t="str">
            <v>Cap</v>
          </cell>
          <cell r="AA792">
            <v>0</v>
          </cell>
          <cell r="AB792" t="str">
            <v>Non</v>
          </cell>
          <cell r="AC792" t="str">
            <v>Oui</v>
          </cell>
          <cell r="AD792">
            <v>1.5</v>
          </cell>
          <cell r="AE792">
            <v>1.79</v>
          </cell>
        </row>
        <row r="793">
          <cell r="A793" t="str">
            <v>LU1530899142</v>
          </cell>
          <cell r="B793" t="str">
            <v>CPR Invest Glbl Dsrpt Opp A EUR Acc</v>
          </cell>
          <cell r="D793">
            <v>10</v>
          </cell>
          <cell r="E793" t="str">
            <v>SICAV</v>
          </cell>
          <cell r="F793" t="str">
            <v>CPR AM</v>
          </cell>
          <cell r="G793" t="str">
            <v>CPR Asset Management</v>
          </cell>
          <cell r="H793" t="str">
            <v>EUR</v>
          </cell>
          <cell r="I793" t="str">
            <v>MSCI World NR USD</v>
          </cell>
          <cell r="J793" t="str">
            <v>www.cpr-am.fr</v>
          </cell>
          <cell r="K793" t="str">
            <v>Actions International Grandes Capitalisations Mixte</v>
          </cell>
          <cell r="L793" t="str">
            <v>Europe Fonds ouverts  - Actions Internationales Flex-Cap.</v>
          </cell>
          <cell r="M793" t="str">
            <v>FEAD</v>
          </cell>
          <cell r="N793" t="str">
            <v>FEADB</v>
          </cell>
          <cell r="O793" t="str">
            <v>Quotidien</v>
          </cell>
          <cell r="P793" t="str">
            <v>Austria;Belgium;Switzerland;Czech Republic;Germany;Spain;Finland;France;United Kingdom;Hungary;Italy;Luxembourg;Norway;Sweden;</v>
          </cell>
          <cell r="Q793" t="str">
            <v>Non</v>
          </cell>
          <cell r="R793" t="str">
            <v/>
          </cell>
          <cell r="S793" t="str">
            <v/>
          </cell>
          <cell r="T793" t="str">
            <v>International</v>
          </cell>
          <cell r="U793" t="str">
            <v>Global</v>
          </cell>
          <cell r="V793">
            <v>6</v>
          </cell>
          <cell r="W793" t="str">
            <v>Non</v>
          </cell>
          <cell r="X793" t="str">
            <v>Cap</v>
          </cell>
          <cell r="Y793" t="str">
            <v>14h00</v>
          </cell>
          <cell r="Z793" t="str">
            <v>J+3</v>
          </cell>
          <cell r="AA793">
            <v>0</v>
          </cell>
          <cell r="AB793" t="str">
            <v>Non</v>
          </cell>
          <cell r="AC793" t="str">
            <v>Oui</v>
          </cell>
          <cell r="AD793">
            <v>2</v>
          </cell>
          <cell r="AE793">
            <v>2.48</v>
          </cell>
        </row>
        <row r="794">
          <cell r="A794" t="str">
            <v>FR0010469312</v>
          </cell>
          <cell r="B794" t="str">
            <v>CPR Japan P</v>
          </cell>
          <cell r="C794" t="str">
            <v/>
          </cell>
          <cell r="D794">
            <v>4</v>
          </cell>
          <cell r="E794" t="str">
            <v>FCP</v>
          </cell>
          <cell r="F794" t="str">
            <v>CPR AM</v>
          </cell>
          <cell r="G794" t="str">
            <v>CPR Asset Management</v>
          </cell>
          <cell r="H794" t="str">
            <v>EUR</v>
          </cell>
          <cell r="I794" t="str">
            <v>MSCI Japan NR EUR</v>
          </cell>
          <cell r="J794" t="str">
            <v>www.cpr-am.fr</v>
          </cell>
          <cell r="K794" t="str">
            <v>Actions Japon</v>
          </cell>
          <cell r="L794" t="str">
            <v>Europe Fonds ouverts  - Actions Japon Grandes Cap.</v>
          </cell>
          <cell r="M794" t="str">
            <v>FG00</v>
          </cell>
          <cell r="N794" t="str">
            <v>FG00B</v>
          </cell>
          <cell r="O794" t="str">
            <v>Quotidien</v>
          </cell>
          <cell r="P794" t="str">
            <v>Germany;France;</v>
          </cell>
          <cell r="Q794" t="str">
            <v>Non</v>
          </cell>
          <cell r="R794" t="str">
            <v/>
          </cell>
          <cell r="S794" t="str">
            <v>+ 85 ans</v>
          </cell>
          <cell r="T794" t="str">
            <v>Japon</v>
          </cell>
          <cell r="U794" t="str">
            <v>Japon</v>
          </cell>
          <cell r="V794">
            <v>5</v>
          </cell>
          <cell r="W794" t="str">
            <v>Non</v>
          </cell>
          <cell r="X794" t="str">
            <v>Cap</v>
          </cell>
          <cell r="Y794" t="str">
            <v>16h00</v>
          </cell>
          <cell r="Z794" t="str">
            <v>J+1</v>
          </cell>
          <cell r="AB794" t="str">
            <v>Oui</v>
          </cell>
          <cell r="AC794" t="str">
            <v>Oui</v>
          </cell>
          <cell r="AD794">
            <v>1.1000000000000001</v>
          </cell>
          <cell r="AE794">
            <v>1.1299999999999999</v>
          </cell>
        </row>
        <row r="795">
          <cell r="A795" t="str">
            <v>FR0010325605</v>
          </cell>
          <cell r="B795" t="str">
            <v>CPR Mezzo P</v>
          </cell>
          <cell r="C795" t="str">
            <v/>
          </cell>
          <cell r="D795">
            <v>1</v>
          </cell>
          <cell r="E795" t="str">
            <v>FCP</v>
          </cell>
          <cell r="F795" t="str">
            <v>CPR AM</v>
          </cell>
          <cell r="G795" t="str">
            <v>CPR Asset Management</v>
          </cell>
          <cell r="H795" t="str">
            <v>EUR</v>
          </cell>
          <cell r="I795" t="str">
            <v>JPM GBI Global TR Hdg EUR</v>
          </cell>
          <cell r="J795" t="str">
            <v>www.cpr-am.fr</v>
          </cell>
          <cell r="K795" t="str">
            <v>Obligations Monde - Couvert EUR</v>
          </cell>
          <cell r="L795" t="str">
            <v>Europe Fonds ouverts  - Obligations Internationales</v>
          </cell>
          <cell r="M795" t="str">
            <v>BBJA</v>
          </cell>
          <cell r="N795" t="str">
            <v>BBJAB</v>
          </cell>
          <cell r="O795" t="str">
            <v>Quotidien</v>
          </cell>
          <cell r="P795" t="str">
            <v>France</v>
          </cell>
          <cell r="Q795" t="str">
            <v>Non</v>
          </cell>
          <cell r="R795" t="str">
            <v/>
          </cell>
          <cell r="S795" t="str">
            <v>+ 85 ans</v>
          </cell>
          <cell r="T795" t="str">
            <v>International</v>
          </cell>
          <cell r="U795" t="str">
            <v>Global</v>
          </cell>
          <cell r="V795">
            <v>4</v>
          </cell>
          <cell r="W795" t="str">
            <v>Non</v>
          </cell>
          <cell r="X795" t="str">
            <v>Cap</v>
          </cell>
          <cell r="Y795" t="str">
            <v>12h00</v>
          </cell>
          <cell r="Z795" t="str">
            <v>J+1</v>
          </cell>
          <cell r="AB795" t="str">
            <v>Non</v>
          </cell>
          <cell r="AC795" t="str">
            <v>Oui</v>
          </cell>
          <cell r="AD795">
            <v>1</v>
          </cell>
          <cell r="AE795">
            <v>0.78</v>
          </cell>
        </row>
        <row r="796">
          <cell r="A796" t="str">
            <v>FR0010565366</v>
          </cell>
          <cell r="B796" t="str">
            <v>CPR Middle-Cap France P</v>
          </cell>
          <cell r="C796" t="str">
            <v/>
          </cell>
          <cell r="D796">
            <v>7</v>
          </cell>
          <cell r="E796" t="str">
            <v>FCP</v>
          </cell>
          <cell r="F796" t="str">
            <v>CPR AM</v>
          </cell>
          <cell r="G796" t="str">
            <v>CPR Asset Management</v>
          </cell>
          <cell r="H796" t="str">
            <v>EUR</v>
          </cell>
          <cell r="I796" t="str">
            <v>Euronext Paris CAC Small NR EUR</v>
          </cell>
          <cell r="J796" t="str">
            <v>www.cpr-am.fr</v>
          </cell>
          <cell r="K796" t="str">
            <v>Actions France Petites &amp; Moyennes Capitalisations</v>
          </cell>
          <cell r="L796" t="str">
            <v>Europe Fonds ouverts  - Actions France Petites &amp; Moy. Cap.</v>
          </cell>
          <cell r="M796" t="str">
            <v>FACA</v>
          </cell>
          <cell r="N796" t="str">
            <v>FACAB</v>
          </cell>
          <cell r="O796" t="str">
            <v>Quotidien</v>
          </cell>
          <cell r="P796" t="str">
            <v>France</v>
          </cell>
          <cell r="Q796" t="str">
            <v>Oui</v>
          </cell>
          <cell r="R796" t="str">
            <v/>
          </cell>
          <cell r="S796" t="str">
            <v/>
          </cell>
          <cell r="T796" t="str">
            <v>France</v>
          </cell>
          <cell r="U796" t="str">
            <v>France</v>
          </cell>
          <cell r="V796">
            <v>6</v>
          </cell>
          <cell r="W796" t="str">
            <v>Non</v>
          </cell>
          <cell r="X796" t="str">
            <v>Cap</v>
          </cell>
          <cell r="Y796" t="str">
            <v>12h00</v>
          </cell>
          <cell r="Z796" t="str">
            <v>J+1</v>
          </cell>
          <cell r="AB796" t="str">
            <v>Non</v>
          </cell>
          <cell r="AC796" t="str">
            <v>Oui</v>
          </cell>
          <cell r="AD796">
            <v>1.45</v>
          </cell>
          <cell r="AE796">
            <v>1.67</v>
          </cell>
        </row>
        <row r="797">
          <cell r="A797" t="str">
            <v>FR0010745216</v>
          </cell>
          <cell r="B797" t="str">
            <v>CPR Monétaire ISR P</v>
          </cell>
          <cell r="C797" t="str">
            <v/>
          </cell>
          <cell r="D797">
            <v>2</v>
          </cell>
          <cell r="E797" t="str">
            <v>FCP</v>
          </cell>
          <cell r="F797" t="str">
            <v>CPR AM</v>
          </cell>
          <cell r="G797" t="str">
            <v>CPR Asset Management</v>
          </cell>
          <cell r="H797" t="str">
            <v>EUR</v>
          </cell>
          <cell r="I797" t="str">
            <v>Eonia</v>
          </cell>
          <cell r="J797" t="str">
            <v>www.cpr-am.fr</v>
          </cell>
          <cell r="K797" t="str">
            <v>Monétaire EUR</v>
          </cell>
          <cell r="L797" t="str">
            <v>Europe Fonds ouverts  - Monétaires EUR</v>
          </cell>
          <cell r="M797" t="str">
            <v>A0BA</v>
          </cell>
          <cell r="N797" t="str">
            <v>A0BAB</v>
          </cell>
          <cell r="O797" t="str">
            <v>Quotidien</v>
          </cell>
          <cell r="P797" t="str">
            <v>France</v>
          </cell>
          <cell r="Q797" t="str">
            <v>Non</v>
          </cell>
          <cell r="R797" t="str">
            <v/>
          </cell>
          <cell r="S797" t="str">
            <v>+ 85 ans</v>
          </cell>
          <cell r="T797" t="str">
            <v>Zone Euro</v>
          </cell>
          <cell r="U797" t="str">
            <v>Euroland</v>
          </cell>
          <cell r="V797">
            <v>1</v>
          </cell>
          <cell r="W797" t="str">
            <v>Non</v>
          </cell>
          <cell r="X797" t="str">
            <v>Cap</v>
          </cell>
          <cell r="Y797" t="str">
            <v>12h00</v>
          </cell>
          <cell r="Z797" t="str">
            <v>J+1</v>
          </cell>
          <cell r="AA797" t="str">
            <v>Label ISR 012021</v>
          </cell>
          <cell r="AB797" t="str">
            <v>Oui</v>
          </cell>
          <cell r="AC797" t="str">
            <v>Oui</v>
          </cell>
          <cell r="AD797">
            <v>0.3</v>
          </cell>
          <cell r="AE797">
            <v>0.26</v>
          </cell>
        </row>
        <row r="798">
          <cell r="A798" t="str">
            <v>FR0010304089</v>
          </cell>
          <cell r="B798" t="str">
            <v>CPR Oblig 12 mois P</v>
          </cell>
          <cell r="C798" t="str">
            <v/>
          </cell>
          <cell r="D798">
            <v>3</v>
          </cell>
          <cell r="E798" t="str">
            <v>FCP</v>
          </cell>
          <cell r="F798" t="str">
            <v>CPR AM</v>
          </cell>
          <cell r="G798" t="str">
            <v>CPR Asset Management</v>
          </cell>
          <cell r="H798" t="str">
            <v>EUR</v>
          </cell>
          <cell r="I798" t="str">
            <v>Eonia</v>
          </cell>
          <cell r="J798" t="str">
            <v>www.cpr-am.fr</v>
          </cell>
          <cell r="K798" t="str">
            <v>Obligations Diversifiés EUR - Court terme</v>
          </cell>
          <cell r="L798" t="str">
            <v>Europe Fonds ouverts  - Obligations EUR Très Court Terme</v>
          </cell>
          <cell r="M798" t="str">
            <v>BBCA</v>
          </cell>
          <cell r="N798" t="str">
            <v>BBCAB</v>
          </cell>
          <cell r="O798" t="str">
            <v>Quotidien</v>
          </cell>
          <cell r="P798" t="str">
            <v>France</v>
          </cell>
          <cell r="Q798" t="str">
            <v>Non</v>
          </cell>
          <cell r="R798" t="str">
            <v/>
          </cell>
          <cell r="S798" t="str">
            <v>+ 85 ans</v>
          </cell>
          <cell r="T798" t="str">
            <v>International</v>
          </cell>
          <cell r="U798" t="str">
            <v>Global</v>
          </cell>
          <cell r="V798">
            <v>2</v>
          </cell>
          <cell r="W798" t="str">
            <v>Non</v>
          </cell>
          <cell r="X798" t="str">
            <v>Cap</v>
          </cell>
          <cell r="Y798" t="str">
            <v>12h00</v>
          </cell>
          <cell r="Z798" t="str">
            <v>J+1</v>
          </cell>
          <cell r="AA798" t="str">
            <v>Label ISR 04/2021</v>
          </cell>
          <cell r="AB798" t="str">
            <v>Non</v>
          </cell>
          <cell r="AC798" t="str">
            <v>Oui</v>
          </cell>
          <cell r="AD798">
            <v>0.7</v>
          </cell>
          <cell r="AE798">
            <v>0.4</v>
          </cell>
        </row>
        <row r="799">
          <cell r="A799" t="str">
            <v>FR0010917658</v>
          </cell>
          <cell r="B799" t="str">
            <v>CPR Silver Age E</v>
          </cell>
          <cell r="D799">
            <v>1</v>
          </cell>
          <cell r="E799" t="str">
            <v>FCP</v>
          </cell>
          <cell r="F799" t="str">
            <v>CPR AM</v>
          </cell>
          <cell r="G799" t="str">
            <v>CPR Asset Management</v>
          </cell>
          <cell r="H799" t="str">
            <v>EUR</v>
          </cell>
          <cell r="I799" t="str">
            <v>MSCI Europe NR EUR</v>
          </cell>
          <cell r="J799" t="str">
            <v>www.cpr-am.fr</v>
          </cell>
          <cell r="K799" t="str">
            <v>Actions Europe Grandes Capitalisations Croissance</v>
          </cell>
          <cell r="L799" t="str">
            <v>Europe Fonds ouverts  - Actions Europe Gdes Cap. Croissance</v>
          </cell>
          <cell r="M799" t="str">
            <v>FCBC</v>
          </cell>
          <cell r="N799" t="str">
            <v>FCBCB</v>
          </cell>
          <cell r="O799" t="str">
            <v>Quotidien</v>
          </cell>
          <cell r="P799" t="str">
            <v>Austria;Switzerland;Germany;Spain;France;Sweden;</v>
          </cell>
          <cell r="Q799" t="str">
            <v>Oui</v>
          </cell>
          <cell r="R799" t="str">
            <v/>
          </cell>
          <cell r="S799" t="str">
            <v/>
          </cell>
          <cell r="T799" t="str">
            <v>Europe</v>
          </cell>
          <cell r="U799" t="str">
            <v>Europe</v>
          </cell>
          <cell r="V799">
            <v>6</v>
          </cell>
          <cell r="W799" t="str">
            <v>Non</v>
          </cell>
          <cell r="X799" t="str">
            <v>Cap</v>
          </cell>
          <cell r="Y799" t="str">
            <v>12h00</v>
          </cell>
          <cell r="Z799" t="str">
            <v>J+1</v>
          </cell>
          <cell r="AB799" t="str">
            <v>Non</v>
          </cell>
          <cell r="AC799" t="str">
            <v>Oui</v>
          </cell>
          <cell r="AD799">
            <v>2.2000000000000002</v>
          </cell>
          <cell r="AE799">
            <v>2.2200000000000002</v>
          </cell>
        </row>
        <row r="800">
          <cell r="A800" t="str">
            <v>FR0010838284</v>
          </cell>
          <cell r="B800" t="str">
            <v>CPR Silver Age I</v>
          </cell>
          <cell r="D800">
            <v>2</v>
          </cell>
          <cell r="E800" t="str">
            <v>FCP</v>
          </cell>
          <cell r="F800" t="str">
            <v>CPR AM</v>
          </cell>
          <cell r="G800" t="str">
            <v>CPR Asset Management</v>
          </cell>
          <cell r="H800" t="str">
            <v>EUR</v>
          </cell>
          <cell r="I800" t="str">
            <v>MSCI Europe NR EUR</v>
          </cell>
          <cell r="J800" t="str">
            <v>www.cpr-am.fr</v>
          </cell>
          <cell r="K800" t="str">
            <v>Actions Europe Grandes Capitalisations Croissance</v>
          </cell>
          <cell r="L800" t="str">
            <v>Europe Fonds ouverts  - Actions Europe Gdes Cap. Croissance</v>
          </cell>
          <cell r="M800" t="str">
            <v>FCBC</v>
          </cell>
          <cell r="N800" t="str">
            <v>FCBCB</v>
          </cell>
          <cell r="O800" t="str">
            <v>Quotidien</v>
          </cell>
          <cell r="P800" t="str">
            <v>Austria;Belgium;Switzerland;Germany;Finland;France;Italy;Sweden;</v>
          </cell>
          <cell r="Q800" t="str">
            <v>Oui</v>
          </cell>
          <cell r="R800" t="str">
            <v/>
          </cell>
          <cell r="S800" t="str">
            <v/>
          </cell>
          <cell r="T800" t="str">
            <v>Europe</v>
          </cell>
          <cell r="U800" t="str">
            <v>Europe</v>
          </cell>
          <cell r="V800">
            <v>6</v>
          </cell>
          <cell r="W800" t="str">
            <v>Non</v>
          </cell>
          <cell r="X800" t="str">
            <v>Dist</v>
          </cell>
          <cell r="Y800" t="str">
            <v>12h00</v>
          </cell>
          <cell r="Z800" t="str">
            <v>J+1</v>
          </cell>
          <cell r="AB800" t="str">
            <v>Non</v>
          </cell>
          <cell r="AC800" t="str">
            <v>Oui</v>
          </cell>
          <cell r="AD800">
            <v>0.75</v>
          </cell>
          <cell r="AE800">
            <v>0.97</v>
          </cell>
        </row>
        <row r="801">
          <cell r="A801" t="str">
            <v>FR0010836163</v>
          </cell>
          <cell r="B801" t="str">
            <v>CPR Silver Age P</v>
          </cell>
          <cell r="D801">
            <v>12</v>
          </cell>
          <cell r="E801" t="str">
            <v>FCP</v>
          </cell>
          <cell r="F801" t="str">
            <v>CPR AM</v>
          </cell>
          <cell r="G801" t="str">
            <v>CPR Asset Management</v>
          </cell>
          <cell r="H801" t="str">
            <v>EUR</v>
          </cell>
          <cell r="I801" t="str">
            <v>MSCI Europe NR EUR</v>
          </cell>
          <cell r="J801" t="str">
            <v>www.cpr-am.fr</v>
          </cell>
          <cell r="K801" t="str">
            <v>Actions Europe Grandes Capitalisations Croissance</v>
          </cell>
          <cell r="L801" t="str">
            <v>Europe Fonds ouverts  - Actions Europe Gdes Cap. Croissance</v>
          </cell>
          <cell r="M801" t="str">
            <v>FCBC</v>
          </cell>
          <cell r="N801" t="str">
            <v>FCBCB</v>
          </cell>
          <cell r="O801" t="str">
            <v>Quotidien</v>
          </cell>
          <cell r="P801" t="str">
            <v>Austria;Belgium;Switzerland;Germany;Spain;Finland;France;Netherlands;Sweden;</v>
          </cell>
          <cell r="Q801" t="str">
            <v>Oui</v>
          </cell>
          <cell r="R801" t="str">
            <v/>
          </cell>
          <cell r="S801" t="str">
            <v/>
          </cell>
          <cell r="T801" t="str">
            <v>Europe</v>
          </cell>
          <cell r="U801" t="str">
            <v>Europe</v>
          </cell>
          <cell r="V801">
            <v>6</v>
          </cell>
          <cell r="W801" t="str">
            <v>Non</v>
          </cell>
          <cell r="X801" t="str">
            <v>Dist</v>
          </cell>
          <cell r="Y801" t="str">
            <v>12h00</v>
          </cell>
          <cell r="Z801" t="str">
            <v>J+1</v>
          </cell>
          <cell r="AA801">
            <v>0</v>
          </cell>
          <cell r="AB801" t="str">
            <v>Non</v>
          </cell>
          <cell r="AC801" t="str">
            <v>Oui</v>
          </cell>
          <cell r="AD801">
            <v>1.5</v>
          </cell>
          <cell r="AE801">
            <v>1.72</v>
          </cell>
        </row>
        <row r="802">
          <cell r="A802" t="str">
            <v>FR0010501858</v>
          </cell>
          <cell r="B802" t="str">
            <v>CPR USA ESG P</v>
          </cell>
          <cell r="C802" t="str">
            <v/>
          </cell>
          <cell r="D802">
            <v>5</v>
          </cell>
          <cell r="E802" t="str">
            <v>FCP</v>
          </cell>
          <cell r="F802" t="str">
            <v>CPR AM</v>
          </cell>
          <cell r="G802" t="str">
            <v>CPR Asset Management</v>
          </cell>
          <cell r="H802" t="str">
            <v>EUR</v>
          </cell>
          <cell r="I802" t="str">
            <v>S&amp;P 500 NR EUR</v>
          </cell>
          <cell r="J802" t="str">
            <v>www.cpr-am.fr</v>
          </cell>
          <cell r="K802" t="str">
            <v>Actions US Grandes Capitalisations Mixte</v>
          </cell>
          <cell r="L802" t="str">
            <v>Europe Fonds ouverts  - Actions Etats-Unis Gdes Cap. Mixte</v>
          </cell>
          <cell r="M802" t="str">
            <v>FFAC</v>
          </cell>
          <cell r="N802" t="str">
            <v>FFACB</v>
          </cell>
          <cell r="O802" t="str">
            <v>Quotidien</v>
          </cell>
          <cell r="P802" t="str">
            <v>France</v>
          </cell>
          <cell r="Q802" t="str">
            <v>Non</v>
          </cell>
          <cell r="R802" t="str">
            <v/>
          </cell>
          <cell r="S802" t="str">
            <v/>
          </cell>
          <cell r="T802" t="str">
            <v>Amérique du Nord</v>
          </cell>
          <cell r="U802" t="str">
            <v>États-Unis d'Amérique</v>
          </cell>
          <cell r="V802">
            <v>6</v>
          </cell>
          <cell r="W802" t="str">
            <v>Non</v>
          </cell>
          <cell r="X802" t="str">
            <v>Cap</v>
          </cell>
          <cell r="Y802" t="str">
            <v>14h00</v>
          </cell>
          <cell r="Z802" t="str">
            <v>J+1</v>
          </cell>
          <cell r="AA802" t="str">
            <v>Label ISR 092021</v>
          </cell>
          <cell r="AB802" t="str">
            <v>Oui</v>
          </cell>
          <cell r="AC802" t="str">
            <v>Oui</v>
          </cell>
          <cell r="AD802">
            <v>1.1000000000000001</v>
          </cell>
          <cell r="AE802">
            <v>1.18</v>
          </cell>
        </row>
        <row r="803">
          <cell r="A803" t="str">
            <v>FR0010725507</v>
          </cell>
          <cell r="B803" t="str">
            <v>CPR Convex ESG PD</v>
          </cell>
          <cell r="D803">
            <v>0</v>
          </cell>
          <cell r="E803" t="str">
            <v>SICAV</v>
          </cell>
          <cell r="F803" t="str">
            <v>CPR AM</v>
          </cell>
          <cell r="G803" t="str">
            <v>CPR Asset Management</v>
          </cell>
          <cell r="H803" t="str">
            <v>EUR</v>
          </cell>
          <cell r="I803" t="str">
            <v>Refinitiv Europe Focus Hgd CB TR EUR</v>
          </cell>
          <cell r="J803" t="str">
            <v>www.cpr-am.fr</v>
          </cell>
          <cell r="K803" t="str">
            <v>Obligations Convertibles - Europe</v>
          </cell>
          <cell r="L803" t="str">
            <v>Europe Fonds ouverts  - Convertibles Europe</v>
          </cell>
          <cell r="M803" t="str">
            <v>C00A</v>
          </cell>
          <cell r="N803" t="str">
            <v>C00AB</v>
          </cell>
          <cell r="O803" t="str">
            <v>Quotidien</v>
          </cell>
          <cell r="P803" t="str">
            <v>France</v>
          </cell>
          <cell r="Q803" t="str">
            <v>Non</v>
          </cell>
          <cell r="R803" t="str">
            <v/>
          </cell>
          <cell r="S803" t="str">
            <v>+ 85 ans</v>
          </cell>
          <cell r="T803" t="str">
            <v>Zone Euro</v>
          </cell>
          <cell r="U803" t="str">
            <v>Euroland</v>
          </cell>
          <cell r="V803">
            <v>4</v>
          </cell>
          <cell r="W803" t="str">
            <v>Non</v>
          </cell>
          <cell r="X803" t="str">
            <v>Dist</v>
          </cell>
          <cell r="Y803" t="str">
            <v>14h00</v>
          </cell>
          <cell r="Z803" t="str">
            <v>J+1</v>
          </cell>
          <cell r="AB803" t="str">
            <v>Oui</v>
          </cell>
          <cell r="AC803" t="str">
            <v>Oui</v>
          </cell>
          <cell r="AD803">
            <v>1.196</v>
          </cell>
          <cell r="AE803">
            <v>1.19</v>
          </cell>
        </row>
        <row r="804">
          <cell r="A804" t="str">
            <v>FR0010965665</v>
          </cell>
          <cell r="B804" t="str">
            <v>CPR Croissance Défensive I</v>
          </cell>
          <cell r="D804">
            <v>2</v>
          </cell>
          <cell r="E804" t="str">
            <v>FCP</v>
          </cell>
          <cell r="F804" t="str">
            <v>CPR AM</v>
          </cell>
          <cell r="G804" t="str">
            <v>CPR Asset Management</v>
          </cell>
          <cell r="H804" t="str">
            <v>EUR</v>
          </cell>
          <cell r="I804" t="str">
            <v>(JPM GBI Global TR Hdg EUR) 80% + ( MSCI World NR EUR) 20%</v>
          </cell>
          <cell r="J804" t="str">
            <v>www.cpr-am.fr</v>
          </cell>
          <cell r="K804" t="str">
            <v>Mixtes EUR Prudents</v>
          </cell>
          <cell r="L804" t="str">
            <v>Europe Fonds ouverts  - Allocation EUR Prudente - International</v>
          </cell>
          <cell r="M804" t="str">
            <v>EAAA</v>
          </cell>
          <cell r="N804" t="str">
            <v>EAAAB</v>
          </cell>
          <cell r="O804" t="str">
            <v>Quotidien</v>
          </cell>
          <cell r="P804" t="str">
            <v>France</v>
          </cell>
          <cell r="Q804" t="str">
            <v>Non</v>
          </cell>
          <cell r="R804" t="str">
            <v/>
          </cell>
          <cell r="S804" t="str">
            <v>+ 85 ans</v>
          </cell>
          <cell r="T804" t="str">
            <v>International</v>
          </cell>
          <cell r="U804" t="str">
            <v>Global</v>
          </cell>
          <cell r="V804">
            <v>3</v>
          </cell>
          <cell r="W804" t="str">
            <v>Non</v>
          </cell>
          <cell r="X804" t="str">
            <v>Cap</v>
          </cell>
          <cell r="Y804" t="str">
            <v>12h00</v>
          </cell>
          <cell r="Z804" t="str">
            <v>J+1</v>
          </cell>
          <cell r="AB804" t="str">
            <v>Non</v>
          </cell>
          <cell r="AC804" t="str">
            <v>Oui</v>
          </cell>
          <cell r="AD804">
            <v>0.5</v>
          </cell>
          <cell r="AE804">
            <v>0.73</v>
          </cell>
        </row>
        <row r="805">
          <cell r="A805" t="str">
            <v>FR0007479944</v>
          </cell>
          <cell r="B805" t="str">
            <v>CPR EuroGov+ MT P</v>
          </cell>
          <cell r="C805" t="str">
            <v/>
          </cell>
          <cell r="D805">
            <v>2</v>
          </cell>
          <cell r="E805" t="str">
            <v>FCP</v>
          </cell>
          <cell r="F805" t="str">
            <v>CPR AM</v>
          </cell>
          <cell r="G805" t="str">
            <v>CPR Asset Management</v>
          </cell>
          <cell r="H805" t="str">
            <v>EUR</v>
          </cell>
          <cell r="I805" t="str">
            <v>JPM EMU Investment Grade 3-5 Yrs</v>
          </cell>
          <cell r="J805" t="str">
            <v>www.cpr-am.fr</v>
          </cell>
          <cell r="K805" t="str">
            <v>Emprunts d'Etat EUR</v>
          </cell>
          <cell r="L805" t="str">
            <v>Europe Fonds ouverts  - Obligations EUR Emprunts d'Etat</v>
          </cell>
          <cell r="M805" t="str">
            <v>BAAA</v>
          </cell>
          <cell r="N805" t="str">
            <v>BAAAB</v>
          </cell>
          <cell r="O805" t="str">
            <v>Quotidien</v>
          </cell>
          <cell r="P805" t="str">
            <v>Spain;France;</v>
          </cell>
          <cell r="Q805" t="str">
            <v>Non</v>
          </cell>
          <cell r="R805" t="str">
            <v/>
          </cell>
          <cell r="S805" t="str">
            <v>+ 85 ans</v>
          </cell>
          <cell r="T805" t="str">
            <v>Zone Euro</v>
          </cell>
          <cell r="U805" t="str">
            <v>Euroland</v>
          </cell>
          <cell r="V805">
            <v>2</v>
          </cell>
          <cell r="W805" t="str">
            <v>Non</v>
          </cell>
          <cell r="X805" t="str">
            <v>Cap</v>
          </cell>
          <cell r="Y805" t="str">
            <v>12h00</v>
          </cell>
          <cell r="Z805" t="str">
            <v>J+1</v>
          </cell>
          <cell r="AB805" t="str">
            <v>Non</v>
          </cell>
          <cell r="AC805" t="str">
            <v>Oui</v>
          </cell>
          <cell r="AD805">
            <v>0.5</v>
          </cell>
          <cell r="AE805">
            <v>0.46</v>
          </cell>
        </row>
        <row r="806">
          <cell r="A806" t="str">
            <v>LU1989765471</v>
          </cell>
          <cell r="B806" t="str">
            <v>CPR Invest Global Gold Mines A EUR Acc</v>
          </cell>
          <cell r="C806" t="str">
            <v>Absorption du fonds LU0568608433 Amundi Fds CPR Global Gold Mines AE-C le 16/10/2020</v>
          </cell>
          <cell r="D806">
            <v>2</v>
          </cell>
          <cell r="E806" t="str">
            <v>SICAV</v>
          </cell>
          <cell r="F806" t="str">
            <v>CPR AM</v>
          </cell>
          <cell r="G806" t="str">
            <v>CPR Asset Management</v>
          </cell>
          <cell r="H806" t="str">
            <v>EUR</v>
          </cell>
          <cell r="I806" t="str">
            <v>NYSE Arca Gold Miners TR USD</v>
          </cell>
          <cell r="J806" t="str">
            <v>www.cpr-am.fr</v>
          </cell>
          <cell r="K806" t="str">
            <v>Secteur Métaux Précieux</v>
          </cell>
          <cell r="L806" t="str">
            <v>Europe Fonds ouverts  - Actions Secteur Métaux Précieux</v>
          </cell>
          <cell r="M806" t="str">
            <v>G0N0</v>
          </cell>
          <cell r="N806" t="str">
            <v>G0N0B</v>
          </cell>
          <cell r="O806" t="str">
            <v>Quotidien</v>
          </cell>
          <cell r="P806" t="str">
            <v>Austria;Belgium;Switzerland;Czech Republic;Germany;Spain;Finland;France;United Kingdom;Greece;Ireland;Luxembourg;Netherlands;Norway;Portugal;Sweden;</v>
          </cell>
          <cell r="Q806" t="str">
            <v>Non</v>
          </cell>
          <cell r="R806" t="str">
            <v>non résident</v>
          </cell>
          <cell r="S806" t="str">
            <v/>
          </cell>
          <cell r="T806" t="str">
            <v>International</v>
          </cell>
          <cell r="U806" t="str">
            <v>Global</v>
          </cell>
          <cell r="V806">
            <v>7</v>
          </cell>
          <cell r="W806" t="str">
            <v>Non</v>
          </cell>
          <cell r="X806" t="str">
            <v>Cap</v>
          </cell>
          <cell r="Y806" t="str">
            <v>14H00</v>
          </cell>
          <cell r="Z806" t="str">
            <v>J+2</v>
          </cell>
          <cell r="AB806" t="str">
            <v>Non</v>
          </cell>
          <cell r="AC806" t="str">
            <v>Oui</v>
          </cell>
          <cell r="AD806">
            <v>1.7</v>
          </cell>
          <cell r="AE806">
            <v>2.15</v>
          </cell>
        </row>
        <row r="807">
          <cell r="A807" t="str">
            <v>LU1989766289</v>
          </cell>
          <cell r="B807" t="str">
            <v>CPR Invest Global Gold Mines A USD Acc</v>
          </cell>
          <cell r="C807" t="str">
            <v>Absorption du fonds LU0568608276 Amundi Fds CPR Global Gold Mines AU le 16/10/2020</v>
          </cell>
          <cell r="D807">
            <v>0</v>
          </cell>
          <cell r="E807" t="str">
            <v>SICAV</v>
          </cell>
          <cell r="F807" t="str">
            <v>CPR AM</v>
          </cell>
          <cell r="G807" t="str">
            <v>CPR Asset Management</v>
          </cell>
          <cell r="H807" t="str">
            <v>USD</v>
          </cell>
          <cell r="I807" t="str">
            <v>NYSE Arca Gold Miners TR USD</v>
          </cell>
          <cell r="J807" t="str">
            <v>www.cpr-am.fr</v>
          </cell>
          <cell r="K807" t="str">
            <v>Secteur Métaux Précieux</v>
          </cell>
          <cell r="L807" t="str">
            <v>Europe Fonds ouverts  - Actions Secteur Métaux Précieux</v>
          </cell>
          <cell r="M807" t="str">
            <v>G0N0</v>
          </cell>
          <cell r="N807" t="str">
            <v>G0N0B</v>
          </cell>
          <cell r="O807" t="str">
            <v>Quotidien</v>
          </cell>
          <cell r="P807" t="str">
            <v>Austria;Belgium;Bulgaria;Switzerland;Czech Republic;Germany;Spain;Finland;France;United Kingdom;Greece;Ireland;Italy;Luxembourg;Netherlands;Norway;Portugal;Slovenia;Sweden;</v>
          </cell>
          <cell r="Q807" t="str">
            <v>Non</v>
          </cell>
          <cell r="R807" t="str">
            <v>non résident</v>
          </cell>
          <cell r="S807" t="str">
            <v/>
          </cell>
          <cell r="T807" t="str">
            <v>International</v>
          </cell>
          <cell r="U807" t="str">
            <v>Global</v>
          </cell>
          <cell r="V807">
            <v>7</v>
          </cell>
          <cell r="W807" t="str">
            <v>Non</v>
          </cell>
          <cell r="X807" t="str">
            <v>Cap</v>
          </cell>
          <cell r="Y807" t="str">
            <v>14H00</v>
          </cell>
          <cell r="Z807" t="str">
            <v>J+2</v>
          </cell>
          <cell r="AB807" t="str">
            <v>Non</v>
          </cell>
          <cell r="AC807" t="str">
            <v>Oui</v>
          </cell>
          <cell r="AD807">
            <v>1.7</v>
          </cell>
          <cell r="AE807">
            <v>2.15</v>
          </cell>
        </row>
        <row r="808">
          <cell r="A808" t="str">
            <v>FR0010934042</v>
          </cell>
          <cell r="B808" t="str">
            <v>CPR Oblig 12 Mois I</v>
          </cell>
          <cell r="D808">
            <v>2</v>
          </cell>
          <cell r="E808" t="str">
            <v>FCP</v>
          </cell>
          <cell r="F808" t="str">
            <v>CPR AM</v>
          </cell>
          <cell r="G808" t="str">
            <v>CPR Asset Management</v>
          </cell>
          <cell r="H808" t="str">
            <v>EUR</v>
          </cell>
          <cell r="I808" t="str">
            <v>Eonia</v>
          </cell>
          <cell r="J808" t="str">
            <v>www.cpr-am.fr</v>
          </cell>
          <cell r="K808" t="str">
            <v>Obligations Diversifiés EUR - Court terme</v>
          </cell>
          <cell r="L808" t="str">
            <v>Europe Fonds ouverts  - Obligations EUR Très Court Terme</v>
          </cell>
          <cell r="M808" t="str">
            <v>BBCA</v>
          </cell>
          <cell r="N808" t="str">
            <v>BBCAB</v>
          </cell>
          <cell r="O808" t="str">
            <v>Quotidien</v>
          </cell>
          <cell r="P808" t="str">
            <v>France</v>
          </cell>
          <cell r="Q808" t="str">
            <v>Non</v>
          </cell>
          <cell r="R808" t="str">
            <v/>
          </cell>
          <cell r="S808" t="str">
            <v>+ 85 ans</v>
          </cell>
          <cell r="T808" t="str">
            <v>International</v>
          </cell>
          <cell r="U808" t="str">
            <v>Global</v>
          </cell>
          <cell r="V808">
            <v>2</v>
          </cell>
          <cell r="W808" t="str">
            <v>Non</v>
          </cell>
          <cell r="X808" t="str">
            <v>Cap</v>
          </cell>
          <cell r="Y808" t="str">
            <v>12h00</v>
          </cell>
          <cell r="Z808" t="str">
            <v>J+1</v>
          </cell>
          <cell r="AA808" t="str">
            <v>Label ISR 04/2021</v>
          </cell>
          <cell r="AB808" t="str">
            <v>Non</v>
          </cell>
          <cell r="AC808" t="str">
            <v>Oui</v>
          </cell>
          <cell r="AD808">
            <v>0.4</v>
          </cell>
          <cell r="AE808">
            <v>0.2</v>
          </cell>
        </row>
        <row r="809">
          <cell r="A809" t="str">
            <v>LU1366208194</v>
          </cell>
          <cell r="B809" t="str">
            <v>AIM LUX C-Quadrat Europe Sel R EUR</v>
          </cell>
          <cell r="D809">
            <v>2</v>
          </cell>
          <cell r="E809" t="str">
            <v>SICAV</v>
          </cell>
          <cell r="F809" t="str">
            <v>C-Quadrat AM</v>
          </cell>
          <cell r="G809" t="str">
            <v>C-Quadrat Asset Management France</v>
          </cell>
          <cell r="H809" t="str">
            <v>EUR</v>
          </cell>
          <cell r="I809" t="str">
            <v>(Stoxx Europe 600 NR EUR) 60% + ( Eonia) 40%</v>
          </cell>
          <cell r="J809" t="str">
            <v>www.advenis-im.com</v>
          </cell>
          <cell r="K809" t="str">
            <v>Mixtes EUR Flexible</v>
          </cell>
          <cell r="L809" t="str">
            <v>Europe Fonds ouverts  - Allocation EUR Flexible</v>
          </cell>
          <cell r="M809" t="str">
            <v>EACA</v>
          </cell>
          <cell r="N809" t="str">
            <v>EACAB</v>
          </cell>
          <cell r="O809" t="str">
            <v>Quotidien</v>
          </cell>
          <cell r="P809" t="str">
            <v>France;Luxembourg;</v>
          </cell>
          <cell r="Q809" t="str">
            <v>Oui</v>
          </cell>
          <cell r="R809" t="str">
            <v/>
          </cell>
          <cell r="S809" t="str">
            <v>+ 85 ans</v>
          </cell>
          <cell r="T809" t="str">
            <v>Europe</v>
          </cell>
          <cell r="U809" t="str">
            <v>Europe</v>
          </cell>
          <cell r="V809">
            <v>5</v>
          </cell>
          <cell r="W809" t="str">
            <v>Non</v>
          </cell>
          <cell r="X809" t="str">
            <v>Cap</v>
          </cell>
          <cell r="Y809" t="str">
            <v>11h00</v>
          </cell>
          <cell r="Z809" t="str">
            <v>J+2</v>
          </cell>
          <cell r="AB809" t="str">
            <v>Non</v>
          </cell>
          <cell r="AC809" t="str">
            <v>Oui</v>
          </cell>
          <cell r="AD809">
            <v>0.7</v>
          </cell>
          <cell r="AE809">
            <v>1.83</v>
          </cell>
        </row>
        <row r="810">
          <cell r="A810" t="str">
            <v>LU1829348520</v>
          </cell>
          <cell r="B810" t="str">
            <v>AIM LUX C-Quadrat Europe Smallcap R EUR</v>
          </cell>
          <cell r="D810">
            <v>2</v>
          </cell>
          <cell r="E810" t="str">
            <v>SICAV</v>
          </cell>
          <cell r="F810" t="str">
            <v>C-Quadrat AM</v>
          </cell>
          <cell r="G810" t="str">
            <v>C-Quadrat Asset Management France</v>
          </cell>
          <cell r="H810" t="str">
            <v>EUR</v>
          </cell>
          <cell r="I810" t="str">
            <v>Stoxx Europe Small 200 NR EUR</v>
          </cell>
          <cell r="J810" t="str">
            <v>www.advenis-im.com</v>
          </cell>
          <cell r="K810" t="str">
            <v>Actions Europe Petites Capitalisations</v>
          </cell>
          <cell r="L810" t="str">
            <v>Europe Fonds ouverts  - Actions Europe Petites Cap.</v>
          </cell>
          <cell r="M810" t="str">
            <v>FCE0</v>
          </cell>
          <cell r="N810" t="str">
            <v>FCE0B</v>
          </cell>
          <cell r="O810" t="str">
            <v>Quotidien</v>
          </cell>
          <cell r="P810" t="str">
            <v>Switzerland;France;Luxembourg;</v>
          </cell>
          <cell r="Q810" t="str">
            <v>Oui</v>
          </cell>
          <cell r="R810" t="str">
            <v/>
          </cell>
          <cell r="S810" t="str">
            <v/>
          </cell>
          <cell r="T810" t="str">
            <v>Europe</v>
          </cell>
          <cell r="U810" t="str">
            <v>Europe</v>
          </cell>
          <cell r="V810">
            <v>6</v>
          </cell>
          <cell r="W810" t="str">
            <v>Non</v>
          </cell>
          <cell r="X810" t="str">
            <v>Cap</v>
          </cell>
          <cell r="Y810" t="str">
            <v>11h00</v>
          </cell>
          <cell r="Z810" t="str">
            <v>J+2</v>
          </cell>
          <cell r="AB810" t="str">
            <v>Non</v>
          </cell>
          <cell r="AC810" t="str">
            <v>Oui</v>
          </cell>
          <cell r="AD810">
            <v>2.4500000000000002</v>
          </cell>
          <cell r="AE810">
            <v>3.02</v>
          </cell>
        </row>
        <row r="811">
          <cell r="A811" t="str">
            <v>FR0000994667</v>
          </cell>
          <cell r="B811" t="str">
            <v>C-Quadrat Global Equity ESG R</v>
          </cell>
          <cell r="D811">
            <v>0</v>
          </cell>
          <cell r="E811" t="str">
            <v>FCP</v>
          </cell>
          <cell r="F811" t="str">
            <v>C-Quadrat AM</v>
          </cell>
          <cell r="G811" t="str">
            <v>C-Quadrat Asset Management France</v>
          </cell>
          <cell r="H811" t="str">
            <v>EUR</v>
          </cell>
          <cell r="I811" t="str">
            <v>MSCI World NR EUR</v>
          </cell>
          <cell r="J811" t="str">
            <v>www.advenis-im.com</v>
          </cell>
          <cell r="K811" t="str">
            <v>Actions International Grandes Capitalisations Croissance</v>
          </cell>
          <cell r="L811" t="str">
            <v>Europe Fonds ouverts  - Actions Internationales Gdes Cap. Croissance</v>
          </cell>
          <cell r="M811" t="str">
            <v>FEAE</v>
          </cell>
          <cell r="N811" t="str">
            <v>FEAEB</v>
          </cell>
          <cell r="O811" t="str">
            <v>Quotidien</v>
          </cell>
          <cell r="P811" t="str">
            <v>France</v>
          </cell>
          <cell r="Q811" t="str">
            <v>Non</v>
          </cell>
          <cell r="R811" t="str">
            <v/>
          </cell>
          <cell r="S811" t="str">
            <v>+ 85 ans</v>
          </cell>
          <cell r="T811" t="str">
            <v>International</v>
          </cell>
          <cell r="U811" t="str">
            <v>Global</v>
          </cell>
          <cell r="V811">
            <v>5</v>
          </cell>
          <cell r="W811" t="str">
            <v>Non</v>
          </cell>
          <cell r="X811" t="str">
            <v>Cap</v>
          </cell>
          <cell r="Y811" t="str">
            <v>11h30</v>
          </cell>
          <cell r="Z811" t="str">
            <v>J+2</v>
          </cell>
          <cell r="AB811" t="str">
            <v>Oui</v>
          </cell>
          <cell r="AC811" t="str">
            <v>Oui</v>
          </cell>
          <cell r="AD811">
            <v>2.15</v>
          </cell>
          <cell r="AE811">
            <v>2.16</v>
          </cell>
        </row>
        <row r="812">
          <cell r="A812" t="str">
            <v>FR0011528900</v>
          </cell>
          <cell r="B812" t="str">
            <v>C-Quadrat GreenStars ESG Flexible A</v>
          </cell>
          <cell r="C812" t="str">
            <v>déréférencé Nortia au profit de la part C (erreur dans la demande initiale)</v>
          </cell>
          <cell r="D812">
            <v>0</v>
          </cell>
          <cell r="E812" t="str">
            <v>FCP</v>
          </cell>
          <cell r="F812" t="str">
            <v>C-Quadrat AM</v>
          </cell>
          <cell r="G812" t="str">
            <v>C-Quadrat Asset Management France</v>
          </cell>
          <cell r="H812" t="str">
            <v>EUR</v>
          </cell>
          <cell r="I812" t="str">
            <v>(MSCI World NR EUR) 35% + ( ICE BofA Gbl Govt TR HEUR) 65%</v>
          </cell>
          <cell r="J812" t="str">
            <v>www.advenis-im.com</v>
          </cell>
          <cell r="K812" t="str">
            <v>Mixtes EUR Equilibrés</v>
          </cell>
          <cell r="L812" t="str">
            <v>Europe Fonds ouverts  - Allocation EUR Modérée - International</v>
          </cell>
          <cell r="M812" t="str">
            <v>EABA</v>
          </cell>
          <cell r="N812" t="str">
            <v>EABAB</v>
          </cell>
          <cell r="O812" t="str">
            <v>Quotidien</v>
          </cell>
          <cell r="P812" t="str">
            <v>France</v>
          </cell>
          <cell r="Q812" t="str">
            <v>Non</v>
          </cell>
          <cell r="R812" t="str">
            <v/>
          </cell>
          <cell r="S812" t="str">
            <v>+ 85 ans</v>
          </cell>
          <cell r="T812" t="str">
            <v>International</v>
          </cell>
          <cell r="U812" t="str">
            <v>Global</v>
          </cell>
          <cell r="V812">
            <v>4</v>
          </cell>
          <cell r="W812" t="str">
            <v>Non</v>
          </cell>
          <cell r="X812" t="str">
            <v>Cap</v>
          </cell>
          <cell r="Y812" t="str">
            <v>11h30</v>
          </cell>
          <cell r="Z812" t="str">
            <v>J+2</v>
          </cell>
          <cell r="AB812" t="str">
            <v>Oui</v>
          </cell>
          <cell r="AC812" t="str">
            <v>Oui</v>
          </cell>
          <cell r="AD812">
            <v>0.95</v>
          </cell>
          <cell r="AE812">
            <v>0.95</v>
          </cell>
        </row>
        <row r="813">
          <cell r="A813" t="str">
            <v>FR0011374081</v>
          </cell>
          <cell r="B813" t="str">
            <v>C-Quadrat GreenStars ESG Flexible C</v>
          </cell>
          <cell r="D813">
            <v>2</v>
          </cell>
          <cell r="E813" t="str">
            <v>FCP</v>
          </cell>
          <cell r="F813" t="str">
            <v>C-Quadrat AM</v>
          </cell>
          <cell r="G813" t="str">
            <v>C-Quadrat Asset Management France</v>
          </cell>
          <cell r="H813" t="str">
            <v>EUR</v>
          </cell>
          <cell r="I813" t="str">
            <v>(MSCI World NR EUR) 35% + ( ICE BofA Gbl Govt TR HEUR) 65%</v>
          </cell>
          <cell r="J813" t="str">
            <v>www.advenis-im.com</v>
          </cell>
          <cell r="K813" t="str">
            <v>Mixtes EUR Equilibrés</v>
          </cell>
          <cell r="L813" t="str">
            <v>Europe Fonds ouverts  - Allocation EUR Modérée - International</v>
          </cell>
          <cell r="M813" t="str">
            <v>EABA</v>
          </cell>
          <cell r="N813" t="str">
            <v>EABAB</v>
          </cell>
          <cell r="O813" t="str">
            <v>Quotidien</v>
          </cell>
          <cell r="P813" t="str">
            <v>France</v>
          </cell>
          <cell r="Q813" t="str">
            <v>Non</v>
          </cell>
          <cell r="R813" t="str">
            <v/>
          </cell>
          <cell r="S813" t="str">
            <v>+ 85 ans</v>
          </cell>
          <cell r="T813" t="str">
            <v>International</v>
          </cell>
          <cell r="U813" t="str">
            <v>Global</v>
          </cell>
          <cell r="V813">
            <v>4</v>
          </cell>
          <cell r="W813" t="str">
            <v>Non</v>
          </cell>
          <cell r="X813" t="str">
            <v>Cap</v>
          </cell>
          <cell r="Y813" t="str">
            <v>11h30</v>
          </cell>
          <cell r="Z813" t="str">
            <v>J+2</v>
          </cell>
          <cell r="AB813" t="str">
            <v>Oui</v>
          </cell>
          <cell r="AC813" t="str">
            <v>Oui</v>
          </cell>
          <cell r="AD813">
            <v>1.95</v>
          </cell>
          <cell r="AE813">
            <v>1.95</v>
          </cell>
        </row>
        <row r="814">
          <cell r="A814" t="str">
            <v>FR0010250134</v>
          </cell>
          <cell r="B814" t="str">
            <v>Harmonis Patrimoine C</v>
          </cell>
          <cell r="C814" t="str">
            <v/>
          </cell>
          <cell r="D814">
            <v>2</v>
          </cell>
          <cell r="E814" t="str">
            <v>FCP</v>
          </cell>
          <cell r="F814" t="str">
            <v>C-Quadrat AM</v>
          </cell>
          <cell r="G814" t="str">
            <v>C-Quadrat Asset Management France</v>
          </cell>
          <cell r="H814" t="str">
            <v>EUR</v>
          </cell>
          <cell r="I814" t="str">
            <v>Eonia</v>
          </cell>
          <cell r="J814" t="str">
            <v>www.advenis-im.com</v>
          </cell>
          <cell r="K814" t="str">
            <v>Gestion Alternative</v>
          </cell>
          <cell r="L814" t="str">
            <v>Europe Fonds ouverts  - Alt - Global Macro</v>
          </cell>
          <cell r="M814" t="str">
            <v>D000</v>
          </cell>
          <cell r="N814" t="str">
            <v>D000B</v>
          </cell>
          <cell r="O814" t="str">
            <v>Quotidien</v>
          </cell>
          <cell r="P814" t="str">
            <v>France</v>
          </cell>
          <cell r="Q814" t="str">
            <v>Non</v>
          </cell>
          <cell r="R814" t="str">
            <v/>
          </cell>
          <cell r="S814" t="str">
            <v>+ 85 ans</v>
          </cell>
          <cell r="T814" t="str">
            <v>International</v>
          </cell>
          <cell r="U814" t="str">
            <v>Global</v>
          </cell>
          <cell r="V814">
            <v>4</v>
          </cell>
          <cell r="W814" t="str">
            <v>Non</v>
          </cell>
          <cell r="X814" t="str">
            <v>Cap</v>
          </cell>
          <cell r="Y814" t="str">
            <v>09h30</v>
          </cell>
          <cell r="Z814" t="str">
            <v>Cut Off: 09h30  Val:J+2  DE:2%</v>
          </cell>
          <cell r="AB814" t="str">
            <v>Non</v>
          </cell>
          <cell r="AC814" t="str">
            <v>Oui</v>
          </cell>
          <cell r="AD814">
            <v>1.25</v>
          </cell>
          <cell r="AE814">
            <v>3.16</v>
          </cell>
        </row>
        <row r="815">
          <cell r="A815" t="str">
            <v>FR0010191197</v>
          </cell>
          <cell r="B815" t="str">
            <v>Harmonis Réactif C</v>
          </cell>
          <cell r="C815" t="str">
            <v>Retiré de Sélection1818 (février 2017)</v>
          </cell>
          <cell r="D815">
            <v>5</v>
          </cell>
          <cell r="E815" t="str">
            <v>FCP</v>
          </cell>
          <cell r="F815" t="str">
            <v>C-Quadrat AM</v>
          </cell>
          <cell r="G815" t="str">
            <v>C-Quadrat Asset Management France</v>
          </cell>
          <cell r="H815" t="str">
            <v>EUR</v>
          </cell>
          <cell r="I815" t="str">
            <v>(MSCI World NR EUR) 50% + ( ICE BofA Gbl Govt TR HEUR) 50%</v>
          </cell>
          <cell r="J815" t="str">
            <v>www.advenis-im.com</v>
          </cell>
          <cell r="K815" t="str">
            <v>Mixtes EUR Equilibrés</v>
          </cell>
          <cell r="L815" t="str">
            <v>Europe Fonds ouverts  - Allocation EUR Modérée - International</v>
          </cell>
          <cell r="M815" t="str">
            <v>EABA</v>
          </cell>
          <cell r="N815" t="str">
            <v>EABAB</v>
          </cell>
          <cell r="O815" t="str">
            <v>Quotidien</v>
          </cell>
          <cell r="P815" t="str">
            <v>France</v>
          </cell>
          <cell r="Q815" t="str">
            <v>Non</v>
          </cell>
          <cell r="R815" t="str">
            <v/>
          </cell>
          <cell r="S815" t="str">
            <v>+ 85 ans</v>
          </cell>
          <cell r="T815" t="str">
            <v>International</v>
          </cell>
          <cell r="U815" t="str">
            <v>Global</v>
          </cell>
          <cell r="V815">
            <v>4</v>
          </cell>
          <cell r="W815" t="str">
            <v>Non</v>
          </cell>
          <cell r="X815" t="str">
            <v>Cap</v>
          </cell>
          <cell r="Y815" t="str">
            <v>11h00</v>
          </cell>
          <cell r="Z815" t="str">
            <v>J+2</v>
          </cell>
          <cell r="AB815" t="str">
            <v>Non</v>
          </cell>
          <cell r="AC815" t="str">
            <v>Oui</v>
          </cell>
          <cell r="AD815">
            <v>1.75</v>
          </cell>
          <cell r="AE815">
            <v>3.34</v>
          </cell>
        </row>
        <row r="816">
          <cell r="A816" t="str">
            <v>FR0007491782</v>
          </cell>
          <cell r="B816" t="str">
            <v>Brongniart Monde C</v>
          </cell>
          <cell r="D816">
            <v>0</v>
          </cell>
          <cell r="E816" t="str">
            <v>FCP</v>
          </cell>
          <cell r="F816" t="str">
            <v>Crédit Mutuel Asset Management</v>
          </cell>
          <cell r="G816" t="str">
            <v>Crédit Mutuel Asset Management</v>
          </cell>
          <cell r="H816" t="str">
            <v>EUR</v>
          </cell>
          <cell r="I816" t="str">
            <v>MSCI World NR EUR</v>
          </cell>
          <cell r="J816" t="str">
            <v>www.creditmutuel-am.eu</v>
          </cell>
          <cell r="K816" t="str">
            <v>Mixtes EUR Dynamiques</v>
          </cell>
          <cell r="L816" t="str">
            <v>Europe Fonds ouverts  - Allocation EUR Agressive - International</v>
          </cell>
          <cell r="M816" t="str">
            <v>EADA</v>
          </cell>
          <cell r="N816" t="str">
            <v>EADAB</v>
          </cell>
          <cell r="O816" t="str">
            <v>Quotidien</v>
          </cell>
          <cell r="P816" t="str">
            <v>France</v>
          </cell>
          <cell r="Q816" t="str">
            <v>Non</v>
          </cell>
          <cell r="R816" t="str">
            <v/>
          </cell>
          <cell r="S816" t="str">
            <v/>
          </cell>
          <cell r="T816" t="str">
            <v>International</v>
          </cell>
          <cell r="U816" t="str">
            <v>Global</v>
          </cell>
          <cell r="V816">
            <v>6</v>
          </cell>
          <cell r="W816" t="str">
            <v>Non</v>
          </cell>
          <cell r="X816" t="str">
            <v>Cap</v>
          </cell>
          <cell r="Y816" t="str">
            <v>12h00</v>
          </cell>
          <cell r="Z816" t="str">
            <v>Cut Off: 12h00  Val:J+3  DE:2%</v>
          </cell>
          <cell r="AB816" t="str">
            <v>Non</v>
          </cell>
          <cell r="AC816" t="str">
            <v>Oui</v>
          </cell>
          <cell r="AD816">
            <v>1.5</v>
          </cell>
          <cell r="AE816">
            <v>2.35</v>
          </cell>
        </row>
        <row r="817">
          <cell r="A817" t="str">
            <v>FR0007417514</v>
          </cell>
          <cell r="B817" t="str">
            <v>Brongniart Patrimoine P</v>
          </cell>
          <cell r="C817" t="str">
            <v>Hors liste</v>
          </cell>
          <cell r="D817">
            <v>0</v>
          </cell>
          <cell r="E817" t="str">
            <v xml:space="preserve">FCP </v>
          </cell>
          <cell r="F817" t="str">
            <v>Crédit Mutuel Asset Management</v>
          </cell>
          <cell r="G817" t="str">
            <v>Crédit Mutuel Asset Management</v>
          </cell>
          <cell r="H817" t="str">
            <v>EUR</v>
          </cell>
          <cell r="I817" t="str">
            <v>Eonia</v>
          </cell>
          <cell r="J817" t="str">
            <v>www.creditmutuel-am.eu</v>
          </cell>
          <cell r="K817" t="str">
            <v>Mixtes EUR Flexible</v>
          </cell>
          <cell r="L817" t="str">
            <v>Europe Fonds ouverts  - Allocation EUR Flexible</v>
          </cell>
          <cell r="M817" t="str">
            <v>EACA</v>
          </cell>
          <cell r="N817" t="str">
            <v>EACAB</v>
          </cell>
          <cell r="O817" t="str">
            <v>Quotidien</v>
          </cell>
          <cell r="P817" t="str">
            <v>France</v>
          </cell>
          <cell r="Q817" t="str">
            <v>Non</v>
          </cell>
          <cell r="R817" t="str">
            <v/>
          </cell>
          <cell r="S817" t="str">
            <v>+ 85 ans</v>
          </cell>
          <cell r="T817" t="str">
            <v>International</v>
          </cell>
          <cell r="U817" t="str">
            <v>Global</v>
          </cell>
          <cell r="V817">
            <v>3</v>
          </cell>
          <cell r="W817" t="str">
            <v>Non</v>
          </cell>
          <cell r="X817" t="str">
            <v>Dist</v>
          </cell>
          <cell r="Y817" t="str">
            <v>09h00</v>
          </cell>
          <cell r="Z817" t="str">
            <v>Cut Off:Ve09h00 Val:J+2  DE:0%</v>
          </cell>
          <cell r="AB817" t="str">
            <v>Non</v>
          </cell>
          <cell r="AC817" t="str">
            <v>Oui</v>
          </cell>
          <cell r="AD817">
            <v>1.2</v>
          </cell>
          <cell r="AE817">
            <v>1.65</v>
          </cell>
        </row>
        <row r="818">
          <cell r="A818" t="str">
            <v>FR0010135434</v>
          </cell>
          <cell r="B818" t="str">
            <v>Brongniart Rendement C</v>
          </cell>
          <cell r="C818" t="str">
            <v>Retiré de Sélection1818 (février 2017)</v>
          </cell>
          <cell r="D818">
            <v>1</v>
          </cell>
          <cell r="E818" t="str">
            <v>FCP</v>
          </cell>
          <cell r="F818" t="str">
            <v>Crédit Mutuel Asset Management</v>
          </cell>
          <cell r="G818" t="str">
            <v>Crédit Mutuel Asset Management</v>
          </cell>
          <cell r="H818" t="str">
            <v>EUR</v>
          </cell>
          <cell r="I818" t="str">
            <v>(Eonia) 20% + ( MSCI EMU Large NR LCL) 80%</v>
          </cell>
          <cell r="J818" t="str">
            <v>www.creditmutuel-am.eu</v>
          </cell>
          <cell r="K818" t="str">
            <v>Actions Europe Capitalisations Mixte</v>
          </cell>
          <cell r="L818" t="str">
            <v>Europe Fonds ouverts  - Actions Zone Euro Flex Cap</v>
          </cell>
          <cell r="M818" t="str">
            <v>FBBA</v>
          </cell>
          <cell r="N818" t="str">
            <v>FBBAB</v>
          </cell>
          <cell r="O818" t="str">
            <v>Quotidien</v>
          </cell>
          <cell r="P818" t="str">
            <v>France</v>
          </cell>
          <cell r="Q818" t="str">
            <v>Oui</v>
          </cell>
          <cell r="R818" t="str">
            <v/>
          </cell>
          <cell r="S818" t="str">
            <v>+ 85 ans</v>
          </cell>
          <cell r="T818" t="str">
            <v>Zone Euro</v>
          </cell>
          <cell r="U818" t="str">
            <v>Euroland</v>
          </cell>
          <cell r="V818">
            <v>5</v>
          </cell>
          <cell r="W818" t="str">
            <v>Non</v>
          </cell>
          <cell r="X818" t="str">
            <v>Cap</v>
          </cell>
          <cell r="Y818" t="str">
            <v>09h00</v>
          </cell>
          <cell r="Z818" t="str">
            <v>Cut Off: 09h00  Val:J+2  DE:2%</v>
          </cell>
          <cell r="AB818" t="str">
            <v>Non</v>
          </cell>
          <cell r="AC818" t="str">
            <v>Oui</v>
          </cell>
          <cell r="AD818">
            <v>1.5</v>
          </cell>
          <cell r="AE818">
            <v>2.44</v>
          </cell>
        </row>
        <row r="819">
          <cell r="A819" t="str">
            <v>FR0007371489</v>
          </cell>
          <cell r="B819" t="str">
            <v>Brongniart Varifonds C</v>
          </cell>
          <cell r="C819" t="str">
            <v>Hors liste</v>
          </cell>
          <cell r="D819">
            <v>0</v>
          </cell>
          <cell r="E819" t="str">
            <v>FCP</v>
          </cell>
          <cell r="F819" t="str">
            <v>Crédit Mutuel Asset Management</v>
          </cell>
          <cell r="G819" t="str">
            <v>Crédit Mutuel Asset Management</v>
          </cell>
          <cell r="H819" t="str">
            <v>EUR</v>
          </cell>
          <cell r="I819" t="str">
            <v>FTSE MTS Ex-CNO Etrix 3-5Y TR EUR</v>
          </cell>
          <cell r="J819" t="str">
            <v>www.creditmutuel-am.eu</v>
          </cell>
          <cell r="K819" t="str">
            <v>Emprunts Privés EUR</v>
          </cell>
          <cell r="L819" t="str">
            <v>Europe Fonds ouverts  - Obligations EUR Emprunts Privés</v>
          </cell>
          <cell r="M819" t="str">
            <v>BCLA</v>
          </cell>
          <cell r="N819" t="str">
            <v>BCLAB</v>
          </cell>
          <cell r="O819" t="str">
            <v>Quotidien</v>
          </cell>
          <cell r="P819" t="str">
            <v>France</v>
          </cell>
          <cell r="Q819" t="str">
            <v>Non</v>
          </cell>
          <cell r="R819" t="str">
            <v/>
          </cell>
          <cell r="S819" t="str">
            <v>+ 85 ans</v>
          </cell>
          <cell r="T819" t="str">
            <v>Zone Euro</v>
          </cell>
          <cell r="U819" t="str">
            <v>Euroland</v>
          </cell>
          <cell r="V819">
            <v>2</v>
          </cell>
          <cell r="W819" t="str">
            <v>Non</v>
          </cell>
          <cell r="X819" t="str">
            <v>Cap</v>
          </cell>
          <cell r="Y819" t="str">
            <v>10h00</v>
          </cell>
          <cell r="Z819" t="str">
            <v>Cut Off:Ve10h00 Val:J+2  DE:0%</v>
          </cell>
          <cell r="AB819" t="str">
            <v>Non</v>
          </cell>
          <cell r="AC819" t="str">
            <v>Non</v>
          </cell>
          <cell r="AD819">
            <v>0.83720000000000006</v>
          </cell>
          <cell r="AE819">
            <v>0.56999999999999995</v>
          </cell>
        </row>
        <row r="820">
          <cell r="A820" t="str">
            <v>FR0013384591</v>
          </cell>
          <cell r="B820" t="str">
            <v>CM-AM Convertibles Euro RC</v>
          </cell>
          <cell r="D820">
            <v>0</v>
          </cell>
          <cell r="E820" t="str">
            <v>FCP</v>
          </cell>
          <cell r="F820" t="str">
            <v>Crédit Mutuel Asset Management</v>
          </cell>
          <cell r="G820" t="str">
            <v>Crédit Mutuel Asset Management</v>
          </cell>
          <cell r="H820" t="str">
            <v>EUR</v>
          </cell>
          <cell r="I820" t="str">
            <v>Exane ECI Euro TR</v>
          </cell>
          <cell r="J820" t="str">
            <v>www.creditmutuel-am.eu</v>
          </cell>
          <cell r="K820" t="str">
            <v>Obligations Convertibles - Europe</v>
          </cell>
          <cell r="L820" t="str">
            <v>Europe Fonds ouverts  - Convertibles Europe</v>
          </cell>
          <cell r="M820" t="str">
            <v>C00A</v>
          </cell>
          <cell r="N820" t="str">
            <v>C00AB</v>
          </cell>
          <cell r="O820" t="str">
            <v>Quotidien</v>
          </cell>
          <cell r="P820" t="str">
            <v>Spain;France;Ireland;Luxembourg;</v>
          </cell>
          <cell r="Q820" t="str">
            <v>Non</v>
          </cell>
          <cell r="R820" t="str">
            <v/>
          </cell>
          <cell r="S820" t="str">
            <v>+ 85 ans</v>
          </cell>
          <cell r="T820" t="str">
            <v>Zone Euro</v>
          </cell>
          <cell r="U820" t="str">
            <v>Euroland</v>
          </cell>
          <cell r="V820">
            <v>4</v>
          </cell>
          <cell r="W820" t="str">
            <v>Non</v>
          </cell>
          <cell r="X820" t="str">
            <v>Cap</v>
          </cell>
          <cell r="Y820" t="str">
            <v>12h00</v>
          </cell>
          <cell r="Z820" t="str">
            <v>J+2</v>
          </cell>
          <cell r="AB820" t="str">
            <v>Non</v>
          </cell>
          <cell r="AC820" t="str">
            <v>Oui</v>
          </cell>
          <cell r="AD820">
            <v>1</v>
          </cell>
          <cell r="AE820">
            <v>1</v>
          </cell>
        </row>
        <row r="821">
          <cell r="A821" t="str">
            <v>FR0013384963</v>
          </cell>
          <cell r="B821" t="str">
            <v>CM-AM Convictions Euro RC</v>
          </cell>
          <cell r="D821">
            <v>0</v>
          </cell>
          <cell r="E821" t="str">
            <v>SICAV</v>
          </cell>
          <cell r="F821" t="str">
            <v>Crédit Mutuel Asset Management</v>
          </cell>
          <cell r="G821" t="str">
            <v>Crédit Mutuel Asset Management</v>
          </cell>
          <cell r="H821" t="str">
            <v>EUR</v>
          </cell>
          <cell r="I821" t="str">
            <v>Euro Stoxx NR EUR</v>
          </cell>
          <cell r="J821" t="str">
            <v>www.creditmutuel-am.eu</v>
          </cell>
          <cell r="K821" t="str">
            <v>Actions Zone Euro Grandes Capitalisations</v>
          </cell>
          <cell r="L821" t="str">
            <v>Europe Fonds ouverts  - Actions Zone Euro Grandes Cap.</v>
          </cell>
          <cell r="M821" t="str">
            <v>FBAA</v>
          </cell>
          <cell r="N821" t="str">
            <v>FBAAB</v>
          </cell>
          <cell r="O821" t="str">
            <v>Quotidien</v>
          </cell>
          <cell r="P821" t="str">
            <v>Spain;France;Ireland;Luxembourg;</v>
          </cell>
          <cell r="Q821" t="str">
            <v>Oui</v>
          </cell>
          <cell r="R821" t="str">
            <v/>
          </cell>
          <cell r="S821" t="str">
            <v/>
          </cell>
          <cell r="T821" t="str">
            <v>Zone Euro</v>
          </cell>
          <cell r="U821" t="str">
            <v>Euroland</v>
          </cell>
          <cell r="V821">
            <v>6</v>
          </cell>
          <cell r="W821" t="str">
            <v>Non</v>
          </cell>
          <cell r="X821" t="str">
            <v>Cap</v>
          </cell>
          <cell r="Y821" t="str">
            <v>12h00</v>
          </cell>
          <cell r="Z821" t="str">
            <v>J+2</v>
          </cell>
          <cell r="AB821" t="str">
            <v>Non</v>
          </cell>
          <cell r="AC821" t="str">
            <v>Oui</v>
          </cell>
          <cell r="AD821">
            <v>2.25</v>
          </cell>
          <cell r="AE821">
            <v>2.48</v>
          </cell>
        </row>
        <row r="822">
          <cell r="A822" t="str">
            <v>FR0010018192</v>
          </cell>
          <cell r="B822" t="str">
            <v>CM-AM Entrepreneurs France RC</v>
          </cell>
          <cell r="D822">
            <v>1</v>
          </cell>
          <cell r="E822" t="str">
            <v>FCP</v>
          </cell>
          <cell r="F822" t="str">
            <v>Crédit Mutuel Asset Management</v>
          </cell>
          <cell r="G822" t="str">
            <v>Crédit Mutuel Asset Management</v>
          </cell>
          <cell r="H822" t="str">
            <v>EUR</v>
          </cell>
          <cell r="I822" t="str">
            <v>Pas d'indice de référence</v>
          </cell>
          <cell r="J822" t="str">
            <v>www.creditmutuel-am.eu</v>
          </cell>
          <cell r="K822" t="str">
            <v>Actions France Petites &amp; Moyennes Capitalisations</v>
          </cell>
          <cell r="L822" t="str">
            <v>Europe Fonds ouverts  - Actions France Petites &amp; Moy. Cap.</v>
          </cell>
          <cell r="M822" t="str">
            <v>FACA</v>
          </cell>
          <cell r="N822" t="str">
            <v>FACAB</v>
          </cell>
          <cell r="O822" t="str">
            <v>Quotidien</v>
          </cell>
          <cell r="P822" t="str">
            <v>France</v>
          </cell>
          <cell r="Q822" t="str">
            <v>Oui</v>
          </cell>
          <cell r="R822" t="str">
            <v/>
          </cell>
          <cell r="S822" t="str">
            <v/>
          </cell>
          <cell r="T822" t="str">
            <v>France</v>
          </cell>
          <cell r="U822" t="str">
            <v>France</v>
          </cell>
          <cell r="V822">
            <v>6</v>
          </cell>
          <cell r="W822" t="str">
            <v>Non</v>
          </cell>
          <cell r="X822" t="str">
            <v>Cap</v>
          </cell>
          <cell r="Y822" t="str">
            <v>12h00</v>
          </cell>
          <cell r="Z822" t="str">
            <v>J+1</v>
          </cell>
          <cell r="AA822" t="str">
            <v>Label Relance 01/2021</v>
          </cell>
          <cell r="AB822" t="str">
            <v>Non</v>
          </cell>
          <cell r="AC822" t="str">
            <v>Oui</v>
          </cell>
          <cell r="AD822">
            <v>2.3719999999999999</v>
          </cell>
          <cell r="AE822">
            <v>2.11</v>
          </cell>
        </row>
        <row r="823">
          <cell r="A823" t="str">
            <v>FR0013384336</v>
          </cell>
          <cell r="B823" t="str">
            <v>CM-AM Flexible Euro RC</v>
          </cell>
          <cell r="D823">
            <v>0</v>
          </cell>
          <cell r="E823" t="str">
            <v>SICAV</v>
          </cell>
          <cell r="F823" t="str">
            <v>Crédit Mutuel Asset Management</v>
          </cell>
          <cell r="G823" t="str">
            <v>Crédit Mutuel Asset Management</v>
          </cell>
          <cell r="H823" t="str">
            <v>EUR</v>
          </cell>
          <cell r="I823" t="str">
            <v>(Euro Stoxx Large NR EUR) 50% + ( Eonia) 50%</v>
          </cell>
          <cell r="J823" t="str">
            <v>www.creditmutuel-am.eu</v>
          </cell>
          <cell r="K823" t="str">
            <v>Mixtes EUR Flexible</v>
          </cell>
          <cell r="L823" t="str">
            <v>Europe Fonds ouverts  - Allocation EUR Flexible</v>
          </cell>
          <cell r="M823" t="str">
            <v>EACA</v>
          </cell>
          <cell r="N823" t="str">
            <v>EACAB</v>
          </cell>
          <cell r="O823" t="str">
            <v>Quotidien</v>
          </cell>
          <cell r="P823" t="str">
            <v>Spain;France;Ireland;Luxembourg;</v>
          </cell>
          <cell r="Q823" t="str">
            <v>Oui</v>
          </cell>
          <cell r="R823" t="str">
            <v/>
          </cell>
          <cell r="S823" t="str">
            <v>+ 85 ans</v>
          </cell>
          <cell r="T823" t="str">
            <v>Europe</v>
          </cell>
          <cell r="U823" t="str">
            <v>Europe</v>
          </cell>
          <cell r="V823">
            <v>4</v>
          </cell>
          <cell r="W823" t="str">
            <v>Non</v>
          </cell>
          <cell r="X823" t="str">
            <v>Cap</v>
          </cell>
          <cell r="Y823" t="str">
            <v>12h00</v>
          </cell>
          <cell r="Z823" t="str">
            <v>J+2</v>
          </cell>
          <cell r="AB823" t="str">
            <v>Non</v>
          </cell>
          <cell r="AC823" t="str">
            <v>Oui</v>
          </cell>
          <cell r="AD823">
            <v>2.2000000000000002</v>
          </cell>
          <cell r="AE823">
            <v>1.8</v>
          </cell>
        </row>
        <row r="824">
          <cell r="A824" t="str">
            <v>FR0007390174</v>
          </cell>
          <cell r="B824" t="str">
            <v>CM-AM Global Gold RC</v>
          </cell>
          <cell r="C824" t="str">
            <v>Retiré de Sélection1818 (février 2017)</v>
          </cell>
          <cell r="D824">
            <v>8</v>
          </cell>
          <cell r="E824" t="str">
            <v>FCP</v>
          </cell>
          <cell r="F824" t="str">
            <v>Crédit Mutuel Asset Management</v>
          </cell>
          <cell r="G824" t="str">
            <v>Crédit Mutuel Asset Management</v>
          </cell>
          <cell r="H824" t="str">
            <v>EUR</v>
          </cell>
          <cell r="I824" t="str">
            <v>FTSE Gold Mines PR USD</v>
          </cell>
          <cell r="J824" t="str">
            <v>www.creditmutuel-am.eu</v>
          </cell>
          <cell r="K824" t="str">
            <v>Secteur Métaux Précieux</v>
          </cell>
          <cell r="L824" t="str">
            <v>Europe Fonds ouverts  - Actions Secteur Métaux Précieux</v>
          </cell>
          <cell r="M824" t="str">
            <v>G0N0</v>
          </cell>
          <cell r="N824" t="str">
            <v>G0N0B</v>
          </cell>
          <cell r="O824" t="str">
            <v>Quotidien</v>
          </cell>
          <cell r="P824" t="str">
            <v>France</v>
          </cell>
          <cell r="Q824" t="str">
            <v>Non</v>
          </cell>
          <cell r="R824" t="str">
            <v>non résident</v>
          </cell>
          <cell r="S824" t="str">
            <v/>
          </cell>
          <cell r="T824" t="str">
            <v>International</v>
          </cell>
          <cell r="U824" t="str">
            <v>Global</v>
          </cell>
          <cell r="V824">
            <v>7</v>
          </cell>
          <cell r="W824" t="str">
            <v>Non</v>
          </cell>
          <cell r="X824" t="str">
            <v>Cap</v>
          </cell>
          <cell r="Y824" t="str">
            <v>18h00 J-1</v>
          </cell>
          <cell r="Z824" t="str">
            <v>Cut Off: 18h00  Val:J+3  DE:2%</v>
          </cell>
          <cell r="AA824">
            <v>0</v>
          </cell>
          <cell r="AB824" t="str">
            <v>Non</v>
          </cell>
          <cell r="AC824" t="str">
            <v>Oui</v>
          </cell>
          <cell r="AD824">
            <v>2</v>
          </cell>
          <cell r="AE824">
            <v>2.15</v>
          </cell>
        </row>
        <row r="825">
          <cell r="A825" t="str">
            <v>FR0012287381</v>
          </cell>
          <cell r="B825" t="str">
            <v>CM-AM Global Leaders RC</v>
          </cell>
          <cell r="D825">
            <v>5</v>
          </cell>
          <cell r="E825" t="str">
            <v>FCP</v>
          </cell>
          <cell r="F825" t="str">
            <v>Crédit Mutuel Asset Management</v>
          </cell>
          <cell r="G825" t="str">
            <v>Crédit Mutuel Asset Management</v>
          </cell>
          <cell r="H825" t="str">
            <v>EUR</v>
          </cell>
          <cell r="I825" t="str">
            <v>MSCI ACWI NR EUR</v>
          </cell>
          <cell r="J825" t="str">
            <v>www.creditmutuel-am.eu</v>
          </cell>
          <cell r="K825" t="str">
            <v>Actions International Grandes Capitalisations Croissance</v>
          </cell>
          <cell r="L825" t="str">
            <v>Europe Fonds ouverts  - Actions Internationales Gdes Cap. Croissance</v>
          </cell>
          <cell r="M825" t="str">
            <v>FEAE</v>
          </cell>
          <cell r="N825" t="str">
            <v>FEAEB</v>
          </cell>
          <cell r="O825" t="str">
            <v>Quotidien</v>
          </cell>
          <cell r="P825" t="str">
            <v>France</v>
          </cell>
          <cell r="Q825" t="str">
            <v>Non</v>
          </cell>
          <cell r="R825" t="str">
            <v/>
          </cell>
          <cell r="S825" t="str">
            <v>+ 85 ans</v>
          </cell>
          <cell r="T825" t="str">
            <v>International</v>
          </cell>
          <cell r="U825" t="str">
            <v>Global</v>
          </cell>
          <cell r="V825">
            <v>5</v>
          </cell>
          <cell r="W825" t="str">
            <v>Non</v>
          </cell>
          <cell r="X825" t="str">
            <v>Cap</v>
          </cell>
          <cell r="Y825" t="str">
            <v>12h00</v>
          </cell>
          <cell r="Z825" t="str">
            <v>J+1</v>
          </cell>
          <cell r="AA825" t="str">
            <v>Label ISR 01/2022</v>
          </cell>
          <cell r="AB825" t="str">
            <v>Non</v>
          </cell>
          <cell r="AC825" t="str">
            <v>Oui</v>
          </cell>
          <cell r="AD825">
            <v>2.4</v>
          </cell>
          <cell r="AE825">
            <v>1.99</v>
          </cell>
        </row>
        <row r="826">
          <cell r="A826" t="str">
            <v>FR0010004085</v>
          </cell>
          <cell r="B826" t="str">
            <v>CM-AM Indiciel Amérique 500 RC</v>
          </cell>
          <cell r="C826" t="str">
            <v/>
          </cell>
          <cell r="D826">
            <v>3</v>
          </cell>
          <cell r="E826" t="str">
            <v>FCP</v>
          </cell>
          <cell r="F826" t="str">
            <v>Crédit Mutuel Asset Management</v>
          </cell>
          <cell r="G826" t="str">
            <v>Crédit Mutuel Asset Management</v>
          </cell>
          <cell r="H826" t="str">
            <v>EUR</v>
          </cell>
          <cell r="I826" t="str">
            <v>S&amp;P 500 NR Hdg EUR</v>
          </cell>
          <cell r="J826" t="str">
            <v>www.creditmutuel-am.eu</v>
          </cell>
          <cell r="K826" t="str">
            <v>Actions autres</v>
          </cell>
          <cell r="L826" t="str">
            <v>Europe Fonds ouverts  - Autres actions</v>
          </cell>
          <cell r="M826" t="str">
            <v>FTZZ</v>
          </cell>
          <cell r="N826" t="str">
            <v>FTZZB</v>
          </cell>
          <cell r="O826" t="str">
            <v>Quotidien</v>
          </cell>
          <cell r="P826" t="str">
            <v>France</v>
          </cell>
          <cell r="Q826" t="str">
            <v>Oui</v>
          </cell>
          <cell r="R826" t="str">
            <v/>
          </cell>
          <cell r="S826" t="str">
            <v/>
          </cell>
          <cell r="T826" t="str">
            <v>Amérique du Nord</v>
          </cell>
          <cell r="U826" t="str">
            <v>États-Unis d'Amérique</v>
          </cell>
          <cell r="V826">
            <v>6</v>
          </cell>
          <cell r="W826" t="str">
            <v>Non</v>
          </cell>
          <cell r="X826" t="str">
            <v>Cap</v>
          </cell>
          <cell r="Y826" t="str">
            <v>12h00</v>
          </cell>
          <cell r="Z826" t="str">
            <v>Cut Off: 12h00  Val:J+3  DE:2%</v>
          </cell>
          <cell r="AB826" t="str">
            <v>Non</v>
          </cell>
          <cell r="AC826" t="str">
            <v>Oui</v>
          </cell>
          <cell r="AD826">
            <v>0.89</v>
          </cell>
          <cell r="AE826">
            <v>0.64</v>
          </cell>
        </row>
        <row r="827">
          <cell r="A827" t="str">
            <v>FR0010415448</v>
          </cell>
          <cell r="B827" t="str">
            <v>CM-AM Indiciel Japon 225 RC</v>
          </cell>
          <cell r="C827" t="str">
            <v/>
          </cell>
          <cell r="D827">
            <v>3</v>
          </cell>
          <cell r="E827" t="str">
            <v>FCP</v>
          </cell>
          <cell r="F827" t="str">
            <v>Crédit Mutuel Asset Management</v>
          </cell>
          <cell r="G827" t="str">
            <v>Crédit Mutuel Asset Management</v>
          </cell>
          <cell r="H827" t="str">
            <v>EUR</v>
          </cell>
          <cell r="I827" t="str">
            <v>Nikkei 225 NR Hdg EUR</v>
          </cell>
          <cell r="J827" t="str">
            <v>www.creditmutuel-am.eu</v>
          </cell>
          <cell r="K827" t="str">
            <v>Actions autres</v>
          </cell>
          <cell r="L827" t="str">
            <v>Europe Fonds ouverts  - Autres actions</v>
          </cell>
          <cell r="M827" t="str">
            <v>FTZZ</v>
          </cell>
          <cell r="N827" t="str">
            <v>FTZZB</v>
          </cell>
          <cell r="O827" t="str">
            <v>Quotidien</v>
          </cell>
          <cell r="P827" t="str">
            <v>France</v>
          </cell>
          <cell r="Q827" t="str">
            <v>Oui</v>
          </cell>
          <cell r="R827" t="str">
            <v/>
          </cell>
          <cell r="S827" t="str">
            <v/>
          </cell>
          <cell r="T827" t="str">
            <v>Japon</v>
          </cell>
          <cell r="U827" t="str">
            <v>Japon</v>
          </cell>
          <cell r="V827">
            <v>6</v>
          </cell>
          <cell r="W827" t="str">
            <v>Non</v>
          </cell>
          <cell r="X827" t="str">
            <v>Cap</v>
          </cell>
          <cell r="Y827" t="str">
            <v>18h00</v>
          </cell>
          <cell r="Z827" t="str">
            <v>Cut Off: 18h00  Val:J+3  DE:2%</v>
          </cell>
          <cell r="AB827" t="str">
            <v>Non</v>
          </cell>
          <cell r="AC827" t="str">
            <v>Oui</v>
          </cell>
          <cell r="AD827">
            <v>0.89</v>
          </cell>
          <cell r="AE827">
            <v>0.7</v>
          </cell>
        </row>
        <row r="828">
          <cell r="A828" t="str">
            <v>FR0010455808</v>
          </cell>
          <cell r="B828" t="str">
            <v>CM-AM PEA Sécurité RC</v>
          </cell>
          <cell r="D828">
            <v>7</v>
          </cell>
          <cell r="E828" t="str">
            <v>FCP</v>
          </cell>
          <cell r="F828" t="str">
            <v>Crédit Mutuel Asset Management</v>
          </cell>
          <cell r="G828" t="str">
            <v>Crédit Mutuel Asset Management</v>
          </cell>
          <cell r="H828" t="str">
            <v>EUR</v>
          </cell>
          <cell r="I828" t="str">
            <v>Eonia</v>
          </cell>
          <cell r="J828" t="str">
            <v>www.creditmutuel-am.eu</v>
          </cell>
          <cell r="K828" t="str">
            <v>Monétaire EUR</v>
          </cell>
          <cell r="L828" t="str">
            <v>Europe Fonds ouverts  - Swap EONIA PEA</v>
          </cell>
          <cell r="M828" t="str">
            <v>A0BA</v>
          </cell>
          <cell r="N828" t="str">
            <v>A0BAB</v>
          </cell>
          <cell r="O828" t="str">
            <v>Quotidien</v>
          </cell>
          <cell r="P828" t="str">
            <v>France</v>
          </cell>
          <cell r="Q828" t="str">
            <v>Oui</v>
          </cell>
          <cell r="R828" t="str">
            <v/>
          </cell>
          <cell r="S828" t="str">
            <v>+ 85 ans</v>
          </cell>
          <cell r="T828" t="str">
            <v>Zone Euro</v>
          </cell>
          <cell r="U828" t="str">
            <v>Euroland</v>
          </cell>
          <cell r="V828">
            <v>1</v>
          </cell>
          <cell r="W828" t="str">
            <v>Non</v>
          </cell>
          <cell r="X828" t="str">
            <v>Cap</v>
          </cell>
          <cell r="Y828" t="str">
            <v>12h00</v>
          </cell>
          <cell r="Z828" t="str">
            <v>J+1</v>
          </cell>
          <cell r="AB828" t="str">
            <v>Non</v>
          </cell>
          <cell r="AC828" t="str">
            <v>Non</v>
          </cell>
          <cell r="AD828">
            <v>1</v>
          </cell>
          <cell r="AE828">
            <v>0.13</v>
          </cell>
        </row>
        <row r="829">
          <cell r="A829" t="str">
            <v>FR0010444992</v>
          </cell>
          <cell r="B829" t="str">
            <v>CM-AM Pierre C</v>
          </cell>
          <cell r="D829">
            <v>5</v>
          </cell>
          <cell r="E829" t="str">
            <v>FCP</v>
          </cell>
          <cell r="F829" t="str">
            <v>Crédit Mutuel Asset Management</v>
          </cell>
          <cell r="G829" t="str">
            <v>Crédit Mutuel Asset Management</v>
          </cell>
          <cell r="H829" t="str">
            <v>EUR</v>
          </cell>
          <cell r="I829" t="str">
            <v>FTSE EPRA Nareit Europe NR EUR</v>
          </cell>
          <cell r="J829" t="str">
            <v>www.creditmutuel-am.eu</v>
          </cell>
          <cell r="K829" t="str">
            <v>Secteur Immobilier Europe</v>
          </cell>
          <cell r="L829" t="str">
            <v>Europe Fonds ouverts  - Immobilier - Indirect Europe</v>
          </cell>
          <cell r="M829" t="str">
            <v>G0I0</v>
          </cell>
          <cell r="N829" t="str">
            <v>G0I0B</v>
          </cell>
          <cell r="O829" t="str">
            <v>Quotidien</v>
          </cell>
          <cell r="P829" t="str">
            <v>France</v>
          </cell>
          <cell r="Q829" t="str">
            <v>Non</v>
          </cell>
          <cell r="R829" t="str">
            <v/>
          </cell>
          <cell r="S829" t="str">
            <v/>
          </cell>
          <cell r="T829" t="str">
            <v>Europe</v>
          </cell>
          <cell r="U829" t="str">
            <v>Europe</v>
          </cell>
          <cell r="V829">
            <v>6</v>
          </cell>
          <cell r="W829" t="str">
            <v>Non</v>
          </cell>
          <cell r="X829" t="str">
            <v>Cap</v>
          </cell>
          <cell r="Y829" t="str">
            <v>12h00</v>
          </cell>
          <cell r="Z829" t="str">
            <v>J+1</v>
          </cell>
          <cell r="AA829">
            <v>0</v>
          </cell>
          <cell r="AB829" t="str">
            <v>Non</v>
          </cell>
          <cell r="AC829" t="str">
            <v>Oui</v>
          </cell>
          <cell r="AD829">
            <v>2</v>
          </cell>
          <cell r="AE829">
            <v>2.1</v>
          </cell>
        </row>
        <row r="830">
          <cell r="A830" t="str">
            <v>FR0011631019</v>
          </cell>
          <cell r="B830" t="str">
            <v>CM-AM PME-ETI Actions RC</v>
          </cell>
          <cell r="C830" t="str">
            <v>PEA PME</v>
          </cell>
          <cell r="D830">
            <v>1</v>
          </cell>
          <cell r="E830" t="str">
            <v>FCP</v>
          </cell>
          <cell r="F830" t="str">
            <v>Crédit Mutuel Asset Management</v>
          </cell>
          <cell r="G830" t="str">
            <v>Crédit Mutuel Asset Management</v>
          </cell>
          <cell r="H830" t="str">
            <v>EUR</v>
          </cell>
          <cell r="I830" t="str">
            <v>MSCI Europe Micro Cap NR EUR</v>
          </cell>
          <cell r="J830" t="str">
            <v>www.creditmutuel-am.eu</v>
          </cell>
          <cell r="K830" t="str">
            <v>Actions Europe Petites Capitalisations</v>
          </cell>
          <cell r="L830" t="str">
            <v>Europe Fonds ouverts  - Actions Europe Petites Cap.</v>
          </cell>
          <cell r="M830" t="str">
            <v>FCE0</v>
          </cell>
          <cell r="N830" t="str">
            <v>FCE0B</v>
          </cell>
          <cell r="O830" t="str">
            <v>Quotidien</v>
          </cell>
          <cell r="P830" t="str">
            <v>France</v>
          </cell>
          <cell r="Q830" t="str">
            <v>Oui</v>
          </cell>
          <cell r="R830" t="str">
            <v/>
          </cell>
          <cell r="S830" t="str">
            <v/>
          </cell>
          <cell r="T830" t="str">
            <v>Europe</v>
          </cell>
          <cell r="U830" t="str">
            <v>Europe</v>
          </cell>
          <cell r="V830">
            <v>6</v>
          </cell>
          <cell r="W830" t="str">
            <v>Non</v>
          </cell>
          <cell r="X830" t="str">
            <v>Cap</v>
          </cell>
          <cell r="Y830" t="str">
            <v>12h00</v>
          </cell>
          <cell r="Z830" t="str">
            <v>J+1</v>
          </cell>
          <cell r="AB830" t="str">
            <v>Non</v>
          </cell>
          <cell r="AC830" t="str">
            <v>Oui</v>
          </cell>
          <cell r="AD830">
            <v>2.5</v>
          </cell>
          <cell r="AE830">
            <v>2</v>
          </cell>
        </row>
        <row r="831">
          <cell r="A831" t="str">
            <v>FR0013384997</v>
          </cell>
          <cell r="B831" t="str">
            <v>CM-AM Small &amp; Midcap Euro RC</v>
          </cell>
          <cell r="D831">
            <v>0</v>
          </cell>
          <cell r="E831" t="str">
            <v>SICAV</v>
          </cell>
          <cell r="F831" t="str">
            <v>Crédit Mutuel Asset Management</v>
          </cell>
          <cell r="G831" t="str">
            <v>Crédit Mutuel Asset Management</v>
          </cell>
          <cell r="H831" t="str">
            <v>EUR</v>
          </cell>
          <cell r="I831" t="str">
            <v>Euro Stoxx Small NR EUR</v>
          </cell>
          <cell r="J831" t="str">
            <v>www.creditmutuel-am.eu</v>
          </cell>
          <cell r="K831" t="str">
            <v>Actions Zone Euro Moyennes Capitalisations</v>
          </cell>
          <cell r="L831" t="str">
            <v>Europe Fonds ouverts  - Actions Zone Euro Moyennes Cap.</v>
          </cell>
          <cell r="M831" t="str">
            <v>FBCA</v>
          </cell>
          <cell r="N831" t="str">
            <v>FBCAB</v>
          </cell>
          <cell r="O831" t="str">
            <v>Quotidien</v>
          </cell>
          <cell r="P831" t="str">
            <v>Spain;France;Ireland;Luxembourg;</v>
          </cell>
          <cell r="Q831" t="str">
            <v>Oui</v>
          </cell>
          <cell r="R831" t="str">
            <v/>
          </cell>
          <cell r="S831" t="str">
            <v/>
          </cell>
          <cell r="T831" t="str">
            <v>Zone Euro</v>
          </cell>
          <cell r="U831" t="str">
            <v>Euroland</v>
          </cell>
          <cell r="V831">
            <v>6</v>
          </cell>
          <cell r="W831" t="str">
            <v>Non</v>
          </cell>
          <cell r="X831" t="str">
            <v>Cap</v>
          </cell>
          <cell r="Y831" t="str">
            <v>12h00</v>
          </cell>
          <cell r="Z831" t="str">
            <v>J+2</v>
          </cell>
          <cell r="AB831" t="str">
            <v>Non</v>
          </cell>
          <cell r="AC831" t="str">
            <v>Oui</v>
          </cell>
          <cell r="AD831">
            <v>2.25</v>
          </cell>
          <cell r="AE831">
            <v>2.29</v>
          </cell>
        </row>
        <row r="832">
          <cell r="A832" t="str">
            <v>FR0000979825</v>
          </cell>
          <cell r="B832" t="str">
            <v>CM-AM Cash IC</v>
          </cell>
          <cell r="C832" t="str">
            <v/>
          </cell>
          <cell r="D832">
            <v>0</v>
          </cell>
          <cell r="E832" t="str">
            <v>FCP</v>
          </cell>
          <cell r="F832" t="str">
            <v>Crédit Mutuel Asset Management</v>
          </cell>
          <cell r="G832" t="str">
            <v>Crédit Mutuel Asset Management</v>
          </cell>
          <cell r="H832" t="str">
            <v>EUR</v>
          </cell>
          <cell r="I832" t="str">
            <v>Eonia</v>
          </cell>
          <cell r="J832" t="str">
            <v>www.creditmutuel-am.eu</v>
          </cell>
          <cell r="K832" t="str">
            <v>Monétaire EUR</v>
          </cell>
          <cell r="L832" t="str">
            <v>Europe Fonds ouverts  - Monétaires EUR</v>
          </cell>
          <cell r="M832" t="str">
            <v>A0BA</v>
          </cell>
          <cell r="N832" t="str">
            <v>A0BAB</v>
          </cell>
          <cell r="O832" t="str">
            <v>Quotidien</v>
          </cell>
          <cell r="P832" t="str">
            <v>France</v>
          </cell>
          <cell r="Q832" t="str">
            <v>Non</v>
          </cell>
          <cell r="R832" t="str">
            <v/>
          </cell>
          <cell r="S832" t="str">
            <v>+ 85 ans</v>
          </cell>
          <cell r="T832" t="str">
            <v>Zone Euro</v>
          </cell>
          <cell r="U832" t="str">
            <v>Euroland</v>
          </cell>
          <cell r="V832">
            <v>1</v>
          </cell>
          <cell r="W832" t="str">
            <v>Non</v>
          </cell>
          <cell r="X832" t="str">
            <v>Cap</v>
          </cell>
          <cell r="AA832" t="str">
            <v>Label ISR 01/2022</v>
          </cell>
          <cell r="AB832" t="str">
            <v>Oui</v>
          </cell>
          <cell r="AC832" t="str">
            <v>Oui</v>
          </cell>
          <cell r="AD832">
            <v>0.5</v>
          </cell>
          <cell r="AE832">
            <v>0.06</v>
          </cell>
        </row>
        <row r="833">
          <cell r="A833" t="str">
            <v>FR0000984254</v>
          </cell>
          <cell r="B833" t="str">
            <v>CM-AM Dollar Cash RC</v>
          </cell>
          <cell r="C833" t="str">
            <v/>
          </cell>
          <cell r="D833">
            <v>0</v>
          </cell>
          <cell r="E833" t="str">
            <v>FCP</v>
          </cell>
          <cell r="F833" t="str">
            <v>Crédit Mutuel Asset Management</v>
          </cell>
          <cell r="G833" t="str">
            <v>Crédit Mutuel Asset Management</v>
          </cell>
          <cell r="H833" t="str">
            <v>USD</v>
          </cell>
          <cell r="I833" t="str">
            <v>Secured Overnight Financing Rate(SOFR)</v>
          </cell>
          <cell r="J833" t="str">
            <v>www.creditmutuel-am.eu</v>
          </cell>
          <cell r="K833" t="str">
            <v>Monétaire Devises</v>
          </cell>
          <cell r="L833" t="str">
            <v>Europe Fonds ouverts  - Monétaires USD</v>
          </cell>
          <cell r="M833" t="str">
            <v>A0CC</v>
          </cell>
          <cell r="N833" t="str">
            <v>A0CCB</v>
          </cell>
          <cell r="O833" t="str">
            <v>Quotidien</v>
          </cell>
          <cell r="P833" t="str">
            <v>France</v>
          </cell>
          <cell r="Q833" t="str">
            <v>Non</v>
          </cell>
          <cell r="R833" t="str">
            <v/>
          </cell>
          <cell r="S833" t="str">
            <v>+ 85 ans</v>
          </cell>
          <cell r="T833" t="str">
            <v>Amérique du Nord</v>
          </cell>
          <cell r="U833" t="str">
            <v>États-Unis d'Amérique</v>
          </cell>
          <cell r="V833">
            <v>1</v>
          </cell>
          <cell r="W833" t="str">
            <v>Non</v>
          </cell>
          <cell r="X833" t="str">
            <v>Cap</v>
          </cell>
          <cell r="AB833" t="str">
            <v>Non</v>
          </cell>
          <cell r="AC833" t="str">
            <v>Oui</v>
          </cell>
          <cell r="AD833">
            <v>0.59799999999999998</v>
          </cell>
          <cell r="AE833">
            <v>0.15</v>
          </cell>
        </row>
        <row r="834">
          <cell r="A834" t="str">
            <v>FR0013266624</v>
          </cell>
          <cell r="B834" t="str">
            <v>CM-AM Entrepreneurs Europe RC</v>
          </cell>
          <cell r="C834" t="str">
            <v>Absorption du support FR0000447328 CM-AM Euro Mid Cap C le 02/06/2021</v>
          </cell>
          <cell r="D834">
            <v>2</v>
          </cell>
          <cell r="E834" t="str">
            <v>FCP</v>
          </cell>
          <cell r="F834" t="str">
            <v>Crédit Mutuel Asset Management</v>
          </cell>
          <cell r="G834" t="str">
            <v>Crédit Mutuel Asset Management</v>
          </cell>
          <cell r="H834" t="str">
            <v>EUR</v>
          </cell>
          <cell r="I834" t="str">
            <v>STOXX Europe Small 200 NR EUR</v>
          </cell>
          <cell r="J834" t="str">
            <v>www.creditmutuel-am.eu</v>
          </cell>
          <cell r="K834" t="str">
            <v>Mixtes EUR Dynamiques</v>
          </cell>
          <cell r="L834" t="str">
            <v>Europe Fonds ouverts  - Allocation EUR Aggressive</v>
          </cell>
          <cell r="M834" t="str">
            <v>EADA</v>
          </cell>
          <cell r="N834" t="str">
            <v>EADAB</v>
          </cell>
          <cell r="O834" t="str">
            <v>Quotidien</v>
          </cell>
          <cell r="P834" t="str">
            <v>Allemagne;France;</v>
          </cell>
          <cell r="Q834" t="str">
            <v>Oui</v>
          </cell>
          <cell r="R834" t="str">
            <v/>
          </cell>
          <cell r="S834" t="str">
            <v/>
          </cell>
          <cell r="T834" t="str">
            <v>Europe</v>
          </cell>
          <cell r="U834" t="str">
            <v>Europe</v>
          </cell>
          <cell r="V834">
            <v>6</v>
          </cell>
          <cell r="W834" t="str">
            <v>Non</v>
          </cell>
          <cell r="X834" t="str">
            <v>Cap</v>
          </cell>
          <cell r="Y834" t="str">
            <v>12h00</v>
          </cell>
          <cell r="Z834" t="str">
            <v>J+2</v>
          </cell>
          <cell r="AB834" t="str">
            <v>Non</v>
          </cell>
          <cell r="AC834" t="str">
            <v>Oui</v>
          </cell>
          <cell r="AD834">
            <v>2.5</v>
          </cell>
          <cell r="AE834">
            <v>2.14</v>
          </cell>
        </row>
        <row r="835">
          <cell r="A835" t="str">
            <v>FR0010037341</v>
          </cell>
          <cell r="B835" t="str">
            <v>CM-AM Europe Growth RC</v>
          </cell>
          <cell r="C835" t="str">
            <v/>
          </cell>
          <cell r="D835">
            <v>0</v>
          </cell>
          <cell r="E835" t="str">
            <v>FCP</v>
          </cell>
          <cell r="F835" t="str">
            <v>Crédit Mutuel Asset Management</v>
          </cell>
          <cell r="G835" t="str">
            <v>Crédit Mutuel Asset Management</v>
          </cell>
          <cell r="H835" t="str">
            <v>EUR</v>
          </cell>
          <cell r="I835" t="str">
            <v>Pas d'indice de référence</v>
          </cell>
          <cell r="J835" t="str">
            <v>www.creditmutuel-am.eu</v>
          </cell>
          <cell r="K835" t="str">
            <v>Actions Europe Grandes Capitalisations Croissance</v>
          </cell>
          <cell r="L835" t="str">
            <v>Europe Fonds ouverts  - Actions Europe Gdes Cap. Croissance</v>
          </cell>
          <cell r="M835" t="str">
            <v>FCBC</v>
          </cell>
          <cell r="N835" t="str">
            <v>FCBCB</v>
          </cell>
          <cell r="O835" t="str">
            <v>Quotidien</v>
          </cell>
          <cell r="P835" t="str">
            <v>France</v>
          </cell>
          <cell r="Q835" t="str">
            <v>Oui</v>
          </cell>
          <cell r="R835" t="str">
            <v/>
          </cell>
          <cell r="S835" t="str">
            <v/>
          </cell>
          <cell r="T835" t="str">
            <v>Europe</v>
          </cell>
          <cell r="U835" t="str">
            <v>Europe</v>
          </cell>
          <cell r="V835">
            <v>6</v>
          </cell>
          <cell r="W835" t="str">
            <v>Non</v>
          </cell>
          <cell r="X835" t="str">
            <v>Cap</v>
          </cell>
          <cell r="Y835" t="str">
            <v>12h00</v>
          </cell>
          <cell r="Z835" t="str">
            <v>J+1</v>
          </cell>
          <cell r="AA835" t="str">
            <v>Label ISR 01/2022</v>
          </cell>
          <cell r="AB835" t="str">
            <v>Non</v>
          </cell>
          <cell r="AC835" t="str">
            <v>Oui</v>
          </cell>
          <cell r="AD835">
            <v>1.5</v>
          </cell>
          <cell r="AE835">
            <v>1.5</v>
          </cell>
        </row>
        <row r="836">
          <cell r="A836" t="str">
            <v>FR0000447310</v>
          </cell>
          <cell r="B836" t="str">
            <v>CM-AM Micro Cap</v>
          </cell>
          <cell r="C836" t="str">
            <v/>
          </cell>
          <cell r="D836">
            <v>0</v>
          </cell>
          <cell r="E836" t="str">
            <v>FCP</v>
          </cell>
          <cell r="F836" t="str">
            <v>Crédit Mutuel Asset Management</v>
          </cell>
          <cell r="G836" t="str">
            <v>Crédit Mutuel Asset Management</v>
          </cell>
          <cell r="H836" t="str">
            <v>EUR</v>
          </cell>
          <cell r="I836" t="str">
            <v>Euronext Alternext All Share PR EUR</v>
          </cell>
          <cell r="J836" t="str">
            <v>www.creditmutuel-am.eu</v>
          </cell>
          <cell r="K836" t="str">
            <v>Actions France Petites &amp; Moyennes Capitalisations</v>
          </cell>
          <cell r="L836" t="str">
            <v>Europe Fonds ouverts  - Actions France Petites &amp; Moy. Cap.</v>
          </cell>
          <cell r="M836" t="str">
            <v>FACA</v>
          </cell>
          <cell r="N836" t="str">
            <v>FACAB</v>
          </cell>
          <cell r="O836" t="str">
            <v>Quotidien</v>
          </cell>
          <cell r="P836" t="str">
            <v>France</v>
          </cell>
          <cell r="Q836" t="str">
            <v>Oui</v>
          </cell>
          <cell r="R836" t="str">
            <v/>
          </cell>
          <cell r="S836" t="str">
            <v/>
          </cell>
          <cell r="T836" t="str">
            <v>France</v>
          </cell>
          <cell r="U836" t="str">
            <v>France</v>
          </cell>
          <cell r="V836">
            <v>6</v>
          </cell>
          <cell r="W836" t="str">
            <v>Non</v>
          </cell>
          <cell r="X836" t="str">
            <v>Cap</v>
          </cell>
          <cell r="AB836" t="str">
            <v>Non</v>
          </cell>
          <cell r="AC836" t="str">
            <v>Non</v>
          </cell>
          <cell r="AD836">
            <v>3.5880000000000001</v>
          </cell>
          <cell r="AE836">
            <v>2</v>
          </cell>
        </row>
        <row r="837">
          <cell r="A837" t="str">
            <v>FR0007084660</v>
          </cell>
          <cell r="B837" t="str">
            <v>CM-AM Moné ISR ES</v>
          </cell>
          <cell r="D837">
            <v>0</v>
          </cell>
          <cell r="E837" t="str">
            <v>FCP</v>
          </cell>
          <cell r="F837" t="str">
            <v>Crédit Mutuel Asset Management</v>
          </cell>
          <cell r="G837" t="str">
            <v>Crédit Mutuel Asset Management</v>
          </cell>
          <cell r="H837" t="str">
            <v>EUR</v>
          </cell>
          <cell r="I837" t="str">
            <v>Eonia</v>
          </cell>
          <cell r="J837" t="str">
            <v>www.creditmutuel-am.eu</v>
          </cell>
          <cell r="K837" t="str">
            <v>Monétaire EUR</v>
          </cell>
          <cell r="L837" t="str">
            <v>Europe Fonds ouverts  - Monétaires EUR</v>
          </cell>
          <cell r="M837" t="str">
            <v>A0BA</v>
          </cell>
          <cell r="N837" t="str">
            <v>A0BAB</v>
          </cell>
          <cell r="O837" t="str">
            <v>Quotidien</v>
          </cell>
          <cell r="P837" t="str">
            <v>France</v>
          </cell>
          <cell r="Q837" t="str">
            <v>Non</v>
          </cell>
          <cell r="R837" t="str">
            <v/>
          </cell>
          <cell r="S837" t="str">
            <v>+ 85 ans</v>
          </cell>
          <cell r="T837" t="str">
            <v>Zone Euro</v>
          </cell>
          <cell r="U837" t="str">
            <v>Euroland</v>
          </cell>
          <cell r="V837">
            <v>1</v>
          </cell>
          <cell r="W837" t="str">
            <v>Non</v>
          </cell>
          <cell r="X837" t="str">
            <v>Cap</v>
          </cell>
          <cell r="AA837" t="str">
            <v>Label ISR</v>
          </cell>
          <cell r="AB837" t="str">
            <v>Oui</v>
          </cell>
          <cell r="AC837" t="str">
            <v>Non</v>
          </cell>
          <cell r="AD837">
            <v>0.15</v>
          </cell>
          <cell r="AE837">
            <v>0.01</v>
          </cell>
        </row>
        <row r="838">
          <cell r="A838" t="str">
            <v>FR0010289090</v>
          </cell>
          <cell r="B838" t="str">
            <v>CM-AM Obli Court Terme RC</v>
          </cell>
          <cell r="D838">
            <v>1</v>
          </cell>
          <cell r="E838" t="str">
            <v>FCP</v>
          </cell>
          <cell r="F838" t="str">
            <v>Crédit Mutuel Asset Management</v>
          </cell>
          <cell r="G838" t="str">
            <v>Crédit Mutuel Asset Management</v>
          </cell>
          <cell r="H838" t="str">
            <v>EUR</v>
          </cell>
          <cell r="I838" t="str">
            <v>BBgBarc Euro Agg 1-3 Yr TR EUR</v>
          </cell>
          <cell r="J838" t="str">
            <v>www.creditmutuel-am.eu</v>
          </cell>
          <cell r="K838" t="str">
            <v>Obligations Diversifiés EUR - Court terme</v>
          </cell>
          <cell r="L838" t="str">
            <v>Europe Fonds ouverts  - Obligations EUR Diversifiées Court Terme</v>
          </cell>
          <cell r="M838" t="str">
            <v>BBCA</v>
          </cell>
          <cell r="N838" t="str">
            <v>BBCAB</v>
          </cell>
          <cell r="O838" t="str">
            <v>Quotidien</v>
          </cell>
          <cell r="P838" t="str">
            <v>France</v>
          </cell>
          <cell r="Q838" t="str">
            <v>Non</v>
          </cell>
          <cell r="R838" t="str">
            <v/>
          </cell>
          <cell r="S838" t="str">
            <v>+ 85 ans</v>
          </cell>
          <cell r="T838" t="str">
            <v>Zone Euro</v>
          </cell>
          <cell r="U838" t="str">
            <v>Euroland</v>
          </cell>
          <cell r="V838">
            <v>2</v>
          </cell>
          <cell r="W838" t="str">
            <v>Non</v>
          </cell>
          <cell r="X838" t="str">
            <v>Cap</v>
          </cell>
          <cell r="Y838" t="str">
            <v>09h00</v>
          </cell>
          <cell r="Z838" t="str">
            <v>J+1</v>
          </cell>
          <cell r="AB838" t="str">
            <v>Non</v>
          </cell>
          <cell r="AC838" t="str">
            <v>Oui</v>
          </cell>
          <cell r="AD838">
            <v>0.53820000000000001</v>
          </cell>
          <cell r="AE838">
            <v>0.4</v>
          </cell>
        </row>
        <row r="839">
          <cell r="A839" t="str">
            <v>FR0013250420</v>
          </cell>
          <cell r="B839" t="str">
            <v>CM-AM Obli Flexible RC</v>
          </cell>
          <cell r="C839" t="str">
            <v>Pas MS, Quantalys et AMF OK (27/11/2020) - retiré le 15/11/2018 (était SLSPL et DARJEE) cause rétro</v>
          </cell>
          <cell r="D839">
            <v>0</v>
          </cell>
          <cell r="E839" t="str">
            <v>FCP</v>
          </cell>
          <cell r="F839" t="str">
            <v>Crédit Mutuel Asset Management</v>
          </cell>
          <cell r="G839" t="str">
            <v>Crédit Mutuel Asset Management</v>
          </cell>
          <cell r="H839" t="str">
            <v>EUR</v>
          </cell>
          <cell r="I839" t="str">
            <v>BBgBarc Euro Agg 3-5 Yr TR EUR</v>
          </cell>
          <cell r="J839" t="str">
            <v>www.creditmutuel-am.eu</v>
          </cell>
          <cell r="K839" t="str">
            <v>Obligations Flexibles EUR</v>
          </cell>
          <cell r="L839" t="str">
            <v>Europe Fonds ouverts  - Obligations EUR Flexibles</v>
          </cell>
          <cell r="M839" t="str">
            <v>BBGA</v>
          </cell>
          <cell r="N839" t="str">
            <v>BBGAB</v>
          </cell>
          <cell r="O839" t="str">
            <v>Quotidien</v>
          </cell>
          <cell r="P839" t="str">
            <v>France</v>
          </cell>
          <cell r="Q839" t="str">
            <v>Non</v>
          </cell>
          <cell r="R839" t="str">
            <v/>
          </cell>
          <cell r="S839" t="str">
            <v>+ 85 ans</v>
          </cell>
          <cell r="T839" t="str">
            <v>Europe</v>
          </cell>
          <cell r="U839" t="str">
            <v>Europe</v>
          </cell>
          <cell r="V839">
            <v>3</v>
          </cell>
          <cell r="W839" t="str">
            <v>Non</v>
          </cell>
          <cell r="X839" t="str">
            <v>Cap</v>
          </cell>
          <cell r="Y839" t="str">
            <v>12h00</v>
          </cell>
          <cell r="Z839" t="str">
            <v>J+1</v>
          </cell>
          <cell r="AB839" t="str">
            <v>Non</v>
          </cell>
          <cell r="AC839" t="str">
            <v>Oui</v>
          </cell>
          <cell r="AD839">
            <v>1</v>
          </cell>
          <cell r="AE839">
            <v>0.69</v>
          </cell>
        </row>
        <row r="840">
          <cell r="A840" t="str">
            <v>FR0010941328</v>
          </cell>
          <cell r="B840" t="str">
            <v>CM-AM Obli ISR C</v>
          </cell>
          <cell r="D840">
            <v>0</v>
          </cell>
          <cell r="E840" t="str">
            <v>FCP (2)</v>
          </cell>
          <cell r="F840" t="str">
            <v>Crédit Mutuel Asset Management</v>
          </cell>
          <cell r="G840" t="str">
            <v>Crédit Mutuel Asset Management</v>
          </cell>
          <cell r="H840" t="str">
            <v>EUR</v>
          </cell>
          <cell r="I840" t="str">
            <v>FTSE MTS Ex-CNO Etrix 1-3Y TR EUR</v>
          </cell>
          <cell r="J840" t="str">
            <v>www.creditmutuel-am.eu</v>
          </cell>
          <cell r="K840" t="str">
            <v>Obligations Diversifiés EUR - Court terme</v>
          </cell>
          <cell r="L840" t="str">
            <v>Europe Fonds ouverts  - Obligations EUR Diversifiées Court Terme</v>
          </cell>
          <cell r="M840" t="str">
            <v>BBCA</v>
          </cell>
          <cell r="N840" t="str">
            <v>BBCAB</v>
          </cell>
          <cell r="O840" t="str">
            <v>Hebdomadaire</v>
          </cell>
          <cell r="P840" t="str">
            <v>France</v>
          </cell>
          <cell r="Q840" t="str">
            <v>Non</v>
          </cell>
          <cell r="R840" t="str">
            <v/>
          </cell>
          <cell r="S840" t="str">
            <v>+ 85 ans</v>
          </cell>
          <cell r="T840" t="str">
            <v>Zone Euro</v>
          </cell>
          <cell r="U840" t="str">
            <v>Euroland</v>
          </cell>
          <cell r="V840">
            <v>2</v>
          </cell>
          <cell r="W840" t="str">
            <v>Non</v>
          </cell>
          <cell r="X840" t="str">
            <v>Cap</v>
          </cell>
          <cell r="Y840" t="str">
            <v>9h00</v>
          </cell>
          <cell r="Z840" t="str">
            <v>J+1</v>
          </cell>
          <cell r="AA840" t="str">
            <v>Label ISR 052020</v>
          </cell>
          <cell r="AB840" t="str">
            <v>Oui</v>
          </cell>
          <cell r="AC840" t="str">
            <v>Oui</v>
          </cell>
          <cell r="AD840">
            <v>0.7</v>
          </cell>
          <cell r="AE840">
            <v>0.4</v>
          </cell>
        </row>
        <row r="841">
          <cell r="A841" t="str">
            <v>FR0000979239</v>
          </cell>
          <cell r="B841" t="str">
            <v>CM-AM PEA Sérénité RC</v>
          </cell>
          <cell r="C841" t="str">
            <v/>
          </cell>
          <cell r="D841">
            <v>1</v>
          </cell>
          <cell r="E841" t="str">
            <v>FCP</v>
          </cell>
          <cell r="F841" t="str">
            <v>Crédit Mutuel Asset Management</v>
          </cell>
          <cell r="G841" t="str">
            <v>Crédit Mutuel Asset Management</v>
          </cell>
          <cell r="H841" t="str">
            <v>EUR</v>
          </cell>
          <cell r="I841" t="str">
            <v>Eonia</v>
          </cell>
          <cell r="J841" t="str">
            <v>www.creditmutuel-am.eu</v>
          </cell>
          <cell r="K841" t="str">
            <v>Monétaire EUR</v>
          </cell>
          <cell r="L841" t="str">
            <v>Europe Fonds ouverts  - Swap EONIA PEA</v>
          </cell>
          <cell r="M841" t="str">
            <v>A0BA</v>
          </cell>
          <cell r="N841" t="str">
            <v>A0BAB</v>
          </cell>
          <cell r="O841" t="str">
            <v>Quotidien</v>
          </cell>
          <cell r="P841" t="str">
            <v>France</v>
          </cell>
          <cell r="Q841" t="str">
            <v>Oui</v>
          </cell>
          <cell r="R841" t="str">
            <v/>
          </cell>
          <cell r="S841" t="str">
            <v>+ 85 ans</v>
          </cell>
          <cell r="T841" t="str">
            <v>Zone Euro</v>
          </cell>
          <cell r="U841" t="str">
            <v>Euroland</v>
          </cell>
          <cell r="V841">
            <v>1</v>
          </cell>
          <cell r="W841" t="str">
            <v>Non</v>
          </cell>
          <cell r="X841" t="str">
            <v>Cap</v>
          </cell>
          <cell r="Y841" t="str">
            <v>12h00</v>
          </cell>
          <cell r="Z841" t="str">
            <v>J+1</v>
          </cell>
          <cell r="AB841" t="str">
            <v>Non</v>
          </cell>
          <cell r="AC841" t="str">
            <v>Non</v>
          </cell>
          <cell r="AD841">
            <v>1.196</v>
          </cell>
          <cell r="AE841">
            <v>0.13</v>
          </cell>
        </row>
        <row r="842">
          <cell r="A842" t="str">
            <v>FR0010259424</v>
          </cell>
          <cell r="B842" t="str">
            <v>Flexigestion Patrimoine RC</v>
          </cell>
          <cell r="D842">
            <v>5</v>
          </cell>
          <cell r="E842" t="str">
            <v>FCP</v>
          </cell>
          <cell r="F842" t="str">
            <v>Crédit Mutuel Asset Management</v>
          </cell>
          <cell r="G842" t="str">
            <v>Crédit Mutuel Asset Management</v>
          </cell>
          <cell r="H842" t="str">
            <v>EUR</v>
          </cell>
          <cell r="I842" t="str">
            <v>Pas d'indice de référence</v>
          </cell>
          <cell r="J842" t="str">
            <v>www.creditmutuel-am.eu</v>
          </cell>
          <cell r="K842" t="str">
            <v>Mixtes EUR Flexible</v>
          </cell>
          <cell r="L842" t="str">
            <v>Europe Fonds ouverts  - Allocation EUR Flexible - International</v>
          </cell>
          <cell r="M842" t="str">
            <v>EACA</v>
          </cell>
          <cell r="N842" t="str">
            <v>EACAB</v>
          </cell>
          <cell r="O842" t="str">
            <v>Quotidien</v>
          </cell>
          <cell r="P842" t="str">
            <v>France</v>
          </cell>
          <cell r="Q842" t="str">
            <v>Non</v>
          </cell>
          <cell r="R842" t="str">
            <v/>
          </cell>
          <cell r="S842" t="str">
            <v>+ 85 ans</v>
          </cell>
          <cell r="T842" t="str">
            <v>International</v>
          </cell>
          <cell r="U842" t="str">
            <v>Global</v>
          </cell>
          <cell r="V842">
            <v>4</v>
          </cell>
          <cell r="W842" t="str">
            <v>Non</v>
          </cell>
          <cell r="X842" t="str">
            <v>Cap</v>
          </cell>
          <cell r="Y842" t="str">
            <v>09h00</v>
          </cell>
          <cell r="Z842" t="str">
            <v>J+1</v>
          </cell>
          <cell r="AA842">
            <v>0</v>
          </cell>
          <cell r="AB842" t="str">
            <v>Non</v>
          </cell>
          <cell r="AC842" t="str">
            <v>Oui</v>
          </cell>
          <cell r="AD842">
            <v>1.2</v>
          </cell>
          <cell r="AE842">
            <v>1.56</v>
          </cell>
        </row>
        <row r="843">
          <cell r="A843" t="str">
            <v>FR0013360245</v>
          </cell>
          <cell r="B843" t="str">
            <v>Union + TC</v>
          </cell>
          <cell r="D843">
            <v>0</v>
          </cell>
          <cell r="E843" t="str">
            <v>SICAV</v>
          </cell>
          <cell r="F843" t="str">
            <v>Crédit Mutuel Asset Management</v>
          </cell>
          <cell r="G843" t="str">
            <v>Crédit Mutuel Asset Management</v>
          </cell>
          <cell r="H843" t="str">
            <v>EUR</v>
          </cell>
          <cell r="I843" t="str">
            <v>Eonia</v>
          </cell>
          <cell r="J843" t="str">
            <v>www.creditmutuel-am.eu</v>
          </cell>
          <cell r="K843" t="str">
            <v>Monétaire EUR</v>
          </cell>
          <cell r="L843" t="str">
            <v>Europe Fonds ouverts  - Monétaires EUR</v>
          </cell>
          <cell r="M843" t="str">
            <v>A0BA</v>
          </cell>
          <cell r="N843" t="str">
            <v>A0BAB</v>
          </cell>
          <cell r="O843" t="str">
            <v>Quotidien</v>
          </cell>
          <cell r="Q843" t="str">
            <v>Non</v>
          </cell>
          <cell r="R843" t="str">
            <v/>
          </cell>
          <cell r="S843" t="str">
            <v>+ 85 ans</v>
          </cell>
          <cell r="T843" t="str">
            <v>Zone Euro</v>
          </cell>
          <cell r="U843" t="str">
            <v>Euroland</v>
          </cell>
          <cell r="V843">
            <v>1</v>
          </cell>
          <cell r="X843" t="str">
            <v>Cap</v>
          </cell>
          <cell r="Y843" t="str">
            <v>12h00</v>
          </cell>
          <cell r="Z843" t="str">
            <v>J+1</v>
          </cell>
          <cell r="AB843" t="str">
            <v>Non</v>
          </cell>
          <cell r="AC843" t="str">
            <v>Oui</v>
          </cell>
          <cell r="AD843">
            <v>0.5</v>
          </cell>
          <cell r="AE843">
            <v>0.1</v>
          </cell>
        </row>
        <row r="844">
          <cell r="A844" t="str">
            <v>FR0000009987</v>
          </cell>
          <cell r="B844" t="str">
            <v>Union + IC</v>
          </cell>
          <cell r="D844">
            <v>0</v>
          </cell>
          <cell r="E844" t="str">
            <v>SICAV</v>
          </cell>
          <cell r="F844" t="str">
            <v>Crédit Mutuel Asset Management</v>
          </cell>
          <cell r="G844" t="str">
            <v>Crédit Mutuel Asset Management</v>
          </cell>
          <cell r="H844" t="str">
            <v>EUR</v>
          </cell>
          <cell r="I844" t="str">
            <v>Eonia</v>
          </cell>
          <cell r="J844" t="str">
            <v>www.creditmutuel-am.eu</v>
          </cell>
          <cell r="K844" t="str">
            <v>Monétaire EUR</v>
          </cell>
          <cell r="L844" t="str">
            <v>Europe Fonds ouverts  - Monétaires EUR</v>
          </cell>
          <cell r="M844" t="str">
            <v>A0BA</v>
          </cell>
          <cell r="N844" t="str">
            <v>A0BAB</v>
          </cell>
          <cell r="O844" t="str">
            <v>Quotidien</v>
          </cell>
          <cell r="P844" t="str">
            <v>France</v>
          </cell>
          <cell r="Q844" t="str">
            <v>Non</v>
          </cell>
          <cell r="R844" t="str">
            <v/>
          </cell>
          <cell r="S844" t="str">
            <v>+ 85 ans</v>
          </cell>
          <cell r="T844" t="str">
            <v>Zone Euro</v>
          </cell>
          <cell r="U844" t="str">
            <v>Euroland</v>
          </cell>
          <cell r="V844">
            <v>1</v>
          </cell>
          <cell r="W844" t="str">
            <v>Non</v>
          </cell>
          <cell r="X844" t="str">
            <v>Cap</v>
          </cell>
          <cell r="Y844" t="str">
            <v>12h00</v>
          </cell>
          <cell r="Z844" t="str">
            <v>J+1</v>
          </cell>
          <cell r="AB844" t="str">
            <v>Non</v>
          </cell>
          <cell r="AC844" t="str">
            <v>Oui</v>
          </cell>
          <cell r="AD844">
            <v>0.35880000000000001</v>
          </cell>
          <cell r="AE844">
            <v>7.0000000000000007E-2</v>
          </cell>
        </row>
        <row r="845">
          <cell r="A845" t="str">
            <v>FR0010522615</v>
          </cell>
          <cell r="B845" t="str">
            <v>Union Dynamique Court Terme A</v>
          </cell>
          <cell r="C845" t="str">
            <v>Retiré de Sélection1818 (février 2017)</v>
          </cell>
          <cell r="D845">
            <v>0</v>
          </cell>
          <cell r="E845" t="str">
            <v>FCP</v>
          </cell>
          <cell r="F845" t="str">
            <v>Crédit Mutuel Asset Management</v>
          </cell>
          <cell r="G845" t="str">
            <v>Crédit Mutuel Asset Management</v>
          </cell>
          <cell r="H845" t="str">
            <v>EUR</v>
          </cell>
          <cell r="I845" t="str">
            <v>Euribor 3 M + 1%</v>
          </cell>
          <cell r="J845" t="str">
            <v>www.creditmutuel-am.eu</v>
          </cell>
          <cell r="K845" t="str">
            <v>Gestion Alternative</v>
          </cell>
          <cell r="L845" t="str">
            <v>Europe Fonds ouverts  - Alt - Global Macro</v>
          </cell>
          <cell r="M845" t="str">
            <v>D000</v>
          </cell>
          <cell r="N845" t="str">
            <v>D000B</v>
          </cell>
          <cell r="O845" t="str">
            <v>Quotidien</v>
          </cell>
          <cell r="P845" t="str">
            <v>France</v>
          </cell>
          <cell r="Q845" t="str">
            <v>Non</v>
          </cell>
          <cell r="R845" t="str">
            <v/>
          </cell>
          <cell r="S845" t="str">
            <v>+ 85 ans</v>
          </cell>
          <cell r="T845" t="str">
            <v>International</v>
          </cell>
          <cell r="U845" t="str">
            <v>Global</v>
          </cell>
          <cell r="V845">
            <v>3</v>
          </cell>
          <cell r="W845" t="str">
            <v>Non</v>
          </cell>
          <cell r="X845" t="str">
            <v>Cap</v>
          </cell>
          <cell r="Y845" t="str">
            <v>12h00</v>
          </cell>
          <cell r="Z845" t="str">
            <v>Cut Off: 12h00  Val:J+3  DE:1%</v>
          </cell>
          <cell r="AB845" t="str">
            <v>Non</v>
          </cell>
          <cell r="AC845" t="str">
            <v>Oui</v>
          </cell>
          <cell r="AD845">
            <v>0.6</v>
          </cell>
          <cell r="AE845">
            <v>0.32</v>
          </cell>
        </row>
        <row r="846">
          <cell r="A846" t="str">
            <v>FR0010364760</v>
          </cell>
          <cell r="B846" t="str">
            <v>Union Dynamique Moyen Terme C</v>
          </cell>
          <cell r="C846" t="str">
            <v>Retiré de Sélection1818 (février 2017)</v>
          </cell>
          <cell r="D846">
            <v>2</v>
          </cell>
          <cell r="E846" t="str">
            <v>FCP</v>
          </cell>
          <cell r="F846" t="str">
            <v>Crédit Mutuel Asset Management</v>
          </cell>
          <cell r="G846" t="str">
            <v>Crédit Mutuel Asset Management</v>
          </cell>
          <cell r="H846" t="str">
            <v>EUR</v>
          </cell>
          <cell r="I846" t="str">
            <v>Euribor 3 Month EUR</v>
          </cell>
          <cell r="J846" t="str">
            <v>www.creditmutuel-am.eu</v>
          </cell>
          <cell r="K846" t="str">
            <v>Mixtes EUR Flexible</v>
          </cell>
          <cell r="L846" t="str">
            <v>Europe Fonds ouverts  - Allocation EUR Flexible - International</v>
          </cell>
          <cell r="M846" t="str">
            <v>EACA</v>
          </cell>
          <cell r="N846" t="str">
            <v>EACAB</v>
          </cell>
          <cell r="O846" t="str">
            <v>Quotidien</v>
          </cell>
          <cell r="P846" t="str">
            <v>France</v>
          </cell>
          <cell r="Q846" t="str">
            <v>Non</v>
          </cell>
          <cell r="R846" t="str">
            <v/>
          </cell>
          <cell r="S846" t="str">
            <v>+ 85 ans</v>
          </cell>
          <cell r="T846" t="str">
            <v>International</v>
          </cell>
          <cell r="U846" t="str">
            <v>Global</v>
          </cell>
          <cell r="V846">
            <v>4</v>
          </cell>
          <cell r="W846" t="str">
            <v>Non</v>
          </cell>
          <cell r="X846" t="str">
            <v>Cap</v>
          </cell>
          <cell r="Y846" t="str">
            <v>18h00</v>
          </cell>
          <cell r="Z846" t="str">
            <v>Cut Off: 18h00  Val:J+4  DE:1%</v>
          </cell>
          <cell r="AB846" t="str">
            <v>Non</v>
          </cell>
          <cell r="AC846" t="str">
            <v>Oui</v>
          </cell>
          <cell r="AD846">
            <v>1.25</v>
          </cell>
          <cell r="AE846">
            <v>1.8</v>
          </cell>
        </row>
        <row r="847">
          <cell r="A847" t="str">
            <v>LU1683285164</v>
          </cell>
          <cell r="B847" t="str">
            <v>CS (Lux) Digital Health Equity B USD</v>
          </cell>
          <cell r="D847">
            <v>5</v>
          </cell>
          <cell r="E847" t="str">
            <v>SICAV</v>
          </cell>
          <cell r="F847" t="str">
            <v>Credit Suisse</v>
          </cell>
          <cell r="G847" t="str">
            <v>Credit Suisse Fund Management S.A.</v>
          </cell>
          <cell r="H847" t="str">
            <v>USD</v>
          </cell>
          <cell r="I847" t="str">
            <v>MSCI World ESG Leaders NR USD</v>
          </cell>
          <cell r="J847" t="str">
            <v>www.credit-suisse.com</v>
          </cell>
          <cell r="K847" t="str">
            <v>Secteur Santé</v>
          </cell>
          <cell r="L847" t="str">
            <v>Europe Fonds ouverts  - Actions Secteur Santé</v>
          </cell>
          <cell r="M847" t="str">
            <v>G0P0</v>
          </cell>
          <cell r="N847" t="str">
            <v>G0P0B</v>
          </cell>
          <cell r="O847" t="str">
            <v>Quotidien</v>
          </cell>
          <cell r="P847" t="str">
            <v>Austria;Belgium;Switzerland;Germany;Spain;France;Italy;Liechtenstein;Luxembourg;Netherlands;</v>
          </cell>
          <cell r="Q847" t="str">
            <v>Non</v>
          </cell>
          <cell r="R847" t="str">
            <v>non résident</v>
          </cell>
          <cell r="S847" t="str">
            <v/>
          </cell>
          <cell r="T847" t="str">
            <v>International</v>
          </cell>
          <cell r="U847" t="str">
            <v>Global</v>
          </cell>
          <cell r="V847">
            <v>7</v>
          </cell>
          <cell r="W847" t="str">
            <v>Non</v>
          </cell>
          <cell r="X847" t="str">
            <v>Cap</v>
          </cell>
          <cell r="Y847" t="str">
            <v>15h00</v>
          </cell>
          <cell r="Z847" t="str">
            <v>J+2</v>
          </cell>
          <cell r="AA847" t="str">
            <v>Label Luxflag ESG 012021</v>
          </cell>
          <cell r="AB847" t="str">
            <v>Non</v>
          </cell>
          <cell r="AC847" t="str">
            <v>Oui</v>
          </cell>
          <cell r="AD847">
            <v>1.92</v>
          </cell>
          <cell r="AE847">
            <v>1.85</v>
          </cell>
        </row>
        <row r="848">
          <cell r="A848" t="str">
            <v>LU0660296111</v>
          </cell>
          <cell r="B848" t="str">
            <v>CS (Lux) Em Mkts Corp Bd BH EUR</v>
          </cell>
          <cell r="D848">
            <v>5</v>
          </cell>
          <cell r="E848" t="str">
            <v>SICAV</v>
          </cell>
          <cell r="F848" t="str">
            <v>Credit Suisse</v>
          </cell>
          <cell r="G848" t="str">
            <v>Credit Suisse Fund Management S.A.</v>
          </cell>
          <cell r="H848" t="str">
            <v>EUR</v>
          </cell>
          <cell r="I848" t="str">
            <v>JPM CEMBI Broad Diversified TR USD</v>
          </cell>
          <cell r="J848" t="str">
            <v>www.credit-suisse.com</v>
          </cell>
          <cell r="K848" t="str">
            <v>Obligations Marchés Emergents</v>
          </cell>
          <cell r="L848" t="str">
            <v>Europe Fonds ouverts  - Obligations Marchés Emergents Emprunts Privés Dominante EUR</v>
          </cell>
          <cell r="M848" t="str">
            <v>BDRB</v>
          </cell>
          <cell r="N848" t="str">
            <v>BDRBB</v>
          </cell>
          <cell r="O848" t="str">
            <v>Quotidien</v>
          </cell>
          <cell r="P848" t="str">
            <v>Austria;Switzerland;Chile;Germany;Spain;Finland;France;United Kingdom;Italy;Liechtenstein;Luxembourg;Norway;Sweden;</v>
          </cell>
          <cell r="Q848" t="str">
            <v>Non</v>
          </cell>
          <cell r="R848" t="str">
            <v/>
          </cell>
          <cell r="S848" t="str">
            <v>+ 85 ans</v>
          </cell>
          <cell r="T848" t="str">
            <v>Marchés Emergents</v>
          </cell>
          <cell r="U848" t="str">
            <v>Global Emerging Mkts</v>
          </cell>
          <cell r="V848">
            <v>4</v>
          </cell>
          <cell r="W848" t="str">
            <v>Non</v>
          </cell>
          <cell r="X848" t="str">
            <v>Cap</v>
          </cell>
          <cell r="Y848" t="str">
            <v>15h00</v>
          </cell>
          <cell r="Z848" t="str">
            <v>J+2</v>
          </cell>
          <cell r="AA848">
            <v>0</v>
          </cell>
          <cell r="AB848" t="str">
            <v>Non</v>
          </cell>
          <cell r="AC848" t="str">
            <v>Oui</v>
          </cell>
          <cell r="AD848">
            <v>1.2</v>
          </cell>
          <cell r="AE848">
            <v>1.47</v>
          </cell>
        </row>
        <row r="849">
          <cell r="A849" t="str">
            <v>LU0439729368</v>
          </cell>
          <cell r="B849" t="str">
            <v>CS (Lux) European Div Plus Eq B EUR</v>
          </cell>
          <cell r="C849" t="str">
            <v/>
          </cell>
          <cell r="D849">
            <v>1</v>
          </cell>
          <cell r="E849" t="str">
            <v>SICAV</v>
          </cell>
          <cell r="F849" t="str">
            <v>Credit Suisse</v>
          </cell>
          <cell r="G849" t="str">
            <v>Credit Suisse Fund Management S.A.</v>
          </cell>
          <cell r="H849" t="str">
            <v>EUR</v>
          </cell>
          <cell r="I849" t="str">
            <v>MSCI EU NR USD</v>
          </cell>
          <cell r="J849" t="str">
            <v>www.credit-suisse.com</v>
          </cell>
          <cell r="K849" t="str">
            <v>Actions Europe Rendement</v>
          </cell>
          <cell r="L849" t="str">
            <v>Europe Fonds ouverts  - Actions Europe Rendement</v>
          </cell>
          <cell r="M849" t="str">
            <v>FCAA</v>
          </cell>
          <cell r="N849" t="str">
            <v>FCAAB</v>
          </cell>
          <cell r="O849" t="str">
            <v>Quotidien</v>
          </cell>
          <cell r="P849" t="str">
            <v>Austria;Switzerland;Spain;France;Italy;Luxembourg;Sweden;</v>
          </cell>
          <cell r="Q849" t="str">
            <v>Oui</v>
          </cell>
          <cell r="R849" t="str">
            <v/>
          </cell>
          <cell r="S849" t="str">
            <v/>
          </cell>
          <cell r="T849" t="str">
            <v>Europe</v>
          </cell>
          <cell r="U849" t="str">
            <v>Europe</v>
          </cell>
          <cell r="V849">
            <v>6</v>
          </cell>
          <cell r="W849" t="str">
            <v>Non</v>
          </cell>
          <cell r="X849" t="str">
            <v>Cap</v>
          </cell>
          <cell r="Y849" t="str">
            <v>15h00</v>
          </cell>
          <cell r="Z849" t="str">
            <v>Cut Off: 15h00  Val:J+3</v>
          </cell>
          <cell r="AB849" t="str">
            <v>Non</v>
          </cell>
          <cell r="AC849" t="str">
            <v>Oui</v>
          </cell>
          <cell r="AD849">
            <v>1.92</v>
          </cell>
          <cell r="AE849">
            <v>1.92</v>
          </cell>
        </row>
        <row r="850">
          <cell r="A850" t="str">
            <v>LU0091101195</v>
          </cell>
          <cell r="B850" t="str">
            <v>CS (Lux) Portfolio Growth EUR B</v>
          </cell>
          <cell r="C850" t="str">
            <v/>
          </cell>
          <cell r="D850">
            <v>1</v>
          </cell>
          <cell r="E850" t="str">
            <v>FCP</v>
          </cell>
          <cell r="F850" t="str">
            <v>Credit Suisse</v>
          </cell>
          <cell r="G850" t="str">
            <v>Credit Suisse Fund Management S.A.</v>
          </cell>
          <cell r="H850" t="str">
            <v>EUR</v>
          </cell>
          <cell r="I850" t="str">
            <v>Pas d'indice de référence</v>
          </cell>
          <cell r="J850" t="str">
            <v>www.credit-suisse.com</v>
          </cell>
          <cell r="K850" t="str">
            <v>Mixtes EUR Dynamiques</v>
          </cell>
          <cell r="L850" t="str">
            <v>Europe Fonds ouverts  - Allocation EUR Agressive - International</v>
          </cell>
          <cell r="M850" t="str">
            <v>EADA</v>
          </cell>
          <cell r="N850" t="str">
            <v>EADAB</v>
          </cell>
          <cell r="O850" t="str">
            <v>Quotidien</v>
          </cell>
          <cell r="P850" t="str">
            <v>Austria;Switzerland;Czech Republic;Germany;Spain;Finland;France;Gibraltar;Greece;Italy;Liechtenstein;Luxembourg;Netherlands;Norway;Portugal;Sweden;</v>
          </cell>
          <cell r="Q850" t="str">
            <v>Non</v>
          </cell>
          <cell r="R850" t="str">
            <v/>
          </cell>
          <cell r="S850" t="str">
            <v>+ 85 ans</v>
          </cell>
          <cell r="T850" t="str">
            <v>International</v>
          </cell>
          <cell r="U850" t="str">
            <v>Global</v>
          </cell>
          <cell r="V850">
            <v>5</v>
          </cell>
          <cell r="W850" t="str">
            <v>Non</v>
          </cell>
          <cell r="X850" t="str">
            <v>Cap</v>
          </cell>
          <cell r="AB850" t="str">
            <v>Non</v>
          </cell>
          <cell r="AC850" t="str">
            <v>Oui</v>
          </cell>
          <cell r="AD850">
            <v>1.7</v>
          </cell>
          <cell r="AE850">
            <v>2.17</v>
          </cell>
        </row>
        <row r="851">
          <cell r="A851" t="str">
            <v>LU0091100890</v>
          </cell>
          <cell r="B851" t="str">
            <v>CS (Lux) Portfolio Yield EUR B</v>
          </cell>
          <cell r="C851" t="str">
            <v/>
          </cell>
          <cell r="D851">
            <v>1</v>
          </cell>
          <cell r="E851" t="str">
            <v>FCP</v>
          </cell>
          <cell r="F851" t="str">
            <v>Credit Suisse</v>
          </cell>
          <cell r="G851" t="str">
            <v>Credit Suisse Fund Management S.A.</v>
          </cell>
          <cell r="H851" t="str">
            <v>EUR</v>
          </cell>
          <cell r="I851" t="str">
            <v>Pas d'indice de référence</v>
          </cell>
          <cell r="J851" t="str">
            <v>www.credit-suisse.com</v>
          </cell>
          <cell r="K851" t="str">
            <v>Mixtes EUR Prudents</v>
          </cell>
          <cell r="L851" t="str">
            <v>Europe Fonds ouverts  - Allocation EUR Prudente - International</v>
          </cell>
          <cell r="M851" t="str">
            <v>EAAA</v>
          </cell>
          <cell r="N851" t="str">
            <v>EAAAB</v>
          </cell>
          <cell r="O851" t="str">
            <v>Quotidien</v>
          </cell>
          <cell r="P851" t="str">
            <v>Austria;Switzerland;Czech Republic;Germany;Spain;Finland;France;Gibraltar;Greece;Italy;Liechtenstein;Luxembourg;Netherlands;Norway;Portugal;Sweden;</v>
          </cell>
          <cell r="Q851" t="str">
            <v>Non</v>
          </cell>
          <cell r="R851" t="str">
            <v/>
          </cell>
          <cell r="S851" t="str">
            <v>+ 85 ans</v>
          </cell>
          <cell r="T851" t="str">
            <v>International</v>
          </cell>
          <cell r="U851" t="str">
            <v>Global</v>
          </cell>
          <cell r="V851">
            <v>4</v>
          </cell>
          <cell r="W851" t="str">
            <v>Non</v>
          </cell>
          <cell r="X851" t="str">
            <v>Cap</v>
          </cell>
          <cell r="AB851" t="str">
            <v>Non</v>
          </cell>
          <cell r="AC851" t="str">
            <v>Oui</v>
          </cell>
          <cell r="AD851">
            <v>1.3</v>
          </cell>
          <cell r="AE851">
            <v>1.71</v>
          </cell>
        </row>
        <row r="852">
          <cell r="A852" t="str">
            <v>LU1330433571</v>
          </cell>
          <cell r="B852" t="str">
            <v>CS (Lux) Robotics Equity B USD</v>
          </cell>
          <cell r="D852">
            <v>1</v>
          </cell>
          <cell r="E852" t="str">
            <v>SICAV</v>
          </cell>
          <cell r="F852" t="str">
            <v>Credit Suisse</v>
          </cell>
          <cell r="G852" t="str">
            <v>Credit Suisse Fund Management S.A.</v>
          </cell>
          <cell r="H852" t="str">
            <v>USD</v>
          </cell>
          <cell r="I852" t="str">
            <v>MSCI World ESG Leaders NR USD</v>
          </cell>
          <cell r="J852" t="str">
            <v>www.credit-suisse.com</v>
          </cell>
          <cell r="K852" t="str">
            <v>Secteur Technologies</v>
          </cell>
          <cell r="L852" t="str">
            <v>Europe Fonds ouverts  - Actions Secteur Technologies</v>
          </cell>
          <cell r="M852" t="str">
            <v>G0R0</v>
          </cell>
          <cell r="N852" t="str">
            <v>G0R0B</v>
          </cell>
          <cell r="O852" t="str">
            <v>Quotidien</v>
          </cell>
          <cell r="P852" t="str">
            <v>Austria;Switzerland;Germany;Spain;Finland;United Kingdom;Italy;Liechtenstein;Luxembourg;Netherlands;Norway;Sweden;</v>
          </cell>
          <cell r="Q852" t="str">
            <v>Non</v>
          </cell>
          <cell r="R852" t="str">
            <v/>
          </cell>
          <cell r="S852" t="str">
            <v/>
          </cell>
          <cell r="T852" t="str">
            <v>International</v>
          </cell>
          <cell r="U852" t="str">
            <v>Global</v>
          </cell>
          <cell r="V852">
            <v>6</v>
          </cell>
          <cell r="W852" t="str">
            <v>Non</v>
          </cell>
          <cell r="X852" t="str">
            <v>Cap</v>
          </cell>
          <cell r="Y852" t="str">
            <v>15h00</v>
          </cell>
          <cell r="Z852" t="str">
            <v>J+2</v>
          </cell>
          <cell r="AB852" t="str">
            <v>Non</v>
          </cell>
          <cell r="AC852" t="str">
            <v>Oui</v>
          </cell>
          <cell r="AD852">
            <v>1.92</v>
          </cell>
          <cell r="AE852">
            <v>1.85</v>
          </cell>
        </row>
        <row r="853">
          <cell r="A853" t="str">
            <v>LU1430036985</v>
          </cell>
          <cell r="B853" t="str">
            <v>CS (Lux) Robotics Equity BH EUR</v>
          </cell>
          <cell r="D853">
            <v>5</v>
          </cell>
          <cell r="E853" t="str">
            <v>SICAV</v>
          </cell>
          <cell r="F853" t="str">
            <v>Credit Suisse</v>
          </cell>
          <cell r="G853" t="str">
            <v>Credit Suisse Fund Management S.A.</v>
          </cell>
          <cell r="H853" t="str">
            <v>EUR</v>
          </cell>
          <cell r="I853" t="str">
            <v>MSCI World ESG Leaders NR USD</v>
          </cell>
          <cell r="J853" t="str">
            <v>www.credit-suisse.com</v>
          </cell>
          <cell r="K853" t="str">
            <v>Actions autres</v>
          </cell>
          <cell r="L853" t="str">
            <v>Europe Fonds ouverts  - Autres actions</v>
          </cell>
          <cell r="M853" t="str">
            <v>FTZZ</v>
          </cell>
          <cell r="N853" t="str">
            <v>FTZZB</v>
          </cell>
          <cell r="O853" t="str">
            <v>Quotidien</v>
          </cell>
          <cell r="P853" t="str">
            <v>Austria;Belgium;Switzerland;Germany;Spain;France;Italy;Luxembourg;Portugal;</v>
          </cell>
          <cell r="Q853" t="str">
            <v>Non</v>
          </cell>
          <cell r="R853" t="str">
            <v/>
          </cell>
          <cell r="S853" t="str">
            <v/>
          </cell>
          <cell r="T853" t="str">
            <v>International</v>
          </cell>
          <cell r="U853" t="str">
            <v>Global</v>
          </cell>
          <cell r="V853">
            <v>6</v>
          </cell>
          <cell r="W853" t="str">
            <v>Non</v>
          </cell>
          <cell r="X853" t="str">
            <v>Cap</v>
          </cell>
          <cell r="Y853" t="str">
            <v>15h00</v>
          </cell>
          <cell r="Z853" t="str">
            <v>J+2</v>
          </cell>
          <cell r="AA853">
            <v>0</v>
          </cell>
          <cell r="AB853" t="str">
            <v>Non</v>
          </cell>
          <cell r="AC853" t="str">
            <v>Oui</v>
          </cell>
          <cell r="AD853">
            <v>1.92</v>
          </cell>
          <cell r="AE853">
            <v>1.93</v>
          </cell>
        </row>
        <row r="854">
          <cell r="A854" t="str">
            <v>LU2066958898</v>
          </cell>
          <cell r="B854" t="str">
            <v>CS (Lux) Small and Mid Cap Germany Eq B</v>
          </cell>
          <cell r="C854" t="str">
            <v>Retiré de la liste SLEPL le 17/09/2020</v>
          </cell>
          <cell r="D854">
            <v>3</v>
          </cell>
          <cell r="E854" t="str">
            <v>SICAV</v>
          </cell>
          <cell r="F854" t="str">
            <v>Credit Suisse</v>
          </cell>
          <cell r="G854" t="str">
            <v>Credit Suisse Fund Management S.A.</v>
          </cell>
          <cell r="H854" t="str">
            <v>EUR</v>
          </cell>
          <cell r="I854" t="str">
            <v>FSE MDAX TR EUR</v>
          </cell>
          <cell r="J854" t="str">
            <v>www.credit-suisse.com</v>
          </cell>
          <cell r="K854" t="str">
            <v>Actions Europe - Zones particulières</v>
          </cell>
          <cell r="L854" t="str">
            <v>Europe Fonds ouverts  - Actions Allemagne Petites &amp; Moy. Cap.</v>
          </cell>
          <cell r="M854" t="str">
            <v>FD0A</v>
          </cell>
          <cell r="N854" t="str">
            <v>FD0AB</v>
          </cell>
          <cell r="O854" t="str">
            <v>Quotidien</v>
          </cell>
          <cell r="P854" t="str">
            <v>Australia;Austria;Switzerland;Czech Republic;Germany;Spain;Finland;France;Gibraltar;Italy;Liechtenstein;Luxembourg;Netherlands;Norway;Sweden;</v>
          </cell>
          <cell r="Q854" t="str">
            <v>Oui</v>
          </cell>
          <cell r="R854" t="str">
            <v/>
          </cell>
          <cell r="S854" t="str">
            <v/>
          </cell>
          <cell r="T854" t="str">
            <v>Zone Euro</v>
          </cell>
          <cell r="U854" t="str">
            <v>Allemagne</v>
          </cell>
          <cell r="V854">
            <v>6</v>
          </cell>
          <cell r="W854" t="str">
            <v>Non</v>
          </cell>
          <cell r="X854" t="str">
            <v>Cap</v>
          </cell>
          <cell r="Y854" t="str">
            <v>15h00</v>
          </cell>
          <cell r="Z854" t="str">
            <v>J+2</v>
          </cell>
          <cell r="AB854" t="str">
            <v>Non</v>
          </cell>
          <cell r="AC854" t="str">
            <v>Oui</v>
          </cell>
          <cell r="AD854">
            <v>1.92</v>
          </cell>
          <cell r="AE854">
            <v>1.86</v>
          </cell>
        </row>
        <row r="855">
          <cell r="A855" t="str">
            <v>LU0828907005</v>
          </cell>
          <cell r="B855" t="str">
            <v>CS (Lux) Asia Corporate Bond B USD</v>
          </cell>
          <cell r="D855">
            <v>1</v>
          </cell>
          <cell r="E855" t="str">
            <v>FCP</v>
          </cell>
          <cell r="F855" t="str">
            <v>Credit Suisse</v>
          </cell>
          <cell r="G855" t="str">
            <v>Credit Suisse Fund Management S.A.</v>
          </cell>
          <cell r="H855" t="str">
            <v>USD</v>
          </cell>
          <cell r="I855" t="str">
            <v>JPM Asia Credit X-Sovereign 1-10Y TR USD</v>
          </cell>
          <cell r="J855" t="str">
            <v>www.credit-suisse.com</v>
          </cell>
          <cell r="K855" t="str">
            <v>Obligations Marchés Emergents</v>
          </cell>
          <cell r="L855" t="str">
            <v>Europe Fonds ouverts  - Obligations Asie</v>
          </cell>
          <cell r="M855" t="str">
            <v>BDRB</v>
          </cell>
          <cell r="N855" t="str">
            <v>BDRBB</v>
          </cell>
          <cell r="O855" t="str">
            <v>Quotidien</v>
          </cell>
          <cell r="P855" t="str">
            <v>Austria;Switzerland;Germany;Spain;Finland;France;Italy;Liechtenstein;Luxembourg;Netherlands;Norway;Sweden;</v>
          </cell>
          <cell r="Q855" t="str">
            <v>Non</v>
          </cell>
          <cell r="R855" t="str">
            <v/>
          </cell>
          <cell r="S855" t="str">
            <v>+ 85 ans</v>
          </cell>
          <cell r="T855" t="str">
            <v>Asie - Pacifique</v>
          </cell>
          <cell r="U855" t="str">
            <v>Asia Pacific ex Japan ex Australia</v>
          </cell>
          <cell r="V855">
            <v>3</v>
          </cell>
          <cell r="W855" t="str">
            <v>Non</v>
          </cell>
          <cell r="X855" t="str">
            <v>Cap</v>
          </cell>
          <cell r="Y855" t="str">
            <v>15h00</v>
          </cell>
          <cell r="Z855" t="str">
            <v>J+2</v>
          </cell>
          <cell r="AB855" t="str">
            <v>Non</v>
          </cell>
          <cell r="AC855" t="str">
            <v>Oui</v>
          </cell>
          <cell r="AD855">
            <v>1.1000000000000001</v>
          </cell>
          <cell r="AE855">
            <v>1.28</v>
          </cell>
        </row>
        <row r="856">
          <cell r="A856" t="str">
            <v>LU0155952053</v>
          </cell>
          <cell r="B856" t="str">
            <v>CS (Lux) Corporate Short Dur CHF Bd B</v>
          </cell>
          <cell r="D856">
            <v>1</v>
          </cell>
          <cell r="E856" t="str">
            <v>FCP</v>
          </cell>
          <cell r="F856" t="str">
            <v>Credit Suisse</v>
          </cell>
          <cell r="G856" t="str">
            <v>Credit Suisse Fund Management S.A.</v>
          </cell>
          <cell r="H856" t="str">
            <v>CHF</v>
          </cell>
          <cell r="I856" t="str">
            <v>SIX SBI AAA-BBB 1-3 Yr TR CHF</v>
          </cell>
          <cell r="J856" t="str">
            <v>www.credit-suisse.com</v>
          </cell>
          <cell r="K856" t="str">
            <v>Obligations Devises</v>
          </cell>
          <cell r="L856" t="str">
            <v>Europe Fonds ouverts  - Obligations CHF Court Terme</v>
          </cell>
          <cell r="M856" t="str">
            <v>BBJF</v>
          </cell>
          <cell r="N856" t="str">
            <v>BBJFB</v>
          </cell>
          <cell r="O856" t="str">
            <v>Quotidien</v>
          </cell>
          <cell r="P856" t="str">
            <v>Austria;Switzerland;Czech Republic;Germany;Spain;France;Gibraltar;Greece;Hungary;Italy;Liechtenstein;Luxembourg;Netherlands;Portugal;</v>
          </cell>
          <cell r="Q856" t="str">
            <v>Non</v>
          </cell>
          <cell r="R856" t="str">
            <v/>
          </cell>
          <cell r="S856" t="str">
            <v>+ 85 ans</v>
          </cell>
          <cell r="T856" t="str">
            <v>International</v>
          </cell>
          <cell r="U856" t="str">
            <v>Global</v>
          </cell>
          <cell r="V856">
            <v>2</v>
          </cell>
          <cell r="W856" t="str">
            <v>Non</v>
          </cell>
          <cell r="X856" t="str">
            <v>Cap</v>
          </cell>
          <cell r="Y856" t="str">
            <v>15h00</v>
          </cell>
          <cell r="Z856" t="str">
            <v>J+2</v>
          </cell>
          <cell r="AB856" t="str">
            <v>Non</v>
          </cell>
          <cell r="AC856" t="str">
            <v>Oui</v>
          </cell>
          <cell r="AD856">
            <v>1</v>
          </cell>
          <cell r="AE856">
            <v>0.71</v>
          </cell>
        </row>
        <row r="857">
          <cell r="A857" t="str">
            <v>LU0155951089</v>
          </cell>
          <cell r="B857" t="str">
            <v>CS (Lux) Corporate Short Dur EUR Bd B</v>
          </cell>
          <cell r="D857">
            <v>1</v>
          </cell>
          <cell r="E857" t="str">
            <v>FCP</v>
          </cell>
          <cell r="F857" t="str">
            <v>Credit Suisse</v>
          </cell>
          <cell r="G857" t="str">
            <v>Credit Suisse Fund Management S.A.</v>
          </cell>
          <cell r="H857" t="str">
            <v>EUR</v>
          </cell>
          <cell r="I857" t="str">
            <v>ICE BofA 1-3Y EUR Corp TR EUR</v>
          </cell>
          <cell r="J857" t="str">
            <v>www.credit-suisse.com</v>
          </cell>
          <cell r="K857" t="str">
            <v>Obligations Diversifiés EUR - Court terme</v>
          </cell>
          <cell r="L857" t="str">
            <v>Europe Fonds ouverts  - Obligations EUR Emprunts Privés Court Terme</v>
          </cell>
          <cell r="M857" t="str">
            <v>BBCA</v>
          </cell>
          <cell r="N857" t="str">
            <v>BBCAB</v>
          </cell>
          <cell r="O857" t="str">
            <v>Quotidien</v>
          </cell>
          <cell r="P857" t="str">
            <v>Austria;Switzerland;Czech Republic;Germany;Spain;Finland;France;Gibraltar;Greece;Hungary;Italy;Liechtenstein;Luxembourg;Netherlands;Norway;Portugal;Sweden;</v>
          </cell>
          <cell r="Q857" t="str">
            <v>Non</v>
          </cell>
          <cell r="R857" t="str">
            <v/>
          </cell>
          <cell r="S857" t="str">
            <v>+ 85 ans</v>
          </cell>
          <cell r="T857" t="str">
            <v>International</v>
          </cell>
          <cell r="U857" t="str">
            <v>Global</v>
          </cell>
          <cell r="V857">
            <v>3</v>
          </cell>
          <cell r="W857" t="str">
            <v>Non</v>
          </cell>
          <cell r="X857" t="str">
            <v>Cap</v>
          </cell>
          <cell r="Y857" t="str">
            <v>15h00</v>
          </cell>
          <cell r="Z857" t="str">
            <v>J+2</v>
          </cell>
          <cell r="AB857" t="str">
            <v>Non</v>
          </cell>
          <cell r="AC857" t="str">
            <v>Oui</v>
          </cell>
          <cell r="AD857">
            <v>1</v>
          </cell>
          <cell r="AE857">
            <v>0.8</v>
          </cell>
        </row>
        <row r="858">
          <cell r="A858" t="str">
            <v>LU0155953705</v>
          </cell>
          <cell r="B858" t="str">
            <v>CS (Lux) Corporate Short Dur USD Bd B</v>
          </cell>
          <cell r="D858">
            <v>1</v>
          </cell>
          <cell r="E858" t="str">
            <v>FCP</v>
          </cell>
          <cell r="F858" t="str">
            <v>Credit Suisse</v>
          </cell>
          <cell r="G858" t="str">
            <v>Credit Suisse Fund Management S.A.</v>
          </cell>
          <cell r="H858" t="str">
            <v>USD</v>
          </cell>
          <cell r="I858" t="str">
            <v>ICE BofA 1-3Y US Corp TR USD</v>
          </cell>
          <cell r="J858" t="str">
            <v>www.credit-suisse.com</v>
          </cell>
          <cell r="K858" t="str">
            <v>Emprunts Privés USD</v>
          </cell>
          <cell r="L858" t="str">
            <v>Europe Fonds ouverts  - USD Corporate Bond - Short Term</v>
          </cell>
          <cell r="M858" t="str">
            <v>BCLC</v>
          </cell>
          <cell r="N858" t="str">
            <v>BCLCB</v>
          </cell>
          <cell r="O858" t="str">
            <v>Quotidien</v>
          </cell>
          <cell r="P858" t="str">
            <v>Austria;Switzerland;Czech Republic;Germany;Spain;Finland;France;Gibraltar;Greece;Hungary;Italy;Liechtenstein;Luxembourg;Netherlands;Norway;Portugal;Sweden;</v>
          </cell>
          <cell r="Q858" t="str">
            <v>Non</v>
          </cell>
          <cell r="R858" t="str">
            <v/>
          </cell>
          <cell r="S858" t="str">
            <v>+ 85 ans</v>
          </cell>
          <cell r="T858" t="str">
            <v>International</v>
          </cell>
          <cell r="U858" t="str">
            <v>Global</v>
          </cell>
          <cell r="V858">
            <v>3</v>
          </cell>
          <cell r="W858" t="str">
            <v>Non</v>
          </cell>
          <cell r="X858" t="str">
            <v>Cap</v>
          </cell>
          <cell r="Y858" t="str">
            <v>15h00</v>
          </cell>
          <cell r="Z858" t="str">
            <v>J+2</v>
          </cell>
          <cell r="AB858" t="str">
            <v>Non</v>
          </cell>
          <cell r="AC858" t="str">
            <v>Oui</v>
          </cell>
          <cell r="AD858">
            <v>1</v>
          </cell>
          <cell r="AE858">
            <v>0.82</v>
          </cell>
        </row>
        <row r="859">
          <cell r="A859" t="str">
            <v>LU1594283548</v>
          </cell>
          <cell r="B859" t="str">
            <v>CS (Lux) Global Div Plus Eq AH EUR</v>
          </cell>
          <cell r="D859">
            <v>1</v>
          </cell>
          <cell r="E859" t="str">
            <v>SICAV</v>
          </cell>
          <cell r="F859" t="str">
            <v>Credit Suisse</v>
          </cell>
          <cell r="G859" t="str">
            <v>Credit Suisse Fund Management S.A.</v>
          </cell>
          <cell r="H859" t="str">
            <v>EUR</v>
          </cell>
          <cell r="I859" t="str">
            <v>MSCI World NR USD</v>
          </cell>
          <cell r="J859" t="str">
            <v>www.credit-suisse.com</v>
          </cell>
          <cell r="K859" t="str">
            <v>Actions autres</v>
          </cell>
          <cell r="L859" t="str">
            <v>Europe Fonds ouverts  - Autres actions</v>
          </cell>
          <cell r="M859" t="str">
            <v>FTZZ</v>
          </cell>
          <cell r="N859" t="str">
            <v>FTZZB</v>
          </cell>
          <cell r="O859" t="str">
            <v>Quotidien</v>
          </cell>
          <cell r="P859" t="str">
            <v>Australia;Switzerland;Germany;Spain;Italy;</v>
          </cell>
          <cell r="Q859" t="str">
            <v>Non</v>
          </cell>
          <cell r="R859" t="str">
            <v/>
          </cell>
          <cell r="S859" t="str">
            <v/>
          </cell>
          <cell r="T859" t="str">
            <v>International</v>
          </cell>
          <cell r="U859" t="str">
            <v>Global</v>
          </cell>
          <cell r="V859">
            <v>6</v>
          </cell>
          <cell r="W859" t="str">
            <v>Non</v>
          </cell>
          <cell r="X859" t="str">
            <v>Dist</v>
          </cell>
          <cell r="AB859" t="str">
            <v>Non</v>
          </cell>
          <cell r="AC859" t="str">
            <v>Oui</v>
          </cell>
          <cell r="AD859">
            <v>1.92</v>
          </cell>
          <cell r="AE859">
            <v>1.97</v>
          </cell>
        </row>
        <row r="860">
          <cell r="A860" t="str">
            <v>LU0439730457</v>
          </cell>
          <cell r="B860" t="str">
            <v>CS (Lux) Global Div Plus Eq B USD</v>
          </cell>
          <cell r="C860" t="str">
            <v/>
          </cell>
          <cell r="D860">
            <v>1</v>
          </cell>
          <cell r="E860" t="str">
            <v>SICAV</v>
          </cell>
          <cell r="F860" t="str">
            <v>Credit Suisse</v>
          </cell>
          <cell r="G860" t="str">
            <v>Credit Suisse Fund Management S.A.</v>
          </cell>
          <cell r="H860" t="str">
            <v>USD</v>
          </cell>
          <cell r="I860" t="str">
            <v>MSCI World NR USD</v>
          </cell>
          <cell r="J860" t="str">
            <v>www.credit-suisse.com</v>
          </cell>
          <cell r="K860" t="str">
            <v>Actions International Rendement</v>
          </cell>
          <cell r="L860" t="str">
            <v>Europe Fonds ouverts  - Actions Internationales Rendement</v>
          </cell>
          <cell r="M860" t="str">
            <v>FEAA</v>
          </cell>
          <cell r="N860" t="str">
            <v>FEAAB</v>
          </cell>
          <cell r="O860" t="str">
            <v>Quotidien</v>
          </cell>
          <cell r="P860" t="str">
            <v>Austria;Switzerland;Spain;France;Italy;Luxembourg;</v>
          </cell>
          <cell r="Q860" t="str">
            <v>Non</v>
          </cell>
          <cell r="R860" t="str">
            <v/>
          </cell>
          <cell r="S860" t="str">
            <v/>
          </cell>
          <cell r="T860" t="str">
            <v>International</v>
          </cell>
          <cell r="U860" t="str">
            <v>Global</v>
          </cell>
          <cell r="V860">
            <v>6</v>
          </cell>
          <cell r="W860" t="str">
            <v>Non</v>
          </cell>
          <cell r="X860" t="str">
            <v>Cap</v>
          </cell>
          <cell r="AB860" t="str">
            <v>Non</v>
          </cell>
          <cell r="AC860" t="str">
            <v>Oui</v>
          </cell>
          <cell r="AD860">
            <v>1.92</v>
          </cell>
          <cell r="AE860">
            <v>1.89</v>
          </cell>
        </row>
        <row r="861">
          <cell r="A861" t="str">
            <v>LU0091100973</v>
          </cell>
          <cell r="B861" t="str">
            <v>CS (Lux) Portfolio Balanced EUR B</v>
          </cell>
          <cell r="D861">
            <v>1</v>
          </cell>
          <cell r="E861" t="str">
            <v>FCP</v>
          </cell>
          <cell r="F861" t="str">
            <v>Credit Suisse</v>
          </cell>
          <cell r="G861" t="str">
            <v>Credit Suisse Fund Management S.A.</v>
          </cell>
          <cell r="H861" t="str">
            <v>EUR</v>
          </cell>
          <cell r="I861" t="str">
            <v>Pas d'indice de référence</v>
          </cell>
          <cell r="J861" t="str">
            <v>www.credit-suisse.com</v>
          </cell>
          <cell r="K861" t="str">
            <v>Mixtes EUR Equilibrés</v>
          </cell>
          <cell r="L861" t="str">
            <v>Europe Fonds ouverts  - Allocation EUR Modérée - International</v>
          </cell>
          <cell r="M861" t="str">
            <v>EABA</v>
          </cell>
          <cell r="N861" t="str">
            <v>EABAB</v>
          </cell>
          <cell r="O861" t="str">
            <v>Quotidien</v>
          </cell>
          <cell r="P861" t="str">
            <v>Austria;Switzerland;Czech Republic;Germany;Spain;Finland;France;Gibraltar;Greece;Italy;Liechtenstein;Luxembourg;Netherlands;Norway;Portugal;Sweden;</v>
          </cell>
          <cell r="Q861" t="str">
            <v>Non</v>
          </cell>
          <cell r="R861" t="str">
            <v/>
          </cell>
          <cell r="S861" t="str">
            <v>+ 85 ans</v>
          </cell>
          <cell r="T861" t="str">
            <v>International</v>
          </cell>
          <cell r="U861" t="str">
            <v>Global</v>
          </cell>
          <cell r="V861">
            <v>4</v>
          </cell>
          <cell r="W861" t="str">
            <v>Non</v>
          </cell>
          <cell r="X861" t="str">
            <v>Cap</v>
          </cell>
          <cell r="Y861" t="str">
            <v>15h00</v>
          </cell>
          <cell r="Z861" t="str">
            <v>Cut Off: 15h00  Val:J+3</v>
          </cell>
          <cell r="AB861" t="str">
            <v>Non</v>
          </cell>
          <cell r="AC861" t="str">
            <v>Oui</v>
          </cell>
          <cell r="AD861">
            <v>1.5</v>
          </cell>
          <cell r="AE861">
            <v>1.94</v>
          </cell>
        </row>
        <row r="862">
          <cell r="A862" t="str">
            <v>LU0091100627</v>
          </cell>
          <cell r="B862" t="str">
            <v>CS (Lux) Portfolio Yield EUR A</v>
          </cell>
          <cell r="D862">
            <v>1</v>
          </cell>
          <cell r="E862" t="str">
            <v>FCP</v>
          </cell>
          <cell r="F862" t="str">
            <v>Credit Suisse</v>
          </cell>
          <cell r="G862" t="str">
            <v>Credit Suisse Fund Management S.A.</v>
          </cell>
          <cell r="H862" t="str">
            <v>EUR</v>
          </cell>
          <cell r="I862" t="str">
            <v>Pas d'indice de référence</v>
          </cell>
          <cell r="J862" t="str">
            <v>www.credit-suisse.com</v>
          </cell>
          <cell r="K862" t="str">
            <v>Mixtes EUR Prudents</v>
          </cell>
          <cell r="L862" t="str">
            <v>Europe Fonds ouverts  - Allocation EUR Prudente - International</v>
          </cell>
          <cell r="M862" t="str">
            <v>EAAA</v>
          </cell>
          <cell r="N862" t="str">
            <v>EAAAB</v>
          </cell>
          <cell r="O862" t="str">
            <v>Quotidien</v>
          </cell>
          <cell r="P862" t="str">
            <v>Austria;Switzerland;Czech Republic;Germany;Spain;Finland;France;Gibraltar;Greece;Italy;Liechtenstein;Luxembourg;Netherlands;Norway;Sweden;</v>
          </cell>
          <cell r="Q862" t="str">
            <v>Non</v>
          </cell>
          <cell r="R862" t="str">
            <v/>
          </cell>
          <cell r="S862" t="str">
            <v>+ 85 ans</v>
          </cell>
          <cell r="T862" t="str">
            <v>International</v>
          </cell>
          <cell r="U862" t="str">
            <v>Global</v>
          </cell>
          <cell r="V862">
            <v>4</v>
          </cell>
          <cell r="W862" t="str">
            <v>Non</v>
          </cell>
          <cell r="X862" t="str">
            <v>Dist</v>
          </cell>
          <cell r="Y862" t="str">
            <v>15h00</v>
          </cell>
          <cell r="Z862" t="str">
            <v>J+2</v>
          </cell>
          <cell r="AB862" t="str">
            <v>Non</v>
          </cell>
          <cell r="AC862" t="str">
            <v>Oui</v>
          </cell>
          <cell r="AD862">
            <v>1.3</v>
          </cell>
          <cell r="AE862">
            <v>1.71</v>
          </cell>
        </row>
        <row r="863">
          <cell r="A863" t="str">
            <v>LU0522193027</v>
          </cell>
          <cell r="B863" t="str">
            <v>CS (Lux) Prima Multi-Strategy B EUR</v>
          </cell>
          <cell r="C863" t="str">
            <v/>
          </cell>
          <cell r="D863">
            <v>1</v>
          </cell>
          <cell r="E863" t="str">
            <v>SICAV (2)</v>
          </cell>
          <cell r="F863" t="str">
            <v>Credit Suisse</v>
          </cell>
          <cell r="G863" t="str">
            <v>Credit Suisse Fund Management S.A.</v>
          </cell>
          <cell r="H863" t="str">
            <v>EUR</v>
          </cell>
          <cell r="I863" t="str">
            <v>Pas d'indice de référence</v>
          </cell>
          <cell r="J863" t="str">
            <v>www.credit-suisse.com</v>
          </cell>
          <cell r="K863" t="str">
            <v>Gestion Alternative</v>
          </cell>
          <cell r="L863" t="str">
            <v>Europe Fonds ouverts  - Alt - Multistratégies</v>
          </cell>
          <cell r="M863" t="str">
            <v>D000</v>
          </cell>
          <cell r="N863" t="str">
            <v>D000B</v>
          </cell>
          <cell r="O863" t="str">
            <v>Hebdomadaire</v>
          </cell>
          <cell r="P863" t="str">
            <v>Austria;Switzerland;Spain;Italy;Luxembourg;</v>
          </cell>
          <cell r="Q863" t="str">
            <v>Non</v>
          </cell>
          <cell r="R863" t="str">
            <v/>
          </cell>
          <cell r="S863" t="str">
            <v>+ 85 ans</v>
          </cell>
          <cell r="T863" t="str">
            <v>International</v>
          </cell>
          <cell r="U863" t="str">
            <v>Global</v>
          </cell>
          <cell r="V863">
            <v>3</v>
          </cell>
          <cell r="W863" t="str">
            <v>Non</v>
          </cell>
          <cell r="X863" t="str">
            <v>Cap</v>
          </cell>
          <cell r="Y863" t="str">
            <v>15h00</v>
          </cell>
          <cell r="Z863" t="str">
            <v>J+2</v>
          </cell>
          <cell r="AB863" t="str">
            <v>Non</v>
          </cell>
          <cell r="AC863" t="str">
            <v>Oui</v>
          </cell>
          <cell r="AD863">
            <v>1.5</v>
          </cell>
          <cell r="AE863">
            <v>3.08</v>
          </cell>
        </row>
        <row r="864">
          <cell r="A864" t="str">
            <v>LU0909471251</v>
          </cell>
          <cell r="B864" t="str">
            <v>CS (Lux) Security Equity B USD</v>
          </cell>
          <cell r="D864">
            <v>1</v>
          </cell>
          <cell r="E864" t="str">
            <v>SICAV</v>
          </cell>
          <cell r="F864" t="str">
            <v>Credit Suisse</v>
          </cell>
          <cell r="G864" t="str">
            <v>Credit Suisse Fund Management S.A.</v>
          </cell>
          <cell r="H864" t="str">
            <v>USD</v>
          </cell>
          <cell r="I864" t="str">
            <v>MSCI World ESG Leaders NR USD</v>
          </cell>
          <cell r="J864" t="str">
            <v>www.credit-suisse.com</v>
          </cell>
          <cell r="K864" t="str">
            <v>Actions International Grandes Capitalisations Mixte</v>
          </cell>
          <cell r="L864" t="str">
            <v>Europe Fonds ouverts  - Actions Internationales Flex-Cap.</v>
          </cell>
          <cell r="M864" t="str">
            <v>FEAD</v>
          </cell>
          <cell r="N864" t="str">
            <v>FEADB</v>
          </cell>
          <cell r="O864" t="str">
            <v>Quotidien</v>
          </cell>
          <cell r="P864" t="str">
            <v>Austria;Switzerland;Czech Republic;Germany;Spain;Finland;France;United Kingdom;Hungary;Italy;Liechtenstein;Luxembourg;Netherlands;Norway;Sweden;</v>
          </cell>
          <cell r="Q864" t="str">
            <v>Non</v>
          </cell>
          <cell r="R864" t="str">
            <v/>
          </cell>
          <cell r="S864" t="str">
            <v/>
          </cell>
          <cell r="T864" t="str">
            <v>International</v>
          </cell>
          <cell r="U864" t="str">
            <v>Global</v>
          </cell>
          <cell r="V864">
            <v>6</v>
          </cell>
          <cell r="W864" t="str">
            <v>Non</v>
          </cell>
          <cell r="X864" t="str">
            <v>Cap</v>
          </cell>
          <cell r="Y864" t="str">
            <v>15h00</v>
          </cell>
          <cell r="Z864" t="str">
            <v>J+2</v>
          </cell>
          <cell r="AB864" t="str">
            <v>Non</v>
          </cell>
          <cell r="AC864" t="str">
            <v>Oui</v>
          </cell>
          <cell r="AD864">
            <v>1.92</v>
          </cell>
          <cell r="AE864">
            <v>1.86</v>
          </cell>
        </row>
        <row r="865">
          <cell r="A865" t="str">
            <v>LU0525285697</v>
          </cell>
          <cell r="B865" t="str">
            <v>CS (Lux) Sm and Md Cp Alpha L/S B EUR</v>
          </cell>
          <cell r="C865" t="str">
            <v>Non</v>
          </cell>
          <cell r="D865">
            <v>0</v>
          </cell>
          <cell r="E865" t="str">
            <v xml:space="preserve">SICAV </v>
          </cell>
          <cell r="F865" t="str">
            <v>Credit Suisse</v>
          </cell>
          <cell r="G865" t="str">
            <v>Credit Suisse Fund Management S.A.</v>
          </cell>
          <cell r="H865" t="str">
            <v>EUR</v>
          </cell>
          <cell r="I865" t="str">
            <v>CS AllHedge Long/Short Equity (EUR-Hgd)</v>
          </cell>
          <cell r="J865" t="str">
            <v>www.credit-suisse.com</v>
          </cell>
          <cell r="K865" t="str">
            <v>Gestion Alternative</v>
          </cell>
          <cell r="L865" t="str">
            <v>Europe Fonds ouverts  - Alt - Long/Short Actions - Europe</v>
          </cell>
          <cell r="M865" t="str">
            <v>D000</v>
          </cell>
          <cell r="N865" t="str">
            <v>D000B</v>
          </cell>
          <cell r="O865" t="str">
            <v>Quotidien</v>
          </cell>
          <cell r="P865" t="str">
            <v>Austria;Spain;United Kingdom;Italy;Luxembourg;</v>
          </cell>
          <cell r="Q865" t="str">
            <v>Non</v>
          </cell>
          <cell r="R865" t="str">
            <v/>
          </cell>
          <cell r="S865" t="str">
            <v>+ 85 ans</v>
          </cell>
          <cell r="T865" t="str">
            <v>Europe</v>
          </cell>
          <cell r="U865" t="str">
            <v>Europe</v>
          </cell>
          <cell r="V865">
            <v>5</v>
          </cell>
          <cell r="W865" t="str">
            <v>Non</v>
          </cell>
          <cell r="X865" t="str">
            <v>Cap</v>
          </cell>
          <cell r="Y865" t="str">
            <v>15h00</v>
          </cell>
          <cell r="Z865" t="str">
            <v>J+2</v>
          </cell>
          <cell r="AB865" t="str">
            <v>Non</v>
          </cell>
          <cell r="AC865" t="str">
            <v>Oui</v>
          </cell>
          <cell r="AD865">
            <v>2</v>
          </cell>
          <cell r="AE865">
            <v>1.88</v>
          </cell>
        </row>
        <row r="866">
          <cell r="A866" t="str">
            <v>FR0000937435</v>
          </cell>
          <cell r="B866" t="str">
            <v>Bellatrix C</v>
          </cell>
          <cell r="C866" t="str">
            <v/>
          </cell>
          <cell r="D866">
            <v>0</v>
          </cell>
          <cell r="E866" t="str">
            <v>SICAV</v>
          </cell>
          <cell r="F866" t="str">
            <v>Cybèle AM</v>
          </cell>
          <cell r="G866" t="str">
            <v>Cybèle Asset Management</v>
          </cell>
          <cell r="H866" t="str">
            <v>EUR</v>
          </cell>
          <cell r="I866" t="str">
            <v>(FTSE MTS Ex-CNO Etrix 3-5Y TR EUR) 50% + ( Stoxx Europe 600 NR EUR) 50%</v>
          </cell>
          <cell r="J866" t="str">
            <v>www.cybele-am.com</v>
          </cell>
          <cell r="K866" t="str">
            <v>Mixtes EUR Flexible</v>
          </cell>
          <cell r="L866" t="str">
            <v>Europe Fonds ouverts  - Allocation EUR Flexible - International</v>
          </cell>
          <cell r="M866" t="str">
            <v>EACA</v>
          </cell>
          <cell r="N866" t="str">
            <v>EACAB</v>
          </cell>
          <cell r="O866" t="str">
            <v>Quotidien</v>
          </cell>
          <cell r="P866" t="str">
            <v>France</v>
          </cell>
          <cell r="Q866" t="str">
            <v>Non</v>
          </cell>
          <cell r="R866" t="str">
            <v/>
          </cell>
          <cell r="S866" t="str">
            <v>+ 85 ans</v>
          </cell>
          <cell r="T866" t="str">
            <v>International</v>
          </cell>
          <cell r="U866" t="str">
            <v>Global</v>
          </cell>
          <cell r="V866">
            <v>5</v>
          </cell>
          <cell r="W866" t="str">
            <v>Non</v>
          </cell>
          <cell r="X866" t="str">
            <v>Cap</v>
          </cell>
          <cell r="Y866" t="str">
            <v>12h30</v>
          </cell>
          <cell r="Z866" t="str">
            <v>Cut Off: 12h30  Val:J+2  DE:2,25</v>
          </cell>
          <cell r="AB866" t="str">
            <v>Non</v>
          </cell>
          <cell r="AC866" t="str">
            <v>Oui</v>
          </cell>
          <cell r="AD866">
            <v>2.4</v>
          </cell>
          <cell r="AE866">
            <v>2.4</v>
          </cell>
        </row>
        <row r="867">
          <cell r="A867" t="str">
            <v>FR0013528304</v>
          </cell>
          <cell r="B867" t="str">
            <v>Ambition Planète Verte C</v>
          </cell>
          <cell r="C867" t="str">
            <v>Fonds créé dans KLIFE mais absent dans morningstar</v>
          </cell>
          <cell r="D867">
            <v>1</v>
          </cell>
          <cell r="E867" t="str">
            <v>FCP</v>
          </cell>
          <cell r="F867" t="str">
            <v>Dauphine AM</v>
          </cell>
          <cell r="G867" t="str">
            <v>Dauphine AM</v>
          </cell>
          <cell r="H867" t="str">
            <v>EUR</v>
          </cell>
          <cell r="I867" t="str">
            <v>(MSCI USA Small Cap NR EUR) 30% + ( MSCI Europe Small Cap NR EUR) 70%</v>
          </cell>
          <cell r="J867" t="str">
            <v>http://www.dauphine-am.fr</v>
          </cell>
          <cell r="K867" t="str">
            <v>Secteur Ecologie</v>
          </cell>
          <cell r="L867" t="str">
            <v>Europe Fonds ouverts  - Actions Secteur Ecologie</v>
          </cell>
          <cell r="M867" t="str">
            <v>G0E0</v>
          </cell>
          <cell r="N867" t="str">
            <v>G0E0B</v>
          </cell>
          <cell r="O867" t="str">
            <v>Quotidien</v>
          </cell>
          <cell r="P867" t="str">
            <v>France</v>
          </cell>
          <cell r="Q867" t="str">
            <v>Non</v>
          </cell>
          <cell r="R867" t="str">
            <v/>
          </cell>
          <cell r="S867" t="str">
            <v/>
          </cell>
          <cell r="T867" t="str">
            <v>International</v>
          </cell>
          <cell r="U867" t="str">
            <v>Global</v>
          </cell>
          <cell r="V867">
            <v>6</v>
          </cell>
          <cell r="W867" t="str">
            <v>Non</v>
          </cell>
          <cell r="X867" t="str">
            <v>Cap</v>
          </cell>
          <cell r="Y867" t="str">
            <v>12h00</v>
          </cell>
          <cell r="Z867" t="str">
            <v>J+2</v>
          </cell>
          <cell r="AB867" t="str">
            <v>Non</v>
          </cell>
          <cell r="AC867" t="str">
            <v>Oui</v>
          </cell>
          <cell r="AD867">
            <v>2</v>
          </cell>
          <cell r="AE867">
            <v>2.7</v>
          </cell>
        </row>
        <row r="868">
          <cell r="A868" t="str">
            <v>FR0013309226</v>
          </cell>
          <cell r="B868" t="str">
            <v>Dauphine Megatrends C</v>
          </cell>
          <cell r="C868" t="str">
            <v>Référencé PERP ERES</v>
          </cell>
          <cell r="D868">
            <v>2</v>
          </cell>
          <cell r="E868" t="str">
            <v>FCP</v>
          </cell>
          <cell r="F868" t="str">
            <v>Dauphine AM</v>
          </cell>
          <cell r="G868" t="str">
            <v>Dauphine AM</v>
          </cell>
          <cell r="H868" t="str">
            <v>EUR</v>
          </cell>
          <cell r="I868" t="str">
            <v>(MSCI World NR EUR) 80% + ( ICE BofA 1-3Y EUR Brd Mkt TR EUR) 20%</v>
          </cell>
          <cell r="J868" t="str">
            <v>http://www.dauphine-am.fr</v>
          </cell>
          <cell r="K868" t="str">
            <v>Mixtes EUR Dynamiques</v>
          </cell>
          <cell r="L868" t="str">
            <v>Europe Fonds ouverts  - Allocation EUR Agressive - International</v>
          </cell>
          <cell r="M868" t="str">
            <v>EADA</v>
          </cell>
          <cell r="N868" t="str">
            <v>EADAB</v>
          </cell>
          <cell r="O868" t="str">
            <v>Quotidien</v>
          </cell>
          <cell r="P868" t="str">
            <v>France</v>
          </cell>
          <cell r="Q868" t="str">
            <v>Non</v>
          </cell>
          <cell r="R868" t="str">
            <v/>
          </cell>
          <cell r="S868" t="str">
            <v>+ 85 ans</v>
          </cell>
          <cell r="T868" t="str">
            <v>International</v>
          </cell>
          <cell r="U868" t="str">
            <v>Global</v>
          </cell>
          <cell r="V868">
            <v>5</v>
          </cell>
          <cell r="W868" t="str">
            <v>Non</v>
          </cell>
          <cell r="X868" t="str">
            <v>Cap</v>
          </cell>
          <cell r="Y868" t="str">
            <v>12h00</v>
          </cell>
          <cell r="Z868" t="str">
            <v>J+1</v>
          </cell>
          <cell r="AB868" t="str">
            <v>Non</v>
          </cell>
          <cell r="AC868" t="str">
            <v>Oui</v>
          </cell>
          <cell r="AD868">
            <v>2</v>
          </cell>
          <cell r="AE868">
            <v>2.76</v>
          </cell>
        </row>
        <row r="869">
          <cell r="A869" t="str">
            <v>IE00BGLSKM63</v>
          </cell>
          <cell r="B869" t="str">
            <v>IPM Systematic Macro UCITS I EUR Acc</v>
          </cell>
          <cell r="C869" t="str">
            <v xml:space="preserve">Création pour opération ponctuelle </v>
          </cell>
          <cell r="D869">
            <v>0</v>
          </cell>
          <cell r="E869" t="str">
            <v>SICAV</v>
          </cell>
          <cell r="F869" t="str">
            <v>Davy Global Fund Management</v>
          </cell>
          <cell r="G869" t="str">
            <v>Davy Global Fund Management Limited</v>
          </cell>
          <cell r="H869" t="str">
            <v>EUR</v>
          </cell>
          <cell r="I869" t="str">
            <v>Pas d'indice de référence</v>
          </cell>
          <cell r="J869">
            <v>0</v>
          </cell>
          <cell r="K869" t="str">
            <v>Gestion Alternative</v>
          </cell>
          <cell r="L869" t="str">
            <v>Europe Fonds ouverts  - Alt - Global Macro</v>
          </cell>
          <cell r="M869" t="str">
            <v>D000</v>
          </cell>
          <cell r="N869" t="str">
            <v>D000B</v>
          </cell>
          <cell r="O869" t="str">
            <v>Quotidien</v>
          </cell>
          <cell r="P869" t="str">
            <v>Austria;Belgium;Switzerland;Germany;Spain;France;United Kingdom;Ireland;Liechtenstein;Luxembourg;Netherlands;</v>
          </cell>
          <cell r="Q869" t="str">
            <v>Non</v>
          </cell>
          <cell r="R869" t="str">
            <v/>
          </cell>
          <cell r="S869" t="str">
            <v>+ 85 ans</v>
          </cell>
          <cell r="T869" t="str">
            <v>International</v>
          </cell>
          <cell r="U869" t="str">
            <v>Global</v>
          </cell>
          <cell r="V869">
            <v>5</v>
          </cell>
          <cell r="W869" t="str">
            <v>Non</v>
          </cell>
          <cell r="X869" t="str">
            <v>Cap</v>
          </cell>
          <cell r="Y869" t="str">
            <v>12h00 J-3</v>
          </cell>
          <cell r="Z869" t="str">
            <v>J+3</v>
          </cell>
          <cell r="AB869" t="str">
            <v>Non</v>
          </cell>
          <cell r="AC869" t="str">
            <v>Oui</v>
          </cell>
          <cell r="AD869">
            <v>1.5</v>
          </cell>
          <cell r="AE869">
            <v>1.77</v>
          </cell>
        </row>
        <row r="870">
          <cell r="A870" t="str">
            <v>IE00BGLSKN70</v>
          </cell>
          <cell r="B870" t="str">
            <v>IPM Systematic Macro UCITS I USD Acc</v>
          </cell>
          <cell r="C870" t="str">
            <v xml:space="preserve">Création pour opération ponctuelle </v>
          </cell>
          <cell r="D870">
            <v>0</v>
          </cell>
          <cell r="E870" t="str">
            <v>SICAV</v>
          </cell>
          <cell r="F870" t="str">
            <v>Davy Global Fund Management</v>
          </cell>
          <cell r="G870" t="str">
            <v>Davy Global Fund Management Limited</v>
          </cell>
          <cell r="H870" t="str">
            <v>USD</v>
          </cell>
          <cell r="I870" t="str">
            <v>Pas d'indice de référence</v>
          </cell>
          <cell r="J870">
            <v>0</v>
          </cell>
          <cell r="K870" t="str">
            <v>Gestion Alternative</v>
          </cell>
          <cell r="L870" t="str">
            <v>Europe Fonds ouverts  - Alt - Global Macro</v>
          </cell>
          <cell r="M870" t="str">
            <v>D000</v>
          </cell>
          <cell r="N870" t="str">
            <v>D000B</v>
          </cell>
          <cell r="O870" t="str">
            <v>Quotidien</v>
          </cell>
          <cell r="P870" t="str">
            <v>Austria;Belgium;Switzerland;Germany;Spain;Finland;France;United Kingdom;Ireland;Italy;Liechtenstein;Luxembourg;Netherlands;Norway;Sweden;</v>
          </cell>
          <cell r="Q870">
            <v>0</v>
          </cell>
          <cell r="R870" t="str">
            <v/>
          </cell>
          <cell r="S870" t="str">
            <v>+ 85 ans</v>
          </cell>
          <cell r="T870" t="str">
            <v>International</v>
          </cell>
          <cell r="U870" t="str">
            <v>Global</v>
          </cell>
          <cell r="V870">
            <v>5</v>
          </cell>
          <cell r="W870" t="str">
            <v>Non</v>
          </cell>
          <cell r="X870" t="str">
            <v>Cap</v>
          </cell>
          <cell r="AB870" t="str">
            <v>Non</v>
          </cell>
          <cell r="AC870" t="str">
            <v>Oui</v>
          </cell>
          <cell r="AD870">
            <v>1.5</v>
          </cell>
          <cell r="AE870">
            <v>1.77</v>
          </cell>
        </row>
        <row r="871">
          <cell r="A871" t="str">
            <v>BE0948982310</v>
          </cell>
          <cell r="B871" t="str">
            <v>DPAM INVEST B Eqs NewGems Sust L Cap</v>
          </cell>
          <cell r="D871">
            <v>5</v>
          </cell>
          <cell r="E871" t="str">
            <v>SICAV</v>
          </cell>
          <cell r="F871" t="str">
            <v>Degroof Petercam AM</v>
          </cell>
          <cell r="G871" t="str">
            <v>Degroof Petercam Asset Management S.A.</v>
          </cell>
          <cell r="H871" t="str">
            <v>EUR</v>
          </cell>
          <cell r="I871" t="str">
            <v>Pas d'indice de référence</v>
          </cell>
          <cell r="J871" t="str">
            <v>https://funds.degroofpetercam.com/</v>
          </cell>
          <cell r="K871" t="str">
            <v>Actions International Grandes Capitalisations Mixte</v>
          </cell>
          <cell r="L871" t="str">
            <v>Europe Fonds ouverts  - Actions Internationales Gdes Cap. Mixte</v>
          </cell>
          <cell r="M871" t="str">
            <v>FEAD</v>
          </cell>
          <cell r="N871" t="str">
            <v>FEADB</v>
          </cell>
          <cell r="O871" t="str">
            <v>Quotidien</v>
          </cell>
          <cell r="P871" t="str">
            <v>Austria;Belgium;Switzerland;Germany;France;Luxembourg;</v>
          </cell>
          <cell r="Q871" t="str">
            <v>Non</v>
          </cell>
          <cell r="R871" t="str">
            <v/>
          </cell>
          <cell r="S871" t="str">
            <v/>
          </cell>
          <cell r="T871" t="str">
            <v>International</v>
          </cell>
          <cell r="U871" t="str">
            <v>Global</v>
          </cell>
          <cell r="V871">
            <v>6</v>
          </cell>
          <cell r="W871" t="str">
            <v>Non</v>
          </cell>
          <cell r="X871" t="str">
            <v>Cap</v>
          </cell>
          <cell r="Y871" t="str">
            <v>16h00</v>
          </cell>
          <cell r="Z871" t="str">
            <v>J+3</v>
          </cell>
          <cell r="AA871" t="str">
            <v>Label Luxflag ESG 012021</v>
          </cell>
          <cell r="AB871" t="str">
            <v>Oui</v>
          </cell>
          <cell r="AC871" t="str">
            <v>Oui</v>
          </cell>
          <cell r="AD871">
            <v>2</v>
          </cell>
          <cell r="AE871">
            <v>2.25</v>
          </cell>
        </row>
        <row r="872">
          <cell r="A872" t="str">
            <v>BE0947764743</v>
          </cell>
          <cell r="B872" t="str">
            <v>DPAM INVEST B Eqs Sust Food Trnds B Cap</v>
          </cell>
          <cell r="D872">
            <v>5</v>
          </cell>
          <cell r="E872" t="str">
            <v>SICAV</v>
          </cell>
          <cell r="F872" t="str">
            <v>Degroof Petercam AM</v>
          </cell>
          <cell r="G872" t="str">
            <v>Degroof Petercam Asset Management S.A.</v>
          </cell>
          <cell r="H872" t="str">
            <v>EUR</v>
          </cell>
          <cell r="I872" t="str">
            <v>Pas d'indice de référence</v>
          </cell>
          <cell r="J872" t="str">
            <v>https://funds.degroofpetercam.com/</v>
          </cell>
          <cell r="K872" t="str">
            <v>Secteur Agricole</v>
          </cell>
          <cell r="L872" t="str">
            <v>Europe Fonds ouverts  - Actions Secteur Agriculture</v>
          </cell>
          <cell r="M872" t="str">
            <v>G0A0</v>
          </cell>
          <cell r="N872" t="str">
            <v>G0A0B</v>
          </cell>
          <cell r="O872" t="str">
            <v>Quotidien</v>
          </cell>
          <cell r="P872" t="str">
            <v>Austria;Belgium;Switzerland;Germany;Spain;France;Italy;Luxembourg;</v>
          </cell>
          <cell r="Q872" t="str">
            <v>Non</v>
          </cell>
          <cell r="R872" t="str">
            <v/>
          </cell>
          <cell r="S872" t="str">
            <v/>
          </cell>
          <cell r="T872" t="str">
            <v>International</v>
          </cell>
          <cell r="U872" t="str">
            <v>Global</v>
          </cell>
          <cell r="V872">
            <v>6</v>
          </cell>
          <cell r="W872" t="str">
            <v>Non</v>
          </cell>
          <cell r="X872" t="str">
            <v>Cap</v>
          </cell>
          <cell r="Y872" t="str">
            <v>16h00</v>
          </cell>
          <cell r="Z872" t="str">
            <v>J+3</v>
          </cell>
          <cell r="AA872" t="str">
            <v>Label Luxflag ESG 012021</v>
          </cell>
          <cell r="AB872" t="str">
            <v>Oui</v>
          </cell>
          <cell r="AC872" t="str">
            <v>Oui</v>
          </cell>
          <cell r="AD872">
            <v>1.5</v>
          </cell>
          <cell r="AE872">
            <v>1.8</v>
          </cell>
        </row>
        <row r="873">
          <cell r="A873" t="str">
            <v>BE0058182792</v>
          </cell>
          <cell r="B873" t="str">
            <v>DPAM INVEST B Equities Euroland B Cap</v>
          </cell>
          <cell r="C873" t="str">
            <v>colonne liste : dont 1 historique UBS</v>
          </cell>
          <cell r="D873">
            <v>4</v>
          </cell>
          <cell r="E873" t="str">
            <v>SICAV</v>
          </cell>
          <cell r="F873" t="str">
            <v>Degroof Petercam AM</v>
          </cell>
          <cell r="G873" t="str">
            <v>Degroof Petercam Asset Management S.A.</v>
          </cell>
          <cell r="H873" t="str">
            <v>EUR</v>
          </cell>
          <cell r="I873" t="str">
            <v>MSCI EMU NR EUR</v>
          </cell>
          <cell r="J873" t="str">
            <v>https://funds.degroofpetercam.com/</v>
          </cell>
          <cell r="K873" t="str">
            <v>Actions Zone Euro Grandes Capitalisations</v>
          </cell>
          <cell r="L873" t="str">
            <v>Europe Fonds ouverts  - Actions Zone Euro Grandes Cap.</v>
          </cell>
          <cell r="M873" t="str">
            <v>FBAA</v>
          </cell>
          <cell r="N873" t="str">
            <v>FBAAB</v>
          </cell>
          <cell r="O873" t="str">
            <v>Quotidien</v>
          </cell>
          <cell r="P873" t="str">
            <v>Belgium;Switzerland;Germany;Spain;France;Luxembourg;Netherlands;</v>
          </cell>
          <cell r="Q873" t="str">
            <v>Oui</v>
          </cell>
          <cell r="R873" t="str">
            <v/>
          </cell>
          <cell r="S873" t="str">
            <v/>
          </cell>
          <cell r="T873" t="str">
            <v>Zone Euro</v>
          </cell>
          <cell r="U873" t="str">
            <v>Euroland</v>
          </cell>
          <cell r="V873">
            <v>6</v>
          </cell>
          <cell r="W873" t="str">
            <v>Non</v>
          </cell>
          <cell r="X873" t="str">
            <v>Cap</v>
          </cell>
          <cell r="Y873" t="str">
            <v>16h00</v>
          </cell>
          <cell r="Z873" t="str">
            <v>J+3</v>
          </cell>
          <cell r="AB873" t="str">
            <v>Non</v>
          </cell>
          <cell r="AC873" t="str">
            <v>Oui</v>
          </cell>
          <cell r="AD873">
            <v>1.5</v>
          </cell>
          <cell r="AE873">
            <v>1.73</v>
          </cell>
        </row>
        <row r="874">
          <cell r="A874" t="str">
            <v>BE0057451271</v>
          </cell>
          <cell r="B874" t="str">
            <v>DPAM INVEST B Equities Eur Div B EUR Cap</v>
          </cell>
          <cell r="D874">
            <v>3</v>
          </cell>
          <cell r="E874" t="str">
            <v>SICAV</v>
          </cell>
          <cell r="F874" t="str">
            <v>Degroof Petercam AM</v>
          </cell>
          <cell r="G874" t="str">
            <v>Degroof Petercam Asset Management S.A.</v>
          </cell>
          <cell r="H874" t="str">
            <v>EUR</v>
          </cell>
          <cell r="I874" t="str">
            <v>MSCI Europe NR EUR</v>
          </cell>
          <cell r="J874" t="str">
            <v>https://funds.degroofpetercam.com/</v>
          </cell>
          <cell r="K874" t="str">
            <v>Actions Europe Rendement</v>
          </cell>
          <cell r="L874" t="str">
            <v>Europe Fonds ouverts  - Actions Europe Rendement</v>
          </cell>
          <cell r="M874" t="str">
            <v>FCAA</v>
          </cell>
          <cell r="N874" t="str">
            <v>FCAAB</v>
          </cell>
          <cell r="O874" t="str">
            <v>Quotidien</v>
          </cell>
          <cell r="P874" t="str">
            <v>Austria;Belgium;Switzerland;Germany;Spain;France;Italy;Luxembourg;</v>
          </cell>
          <cell r="Q874" t="str">
            <v>Non</v>
          </cell>
          <cell r="R874" t="str">
            <v/>
          </cell>
          <cell r="S874" t="str">
            <v/>
          </cell>
          <cell r="T874" t="str">
            <v>Europe</v>
          </cell>
          <cell r="U874" t="str">
            <v>Europe</v>
          </cell>
          <cell r="V874">
            <v>6</v>
          </cell>
          <cell r="W874" t="str">
            <v>Non</v>
          </cell>
          <cell r="X874" t="str">
            <v>Cap</v>
          </cell>
          <cell r="Y874" t="str">
            <v>15h00</v>
          </cell>
          <cell r="Z874" t="str">
            <v>J+2</v>
          </cell>
          <cell r="AB874" t="str">
            <v>Non</v>
          </cell>
          <cell r="AC874" t="str">
            <v>Oui</v>
          </cell>
          <cell r="AD874">
            <v>1.5</v>
          </cell>
          <cell r="AE874">
            <v>1.73</v>
          </cell>
        </row>
        <row r="875">
          <cell r="A875" t="str">
            <v>BE6278393689</v>
          </cell>
          <cell r="B875" t="str">
            <v>DPAM Capital B Equities Europe Idx B Cap</v>
          </cell>
          <cell r="C875" t="str">
            <v xml:space="preserve">Ref pour SL Lux </v>
          </cell>
          <cell r="D875">
            <v>0</v>
          </cell>
          <cell r="E875" t="str">
            <v>SICAV</v>
          </cell>
          <cell r="F875" t="str">
            <v>Degroof Petercam AM</v>
          </cell>
          <cell r="G875" t="str">
            <v>Degroof Petercam Asset Management S.A.</v>
          </cell>
          <cell r="H875" t="str">
            <v>EUR</v>
          </cell>
          <cell r="I875" t="str">
            <v>MSCI Europe NR EUR</v>
          </cell>
          <cell r="J875" t="str">
            <v>https://funds.degroofpetercam.com/</v>
          </cell>
          <cell r="K875" t="str">
            <v>Actions Europe Grandes Capitalisations Mixte</v>
          </cell>
          <cell r="L875" t="str">
            <v>Europe Fonds ouverts  - Actions Europe Gdes Cap. Mixte</v>
          </cell>
          <cell r="M875" t="str">
            <v>FCBB</v>
          </cell>
          <cell r="N875" t="str">
            <v>FCBBB</v>
          </cell>
          <cell r="O875" t="str">
            <v>Quotidien</v>
          </cell>
          <cell r="P875" t="str">
            <v>Belgium</v>
          </cell>
          <cell r="Q875" t="str">
            <v>Non</v>
          </cell>
          <cell r="R875" t="str">
            <v/>
          </cell>
          <cell r="S875" t="str">
            <v/>
          </cell>
          <cell r="T875" t="str">
            <v>Europe</v>
          </cell>
          <cell r="U875" t="str">
            <v>Europe</v>
          </cell>
          <cell r="V875">
            <v>6</v>
          </cell>
          <cell r="W875" t="str">
            <v>Non</v>
          </cell>
          <cell r="X875" t="str">
            <v>Cap</v>
          </cell>
          <cell r="Y875" t="str">
            <v>16h00</v>
          </cell>
          <cell r="Z875" t="str">
            <v>J+4</v>
          </cell>
          <cell r="AB875" t="str">
            <v>Non</v>
          </cell>
          <cell r="AC875" t="str">
            <v>Oui</v>
          </cell>
          <cell r="AD875">
            <v>0.5</v>
          </cell>
          <cell r="AE875">
            <v>0.63</v>
          </cell>
        </row>
        <row r="876">
          <cell r="A876" t="str">
            <v>BE6271654228</v>
          </cell>
          <cell r="B876" t="str">
            <v>DPAM Capital B Real Estate EMU Sus B</v>
          </cell>
          <cell r="C876" t="str">
            <v xml:space="preserve">Ref pour SL Lux </v>
          </cell>
          <cell r="D876">
            <v>0</v>
          </cell>
          <cell r="E876" t="str">
            <v>SICAV</v>
          </cell>
          <cell r="F876" t="str">
            <v>Degroof Petercam AM</v>
          </cell>
          <cell r="G876" t="str">
            <v>Degroof Petercam Asset Management S.A.</v>
          </cell>
          <cell r="H876" t="str">
            <v>EUR</v>
          </cell>
          <cell r="I876" t="str">
            <v>FTSE EPRA Nareit Eur capped 10%</v>
          </cell>
          <cell r="J876" t="str">
            <v>https://funds.degroofpetercam.com/</v>
          </cell>
          <cell r="K876" t="str">
            <v>Secteur Immobilier Europe</v>
          </cell>
          <cell r="L876" t="str">
            <v>Europe Fonds ouverts  - Immobilier - Indirect Zone Euro</v>
          </cell>
          <cell r="M876" t="str">
            <v>G0I0</v>
          </cell>
          <cell r="N876" t="str">
            <v>G0I0B</v>
          </cell>
          <cell r="O876" t="str">
            <v>Quotidien</v>
          </cell>
          <cell r="P876" t="str">
            <v>Belgium;France;</v>
          </cell>
          <cell r="Q876" t="str">
            <v>Non</v>
          </cell>
          <cell r="R876" t="str">
            <v/>
          </cell>
          <cell r="S876" t="str">
            <v/>
          </cell>
          <cell r="T876" t="str">
            <v>Zone Euro</v>
          </cell>
          <cell r="U876" t="str">
            <v>Euroland</v>
          </cell>
          <cell r="V876">
            <v>6</v>
          </cell>
          <cell r="W876" t="str">
            <v>Non</v>
          </cell>
          <cell r="X876" t="str">
            <v>Cap</v>
          </cell>
          <cell r="Y876" t="str">
            <v>16h00</v>
          </cell>
          <cell r="Z876" t="str">
            <v>J+4</v>
          </cell>
          <cell r="AB876" t="str">
            <v>Oui</v>
          </cell>
          <cell r="AC876" t="str">
            <v>Oui</v>
          </cell>
          <cell r="AD876">
            <v>1</v>
          </cell>
          <cell r="AE876">
            <v>1.73</v>
          </cell>
        </row>
        <row r="877">
          <cell r="A877" t="str">
            <v>BE0943877671</v>
          </cell>
          <cell r="B877" t="str">
            <v>DPAM INVEST B Bonds Eur B Cap</v>
          </cell>
          <cell r="D877">
            <v>1</v>
          </cell>
          <cell r="E877" t="str">
            <v>SICAV</v>
          </cell>
          <cell r="F877" t="str">
            <v>Degroof Petercam AM</v>
          </cell>
          <cell r="G877" t="str">
            <v>Degroof Petercam Asset Management S.A.</v>
          </cell>
          <cell r="H877" t="str">
            <v>EUR</v>
          </cell>
          <cell r="I877" t="str">
            <v>JPM EMU TR EUR</v>
          </cell>
          <cell r="J877" t="str">
            <v>https://funds.degroofpetercam.com/</v>
          </cell>
          <cell r="K877" t="str">
            <v>Emprunts d'Etat EUR</v>
          </cell>
          <cell r="L877" t="str">
            <v>Europe Fonds ouverts  - Obligations EUR Emprunts d'Etat</v>
          </cell>
          <cell r="M877" t="str">
            <v>BAAA</v>
          </cell>
          <cell r="N877" t="str">
            <v>BAAAB</v>
          </cell>
          <cell r="O877" t="str">
            <v>Quotidien</v>
          </cell>
          <cell r="P877" t="str">
            <v>Austria;Belgium;Switzerland;Germany;Spain;France;Italy;Luxembourg;Netherlands;</v>
          </cell>
          <cell r="Q877" t="str">
            <v>Non</v>
          </cell>
          <cell r="R877" t="str">
            <v/>
          </cell>
          <cell r="S877" t="str">
            <v>+ 85 ans</v>
          </cell>
          <cell r="T877" t="str">
            <v>Zone Euro</v>
          </cell>
          <cell r="U877" t="str">
            <v>Euroland</v>
          </cell>
          <cell r="V877">
            <v>3</v>
          </cell>
          <cell r="W877" t="str">
            <v>Non</v>
          </cell>
          <cell r="X877" t="str">
            <v>Cap</v>
          </cell>
          <cell r="Y877" t="str">
            <v>16h00</v>
          </cell>
          <cell r="Z877" t="str">
            <v>J+3</v>
          </cell>
          <cell r="AB877" t="str">
            <v>Non</v>
          </cell>
          <cell r="AC877" t="str">
            <v>Oui</v>
          </cell>
          <cell r="AD877">
            <v>0.4</v>
          </cell>
          <cell r="AE877">
            <v>0.55000000000000004</v>
          </cell>
        </row>
        <row r="878">
          <cell r="A878" t="str">
            <v>BE0058185829</v>
          </cell>
          <cell r="B878" t="str">
            <v>DPAM INVEST B Eq Eur SC Sus B</v>
          </cell>
          <cell r="C878" t="str">
            <v>Absorption du support BE0944426346 DPAM Capital B Eqs Belgium B Cap le 26/02/2021</v>
          </cell>
          <cell r="D878">
            <v>3</v>
          </cell>
          <cell r="E878" t="str">
            <v>SICAV</v>
          </cell>
          <cell r="F878" t="str">
            <v>Degroof Petercam AM</v>
          </cell>
          <cell r="G878" t="str">
            <v>Degroof Petercam Asset Management S.A.</v>
          </cell>
          <cell r="H878" t="str">
            <v>EUR</v>
          </cell>
          <cell r="I878" t="str">
            <v>MSCI Europe Small Cap NR EUR</v>
          </cell>
          <cell r="J878" t="str">
            <v>https://funds.degroofpetercam.com/</v>
          </cell>
          <cell r="K878" t="str">
            <v>Actions Europe Petites Capitalisations</v>
          </cell>
          <cell r="L878" t="str">
            <v>Europe Fonds ouverts  - Actions Europe Petites Cap.</v>
          </cell>
          <cell r="M878" t="str">
            <v>FCE0</v>
          </cell>
          <cell r="N878" t="str">
            <v>FCE0B</v>
          </cell>
          <cell r="O878" t="str">
            <v>Quotidien</v>
          </cell>
          <cell r="P878" t="str">
            <v>Belgium;Switzerland;Spain;France;Netherlands;</v>
          </cell>
          <cell r="Q878" t="str">
            <v>Non</v>
          </cell>
          <cell r="R878" t="str">
            <v/>
          </cell>
          <cell r="S878" t="str">
            <v/>
          </cell>
          <cell r="T878" t="str">
            <v>Europe</v>
          </cell>
          <cell r="U878" t="str">
            <v>Europe</v>
          </cell>
          <cell r="V878">
            <v>6</v>
          </cell>
          <cell r="W878" t="str">
            <v>Non</v>
          </cell>
          <cell r="X878" t="str">
            <v>Cap</v>
          </cell>
          <cell r="AA878" t="str">
            <v>Label Luxflag ESG 012022</v>
          </cell>
          <cell r="AB878" t="str">
            <v>Oui</v>
          </cell>
          <cell r="AC878" t="str">
            <v>Oui</v>
          </cell>
          <cell r="AD878">
            <v>1.5</v>
          </cell>
          <cell r="AE878">
            <v>1.77</v>
          </cell>
        </row>
        <row r="879">
          <cell r="A879" t="str">
            <v>BE0058181786</v>
          </cell>
          <cell r="B879" t="str">
            <v>DPAM INVEST B Equities Euroland A Dis</v>
          </cell>
          <cell r="C879" t="str">
            <v/>
          </cell>
          <cell r="D879">
            <v>0</v>
          </cell>
          <cell r="E879" t="str">
            <v>SICAV</v>
          </cell>
          <cell r="F879" t="str">
            <v>Degroof Petercam AM</v>
          </cell>
          <cell r="G879" t="str">
            <v>Degroof Petercam Asset Management S.A.</v>
          </cell>
          <cell r="H879" t="str">
            <v>EUR</v>
          </cell>
          <cell r="I879" t="str">
            <v>MSCI EMU NR EUR</v>
          </cell>
          <cell r="J879" t="str">
            <v>https://funds.degroofpetercam.com/</v>
          </cell>
          <cell r="K879" t="str">
            <v>Actions Zone Euro Grandes Capitalisations</v>
          </cell>
          <cell r="L879" t="str">
            <v>Europe Fonds ouverts  - Actions Zone Euro Grandes Cap.</v>
          </cell>
          <cell r="M879" t="str">
            <v>FBAA</v>
          </cell>
          <cell r="N879" t="str">
            <v>FBAAB</v>
          </cell>
          <cell r="O879" t="str">
            <v>Quotidien</v>
          </cell>
          <cell r="P879" t="str">
            <v>Belgium;Switzerland;Spain;France;Netherlands;</v>
          </cell>
          <cell r="Q879" t="str">
            <v>Oui</v>
          </cell>
          <cell r="R879" t="str">
            <v/>
          </cell>
          <cell r="S879" t="str">
            <v/>
          </cell>
          <cell r="T879" t="str">
            <v>Zone Euro</v>
          </cell>
          <cell r="U879" t="str">
            <v>Euroland</v>
          </cell>
          <cell r="V879">
            <v>6</v>
          </cell>
          <cell r="W879" t="str">
            <v>Non</v>
          </cell>
          <cell r="X879" t="str">
            <v>Dist</v>
          </cell>
          <cell r="AB879" t="str">
            <v>Non</v>
          </cell>
          <cell r="AC879" t="str">
            <v>Oui</v>
          </cell>
          <cell r="AD879">
            <v>1.5</v>
          </cell>
          <cell r="AE879">
            <v>1.79</v>
          </cell>
        </row>
        <row r="880">
          <cell r="A880" t="str">
            <v>LU0254973687</v>
          </cell>
          <cell r="B880" t="str">
            <v>Asia Pacific Performance C EUR</v>
          </cell>
          <cell r="D880">
            <v>2</v>
          </cell>
          <cell r="E880" t="str">
            <v>SICAV</v>
          </cell>
          <cell r="F880" t="str">
            <v>Degroof Petercam Asset Services</v>
          </cell>
          <cell r="G880" t="str">
            <v>Degroof Petercam Asset Services S.A.</v>
          </cell>
          <cell r="H880" t="str">
            <v>EUR</v>
          </cell>
          <cell r="I880" t="str">
            <v>MSCI AC Asia Ex Japan SMID NR USD</v>
          </cell>
          <cell r="J880" t="str">
            <v>www.dpas.lu</v>
          </cell>
          <cell r="K880" t="str">
            <v>Actions autres</v>
          </cell>
          <cell r="L880" t="str">
            <v>Europe Fonds ouverts  - Autres actions</v>
          </cell>
          <cell r="M880" t="str">
            <v>FTZZ</v>
          </cell>
          <cell r="N880" t="str">
            <v>FTZZB</v>
          </cell>
          <cell r="O880" t="str">
            <v>Quotidien</v>
          </cell>
          <cell r="P880" t="str">
            <v>Belgium;Switzerland;Spain;France;Luxembourg;</v>
          </cell>
          <cell r="Q880" t="str">
            <v>Non</v>
          </cell>
          <cell r="R880" t="str">
            <v/>
          </cell>
          <cell r="S880" t="str">
            <v/>
          </cell>
          <cell r="T880" t="str">
            <v>Asie - Pacifique</v>
          </cell>
          <cell r="U880" t="str">
            <v>Asia Pacific ex Japan ex Australia</v>
          </cell>
          <cell r="V880">
            <v>6</v>
          </cell>
          <cell r="W880" t="str">
            <v>Non</v>
          </cell>
          <cell r="X880" t="str">
            <v>Cap</v>
          </cell>
          <cell r="Y880" t="str">
            <v>11h15</v>
          </cell>
          <cell r="Z880" t="str">
            <v>Cut Off: 11h15  Val:J+4  VL:J+2</v>
          </cell>
          <cell r="AB880">
            <v>0</v>
          </cell>
          <cell r="AC880" t="str">
            <v>Oui</v>
          </cell>
          <cell r="AD880">
            <v>1.3</v>
          </cell>
          <cell r="AE880">
            <v>4.71</v>
          </cell>
        </row>
        <row r="881">
          <cell r="A881" t="str">
            <v>LU0059313121</v>
          </cell>
          <cell r="B881" t="str">
            <v>Asia Pacific Performance D US$</v>
          </cell>
          <cell r="C881" t="str">
            <v>retiré de Sélection1818 (février 2016)</v>
          </cell>
          <cell r="D881">
            <v>0</v>
          </cell>
          <cell r="E881" t="str">
            <v>SICAV</v>
          </cell>
          <cell r="F881" t="str">
            <v>Degroof Petercam Asset Services</v>
          </cell>
          <cell r="G881" t="str">
            <v>Degroof Petercam Asset Services S.A.</v>
          </cell>
          <cell r="H881" t="str">
            <v>USD</v>
          </cell>
          <cell r="I881" t="str">
            <v>MSCI AC Asia Ex Japan SMID NR USD</v>
          </cell>
          <cell r="J881" t="str">
            <v>www.dpas.lu</v>
          </cell>
          <cell r="K881" t="str">
            <v>Actions Asie-Pacifique hors Japon</v>
          </cell>
          <cell r="L881" t="str">
            <v>Europe Fonds ouverts  - Actions Asie hors Japon</v>
          </cell>
          <cell r="M881" t="str">
            <v>FN00</v>
          </cell>
          <cell r="N881" t="str">
            <v>FN00B</v>
          </cell>
          <cell r="O881" t="str">
            <v>Quotidien</v>
          </cell>
          <cell r="P881" t="str">
            <v>Belgium;Switzerland;Spain;France;Italy;Luxembourg;</v>
          </cell>
          <cell r="Q881" t="str">
            <v>Non</v>
          </cell>
          <cell r="R881" t="str">
            <v/>
          </cell>
          <cell r="S881" t="str">
            <v/>
          </cell>
          <cell r="T881" t="str">
            <v>Asie - Pacifique</v>
          </cell>
          <cell r="U881" t="str">
            <v>Asia Pacific ex Japan ex Australia</v>
          </cell>
          <cell r="V881">
            <v>6</v>
          </cell>
          <cell r="W881" t="str">
            <v>Non</v>
          </cell>
          <cell r="X881" t="str">
            <v>Cap</v>
          </cell>
          <cell r="AB881">
            <v>0</v>
          </cell>
          <cell r="AC881" t="str">
            <v>Oui</v>
          </cell>
          <cell r="AD881">
            <v>1.3</v>
          </cell>
          <cell r="AE881">
            <v>4.6500000000000004</v>
          </cell>
        </row>
        <row r="882">
          <cell r="A882" t="str">
            <v>LU1514873279</v>
          </cell>
          <cell r="B882" t="str">
            <v>DPAM Convertible Europe R</v>
          </cell>
          <cell r="D882">
            <v>0</v>
          </cell>
          <cell r="E882" t="str">
            <v>SICAV</v>
          </cell>
          <cell r="F882" t="str">
            <v>Degroof Petercam Asset Services</v>
          </cell>
          <cell r="G882" t="str">
            <v>Degroof Petercam Asset Services S.A.</v>
          </cell>
          <cell r="H882" t="str">
            <v>EUR</v>
          </cell>
          <cell r="I882" t="str">
            <v>Exane ECI Euro TR</v>
          </cell>
          <cell r="J882" t="str">
            <v>www.dpas.lu</v>
          </cell>
          <cell r="K882" t="str">
            <v>Obligations Convertibles - Europe</v>
          </cell>
          <cell r="L882" t="str">
            <v>Europe Fonds ouverts  - Convertibles Europe</v>
          </cell>
          <cell r="M882" t="str">
            <v>C00A</v>
          </cell>
          <cell r="N882" t="str">
            <v>C00AB</v>
          </cell>
          <cell r="O882" t="str">
            <v>Quotidien</v>
          </cell>
          <cell r="P882" t="str">
            <v>Luxembourg</v>
          </cell>
          <cell r="Q882" t="str">
            <v>Non</v>
          </cell>
          <cell r="R882" t="str">
            <v/>
          </cell>
          <cell r="S882" t="str">
            <v>+ 85 ans</v>
          </cell>
          <cell r="T882" t="str">
            <v>Europe</v>
          </cell>
          <cell r="U882" t="str">
            <v>Europe</v>
          </cell>
          <cell r="V882">
            <v>4</v>
          </cell>
          <cell r="W882" t="str">
            <v>Non</v>
          </cell>
          <cell r="X882" t="str">
            <v>Cap</v>
          </cell>
          <cell r="Y882" t="str">
            <v>11H00</v>
          </cell>
          <cell r="Z882" t="str">
            <v>J+2</v>
          </cell>
          <cell r="AB882" t="str">
            <v>Non</v>
          </cell>
          <cell r="AC882" t="str">
            <v>Oui</v>
          </cell>
          <cell r="AD882">
            <v>1.75</v>
          </cell>
          <cell r="AE882">
            <v>2.06</v>
          </cell>
        </row>
        <row r="883">
          <cell r="A883" t="str">
            <v>LU0907928575</v>
          </cell>
          <cell r="B883" t="str">
            <v>DPAM L Bonds Emerging Markets Sust L EUR</v>
          </cell>
          <cell r="D883">
            <v>5</v>
          </cell>
          <cell r="E883" t="str">
            <v>SICAV</v>
          </cell>
          <cell r="F883" t="str">
            <v>Degroof Petercam Asset Services</v>
          </cell>
          <cell r="G883" t="str">
            <v>Degroof Petercam Asset Services S.A.</v>
          </cell>
          <cell r="H883" t="str">
            <v>EUR</v>
          </cell>
          <cell r="I883" t="str">
            <v>Pas d'indice de référence</v>
          </cell>
          <cell r="J883" t="str">
            <v>www.dpas.lu</v>
          </cell>
          <cell r="K883" t="str">
            <v>Obligations Marchés Emergents - Devise locale</v>
          </cell>
          <cell r="L883" t="str">
            <v>Europe Fonds ouverts  - Obligations Marchés Emergents Devise Locale</v>
          </cell>
          <cell r="M883" t="str">
            <v>BDRC</v>
          </cell>
          <cell r="N883" t="str">
            <v>BDRCB</v>
          </cell>
          <cell r="O883" t="str">
            <v>Quotidien</v>
          </cell>
          <cell r="P883" t="str">
            <v>Austria;Switzerland;Germany;Spain;France;Italy;Luxembourg;</v>
          </cell>
          <cell r="Q883" t="str">
            <v>Non</v>
          </cell>
          <cell r="R883" t="str">
            <v/>
          </cell>
          <cell r="S883" t="str">
            <v>+ 85 ans</v>
          </cell>
          <cell r="T883" t="str">
            <v>Marchés Emergents</v>
          </cell>
          <cell r="U883" t="str">
            <v>Global Emerging Mkts</v>
          </cell>
          <cell r="V883">
            <v>4</v>
          </cell>
          <cell r="W883" t="str">
            <v>Non</v>
          </cell>
          <cell r="X883" t="str">
            <v>Cap</v>
          </cell>
          <cell r="Y883" t="str">
            <v>16h00</v>
          </cell>
          <cell r="Z883" t="str">
            <v>J+3</v>
          </cell>
          <cell r="AA883" t="str">
            <v>Label Luxflag ESG 012021</v>
          </cell>
          <cell r="AB883" t="str">
            <v>Oui</v>
          </cell>
          <cell r="AC883" t="str">
            <v>Oui</v>
          </cell>
          <cell r="AD883">
            <v>1.35</v>
          </cell>
          <cell r="AE883">
            <v>1.53</v>
          </cell>
        </row>
        <row r="884">
          <cell r="A884" t="str">
            <v>LU0941591991</v>
          </cell>
          <cell r="B884" t="str">
            <v>DPAM Equities L Emerging MSCI Idx B EUR</v>
          </cell>
          <cell r="C884" t="str">
            <v xml:space="preserve">Ref pour SL Lux </v>
          </cell>
          <cell r="D884">
            <v>0</v>
          </cell>
          <cell r="E884" t="str">
            <v xml:space="preserve">SICAV </v>
          </cell>
          <cell r="F884" t="str">
            <v>Degroof Petercam Asset Services</v>
          </cell>
          <cell r="G884" t="str">
            <v>Degroof Petercam Asset Services S.A.</v>
          </cell>
          <cell r="H884" t="str">
            <v>EUR</v>
          </cell>
          <cell r="I884" t="str">
            <v>MSCI EM NR EUR</v>
          </cell>
          <cell r="J884" t="str">
            <v>www.dpas.lu</v>
          </cell>
          <cell r="K884" t="str">
            <v>Actions Marchés Emergents</v>
          </cell>
          <cell r="L884" t="str">
            <v>Europe Fonds ouverts  - Actions Marchés Emergents</v>
          </cell>
          <cell r="M884" t="str">
            <v>FJ00</v>
          </cell>
          <cell r="N884" t="str">
            <v>FJ00B</v>
          </cell>
          <cell r="O884" t="str">
            <v>Quotidien</v>
          </cell>
          <cell r="P884" t="str">
            <v>Belgium;Luxembourg;</v>
          </cell>
          <cell r="Q884" t="str">
            <v>Non</v>
          </cell>
          <cell r="R884" t="str">
            <v/>
          </cell>
          <cell r="S884" t="str">
            <v/>
          </cell>
          <cell r="T884" t="str">
            <v>Marchés Emergents</v>
          </cell>
          <cell r="U884" t="str">
            <v>Global Emerging Mkts</v>
          </cell>
          <cell r="V884">
            <v>6</v>
          </cell>
          <cell r="W884" t="str">
            <v>Non</v>
          </cell>
          <cell r="X884" t="str">
            <v>Cap</v>
          </cell>
          <cell r="Y884" t="str">
            <v>16h00</v>
          </cell>
          <cell r="Z884" t="str">
            <v>J+4</v>
          </cell>
          <cell r="AB884" t="str">
            <v>Non</v>
          </cell>
          <cell r="AC884" t="str">
            <v>Oui</v>
          </cell>
          <cell r="AD884">
            <v>0.3</v>
          </cell>
          <cell r="AE884">
            <v>0.74</v>
          </cell>
        </row>
        <row r="885">
          <cell r="A885" t="str">
            <v>LU0301315254</v>
          </cell>
          <cell r="B885" t="str">
            <v>DPAM Equities L EMU Dividend B</v>
          </cell>
          <cell r="C885" t="str">
            <v xml:space="preserve">Ref pour SL Lux </v>
          </cell>
          <cell r="D885">
            <v>0</v>
          </cell>
          <cell r="E885" t="str">
            <v>SICAV</v>
          </cell>
          <cell r="F885" t="str">
            <v>Degroof Petercam Asset Services</v>
          </cell>
          <cell r="G885" t="str">
            <v>Degroof Petercam Asset Services S.A.</v>
          </cell>
          <cell r="H885" t="str">
            <v>EUR</v>
          </cell>
          <cell r="I885" t="str">
            <v>MSCI World NR EUR</v>
          </cell>
          <cell r="J885" t="str">
            <v>www.dpas.lu</v>
          </cell>
          <cell r="K885" t="str">
            <v>Actions Zone Euro Grandes Capitalisations</v>
          </cell>
          <cell r="L885" t="str">
            <v>Europe Fonds ouverts  - Actions Zone Euro Grandes Cap.</v>
          </cell>
          <cell r="M885" t="str">
            <v>FBAA</v>
          </cell>
          <cell r="N885" t="str">
            <v>FBAAB</v>
          </cell>
          <cell r="O885" t="str">
            <v>Quotidien</v>
          </cell>
          <cell r="P885" t="str">
            <v>Belgium;Spain;France;Luxembourg;</v>
          </cell>
          <cell r="Q885" t="str">
            <v>Non</v>
          </cell>
          <cell r="R885" t="str">
            <v/>
          </cell>
          <cell r="S885" t="str">
            <v/>
          </cell>
          <cell r="T885" t="str">
            <v>Zone Euro</v>
          </cell>
          <cell r="U885" t="str">
            <v>Euroland</v>
          </cell>
          <cell r="V885">
            <v>6</v>
          </cell>
          <cell r="W885" t="str">
            <v>Non</v>
          </cell>
          <cell r="X885" t="str">
            <v>Cap</v>
          </cell>
          <cell r="Y885" t="str">
            <v>J-2 16h00</v>
          </cell>
          <cell r="Z885" t="str">
            <v>J+4</v>
          </cell>
          <cell r="AB885" t="str">
            <v>Non</v>
          </cell>
          <cell r="AC885" t="str">
            <v>Oui</v>
          </cell>
          <cell r="AD885">
            <v>1.5</v>
          </cell>
          <cell r="AE885">
            <v>1.91</v>
          </cell>
        </row>
        <row r="886">
          <cell r="A886" t="str">
            <v>LU0907927338</v>
          </cell>
          <cell r="B886" t="str">
            <v>DPAM L Bonds Emerging Markets Sust B EUR</v>
          </cell>
          <cell r="D886">
            <v>2</v>
          </cell>
          <cell r="E886" t="str">
            <v>SICAV</v>
          </cell>
          <cell r="F886" t="str">
            <v>Degroof Petercam Asset Services</v>
          </cell>
          <cell r="G886" t="str">
            <v>Degroof Petercam Asset Services S.A.</v>
          </cell>
          <cell r="H886" t="str">
            <v>EUR</v>
          </cell>
          <cell r="I886" t="str">
            <v>Pas d'indice de référence</v>
          </cell>
          <cell r="J886" t="str">
            <v>www.dpas.lu</v>
          </cell>
          <cell r="K886" t="str">
            <v>Obligations Marchés Emergents - Devise locale</v>
          </cell>
          <cell r="L886" t="str">
            <v>Europe Fonds ouverts  - Obligations Marchés Emergents Devise Locale</v>
          </cell>
          <cell r="M886" t="str">
            <v>BDRC</v>
          </cell>
          <cell r="N886" t="str">
            <v>BDRCB</v>
          </cell>
          <cell r="O886" t="str">
            <v>Quotidien</v>
          </cell>
          <cell r="P886" t="str">
            <v>Austria;Belgium;Switzerland;Germany;Spain;France;Italy;Luxembourg;</v>
          </cell>
          <cell r="Q886" t="str">
            <v>Non</v>
          </cell>
          <cell r="R886" t="str">
            <v/>
          </cell>
          <cell r="S886" t="str">
            <v>+ 85 ans</v>
          </cell>
          <cell r="T886" t="str">
            <v>Marchés Emergents</v>
          </cell>
          <cell r="U886" t="str">
            <v>Global Emerging Mkts</v>
          </cell>
          <cell r="V886">
            <v>4</v>
          </cell>
          <cell r="W886" t="str">
            <v>Non</v>
          </cell>
          <cell r="X886" t="str">
            <v>Cap</v>
          </cell>
          <cell r="Y886" t="str">
            <v>15h00</v>
          </cell>
          <cell r="Z886" t="str">
            <v>J+2</v>
          </cell>
          <cell r="AA886" t="str">
            <v>Label Luxflag ESG 012021</v>
          </cell>
          <cell r="AB886" t="str">
            <v>Oui</v>
          </cell>
          <cell r="AC886" t="str">
            <v>Oui</v>
          </cell>
          <cell r="AD886">
            <v>0.9</v>
          </cell>
          <cell r="AE886">
            <v>1.07</v>
          </cell>
        </row>
        <row r="887">
          <cell r="A887" t="str">
            <v>LU0517222054</v>
          </cell>
          <cell r="B887" t="str">
            <v>DPAM L Bonds EUR High Yield S/T B</v>
          </cell>
          <cell r="D887">
            <v>0</v>
          </cell>
          <cell r="E887" t="str">
            <v>SICAV</v>
          </cell>
          <cell r="F887" t="str">
            <v>Degroof Petercam Asset Services</v>
          </cell>
          <cell r="G887" t="str">
            <v>Degroof Petercam Asset Services S.A.</v>
          </cell>
          <cell r="H887" t="str">
            <v>EUR</v>
          </cell>
          <cell r="I887" t="str">
            <v>Pas d'indice de référence</v>
          </cell>
          <cell r="J887" t="str">
            <v>www.dpas.lu</v>
          </cell>
          <cell r="K887" t="str">
            <v>Obligations Haut Rendement EUR</v>
          </cell>
          <cell r="L887" t="str">
            <v>Europe Fonds ouverts  - Obligations EUR Haut Rendement</v>
          </cell>
          <cell r="M887" t="str">
            <v>BCNA</v>
          </cell>
          <cell r="N887" t="str">
            <v>BCNAB</v>
          </cell>
          <cell r="O887" t="str">
            <v>Quotidien</v>
          </cell>
          <cell r="P887" t="str">
            <v>Austria;Belgium;Switzerland;Germany;Spain;France;Italy;Luxembourg;Netherlands;</v>
          </cell>
          <cell r="Q887" t="str">
            <v>Non</v>
          </cell>
          <cell r="R887" t="str">
            <v/>
          </cell>
          <cell r="S887" t="str">
            <v>+ 85 ans</v>
          </cell>
          <cell r="T887" t="str">
            <v>International</v>
          </cell>
          <cell r="U887" t="str">
            <v>Global</v>
          </cell>
          <cell r="V887">
            <v>3</v>
          </cell>
          <cell r="W887" t="str">
            <v>Non</v>
          </cell>
          <cell r="X887" t="str">
            <v>Cap</v>
          </cell>
          <cell r="Y887" t="str">
            <v>16h00</v>
          </cell>
          <cell r="Z887" t="str">
            <v>J+3</v>
          </cell>
          <cell r="AB887" t="str">
            <v>Oui</v>
          </cell>
          <cell r="AC887" t="str">
            <v>Oui</v>
          </cell>
          <cell r="AD887">
            <v>0.65</v>
          </cell>
          <cell r="AE887">
            <v>0.78</v>
          </cell>
        </row>
        <row r="888">
          <cell r="A888" t="str">
            <v>LU0138645519</v>
          </cell>
          <cell r="B888" t="str">
            <v>DPAM L Bonds Higher Yield B</v>
          </cell>
          <cell r="C888" t="str">
            <v/>
          </cell>
          <cell r="D888">
            <v>0</v>
          </cell>
          <cell r="E888" t="str">
            <v>SICAV</v>
          </cell>
          <cell r="F888" t="str">
            <v>Degroof Petercam Asset Services</v>
          </cell>
          <cell r="G888" t="str">
            <v>Degroof Petercam Asset Services S.A.</v>
          </cell>
          <cell r="H888" t="str">
            <v>EUR</v>
          </cell>
          <cell r="I888" t="str">
            <v>Pas d'indice de référence</v>
          </cell>
          <cell r="J888" t="str">
            <v>www.dpas.lu</v>
          </cell>
          <cell r="K888" t="str">
            <v>Obligations Haut Rendement EUR</v>
          </cell>
          <cell r="L888" t="str">
            <v>Europe Fonds ouverts  - Obligations EUR Haut Rendement</v>
          </cell>
          <cell r="M888" t="str">
            <v>BCNA</v>
          </cell>
          <cell r="N888" t="str">
            <v>BCNAB</v>
          </cell>
          <cell r="O888" t="str">
            <v>Quotidien</v>
          </cell>
          <cell r="P888" t="str">
            <v>Belgium;Switzerland;Germany;Spain;France;Italy;Luxembourg;Netherlands;</v>
          </cell>
          <cell r="Q888" t="str">
            <v>Non</v>
          </cell>
          <cell r="R888" t="str">
            <v/>
          </cell>
          <cell r="S888" t="str">
            <v>+ 85 ans</v>
          </cell>
          <cell r="T888" t="str">
            <v>International</v>
          </cell>
          <cell r="U888" t="str">
            <v>Global</v>
          </cell>
          <cell r="V888">
            <v>4</v>
          </cell>
          <cell r="W888" t="str">
            <v>Non</v>
          </cell>
          <cell r="X888" t="str">
            <v>Cap</v>
          </cell>
          <cell r="Y888" t="str">
            <v>15h00</v>
          </cell>
          <cell r="Z888" t="str">
            <v>Cut Off: 15h00  Val:J+3</v>
          </cell>
          <cell r="AB888" t="str">
            <v>Non</v>
          </cell>
          <cell r="AC888" t="str">
            <v>Oui</v>
          </cell>
          <cell r="AD888">
            <v>0.9</v>
          </cell>
          <cell r="AE888">
            <v>1.07</v>
          </cell>
        </row>
        <row r="889">
          <cell r="A889" t="str">
            <v>LU0323243989</v>
          </cell>
          <cell r="B889" t="str">
            <v>Landolt (LUX) SICAV Gold EUR</v>
          </cell>
          <cell r="C889" t="str">
            <v>retrait sel 1818 juin 2013</v>
          </cell>
          <cell r="D889">
            <v>0</v>
          </cell>
          <cell r="E889" t="str">
            <v>SICAV</v>
          </cell>
          <cell r="F889" t="str">
            <v>Degroof Petercam Asset Services</v>
          </cell>
          <cell r="G889" t="str">
            <v>Degroof Petercam Asset Services S.A.</v>
          </cell>
          <cell r="H889" t="str">
            <v>EUR</v>
          </cell>
          <cell r="I889" t="str">
            <v>FTSE Gold Mines PR USD</v>
          </cell>
          <cell r="J889" t="str">
            <v>www.dpas.lu</v>
          </cell>
          <cell r="K889" t="str">
            <v>Actions autres</v>
          </cell>
          <cell r="L889" t="str">
            <v>Europe Fonds ouverts  - Autres actions</v>
          </cell>
          <cell r="M889" t="str">
            <v>FTZZ</v>
          </cell>
          <cell r="N889" t="str">
            <v>FTZZB</v>
          </cell>
          <cell r="O889" t="str">
            <v>Quotidien</v>
          </cell>
          <cell r="P889" t="str">
            <v>Belgium;Germany;France;Luxembourg;</v>
          </cell>
          <cell r="Q889" t="str">
            <v>Non</v>
          </cell>
          <cell r="R889" t="str">
            <v>non résident</v>
          </cell>
          <cell r="S889" t="str">
            <v/>
          </cell>
          <cell r="T889" t="str">
            <v>International</v>
          </cell>
          <cell r="U889" t="str">
            <v>Global</v>
          </cell>
          <cell r="V889">
            <v>7</v>
          </cell>
          <cell r="W889" t="str">
            <v>Non</v>
          </cell>
          <cell r="X889" t="str">
            <v>Cap</v>
          </cell>
          <cell r="AB889" t="str">
            <v>Non</v>
          </cell>
          <cell r="AC889" t="str">
            <v>Oui</v>
          </cell>
          <cell r="AD889">
            <v>0.5</v>
          </cell>
          <cell r="AE889">
            <v>2.0699999999999998</v>
          </cell>
        </row>
        <row r="890">
          <cell r="A890" t="str">
            <v>LU0145217120</v>
          </cell>
          <cell r="B890" t="str">
            <v>Landolt (LUX) SICAV Gold USD</v>
          </cell>
          <cell r="C890" t="str">
            <v>retrait sel 1818 juin 2013 / 0,5% de frais d'entrée ; 0,5% de frais de sortie</v>
          </cell>
          <cell r="D890">
            <v>0</v>
          </cell>
          <cell r="E890" t="str">
            <v>SICAV</v>
          </cell>
          <cell r="F890" t="str">
            <v>Degroof Petercam Asset Services</v>
          </cell>
          <cell r="G890" t="str">
            <v>Degroof Petercam Asset Services S.A.</v>
          </cell>
          <cell r="H890" t="str">
            <v>USD</v>
          </cell>
          <cell r="I890" t="str">
            <v>FTSE Gold Mines PR USD</v>
          </cell>
          <cell r="J890" t="str">
            <v>www.dpas.lu</v>
          </cell>
          <cell r="K890" t="str">
            <v>Secteur Métaux Précieux</v>
          </cell>
          <cell r="L890" t="str">
            <v>Europe Fonds ouverts  - Actions Secteur Métaux Précieux</v>
          </cell>
          <cell r="M890" t="str">
            <v>G0N0</v>
          </cell>
          <cell r="N890" t="str">
            <v>G0N0B</v>
          </cell>
          <cell r="O890" t="str">
            <v>Quotidien</v>
          </cell>
          <cell r="P890" t="str">
            <v>Belgium;Germany;Spain;France;Luxembourg;</v>
          </cell>
          <cell r="Q890" t="str">
            <v>Non</v>
          </cell>
          <cell r="R890" t="str">
            <v>non résident</v>
          </cell>
          <cell r="S890" t="str">
            <v/>
          </cell>
          <cell r="T890" t="str">
            <v>International</v>
          </cell>
          <cell r="U890" t="str">
            <v>Global</v>
          </cell>
          <cell r="V890">
            <v>7</v>
          </cell>
          <cell r="W890" t="str">
            <v>Non</v>
          </cell>
          <cell r="X890" t="str">
            <v>Cap</v>
          </cell>
          <cell r="Y890" t="str">
            <v>12h15</v>
          </cell>
          <cell r="Z890" t="str">
            <v>Cut Off: 12h15? Val:J+3?</v>
          </cell>
          <cell r="AB890" t="str">
            <v>Non</v>
          </cell>
          <cell r="AC890" t="str">
            <v>Oui</v>
          </cell>
          <cell r="AD890">
            <v>0.5</v>
          </cell>
          <cell r="AE890">
            <v>2.0699999999999998</v>
          </cell>
        </row>
        <row r="891">
          <cell r="A891" t="str">
            <v>LU0207025593</v>
          </cell>
          <cell r="B891" t="str">
            <v>LT Funds - European General A EUR</v>
          </cell>
          <cell r="C891" t="str">
            <v>Substitution de la part A par la part CP dans les listes</v>
          </cell>
          <cell r="D891">
            <v>2</v>
          </cell>
          <cell r="E891" t="str">
            <v xml:space="preserve">SICAV </v>
          </cell>
          <cell r="F891" t="str">
            <v>Degroof Petercam Asset Services</v>
          </cell>
          <cell r="G891" t="str">
            <v>Degroof Petercam Asset Services S.A.</v>
          </cell>
          <cell r="H891" t="str">
            <v>EUR</v>
          </cell>
          <cell r="I891" t="str">
            <v>MSCI Europe NR EUR</v>
          </cell>
          <cell r="J891" t="str">
            <v>www.dpas.lu</v>
          </cell>
          <cell r="K891" t="str">
            <v>Actions Europe Toutes Capitalisations</v>
          </cell>
          <cell r="L891" t="str">
            <v>Europe Fonds ouverts  - Actions Europe Flex Cap</v>
          </cell>
          <cell r="M891" t="str">
            <v>FCCC</v>
          </cell>
          <cell r="N891" t="str">
            <v>FCCCB</v>
          </cell>
          <cell r="O891" t="str">
            <v>Quotidien</v>
          </cell>
          <cell r="P891" t="str">
            <v>France;Luxembourg;</v>
          </cell>
          <cell r="Q891" t="str">
            <v>Oui</v>
          </cell>
          <cell r="R891" t="str">
            <v/>
          </cell>
          <cell r="S891" t="str">
            <v>+ 85 ans</v>
          </cell>
          <cell r="T891" t="str">
            <v>Europe</v>
          </cell>
          <cell r="U891" t="str">
            <v>Europe</v>
          </cell>
          <cell r="V891">
            <v>5</v>
          </cell>
          <cell r="W891" t="str">
            <v>Non</v>
          </cell>
          <cell r="X891" t="str">
            <v>Cap</v>
          </cell>
          <cell r="Y891" t="str">
            <v>12h00</v>
          </cell>
          <cell r="Z891" t="str">
            <v>Cut Off: 12h00? Val:J+4</v>
          </cell>
          <cell r="AB891" t="str">
            <v>Non</v>
          </cell>
          <cell r="AC891" t="str">
            <v>Oui</v>
          </cell>
          <cell r="AD891">
            <v>1</v>
          </cell>
          <cell r="AE891">
            <v>1.36</v>
          </cell>
        </row>
        <row r="892">
          <cell r="A892" t="str">
            <v>LU0545979162</v>
          </cell>
          <cell r="B892" t="str">
            <v>LT Funds - European General C EUR</v>
          </cell>
          <cell r="D892">
            <v>0</v>
          </cell>
          <cell r="E892" t="str">
            <v>SICAV</v>
          </cell>
          <cell r="F892" t="str">
            <v>Degroof Petercam Asset Services</v>
          </cell>
          <cell r="G892" t="str">
            <v>Degroof Petercam Asset Services S.A.</v>
          </cell>
          <cell r="H892" t="str">
            <v>EUR</v>
          </cell>
          <cell r="I892" t="str">
            <v>MSCI Europe NR EUR</v>
          </cell>
          <cell r="J892" t="str">
            <v>www.dpas.lu</v>
          </cell>
          <cell r="K892" t="str">
            <v>Actions Europe Toutes Capitalisations</v>
          </cell>
          <cell r="L892" t="str">
            <v>Europe Fonds ouverts  - Actions Europe Flex Cap</v>
          </cell>
          <cell r="M892" t="str">
            <v>FCCC</v>
          </cell>
          <cell r="N892" t="str">
            <v>FCCCB</v>
          </cell>
          <cell r="O892" t="str">
            <v>Quotidien</v>
          </cell>
          <cell r="P892" t="str">
            <v>Belgium;Switzerland;Spain;France;Luxembourg;</v>
          </cell>
          <cell r="Q892" t="str">
            <v>Oui</v>
          </cell>
          <cell r="R892" t="str">
            <v/>
          </cell>
          <cell r="S892" t="str">
            <v/>
          </cell>
          <cell r="T892" t="str">
            <v>Europe</v>
          </cell>
          <cell r="U892" t="str">
            <v>Europe</v>
          </cell>
          <cell r="V892">
            <v>6</v>
          </cell>
          <cell r="W892" t="str">
            <v>Non</v>
          </cell>
          <cell r="X892" t="str">
            <v>Cap</v>
          </cell>
          <cell r="Y892" t="str">
            <v>16h00</v>
          </cell>
          <cell r="Z892" t="str">
            <v>J+4</v>
          </cell>
          <cell r="AB892" t="str">
            <v>Non</v>
          </cell>
          <cell r="AC892" t="str">
            <v>Oui</v>
          </cell>
          <cell r="AD892">
            <v>1</v>
          </cell>
          <cell r="AE892">
            <v>1.91</v>
          </cell>
        </row>
        <row r="893">
          <cell r="A893" t="str">
            <v>FR0000993636</v>
          </cell>
          <cell r="B893" t="str">
            <v>Delubac Emergents</v>
          </cell>
          <cell r="C893" t="str">
            <v/>
          </cell>
          <cell r="D893">
            <v>0</v>
          </cell>
          <cell r="E893" t="str">
            <v>FCP (2)</v>
          </cell>
          <cell r="F893" t="str">
            <v>Delubac AM</v>
          </cell>
          <cell r="G893" t="str">
            <v>Delubac Asset Management</v>
          </cell>
          <cell r="H893" t="str">
            <v>EUR</v>
          </cell>
          <cell r="I893" t="str">
            <v>MSCI EM NR EUR</v>
          </cell>
          <cell r="J893" t="str">
            <v>www.delubac-am.fr</v>
          </cell>
          <cell r="K893" t="str">
            <v>Actions Marchés Emergents</v>
          </cell>
          <cell r="L893" t="str">
            <v>Europe Fonds ouverts  - Actions Marchés Emergents</v>
          </cell>
          <cell r="M893" t="str">
            <v>FJ00</v>
          </cell>
          <cell r="N893" t="str">
            <v>FJ00B</v>
          </cell>
          <cell r="O893" t="str">
            <v>Hebdomadaire</v>
          </cell>
          <cell r="P893" t="str">
            <v>France</v>
          </cell>
          <cell r="Q893" t="str">
            <v>Non</v>
          </cell>
          <cell r="R893" t="str">
            <v/>
          </cell>
          <cell r="S893" t="str">
            <v>+ 85 ans</v>
          </cell>
          <cell r="T893" t="str">
            <v>Marchés Emergents</v>
          </cell>
          <cell r="U893" t="str">
            <v>Global Emerging Mkts</v>
          </cell>
          <cell r="V893">
            <v>5</v>
          </cell>
          <cell r="W893" t="str">
            <v>Non</v>
          </cell>
          <cell r="X893" t="str">
            <v>Cap</v>
          </cell>
          <cell r="Y893" t="str">
            <v>12h00</v>
          </cell>
          <cell r="Z893" t="str">
            <v>Cut Off:Ve12h00 Val:J+2  DE:4,5%</v>
          </cell>
          <cell r="AB893" t="str">
            <v>Non</v>
          </cell>
          <cell r="AC893" t="str">
            <v>Oui</v>
          </cell>
          <cell r="AD893">
            <v>2</v>
          </cell>
          <cell r="AE893">
            <v>3.58</v>
          </cell>
        </row>
        <row r="894">
          <cell r="A894" t="str">
            <v>FR0012613446</v>
          </cell>
          <cell r="B894" t="str">
            <v>Delubac Flex</v>
          </cell>
          <cell r="C894" t="str">
            <v>Dédié ?</v>
          </cell>
          <cell r="D894">
            <v>0</v>
          </cell>
          <cell r="F894" t="str">
            <v>Delubac AM</v>
          </cell>
          <cell r="G894" t="str">
            <v>Delubac Asset Management</v>
          </cell>
          <cell r="H894" t="str">
            <v>EUR</v>
          </cell>
          <cell r="I894" t="str">
            <v>Pas d'indice de référence</v>
          </cell>
          <cell r="J894" t="str">
            <v>www.delubac-am.fr</v>
          </cell>
          <cell r="K894" t="str">
            <v>Mixtes EUR Prudents</v>
          </cell>
          <cell r="L894" t="str">
            <v>Europe Fonds ouverts  - Allocation EUR Prudente</v>
          </cell>
          <cell r="M894" t="str">
            <v>EAAA</v>
          </cell>
          <cell r="N894" t="str">
            <v>EAAAB</v>
          </cell>
          <cell r="O894" t="str">
            <v>Hebdomadaire</v>
          </cell>
          <cell r="Q894" t="str">
            <v>Non</v>
          </cell>
          <cell r="R894" t="str">
            <v/>
          </cell>
          <cell r="S894" t="str">
            <v/>
          </cell>
          <cell r="T894" t="e">
            <v>#N/A</v>
          </cell>
          <cell r="V894" t="str">
            <v>na</v>
          </cell>
          <cell r="X894" t="str">
            <v>Cap</v>
          </cell>
          <cell r="Y894" t="str">
            <v>12h00</v>
          </cell>
          <cell r="Z894" t="str">
            <v>J+1</v>
          </cell>
          <cell r="AD894" t="str">
            <v>na</v>
          </cell>
          <cell r="AE894" t="str">
            <v>nd</v>
          </cell>
        </row>
        <row r="895">
          <cell r="A895" t="str">
            <v>FR0007050901</v>
          </cell>
          <cell r="B895" t="str">
            <v>Delubac Obligations P</v>
          </cell>
          <cell r="C895" t="str">
            <v/>
          </cell>
          <cell r="D895">
            <v>0</v>
          </cell>
          <cell r="E895" t="str">
            <v xml:space="preserve">FCP </v>
          </cell>
          <cell r="F895" t="str">
            <v>Delubac AM</v>
          </cell>
          <cell r="G895" t="str">
            <v>Delubac Asset Management</v>
          </cell>
          <cell r="H895" t="str">
            <v>EUR</v>
          </cell>
          <cell r="I895" t="str">
            <v>Eonia</v>
          </cell>
          <cell r="J895" t="str">
            <v>www.delubac-am.fr</v>
          </cell>
          <cell r="K895" t="str">
            <v>Obligations Flexibles EUR</v>
          </cell>
          <cell r="L895" t="str">
            <v>Europe Fonds ouverts  - Obligations EUR Flexibles</v>
          </cell>
          <cell r="M895" t="str">
            <v>BBGA</v>
          </cell>
          <cell r="N895" t="str">
            <v>BBGAB</v>
          </cell>
          <cell r="O895" t="str">
            <v>Quotidien</v>
          </cell>
          <cell r="P895" t="str">
            <v>France</v>
          </cell>
          <cell r="Q895" t="str">
            <v>Non</v>
          </cell>
          <cell r="R895" t="str">
            <v/>
          </cell>
          <cell r="S895" t="str">
            <v>+ 85 ans</v>
          </cell>
          <cell r="T895" t="str">
            <v>International</v>
          </cell>
          <cell r="U895" t="str">
            <v>Global</v>
          </cell>
          <cell r="V895">
            <v>3</v>
          </cell>
          <cell r="W895" t="str">
            <v>Non</v>
          </cell>
          <cell r="X895" t="str">
            <v>Cap</v>
          </cell>
          <cell r="Y895" t="str">
            <v>12h00</v>
          </cell>
          <cell r="Z895" t="str">
            <v>Cut Off:Ve12h00 Val:J+2  DE:2,5%</v>
          </cell>
          <cell r="AB895" t="str">
            <v>Non</v>
          </cell>
          <cell r="AC895" t="str">
            <v>Oui</v>
          </cell>
          <cell r="AD895">
            <v>1</v>
          </cell>
          <cell r="AE895">
            <v>1</v>
          </cell>
        </row>
        <row r="896">
          <cell r="A896" t="str">
            <v>FR0007027131</v>
          </cell>
          <cell r="B896" t="str">
            <v>Delubac Patrimoine</v>
          </cell>
          <cell r="C896" t="str">
            <v/>
          </cell>
          <cell r="D896">
            <v>0</v>
          </cell>
          <cell r="E896" t="str">
            <v xml:space="preserve">FCP </v>
          </cell>
          <cell r="F896" t="str">
            <v>Delubac AM</v>
          </cell>
          <cell r="G896" t="str">
            <v>Delubac Asset Management</v>
          </cell>
          <cell r="H896" t="str">
            <v>EUR</v>
          </cell>
          <cell r="I896" t="str">
            <v>(MSCI ACWI NR EUR) 20% + ( Eonia) 80%</v>
          </cell>
          <cell r="J896" t="str">
            <v>www.delubac-am.fr</v>
          </cell>
          <cell r="K896" t="str">
            <v>Mixtes EUR Prudents</v>
          </cell>
          <cell r="L896" t="str">
            <v>Europe Fonds ouverts  - Allocation EUR Prudente - International</v>
          </cell>
          <cell r="M896" t="str">
            <v>EAAA</v>
          </cell>
          <cell r="N896" t="str">
            <v>EAAAB</v>
          </cell>
          <cell r="O896" t="str">
            <v>Quotidien</v>
          </cell>
          <cell r="P896" t="str">
            <v>France</v>
          </cell>
          <cell r="Q896" t="str">
            <v>Non</v>
          </cell>
          <cell r="R896" t="str">
            <v/>
          </cell>
          <cell r="S896" t="str">
            <v>+ 85 ans</v>
          </cell>
          <cell r="T896" t="str">
            <v>International</v>
          </cell>
          <cell r="U896" t="str">
            <v>Global</v>
          </cell>
          <cell r="V896">
            <v>4</v>
          </cell>
          <cell r="W896" t="str">
            <v>Non</v>
          </cell>
          <cell r="X896" t="str">
            <v>Cap</v>
          </cell>
          <cell r="Y896" t="str">
            <v>12h00</v>
          </cell>
          <cell r="Z896" t="str">
            <v>Cut Off:Ve12h00 Val:J+2  DE:4,5%</v>
          </cell>
          <cell r="AB896" t="str">
            <v>Non</v>
          </cell>
          <cell r="AC896" t="str">
            <v>Oui</v>
          </cell>
          <cell r="AD896">
            <v>1.5</v>
          </cell>
          <cell r="AE896">
            <v>2.1</v>
          </cell>
        </row>
        <row r="897">
          <cell r="A897" t="str">
            <v>FR0010223537</v>
          </cell>
          <cell r="B897" t="str">
            <v>Delubac Pricing Power P</v>
          </cell>
          <cell r="C897" t="str">
            <v>Retiré de Sélection1818 (février 2017)</v>
          </cell>
          <cell r="D897">
            <v>9</v>
          </cell>
          <cell r="E897" t="str">
            <v>FCP</v>
          </cell>
          <cell r="F897" t="str">
            <v>Delubac AM</v>
          </cell>
          <cell r="G897" t="str">
            <v>Delubac Asset Management</v>
          </cell>
          <cell r="H897" t="str">
            <v>EUR</v>
          </cell>
          <cell r="I897" t="str">
            <v>MSCI Europe NR EUR</v>
          </cell>
          <cell r="J897" t="str">
            <v>www.delubac-am.fr</v>
          </cell>
          <cell r="K897" t="str">
            <v>Actions Europe Grandes Capitalisations Mixte</v>
          </cell>
          <cell r="L897" t="str">
            <v>Europe Fonds ouverts  - Actions Europe Gdes Cap. Mixte</v>
          </cell>
          <cell r="M897" t="str">
            <v>FCBB</v>
          </cell>
          <cell r="N897" t="str">
            <v>FCBBB</v>
          </cell>
          <cell r="O897" t="str">
            <v>Quotidien</v>
          </cell>
          <cell r="P897" t="str">
            <v>France</v>
          </cell>
          <cell r="Q897" t="str">
            <v>Oui</v>
          </cell>
          <cell r="R897" t="str">
            <v/>
          </cell>
          <cell r="S897" t="str">
            <v/>
          </cell>
          <cell r="T897" t="str">
            <v>Europe</v>
          </cell>
          <cell r="U897" t="str">
            <v>Europe</v>
          </cell>
          <cell r="V897">
            <v>6</v>
          </cell>
          <cell r="W897" t="str">
            <v>Non</v>
          </cell>
          <cell r="X897" t="str">
            <v>Cap</v>
          </cell>
          <cell r="Y897" t="str">
            <v>17h00</v>
          </cell>
          <cell r="Z897" t="str">
            <v>J+3</v>
          </cell>
          <cell r="AA897">
            <v>0</v>
          </cell>
          <cell r="AB897" t="str">
            <v>Non</v>
          </cell>
          <cell r="AC897" t="str">
            <v>Oui</v>
          </cell>
          <cell r="AD897">
            <v>2.1528</v>
          </cell>
          <cell r="AE897">
            <v>2.17</v>
          </cell>
        </row>
        <row r="898">
          <cell r="A898" t="str">
            <v>LU0061385943</v>
          </cell>
          <cell r="B898" t="str">
            <v>Placeuro Gold Mines D</v>
          </cell>
          <cell r="D898">
            <v>0</v>
          </cell>
          <cell r="E898" t="str">
            <v>SICAV</v>
          </cell>
          <cell r="F898" t="str">
            <v>DEN-AM</v>
          </cell>
          <cell r="G898" t="str">
            <v>DEN-AM</v>
          </cell>
          <cell r="J898" t="str">
            <v>http://den-am.lu/</v>
          </cell>
          <cell r="L898" t="str">
            <v>Europe Fonds ouverts  - Actions Secteur Métaux Précieux</v>
          </cell>
          <cell r="O898" t="str">
            <v>Quotidien</v>
          </cell>
          <cell r="S898" t="str">
            <v/>
          </cell>
          <cell r="T898" t="str">
            <v>International</v>
          </cell>
          <cell r="U898" t="str">
            <v>Global</v>
          </cell>
          <cell r="V898">
            <v>7</v>
          </cell>
          <cell r="X898" t="str">
            <v>Dist</v>
          </cell>
          <cell r="AB898" t="str">
            <v>Non</v>
          </cell>
          <cell r="AC898" t="str">
            <v>Oui</v>
          </cell>
          <cell r="AD898">
            <v>2.8</v>
          </cell>
          <cell r="AE898">
            <v>3.89</v>
          </cell>
        </row>
        <row r="899">
          <cell r="A899" t="str">
            <v>FR0007076930</v>
          </cell>
          <cell r="B899" t="str">
            <v>Centifolia C</v>
          </cell>
          <cell r="C899" t="str">
            <v/>
          </cell>
          <cell r="D899">
            <v>22</v>
          </cell>
          <cell r="E899" t="str">
            <v>FCP</v>
          </cell>
          <cell r="F899" t="str">
            <v>DNCA Finance</v>
          </cell>
          <cell r="G899" t="str">
            <v>DNCA Finance</v>
          </cell>
          <cell r="H899" t="str">
            <v>EUR</v>
          </cell>
          <cell r="I899" t="str">
            <v>Euronext Paris CAC 40 NR EUR</v>
          </cell>
          <cell r="J899" t="str">
            <v>www.dnca-investments.com</v>
          </cell>
          <cell r="K899" t="str">
            <v>Actions France Grandes Capitalisations</v>
          </cell>
          <cell r="L899" t="str">
            <v>Europe Fonds ouverts  - Actions France Grandes Cap.</v>
          </cell>
          <cell r="M899" t="str">
            <v>FAAA</v>
          </cell>
          <cell r="N899" t="str">
            <v>FAAAB</v>
          </cell>
          <cell r="O899" t="str">
            <v>Quotidien</v>
          </cell>
          <cell r="P899" t="str">
            <v>Austria;Belgium;Switzerland;France;</v>
          </cell>
          <cell r="Q899" t="str">
            <v>Oui</v>
          </cell>
          <cell r="R899" t="str">
            <v/>
          </cell>
          <cell r="S899" t="str">
            <v/>
          </cell>
          <cell r="T899" t="str">
            <v>France</v>
          </cell>
          <cell r="U899" t="str">
            <v>France</v>
          </cell>
          <cell r="V899">
            <v>6</v>
          </cell>
          <cell r="W899" t="str">
            <v>Non</v>
          </cell>
          <cell r="X899" t="str">
            <v>Cap</v>
          </cell>
          <cell r="Y899" t="str">
            <v>12h30</v>
          </cell>
          <cell r="Z899" t="str">
            <v>J+1</v>
          </cell>
          <cell r="AA899" t="str">
            <v>Label ISR 092021</v>
          </cell>
          <cell r="AB899" t="str">
            <v>Oui</v>
          </cell>
          <cell r="AC899" t="str">
            <v>Oui</v>
          </cell>
          <cell r="AD899">
            <v>2.39</v>
          </cell>
          <cell r="AE899">
            <v>2.4900000000000002</v>
          </cell>
        </row>
        <row r="900">
          <cell r="A900" t="str">
            <v>FR0000988792</v>
          </cell>
          <cell r="B900" t="str">
            <v>Centifolia D</v>
          </cell>
          <cell r="C900" t="str">
            <v>Hors liste</v>
          </cell>
          <cell r="D900">
            <v>0</v>
          </cell>
          <cell r="E900" t="str">
            <v>FCP</v>
          </cell>
          <cell r="F900" t="str">
            <v>DNCA Finance</v>
          </cell>
          <cell r="G900" t="str">
            <v>DNCA Finance</v>
          </cell>
          <cell r="H900" t="str">
            <v>EUR</v>
          </cell>
          <cell r="I900" t="str">
            <v>Euronext Paris CAC 40 NR EUR</v>
          </cell>
          <cell r="J900" t="str">
            <v>www.dnca-investments.com</v>
          </cell>
          <cell r="K900" t="str">
            <v>Actions France Grandes Capitalisations</v>
          </cell>
          <cell r="L900" t="str">
            <v>Europe Fonds ouverts  - Actions France Grandes Cap.</v>
          </cell>
          <cell r="M900" t="str">
            <v>FAAA</v>
          </cell>
          <cell r="N900" t="str">
            <v>FAAAB</v>
          </cell>
          <cell r="O900" t="str">
            <v>Quotidien</v>
          </cell>
          <cell r="P900" t="str">
            <v>Austria;Belgium;Switzerland;France;</v>
          </cell>
          <cell r="Q900" t="str">
            <v>Oui</v>
          </cell>
          <cell r="R900" t="str">
            <v/>
          </cell>
          <cell r="S900" t="str">
            <v>+ 85 ans</v>
          </cell>
          <cell r="T900" t="str">
            <v>France</v>
          </cell>
          <cell r="U900" t="str">
            <v>France</v>
          </cell>
          <cell r="V900">
            <v>5</v>
          </cell>
          <cell r="W900" t="str">
            <v>Non</v>
          </cell>
          <cell r="X900" t="str">
            <v>Dist</v>
          </cell>
          <cell r="Y900" t="str">
            <v>12h30</v>
          </cell>
          <cell r="Z900" t="str">
            <v>J+2</v>
          </cell>
          <cell r="AA900" t="str">
            <v>Label ISR 092021</v>
          </cell>
          <cell r="AB900" t="str">
            <v>Oui</v>
          </cell>
          <cell r="AC900" t="str">
            <v>Oui</v>
          </cell>
          <cell r="AD900">
            <v>2.39</v>
          </cell>
          <cell r="AE900">
            <v>2.4900000000000002</v>
          </cell>
        </row>
        <row r="901">
          <cell r="A901" t="str">
            <v>FR0000003170</v>
          </cell>
          <cell r="B901" t="str">
            <v>DNCA Actions Small &amp; Mid Cap France A</v>
          </cell>
          <cell r="C901" t="str">
            <v/>
          </cell>
          <cell r="D901">
            <v>6</v>
          </cell>
          <cell r="E901" t="str">
            <v>SICAV</v>
          </cell>
          <cell r="F901" t="str">
            <v>DNCA Finance</v>
          </cell>
          <cell r="G901" t="str">
            <v>DNCA Finance</v>
          </cell>
          <cell r="H901" t="str">
            <v>EUR</v>
          </cell>
          <cell r="I901" t="str">
            <v>Euronext Paris CAC Mid&amp;Small NR EUR</v>
          </cell>
          <cell r="J901" t="str">
            <v>www.dnca-investments.com</v>
          </cell>
          <cell r="K901" t="str">
            <v>Actions France Petites &amp; Moyennes Capitalisations</v>
          </cell>
          <cell r="L901" t="str">
            <v>Europe Fonds ouverts  - Actions France Petites &amp; Moy. Cap.</v>
          </cell>
          <cell r="M901" t="str">
            <v>FACA</v>
          </cell>
          <cell r="N901" t="str">
            <v>FACAB</v>
          </cell>
          <cell r="O901" t="str">
            <v>Quotidien</v>
          </cell>
          <cell r="P901" t="str">
            <v>France</v>
          </cell>
          <cell r="Q901" t="str">
            <v>Oui</v>
          </cell>
          <cell r="R901" t="str">
            <v/>
          </cell>
          <cell r="S901" t="str">
            <v/>
          </cell>
          <cell r="T901" t="str">
            <v>France</v>
          </cell>
          <cell r="U901" t="str">
            <v>France</v>
          </cell>
          <cell r="V901">
            <v>6</v>
          </cell>
          <cell r="W901" t="str">
            <v>Non</v>
          </cell>
          <cell r="X901" t="str">
            <v>Dist</v>
          </cell>
          <cell r="Y901" t="str">
            <v>12h30</v>
          </cell>
          <cell r="Z901" t="str">
            <v>J+1</v>
          </cell>
          <cell r="AA901" t="str">
            <v>Label ISR 092021 et Label Relance 09/2021</v>
          </cell>
          <cell r="AB901" t="str">
            <v>Non</v>
          </cell>
          <cell r="AC901" t="str">
            <v>Oui</v>
          </cell>
          <cell r="AD901">
            <v>1.794</v>
          </cell>
          <cell r="AE901">
            <v>1.93</v>
          </cell>
        </row>
        <row r="902">
          <cell r="A902" t="str">
            <v>FR0007050190</v>
          </cell>
          <cell r="B902" t="str">
            <v>DNCA Evolutif C</v>
          </cell>
          <cell r="C902" t="str">
            <v/>
          </cell>
          <cell r="D902">
            <v>17</v>
          </cell>
          <cell r="E902" t="str">
            <v>FCP</v>
          </cell>
          <cell r="F902" t="str">
            <v>DNCA Finance</v>
          </cell>
          <cell r="G902" t="str">
            <v>DNCA Finance</v>
          </cell>
          <cell r="H902" t="str">
            <v>EUR</v>
          </cell>
          <cell r="I902" t="str">
            <v>(FTSE MTS Ex-CNO Etrix 1-3Y TR EUR) 30% + ( Euro Stoxx 50 NR EUR) 60% + (Eonia) 10%</v>
          </cell>
          <cell r="J902" t="str">
            <v>www.dnca-investments.com</v>
          </cell>
          <cell r="K902" t="str">
            <v>Mixtes EUR Flexible</v>
          </cell>
          <cell r="L902" t="str">
            <v>Europe Fonds ouverts  - Allocation EUR Flexible</v>
          </cell>
          <cell r="M902" t="str">
            <v>EACA</v>
          </cell>
          <cell r="N902" t="str">
            <v>EACAB</v>
          </cell>
          <cell r="O902" t="str">
            <v>Quotidien</v>
          </cell>
          <cell r="P902" t="str">
            <v>Switzerland;France;</v>
          </cell>
          <cell r="Q902" t="str">
            <v>Non</v>
          </cell>
          <cell r="R902" t="str">
            <v/>
          </cell>
          <cell r="S902" t="str">
            <v>+ 85 ans</v>
          </cell>
          <cell r="T902" t="str">
            <v>Europe</v>
          </cell>
          <cell r="U902" t="str">
            <v>Europe</v>
          </cell>
          <cell r="V902">
            <v>4</v>
          </cell>
          <cell r="W902" t="str">
            <v>Non</v>
          </cell>
          <cell r="X902" t="str">
            <v>Cap</v>
          </cell>
          <cell r="Y902" t="str">
            <v>12h30</v>
          </cell>
          <cell r="Z902" t="str">
            <v>Cut Off: 12h30  Val:J+2  DE:3%</v>
          </cell>
          <cell r="AA902" t="str">
            <v>Label ISR 01/2022</v>
          </cell>
          <cell r="AB902" t="str">
            <v>Non</v>
          </cell>
          <cell r="AC902" t="str">
            <v>Oui</v>
          </cell>
          <cell r="AD902">
            <v>2.39</v>
          </cell>
          <cell r="AE902">
            <v>4.16</v>
          </cell>
        </row>
        <row r="903">
          <cell r="A903" t="str">
            <v>FR0010354837</v>
          </cell>
          <cell r="B903" t="str">
            <v>DNCA Evolutif PEA C</v>
          </cell>
          <cell r="C903" t="str">
            <v/>
          </cell>
          <cell r="D903">
            <v>7</v>
          </cell>
          <cell r="E903" t="str">
            <v>FCP</v>
          </cell>
          <cell r="F903" t="str">
            <v>DNCA Finance</v>
          </cell>
          <cell r="G903" t="str">
            <v>DNCA Finance</v>
          </cell>
          <cell r="H903" t="str">
            <v>EUR</v>
          </cell>
          <cell r="I903" t="str">
            <v>(Stoxx Europe 600 NR EUR) 75% + ( Eonia) 25%</v>
          </cell>
          <cell r="J903" t="str">
            <v>www.dnca-investments.com</v>
          </cell>
          <cell r="K903" t="str">
            <v>Mixtes EUR Flexible</v>
          </cell>
          <cell r="L903" t="str">
            <v>Europe Fonds ouverts  - Allocation EUR Flexible</v>
          </cell>
          <cell r="M903" t="str">
            <v>EACA</v>
          </cell>
          <cell r="N903" t="str">
            <v>EACAB</v>
          </cell>
          <cell r="O903" t="str">
            <v>Quotidien</v>
          </cell>
          <cell r="P903" t="str">
            <v>France</v>
          </cell>
          <cell r="Q903" t="str">
            <v>Oui</v>
          </cell>
          <cell r="R903" t="str">
            <v/>
          </cell>
          <cell r="S903" t="str">
            <v>+ 85 ans</v>
          </cell>
          <cell r="T903" t="str">
            <v>Europe</v>
          </cell>
          <cell r="U903" t="str">
            <v>Europe</v>
          </cell>
          <cell r="V903">
            <v>5</v>
          </cell>
          <cell r="W903" t="str">
            <v>Non</v>
          </cell>
          <cell r="X903" t="str">
            <v>Cap</v>
          </cell>
          <cell r="Y903" t="str">
            <v>12h30</v>
          </cell>
          <cell r="Z903" t="str">
            <v>J+1</v>
          </cell>
          <cell r="AB903" t="str">
            <v>Non</v>
          </cell>
          <cell r="AC903" t="str">
            <v>Oui</v>
          </cell>
          <cell r="AD903">
            <v>2.39</v>
          </cell>
          <cell r="AE903">
            <v>3.95</v>
          </cell>
        </row>
        <row r="904">
          <cell r="A904" t="str">
            <v>LU1694789535</v>
          </cell>
          <cell r="B904" t="str">
            <v>DNCA Invest Alpha Bonds B EUR</v>
          </cell>
          <cell r="D904">
            <v>10</v>
          </cell>
          <cell r="E904" t="str">
            <v>SICAV</v>
          </cell>
          <cell r="F904" t="str">
            <v>DNCA Finance</v>
          </cell>
          <cell r="G904" t="str">
            <v>DNCA Finance Luxembourg</v>
          </cell>
          <cell r="H904" t="str">
            <v>EUR</v>
          </cell>
          <cell r="I904" t="str">
            <v>Eonia + 2,5%</v>
          </cell>
          <cell r="J904" t="str">
            <v>www.dnca-investments.com</v>
          </cell>
          <cell r="K904" t="str">
            <v>Obligations Flexibles</v>
          </cell>
          <cell r="L904" t="str">
            <v>Europe Fonds ouverts  - Obligations Internationales Flexibles</v>
          </cell>
          <cell r="M904" t="str">
            <v>BBGD</v>
          </cell>
          <cell r="N904" t="str">
            <v>BBGDB</v>
          </cell>
          <cell r="O904" t="str">
            <v>Quotidien</v>
          </cell>
          <cell r="P904" t="str">
            <v>Belgium;Germany;France;Italy;Luxembourg;</v>
          </cell>
          <cell r="Q904" t="str">
            <v>Non</v>
          </cell>
          <cell r="R904" t="str">
            <v/>
          </cell>
          <cell r="S904" t="str">
            <v>+ 85 ans</v>
          </cell>
          <cell r="T904" t="str">
            <v>International</v>
          </cell>
          <cell r="U904" t="str">
            <v>Global</v>
          </cell>
          <cell r="V904">
            <v>3</v>
          </cell>
          <cell r="W904" t="str">
            <v>Non</v>
          </cell>
          <cell r="X904" t="str">
            <v>Cap</v>
          </cell>
          <cell r="Y904" t="str">
            <v>12h00</v>
          </cell>
          <cell r="Z904" t="str">
            <v>J+2</v>
          </cell>
          <cell r="AA904">
            <v>0</v>
          </cell>
          <cell r="AB904" t="str">
            <v>Oui</v>
          </cell>
          <cell r="AC904" t="str">
            <v>Oui</v>
          </cell>
          <cell r="AD904">
            <v>1.4</v>
          </cell>
          <cell r="AE904">
            <v>1.47</v>
          </cell>
        </row>
        <row r="905">
          <cell r="A905" t="str">
            <v>LU1366712435</v>
          </cell>
          <cell r="B905" t="str">
            <v>DNCA Invest Archer Mid-Cap Europe A EUR</v>
          </cell>
          <cell r="D905">
            <v>6</v>
          </cell>
          <cell r="E905" t="str">
            <v>SICAV</v>
          </cell>
          <cell r="F905" t="str">
            <v>DNCA Finance</v>
          </cell>
          <cell r="G905" t="str">
            <v>DNCA Finance Luxembourg</v>
          </cell>
          <cell r="H905" t="str">
            <v>EUR</v>
          </cell>
          <cell r="I905" t="str">
            <v>MSCI Europe Mid Cap NR EUR</v>
          </cell>
          <cell r="J905" t="str">
            <v>www.dnca-investments.com</v>
          </cell>
          <cell r="K905" t="str">
            <v>Actions Europe Moyennes Capitalisations</v>
          </cell>
          <cell r="L905" t="str">
            <v>Europe Fonds ouverts  - Actions Europe Moyennes Cap.</v>
          </cell>
          <cell r="M905" t="str">
            <v>FCD0</v>
          </cell>
          <cell r="N905" t="str">
            <v>FCD0B</v>
          </cell>
          <cell r="O905" t="str">
            <v>Quotidien</v>
          </cell>
          <cell r="P905" t="str">
            <v>Austria;Belgium;Switzerland;Germany;France;Italy;Luxembourg;</v>
          </cell>
          <cell r="Q905" t="str">
            <v>Oui</v>
          </cell>
          <cell r="R905" t="str">
            <v/>
          </cell>
          <cell r="S905" t="str">
            <v/>
          </cell>
          <cell r="T905" t="str">
            <v>Europe</v>
          </cell>
          <cell r="U905" t="str">
            <v>Europe</v>
          </cell>
          <cell r="V905">
            <v>6</v>
          </cell>
          <cell r="W905" t="str">
            <v>Non</v>
          </cell>
          <cell r="X905" t="str">
            <v>Cap</v>
          </cell>
          <cell r="Y905" t="str">
            <v>12h00</v>
          </cell>
          <cell r="Z905" t="str">
            <v>J+2</v>
          </cell>
          <cell r="AA905" t="str">
            <v>Label ISR 062021</v>
          </cell>
          <cell r="AB905" t="str">
            <v>Oui</v>
          </cell>
          <cell r="AC905" t="str">
            <v>Oui</v>
          </cell>
          <cell r="AD905">
            <v>1.6</v>
          </cell>
          <cell r="AE905">
            <v>1.74</v>
          </cell>
        </row>
        <row r="906">
          <cell r="A906" t="str">
            <v>LU1907594748</v>
          </cell>
          <cell r="B906" t="str">
            <v>DNCA Invest Beyond Alterosa A</v>
          </cell>
          <cell r="D906">
            <v>11</v>
          </cell>
          <cell r="E906" t="str">
            <v>SICAV</v>
          </cell>
          <cell r="F906" t="str">
            <v>DNCA Finance</v>
          </cell>
          <cell r="G906" t="str">
            <v>DNCA Finance Luxembourg</v>
          </cell>
          <cell r="H906" t="str">
            <v>EUR</v>
          </cell>
          <cell r="I906" t="str">
            <v>(EuroStoxx 50 TR EUR) 30% + ( FTSE MTS Global TR EUR) 70%</v>
          </cell>
          <cell r="J906" t="str">
            <v>www.dnca-investments.com</v>
          </cell>
          <cell r="K906" t="str">
            <v>Mixtes EUR Equilibrés</v>
          </cell>
          <cell r="L906" t="str">
            <v>Europe Fonds ouverts  - Allocation EUR Modérée</v>
          </cell>
          <cell r="M906" t="str">
            <v>EABA</v>
          </cell>
          <cell r="N906" t="str">
            <v>EABAB</v>
          </cell>
          <cell r="O906" t="str">
            <v>Quotidien</v>
          </cell>
          <cell r="P906" t="str">
            <v>Belgium;France;Italy;Luxembourg;</v>
          </cell>
          <cell r="Q906" t="str">
            <v>Non</v>
          </cell>
          <cell r="R906" t="str">
            <v/>
          </cell>
          <cell r="S906" t="str">
            <v>+ 85 ans</v>
          </cell>
          <cell r="T906" t="str">
            <v>International</v>
          </cell>
          <cell r="U906" t="str">
            <v>Global</v>
          </cell>
          <cell r="V906">
            <v>4</v>
          </cell>
          <cell r="W906" t="str">
            <v>Non</v>
          </cell>
          <cell r="X906" t="str">
            <v>Cap</v>
          </cell>
          <cell r="Y906" t="str">
            <v>12h00</v>
          </cell>
          <cell r="Z906" t="str">
            <v>J+2</v>
          </cell>
          <cell r="AA906" t="str">
            <v>Label ISR</v>
          </cell>
          <cell r="AB906" t="str">
            <v>Oui</v>
          </cell>
          <cell r="AC906" t="str">
            <v>Oui</v>
          </cell>
          <cell r="AD906">
            <v>1.4</v>
          </cell>
          <cell r="AE906">
            <v>1.56</v>
          </cell>
        </row>
        <row r="907">
          <cell r="A907" t="str">
            <v>LU0284393930</v>
          </cell>
          <cell r="B907" t="str">
            <v>DNCA Invest Beyond European Bd Opp A EUR</v>
          </cell>
          <cell r="D907">
            <v>2</v>
          </cell>
          <cell r="E907" t="str">
            <v>SICAV</v>
          </cell>
          <cell r="F907" t="str">
            <v>DNCA Finance</v>
          </cell>
          <cell r="G907" t="str">
            <v>DNCA Finance Luxembourg</v>
          </cell>
          <cell r="H907" t="str">
            <v>EUR</v>
          </cell>
          <cell r="I907" t="str">
            <v>FTSE MTS Global TR EUR</v>
          </cell>
          <cell r="J907" t="str">
            <v>www.dnca-investments.com</v>
          </cell>
          <cell r="K907" t="str">
            <v>Obligations Diversifiées EUR</v>
          </cell>
          <cell r="L907" t="str">
            <v>Europe Fonds ouverts  - Obligations EUR Diversifiées</v>
          </cell>
          <cell r="M907" t="str">
            <v>BBDA</v>
          </cell>
          <cell r="N907" t="str">
            <v>BBDAB</v>
          </cell>
          <cell r="O907" t="str">
            <v>Quotidien</v>
          </cell>
          <cell r="P907" t="str">
            <v>France;Italy;Luxembourg;</v>
          </cell>
          <cell r="Q907" t="str">
            <v>Non</v>
          </cell>
          <cell r="R907" t="str">
            <v/>
          </cell>
          <cell r="S907" t="str">
            <v>+ 85 ans</v>
          </cell>
          <cell r="T907" t="str">
            <v>Europe</v>
          </cell>
          <cell r="U907" t="str">
            <v>Europe</v>
          </cell>
          <cell r="V907">
            <v>3</v>
          </cell>
          <cell r="W907" t="str">
            <v>Non</v>
          </cell>
          <cell r="X907" t="str">
            <v>Cap</v>
          </cell>
          <cell r="Y907" t="str">
            <v>12h00</v>
          </cell>
          <cell r="Z907" t="str">
            <v>J+2</v>
          </cell>
          <cell r="AA907" t="str">
            <v>Label ISR</v>
          </cell>
          <cell r="AB907" t="str">
            <v>Oui</v>
          </cell>
          <cell r="AC907" t="str">
            <v>Oui</v>
          </cell>
          <cell r="AD907">
            <v>1</v>
          </cell>
          <cell r="AE907">
            <v>1.22</v>
          </cell>
        </row>
        <row r="908">
          <cell r="A908" t="str">
            <v>LU0383783841</v>
          </cell>
          <cell r="B908" t="str">
            <v>DNCA Invest Beyond Global Leaders A EUR</v>
          </cell>
          <cell r="C908" t="str">
            <v/>
          </cell>
          <cell r="D908">
            <v>1</v>
          </cell>
          <cell r="E908" t="str">
            <v>SICAV</v>
          </cell>
          <cell r="F908" t="str">
            <v>DNCA Finance</v>
          </cell>
          <cell r="G908" t="str">
            <v>DNCA Finance Luxembourg</v>
          </cell>
          <cell r="H908" t="str">
            <v>EUR</v>
          </cell>
          <cell r="I908" t="str">
            <v>MSCI ACWI NR USD</v>
          </cell>
          <cell r="J908" t="str">
            <v>www.dnca-investments.com</v>
          </cell>
          <cell r="K908" t="str">
            <v>Actions International Grandes Capitalisations Croissance</v>
          </cell>
          <cell r="L908" t="str">
            <v>Europe Fonds ouverts  - Actions Internationales Gdes Cap. Croissance</v>
          </cell>
          <cell r="M908" t="str">
            <v>FEAE</v>
          </cell>
          <cell r="N908" t="str">
            <v>FEAEB</v>
          </cell>
          <cell r="O908" t="str">
            <v>Quotidien</v>
          </cell>
          <cell r="P908" t="str">
            <v>France;Italy;Luxembourg;</v>
          </cell>
          <cell r="Q908" t="str">
            <v>Non</v>
          </cell>
          <cell r="R908" t="str">
            <v/>
          </cell>
          <cell r="S908" t="str">
            <v>+ 85 ans</v>
          </cell>
          <cell r="T908" t="str">
            <v>International</v>
          </cell>
          <cell r="U908" t="str">
            <v>Global</v>
          </cell>
          <cell r="V908">
            <v>5</v>
          </cell>
          <cell r="W908" t="str">
            <v>Non</v>
          </cell>
          <cell r="X908" t="str">
            <v>Cap</v>
          </cell>
          <cell r="Y908" t="str">
            <v>12h00</v>
          </cell>
          <cell r="Z908" t="str">
            <v>Cut Off: 12h00? Val:J+3?</v>
          </cell>
          <cell r="AA908" t="str">
            <v>Label ISR</v>
          </cell>
          <cell r="AB908" t="str">
            <v>Oui</v>
          </cell>
          <cell r="AC908" t="str">
            <v>Oui</v>
          </cell>
          <cell r="AD908">
            <v>1.97</v>
          </cell>
          <cell r="AE908">
            <v>2.04</v>
          </cell>
        </row>
        <row r="909">
          <cell r="A909" t="str">
            <v>LU0383784146</v>
          </cell>
          <cell r="B909" t="str">
            <v>DNCA Invest Beyond Global Leaders B EUR</v>
          </cell>
          <cell r="C909" t="str">
            <v/>
          </cell>
          <cell r="D909">
            <v>12</v>
          </cell>
          <cell r="E909" t="str">
            <v>SICAV</v>
          </cell>
          <cell r="F909" t="str">
            <v>DNCA Finance</v>
          </cell>
          <cell r="G909" t="str">
            <v>DNCA Finance Luxembourg</v>
          </cell>
          <cell r="H909" t="str">
            <v>EUR</v>
          </cell>
          <cell r="I909" t="str">
            <v>MSCI ACWI NR USD</v>
          </cell>
          <cell r="J909" t="str">
            <v>www.dnca-investments.com</v>
          </cell>
          <cell r="K909" t="str">
            <v>Actions International Grandes Capitalisations Croissance</v>
          </cell>
          <cell r="L909" t="str">
            <v>Europe Fonds ouverts  - Actions Internationales Gdes Cap. Croissance</v>
          </cell>
          <cell r="M909" t="str">
            <v>FEAE</v>
          </cell>
          <cell r="N909" t="str">
            <v>FEAEB</v>
          </cell>
          <cell r="O909" t="str">
            <v>Quotidien</v>
          </cell>
          <cell r="P909" t="str">
            <v>France;Luxembourg;</v>
          </cell>
          <cell r="Q909" t="str">
            <v>Non</v>
          </cell>
          <cell r="R909" t="str">
            <v/>
          </cell>
          <cell r="S909" t="str">
            <v>+ 85 ans</v>
          </cell>
          <cell r="T909" t="str">
            <v>International</v>
          </cell>
          <cell r="U909" t="str">
            <v>Global</v>
          </cell>
          <cell r="V909">
            <v>5</v>
          </cell>
          <cell r="W909" t="str">
            <v>Non</v>
          </cell>
          <cell r="X909" t="str">
            <v>Cap</v>
          </cell>
          <cell r="Y909" t="str">
            <v>12h00</v>
          </cell>
          <cell r="Z909" t="str">
            <v>J+3</v>
          </cell>
          <cell r="AA909" t="str">
            <v>Label ISR</v>
          </cell>
          <cell r="AB909" t="str">
            <v>Oui</v>
          </cell>
          <cell r="AC909" t="str">
            <v>Oui</v>
          </cell>
          <cell r="AD909">
            <v>2.21</v>
          </cell>
          <cell r="AE909">
            <v>2.29</v>
          </cell>
        </row>
        <row r="910">
          <cell r="A910" t="str">
            <v>LU0309082369</v>
          </cell>
          <cell r="B910" t="str">
            <v>DNCA Invest Beyond Infras &amp; Trans A EUR</v>
          </cell>
          <cell r="C910" t="str">
            <v>A venir ; absorption par le support Euro Smart Cities - Retrait SLEPL 07/21 doublons</v>
          </cell>
          <cell r="D910">
            <v>0</v>
          </cell>
          <cell r="E910" t="str">
            <v>SICAV</v>
          </cell>
          <cell r="F910" t="str">
            <v>DNCA Finance</v>
          </cell>
          <cell r="G910" t="str">
            <v>DNCA Finance Luxembourg</v>
          </cell>
          <cell r="H910" t="str">
            <v>EUR</v>
          </cell>
          <cell r="I910" t="str">
            <v>MSCI Europe Infra NR EUR</v>
          </cell>
          <cell r="J910" t="str">
            <v>www.dnca-investments.com</v>
          </cell>
          <cell r="K910" t="str">
            <v>Secteur Infrastructure</v>
          </cell>
          <cell r="L910" t="str">
            <v>Europe Fonds ouverts  - Actions Secteur Infrastructures</v>
          </cell>
          <cell r="M910" t="str">
            <v>G0K0</v>
          </cell>
          <cell r="N910" t="str">
            <v>G0K0B</v>
          </cell>
          <cell r="O910" t="str">
            <v>Quotidien</v>
          </cell>
          <cell r="P910" t="str">
            <v>Austria;Switzerland;Germany;France;Italy;Luxembourg;</v>
          </cell>
          <cell r="Q910" t="str">
            <v>Oui</v>
          </cell>
          <cell r="R910" t="str">
            <v/>
          </cell>
          <cell r="S910" t="str">
            <v/>
          </cell>
          <cell r="T910" t="str">
            <v>Europe</v>
          </cell>
          <cell r="U910" t="str">
            <v>Europe</v>
          </cell>
          <cell r="V910">
            <v>6</v>
          </cell>
          <cell r="W910" t="str">
            <v>Non</v>
          </cell>
          <cell r="X910" t="str">
            <v>Cap</v>
          </cell>
          <cell r="Y910" t="str">
            <v>12h00</v>
          </cell>
          <cell r="Z910" t="str">
            <v>J+2</v>
          </cell>
          <cell r="AB910" t="str">
            <v>Oui</v>
          </cell>
          <cell r="AC910" t="str">
            <v>Oui</v>
          </cell>
          <cell r="AD910">
            <v>2</v>
          </cell>
          <cell r="AE910">
            <v>2.04</v>
          </cell>
        </row>
        <row r="911">
          <cell r="A911" t="str">
            <v>LU0309082799</v>
          </cell>
          <cell r="B911" t="str">
            <v>DNCA Invest Beyond Infras &amp; Trans B EUR</v>
          </cell>
          <cell r="C911" t="str">
            <v>A venir ; absorption par le support Euro Smart Cities</v>
          </cell>
          <cell r="D911">
            <v>11</v>
          </cell>
          <cell r="E911" t="str">
            <v>SICAV</v>
          </cell>
          <cell r="F911" t="str">
            <v>DNCA Finance</v>
          </cell>
          <cell r="G911" t="str">
            <v>DNCA Finance Luxembourg</v>
          </cell>
          <cell r="H911" t="str">
            <v>EUR</v>
          </cell>
          <cell r="I911" t="str">
            <v>MSCI Europe Infra NR EUR</v>
          </cell>
          <cell r="J911" t="str">
            <v>www.dnca-investments.com</v>
          </cell>
          <cell r="K911" t="str">
            <v>Secteur Infrastructure</v>
          </cell>
          <cell r="L911" t="str">
            <v>Europe Fonds ouverts  - Actions Secteur Infrastructures</v>
          </cell>
          <cell r="M911" t="str">
            <v>G0K0</v>
          </cell>
          <cell r="N911" t="str">
            <v>G0K0B</v>
          </cell>
          <cell r="O911" t="str">
            <v>Quotidien</v>
          </cell>
          <cell r="P911" t="str">
            <v>Austria;Belgium;Switzerland;Germany;France;Italy;Luxembourg;</v>
          </cell>
          <cell r="Q911" t="str">
            <v>Oui</v>
          </cell>
          <cell r="R911" t="str">
            <v/>
          </cell>
          <cell r="S911" t="str">
            <v/>
          </cell>
          <cell r="T911" t="str">
            <v>Europe</v>
          </cell>
          <cell r="U911" t="str">
            <v>Europe</v>
          </cell>
          <cell r="V911">
            <v>6</v>
          </cell>
          <cell r="W911" t="str">
            <v>Non</v>
          </cell>
          <cell r="X911" t="str">
            <v>Cap</v>
          </cell>
          <cell r="Y911" t="str">
            <v>12h00</v>
          </cell>
          <cell r="Z911" t="str">
            <v>J+2</v>
          </cell>
          <cell r="AB911" t="str">
            <v>Oui</v>
          </cell>
          <cell r="AC911" t="str">
            <v>Oui</v>
          </cell>
          <cell r="AD911">
            <v>2.4</v>
          </cell>
          <cell r="AE911">
            <v>2.58</v>
          </cell>
        </row>
        <row r="912">
          <cell r="A912" t="str">
            <v>LU1907595398</v>
          </cell>
          <cell r="B912" t="str">
            <v>DNCA Invest Beyond Semperosa A</v>
          </cell>
          <cell r="D912">
            <v>8</v>
          </cell>
          <cell r="E912" t="str">
            <v>SICAV</v>
          </cell>
          <cell r="F912" t="str">
            <v>DNCA Finance</v>
          </cell>
          <cell r="G912" t="str">
            <v>DNCA Finance Luxembourg</v>
          </cell>
          <cell r="H912" t="str">
            <v>EUR</v>
          </cell>
          <cell r="I912" t="str">
            <v>EURO STOXX NR EUR</v>
          </cell>
          <cell r="J912" t="str">
            <v>www.dnca-investments.com</v>
          </cell>
          <cell r="K912" t="str">
            <v>Actions Europe Grandes Capitalisations Croissance</v>
          </cell>
          <cell r="L912" t="str">
            <v>Europe Fonds ouverts  - Actions Europe Gdes Cap. Croissance</v>
          </cell>
          <cell r="M912" t="str">
            <v>FCBC</v>
          </cell>
          <cell r="N912" t="str">
            <v>FCBCB</v>
          </cell>
          <cell r="O912" t="str">
            <v>Quotidien</v>
          </cell>
          <cell r="P912" t="str">
            <v>Belgium;Spain;France;Italy;Luxembourg;</v>
          </cell>
          <cell r="Q912" t="str">
            <v>Oui</v>
          </cell>
          <cell r="R912" t="str">
            <v/>
          </cell>
          <cell r="S912" t="str">
            <v/>
          </cell>
          <cell r="T912" t="str">
            <v>Europe</v>
          </cell>
          <cell r="U912" t="str">
            <v>Europe</v>
          </cell>
          <cell r="V912">
            <v>6</v>
          </cell>
          <cell r="W912" t="str">
            <v>Non</v>
          </cell>
          <cell r="X912" t="str">
            <v>Cap</v>
          </cell>
          <cell r="Y912" t="str">
            <v>12h00</v>
          </cell>
          <cell r="Z912" t="str">
            <v>J+2</v>
          </cell>
          <cell r="AA912" t="str">
            <v>Label ISR 052020</v>
          </cell>
          <cell r="AB912" t="str">
            <v>Oui</v>
          </cell>
          <cell r="AC912" t="str">
            <v>Oui</v>
          </cell>
          <cell r="AD912">
            <v>1.8</v>
          </cell>
          <cell r="AE912">
            <v>2.09</v>
          </cell>
        </row>
        <row r="913">
          <cell r="A913" t="str">
            <v>LU0401809073</v>
          </cell>
          <cell r="B913" t="str">
            <v>DNCA Invest Convertibles A EUR</v>
          </cell>
          <cell r="C913" t="str">
            <v/>
          </cell>
          <cell r="D913">
            <v>8</v>
          </cell>
          <cell r="E913" t="str">
            <v>SICAV</v>
          </cell>
          <cell r="F913" t="str">
            <v>DNCA Finance</v>
          </cell>
          <cell r="G913" t="str">
            <v>DNCA Finance Luxembourg</v>
          </cell>
          <cell r="H913" t="str">
            <v>EUR</v>
          </cell>
          <cell r="I913" t="str">
            <v>Exane ECI Euro TR</v>
          </cell>
          <cell r="J913" t="str">
            <v>www.dnca-investments.com</v>
          </cell>
          <cell r="K913" t="str">
            <v>Obligations Convertibles - Europe</v>
          </cell>
          <cell r="L913" t="str">
            <v>Europe Fonds ouverts  - Convertibles Europe</v>
          </cell>
          <cell r="M913" t="str">
            <v>C00A</v>
          </cell>
          <cell r="N913" t="str">
            <v>C00AB</v>
          </cell>
          <cell r="O913" t="str">
            <v>Quotidien</v>
          </cell>
          <cell r="P913" t="str">
            <v>Belgium;Switzerland;Germany;France;Italy;Luxembourg;</v>
          </cell>
          <cell r="Q913" t="str">
            <v>Non</v>
          </cell>
          <cell r="R913" t="str">
            <v/>
          </cell>
          <cell r="S913" t="str">
            <v>+ 85 ans</v>
          </cell>
          <cell r="T913" t="str">
            <v>Zone Euro</v>
          </cell>
          <cell r="U913" t="str">
            <v>Euroland</v>
          </cell>
          <cell r="V913">
            <v>4</v>
          </cell>
          <cell r="W913" t="str">
            <v>Non</v>
          </cell>
          <cell r="X913" t="str">
            <v>Cap</v>
          </cell>
          <cell r="Y913" t="str">
            <v>10h30</v>
          </cell>
          <cell r="Z913" t="str">
            <v>Cut Off: 10h30  Val:J+3</v>
          </cell>
          <cell r="AA913" t="str">
            <v>Label ISR 01/2022</v>
          </cell>
          <cell r="AB913" t="str">
            <v>Non</v>
          </cell>
          <cell r="AC913" t="str">
            <v>Oui</v>
          </cell>
          <cell r="AD913">
            <v>1.58</v>
          </cell>
          <cell r="AE913">
            <v>1.66</v>
          </cell>
        </row>
        <row r="914">
          <cell r="A914" t="str">
            <v>LU0870553020</v>
          </cell>
          <cell r="B914" t="str">
            <v>DNCA Invest SRI Europe Gr A EUR</v>
          </cell>
          <cell r="D914">
            <v>0</v>
          </cell>
          <cell r="E914" t="str">
            <v>SICAV</v>
          </cell>
          <cell r="F914" t="str">
            <v>DNCA Finance</v>
          </cell>
          <cell r="G914" t="str">
            <v>DNCA Finance Luxembourg</v>
          </cell>
          <cell r="H914" t="str">
            <v>EUR</v>
          </cell>
          <cell r="I914" t="str">
            <v>Stoxx Europe 600 NR EUR</v>
          </cell>
          <cell r="J914" t="str">
            <v>www.dnca-investments.com</v>
          </cell>
          <cell r="K914" t="str">
            <v>Actions Europe Toutes Capitalisations</v>
          </cell>
          <cell r="L914" t="str">
            <v>Europe Fonds ouverts  - Actions Europe Flex Cap</v>
          </cell>
          <cell r="M914" t="str">
            <v>FCCC</v>
          </cell>
          <cell r="N914" t="str">
            <v>FCCCB</v>
          </cell>
          <cell r="O914" t="str">
            <v>Quotidien</v>
          </cell>
          <cell r="P914" t="str">
            <v>Austria;Belgium;Switzerland;Germany;France;Italy;Luxembourg;</v>
          </cell>
          <cell r="Q914" t="str">
            <v>Oui</v>
          </cell>
          <cell r="R914" t="str">
            <v/>
          </cell>
          <cell r="S914" t="str">
            <v/>
          </cell>
          <cell r="T914" t="str">
            <v>Europe</v>
          </cell>
          <cell r="U914" t="str">
            <v>Europe</v>
          </cell>
          <cell r="V914">
            <v>6</v>
          </cell>
          <cell r="W914" t="str">
            <v>Non</v>
          </cell>
          <cell r="X914" t="str">
            <v>Cap</v>
          </cell>
          <cell r="Y914" t="str">
            <v>12h00</v>
          </cell>
          <cell r="Z914" t="str">
            <v>J+3</v>
          </cell>
          <cell r="AA914" t="str">
            <v>Label ISR 04/2021</v>
          </cell>
          <cell r="AB914" t="str">
            <v>Oui</v>
          </cell>
          <cell r="AC914" t="str">
            <v>Oui</v>
          </cell>
          <cell r="AD914">
            <v>1.98</v>
          </cell>
          <cell r="AE914">
            <v>2.0499999999999998</v>
          </cell>
        </row>
        <row r="915">
          <cell r="A915" t="str">
            <v>LU0870553459</v>
          </cell>
          <cell r="B915" t="str">
            <v>DNCA Invest SRI Europe Gr B EUR</v>
          </cell>
          <cell r="D915">
            <v>13</v>
          </cell>
          <cell r="E915" t="str">
            <v>SICAV</v>
          </cell>
          <cell r="F915" t="str">
            <v>DNCA Finance</v>
          </cell>
          <cell r="G915" t="str">
            <v>DNCA Finance Luxembourg</v>
          </cell>
          <cell r="H915" t="str">
            <v>EUR</v>
          </cell>
          <cell r="I915" t="str">
            <v>Stoxx Europe 600 NR EUR</v>
          </cell>
          <cell r="J915" t="str">
            <v>www.dnca-investments.com</v>
          </cell>
          <cell r="K915" t="str">
            <v>Actions Europe Toutes Capitalisations</v>
          </cell>
          <cell r="L915" t="str">
            <v>Europe Fonds ouverts  - Actions Europe Flex Cap</v>
          </cell>
          <cell r="M915" t="str">
            <v>FCCC</v>
          </cell>
          <cell r="N915" t="str">
            <v>FCCCB</v>
          </cell>
          <cell r="O915" t="str">
            <v>Quotidien</v>
          </cell>
          <cell r="P915" t="str">
            <v>France;Luxembourg;</v>
          </cell>
          <cell r="Q915" t="str">
            <v>Oui</v>
          </cell>
          <cell r="R915" t="str">
            <v/>
          </cell>
          <cell r="S915" t="str">
            <v/>
          </cell>
          <cell r="T915" t="str">
            <v>Europe</v>
          </cell>
          <cell r="U915" t="str">
            <v>Europe</v>
          </cell>
          <cell r="V915">
            <v>6</v>
          </cell>
          <cell r="W915" t="str">
            <v>non</v>
          </cell>
          <cell r="X915" t="str">
            <v>Cap</v>
          </cell>
          <cell r="Y915" t="str">
            <v>12h00</v>
          </cell>
          <cell r="Z915" t="str">
            <v>J+3</v>
          </cell>
          <cell r="AA915" t="str">
            <v>Label ISR 04/2021</v>
          </cell>
          <cell r="AB915" t="str">
            <v>Oui</v>
          </cell>
          <cell r="AC915" t="str">
            <v>Oui</v>
          </cell>
          <cell r="AD915">
            <v>2.38</v>
          </cell>
          <cell r="AE915">
            <v>2.4500000000000002</v>
          </cell>
        </row>
        <row r="916">
          <cell r="A916" t="str">
            <v>LU0870552998</v>
          </cell>
          <cell r="B916" t="str">
            <v>DNCA Invest SRI Europe Gr I EUR</v>
          </cell>
          <cell r="D916">
            <v>2</v>
          </cell>
          <cell r="E916" t="str">
            <v>SICAV</v>
          </cell>
          <cell r="F916" t="str">
            <v>DNCA Finance</v>
          </cell>
          <cell r="G916" t="str">
            <v>DNCA Finance Luxembourg</v>
          </cell>
          <cell r="H916" t="str">
            <v>EUR</v>
          </cell>
          <cell r="I916" t="str">
            <v>Stoxx Europe 600 NR EUR</v>
          </cell>
          <cell r="J916" t="str">
            <v>www.dnca-investments.com</v>
          </cell>
          <cell r="K916" t="str">
            <v>Actions Europe Toutes Capitalisations</v>
          </cell>
          <cell r="L916" t="str">
            <v>Europe Fonds ouverts  - Actions Europe Flex Cap</v>
          </cell>
          <cell r="M916" t="str">
            <v>FCCC</v>
          </cell>
          <cell r="N916" t="str">
            <v>FCCCB</v>
          </cell>
          <cell r="O916" t="str">
            <v>Quotidien</v>
          </cell>
          <cell r="P916" t="str">
            <v>Austria;Belgium;Switzerland;Germany;France;Italy;Luxembourg;</v>
          </cell>
          <cell r="Q916" t="str">
            <v>Oui</v>
          </cell>
          <cell r="R916" t="str">
            <v/>
          </cell>
          <cell r="S916" t="str">
            <v/>
          </cell>
          <cell r="T916" t="str">
            <v>Europe</v>
          </cell>
          <cell r="U916" t="str">
            <v>Europe</v>
          </cell>
          <cell r="V916">
            <v>6</v>
          </cell>
          <cell r="W916" t="str">
            <v>Non</v>
          </cell>
          <cell r="X916" t="str">
            <v>Cap</v>
          </cell>
          <cell r="Y916" t="str">
            <v>12h00</v>
          </cell>
          <cell r="Z916" t="str">
            <v>J+3</v>
          </cell>
          <cell r="AA916" t="str">
            <v>Label ISR 04/2021</v>
          </cell>
          <cell r="AB916" t="str">
            <v>Oui</v>
          </cell>
          <cell r="AC916" t="str">
            <v>Oui</v>
          </cell>
          <cell r="AD916">
            <v>0.99</v>
          </cell>
          <cell r="AE916">
            <v>1.03</v>
          </cell>
        </row>
        <row r="917">
          <cell r="A917" t="str">
            <v>LU0641745681</v>
          </cell>
          <cell r="B917" t="str">
            <v>DNCA Invest Miuri B EUR</v>
          </cell>
          <cell r="D917">
            <v>11</v>
          </cell>
          <cell r="E917" t="str">
            <v>SICAV</v>
          </cell>
          <cell r="F917" t="str">
            <v>DNCA Finance</v>
          </cell>
          <cell r="G917" t="str">
            <v>DNCA Finance Luxembourg</v>
          </cell>
          <cell r="H917" t="str">
            <v>EUR</v>
          </cell>
          <cell r="I917" t="str">
            <v>Eonia EUR</v>
          </cell>
          <cell r="J917" t="str">
            <v>www.dnca-investments.com</v>
          </cell>
          <cell r="K917" t="str">
            <v>Gestion Alternative</v>
          </cell>
          <cell r="L917" t="str">
            <v>Europe Fonds ouverts  - Alt - Market Neutral - Actions</v>
          </cell>
          <cell r="M917" t="str">
            <v>D000</v>
          </cell>
          <cell r="N917" t="str">
            <v>D000B</v>
          </cell>
          <cell r="O917" t="str">
            <v>Quotidien</v>
          </cell>
          <cell r="P917" t="str">
            <v>Switzerland;France;Luxembourg;</v>
          </cell>
          <cell r="Q917" t="str">
            <v>Non</v>
          </cell>
          <cell r="R917" t="str">
            <v/>
          </cell>
          <cell r="S917" t="str">
            <v>+ 85 ans</v>
          </cell>
          <cell r="T917" t="str">
            <v>Europe</v>
          </cell>
          <cell r="U917" t="str">
            <v>Europe</v>
          </cell>
          <cell r="V917">
            <v>4</v>
          </cell>
          <cell r="W917" t="str">
            <v>Non</v>
          </cell>
          <cell r="X917" t="str">
            <v>Cap</v>
          </cell>
          <cell r="Y917" t="str">
            <v>12h00</v>
          </cell>
          <cell r="Z917" t="str">
            <v>J+5</v>
          </cell>
          <cell r="AA917">
            <v>0</v>
          </cell>
          <cell r="AB917" t="str">
            <v>Non</v>
          </cell>
          <cell r="AC917" t="str">
            <v>Oui</v>
          </cell>
          <cell r="AD917">
            <v>1.85</v>
          </cell>
          <cell r="AE917">
            <v>2.06</v>
          </cell>
        </row>
        <row r="918">
          <cell r="A918" t="str">
            <v>LU1490785091</v>
          </cell>
          <cell r="B918" t="str">
            <v>DNCA Invest SRI Norden Eur A EUR</v>
          </cell>
          <cell r="D918">
            <v>7</v>
          </cell>
          <cell r="E918" t="str">
            <v>SICAV</v>
          </cell>
          <cell r="F918" t="str">
            <v>DNCA Finance</v>
          </cell>
          <cell r="G918" t="str">
            <v>DNCA Finance Luxembourg</v>
          </cell>
          <cell r="H918" t="str">
            <v>EUR</v>
          </cell>
          <cell r="I918" t="str">
            <v>(MSCI United Kingdom NR EUR) 10% + ( MSCI Nordic Countries NR LCL) 40% + (SIX SMI TR CHF) 15% + (FSE DAX TR EUR) 35%</v>
          </cell>
          <cell r="J918" t="str">
            <v>www.dnca-investments.com</v>
          </cell>
          <cell r="K918" t="str">
            <v>Actions Europe Toutes Capitalisations</v>
          </cell>
          <cell r="L918" t="str">
            <v>Europe Fonds ouverts  - Actions Europe Flex Cap</v>
          </cell>
          <cell r="M918" t="str">
            <v>FCCC</v>
          </cell>
          <cell r="N918" t="str">
            <v>FCCCB</v>
          </cell>
          <cell r="O918" t="str">
            <v>Quotidien</v>
          </cell>
          <cell r="P918" t="str">
            <v>France;Italy;Luxembourg;</v>
          </cell>
          <cell r="Q918" t="str">
            <v>Oui</v>
          </cell>
          <cell r="R918" t="str">
            <v/>
          </cell>
          <cell r="S918" t="str">
            <v/>
          </cell>
          <cell r="T918" t="str">
            <v>Europe</v>
          </cell>
          <cell r="U918" t="str">
            <v>Europe (North)</v>
          </cell>
          <cell r="V918">
            <v>6</v>
          </cell>
          <cell r="W918" t="str">
            <v>Non</v>
          </cell>
          <cell r="X918" t="str">
            <v>Cap</v>
          </cell>
          <cell r="Y918" t="str">
            <v>12h00</v>
          </cell>
          <cell r="Z918" t="str">
            <v>J+2</v>
          </cell>
          <cell r="AA918" t="str">
            <v>Label ISR 062021</v>
          </cell>
          <cell r="AB918" t="str">
            <v>Oui</v>
          </cell>
          <cell r="AC918" t="str">
            <v>Oui</v>
          </cell>
          <cell r="AD918">
            <v>2</v>
          </cell>
          <cell r="AE918">
            <v>1.98</v>
          </cell>
        </row>
        <row r="919">
          <cell r="A919" t="str">
            <v>LU0284395984</v>
          </cell>
          <cell r="B919" t="str">
            <v>DNCA Invest Value Europe I EUR</v>
          </cell>
          <cell r="D919">
            <v>2</v>
          </cell>
          <cell r="E919" t="str">
            <v>SICAV</v>
          </cell>
          <cell r="F919" t="str">
            <v>DNCA Finance</v>
          </cell>
          <cell r="G919" t="str">
            <v>DNCA Finance Luxembourg</v>
          </cell>
          <cell r="H919" t="str">
            <v>EUR</v>
          </cell>
          <cell r="I919" t="str">
            <v>Stoxx Europe 600 NR EUR</v>
          </cell>
          <cell r="J919" t="str">
            <v>www.dnca-investments.com</v>
          </cell>
          <cell r="K919" t="str">
            <v>Actions Europe Grandes Capitalisations Valeur</v>
          </cell>
          <cell r="L919" t="str">
            <v>Europe Fonds ouverts  - Actions Europe Gdes Cap. Value</v>
          </cell>
          <cell r="M919" t="str">
            <v>FCBA</v>
          </cell>
          <cell r="N919" t="str">
            <v>FCBAB</v>
          </cell>
          <cell r="O919" t="str">
            <v>Quotidien</v>
          </cell>
          <cell r="P919" t="str">
            <v>Austria;Belgium;Germany;Spain;France;Italy;Luxembourg;Netherlands;</v>
          </cell>
          <cell r="Q919" t="str">
            <v>Oui</v>
          </cell>
          <cell r="R919" t="str">
            <v/>
          </cell>
          <cell r="S919" t="str">
            <v/>
          </cell>
          <cell r="T919" t="str">
            <v>Europe</v>
          </cell>
          <cell r="U919" t="str">
            <v>Europe</v>
          </cell>
          <cell r="V919">
            <v>6</v>
          </cell>
          <cell r="W919" t="str">
            <v>Non</v>
          </cell>
          <cell r="X919" t="str">
            <v>Cap</v>
          </cell>
          <cell r="Y919" t="str">
            <v>12h00</v>
          </cell>
          <cell r="Z919" t="str">
            <v>J+2</v>
          </cell>
          <cell r="AB919" t="str">
            <v>Non</v>
          </cell>
          <cell r="AC919" t="str">
            <v>Oui</v>
          </cell>
          <cell r="AD919">
            <v>1</v>
          </cell>
          <cell r="AE919">
            <v>1.02</v>
          </cell>
        </row>
        <row r="920">
          <cell r="A920" t="str">
            <v>LU1526313249</v>
          </cell>
          <cell r="B920" t="str">
            <v>DNCA Invest Venasquo B EUR</v>
          </cell>
          <cell r="D920">
            <v>4</v>
          </cell>
          <cell r="E920" t="str">
            <v>SICAV</v>
          </cell>
          <cell r="F920" t="str">
            <v>DNCA Finance</v>
          </cell>
          <cell r="G920" t="str">
            <v>DNCA Finance Luxembourg</v>
          </cell>
          <cell r="H920" t="str">
            <v>EUR</v>
          </cell>
          <cell r="I920" t="str">
            <v>(Eonia EUR) 50% + ( Euro Stoxx 50 NR USD) 50%</v>
          </cell>
          <cell r="J920" t="str">
            <v>www.dnca-investments.com</v>
          </cell>
          <cell r="K920" t="str">
            <v>Mixtes EUR Flexible</v>
          </cell>
          <cell r="L920" t="str">
            <v>Europe Fonds ouverts  - Allocation EUR Flexible</v>
          </cell>
          <cell r="M920" t="str">
            <v>EACA</v>
          </cell>
          <cell r="N920" t="str">
            <v>EACAB</v>
          </cell>
          <cell r="O920" t="str">
            <v>Quotidien</v>
          </cell>
          <cell r="P920" t="str">
            <v>France;Luxembourg;</v>
          </cell>
          <cell r="Q920" t="str">
            <v>Oui</v>
          </cell>
          <cell r="R920" t="str">
            <v/>
          </cell>
          <cell r="S920" t="str">
            <v>+ 85 ans</v>
          </cell>
          <cell r="T920" t="str">
            <v>Europe</v>
          </cell>
          <cell r="U920" t="str">
            <v>Europe</v>
          </cell>
          <cell r="V920">
            <v>4</v>
          </cell>
          <cell r="W920" t="str">
            <v>Non</v>
          </cell>
          <cell r="X920" t="str">
            <v>Cap</v>
          </cell>
          <cell r="Y920" t="str">
            <v>12h00</v>
          </cell>
          <cell r="Z920" t="str">
            <v>J+2</v>
          </cell>
          <cell r="AB920" t="str">
            <v>Non</v>
          </cell>
          <cell r="AC920" t="str">
            <v>Oui</v>
          </cell>
          <cell r="AD920">
            <v>2</v>
          </cell>
          <cell r="AE920">
            <v>2.16</v>
          </cell>
        </row>
        <row r="921">
          <cell r="A921" t="str">
            <v>FR0012316180</v>
          </cell>
          <cell r="B921" t="str">
            <v>DNCA Opportunites Zone Euro C</v>
          </cell>
          <cell r="D921">
            <v>13</v>
          </cell>
          <cell r="E921" t="str">
            <v>FCP</v>
          </cell>
          <cell r="F921" t="str">
            <v>DNCA Finance</v>
          </cell>
          <cell r="G921" t="str">
            <v>DNCA Finance</v>
          </cell>
          <cell r="H921" t="str">
            <v>EUR</v>
          </cell>
          <cell r="I921" t="str">
            <v>Euro Stoxx NR EUR</v>
          </cell>
          <cell r="J921" t="str">
            <v>www.dnca-investments.com</v>
          </cell>
          <cell r="K921" t="str">
            <v>Actions Europe Capitalisations Mixte</v>
          </cell>
          <cell r="L921" t="str">
            <v>Europe Fonds ouverts  - Actions Zone Euro Flex Cap</v>
          </cell>
          <cell r="M921" t="str">
            <v>FBBA</v>
          </cell>
          <cell r="N921" t="str">
            <v>FBBAB</v>
          </cell>
          <cell r="O921" t="str">
            <v>Quotidien</v>
          </cell>
          <cell r="P921" t="str">
            <v>France</v>
          </cell>
          <cell r="Q921" t="str">
            <v>Oui</v>
          </cell>
          <cell r="R921" t="str">
            <v/>
          </cell>
          <cell r="S921" t="str">
            <v/>
          </cell>
          <cell r="T921" t="str">
            <v>Zone Euro</v>
          </cell>
          <cell r="U921" t="str">
            <v>Euroland</v>
          </cell>
          <cell r="V921">
            <v>6</v>
          </cell>
          <cell r="W921" t="str">
            <v>Non</v>
          </cell>
          <cell r="X921" t="str">
            <v>Cap</v>
          </cell>
          <cell r="Y921" t="str">
            <v>12H30</v>
          </cell>
          <cell r="Z921" t="str">
            <v>J+2</v>
          </cell>
          <cell r="AA921" t="str">
            <v>Label ISR 01/2022</v>
          </cell>
          <cell r="AB921" t="str">
            <v>Non</v>
          </cell>
          <cell r="AC921" t="str">
            <v>Oui</v>
          </cell>
          <cell r="AD921">
            <v>2</v>
          </cell>
          <cell r="AE921">
            <v>2.0299999999999998</v>
          </cell>
        </row>
        <row r="922">
          <cell r="A922" t="str">
            <v>FR0010986315</v>
          </cell>
          <cell r="B922" t="str">
            <v>DNCA Sérénité Plus C</v>
          </cell>
          <cell r="D922">
            <v>4</v>
          </cell>
          <cell r="E922" t="str">
            <v>FCP</v>
          </cell>
          <cell r="F922" t="str">
            <v>DNCA Finance</v>
          </cell>
          <cell r="G922" t="str">
            <v>DNCA Finance</v>
          </cell>
          <cell r="H922" t="str">
            <v>EUR</v>
          </cell>
          <cell r="I922" t="str">
            <v>FTSE MTS Ex-CNO Etrix 1-3Y TR EUR</v>
          </cell>
          <cell r="J922" t="str">
            <v>www.dnca-investments.com</v>
          </cell>
          <cell r="K922" t="str">
            <v>Obligations Flexibles EUR</v>
          </cell>
          <cell r="L922" t="str">
            <v>Europe Fonds ouverts  - Obligations EUR Flexibles</v>
          </cell>
          <cell r="M922" t="str">
            <v>BBGA</v>
          </cell>
          <cell r="N922" t="str">
            <v>BBGAB</v>
          </cell>
          <cell r="O922" t="str">
            <v>Quotidien</v>
          </cell>
          <cell r="P922" t="str">
            <v>France</v>
          </cell>
          <cell r="Q922" t="str">
            <v>Non</v>
          </cell>
          <cell r="R922" t="str">
            <v/>
          </cell>
          <cell r="S922" t="str">
            <v>+ 85 ans</v>
          </cell>
          <cell r="T922" t="str">
            <v>Zone Euro</v>
          </cell>
          <cell r="U922" t="str">
            <v>Euroland</v>
          </cell>
          <cell r="V922">
            <v>2</v>
          </cell>
          <cell r="W922" t="str">
            <v>Non</v>
          </cell>
          <cell r="X922" t="str">
            <v>Cap</v>
          </cell>
          <cell r="Y922" t="str">
            <v>12h30</v>
          </cell>
          <cell r="Z922" t="str">
            <v>J+1</v>
          </cell>
          <cell r="AB922" t="str">
            <v>Non</v>
          </cell>
          <cell r="AC922" t="str">
            <v>Oui</v>
          </cell>
          <cell r="AD922">
            <v>0.7</v>
          </cell>
          <cell r="AE922">
            <v>0.71</v>
          </cell>
        </row>
        <row r="923">
          <cell r="A923" t="str">
            <v>FR0010058008</v>
          </cell>
          <cell r="B923" t="str">
            <v>DNCA Value Europe C</v>
          </cell>
          <cell r="D923">
            <v>16</v>
          </cell>
          <cell r="E923" t="str">
            <v>FCP</v>
          </cell>
          <cell r="F923" t="str">
            <v>DNCA Finance</v>
          </cell>
          <cell r="G923" t="str">
            <v>DNCA Finance</v>
          </cell>
          <cell r="H923" t="str">
            <v>EUR</v>
          </cell>
          <cell r="I923" t="str">
            <v>Stoxx Europe 600 NR EUR</v>
          </cell>
          <cell r="J923" t="str">
            <v>www.dnca-investments.com</v>
          </cell>
          <cell r="K923" t="str">
            <v>Actions Europe Grandes Capitalisations Valeur</v>
          </cell>
          <cell r="L923" t="str">
            <v>Europe Fonds ouverts  - Actions Europe Gdes Cap. Value</v>
          </cell>
          <cell r="M923" t="str">
            <v>FCBA</v>
          </cell>
          <cell r="N923" t="str">
            <v>FCBAB</v>
          </cell>
          <cell r="O923" t="str">
            <v>Quotidien</v>
          </cell>
          <cell r="P923" t="str">
            <v>Austria;Switzerland;France;</v>
          </cell>
          <cell r="Q923" t="str">
            <v>Oui</v>
          </cell>
          <cell r="R923" t="str">
            <v/>
          </cell>
          <cell r="S923" t="str">
            <v>+ 85 ans</v>
          </cell>
          <cell r="T923" t="str">
            <v>Europe</v>
          </cell>
          <cell r="U923" t="str">
            <v>Europe</v>
          </cell>
          <cell r="V923">
            <v>5</v>
          </cell>
          <cell r="W923" t="str">
            <v>Non</v>
          </cell>
          <cell r="X923" t="str">
            <v>Cap</v>
          </cell>
          <cell r="Y923" t="str">
            <v>12h30</v>
          </cell>
          <cell r="Z923" t="str">
            <v>J+1</v>
          </cell>
          <cell r="AA923">
            <v>0</v>
          </cell>
          <cell r="AB923" t="str">
            <v>Non</v>
          </cell>
          <cell r="AC923" t="str">
            <v>Oui</v>
          </cell>
          <cell r="AD923">
            <v>2.39</v>
          </cell>
          <cell r="AE923">
            <v>2.42</v>
          </cell>
        </row>
        <row r="924">
          <cell r="A924" t="str">
            <v>LU1694789378</v>
          </cell>
          <cell r="B924" t="str">
            <v>DNCA Invest Alpha Bonds I EUR</v>
          </cell>
          <cell r="D924">
            <v>2</v>
          </cell>
          <cell r="E924" t="str">
            <v>SICAV</v>
          </cell>
          <cell r="F924" t="str">
            <v>DNCA Finance</v>
          </cell>
          <cell r="G924" t="str">
            <v>DNCA Finance Luxembourg</v>
          </cell>
          <cell r="H924" t="str">
            <v>EUR</v>
          </cell>
          <cell r="I924" t="str">
            <v>Eonia + 2,5%</v>
          </cell>
          <cell r="J924" t="str">
            <v>www.dnca-investments.com</v>
          </cell>
          <cell r="K924" t="str">
            <v>Obligations Flexibles</v>
          </cell>
          <cell r="L924" t="str">
            <v>Europe Fonds ouverts  - Obligations Internationales Flexibles</v>
          </cell>
          <cell r="M924" t="str">
            <v>BBGD</v>
          </cell>
          <cell r="N924" t="str">
            <v>BBGDB</v>
          </cell>
          <cell r="O924" t="str">
            <v>Quotidien</v>
          </cell>
          <cell r="P924" t="str">
            <v>Germany;Spain;France;Italy;Luxembourg;</v>
          </cell>
          <cell r="Q924">
            <v>0</v>
          </cell>
          <cell r="R924" t="str">
            <v/>
          </cell>
          <cell r="S924" t="str">
            <v>+ 85 ans</v>
          </cell>
          <cell r="T924" t="str">
            <v>International</v>
          </cell>
          <cell r="U924" t="str">
            <v>Global</v>
          </cell>
          <cell r="V924">
            <v>3</v>
          </cell>
          <cell r="W924" t="str">
            <v>Non</v>
          </cell>
          <cell r="X924" t="str">
            <v>Cap</v>
          </cell>
          <cell r="Y924" t="str">
            <v>12h00</v>
          </cell>
          <cell r="Z924" t="str">
            <v>J+2</v>
          </cell>
          <cell r="AB924" t="str">
            <v>Oui</v>
          </cell>
          <cell r="AC924" t="str">
            <v>Oui</v>
          </cell>
          <cell r="AD924">
            <v>0.6</v>
          </cell>
          <cell r="AE924">
            <v>0.63</v>
          </cell>
        </row>
        <row r="925">
          <cell r="A925" t="str">
            <v>LU1366712518</v>
          </cell>
          <cell r="B925" t="str">
            <v>DNCA Invest Archer Mid-Cap Europe B EUR</v>
          </cell>
          <cell r="D925">
            <v>2</v>
          </cell>
          <cell r="E925" t="str">
            <v>SICAV</v>
          </cell>
          <cell r="F925" t="str">
            <v>DNCA Finance</v>
          </cell>
          <cell r="G925" t="str">
            <v>DNCA Finance Luxembourg</v>
          </cell>
          <cell r="H925" t="str">
            <v>EUR</v>
          </cell>
          <cell r="I925" t="str">
            <v>MSCI Europe Mid Cap NR EUR</v>
          </cell>
          <cell r="J925" t="str">
            <v>www.dnca-investments.com</v>
          </cell>
          <cell r="K925" t="str">
            <v>Actions Europe Moyennes Capitalisations</v>
          </cell>
          <cell r="L925" t="str">
            <v>Europe Fonds ouverts  - Actions Europe Moyennes Cap.</v>
          </cell>
          <cell r="M925" t="str">
            <v>FCD0</v>
          </cell>
          <cell r="N925" t="str">
            <v>FCD0B</v>
          </cell>
          <cell r="O925" t="str">
            <v>Quotidien</v>
          </cell>
          <cell r="P925" t="str">
            <v>Belgium;Switzerland;Germany;France;Italy;Luxembourg;</v>
          </cell>
          <cell r="Q925" t="str">
            <v>Oui</v>
          </cell>
          <cell r="R925" t="str">
            <v/>
          </cell>
          <cell r="S925" t="str">
            <v/>
          </cell>
          <cell r="T925" t="str">
            <v>Europe</v>
          </cell>
          <cell r="U925" t="str">
            <v>Europe</v>
          </cell>
          <cell r="V925">
            <v>6</v>
          </cell>
          <cell r="W925" t="str">
            <v>Non</v>
          </cell>
          <cell r="X925" t="str">
            <v>Cap</v>
          </cell>
          <cell r="Y925" t="str">
            <v>12h00</v>
          </cell>
          <cell r="Z925" t="str">
            <v>J+3</v>
          </cell>
          <cell r="AA925" t="str">
            <v>Label ISR 062021</v>
          </cell>
          <cell r="AB925" t="str">
            <v>Oui</v>
          </cell>
          <cell r="AC925" t="str">
            <v>Oui</v>
          </cell>
          <cell r="AD925">
            <v>2</v>
          </cell>
          <cell r="AE925">
            <v>2.15</v>
          </cell>
        </row>
        <row r="926">
          <cell r="A926" t="str">
            <v>LU0641746143</v>
          </cell>
          <cell r="B926" t="str">
            <v>DNCA Invest Miuri I EUR</v>
          </cell>
          <cell r="D926">
            <v>2</v>
          </cell>
          <cell r="E926" t="str">
            <v>SICAV</v>
          </cell>
          <cell r="F926" t="str">
            <v>DNCA Finance</v>
          </cell>
          <cell r="G926" t="str">
            <v>DNCA Finance Luxembourg</v>
          </cell>
          <cell r="H926" t="str">
            <v>EUR</v>
          </cell>
          <cell r="I926" t="str">
            <v>Eonia EUR</v>
          </cell>
          <cell r="J926" t="str">
            <v>www.dnca-investments.com</v>
          </cell>
          <cell r="K926" t="str">
            <v>Gestion Alternative</v>
          </cell>
          <cell r="L926" t="str">
            <v>Europe Fonds ouverts  - Alt - Market Neutral - Actions</v>
          </cell>
          <cell r="M926" t="str">
            <v>D000</v>
          </cell>
          <cell r="N926" t="str">
            <v>D000B</v>
          </cell>
          <cell r="O926" t="str">
            <v>Quotidien</v>
          </cell>
          <cell r="P926" t="str">
            <v>Australia;Belgium;Switzerland;Germany;Spain;France;Italy;Luxembourg;Netherlands;</v>
          </cell>
          <cell r="Q926" t="str">
            <v>Non</v>
          </cell>
          <cell r="R926" t="str">
            <v/>
          </cell>
          <cell r="S926" t="str">
            <v>+ 85 ans</v>
          </cell>
          <cell r="T926" t="str">
            <v>Europe</v>
          </cell>
          <cell r="U926" t="str">
            <v>Europe</v>
          </cell>
          <cell r="V926">
            <v>4</v>
          </cell>
          <cell r="W926" t="str">
            <v>Non</v>
          </cell>
          <cell r="X926" t="str">
            <v>Cap</v>
          </cell>
          <cell r="Y926" t="str">
            <v>12h00</v>
          </cell>
          <cell r="Z926" t="str">
            <v>J+5</v>
          </cell>
          <cell r="AB926" t="str">
            <v>Non</v>
          </cell>
          <cell r="AC926" t="str">
            <v>Oui</v>
          </cell>
          <cell r="AD926">
            <v>1</v>
          </cell>
          <cell r="AE926">
            <v>1.05</v>
          </cell>
        </row>
        <row r="927">
          <cell r="A927" t="str">
            <v>LU2254337632</v>
          </cell>
          <cell r="B927" t="str">
            <v>DNCA Invest Sustainable China Eq A EUR</v>
          </cell>
          <cell r="C927" t="str">
            <v>Référencé dans l'offre SLSPL et cie le 30/09/2021 car le support à le label ISR</v>
          </cell>
          <cell r="D927">
            <v>7</v>
          </cell>
          <cell r="E927" t="str">
            <v>SICAV</v>
          </cell>
          <cell r="F927" t="str">
            <v>DNCA Finance</v>
          </cell>
          <cell r="G927" t="str">
            <v>DNCA Finance Luxembourg</v>
          </cell>
          <cell r="H927" t="str">
            <v>EUR</v>
          </cell>
          <cell r="I927" t="str">
            <v>MSCI China 10/40 NR EUR</v>
          </cell>
          <cell r="J927" t="str">
            <v>www.dnca-investments.com</v>
          </cell>
          <cell r="K927" t="str">
            <v>Actions Chine</v>
          </cell>
          <cell r="L927" t="str">
            <v>Europe Fonds ouverts  - Actions Chine</v>
          </cell>
          <cell r="M927" t="str">
            <v>FKD0</v>
          </cell>
          <cell r="N927" t="str">
            <v>FKD0B</v>
          </cell>
          <cell r="O927" t="str">
            <v>Quotidien</v>
          </cell>
          <cell r="P927" t="str">
            <v>France;Italie;Luxembourg;</v>
          </cell>
          <cell r="Q927">
            <v>0</v>
          </cell>
          <cell r="R927" t="str">
            <v/>
          </cell>
          <cell r="S927" t="str">
            <v/>
          </cell>
          <cell r="T927" t="str">
            <v>Chine</v>
          </cell>
          <cell r="U927" t="str">
            <v>Chine</v>
          </cell>
          <cell r="V927">
            <v>6</v>
          </cell>
          <cell r="W927" t="str">
            <v>Non</v>
          </cell>
          <cell r="X927" t="str">
            <v>Cap</v>
          </cell>
          <cell r="Y927" t="str">
            <v>12h00</v>
          </cell>
          <cell r="Z927" t="str">
            <v>J+3</v>
          </cell>
          <cell r="AA927" t="str">
            <v>Label ISR 092021</v>
          </cell>
          <cell r="AB927" t="str">
            <v>Oui</v>
          </cell>
          <cell r="AC927" t="str">
            <v>Oui</v>
          </cell>
          <cell r="AD927">
            <v>2</v>
          </cell>
          <cell r="AE927">
            <v>2</v>
          </cell>
        </row>
        <row r="928">
          <cell r="A928" t="str">
            <v>LU0284396289</v>
          </cell>
          <cell r="B928" t="str">
            <v>DNCA Invest Value Europe B EUR</v>
          </cell>
          <cell r="C928" t="str">
            <v>Absorption du support LU0284395802 DNCA Invest South Europe Opp B EUR Acc le 29/10/2021</v>
          </cell>
          <cell r="D928">
            <v>4</v>
          </cell>
          <cell r="E928" t="str">
            <v>SICAV</v>
          </cell>
          <cell r="F928" t="str">
            <v>DNCA Finance</v>
          </cell>
          <cell r="G928" t="str">
            <v>DNCA Finance Luxembourg</v>
          </cell>
          <cell r="H928" t="str">
            <v>EUR</v>
          </cell>
          <cell r="I928" t="str">
            <v>Stoxx Europe 600 NR EUR</v>
          </cell>
          <cell r="J928" t="str">
            <v>www.dnca-investments.com</v>
          </cell>
          <cell r="K928" t="str">
            <v>Actions Europe Grandes Capitalisations Valeur</v>
          </cell>
          <cell r="L928" t="str">
            <v>Europe Fonds ouverts  - Actions Europe Gdes Cap. Value</v>
          </cell>
          <cell r="M928" t="str">
            <v>FCBA</v>
          </cell>
          <cell r="N928" t="str">
            <v>FCBAB</v>
          </cell>
          <cell r="O928" t="str">
            <v>Quotidien</v>
          </cell>
          <cell r="P928" t="str">
            <v>Belgium;Switzerland;Germany;Spain;France;Italy;Luxembourg;</v>
          </cell>
          <cell r="Q928" t="str">
            <v>Oui</v>
          </cell>
          <cell r="R928" t="str">
            <v/>
          </cell>
          <cell r="S928" t="str">
            <v/>
          </cell>
          <cell r="T928" t="str">
            <v>Europe</v>
          </cell>
          <cell r="U928" t="str">
            <v>Europe</v>
          </cell>
          <cell r="V928">
            <v>6</v>
          </cell>
          <cell r="W928" t="str">
            <v>Non</v>
          </cell>
          <cell r="X928" t="str">
            <v>Cap</v>
          </cell>
          <cell r="Y928" t="str">
            <v>12h00</v>
          </cell>
          <cell r="Z928" t="str">
            <v>J+2</v>
          </cell>
          <cell r="AB928" t="str">
            <v>Non</v>
          </cell>
          <cell r="AC928" t="str">
            <v>Oui</v>
          </cell>
          <cell r="AD928">
            <v>2.37</v>
          </cell>
          <cell r="AE928">
            <v>2.42</v>
          </cell>
        </row>
        <row r="929">
          <cell r="A929" t="str">
            <v>FR0007051040</v>
          </cell>
          <cell r="B929" t="str">
            <v>Eurose C</v>
          </cell>
          <cell r="C929" t="str">
            <v/>
          </cell>
          <cell r="D929">
            <v>23</v>
          </cell>
          <cell r="E929" t="str">
            <v>FCP</v>
          </cell>
          <cell r="F929" t="str">
            <v>DNCA Finance</v>
          </cell>
          <cell r="G929" t="str">
            <v>DNCA Finance</v>
          </cell>
          <cell r="H929" t="str">
            <v>EUR</v>
          </cell>
          <cell r="I929" t="str">
            <v>(FTSE MTS Ex-CNO Etrix TR EUR) 80% + ( Euro Stoxx 50 NR EUR) 20%</v>
          </cell>
          <cell r="J929" t="str">
            <v>www.dnca-investments.com</v>
          </cell>
          <cell r="K929" t="str">
            <v>Mixtes EUR Prudents</v>
          </cell>
          <cell r="L929" t="str">
            <v>Europe Fonds ouverts  - Allocation EUR Prudente</v>
          </cell>
          <cell r="M929" t="str">
            <v>EAAA</v>
          </cell>
          <cell r="N929" t="str">
            <v>EAAAB</v>
          </cell>
          <cell r="O929" t="str">
            <v>Quotidien</v>
          </cell>
          <cell r="P929" t="str">
            <v>Belgium;Switzerland;France;</v>
          </cell>
          <cell r="Q929" t="str">
            <v>Non</v>
          </cell>
          <cell r="R929" t="str">
            <v/>
          </cell>
          <cell r="S929" t="str">
            <v>+ 85 ans</v>
          </cell>
          <cell r="T929" t="str">
            <v>Zone Euro</v>
          </cell>
          <cell r="U929" t="str">
            <v>Euroland</v>
          </cell>
          <cell r="V929">
            <v>4</v>
          </cell>
          <cell r="W929" t="str">
            <v>Non</v>
          </cell>
          <cell r="X929" t="str">
            <v>Cap</v>
          </cell>
          <cell r="Y929" t="str">
            <v>12h30</v>
          </cell>
          <cell r="Z929" t="str">
            <v>Cut Off: 12h30  Val:J+2  DE:3%</v>
          </cell>
          <cell r="AA929" t="str">
            <v>Label ISR 092021</v>
          </cell>
          <cell r="AB929" t="str">
            <v>Oui</v>
          </cell>
          <cell r="AC929" t="str">
            <v>Oui</v>
          </cell>
          <cell r="AD929">
            <v>1.4</v>
          </cell>
          <cell r="AE929">
            <v>1.4</v>
          </cell>
        </row>
        <row r="930">
          <cell r="A930" t="str">
            <v>LU0284396016</v>
          </cell>
          <cell r="B930" t="str">
            <v>DNCA Invest Value Europe A EUR</v>
          </cell>
          <cell r="C930" t="str">
            <v>Absorption du support LU0284395638 DNCA Invest South Europe Opps A EUR le 04/11/2021</v>
          </cell>
          <cell r="D930">
            <v>5</v>
          </cell>
          <cell r="E930" t="str">
            <v>SICAV</v>
          </cell>
          <cell r="F930" t="str">
            <v>DNCA Finance</v>
          </cell>
          <cell r="G930" t="str">
            <v>DNCA Finance Luxembourg</v>
          </cell>
          <cell r="H930" t="str">
            <v>EUR</v>
          </cell>
          <cell r="I930" t="str">
            <v>STOXX Europe 600 NR EUR</v>
          </cell>
          <cell r="J930" t="str">
            <v>www.dnca-investments.com</v>
          </cell>
          <cell r="K930" t="str">
            <v>Actions Europe Grandes Capitalisations Valeur</v>
          </cell>
          <cell r="L930" t="str">
            <v>Europe Fonds ouverts  - Actions Europe Gdes Cap. Value</v>
          </cell>
          <cell r="M930" t="str">
            <v>FCBA</v>
          </cell>
          <cell r="N930" t="str">
            <v>FCBAB</v>
          </cell>
          <cell r="O930" t="str">
            <v>Quotidien</v>
          </cell>
          <cell r="P930" t="str">
            <v>Autriche;Belgique;Suisse;Allemagne;Espagne;France;Italie;Luxembourg;Slovénie;</v>
          </cell>
          <cell r="Q930" t="str">
            <v>Oui</v>
          </cell>
          <cell r="R930" t="str">
            <v/>
          </cell>
          <cell r="S930" t="str">
            <v/>
          </cell>
          <cell r="T930" t="str">
            <v>Europe</v>
          </cell>
          <cell r="U930" t="str">
            <v>Europe</v>
          </cell>
          <cell r="V930">
            <v>6</v>
          </cell>
          <cell r="W930" t="str">
            <v>Non</v>
          </cell>
          <cell r="X930" t="str">
            <v>Cap</v>
          </cell>
          <cell r="Y930" t="str">
            <v>12h00</v>
          </cell>
          <cell r="Z930" t="str">
            <v>J+2</v>
          </cell>
          <cell r="AB930" t="str">
            <v>Non</v>
          </cell>
          <cell r="AC930" t="str">
            <v>Oui</v>
          </cell>
          <cell r="AD930">
            <v>1.98</v>
          </cell>
          <cell r="AE930">
            <v>2.04</v>
          </cell>
        </row>
        <row r="931">
          <cell r="A931" t="str">
            <v>FR00140039O0</v>
          </cell>
          <cell r="B931" t="str">
            <v>Dynastrat C</v>
          </cell>
          <cell r="D931">
            <v>1</v>
          </cell>
          <cell r="E931" t="str">
            <v>SICAV</v>
          </cell>
          <cell r="F931" t="str">
            <v>DNCA Finance</v>
          </cell>
          <cell r="G931" t="str">
            <v>DNCA Finance</v>
          </cell>
          <cell r="H931" t="str">
            <v>EUR</v>
          </cell>
          <cell r="I931" t="str">
            <v>(FTSE MTS Ex-CNO Etrix 1-3Y TR EUR) 30.000% + ( €STR capitalisé) 10.000% + (STOXX Europe 600 NR EUR) 60.000%</v>
          </cell>
          <cell r="J931" t="str">
            <v>www.dnca-investments.com</v>
          </cell>
          <cell r="K931" t="str">
            <v>Mixtes EUR Flexible</v>
          </cell>
          <cell r="L931" t="str">
            <v>Europe Fonds ouverts  - Allocation EUR Flexible - International</v>
          </cell>
          <cell r="M931" t="str">
            <v>EACA</v>
          </cell>
          <cell r="N931" t="str">
            <v>EACAB</v>
          </cell>
          <cell r="O931" t="str">
            <v>Quotidien</v>
          </cell>
          <cell r="P931" t="str">
            <v>France</v>
          </cell>
          <cell r="Q931" t="str">
            <v>Non</v>
          </cell>
          <cell r="R931" t="str">
            <v/>
          </cell>
          <cell r="S931" t="str">
            <v/>
          </cell>
          <cell r="T931" t="str">
            <v>International</v>
          </cell>
          <cell r="U931" t="str">
            <v>Global</v>
          </cell>
          <cell r="V931">
            <v>6</v>
          </cell>
          <cell r="W931" t="str">
            <v>Non</v>
          </cell>
          <cell r="X931" t="str">
            <v>Cap</v>
          </cell>
          <cell r="Y931" t="str">
            <v>12H30</v>
          </cell>
          <cell r="Z931" t="str">
            <v>J+3</v>
          </cell>
          <cell r="AB931" t="str">
            <v>Non</v>
          </cell>
          <cell r="AC931" t="str">
            <v>Oui</v>
          </cell>
          <cell r="AD931">
            <v>2.2000000000000002</v>
          </cell>
          <cell r="AE931">
            <v>4.5999999999999996</v>
          </cell>
        </row>
        <row r="932">
          <cell r="A932" t="str">
            <v>FR0010313742</v>
          </cell>
          <cell r="B932" t="str">
            <v>Alcis Alpha Obligations Crédit P</v>
          </cell>
          <cell r="D932">
            <v>0</v>
          </cell>
          <cell r="E932" t="str">
            <v>FCP (2)</v>
          </cell>
          <cell r="F932" t="str">
            <v>Dôm Finance</v>
          </cell>
          <cell r="G932" t="str">
            <v>Dôm Finance</v>
          </cell>
          <cell r="J932" t="str">
            <v>www.dom-finance.fr</v>
          </cell>
          <cell r="L932" t="str">
            <v>Europe Fonds ouverts  - Obligations EUR Emprunts Privés</v>
          </cell>
          <cell r="O932" t="str">
            <v>Hebdomadaire</v>
          </cell>
          <cell r="Q932" t="str">
            <v>Non</v>
          </cell>
          <cell r="S932" t="str">
            <v>+ 85 ans</v>
          </cell>
          <cell r="T932" t="str">
            <v>Zone Euro</v>
          </cell>
          <cell r="U932" t="str">
            <v>Euroland</v>
          </cell>
          <cell r="V932">
            <v>4</v>
          </cell>
          <cell r="X932" t="str">
            <v>Cap</v>
          </cell>
          <cell r="AB932" t="str">
            <v>Non</v>
          </cell>
          <cell r="AC932" t="str">
            <v>Oui</v>
          </cell>
          <cell r="AD932">
            <v>0.99</v>
          </cell>
          <cell r="AE932">
            <v>0.99</v>
          </cell>
        </row>
        <row r="933">
          <cell r="A933" t="str">
            <v>FR0013032422</v>
          </cell>
          <cell r="B933" t="str">
            <v>Dôm Reflex C</v>
          </cell>
          <cell r="D933">
            <v>0</v>
          </cell>
          <cell r="E933" t="str">
            <v>FCP</v>
          </cell>
          <cell r="F933" t="str">
            <v>Dôm Finance</v>
          </cell>
          <cell r="G933" t="str">
            <v>Dôm Finance</v>
          </cell>
          <cell r="J933" t="str">
            <v>www.dom-finance.fr</v>
          </cell>
          <cell r="L933" t="str">
            <v>Europe Fonds ouverts  - Allocation EUR Flexible</v>
          </cell>
          <cell r="O933" t="str">
            <v>Quotidien</v>
          </cell>
          <cell r="Q933" t="str">
            <v>Non</v>
          </cell>
          <cell r="S933" t="str">
            <v>+ 85 ans</v>
          </cell>
          <cell r="T933" t="str">
            <v>Europe</v>
          </cell>
          <cell r="U933" t="str">
            <v>Europe</v>
          </cell>
          <cell r="V933">
            <v>3</v>
          </cell>
          <cell r="X933" t="str">
            <v>Cap</v>
          </cell>
          <cell r="AB933" t="str">
            <v>Oui</v>
          </cell>
          <cell r="AC933" t="str">
            <v>Oui</v>
          </cell>
          <cell r="AD933">
            <v>1.5</v>
          </cell>
          <cell r="AE933">
            <v>0.96</v>
          </cell>
        </row>
        <row r="934">
          <cell r="A934" t="str">
            <v>FR0010609602</v>
          </cell>
          <cell r="B934" t="str">
            <v>Orchidée I Long/Short</v>
          </cell>
          <cell r="D934">
            <v>5</v>
          </cell>
          <cell r="E934" t="str">
            <v>FCP</v>
          </cell>
          <cell r="F934" t="str">
            <v>Dôm Finance</v>
          </cell>
          <cell r="G934" t="str">
            <v>Dôm Finance</v>
          </cell>
          <cell r="H934" t="str">
            <v>EUR</v>
          </cell>
          <cell r="I934" t="str">
            <v>Eonia</v>
          </cell>
          <cell r="J934" t="str">
            <v>www.dom-finance.fr</v>
          </cell>
          <cell r="K934" t="str">
            <v>Gestion Alternative</v>
          </cell>
          <cell r="L934" t="str">
            <v>Europe Fonds ouverts  - Alt - Long/Short Actions - Europe</v>
          </cell>
          <cell r="M934" t="str">
            <v>D000</v>
          </cell>
          <cell r="N934" t="str">
            <v>D000B</v>
          </cell>
          <cell r="O934" t="str">
            <v>Quotidien</v>
          </cell>
          <cell r="P934" t="str">
            <v>France</v>
          </cell>
          <cell r="Q934" t="str">
            <v>Non</v>
          </cell>
          <cell r="R934" t="str">
            <v/>
          </cell>
          <cell r="S934" t="str">
            <v>+ 85 ans</v>
          </cell>
          <cell r="T934" t="str">
            <v>Zone Euro</v>
          </cell>
          <cell r="U934" t="str">
            <v>Euroland</v>
          </cell>
          <cell r="V934">
            <v>2</v>
          </cell>
          <cell r="W934" t="str">
            <v>Non</v>
          </cell>
          <cell r="X934" t="str">
            <v>Cap</v>
          </cell>
          <cell r="Y934" t="str">
            <v>14h00</v>
          </cell>
          <cell r="Z934" t="str">
            <v>J+2</v>
          </cell>
          <cell r="AA934">
            <v>0</v>
          </cell>
          <cell r="AB934" t="str">
            <v>Non</v>
          </cell>
          <cell r="AC934" t="str">
            <v>Oui</v>
          </cell>
          <cell r="AD934">
            <v>1.6</v>
          </cell>
          <cell r="AE934">
            <v>1.61</v>
          </cell>
        </row>
        <row r="935">
          <cell r="A935" t="str">
            <v>FR0010083634</v>
          </cell>
          <cell r="B935" t="str">
            <v>Sélection Action Rendement C</v>
          </cell>
          <cell r="C935" t="str">
            <v>Retiré de Sélection1818 (février 2017)</v>
          </cell>
          <cell r="D935">
            <v>3</v>
          </cell>
          <cell r="E935" t="str">
            <v>FCP</v>
          </cell>
          <cell r="F935" t="str">
            <v>Dôm Finance</v>
          </cell>
          <cell r="G935" t="str">
            <v>Dôm Finance</v>
          </cell>
          <cell r="H935" t="str">
            <v>EUR</v>
          </cell>
          <cell r="I935" t="str">
            <v>Stoxx Europe 50 NR EUR</v>
          </cell>
          <cell r="J935" t="str">
            <v>www.dom-finance.fr</v>
          </cell>
          <cell r="K935" t="str">
            <v>Actions Europe Toutes Capitalisations</v>
          </cell>
          <cell r="L935" t="str">
            <v>Europe Fonds ouverts  - Actions Europe Flex Cap</v>
          </cell>
          <cell r="M935" t="str">
            <v>FCCC</v>
          </cell>
          <cell r="N935" t="str">
            <v>FCCCB</v>
          </cell>
          <cell r="O935" t="str">
            <v>Quotidien</v>
          </cell>
          <cell r="P935" t="str">
            <v>Switzerland;France;</v>
          </cell>
          <cell r="Q935" t="str">
            <v>Oui</v>
          </cell>
          <cell r="R935" t="str">
            <v/>
          </cell>
          <cell r="S935" t="str">
            <v>+ 85 ans</v>
          </cell>
          <cell r="T935" t="str">
            <v>Europe</v>
          </cell>
          <cell r="U935" t="str">
            <v>Europe</v>
          </cell>
          <cell r="V935">
            <v>5</v>
          </cell>
          <cell r="W935" t="str">
            <v>Non</v>
          </cell>
          <cell r="X935" t="str">
            <v>Cap</v>
          </cell>
          <cell r="Y935" t="str">
            <v>16h00</v>
          </cell>
          <cell r="Z935" t="str">
            <v>Cut Off: 16h00  Val:J+3  DE:4%</v>
          </cell>
          <cell r="AB935" t="str">
            <v>Oui</v>
          </cell>
          <cell r="AC935" t="str">
            <v>Oui</v>
          </cell>
          <cell r="AD935">
            <v>2.4</v>
          </cell>
          <cell r="AE935">
            <v>2.63</v>
          </cell>
        </row>
        <row r="936">
          <cell r="A936" t="str">
            <v>FR0010925933</v>
          </cell>
          <cell r="B936" t="str">
            <v>Sélection Action Rendement Interntl C</v>
          </cell>
          <cell r="D936">
            <v>0</v>
          </cell>
          <cell r="E936" t="str">
            <v>FCP</v>
          </cell>
          <cell r="F936" t="str">
            <v>Dôm Finance</v>
          </cell>
          <cell r="G936" t="str">
            <v>Dôm Finance</v>
          </cell>
          <cell r="J936" t="str">
            <v>www.dom-finance.fr</v>
          </cell>
          <cell r="L936" t="str">
            <v>Europe Fonds ouverts  - Actions Internationales Gdes Cap. Mixte</v>
          </cell>
          <cell r="O936" t="str">
            <v>Quotidien</v>
          </cell>
          <cell r="Q936" t="str">
            <v>Non</v>
          </cell>
          <cell r="S936" t="str">
            <v/>
          </cell>
          <cell r="T936" t="str">
            <v>International</v>
          </cell>
          <cell r="U936" t="str">
            <v>Global</v>
          </cell>
          <cell r="V936">
            <v>6</v>
          </cell>
          <cell r="X936" t="str">
            <v>Cap</v>
          </cell>
          <cell r="AB936" t="str">
            <v>Oui</v>
          </cell>
          <cell r="AC936" t="str">
            <v>Oui</v>
          </cell>
          <cell r="AD936">
            <v>2.4</v>
          </cell>
          <cell r="AE936">
            <v>3.19</v>
          </cell>
        </row>
        <row r="937">
          <cell r="A937" t="str">
            <v>FR0010229187</v>
          </cell>
          <cell r="B937" t="str">
            <v>Dorval Convictions PEA RC</v>
          </cell>
          <cell r="D937">
            <v>10</v>
          </cell>
          <cell r="E937" t="str">
            <v>FCP</v>
          </cell>
          <cell r="F937" t="str">
            <v>Dorval</v>
          </cell>
          <cell r="G937" t="str">
            <v>Dorval Asset Management</v>
          </cell>
          <cell r="H937" t="str">
            <v>EUR</v>
          </cell>
          <cell r="I937" t="str">
            <v>(Euro Stoxx 50 NR EUR) 50% + ( Eonia) 50%</v>
          </cell>
          <cell r="J937" t="str">
            <v>www.dorval-am.com</v>
          </cell>
          <cell r="K937" t="str">
            <v>Mixtes EUR Flexible</v>
          </cell>
          <cell r="L937" t="str">
            <v>Europe Fonds ouverts  - Allocation EUR Flexible</v>
          </cell>
          <cell r="M937" t="str">
            <v>EACA</v>
          </cell>
          <cell r="N937" t="str">
            <v>EACAB</v>
          </cell>
          <cell r="O937" t="str">
            <v>Quotidien</v>
          </cell>
          <cell r="P937" t="str">
            <v>France</v>
          </cell>
          <cell r="Q937" t="str">
            <v>Oui</v>
          </cell>
          <cell r="R937" t="str">
            <v/>
          </cell>
          <cell r="S937" t="str">
            <v>+ 85 ans</v>
          </cell>
          <cell r="T937" t="str">
            <v>Zone Euro</v>
          </cell>
          <cell r="U937" t="str">
            <v>Euroland</v>
          </cell>
          <cell r="V937">
            <v>5</v>
          </cell>
          <cell r="W937" t="str">
            <v>Non</v>
          </cell>
          <cell r="X937" t="str">
            <v>Cap</v>
          </cell>
          <cell r="Y937" t="str">
            <v/>
          </cell>
          <cell r="AA937" t="str">
            <v>Label ISR 012021</v>
          </cell>
          <cell r="AB937" t="str">
            <v>Oui</v>
          </cell>
          <cell r="AC937" t="str">
            <v>Oui</v>
          </cell>
          <cell r="AD937">
            <v>1.6</v>
          </cell>
          <cell r="AE937">
            <v>2.27</v>
          </cell>
        </row>
        <row r="938">
          <cell r="A938" t="str">
            <v>FR0010557967</v>
          </cell>
          <cell r="B938" t="str">
            <v>Dorval Convictions RC</v>
          </cell>
          <cell r="C938" t="str">
            <v/>
          </cell>
          <cell r="D938">
            <v>14</v>
          </cell>
          <cell r="E938" t="str">
            <v>FCP</v>
          </cell>
          <cell r="F938" t="str">
            <v>Dorval</v>
          </cell>
          <cell r="G938" t="str">
            <v>Dorval Asset Management</v>
          </cell>
          <cell r="H938" t="str">
            <v>EUR</v>
          </cell>
          <cell r="I938" t="str">
            <v>(Euro Stoxx 50 NR EUR) 50% + ( Eonia) 50%</v>
          </cell>
          <cell r="J938" t="str">
            <v>www.dorval-am.com</v>
          </cell>
          <cell r="K938" t="str">
            <v>Mixtes EUR Flexible</v>
          </cell>
          <cell r="L938" t="str">
            <v>Europe Fonds ouverts  - Allocation EUR Flexible</v>
          </cell>
          <cell r="M938" t="str">
            <v>EACA</v>
          </cell>
          <cell r="N938" t="str">
            <v>EACAB</v>
          </cell>
          <cell r="O938" t="str">
            <v>Quotidien</v>
          </cell>
          <cell r="P938" t="str">
            <v>France</v>
          </cell>
          <cell r="Q938" t="str">
            <v>Non</v>
          </cell>
          <cell r="R938" t="str">
            <v/>
          </cell>
          <cell r="S938" t="str">
            <v>+ 85 ans</v>
          </cell>
          <cell r="T938" t="str">
            <v>Europe</v>
          </cell>
          <cell r="U938" t="str">
            <v>Europe</v>
          </cell>
          <cell r="V938">
            <v>5</v>
          </cell>
          <cell r="W938" t="str">
            <v>Non</v>
          </cell>
          <cell r="X938" t="str">
            <v>Cap</v>
          </cell>
          <cell r="Y938" t="str">
            <v>13h00</v>
          </cell>
          <cell r="Z938" t="str">
            <v>Cut Off: 13h00  Val:J+2  DE:</v>
          </cell>
          <cell r="AA938" t="str">
            <v>Label ISR 012021</v>
          </cell>
          <cell r="AB938" t="str">
            <v>Oui</v>
          </cell>
          <cell r="AC938" t="str">
            <v>Oui</v>
          </cell>
          <cell r="AD938">
            <v>1.6</v>
          </cell>
          <cell r="AE938">
            <v>2.23</v>
          </cell>
        </row>
        <row r="939">
          <cell r="A939" t="str">
            <v>FR0010687053</v>
          </cell>
          <cell r="B939" t="str">
            <v>Dorval Global Convictions RC</v>
          </cell>
          <cell r="C939" t="str">
            <v>Absorption le 13/10/2020 du fonds Dorval Emerging Market Convictions R FR0010354811</v>
          </cell>
          <cell r="D939">
            <v>10</v>
          </cell>
          <cell r="E939" t="str">
            <v>FCP</v>
          </cell>
          <cell r="F939" t="str">
            <v>Dorval</v>
          </cell>
          <cell r="G939" t="str">
            <v>Dorval Asset Management</v>
          </cell>
          <cell r="H939" t="str">
            <v>EUR</v>
          </cell>
          <cell r="I939" t="str">
            <v>(Eonia) 50% + ( MSCI World NR EUR) 50%</v>
          </cell>
          <cell r="J939" t="str">
            <v>www.dorval-am.com</v>
          </cell>
          <cell r="K939" t="str">
            <v>Mixtes EUR Flexible</v>
          </cell>
          <cell r="L939" t="str">
            <v>Europe Fonds ouverts  - Allocation EUR Flexible - International</v>
          </cell>
          <cell r="M939" t="str">
            <v>EACA</v>
          </cell>
          <cell r="N939" t="str">
            <v>EACAB</v>
          </cell>
          <cell r="O939" t="str">
            <v>Quotidien</v>
          </cell>
          <cell r="P939" t="str">
            <v>France</v>
          </cell>
          <cell r="Q939" t="str">
            <v>Non</v>
          </cell>
          <cell r="R939" t="str">
            <v/>
          </cell>
          <cell r="S939" t="str">
            <v>+ 85 ans</v>
          </cell>
          <cell r="T939" t="str">
            <v>International</v>
          </cell>
          <cell r="U939" t="str">
            <v>Global</v>
          </cell>
          <cell r="V939">
            <v>4</v>
          </cell>
          <cell r="W939" t="str">
            <v>Non</v>
          </cell>
          <cell r="X939" t="str">
            <v>Cap</v>
          </cell>
          <cell r="Y939" t="str">
            <v>17h30 J-1</v>
          </cell>
          <cell r="Z939" t="str">
            <v>J+2</v>
          </cell>
          <cell r="AA939" t="str">
            <v>Label ISR 012021</v>
          </cell>
          <cell r="AB939" t="str">
            <v>Oui</v>
          </cell>
          <cell r="AC939" t="str">
            <v>Oui</v>
          </cell>
          <cell r="AD939">
            <v>2</v>
          </cell>
          <cell r="AE939">
            <v>2.0099999999999998</v>
          </cell>
        </row>
        <row r="940">
          <cell r="A940" t="str">
            <v>FR0011038785</v>
          </cell>
          <cell r="B940" t="str">
            <v>Dorval Manageurs Europe R C</v>
          </cell>
          <cell r="D940">
            <v>8</v>
          </cell>
          <cell r="E940" t="str">
            <v>FCP</v>
          </cell>
          <cell r="F940" t="str">
            <v>Dorval</v>
          </cell>
          <cell r="G940" t="str">
            <v>Dorval Asset Management</v>
          </cell>
          <cell r="H940" t="str">
            <v>EUR</v>
          </cell>
          <cell r="I940" t="str">
            <v>MSCI PanEuro NR EUR</v>
          </cell>
          <cell r="J940" t="str">
            <v>www.dorval-am.com</v>
          </cell>
          <cell r="K940" t="str">
            <v>Actions Europe Toutes Capitalisations</v>
          </cell>
          <cell r="L940" t="str">
            <v>Europe Fonds ouverts  - Actions Europe Flex Cap</v>
          </cell>
          <cell r="M940" t="str">
            <v>FCCC</v>
          </cell>
          <cell r="N940" t="str">
            <v>FCCCB</v>
          </cell>
          <cell r="O940" t="str">
            <v>Quotidien</v>
          </cell>
          <cell r="P940" t="str">
            <v>Belgium;Switzerland;France;Luxembourg;</v>
          </cell>
          <cell r="Q940" t="str">
            <v>Oui</v>
          </cell>
          <cell r="R940" t="str">
            <v/>
          </cell>
          <cell r="S940" t="str">
            <v/>
          </cell>
          <cell r="T940" t="str">
            <v>Zone Euro</v>
          </cell>
          <cell r="U940" t="str">
            <v>Euroland</v>
          </cell>
          <cell r="V940">
            <v>6</v>
          </cell>
          <cell r="W940" t="str">
            <v>Non</v>
          </cell>
          <cell r="X940" t="str">
            <v>Cap</v>
          </cell>
          <cell r="Y940" t="str">
            <v>13h00</v>
          </cell>
          <cell r="Z940" t="str">
            <v>J+1</v>
          </cell>
          <cell r="AA940" t="str">
            <v>Label ISR 012021</v>
          </cell>
          <cell r="AB940" t="str">
            <v>Oui</v>
          </cell>
          <cell r="AC940" t="str">
            <v>Oui</v>
          </cell>
          <cell r="AD940">
            <v>1.8</v>
          </cell>
          <cell r="AE940">
            <v>2.4</v>
          </cell>
        </row>
        <row r="941">
          <cell r="A941" t="str">
            <v>FR0010158048</v>
          </cell>
          <cell r="B941" t="str">
            <v>Dorval Manageurs R C</v>
          </cell>
          <cell r="C941" t="str">
            <v/>
          </cell>
          <cell r="D941">
            <v>11</v>
          </cell>
          <cell r="E941" t="str">
            <v>FCP</v>
          </cell>
          <cell r="F941" t="str">
            <v>Dorval</v>
          </cell>
          <cell r="G941" t="str">
            <v>Dorval Asset Management</v>
          </cell>
          <cell r="H941" t="str">
            <v>EUR</v>
          </cell>
          <cell r="I941" t="str">
            <v>Euronext Paris CAC 40 NR EUR</v>
          </cell>
          <cell r="J941" t="str">
            <v>www.dorval-am.com</v>
          </cell>
          <cell r="K941" t="str">
            <v>Actions France Grandes Capitalisations</v>
          </cell>
          <cell r="L941" t="str">
            <v>Europe Fonds ouverts  - Actions France Grandes Cap.</v>
          </cell>
          <cell r="M941" t="str">
            <v>FAAA</v>
          </cell>
          <cell r="N941" t="str">
            <v>FAAAB</v>
          </cell>
          <cell r="O941" t="str">
            <v>Quotidien</v>
          </cell>
          <cell r="P941" t="str">
            <v>France</v>
          </cell>
          <cell r="Q941" t="str">
            <v>Oui</v>
          </cell>
          <cell r="R941" t="str">
            <v/>
          </cell>
          <cell r="S941" t="str">
            <v/>
          </cell>
          <cell r="T941" t="str">
            <v>France</v>
          </cell>
          <cell r="U941" t="str">
            <v>France</v>
          </cell>
          <cell r="V941">
            <v>6</v>
          </cell>
          <cell r="W941" t="str">
            <v>Non</v>
          </cell>
          <cell r="X941" t="str">
            <v>Cap</v>
          </cell>
          <cell r="Y941" t="str">
            <v>13h00</v>
          </cell>
          <cell r="Z941" t="str">
            <v>Cut Off: 13h00  Val:J+2  DE:2%</v>
          </cell>
          <cell r="AA941" t="str">
            <v>Label ISR 012021</v>
          </cell>
          <cell r="AB941" t="str">
            <v>Oui</v>
          </cell>
          <cell r="AC941" t="str">
            <v>Oui</v>
          </cell>
          <cell r="AD941">
            <v>2</v>
          </cell>
          <cell r="AE941">
            <v>2.52</v>
          </cell>
        </row>
        <row r="942">
          <cell r="A942" t="str">
            <v>FR0011645621</v>
          </cell>
          <cell r="B942" t="str">
            <v>Dorval Manageurs Small Cap Euro RC</v>
          </cell>
          <cell r="C942" t="str">
            <v>PEA PME</v>
          </cell>
          <cell r="D942">
            <v>1</v>
          </cell>
          <cell r="E942" t="str">
            <v>FCP</v>
          </cell>
          <cell r="F942" t="str">
            <v>Dorval</v>
          </cell>
          <cell r="G942" t="str">
            <v>Dorval Asset Management</v>
          </cell>
          <cell r="H942" t="str">
            <v>EUR</v>
          </cell>
          <cell r="I942" t="str">
            <v>MSCI EMU Small Cap NR EUR</v>
          </cell>
          <cell r="J942" t="str">
            <v>www.dorval-am.com</v>
          </cell>
          <cell r="K942" t="str">
            <v>Actions Zone Euro Petites Capitalisations</v>
          </cell>
          <cell r="L942" t="str">
            <v>Europe Fonds ouverts  - Actions Zone Euro Petites Cap.</v>
          </cell>
          <cell r="M942" t="str">
            <v>FBDA</v>
          </cell>
          <cell r="N942" t="str">
            <v>FBDAB</v>
          </cell>
          <cell r="O942" t="str">
            <v>Quotidien</v>
          </cell>
          <cell r="P942" t="str">
            <v>France</v>
          </cell>
          <cell r="Q942" t="str">
            <v>Oui</v>
          </cell>
          <cell r="R942" t="str">
            <v/>
          </cell>
          <cell r="S942" t="str">
            <v/>
          </cell>
          <cell r="T942" t="str">
            <v>Zone Euro</v>
          </cell>
          <cell r="U942" t="str">
            <v>Euroland</v>
          </cell>
          <cell r="V942">
            <v>6</v>
          </cell>
          <cell r="W942" t="str">
            <v>Non</v>
          </cell>
          <cell r="X942" t="str">
            <v>Cap</v>
          </cell>
          <cell r="Y942" t="str">
            <v>13h00</v>
          </cell>
          <cell r="Z942" t="str">
            <v>J+3</v>
          </cell>
          <cell r="AA942" t="str">
            <v>Label ISR 012021 et Label Relance 01/2021</v>
          </cell>
          <cell r="AB942" t="str">
            <v>Oui</v>
          </cell>
          <cell r="AC942" t="str">
            <v>Oui</v>
          </cell>
          <cell r="AD942">
            <v>2.1</v>
          </cell>
          <cell r="AE942">
            <v>2.36</v>
          </cell>
        </row>
        <row r="943">
          <cell r="A943" t="str">
            <v>FR0013299187</v>
          </cell>
          <cell r="B943" t="str">
            <v>Dorval Convictions NC</v>
          </cell>
          <cell r="D943">
            <v>0</v>
          </cell>
          <cell r="E943" t="str">
            <v>FCP</v>
          </cell>
          <cell r="F943" t="str">
            <v>Dorval</v>
          </cell>
          <cell r="G943" t="str">
            <v>Dorval Asset Management</v>
          </cell>
          <cell r="H943" t="str">
            <v>EUR</v>
          </cell>
          <cell r="I943" t="str">
            <v>(Euro Stoxx 50 NR EUR) 50% + ( Eonia) 50%</v>
          </cell>
          <cell r="J943" t="str">
            <v>www.dorval-am.com</v>
          </cell>
          <cell r="K943" t="str">
            <v>Mixtes EUR Flexible</v>
          </cell>
          <cell r="L943" t="str">
            <v>Europe Fonds ouverts  - Allocation EUR Flexible</v>
          </cell>
          <cell r="M943" t="str">
            <v>EACA</v>
          </cell>
          <cell r="N943" t="str">
            <v>EACAB</v>
          </cell>
          <cell r="O943" t="str">
            <v>Quotidien</v>
          </cell>
          <cell r="P943" t="str">
            <v>France</v>
          </cell>
          <cell r="Q943" t="str">
            <v>Non</v>
          </cell>
          <cell r="R943" t="str">
            <v/>
          </cell>
          <cell r="S943" t="str">
            <v>+ 85 ans</v>
          </cell>
          <cell r="T943" t="str">
            <v>Europe</v>
          </cell>
          <cell r="U943" t="str">
            <v>Europe</v>
          </cell>
          <cell r="V943">
            <v>5</v>
          </cell>
          <cell r="W943" t="str">
            <v>Non</v>
          </cell>
          <cell r="X943" t="str">
            <v>Cap</v>
          </cell>
          <cell r="Y943" t="str">
            <v>13h00</v>
          </cell>
          <cell r="Z943" t="str">
            <v>J+1</v>
          </cell>
          <cell r="AA943" t="str">
            <v>Label ISR 012021</v>
          </cell>
          <cell r="AB943" t="str">
            <v>Oui</v>
          </cell>
          <cell r="AC943" t="str">
            <v>Oui</v>
          </cell>
          <cell r="AD943">
            <v>1.3</v>
          </cell>
          <cell r="AE943">
            <v>1.93</v>
          </cell>
        </row>
        <row r="944">
          <cell r="A944" t="str">
            <v>FR0013333838</v>
          </cell>
          <cell r="B944" t="str">
            <v>Dorval Global Convictions Patrimoine RC</v>
          </cell>
          <cell r="D944">
            <v>5</v>
          </cell>
          <cell r="E944" t="str">
            <v>FCP</v>
          </cell>
          <cell r="F944" t="str">
            <v>Dorval</v>
          </cell>
          <cell r="G944" t="str">
            <v>Dorval Asset Management</v>
          </cell>
          <cell r="H944" t="str">
            <v>EUR</v>
          </cell>
          <cell r="I944" t="str">
            <v>(BBgBarc EU Govt 0-5 Year TR) 80.000% + ( MSCI World Equal Weighted NR LCL) 20.000%</v>
          </cell>
          <cell r="J944" t="str">
            <v>www.dorval-am.com</v>
          </cell>
          <cell r="K944" t="str">
            <v>Mixtes EUR Prudents</v>
          </cell>
          <cell r="L944" t="str">
            <v>Europe Fonds ouverts  - Allocation EUR Prudente - International</v>
          </cell>
          <cell r="M944" t="str">
            <v>EAAA</v>
          </cell>
          <cell r="N944" t="str">
            <v>EAAAB</v>
          </cell>
          <cell r="O944" t="str">
            <v>Quotidien</v>
          </cell>
          <cell r="P944" t="str">
            <v>France</v>
          </cell>
          <cell r="Q944" t="str">
            <v>Non</v>
          </cell>
          <cell r="R944" t="str">
            <v/>
          </cell>
          <cell r="S944" t="str">
            <v>+ 85 ans</v>
          </cell>
          <cell r="T944" t="str">
            <v>International</v>
          </cell>
          <cell r="U944" t="str">
            <v>Global</v>
          </cell>
          <cell r="V944">
            <v>3</v>
          </cell>
          <cell r="W944" t="str">
            <v>Non</v>
          </cell>
          <cell r="X944" t="str">
            <v>Cap</v>
          </cell>
          <cell r="Y944" t="str">
            <v>17h30</v>
          </cell>
          <cell r="Z944" t="str">
            <v>J+2</v>
          </cell>
          <cell r="AA944" t="str">
            <v>Label ISR 01/2022</v>
          </cell>
          <cell r="AB944" t="str">
            <v>Oui</v>
          </cell>
          <cell r="AC944" t="str">
            <v>Oui</v>
          </cell>
          <cell r="AD944">
            <v>1.2</v>
          </cell>
          <cell r="AE944">
            <v>1.22</v>
          </cell>
        </row>
        <row r="945">
          <cell r="A945" t="str">
            <v>FR0013300225</v>
          </cell>
          <cell r="B945" t="str">
            <v>Dorval Manageurs Europe N C</v>
          </cell>
          <cell r="C945" t="str">
            <v>VL d'origine = 100€</v>
          </cell>
          <cell r="D945">
            <v>0</v>
          </cell>
          <cell r="E945" t="str">
            <v>FCP</v>
          </cell>
          <cell r="F945" t="str">
            <v>Dorval</v>
          </cell>
          <cell r="G945" t="str">
            <v>Dorval Asset Management</v>
          </cell>
          <cell r="H945" t="str">
            <v>EUR</v>
          </cell>
          <cell r="I945" t="str">
            <v>MSCI PanEuro NR EUR</v>
          </cell>
          <cell r="J945" t="str">
            <v>www.dorval-am.com</v>
          </cell>
          <cell r="K945" t="str">
            <v>Actions Europe Toutes Capitalisations</v>
          </cell>
          <cell r="L945" t="str">
            <v>Europe Fonds ouverts  - Actions Europe Flex Cap</v>
          </cell>
          <cell r="M945" t="str">
            <v>FCCC</v>
          </cell>
          <cell r="N945" t="str">
            <v>FCCCB</v>
          </cell>
          <cell r="O945" t="str">
            <v>Quotidien</v>
          </cell>
          <cell r="P945" t="str">
            <v>France</v>
          </cell>
          <cell r="Q945" t="str">
            <v>Oui</v>
          </cell>
          <cell r="R945" t="str">
            <v/>
          </cell>
          <cell r="S945" t="str">
            <v/>
          </cell>
          <cell r="T945" t="str">
            <v>Zone Euro</v>
          </cell>
          <cell r="U945" t="str">
            <v>Euroland</v>
          </cell>
          <cell r="V945">
            <v>6</v>
          </cell>
          <cell r="W945" t="str">
            <v>Non</v>
          </cell>
          <cell r="X945" t="str">
            <v>Cap</v>
          </cell>
          <cell r="Y945" t="str">
            <v>13h00</v>
          </cell>
          <cell r="Z945" t="str">
            <v>J+1</v>
          </cell>
          <cell r="AA945" t="str">
            <v>Label ISR 012021</v>
          </cell>
          <cell r="AB945" t="str">
            <v>Oui</v>
          </cell>
          <cell r="AC945" t="str">
            <v>Oui</v>
          </cell>
          <cell r="AD945">
            <v>1.5</v>
          </cell>
          <cell r="AE945">
            <v>2.1</v>
          </cell>
        </row>
        <row r="946">
          <cell r="A946" t="str">
            <v>FR0011161264</v>
          </cell>
          <cell r="B946" t="str">
            <v>Sésame Investissement P</v>
          </cell>
          <cell r="D946">
            <v>2</v>
          </cell>
          <cell r="E946" t="str">
            <v>FCP</v>
          </cell>
          <cell r="F946" t="str">
            <v>Dorval</v>
          </cell>
          <cell r="G946" t="str">
            <v>Dorval Asset Management</v>
          </cell>
          <cell r="H946" t="str">
            <v>EUR</v>
          </cell>
          <cell r="I946" t="str">
            <v>(Eonia) 50% + ( MSCI World NR EUR) 50%</v>
          </cell>
          <cell r="J946" t="str">
            <v>www.dorval-am.com</v>
          </cell>
          <cell r="K946" t="str">
            <v>Mixtes EUR Flexible</v>
          </cell>
          <cell r="L946" t="str">
            <v>Europe Fonds ouverts  - Allocation EUR Flexible - International</v>
          </cell>
          <cell r="M946" t="str">
            <v>EACA</v>
          </cell>
          <cell r="N946" t="str">
            <v>EACAB</v>
          </cell>
          <cell r="O946" t="str">
            <v>Quotidien</v>
          </cell>
          <cell r="P946" t="str">
            <v>France</v>
          </cell>
          <cell r="Q946" t="str">
            <v>Non</v>
          </cell>
          <cell r="R946" t="str">
            <v/>
          </cell>
          <cell r="S946" t="str">
            <v>+ 85 ans</v>
          </cell>
          <cell r="T946" t="str">
            <v>International</v>
          </cell>
          <cell r="U946" t="str">
            <v>Global</v>
          </cell>
          <cell r="V946">
            <v>5</v>
          </cell>
          <cell r="W946" t="str">
            <v>Non</v>
          </cell>
          <cell r="X946" t="str">
            <v>Cap</v>
          </cell>
          <cell r="Y946" t="str">
            <v>17h00</v>
          </cell>
          <cell r="Z946" t="str">
            <v>J+1</v>
          </cell>
          <cell r="AB946" t="str">
            <v>Non</v>
          </cell>
          <cell r="AC946" t="str">
            <v>Oui</v>
          </cell>
          <cell r="AD946">
            <v>2</v>
          </cell>
          <cell r="AE946">
            <v>2.95</v>
          </cell>
        </row>
        <row r="947">
          <cell r="A947" t="str">
            <v>LU0329759848</v>
          </cell>
          <cell r="B947" t="str">
            <v>DWS Invest Africa NC</v>
          </cell>
          <cell r="D947">
            <v>2</v>
          </cell>
          <cell r="E947" t="str">
            <v>SICAV</v>
          </cell>
          <cell r="F947" t="str">
            <v>DWS Investments</v>
          </cell>
          <cell r="G947" t="str">
            <v>DWS Investment S.A.</v>
          </cell>
          <cell r="H947" t="str">
            <v>EUR</v>
          </cell>
          <cell r="I947" t="str">
            <v>Pas d'indice de référence</v>
          </cell>
          <cell r="J947" t="str">
            <v>https://funds.dws.com/fr</v>
          </cell>
          <cell r="K947" t="str">
            <v>Actions Afrique et Moyen-Orient</v>
          </cell>
          <cell r="L947" t="str">
            <v>Europe Fonds ouverts  - Actions Afrique</v>
          </cell>
          <cell r="M947" t="str">
            <v>FT00</v>
          </cell>
          <cell r="N947" t="str">
            <v>FT00B</v>
          </cell>
          <cell r="O947" t="str">
            <v>Quotidien</v>
          </cell>
          <cell r="P947" t="str">
            <v>Austria;Switzerland;Chile;Germany;Spain;Finland;France;United Kingdom;Italy;Luxembourg;Portugal;Sweden;</v>
          </cell>
          <cell r="Q947" t="str">
            <v>Non</v>
          </cell>
          <cell r="R947" t="str">
            <v/>
          </cell>
          <cell r="S947" t="str">
            <v/>
          </cell>
          <cell r="T947" t="str">
            <v>Afrique</v>
          </cell>
          <cell r="U947" t="str">
            <v>Afrique</v>
          </cell>
          <cell r="V947">
            <v>6</v>
          </cell>
          <cell r="W947" t="str">
            <v>Non</v>
          </cell>
          <cell r="X947" t="str">
            <v>Cap</v>
          </cell>
          <cell r="Y947" t="str">
            <v>16h00</v>
          </cell>
          <cell r="Z947" t="str">
            <v>J+3</v>
          </cell>
          <cell r="AB947" t="str">
            <v>Non</v>
          </cell>
          <cell r="AC947" t="str">
            <v>Oui</v>
          </cell>
          <cell r="AD947">
            <v>2.2000000000000002</v>
          </cell>
          <cell r="AE947">
            <v>2.75</v>
          </cell>
        </row>
        <row r="948">
          <cell r="A948" t="str">
            <v>DE0009769869</v>
          </cell>
          <cell r="B948" t="str">
            <v>DWS Aktien Strategie Deutschland LC</v>
          </cell>
          <cell r="C948" t="str">
            <v/>
          </cell>
          <cell r="D948">
            <v>1</v>
          </cell>
          <cell r="E948" t="str">
            <v>SICAV</v>
          </cell>
          <cell r="F948" t="str">
            <v>DWS Investments</v>
          </cell>
          <cell r="G948" t="str">
            <v>DWS Investment S.A.</v>
          </cell>
          <cell r="H948" t="str">
            <v>EUR</v>
          </cell>
          <cell r="I948" t="str">
            <v>FSE HDAX TR EUR</v>
          </cell>
          <cell r="J948" t="str">
            <v>https://funds.dws.com/fr</v>
          </cell>
          <cell r="K948" t="str">
            <v>Actions Europe - Zones particulières</v>
          </cell>
          <cell r="L948" t="str">
            <v>Europe Fonds ouverts  - Germany Equity</v>
          </cell>
          <cell r="M948" t="str">
            <v>FD0A</v>
          </cell>
          <cell r="N948" t="str">
            <v>FD0AB</v>
          </cell>
          <cell r="O948" t="str">
            <v>Quotidien</v>
          </cell>
          <cell r="P948" t="str">
            <v>Austria;Chile;Germany;Spain;France;Netherlands;Portugal;</v>
          </cell>
          <cell r="Q948" t="str">
            <v>Non</v>
          </cell>
          <cell r="R948" t="str">
            <v/>
          </cell>
          <cell r="S948" t="str">
            <v/>
          </cell>
          <cell r="T948" t="str">
            <v>Zone Euro</v>
          </cell>
          <cell r="U948" t="str">
            <v>Allemagne</v>
          </cell>
          <cell r="V948">
            <v>6</v>
          </cell>
          <cell r="W948" t="str">
            <v>Non</v>
          </cell>
          <cell r="X948" t="str">
            <v>Cap</v>
          </cell>
          <cell r="Y948" t="str">
            <v>11h30</v>
          </cell>
          <cell r="Z948" t="str">
            <v>Cut Off: 11h30  Val:J+2</v>
          </cell>
          <cell r="AB948" t="str">
            <v>Non</v>
          </cell>
          <cell r="AC948" t="str">
            <v>Oui</v>
          </cell>
          <cell r="AD948">
            <v>1.45</v>
          </cell>
          <cell r="AE948">
            <v>1.45</v>
          </cell>
        </row>
        <row r="949">
          <cell r="A949" t="str">
            <v>LU0599946893</v>
          </cell>
          <cell r="B949" t="str">
            <v>DWS Concept Kaldemorgen EUR LC</v>
          </cell>
          <cell r="D949">
            <v>4</v>
          </cell>
          <cell r="E949" t="str">
            <v>SICAV</v>
          </cell>
          <cell r="F949" t="str">
            <v>DWS Investments</v>
          </cell>
          <cell r="G949" t="str">
            <v>DWS Investment S.A.</v>
          </cell>
          <cell r="H949" t="str">
            <v>EUR</v>
          </cell>
          <cell r="I949" t="str">
            <v>Pas d'indice de référence</v>
          </cell>
          <cell r="J949" t="str">
            <v>https://funds.dws.com/fr</v>
          </cell>
          <cell r="K949" t="str">
            <v>Mixtes EUR Flexible</v>
          </cell>
          <cell r="L949" t="str">
            <v>Europe Fonds ouverts  - Allocation EUR Flexible - International</v>
          </cell>
          <cell r="M949" t="str">
            <v>EACA</v>
          </cell>
          <cell r="N949" t="str">
            <v>EACAB</v>
          </cell>
          <cell r="O949" t="str">
            <v>Quotidien</v>
          </cell>
          <cell r="P949" t="str">
            <v>Austria;Belgium;Switzerland;Germany;Spain;France;Italy;Luxembourg;Netherlands;Portugal;</v>
          </cell>
          <cell r="Q949" t="str">
            <v>Non</v>
          </cell>
          <cell r="R949" t="str">
            <v/>
          </cell>
          <cell r="S949" t="str">
            <v>+ 85 ans</v>
          </cell>
          <cell r="T949" t="str">
            <v>International</v>
          </cell>
          <cell r="U949" t="str">
            <v>Global</v>
          </cell>
          <cell r="V949">
            <v>4</v>
          </cell>
          <cell r="W949" t="str">
            <v>Non</v>
          </cell>
          <cell r="X949" t="str">
            <v>Cap</v>
          </cell>
          <cell r="Y949" t="str">
            <v>16h00</v>
          </cell>
          <cell r="Z949" t="str">
            <v>J+3</v>
          </cell>
          <cell r="AB949" t="str">
            <v>Non</v>
          </cell>
          <cell r="AC949" t="str">
            <v>Oui</v>
          </cell>
          <cell r="AD949">
            <v>1.5</v>
          </cell>
          <cell r="AE949">
            <v>1.53</v>
          </cell>
        </row>
        <row r="950">
          <cell r="A950" t="str">
            <v>DE0009773010</v>
          </cell>
          <cell r="B950" t="str">
            <v>DWS Global Emerging Markets Equities ND</v>
          </cell>
          <cell r="D950">
            <v>2</v>
          </cell>
          <cell r="E950" t="str">
            <v>SICAV</v>
          </cell>
          <cell r="F950" t="str">
            <v>DWS Investments</v>
          </cell>
          <cell r="G950" t="str">
            <v>DWS Investment S.A.</v>
          </cell>
          <cell r="H950" t="str">
            <v>EUR</v>
          </cell>
          <cell r="I950" t="str">
            <v>MSCI EM NR EUR</v>
          </cell>
          <cell r="J950" t="str">
            <v>https://funds.dws.com/fr</v>
          </cell>
          <cell r="K950" t="str">
            <v>Actions Marchés Emergents</v>
          </cell>
          <cell r="L950" t="str">
            <v>Europe Fonds ouverts  - Actions Marchés Emergents</v>
          </cell>
          <cell r="M950" t="str">
            <v>FJ00</v>
          </cell>
          <cell r="N950" t="str">
            <v>FJ00B</v>
          </cell>
          <cell r="O950" t="str">
            <v>Quotidien</v>
          </cell>
          <cell r="P950" t="str">
            <v>Austria;Chile;Germany;Spain;France;</v>
          </cell>
          <cell r="Q950" t="str">
            <v>Non</v>
          </cell>
          <cell r="R950" t="str">
            <v/>
          </cell>
          <cell r="S950" t="str">
            <v/>
          </cell>
          <cell r="T950" t="str">
            <v>Marchés Emergents</v>
          </cell>
          <cell r="U950" t="str">
            <v>Global Emerging Mkts</v>
          </cell>
          <cell r="V950">
            <v>6</v>
          </cell>
          <cell r="W950" t="str">
            <v>Non</v>
          </cell>
          <cell r="X950" t="str">
            <v>Dist</v>
          </cell>
          <cell r="Y950" t="str">
            <v>11h30</v>
          </cell>
          <cell r="Z950" t="str">
            <v>Cut Off: 11h30  Val:J+3</v>
          </cell>
          <cell r="AB950" t="str">
            <v>Oui</v>
          </cell>
          <cell r="AC950" t="str">
            <v>Oui</v>
          </cell>
          <cell r="AD950">
            <v>1.7</v>
          </cell>
          <cell r="AE950">
            <v>1.68</v>
          </cell>
        </row>
        <row r="951">
          <cell r="A951" t="str">
            <v>DE0008474289</v>
          </cell>
          <cell r="B951" t="str">
            <v>DWS German Equities Typ O</v>
          </cell>
          <cell r="C951" t="str">
            <v/>
          </cell>
          <cell r="D951">
            <v>2</v>
          </cell>
          <cell r="E951" t="str">
            <v>SICAV</v>
          </cell>
          <cell r="F951" t="str">
            <v>DWS Investments</v>
          </cell>
          <cell r="G951" t="str">
            <v>DWS Investment S.A.</v>
          </cell>
          <cell r="H951" t="str">
            <v>EUR</v>
          </cell>
          <cell r="I951" t="str">
            <v>FSE DAX TR EUR</v>
          </cell>
          <cell r="J951" t="str">
            <v>https://funds.dws.com/fr</v>
          </cell>
          <cell r="K951" t="str">
            <v>Actions Europe - Zones particulières</v>
          </cell>
          <cell r="L951" t="str">
            <v>Europe Fonds ouverts  - Germany Equity</v>
          </cell>
          <cell r="M951" t="str">
            <v>FD0A</v>
          </cell>
          <cell r="N951" t="str">
            <v>FD0AB</v>
          </cell>
          <cell r="O951" t="str">
            <v>Quotidien</v>
          </cell>
          <cell r="P951" t="str">
            <v>Germany;France;</v>
          </cell>
          <cell r="Q951" t="str">
            <v>Non</v>
          </cell>
          <cell r="R951" t="str">
            <v/>
          </cell>
          <cell r="S951" t="str">
            <v/>
          </cell>
          <cell r="T951" t="str">
            <v>Zone Euro</v>
          </cell>
          <cell r="U951" t="str">
            <v>Allemagne</v>
          </cell>
          <cell r="V951">
            <v>6</v>
          </cell>
          <cell r="W951" t="str">
            <v>Non</v>
          </cell>
          <cell r="X951" t="str">
            <v>Cap</v>
          </cell>
          <cell r="Y951" t="str">
            <v>15h00</v>
          </cell>
          <cell r="Z951" t="str">
            <v>Cut Off: 15h00  Val:J+3</v>
          </cell>
          <cell r="AB951" t="str">
            <v>Non</v>
          </cell>
          <cell r="AC951" t="str">
            <v>Oui</v>
          </cell>
          <cell r="AD951">
            <v>1.45</v>
          </cell>
          <cell r="AE951">
            <v>1.45</v>
          </cell>
        </row>
        <row r="952">
          <cell r="A952" t="str">
            <v>LU0068770873</v>
          </cell>
          <cell r="B952" t="str">
            <v>DWS India</v>
          </cell>
          <cell r="C952" t="str">
            <v/>
          </cell>
          <cell r="D952">
            <v>2</v>
          </cell>
          <cell r="E952" t="str">
            <v>SICAV</v>
          </cell>
          <cell r="F952" t="str">
            <v>DWS Investments</v>
          </cell>
          <cell r="G952" t="str">
            <v>DWS Investment S.A.</v>
          </cell>
          <cell r="H952" t="str">
            <v>EUR</v>
          </cell>
          <cell r="I952" t="str">
            <v>MSCI India 10/40 NR USD</v>
          </cell>
          <cell r="J952" t="str">
            <v>https://funds.dws.com/fr</v>
          </cell>
          <cell r="K952" t="str">
            <v>Actions Inde</v>
          </cell>
          <cell r="L952" t="str">
            <v>Europe Fonds ouverts  - Actions Inde</v>
          </cell>
          <cell r="M952" t="str">
            <v>FKE0</v>
          </cell>
          <cell r="N952" t="str">
            <v>FKE0B</v>
          </cell>
          <cell r="O952" t="str">
            <v>Quotidien</v>
          </cell>
          <cell r="P952" t="str">
            <v>Austria;Germany;Spain;France;Italy;Luxembourg;Netherlands;Peru;Portugal;</v>
          </cell>
          <cell r="Q952" t="str">
            <v>Non</v>
          </cell>
          <cell r="R952" t="str">
            <v/>
          </cell>
          <cell r="S952" t="str">
            <v/>
          </cell>
          <cell r="T952" t="str">
            <v>Inde</v>
          </cell>
          <cell r="U952" t="str">
            <v>Inde</v>
          </cell>
          <cell r="V952">
            <v>6</v>
          </cell>
          <cell r="W952" t="str">
            <v>Non</v>
          </cell>
          <cell r="X952" t="str">
            <v>Cap</v>
          </cell>
          <cell r="Y952" t="str">
            <v>17h00</v>
          </cell>
          <cell r="Z952" t="str">
            <v>Cut Off: 17h00  Val:J+2</v>
          </cell>
          <cell r="AB952" t="str">
            <v>Non</v>
          </cell>
          <cell r="AC952" t="str">
            <v>Oui</v>
          </cell>
          <cell r="AD952">
            <v>2</v>
          </cell>
          <cell r="AE952">
            <v>2.04</v>
          </cell>
        </row>
        <row r="953">
          <cell r="A953" t="str">
            <v>LU0236154448</v>
          </cell>
          <cell r="B953" t="str">
            <v>DWS Invest Asian Small/Mid Cap NC</v>
          </cell>
          <cell r="C953" t="str">
            <v/>
          </cell>
          <cell r="D953">
            <v>1</v>
          </cell>
          <cell r="E953" t="str">
            <v>SICAV</v>
          </cell>
          <cell r="F953" t="str">
            <v>DWS Investments</v>
          </cell>
          <cell r="G953" t="str">
            <v>DWS Investment S.A.</v>
          </cell>
          <cell r="H953" t="str">
            <v>EUR</v>
          </cell>
          <cell r="I953" t="str">
            <v>MSCI AC Asia Ex JPN Small NR USD</v>
          </cell>
          <cell r="J953" t="str">
            <v>https://funds.dws.com/fr</v>
          </cell>
          <cell r="K953" t="str">
            <v>Actions Asie-Pacifique hors Japon</v>
          </cell>
          <cell r="L953" t="str">
            <v>Europe Fonds ouverts  - Actions Asie hors Japon Petites &amp; Moy. Cap.</v>
          </cell>
          <cell r="M953" t="str">
            <v>FN00</v>
          </cell>
          <cell r="N953" t="str">
            <v>FN00B</v>
          </cell>
          <cell r="O953" t="str">
            <v>Quotidien</v>
          </cell>
          <cell r="P953" t="str">
            <v>Austria;Belgium;Chile;Germany;Spain;France;Italy;Luxembourg;Netherlands;Portugal;Sweden;</v>
          </cell>
          <cell r="Q953" t="str">
            <v>Non</v>
          </cell>
          <cell r="R953" t="str">
            <v/>
          </cell>
          <cell r="S953" t="str">
            <v/>
          </cell>
          <cell r="T953" t="str">
            <v>Asie - Pacifique</v>
          </cell>
          <cell r="U953" t="str">
            <v>Asia Pacific ex Japan ex Australia</v>
          </cell>
          <cell r="V953">
            <v>6</v>
          </cell>
          <cell r="W953" t="str">
            <v>Non</v>
          </cell>
          <cell r="X953" t="str">
            <v>Cap</v>
          </cell>
          <cell r="Y953" t="str">
            <v>16h00</v>
          </cell>
          <cell r="Z953" t="str">
            <v>J+1</v>
          </cell>
          <cell r="AB953" t="str">
            <v>Non</v>
          </cell>
          <cell r="AC953" t="str">
            <v>Oui</v>
          </cell>
          <cell r="AD953">
            <v>2</v>
          </cell>
          <cell r="AE953">
            <v>2.5499999999999998</v>
          </cell>
        </row>
        <row r="954">
          <cell r="A954" t="str">
            <v>LU0616856935</v>
          </cell>
          <cell r="B954" t="str">
            <v>DWS Invest Brazilian Equities LC</v>
          </cell>
          <cell r="D954">
            <v>1</v>
          </cell>
          <cell r="E954" t="str">
            <v>SICAV</v>
          </cell>
          <cell r="F954" t="str">
            <v>DWS Investments</v>
          </cell>
          <cell r="G954" t="str">
            <v>DWS Investment S.A.</v>
          </cell>
          <cell r="H954" t="str">
            <v>EUR</v>
          </cell>
          <cell r="I954" t="str">
            <v>MSCI Brazil 10/40 NR USD</v>
          </cell>
          <cell r="J954" t="str">
            <v>https://funds.dws.com/fr</v>
          </cell>
          <cell r="K954" t="str">
            <v>Actions Brésil</v>
          </cell>
          <cell r="L954" t="str">
            <v>Europe Fonds ouverts  - Actions Brésil</v>
          </cell>
          <cell r="M954" t="str">
            <v>FKB0</v>
          </cell>
          <cell r="N954" t="str">
            <v>FKB0B</v>
          </cell>
          <cell r="O954" t="str">
            <v>Quotidien</v>
          </cell>
          <cell r="P954" t="str">
            <v>Austria;Chile;Spain;France;Italy;Luxembourg;Netherlands;</v>
          </cell>
          <cell r="Q954" t="str">
            <v>Non</v>
          </cell>
          <cell r="R954" t="str">
            <v>non résident</v>
          </cell>
          <cell r="S954" t="str">
            <v/>
          </cell>
          <cell r="T954" t="str">
            <v>Amérique Latine</v>
          </cell>
          <cell r="U954" t="str">
            <v>Brésil</v>
          </cell>
          <cell r="V954">
            <v>7</v>
          </cell>
          <cell r="W954" t="str">
            <v>Non</v>
          </cell>
          <cell r="X954" t="str">
            <v>Cap</v>
          </cell>
          <cell r="Y954" t="str">
            <v>13h00</v>
          </cell>
          <cell r="Z954" t="str">
            <v>Cut Off: 13h00? Val:J+3? DE:</v>
          </cell>
          <cell r="AB954" t="str">
            <v>Non</v>
          </cell>
          <cell r="AC954" t="str">
            <v>Oui</v>
          </cell>
          <cell r="AD954">
            <v>1.75</v>
          </cell>
          <cell r="AE954">
            <v>1.98</v>
          </cell>
        </row>
        <row r="955">
          <cell r="A955" t="str">
            <v>LU0273157635</v>
          </cell>
          <cell r="B955" t="str">
            <v>DWS Invest Chinese Equities LC</v>
          </cell>
          <cell r="D955">
            <v>2</v>
          </cell>
          <cell r="E955" t="str">
            <v>SICAV</v>
          </cell>
          <cell r="F955" t="str">
            <v>DWS Investments</v>
          </cell>
          <cell r="G955" t="str">
            <v>DWS Investment S.A.</v>
          </cell>
          <cell r="H955" t="str">
            <v>EUR</v>
          </cell>
          <cell r="I955" t="str">
            <v>MSCI China 10/40 NR EUR</v>
          </cell>
          <cell r="J955" t="str">
            <v>https://funds.dws.com/fr</v>
          </cell>
          <cell r="K955" t="str">
            <v>Actions Chine</v>
          </cell>
          <cell r="L955" t="str">
            <v>Europe Fonds ouverts  - Actions Chine</v>
          </cell>
          <cell r="M955" t="str">
            <v>FKD0</v>
          </cell>
          <cell r="N955" t="str">
            <v>FKD0B</v>
          </cell>
          <cell r="O955" t="str">
            <v>Quotidien</v>
          </cell>
          <cell r="P955" t="str">
            <v>Austria;Belgium;Switzerland;Chile;Germany;Spain;France;United Kingdom;Hong Kong;Italy;Luxembourg;Netherlands;Portugal;Taiwan;</v>
          </cell>
          <cell r="Q955" t="str">
            <v>Non</v>
          </cell>
          <cell r="R955" t="str">
            <v/>
          </cell>
          <cell r="S955" t="str">
            <v/>
          </cell>
          <cell r="T955" t="str">
            <v>Chine</v>
          </cell>
          <cell r="U955" t="str">
            <v>Chine</v>
          </cell>
          <cell r="V955">
            <v>6</v>
          </cell>
          <cell r="W955" t="str">
            <v>Non</v>
          </cell>
          <cell r="X955" t="str">
            <v>Cap</v>
          </cell>
          <cell r="Y955" t="str">
            <v>15h00</v>
          </cell>
          <cell r="Z955" t="str">
            <v>Cut Off: 15h00  Val:J+3</v>
          </cell>
          <cell r="AB955" t="str">
            <v>Non</v>
          </cell>
          <cell r="AC955" t="str">
            <v>Oui</v>
          </cell>
          <cell r="AD955">
            <v>1.5</v>
          </cell>
          <cell r="AE955">
            <v>1.63</v>
          </cell>
        </row>
        <row r="956">
          <cell r="A956" t="str">
            <v>LU0179220255</v>
          </cell>
          <cell r="B956" t="str">
            <v>DWS Invest Convertibles NC</v>
          </cell>
          <cell r="C956" t="str">
            <v>Sorti SLSPL 12/2017 car pas de convention et demande faible</v>
          </cell>
          <cell r="D956">
            <v>6</v>
          </cell>
          <cell r="E956" t="str">
            <v>SICAV</v>
          </cell>
          <cell r="F956" t="str">
            <v>DWS Investments</v>
          </cell>
          <cell r="G956" t="str">
            <v>DWS Investment S.A.</v>
          </cell>
          <cell r="H956" t="str">
            <v>EUR</v>
          </cell>
          <cell r="I956" t="str">
            <v>Pas d'indice de référence</v>
          </cell>
          <cell r="J956" t="str">
            <v>https://funds.dws.com/fr</v>
          </cell>
          <cell r="K956" t="str">
            <v>Obligations Convertibles Internationales Hedgées</v>
          </cell>
          <cell r="L956" t="str">
            <v>Europe Fonds ouverts  - Convertibles Internationales Couvertes en EUR</v>
          </cell>
          <cell r="M956" t="str">
            <v>C00B</v>
          </cell>
          <cell r="N956" t="str">
            <v>C00BB</v>
          </cell>
          <cell r="O956" t="str">
            <v>Quotidien</v>
          </cell>
          <cell r="P956" t="str">
            <v>Austria;Belgium;Switzerland;Chile;Germany;Spain;France;United Kingdom;Italy;South Korea;Luxembourg;Netherlands;Portugal;Sweden;Taiwan;</v>
          </cell>
          <cell r="Q956" t="str">
            <v>Non</v>
          </cell>
          <cell r="R956" t="str">
            <v/>
          </cell>
          <cell r="S956" t="str">
            <v>+ 85 ans</v>
          </cell>
          <cell r="T956" t="str">
            <v>International</v>
          </cell>
          <cell r="U956" t="str">
            <v>Global</v>
          </cell>
          <cell r="V956">
            <v>4</v>
          </cell>
          <cell r="W956" t="str">
            <v>Non</v>
          </cell>
          <cell r="X956" t="str">
            <v>Cap</v>
          </cell>
          <cell r="Y956" t="str">
            <v>15h00</v>
          </cell>
          <cell r="Z956" t="str">
            <v>Cut Off: 15h00  Val:J+3</v>
          </cell>
          <cell r="AB956" t="str">
            <v>Non</v>
          </cell>
          <cell r="AC956" t="str">
            <v>Oui</v>
          </cell>
          <cell r="AD956">
            <v>1.5</v>
          </cell>
          <cell r="AE956">
            <v>1.67</v>
          </cell>
        </row>
        <row r="957">
          <cell r="A957" t="str">
            <v>LU1914384182</v>
          </cell>
          <cell r="B957" t="str">
            <v>DWS Invest ESG Climate Tech NC</v>
          </cell>
          <cell r="D957">
            <v>1</v>
          </cell>
          <cell r="E957" t="str">
            <v>SICAV</v>
          </cell>
          <cell r="F957" t="str">
            <v>DWS Investments</v>
          </cell>
          <cell r="G957" t="str">
            <v>DWS Investment S.A.</v>
          </cell>
          <cell r="H957" t="str">
            <v>EUR</v>
          </cell>
          <cell r="I957" t="str">
            <v>Pas d'indice de référence</v>
          </cell>
          <cell r="J957" t="str">
            <v>https://funds.dws.com/fr</v>
          </cell>
          <cell r="K957" t="str">
            <v>Secteur Ecologie</v>
          </cell>
          <cell r="L957" t="str">
            <v>Europe Fonds ouverts  - Actions Secteur Ecologie</v>
          </cell>
          <cell r="M957" t="str">
            <v>G0E0</v>
          </cell>
          <cell r="N957" t="str">
            <v>G0E0B</v>
          </cell>
          <cell r="O957" t="str">
            <v>Quotidien</v>
          </cell>
          <cell r="P957" t="str">
            <v>Austria;Belgium;Switzerland;Germany;Spain;France;Luxembourg;Netherlands;Portugal;</v>
          </cell>
          <cell r="Q957" t="str">
            <v>Non</v>
          </cell>
          <cell r="R957" t="str">
            <v/>
          </cell>
          <cell r="S957" t="str">
            <v/>
          </cell>
          <cell r="T957" t="str">
            <v>International</v>
          </cell>
          <cell r="U957" t="str">
            <v>Global</v>
          </cell>
          <cell r="V957">
            <v>6</v>
          </cell>
          <cell r="W957" t="str">
            <v>Non</v>
          </cell>
          <cell r="X957" t="str">
            <v>Cap</v>
          </cell>
          <cell r="Y957" t="str">
            <v>16h00</v>
          </cell>
          <cell r="Z957" t="str">
            <v>J+3</v>
          </cell>
          <cell r="AB957" t="str">
            <v>Oui</v>
          </cell>
          <cell r="AC957" t="str">
            <v>Oui</v>
          </cell>
          <cell r="AD957">
            <v>2</v>
          </cell>
          <cell r="AE957">
            <v>2.19</v>
          </cell>
        </row>
        <row r="958">
          <cell r="A958" t="str">
            <v>LU0145635123</v>
          </cell>
          <cell r="B958" t="str">
            <v>DWS Invest European Eq Hi Convct NC</v>
          </cell>
          <cell r="C958" t="str">
            <v/>
          </cell>
          <cell r="D958">
            <v>6</v>
          </cell>
          <cell r="E958" t="str">
            <v>SICAV</v>
          </cell>
          <cell r="F958" t="str">
            <v>DWS Investments</v>
          </cell>
          <cell r="G958" t="str">
            <v>DWS Investment S.A.</v>
          </cell>
          <cell r="H958" t="str">
            <v>EUR</v>
          </cell>
          <cell r="I958" t="str">
            <v>MSCI Europe NR EUR</v>
          </cell>
          <cell r="J958" t="str">
            <v>https://funds.dws.com/fr</v>
          </cell>
          <cell r="K958" t="str">
            <v>Actions Europe Grandes Capitalisations Mixte</v>
          </cell>
          <cell r="L958" t="str">
            <v>Europe Fonds ouverts  - Actions Europe Gdes Cap. Mixte</v>
          </cell>
          <cell r="M958" t="str">
            <v>FCBB</v>
          </cell>
          <cell r="N958" t="str">
            <v>FCBBB</v>
          </cell>
          <cell r="O958" t="str">
            <v>Quotidien</v>
          </cell>
          <cell r="P958" t="str">
            <v>Austria;Switzerland;Chile;Germany;Spain;France;Italy;Luxembourg;Netherlands;Portugal;Taiwan;</v>
          </cell>
          <cell r="Q958" t="str">
            <v>Non</v>
          </cell>
          <cell r="R958" t="str">
            <v/>
          </cell>
          <cell r="S958" t="str">
            <v/>
          </cell>
          <cell r="T958" t="str">
            <v>Europe</v>
          </cell>
          <cell r="U958" t="str">
            <v>Europe</v>
          </cell>
          <cell r="V958">
            <v>6</v>
          </cell>
          <cell r="W958" t="str">
            <v>Non</v>
          </cell>
          <cell r="X958" t="str">
            <v>Cap</v>
          </cell>
          <cell r="Y958" t="str">
            <v>16h00</v>
          </cell>
          <cell r="Z958" t="str">
            <v>J+3</v>
          </cell>
          <cell r="AB958" t="str">
            <v>Non</v>
          </cell>
          <cell r="AC958" t="str">
            <v>Oui</v>
          </cell>
          <cell r="AD958">
            <v>2</v>
          </cell>
          <cell r="AE958">
            <v>2.34</v>
          </cell>
        </row>
        <row r="959">
          <cell r="A959" t="str">
            <v>LU0273147834</v>
          </cell>
          <cell r="B959" t="str">
            <v>DWS Invest Global Agribusiness FC</v>
          </cell>
          <cell r="C959" t="str">
            <v/>
          </cell>
          <cell r="D959">
            <v>2</v>
          </cell>
          <cell r="E959" t="str">
            <v>SICAV</v>
          </cell>
          <cell r="F959" t="str">
            <v>DWS Investments</v>
          </cell>
          <cell r="G959" t="str">
            <v>DWS Investment S.A.</v>
          </cell>
          <cell r="H959" t="str">
            <v>EUR</v>
          </cell>
          <cell r="I959" t="str">
            <v>Pas d'indice de référence</v>
          </cell>
          <cell r="J959" t="str">
            <v>https://funds.dws.com/fr</v>
          </cell>
          <cell r="K959" t="str">
            <v>Secteur Agricole</v>
          </cell>
          <cell r="L959" t="str">
            <v>Europe Fonds ouverts  - Actions Secteur Agriculture</v>
          </cell>
          <cell r="M959" t="str">
            <v>G0A0</v>
          </cell>
          <cell r="N959" t="str">
            <v>G0A0B</v>
          </cell>
          <cell r="O959" t="str">
            <v>Quotidien</v>
          </cell>
          <cell r="P959" t="str">
            <v>Austria;Switzerland;Chile;Germany;Spain;France;Luxembourg;Netherlands;Peru;Portugal;Taiwan;</v>
          </cell>
          <cell r="Q959" t="str">
            <v>Non</v>
          </cell>
          <cell r="R959" t="str">
            <v/>
          </cell>
          <cell r="S959" t="str">
            <v/>
          </cell>
          <cell r="T959" t="str">
            <v>International</v>
          </cell>
          <cell r="U959" t="str">
            <v>Global</v>
          </cell>
          <cell r="V959">
            <v>6</v>
          </cell>
          <cell r="W959" t="str">
            <v>Non</v>
          </cell>
          <cell r="X959" t="str">
            <v>Cap</v>
          </cell>
          <cell r="Y959" t="str">
            <v>16h00</v>
          </cell>
          <cell r="Z959" t="str">
            <v>J+3</v>
          </cell>
          <cell r="AB959" t="str">
            <v>Non</v>
          </cell>
          <cell r="AC959" t="str">
            <v>Oui</v>
          </cell>
          <cell r="AD959">
            <v>0.75</v>
          </cell>
          <cell r="AE959">
            <v>0.87</v>
          </cell>
        </row>
        <row r="960">
          <cell r="A960" t="str">
            <v>LU0273147594</v>
          </cell>
          <cell r="B960" t="str">
            <v>DWS Invest Global Agribusiness NC</v>
          </cell>
          <cell r="D960">
            <v>3</v>
          </cell>
          <cell r="E960" t="str">
            <v>SICAV</v>
          </cell>
          <cell r="F960" t="str">
            <v>DWS Investments</v>
          </cell>
          <cell r="G960" t="str">
            <v>DWS Investment S.A.</v>
          </cell>
          <cell r="H960" t="str">
            <v>EUR</v>
          </cell>
          <cell r="I960" t="str">
            <v>Pas d'indice de référence</v>
          </cell>
          <cell r="J960" t="str">
            <v>https://funds.dws.com/fr</v>
          </cell>
          <cell r="K960" t="str">
            <v>Secteur Agricole</v>
          </cell>
          <cell r="L960" t="str">
            <v>Europe Fonds ouverts  - Actions Secteur Agriculture</v>
          </cell>
          <cell r="M960" t="str">
            <v>G0A0</v>
          </cell>
          <cell r="N960" t="str">
            <v>G0A0B</v>
          </cell>
          <cell r="O960" t="str">
            <v>Quotidien</v>
          </cell>
          <cell r="P960" t="str">
            <v>Austria;Switzerland;Chile;Germany;Spain;France;Italy;Luxembourg;Netherlands;Portugal;Sweden;Taiwan;</v>
          </cell>
          <cell r="Q960" t="str">
            <v>Non</v>
          </cell>
          <cell r="R960" t="str">
            <v/>
          </cell>
          <cell r="S960" t="str">
            <v/>
          </cell>
          <cell r="T960" t="str">
            <v>International</v>
          </cell>
          <cell r="U960" t="str">
            <v>Global</v>
          </cell>
          <cell r="V960">
            <v>6</v>
          </cell>
          <cell r="W960" t="str">
            <v>Non</v>
          </cell>
          <cell r="X960" t="str">
            <v>Cap</v>
          </cell>
          <cell r="Y960" t="str">
            <v>15h00</v>
          </cell>
          <cell r="Z960" t="str">
            <v>Cut Off: 15h00  Val:J+3</v>
          </cell>
          <cell r="AB960" t="str">
            <v>Non</v>
          </cell>
          <cell r="AC960" t="str">
            <v>Oui</v>
          </cell>
          <cell r="AD960">
            <v>2</v>
          </cell>
          <cell r="AE960">
            <v>2.2999999999999998</v>
          </cell>
        </row>
        <row r="961">
          <cell r="A961" t="str">
            <v>LU0210302286</v>
          </cell>
          <cell r="B961" t="str">
            <v>DWS Invest Global Emerg Mkts Eqs NC</v>
          </cell>
          <cell r="D961">
            <v>3</v>
          </cell>
          <cell r="E961" t="str">
            <v>SICAV</v>
          </cell>
          <cell r="F961" t="str">
            <v>DWS Investments</v>
          </cell>
          <cell r="G961" t="str">
            <v>DWS Investment S.A.</v>
          </cell>
          <cell r="H961" t="str">
            <v>EUR</v>
          </cell>
          <cell r="I961" t="str">
            <v>MSCI EM NR USD</v>
          </cell>
          <cell r="J961" t="str">
            <v>https://funds.dws.com/fr</v>
          </cell>
          <cell r="K961" t="str">
            <v>Actions Marchés Emergents</v>
          </cell>
          <cell r="L961" t="str">
            <v>Europe Fonds ouverts  - Actions Marchés Emergents</v>
          </cell>
          <cell r="M961" t="str">
            <v>FJ00</v>
          </cell>
          <cell r="N961" t="str">
            <v>FJ00B</v>
          </cell>
          <cell r="O961" t="str">
            <v>Quotidien</v>
          </cell>
          <cell r="P961" t="str">
            <v>Austria;Belgium;Switzerland;Chile;Germany;Spain;France;United Kingdom;Italy;South Korea;Luxembourg;Netherlands;Portugal;</v>
          </cell>
          <cell r="Q961" t="str">
            <v>Non</v>
          </cell>
          <cell r="R961" t="str">
            <v/>
          </cell>
          <cell r="S961" t="str">
            <v/>
          </cell>
          <cell r="T961" t="str">
            <v>Marchés Emergents</v>
          </cell>
          <cell r="U961" t="str">
            <v>Global Emerging Mkts</v>
          </cell>
          <cell r="V961">
            <v>6</v>
          </cell>
          <cell r="W961" t="str">
            <v>Non</v>
          </cell>
          <cell r="X961" t="str">
            <v>Cap</v>
          </cell>
          <cell r="Y961" t="str">
            <v>15h00</v>
          </cell>
          <cell r="Z961" t="str">
            <v>Cut Off: 15h00  Val:J+3</v>
          </cell>
          <cell r="AB961" t="str">
            <v>Non</v>
          </cell>
          <cell r="AC961" t="str">
            <v>Oui</v>
          </cell>
          <cell r="AD961">
            <v>2</v>
          </cell>
          <cell r="AE961">
            <v>2.21</v>
          </cell>
        </row>
        <row r="962">
          <cell r="A962" t="str">
            <v>LU0329760853</v>
          </cell>
          <cell r="B962" t="str">
            <v>DWS Invest Global Infras NC</v>
          </cell>
          <cell r="C962" t="str">
            <v/>
          </cell>
          <cell r="D962">
            <v>2</v>
          </cell>
          <cell r="E962" t="str">
            <v>SICAV</v>
          </cell>
          <cell r="F962" t="str">
            <v>DWS Investments</v>
          </cell>
          <cell r="G962" t="str">
            <v>DWS Investment S.A.</v>
          </cell>
          <cell r="H962" t="str">
            <v>EUR</v>
          </cell>
          <cell r="I962" t="str">
            <v>DJ Brookfld Glb Infra Comp TR USD</v>
          </cell>
          <cell r="J962" t="str">
            <v>https://funds.dws.com/fr</v>
          </cell>
          <cell r="K962" t="str">
            <v>Secteur Infrastructure</v>
          </cell>
          <cell r="L962" t="str">
            <v>Europe Fonds ouverts  - Actions Secteur Infrastructures</v>
          </cell>
          <cell r="M962" t="str">
            <v>G0K0</v>
          </cell>
          <cell r="N962" t="str">
            <v>G0K0B</v>
          </cell>
          <cell r="O962" t="str">
            <v>Quotidien</v>
          </cell>
          <cell r="P962" t="str">
            <v>Austria;Switzerland;Germany;Spain;France;Italy;Luxembourg;Netherlands;Portugal;</v>
          </cell>
          <cell r="Q962" t="str">
            <v>Non</v>
          </cell>
          <cell r="R962" t="str">
            <v/>
          </cell>
          <cell r="S962" t="str">
            <v/>
          </cell>
          <cell r="T962" t="str">
            <v>International</v>
          </cell>
          <cell r="U962" t="str">
            <v>Global</v>
          </cell>
          <cell r="V962">
            <v>6</v>
          </cell>
          <cell r="W962" t="str">
            <v>Non</v>
          </cell>
          <cell r="X962" t="str">
            <v>Cap</v>
          </cell>
          <cell r="Y962" t="str">
            <v>15h00</v>
          </cell>
          <cell r="Z962" t="str">
            <v>Cut Off: 15h00  Val:J+3</v>
          </cell>
          <cell r="AB962" t="str">
            <v>Non</v>
          </cell>
          <cell r="AC962" t="str">
            <v>Oui</v>
          </cell>
          <cell r="AD962">
            <v>2</v>
          </cell>
          <cell r="AE962">
            <v>2.3199999999999998</v>
          </cell>
        </row>
        <row r="963">
          <cell r="A963" t="str">
            <v>LU0781238935</v>
          </cell>
          <cell r="B963" t="str">
            <v>DWS Invest II US Top Div NC</v>
          </cell>
          <cell r="D963">
            <v>1</v>
          </cell>
          <cell r="E963" t="str">
            <v>SICAV</v>
          </cell>
          <cell r="F963" t="str">
            <v>DWS Investments</v>
          </cell>
          <cell r="G963" t="str">
            <v>DWS Investment S.A.</v>
          </cell>
          <cell r="H963" t="str">
            <v>EUR</v>
          </cell>
          <cell r="I963" t="str">
            <v>Pas d'indice de référence</v>
          </cell>
          <cell r="J963" t="str">
            <v>https://funds.dws.com/fr</v>
          </cell>
          <cell r="K963" t="str">
            <v>Actions US Grandes Capitalisations Valeur</v>
          </cell>
          <cell r="L963" t="str">
            <v>Europe Fonds ouverts  - Actions Etats-Unis Gdes Cap. Value</v>
          </cell>
          <cell r="M963" t="str">
            <v>FFAB</v>
          </cell>
          <cell r="N963" t="str">
            <v>FFABB</v>
          </cell>
          <cell r="O963" t="str">
            <v>Quotidien</v>
          </cell>
          <cell r="P963" t="str">
            <v>Austria;Belgium;Switzerland;Germany;Spain;Finland;France;Italy;Luxembourg;Netherlands;Portugal;Sweden;</v>
          </cell>
          <cell r="Q963" t="str">
            <v>Non</v>
          </cell>
          <cell r="R963" t="str">
            <v/>
          </cell>
          <cell r="S963" t="str">
            <v>+ 85 ans</v>
          </cell>
          <cell r="T963" t="str">
            <v>Amérique du Nord</v>
          </cell>
          <cell r="U963" t="str">
            <v>États-Unis d'Amérique</v>
          </cell>
          <cell r="V963">
            <v>5</v>
          </cell>
          <cell r="W963" t="str">
            <v>Non</v>
          </cell>
          <cell r="X963" t="str">
            <v>Cap</v>
          </cell>
          <cell r="Y963" t="str">
            <v>07h00</v>
          </cell>
          <cell r="Z963" t="str">
            <v>J+3</v>
          </cell>
          <cell r="AB963" t="str">
            <v>Non</v>
          </cell>
          <cell r="AC963" t="str">
            <v>Oui</v>
          </cell>
          <cell r="AD963">
            <v>2</v>
          </cell>
          <cell r="AE963">
            <v>2.29</v>
          </cell>
        </row>
        <row r="964">
          <cell r="A964" t="str">
            <v>LU0781239743</v>
          </cell>
          <cell r="B964" t="str">
            <v>DWS Invest II US Top Div NCH P</v>
          </cell>
          <cell r="D964">
            <v>1</v>
          </cell>
          <cell r="E964" t="str">
            <v>SICAV</v>
          </cell>
          <cell r="F964" t="str">
            <v>DWS Investments</v>
          </cell>
          <cell r="G964" t="str">
            <v>DWS Investment S.A.</v>
          </cell>
          <cell r="H964" t="str">
            <v>EUR</v>
          </cell>
          <cell r="I964" t="str">
            <v>Pas d'indice de référence</v>
          </cell>
          <cell r="J964" t="str">
            <v>https://funds.dws.com/fr</v>
          </cell>
          <cell r="K964" t="str">
            <v>Actions autres</v>
          </cell>
          <cell r="L964" t="str">
            <v>Europe Fonds ouverts  - Autres actions</v>
          </cell>
          <cell r="M964" t="str">
            <v>FTZZ</v>
          </cell>
          <cell r="N964" t="str">
            <v>FTZZB</v>
          </cell>
          <cell r="O964" t="str">
            <v>Quotidien</v>
          </cell>
          <cell r="P964" t="str">
            <v>Austria;Belgium;Switzerland;Germany;Spain;Finland;France;Italy;Luxembourg;Netherlands;Portugal;Sweden;</v>
          </cell>
          <cell r="Q964" t="str">
            <v>Non</v>
          </cell>
          <cell r="R964" t="str">
            <v/>
          </cell>
          <cell r="S964" t="str">
            <v/>
          </cell>
          <cell r="T964" t="str">
            <v>Amérique du Nord</v>
          </cell>
          <cell r="U964" t="str">
            <v>États-Unis d'Amérique</v>
          </cell>
          <cell r="V964">
            <v>6</v>
          </cell>
          <cell r="W964" t="str">
            <v>Non</v>
          </cell>
          <cell r="X964" t="str">
            <v>Cap</v>
          </cell>
          <cell r="AB964" t="str">
            <v>Non</v>
          </cell>
          <cell r="AC964" t="str">
            <v>Oui</v>
          </cell>
          <cell r="AD964">
            <v>2</v>
          </cell>
          <cell r="AE964">
            <v>2.33</v>
          </cell>
        </row>
        <row r="965">
          <cell r="A965" t="str">
            <v>LU0145648290</v>
          </cell>
          <cell r="B965" t="str">
            <v>DWS Invest Top Asia LC</v>
          </cell>
          <cell r="D965">
            <v>10</v>
          </cell>
          <cell r="E965" t="str">
            <v>SICAV</v>
          </cell>
          <cell r="F965" t="str">
            <v>DWS Investments</v>
          </cell>
          <cell r="G965" t="str">
            <v>DWS Investment S.A.</v>
          </cell>
          <cell r="H965" t="str">
            <v>EUR</v>
          </cell>
          <cell r="I965" t="str">
            <v>MSCI AC Asia Ex Japan NR EUR</v>
          </cell>
          <cell r="J965" t="str">
            <v>https://funds.dws.com/fr</v>
          </cell>
          <cell r="K965" t="str">
            <v>Actions Asie-Pacifique hors Japon</v>
          </cell>
          <cell r="L965" t="str">
            <v>Europe Fonds ouverts  - Actions Asie hors Japon</v>
          </cell>
          <cell r="M965" t="str">
            <v>FN00</v>
          </cell>
          <cell r="N965" t="str">
            <v>FN00B</v>
          </cell>
          <cell r="O965" t="str">
            <v>Quotidien</v>
          </cell>
          <cell r="P965" t="str">
            <v>Austria;Belgium;Switzerland;Chile;Germany;Spain;France;United Kingdom;Italy;South Korea;Luxembourg;Netherlands;Portugal;Taiwan;</v>
          </cell>
          <cell r="Q965" t="str">
            <v>Non</v>
          </cell>
          <cell r="R965" t="str">
            <v/>
          </cell>
          <cell r="S965" t="str">
            <v/>
          </cell>
          <cell r="T965" t="str">
            <v>Asie - Pacifique</v>
          </cell>
          <cell r="U965" t="str">
            <v>Asie Pacifique</v>
          </cell>
          <cell r="V965">
            <v>6</v>
          </cell>
          <cell r="W965" t="str">
            <v>Non</v>
          </cell>
          <cell r="X965" t="str">
            <v>Cap</v>
          </cell>
          <cell r="Y965" t="str">
            <v>15h00</v>
          </cell>
          <cell r="Z965" t="str">
            <v>Cut Off: 15h00  Val:J+3</v>
          </cell>
          <cell r="AA965">
            <v>0</v>
          </cell>
          <cell r="AB965" t="str">
            <v>Non</v>
          </cell>
          <cell r="AC965" t="str">
            <v>Oui</v>
          </cell>
          <cell r="AD965">
            <v>1.5</v>
          </cell>
          <cell r="AE965">
            <v>1.6</v>
          </cell>
        </row>
        <row r="966">
          <cell r="A966" t="str">
            <v>LU0145648886</v>
          </cell>
          <cell r="B966" t="str">
            <v>DWS Invest Top Asia NC</v>
          </cell>
          <cell r="C966" t="str">
            <v/>
          </cell>
          <cell r="D966">
            <v>3</v>
          </cell>
          <cell r="E966" t="str">
            <v>SICAV</v>
          </cell>
          <cell r="F966" t="str">
            <v>DWS Investments</v>
          </cell>
          <cell r="G966" t="str">
            <v>DWS Investment S.A.</v>
          </cell>
          <cell r="H966" t="str">
            <v>EUR</v>
          </cell>
          <cell r="I966" t="str">
            <v>MSCI AC Asia Ex Japan NR EUR</v>
          </cell>
          <cell r="J966" t="str">
            <v>https://funds.dws.com/fr</v>
          </cell>
          <cell r="K966" t="str">
            <v>Actions Asie-Pacifique hors Japon</v>
          </cell>
          <cell r="L966" t="str">
            <v>Europe Fonds ouverts  - Actions Asie hors Japon</v>
          </cell>
          <cell r="M966" t="str">
            <v>FN00</v>
          </cell>
          <cell r="N966" t="str">
            <v>FN00B</v>
          </cell>
          <cell r="O966" t="str">
            <v>Quotidien</v>
          </cell>
          <cell r="P966" t="str">
            <v>Austria;Switzerland;Chile;Germany;Spain;France;United Kingdom;Italy;South Korea;Luxembourg;Netherlands;Portugal;</v>
          </cell>
          <cell r="Q966" t="str">
            <v>Non</v>
          </cell>
          <cell r="R966" t="str">
            <v/>
          </cell>
          <cell r="S966" t="str">
            <v/>
          </cell>
          <cell r="T966" t="str">
            <v>Asie - Pacifique</v>
          </cell>
          <cell r="U966" t="str">
            <v>Asie Pacifique</v>
          </cell>
          <cell r="V966">
            <v>6</v>
          </cell>
          <cell r="W966" t="str">
            <v>Non</v>
          </cell>
          <cell r="X966" t="str">
            <v>Cap</v>
          </cell>
          <cell r="Y966" t="str">
            <v>15h00</v>
          </cell>
          <cell r="Z966" t="str">
            <v>Cut Off: 15h00  Val:J+3</v>
          </cell>
          <cell r="AB966" t="str">
            <v>Non</v>
          </cell>
          <cell r="AC966" t="str">
            <v>Oui</v>
          </cell>
          <cell r="AD966">
            <v>2</v>
          </cell>
          <cell r="AE966">
            <v>2.2999999999999998</v>
          </cell>
        </row>
        <row r="967">
          <cell r="A967" t="str">
            <v>LU0507265923</v>
          </cell>
          <cell r="B967" t="str">
            <v>DWS Invest Top Dividend LC</v>
          </cell>
          <cell r="C967" t="str">
            <v>Retiré de Sélection1818 (février 2017)</v>
          </cell>
          <cell r="D967">
            <v>2</v>
          </cell>
          <cell r="E967" t="str">
            <v>SICAV</v>
          </cell>
          <cell r="F967" t="str">
            <v>DWS Investments</v>
          </cell>
          <cell r="G967" t="str">
            <v>DWS Investment S.A.</v>
          </cell>
          <cell r="H967" t="str">
            <v>EUR</v>
          </cell>
          <cell r="I967" t="str">
            <v>MSCI World High Dividend Yield NR EUR</v>
          </cell>
          <cell r="J967" t="str">
            <v>https://funds.dws.com/fr</v>
          </cell>
          <cell r="K967" t="str">
            <v>Actions International Rendement</v>
          </cell>
          <cell r="L967" t="str">
            <v>Europe Fonds ouverts  - Actions Internationales Rendement</v>
          </cell>
          <cell r="M967" t="str">
            <v>FEAA</v>
          </cell>
          <cell r="N967" t="str">
            <v>FEAAB</v>
          </cell>
          <cell r="O967" t="str">
            <v>Quotidien</v>
          </cell>
          <cell r="P967" t="str">
            <v>Austria;Belgium;Germany;Spain;France;United Kingdom;Italy;Luxembourg;Netherlands;</v>
          </cell>
          <cell r="Q967" t="str">
            <v>Non</v>
          </cell>
          <cell r="R967" t="str">
            <v/>
          </cell>
          <cell r="S967" t="str">
            <v>+ 85 ans</v>
          </cell>
          <cell r="T967" t="str">
            <v>International</v>
          </cell>
          <cell r="U967" t="str">
            <v>Global</v>
          </cell>
          <cell r="V967">
            <v>5</v>
          </cell>
          <cell r="W967" t="str">
            <v>Non</v>
          </cell>
          <cell r="X967" t="str">
            <v>Cap</v>
          </cell>
          <cell r="Y967" t="str">
            <v>16h00</v>
          </cell>
          <cell r="Z967" t="str">
            <v>J+3</v>
          </cell>
          <cell r="AB967" t="str">
            <v>Non</v>
          </cell>
          <cell r="AC967" t="str">
            <v>Oui</v>
          </cell>
          <cell r="AD967">
            <v>1.5</v>
          </cell>
          <cell r="AE967">
            <v>1.57</v>
          </cell>
        </row>
        <row r="968">
          <cell r="A968" t="str">
            <v>LU0062756647</v>
          </cell>
          <cell r="B968" t="str">
            <v>DWS Osteuropa</v>
          </cell>
          <cell r="C968" t="str">
            <v/>
          </cell>
          <cell r="D968">
            <v>4</v>
          </cell>
          <cell r="E968" t="str">
            <v>SICAV</v>
          </cell>
          <cell r="F968" t="str">
            <v>DWS Investments</v>
          </cell>
          <cell r="G968" t="str">
            <v>DWS Investment S.A.</v>
          </cell>
          <cell r="H968" t="str">
            <v>EUR</v>
          </cell>
          <cell r="I968" t="str">
            <v>MSCI EM EuroPE 10/40 ex. Greece</v>
          </cell>
          <cell r="J968" t="str">
            <v>https://funds.dws.com/fr</v>
          </cell>
          <cell r="K968" t="str">
            <v>Actions Europe Emergente</v>
          </cell>
          <cell r="L968" t="str">
            <v>Europe Fonds ouverts  - Actions Europe Emergente</v>
          </cell>
          <cell r="M968" t="str">
            <v>FH00</v>
          </cell>
          <cell r="N968" t="str">
            <v>FH00B</v>
          </cell>
          <cell r="O968" t="str">
            <v>Quotidien</v>
          </cell>
          <cell r="P968" t="str">
            <v>Austria;Switzerland;Chile;Germany;Spain;France;Italy;Luxembourg;Netherlands;Peru;</v>
          </cell>
          <cell r="Q968" t="str">
            <v>Non</v>
          </cell>
          <cell r="R968" t="str">
            <v/>
          </cell>
          <cell r="S968" t="str">
            <v/>
          </cell>
          <cell r="T968" t="str">
            <v>Europe</v>
          </cell>
          <cell r="U968" t="str">
            <v>Europe Emerging Mkts</v>
          </cell>
          <cell r="V968">
            <v>6</v>
          </cell>
          <cell r="W968" t="str">
            <v>Non</v>
          </cell>
          <cell r="X968" t="str">
            <v>Cap</v>
          </cell>
          <cell r="Y968" t="str">
            <v>12h30</v>
          </cell>
          <cell r="Z968" t="str">
            <v>Cut Off: 12h30  Val:J+2</v>
          </cell>
          <cell r="AB968" t="str">
            <v>Non</v>
          </cell>
          <cell r="AC968" t="str">
            <v>Oui</v>
          </cell>
          <cell r="AD968">
            <v>1.7</v>
          </cell>
          <cell r="AE968">
            <v>1.74</v>
          </cell>
        </row>
        <row r="969">
          <cell r="A969" t="str">
            <v>LU0146864797</v>
          </cell>
          <cell r="B969" t="str">
            <v>DWS Russia LC EUR Acc</v>
          </cell>
          <cell r="C969" t="str">
            <v>Sorti SLSPL 12/2017 car pas de convention et demande faible</v>
          </cell>
          <cell r="D969">
            <v>6</v>
          </cell>
          <cell r="E969" t="str">
            <v>FCP</v>
          </cell>
          <cell r="F969" t="str">
            <v>DWS Investments</v>
          </cell>
          <cell r="G969" t="str">
            <v>DWS Investment S.A.</v>
          </cell>
          <cell r="H969" t="str">
            <v>EUR</v>
          </cell>
          <cell r="I969" t="str">
            <v>MSCI Russia 10-40 NR EUR</v>
          </cell>
          <cell r="J969" t="str">
            <v>https://funds.dws.com/fr</v>
          </cell>
          <cell r="K969" t="str">
            <v>Actions Russie</v>
          </cell>
          <cell r="L969" t="str">
            <v>Europe Fonds ouverts  - Actions Russie</v>
          </cell>
          <cell r="M969" t="str">
            <v>FKF0</v>
          </cell>
          <cell r="N969" t="str">
            <v>FKF0B</v>
          </cell>
          <cell r="O969" t="str">
            <v>Quotidien</v>
          </cell>
          <cell r="P969" t="str">
            <v>Austria;Switzerland;Chile;Germany;Spain;France;Italy;Luxembourg;Netherlands;Peru;Portugal;</v>
          </cell>
          <cell r="Q969" t="str">
            <v>Non</v>
          </cell>
          <cell r="R969" t="str">
            <v/>
          </cell>
          <cell r="S969" t="str">
            <v/>
          </cell>
          <cell r="T969" t="str">
            <v>Russie</v>
          </cell>
          <cell r="U969" t="str">
            <v>Russia &amp; CIS</v>
          </cell>
          <cell r="V969">
            <v>6</v>
          </cell>
          <cell r="W969" t="str">
            <v>Non</v>
          </cell>
          <cell r="X969" t="str">
            <v>Cap</v>
          </cell>
          <cell r="Y969" t="str">
            <v>17h00</v>
          </cell>
          <cell r="Z969" t="str">
            <v>Cut Off: 17h00  Val:J+3 Négo:J+1</v>
          </cell>
          <cell r="AB969" t="str">
            <v>Non</v>
          </cell>
          <cell r="AC969" t="str">
            <v>Oui</v>
          </cell>
          <cell r="AD969">
            <v>2</v>
          </cell>
          <cell r="AE969">
            <v>2.04</v>
          </cell>
        </row>
        <row r="970">
          <cell r="A970" t="str">
            <v>DE0009848119</v>
          </cell>
          <cell r="B970" t="str">
            <v>DWS Top Dividende LD</v>
          </cell>
          <cell r="D970">
            <v>1</v>
          </cell>
          <cell r="E970" t="str">
            <v>SICAV</v>
          </cell>
          <cell r="F970" t="str">
            <v>DWS Investments</v>
          </cell>
          <cell r="G970" t="str">
            <v>DWS Investments (Allemagne)</v>
          </cell>
          <cell r="H970" t="str">
            <v>EUR</v>
          </cell>
          <cell r="I970" t="str">
            <v>Pas d'indice de référence</v>
          </cell>
          <cell r="J970" t="str">
            <v>https://funds.dws.com/fr</v>
          </cell>
          <cell r="K970" t="str">
            <v>Actions International Rendement</v>
          </cell>
          <cell r="L970" t="str">
            <v>Europe Fonds ouverts  - Actions Internationales Rendement</v>
          </cell>
          <cell r="M970" t="str">
            <v>FEAA</v>
          </cell>
          <cell r="N970" t="str">
            <v>FEAAB</v>
          </cell>
          <cell r="O970" t="str">
            <v>Quotidien</v>
          </cell>
          <cell r="P970" t="str">
            <v>Austria;Switzerland;Chile;Germany;Spain;France;Netherlands;</v>
          </cell>
          <cell r="Q970" t="str">
            <v>Non</v>
          </cell>
          <cell r="R970" t="str">
            <v/>
          </cell>
          <cell r="S970" t="str">
            <v>+ 85 ans</v>
          </cell>
          <cell r="T970" t="str">
            <v>International</v>
          </cell>
          <cell r="U970" t="str">
            <v>Global</v>
          </cell>
          <cell r="V970">
            <v>5</v>
          </cell>
          <cell r="W970" t="str">
            <v>Non</v>
          </cell>
          <cell r="X970" t="str">
            <v>Dist</v>
          </cell>
          <cell r="Y970" t="str">
            <v>13h30</v>
          </cell>
          <cell r="Z970" t="str">
            <v>J+2</v>
          </cell>
          <cell r="AB970" t="str">
            <v>Non</v>
          </cell>
          <cell r="AC970" t="str">
            <v>Oui</v>
          </cell>
          <cell r="AD970">
            <v>1.45</v>
          </cell>
          <cell r="AE970">
            <v>1.45</v>
          </cell>
        </row>
        <row r="971">
          <cell r="A971" t="str">
            <v>LU0003549028</v>
          </cell>
          <cell r="B971" t="str">
            <v>DWS Eurorenta</v>
          </cell>
          <cell r="C971" t="str">
            <v/>
          </cell>
          <cell r="D971">
            <v>2</v>
          </cell>
          <cell r="E971" t="str">
            <v>SICAV</v>
          </cell>
          <cell r="F971" t="str">
            <v>DWS Investments</v>
          </cell>
          <cell r="G971" t="str">
            <v>DWS Investment S.A.</v>
          </cell>
          <cell r="H971" t="str">
            <v>EUR</v>
          </cell>
          <cell r="I971" t="str">
            <v>BBgBarc Pan Euro Agg TR EUR</v>
          </cell>
          <cell r="J971" t="str">
            <v>https://funds.dws.com/fr</v>
          </cell>
          <cell r="K971" t="str">
            <v>Obligations Europe</v>
          </cell>
          <cell r="L971" t="str">
            <v>Europe Fonds ouverts  - Obligations Europe</v>
          </cell>
          <cell r="M971" t="str">
            <v>BBIA</v>
          </cell>
          <cell r="N971" t="str">
            <v>BBIAB</v>
          </cell>
          <cell r="O971" t="str">
            <v>Quotidien</v>
          </cell>
          <cell r="P971" t="str">
            <v>Austria;Belgium;Switzerland;Chile;Germany;Spain;France;Italy;Luxembourg;Netherlands;Peru;Portugal;</v>
          </cell>
          <cell r="Q971" t="str">
            <v>Non</v>
          </cell>
          <cell r="R971" t="str">
            <v/>
          </cell>
          <cell r="S971" t="str">
            <v>+ 85 ans</v>
          </cell>
          <cell r="T971" t="str">
            <v>Europe</v>
          </cell>
          <cell r="U971" t="str">
            <v>Europe</v>
          </cell>
          <cell r="V971">
            <v>3</v>
          </cell>
          <cell r="W971" t="str">
            <v>Non</v>
          </cell>
          <cell r="X971" t="str">
            <v>Dist</v>
          </cell>
          <cell r="Y971" t="str">
            <v>12h30</v>
          </cell>
          <cell r="Z971" t="str">
            <v>Cut Off: 12h30  Val:J+2</v>
          </cell>
          <cell r="AB971" t="str">
            <v>Non</v>
          </cell>
          <cell r="AC971" t="str">
            <v>Oui</v>
          </cell>
          <cell r="AD971">
            <v>0.85</v>
          </cell>
          <cell r="AE971">
            <v>0.89</v>
          </cell>
        </row>
        <row r="972">
          <cell r="A972" t="str">
            <v>LU0055649056</v>
          </cell>
          <cell r="B972" t="str">
            <v>DWS Gold plus</v>
          </cell>
          <cell r="C972" t="str">
            <v/>
          </cell>
          <cell r="D972">
            <v>0</v>
          </cell>
          <cell r="E972" t="str">
            <v>FCP</v>
          </cell>
          <cell r="F972" t="str">
            <v>DWS Investments</v>
          </cell>
          <cell r="G972" t="str">
            <v>DWS Investment S.A.</v>
          </cell>
          <cell r="H972" t="str">
            <v>EUR</v>
          </cell>
          <cell r="I972" t="str">
            <v>Pas d'indice de référence</v>
          </cell>
          <cell r="J972" t="str">
            <v>https://funds.dws.com/fr</v>
          </cell>
          <cell r="K972" t="str">
            <v>Secteur Métaux Précieux</v>
          </cell>
          <cell r="L972" t="str">
            <v>Europe Fonds ouverts  - Matières Premières - Métaux Précieux</v>
          </cell>
          <cell r="M972" t="str">
            <v>G0N0</v>
          </cell>
          <cell r="N972" t="str">
            <v>G0N0B</v>
          </cell>
          <cell r="O972" t="str">
            <v>Quotidien</v>
          </cell>
          <cell r="P972" t="str">
            <v>Luxembourg</v>
          </cell>
          <cell r="Q972" t="str">
            <v>Non</v>
          </cell>
          <cell r="R972" t="str">
            <v/>
          </cell>
          <cell r="S972" t="str">
            <v>+ 85 ans</v>
          </cell>
          <cell r="T972" t="str">
            <v>International</v>
          </cell>
          <cell r="U972" t="str">
            <v>Global</v>
          </cell>
          <cell r="V972">
            <v>5</v>
          </cell>
          <cell r="W972" t="str">
            <v>Non</v>
          </cell>
          <cell r="X972" t="str">
            <v>Cap</v>
          </cell>
          <cell r="Y972" t="str">
            <v>13h30</v>
          </cell>
          <cell r="Z972" t="str">
            <v>J+2</v>
          </cell>
          <cell r="AB972" t="str">
            <v>Non</v>
          </cell>
          <cell r="AC972" t="str">
            <v>Non</v>
          </cell>
          <cell r="AD972">
            <v>0.85</v>
          </cell>
          <cell r="AE972">
            <v>0.9</v>
          </cell>
        </row>
        <row r="973">
          <cell r="A973" t="str">
            <v>LU0329759764</v>
          </cell>
          <cell r="B973" t="str">
            <v>DWS Invest Africa LC</v>
          </cell>
          <cell r="C973" t="str">
            <v/>
          </cell>
          <cell r="D973">
            <v>0</v>
          </cell>
          <cell r="E973" t="str">
            <v>SICAV</v>
          </cell>
          <cell r="F973" t="str">
            <v>DWS Investments</v>
          </cell>
          <cell r="G973" t="str">
            <v>DWS Investment S.A.</v>
          </cell>
          <cell r="H973" t="str">
            <v>EUR</v>
          </cell>
          <cell r="I973" t="str">
            <v>Pas d'indice de référence</v>
          </cell>
          <cell r="J973" t="str">
            <v>https://funds.dws.com/fr</v>
          </cell>
          <cell r="K973" t="str">
            <v>Actions Afrique et Moyen-Orient</v>
          </cell>
          <cell r="L973" t="str">
            <v>Europe Fonds ouverts  - Actions Afrique</v>
          </cell>
          <cell r="M973" t="str">
            <v>FT00</v>
          </cell>
          <cell r="N973" t="str">
            <v>FT00B</v>
          </cell>
          <cell r="O973" t="str">
            <v>Quotidien</v>
          </cell>
          <cell r="P973" t="str">
            <v>Austria;Switzerland;Germany;Spain;France;United Kingdom;Italy;Luxembourg;Portugal;</v>
          </cell>
          <cell r="Q973" t="str">
            <v>Non</v>
          </cell>
          <cell r="R973" t="str">
            <v/>
          </cell>
          <cell r="S973" t="str">
            <v/>
          </cell>
          <cell r="T973" t="str">
            <v>Afrique</v>
          </cell>
          <cell r="U973" t="str">
            <v>Afrique</v>
          </cell>
          <cell r="V973">
            <v>6</v>
          </cell>
          <cell r="W973" t="str">
            <v>Non</v>
          </cell>
          <cell r="X973" t="str">
            <v>Cap</v>
          </cell>
          <cell r="AB973" t="str">
            <v>Non</v>
          </cell>
          <cell r="AC973" t="str">
            <v>Oui</v>
          </cell>
          <cell r="AD973">
            <v>1.75</v>
          </cell>
          <cell r="AE973">
            <v>2.06</v>
          </cell>
        </row>
        <row r="974">
          <cell r="A974" t="str">
            <v>LU0236153390</v>
          </cell>
          <cell r="B974" t="str">
            <v>DWS Invest Asian Small/Mid Cap LC</v>
          </cell>
          <cell r="D974">
            <v>0</v>
          </cell>
          <cell r="E974" t="str">
            <v>SICAV</v>
          </cell>
          <cell r="F974" t="str">
            <v>DWS Investments</v>
          </cell>
          <cell r="G974" t="str">
            <v>DWS Investment S.A.</v>
          </cell>
          <cell r="H974" t="str">
            <v>EUR</v>
          </cell>
          <cell r="I974" t="str">
            <v>MSCI AC Asia Ex JPN Small NR USD</v>
          </cell>
          <cell r="J974" t="str">
            <v>https://funds.dws.com/fr</v>
          </cell>
          <cell r="K974" t="str">
            <v>Actions Asie-Pacifique hors Japon</v>
          </cell>
          <cell r="L974" t="str">
            <v>Europe Fonds ouverts  - Actions Asie hors Japon Petites &amp; Moy. Cap.</v>
          </cell>
          <cell r="M974" t="str">
            <v>FN00</v>
          </cell>
          <cell r="N974" t="str">
            <v>FN00B</v>
          </cell>
          <cell r="O974" t="str">
            <v>Quotidien</v>
          </cell>
          <cell r="P974" t="str">
            <v>Austria;Belgium;Switzerland;Germany;Spain;France;Italy;Luxembourg;Netherlands;Portugal;Sweden;Taiwan;</v>
          </cell>
          <cell r="Q974" t="str">
            <v>Non</v>
          </cell>
          <cell r="R974" t="str">
            <v/>
          </cell>
          <cell r="S974" t="str">
            <v/>
          </cell>
          <cell r="T974" t="str">
            <v>Asie - Pacifique</v>
          </cell>
          <cell r="U974" t="str">
            <v>Asia Pacific ex Japan ex Australia</v>
          </cell>
          <cell r="V974">
            <v>6</v>
          </cell>
          <cell r="W974" t="str">
            <v>Non</v>
          </cell>
          <cell r="X974" t="str">
            <v>Cap</v>
          </cell>
          <cell r="Y974" t="str">
            <v>16h00</v>
          </cell>
          <cell r="Z974" t="str">
            <v>J+1</v>
          </cell>
          <cell r="AB974" t="str">
            <v>Non</v>
          </cell>
          <cell r="AC974" t="str">
            <v>Oui</v>
          </cell>
          <cell r="AD974">
            <v>1.5</v>
          </cell>
          <cell r="AE974">
            <v>1.77</v>
          </cell>
        </row>
        <row r="975">
          <cell r="A975" t="str">
            <v>LU0179219752</v>
          </cell>
          <cell r="B975" t="str">
            <v>DWS Invest Convertibles LC</v>
          </cell>
          <cell r="D975">
            <v>0</v>
          </cell>
          <cell r="E975" t="str">
            <v>SICAV</v>
          </cell>
          <cell r="F975" t="str">
            <v>DWS Investments</v>
          </cell>
          <cell r="G975" t="str">
            <v>DWS Investment S.A.</v>
          </cell>
          <cell r="H975" t="str">
            <v>EUR</v>
          </cell>
          <cell r="I975" t="str">
            <v>Pas d'indice de référence</v>
          </cell>
          <cell r="J975" t="str">
            <v>https://funds.dws.com/fr</v>
          </cell>
          <cell r="K975" t="str">
            <v>Obligations Convertibles Internationales Hedgées</v>
          </cell>
          <cell r="L975" t="str">
            <v>Europe Fonds ouverts  - Convertibles Internationales Couvertes en EUR</v>
          </cell>
          <cell r="M975" t="str">
            <v>C00B</v>
          </cell>
          <cell r="N975" t="str">
            <v>C00BB</v>
          </cell>
          <cell r="O975" t="str">
            <v>Quotidien</v>
          </cell>
          <cell r="P975" t="str">
            <v>Austria;Belgium;Switzerland;Chile;Germany;Spain;France;United Kingdom;Italy;South Korea;Luxembourg;Netherlands;Portugal;Taiwan;</v>
          </cell>
          <cell r="Q975" t="str">
            <v>Non</v>
          </cell>
          <cell r="R975" t="str">
            <v/>
          </cell>
          <cell r="S975" t="str">
            <v>+ 85 ans</v>
          </cell>
          <cell r="T975" t="str">
            <v>International</v>
          </cell>
          <cell r="U975" t="str">
            <v>Global</v>
          </cell>
          <cell r="V975">
            <v>4</v>
          </cell>
          <cell r="W975" t="str">
            <v>Non</v>
          </cell>
          <cell r="X975" t="str">
            <v>Cap</v>
          </cell>
          <cell r="AB975" t="str">
            <v>Non</v>
          </cell>
          <cell r="AC975" t="str">
            <v>Oui</v>
          </cell>
          <cell r="AD975">
            <v>1.2</v>
          </cell>
          <cell r="AE975">
            <v>1.26</v>
          </cell>
        </row>
        <row r="976">
          <cell r="A976" t="str">
            <v>LU0145655824</v>
          </cell>
          <cell r="B976" t="str">
            <v>DWS Invest ESG Euro Bonds (Short) LC</v>
          </cell>
          <cell r="C976" t="str">
            <v>colonne liste : dont 1 historique UBS</v>
          </cell>
          <cell r="D976">
            <v>2</v>
          </cell>
          <cell r="E976" t="str">
            <v>SICAV</v>
          </cell>
          <cell r="F976" t="str">
            <v>DWS Investments</v>
          </cell>
          <cell r="G976" t="str">
            <v>DWS Investment S.A.</v>
          </cell>
          <cell r="H976" t="str">
            <v>EUR</v>
          </cell>
          <cell r="I976" t="str">
            <v>Markit iBoxx EUR Overall 1-3 TR</v>
          </cell>
          <cell r="J976" t="str">
            <v>https://funds.dws.com/fr</v>
          </cell>
          <cell r="K976" t="str">
            <v>Obligations Diversifiés EUR - Court terme</v>
          </cell>
          <cell r="L976" t="str">
            <v>Europe Fonds ouverts  - Obligations EUR Diversifiées Court Terme</v>
          </cell>
          <cell r="M976" t="str">
            <v>BBCA</v>
          </cell>
          <cell r="N976" t="str">
            <v>BBCAB</v>
          </cell>
          <cell r="O976" t="str">
            <v>Quotidien</v>
          </cell>
          <cell r="P976" t="str">
            <v>Austria;Belgium;Switzerland;Chile;Germany;Denmark;Spain;Finland;France;Italy;Luxembourg;Netherlands;Norway;Portugal;Sweden;</v>
          </cell>
          <cell r="Q976" t="str">
            <v>Non</v>
          </cell>
          <cell r="R976" t="str">
            <v/>
          </cell>
          <cell r="S976" t="str">
            <v>+ 85 ans</v>
          </cell>
          <cell r="T976" t="str">
            <v>Zone Euro</v>
          </cell>
          <cell r="U976" t="str">
            <v>Euroland</v>
          </cell>
          <cell r="V976">
            <v>2</v>
          </cell>
          <cell r="W976" t="str">
            <v>Non</v>
          </cell>
          <cell r="X976" t="str">
            <v>Cap</v>
          </cell>
          <cell r="Y976" t="str">
            <v>16h00</v>
          </cell>
          <cell r="Z976" t="str">
            <v>J+3</v>
          </cell>
          <cell r="AB976" t="str">
            <v>Oui</v>
          </cell>
          <cell r="AC976" t="str">
            <v>Oui</v>
          </cell>
          <cell r="AD976">
            <v>0.6</v>
          </cell>
          <cell r="AE976">
            <v>0.46</v>
          </cell>
        </row>
        <row r="977">
          <cell r="A977" t="str">
            <v>LU0236146774</v>
          </cell>
          <cell r="B977" t="str">
            <v>DWS Invest European Small Cap LC</v>
          </cell>
          <cell r="C977" t="str">
            <v/>
          </cell>
          <cell r="D977">
            <v>0</v>
          </cell>
          <cell r="E977" t="str">
            <v>SICAV</v>
          </cell>
          <cell r="F977" t="str">
            <v>DWS Investments</v>
          </cell>
          <cell r="G977" t="str">
            <v>DWS Investment S.A.</v>
          </cell>
          <cell r="H977" t="str">
            <v>EUR</v>
          </cell>
          <cell r="I977" t="str">
            <v>Stoxx Europe Small 200 NR EUR</v>
          </cell>
          <cell r="J977" t="str">
            <v>https://funds.dws.com/fr</v>
          </cell>
          <cell r="K977" t="str">
            <v>Actions Europe Moyennes Capitalisations</v>
          </cell>
          <cell r="L977" t="str">
            <v>Europe Fonds ouverts  - Actions Europe Moyennes Cap.</v>
          </cell>
          <cell r="M977" t="str">
            <v>FCD0</v>
          </cell>
          <cell r="N977" t="str">
            <v>FCD0B</v>
          </cell>
          <cell r="O977" t="str">
            <v>Quotidien</v>
          </cell>
          <cell r="P977" t="str">
            <v>Austria;Germany;Spain;France;Italy;Luxembourg;Netherlands;Portugal;Taiwan;</v>
          </cell>
          <cell r="Q977" t="str">
            <v>Non</v>
          </cell>
          <cell r="R977" t="str">
            <v/>
          </cell>
          <cell r="S977" t="str">
            <v/>
          </cell>
          <cell r="T977" t="str">
            <v>Europe</v>
          </cell>
          <cell r="U977" t="str">
            <v>Europe</v>
          </cell>
          <cell r="V977">
            <v>6</v>
          </cell>
          <cell r="W977" t="str">
            <v>Non</v>
          </cell>
          <cell r="X977" t="str">
            <v>Cap</v>
          </cell>
          <cell r="AB977" t="str">
            <v>Non</v>
          </cell>
          <cell r="AC977" t="str">
            <v>Oui</v>
          </cell>
          <cell r="AD977">
            <v>1.5</v>
          </cell>
          <cell r="AE977">
            <v>1.65</v>
          </cell>
        </row>
        <row r="978">
          <cell r="A978" t="str">
            <v>LU0740822621</v>
          </cell>
          <cell r="B978" t="str">
            <v>DWS Invest German Equities LC</v>
          </cell>
          <cell r="D978">
            <v>0</v>
          </cell>
          <cell r="E978" t="str">
            <v>SICAV</v>
          </cell>
          <cell r="F978" t="str">
            <v>DWS Investments</v>
          </cell>
          <cell r="G978" t="str">
            <v>DWS Investment S.A.</v>
          </cell>
          <cell r="H978" t="str">
            <v>EUR</v>
          </cell>
          <cell r="I978" t="str">
            <v>FSE CDAX TR EUR</v>
          </cell>
          <cell r="J978" t="str">
            <v>https://funds.dws.com/fr</v>
          </cell>
          <cell r="K978" t="str">
            <v>Actions Europe - Zones particulières</v>
          </cell>
          <cell r="L978" t="str">
            <v>Europe Fonds ouverts  - Germany Equity</v>
          </cell>
          <cell r="M978" t="str">
            <v>FD0A</v>
          </cell>
          <cell r="N978" t="str">
            <v>FD0AB</v>
          </cell>
          <cell r="O978" t="str">
            <v>Quotidien</v>
          </cell>
          <cell r="P978" t="str">
            <v>Belgium;Switzerland;Germany;Spain;Finland;France;Italy;Luxembourg;Netherlands;Portugal;Sweden;</v>
          </cell>
          <cell r="Q978" t="str">
            <v>Oui</v>
          </cell>
          <cell r="R978" t="str">
            <v/>
          </cell>
          <cell r="S978" t="str">
            <v/>
          </cell>
          <cell r="T978" t="str">
            <v>Zone Euro</v>
          </cell>
          <cell r="U978" t="str">
            <v>Allemagne</v>
          </cell>
          <cell r="V978">
            <v>6</v>
          </cell>
          <cell r="W978" t="str">
            <v>Non</v>
          </cell>
          <cell r="X978" t="str">
            <v>Cap</v>
          </cell>
          <cell r="AB978" t="str">
            <v>Non</v>
          </cell>
          <cell r="AC978" t="str">
            <v>Oui</v>
          </cell>
          <cell r="AD978">
            <v>1.5</v>
          </cell>
          <cell r="AE978">
            <v>1.59</v>
          </cell>
        </row>
        <row r="979">
          <cell r="A979" t="str">
            <v>LU0273158872</v>
          </cell>
          <cell r="B979" t="str">
            <v>DWS Invest Global Agribusiness LC</v>
          </cell>
          <cell r="C979" t="str">
            <v>Retiré de Sélection1818 (février 2017)</v>
          </cell>
          <cell r="D979">
            <v>3</v>
          </cell>
          <cell r="E979" t="str">
            <v>SICAV</v>
          </cell>
          <cell r="F979" t="str">
            <v>DWS Investments</v>
          </cell>
          <cell r="G979" t="str">
            <v>DWS Investment S.A.</v>
          </cell>
          <cell r="H979" t="str">
            <v>EUR</v>
          </cell>
          <cell r="I979" t="str">
            <v>Pas d'indice de référence</v>
          </cell>
          <cell r="J979" t="str">
            <v>https://funds.dws.com/fr</v>
          </cell>
          <cell r="K979" t="str">
            <v>Secteur Agricole</v>
          </cell>
          <cell r="L979" t="str">
            <v>Europe Fonds ouverts  - Actions Secteur Agriculture</v>
          </cell>
          <cell r="M979" t="str">
            <v>G0A0</v>
          </cell>
          <cell r="N979" t="str">
            <v>G0A0B</v>
          </cell>
          <cell r="O979" t="str">
            <v>Quotidien</v>
          </cell>
          <cell r="P979" t="str">
            <v>Austria;Belgium;Switzerland;Chile;Germany;Spain;France;Italy;Luxembourg;Netherlands;Portugal;Taiwan;</v>
          </cell>
          <cell r="Q979" t="str">
            <v>Non</v>
          </cell>
          <cell r="R979" t="str">
            <v/>
          </cell>
          <cell r="S979" t="str">
            <v/>
          </cell>
          <cell r="T979" t="str">
            <v>International</v>
          </cell>
          <cell r="U979" t="str">
            <v>Global</v>
          </cell>
          <cell r="V979">
            <v>6</v>
          </cell>
          <cell r="W979" t="str">
            <v>Non</v>
          </cell>
          <cell r="X979" t="str">
            <v>Cap</v>
          </cell>
          <cell r="Y979" t="str">
            <v>16h00</v>
          </cell>
          <cell r="Z979" t="str">
            <v>J+3</v>
          </cell>
          <cell r="AB979" t="str">
            <v>Non</v>
          </cell>
          <cell r="AC979" t="str">
            <v>Oui</v>
          </cell>
          <cell r="AD979">
            <v>1.5</v>
          </cell>
          <cell r="AE979">
            <v>1.62</v>
          </cell>
        </row>
        <row r="980">
          <cell r="A980" t="str">
            <v>LU0273164847</v>
          </cell>
          <cell r="B980" t="str">
            <v>DWS Invest Global Agribusiness USD LC</v>
          </cell>
          <cell r="C980" t="str">
            <v/>
          </cell>
          <cell r="D980">
            <v>3</v>
          </cell>
          <cell r="E980" t="str">
            <v>SICAV</v>
          </cell>
          <cell r="F980" t="str">
            <v>DWS Investments</v>
          </cell>
          <cell r="G980" t="str">
            <v>DWS Investment S.A.</v>
          </cell>
          <cell r="H980" t="str">
            <v>USD</v>
          </cell>
          <cell r="I980" t="str">
            <v>Pas d'indice de référence</v>
          </cell>
          <cell r="J980" t="str">
            <v>https://funds.dws.com/fr</v>
          </cell>
          <cell r="K980" t="str">
            <v>Secteur Agricole</v>
          </cell>
          <cell r="L980" t="str">
            <v>Europe Fonds ouverts  - Actions Secteur Agriculture</v>
          </cell>
          <cell r="M980" t="str">
            <v>G0A0</v>
          </cell>
          <cell r="N980" t="str">
            <v>G0A0B</v>
          </cell>
          <cell r="O980" t="str">
            <v>Quotidien</v>
          </cell>
          <cell r="P980" t="str">
            <v>Austria;Belgium;Switzerland;Chile;Germany;Spain;France;Luxembourg;Netherlands;Portugal;Sweden;Taiwan;</v>
          </cell>
          <cell r="Q980" t="str">
            <v>Non</v>
          </cell>
          <cell r="R980" t="str">
            <v/>
          </cell>
          <cell r="S980" t="str">
            <v/>
          </cell>
          <cell r="T980" t="str">
            <v>International</v>
          </cell>
          <cell r="U980" t="str">
            <v>Global</v>
          </cell>
          <cell r="V980">
            <v>6</v>
          </cell>
          <cell r="W980" t="str">
            <v>Non</v>
          </cell>
          <cell r="X980" t="str">
            <v>Cap</v>
          </cell>
          <cell r="AB980" t="str">
            <v>Non</v>
          </cell>
          <cell r="AC980" t="str">
            <v>Oui</v>
          </cell>
          <cell r="AD980">
            <v>1.5</v>
          </cell>
          <cell r="AE980">
            <v>1.65</v>
          </cell>
        </row>
        <row r="981">
          <cell r="A981" t="str">
            <v>LU0616844923</v>
          </cell>
          <cell r="B981" t="str">
            <v>DWS Invest Global Bonds LC</v>
          </cell>
          <cell r="C981" t="str">
            <v>Retiré de Sélection1818 (février 2017)</v>
          </cell>
          <cell r="D981">
            <v>0</v>
          </cell>
          <cell r="E981" t="str">
            <v>SICAV</v>
          </cell>
          <cell r="F981" t="str">
            <v>DWS Investments</v>
          </cell>
          <cell r="G981" t="str">
            <v>DWS Investment S.A.</v>
          </cell>
          <cell r="H981" t="str">
            <v>EUR</v>
          </cell>
          <cell r="I981" t="str">
            <v>Pas d'indice de référence</v>
          </cell>
          <cell r="J981" t="str">
            <v>https://funds.dws.com/fr</v>
          </cell>
          <cell r="K981" t="str">
            <v>Obligations Monde - Couvert EUR</v>
          </cell>
          <cell r="L981" t="str">
            <v>Europe Fonds ouverts  - Obligations Internationales Couvertes en EUR</v>
          </cell>
          <cell r="M981" t="str">
            <v>BBJA</v>
          </cell>
          <cell r="N981" t="str">
            <v>BBJAB</v>
          </cell>
          <cell r="O981" t="str">
            <v>Quotidien</v>
          </cell>
          <cell r="P981" t="str">
            <v>Austria;Belgium;Switzerland;Germany;Spain;Finland;France;United Kingdom;Italy;Luxembourg;Netherlands;Norway;Portugal;Sweden;</v>
          </cell>
          <cell r="Q981" t="str">
            <v>Non</v>
          </cell>
          <cell r="R981" t="str">
            <v/>
          </cell>
          <cell r="S981" t="str">
            <v>+ 85 ans</v>
          </cell>
          <cell r="T981" t="str">
            <v>International</v>
          </cell>
          <cell r="U981" t="str">
            <v>Global</v>
          </cell>
          <cell r="V981">
            <v>3</v>
          </cell>
          <cell r="W981" t="str">
            <v>Non</v>
          </cell>
          <cell r="X981" t="str">
            <v>Cap</v>
          </cell>
          <cell r="Y981" t="str">
            <v>16h00 J-1</v>
          </cell>
          <cell r="Z981" t="str">
            <v>J+3</v>
          </cell>
          <cell r="AB981" t="str">
            <v>Non</v>
          </cell>
          <cell r="AC981" t="str">
            <v>Oui</v>
          </cell>
          <cell r="AD981">
            <v>0.9</v>
          </cell>
          <cell r="AE981">
            <v>0.99</v>
          </cell>
        </row>
        <row r="982">
          <cell r="A982" t="str">
            <v>LU0210301635</v>
          </cell>
          <cell r="B982" t="str">
            <v>DWS Invest Global Emerg Mkts Eqs LC</v>
          </cell>
          <cell r="C982" t="str">
            <v/>
          </cell>
          <cell r="D982">
            <v>3</v>
          </cell>
          <cell r="E982" t="str">
            <v>SICAV</v>
          </cell>
          <cell r="F982" t="str">
            <v>DWS Investments</v>
          </cell>
          <cell r="G982" t="str">
            <v>DWS Investment S.A.</v>
          </cell>
          <cell r="H982" t="str">
            <v>EUR</v>
          </cell>
          <cell r="I982" t="str">
            <v>MSCI EM NR USD</v>
          </cell>
          <cell r="J982" t="str">
            <v>https://funds.dws.com/fr</v>
          </cell>
          <cell r="K982" t="str">
            <v>Actions Marchés Emergents</v>
          </cell>
          <cell r="L982" t="str">
            <v>Europe Fonds ouverts  - Actions Marchés Emergents</v>
          </cell>
          <cell r="M982" t="str">
            <v>FJ00</v>
          </cell>
          <cell r="N982" t="str">
            <v>FJ00B</v>
          </cell>
          <cell r="O982" t="str">
            <v>Quotidien</v>
          </cell>
          <cell r="P982" t="str">
            <v>Austria;Belgium;Switzerland;Chile;Germany;Spain;France;United Kingdom;Italy;South Korea;Luxembourg;Netherlands;Portugal;Singapore;Taiwan;</v>
          </cell>
          <cell r="Q982" t="str">
            <v>Non</v>
          </cell>
          <cell r="R982" t="str">
            <v/>
          </cell>
          <cell r="S982" t="str">
            <v/>
          </cell>
          <cell r="T982" t="str">
            <v>Marchés Emergents</v>
          </cell>
          <cell r="U982" t="str">
            <v>Global Emerging Mkts</v>
          </cell>
          <cell r="V982">
            <v>6</v>
          </cell>
          <cell r="W982" t="str">
            <v>Non</v>
          </cell>
          <cell r="X982" t="str">
            <v>Cap</v>
          </cell>
          <cell r="Y982" t="str">
            <v>15h00</v>
          </cell>
          <cell r="Z982" t="str">
            <v>Cut Off: 15h00  Val:J+3</v>
          </cell>
          <cell r="AB982" t="str">
            <v>Non</v>
          </cell>
          <cell r="AC982" t="str">
            <v>Oui</v>
          </cell>
          <cell r="AD982">
            <v>1.5</v>
          </cell>
          <cell r="AE982">
            <v>1.51</v>
          </cell>
        </row>
        <row r="983">
          <cell r="A983" t="str">
            <v>LU0781237887</v>
          </cell>
          <cell r="B983" t="str">
            <v>DWS Invest II Eurp Top Div NC</v>
          </cell>
          <cell r="D983">
            <v>1</v>
          </cell>
          <cell r="E983" t="str">
            <v>SICAV</v>
          </cell>
          <cell r="F983" t="str">
            <v>DWS Investments</v>
          </cell>
          <cell r="G983" t="str">
            <v>DWS Investment S.A.</v>
          </cell>
          <cell r="H983" t="str">
            <v>EUR</v>
          </cell>
          <cell r="I983" t="str">
            <v>Pas d'indice de référence</v>
          </cell>
          <cell r="J983" t="str">
            <v>https://funds.dws.com/fr</v>
          </cell>
          <cell r="K983" t="str">
            <v>Actions Europe Rendement</v>
          </cell>
          <cell r="L983" t="str">
            <v>Europe Fonds ouverts  - Actions Europe Rendement</v>
          </cell>
          <cell r="M983" t="str">
            <v>FCAA</v>
          </cell>
          <cell r="N983" t="str">
            <v>FCAAB</v>
          </cell>
          <cell r="O983" t="str">
            <v>Quotidien</v>
          </cell>
          <cell r="P983" t="str">
            <v>Austria;Belgium;Switzerland;Germany;Spain;Finland;France;Luxembourg;Netherlands;Sweden;</v>
          </cell>
          <cell r="Q983" t="str">
            <v>Non</v>
          </cell>
          <cell r="R983" t="str">
            <v/>
          </cell>
          <cell r="S983" t="str">
            <v/>
          </cell>
          <cell r="T983" t="str">
            <v>Europe</v>
          </cell>
          <cell r="U983" t="str">
            <v>Europe</v>
          </cell>
          <cell r="V983">
            <v>6</v>
          </cell>
          <cell r="W983" t="str">
            <v>Non</v>
          </cell>
          <cell r="X983" t="str">
            <v>Cap</v>
          </cell>
          <cell r="AB983" t="str">
            <v>Non</v>
          </cell>
          <cell r="AC983" t="str">
            <v>Oui</v>
          </cell>
          <cell r="AD983">
            <v>2</v>
          </cell>
          <cell r="AE983">
            <v>2.31</v>
          </cell>
        </row>
        <row r="984">
          <cell r="A984" t="str">
            <v>LU0826452848</v>
          </cell>
          <cell r="B984" t="str">
            <v>DWS Invest II Global Eq Hi Conv LC</v>
          </cell>
          <cell r="D984">
            <v>0</v>
          </cell>
          <cell r="E984" t="str">
            <v>SICAV</v>
          </cell>
          <cell r="F984" t="str">
            <v>DWS Investments</v>
          </cell>
          <cell r="G984" t="str">
            <v>DWS Investment S.A.</v>
          </cell>
          <cell r="H984" t="str">
            <v>EUR</v>
          </cell>
          <cell r="I984" t="str">
            <v>MSCI ACWI NR EUR</v>
          </cell>
          <cell r="J984" t="str">
            <v>https://funds.dws.com/fr</v>
          </cell>
          <cell r="K984" t="str">
            <v>Actions International Grandes Capitalisations Mixte</v>
          </cell>
          <cell r="L984" t="str">
            <v>Europe Fonds ouverts  - Actions Internationales Gdes Cap. Mixte</v>
          </cell>
          <cell r="M984" t="str">
            <v>FEAD</v>
          </cell>
          <cell r="N984" t="str">
            <v>FEADB</v>
          </cell>
          <cell r="O984" t="str">
            <v>Quotidien</v>
          </cell>
          <cell r="P984" t="str">
            <v>Austria;Belgium;Germany;Spain;France;Italy;Luxembourg;Netherlands;Portugal;</v>
          </cell>
          <cell r="Q984" t="str">
            <v>Non</v>
          </cell>
          <cell r="R984" t="str">
            <v/>
          </cell>
          <cell r="S984" t="str">
            <v>+ 85 ans</v>
          </cell>
          <cell r="T984" t="str">
            <v>International</v>
          </cell>
          <cell r="U984" t="str">
            <v>Global</v>
          </cell>
          <cell r="V984">
            <v>5</v>
          </cell>
          <cell r="W984" t="str">
            <v>Non</v>
          </cell>
          <cell r="X984" t="str">
            <v>Cap</v>
          </cell>
          <cell r="AB984" t="str">
            <v>Non</v>
          </cell>
          <cell r="AC984" t="str">
            <v>Oui</v>
          </cell>
          <cell r="AD984">
            <v>1.5</v>
          </cell>
          <cell r="AE984">
            <v>1.62</v>
          </cell>
        </row>
        <row r="985">
          <cell r="A985" t="str">
            <v>LU0145644893</v>
          </cell>
          <cell r="B985" t="str">
            <v>DWS Invest Top Euroland LC</v>
          </cell>
          <cell r="C985" t="str">
            <v>Retiré de Sélection1818 (février 2017)</v>
          </cell>
          <cell r="D985">
            <v>0</v>
          </cell>
          <cell r="E985" t="str">
            <v>SICAV</v>
          </cell>
          <cell r="F985" t="str">
            <v>DWS Investments</v>
          </cell>
          <cell r="G985" t="str">
            <v>DWS Investment S.A.</v>
          </cell>
          <cell r="H985" t="str">
            <v>EUR</v>
          </cell>
          <cell r="I985" t="str">
            <v>Euro Stoxx 50 NR EUR</v>
          </cell>
          <cell r="J985" t="str">
            <v>https://funds.dws.com/fr</v>
          </cell>
          <cell r="K985" t="str">
            <v>Actions Zone Euro Grandes Capitalisations</v>
          </cell>
          <cell r="L985" t="str">
            <v>Europe Fonds ouverts  - Actions Zone Euro Grandes Cap.</v>
          </cell>
          <cell r="M985" t="str">
            <v>FBAA</v>
          </cell>
          <cell r="N985" t="str">
            <v>FBAAB</v>
          </cell>
          <cell r="O985" t="str">
            <v>Quotidien</v>
          </cell>
          <cell r="P985" t="str">
            <v>Austria;Belgium;Switzerland;Germany;Spain;Finland;France;United Kingdom;Italy;Luxembourg;Netherlands;Norway;Portugal;Sweden;</v>
          </cell>
          <cell r="Q985" t="str">
            <v>Oui</v>
          </cell>
          <cell r="R985" t="str">
            <v/>
          </cell>
          <cell r="S985" t="str">
            <v/>
          </cell>
          <cell r="T985" t="str">
            <v>Zone Euro</v>
          </cell>
          <cell r="U985" t="str">
            <v>Euroland</v>
          </cell>
          <cell r="V985">
            <v>6</v>
          </cell>
          <cell r="W985" t="str">
            <v>Non</v>
          </cell>
          <cell r="X985" t="str">
            <v>Cap</v>
          </cell>
          <cell r="Y985" t="str">
            <v>16h00 J-1</v>
          </cell>
          <cell r="Z985" t="str">
            <v>J+3</v>
          </cell>
          <cell r="AB985" t="str">
            <v>Non</v>
          </cell>
          <cell r="AC985" t="str">
            <v>Oui</v>
          </cell>
          <cell r="AD985">
            <v>1.5</v>
          </cell>
          <cell r="AE985">
            <v>1.58</v>
          </cell>
        </row>
        <row r="986">
          <cell r="A986" t="str">
            <v>LU0011254512</v>
          </cell>
          <cell r="B986" t="str">
            <v>DWS Vorsorge Geldmarkt LC</v>
          </cell>
          <cell r="C986" t="str">
            <v/>
          </cell>
          <cell r="D986">
            <v>1</v>
          </cell>
          <cell r="E986" t="str">
            <v>FCP</v>
          </cell>
          <cell r="F986" t="str">
            <v>DWS Investments</v>
          </cell>
          <cell r="G986" t="str">
            <v>DWS Investment S.A.</v>
          </cell>
          <cell r="H986" t="str">
            <v>EUR</v>
          </cell>
          <cell r="I986" t="str">
            <v>BofAML EUR LIBID 1M Averag TR EUR</v>
          </cell>
          <cell r="J986" t="str">
            <v>https://funds.dws.com/fr</v>
          </cell>
          <cell r="K986" t="str">
            <v>Monétaire EUR</v>
          </cell>
          <cell r="L986" t="str">
            <v>Europe Fonds ouverts  - Monétaires EUR</v>
          </cell>
          <cell r="M986" t="str">
            <v>A0BA</v>
          </cell>
          <cell r="N986" t="str">
            <v>A0BAB</v>
          </cell>
          <cell r="O986" t="str">
            <v>Quotidien</v>
          </cell>
          <cell r="P986" t="str">
            <v>Austria;Belgium;Switzerland;Germany;Spain;France;Luxembourg;Portugal;</v>
          </cell>
          <cell r="Q986" t="str">
            <v>Non</v>
          </cell>
          <cell r="R986" t="str">
            <v/>
          </cell>
          <cell r="S986" t="str">
            <v>+ 85 ans</v>
          </cell>
          <cell r="T986" t="str">
            <v>Zone Euro</v>
          </cell>
          <cell r="U986" t="str">
            <v>Euroland</v>
          </cell>
          <cell r="V986">
            <v>1</v>
          </cell>
          <cell r="W986" t="str">
            <v>Non</v>
          </cell>
          <cell r="X986" t="str">
            <v>Cap</v>
          </cell>
          <cell r="Y986" t="str">
            <v>12h30</v>
          </cell>
          <cell r="Z986" t="str">
            <v>Cut Off: 12h30  Val:J+2</v>
          </cell>
          <cell r="AB986" t="str">
            <v>Non</v>
          </cell>
          <cell r="AC986" t="str">
            <v>Oui</v>
          </cell>
          <cell r="AD986">
            <v>0.6</v>
          </cell>
          <cell r="AE986">
            <v>0.21</v>
          </cell>
        </row>
        <row r="987">
          <cell r="A987" t="str">
            <v>LU0274211480</v>
          </cell>
          <cell r="B987" t="str">
            <v>Xtrackers DAX ETF 1C</v>
          </cell>
          <cell r="D987">
            <v>0</v>
          </cell>
          <cell r="E987" t="str">
            <v>SICAV</v>
          </cell>
          <cell r="F987" t="str">
            <v>DWS Investments</v>
          </cell>
          <cell r="G987" t="str">
            <v>DWS Investment S.A. (ETF)</v>
          </cell>
          <cell r="H987" t="str">
            <v>EUR</v>
          </cell>
          <cell r="I987" t="str">
            <v>FSE DAX TR EUR</v>
          </cell>
          <cell r="J987" t="str">
            <v>https://funds.dws.com/fr</v>
          </cell>
          <cell r="K987" t="str">
            <v>Actions Europe - Zones particulières</v>
          </cell>
          <cell r="L987" t="str">
            <v>Europe ETF  - Germany Equity</v>
          </cell>
          <cell r="M987" t="str">
            <v>FD0A</v>
          </cell>
          <cell r="N987" t="str">
            <v>FD0AB</v>
          </cell>
          <cell r="O987" t="str">
            <v>Quotidien</v>
          </cell>
          <cell r="P987" t="str">
            <v>Switzerland;Germany;United Kingdom;Italy;Sweden;</v>
          </cell>
          <cell r="Q987" t="str">
            <v>Non</v>
          </cell>
          <cell r="R987" t="str">
            <v/>
          </cell>
          <cell r="S987" t="str">
            <v/>
          </cell>
          <cell r="T987" t="str">
            <v>Zone Euro</v>
          </cell>
          <cell r="U987" t="str">
            <v>Allemagne</v>
          </cell>
          <cell r="V987">
            <v>6</v>
          </cell>
          <cell r="W987" t="str">
            <v>Non</v>
          </cell>
          <cell r="X987" t="str">
            <v>Cap</v>
          </cell>
          <cell r="Y987" t="str">
            <v>17h00</v>
          </cell>
          <cell r="Z987" t="str">
            <v>J+5</v>
          </cell>
          <cell r="AB987" t="str">
            <v>Non</v>
          </cell>
          <cell r="AC987" t="str">
            <v>Oui</v>
          </cell>
          <cell r="AD987">
            <v>0.01</v>
          </cell>
          <cell r="AE987">
            <v>0.09</v>
          </cell>
        </row>
        <row r="988">
          <cell r="A988" t="str">
            <v>LU0322252924</v>
          </cell>
          <cell r="B988" t="str">
            <v>Xtrackers FTSE Vietnam Swap ETF 1C</v>
          </cell>
          <cell r="D988">
            <v>0</v>
          </cell>
          <cell r="E988" t="str">
            <v>SICAV</v>
          </cell>
          <cell r="F988" t="str">
            <v>DWS Investments</v>
          </cell>
          <cell r="G988" t="str">
            <v>DWS Investment S.A. (ETF)</v>
          </cell>
          <cell r="H988" t="str">
            <v>USD</v>
          </cell>
          <cell r="I988" t="str">
            <v>FTSE Vietnam TR USD</v>
          </cell>
          <cell r="J988" t="str">
            <v>https://funds.dws.com/fr</v>
          </cell>
          <cell r="K988" t="str">
            <v>Actions Asie Pacifique - Zones particulières</v>
          </cell>
          <cell r="L988" t="str">
            <v>Europe ETF  - Actions Vietnam</v>
          </cell>
          <cell r="M988" t="str">
            <v>FO00</v>
          </cell>
          <cell r="N988" t="str">
            <v>FO00B</v>
          </cell>
          <cell r="O988" t="str">
            <v>Quotidien</v>
          </cell>
          <cell r="P988" t="str">
            <v>Austria;Belgium;Switzerland;Germany;Denmark;Spain;Finland;France;United Kingdom;Hong Kong;Ireland;Italy;Luxembourg;Netherlands;Singapore;Sweden;</v>
          </cell>
          <cell r="Q988" t="str">
            <v>Non</v>
          </cell>
          <cell r="R988" t="str">
            <v/>
          </cell>
          <cell r="S988" t="str">
            <v/>
          </cell>
          <cell r="T988" t="str">
            <v>Asie - Pacifique</v>
          </cell>
          <cell r="U988" t="str">
            <v>Vietnam</v>
          </cell>
          <cell r="V988">
            <v>6</v>
          </cell>
          <cell r="W988">
            <v>0</v>
          </cell>
          <cell r="X988" t="str">
            <v>Cap</v>
          </cell>
          <cell r="Y988" t="str">
            <v>17h00</v>
          </cell>
          <cell r="Z988" t="str">
            <v>J+5</v>
          </cell>
          <cell r="AB988" t="str">
            <v>Non</v>
          </cell>
          <cell r="AC988" t="str">
            <v>Oui</v>
          </cell>
          <cell r="AD988">
            <v>0.65</v>
          </cell>
          <cell r="AE988">
            <v>0.85</v>
          </cell>
        </row>
        <row r="989">
          <cell r="A989" t="str">
            <v>LU2357626170</v>
          </cell>
          <cell r="B989" t="str">
            <v>DWS Invest ESG Eurp Small/Mid Cap NC</v>
          </cell>
          <cell r="C989" t="str">
            <v>OST absorption du support LU0236147079 DWS Invest European Small Cap NC le 24/08/2021</v>
          </cell>
          <cell r="D989">
            <v>1</v>
          </cell>
          <cell r="E989" t="str">
            <v>SICAV</v>
          </cell>
          <cell r="F989" t="str">
            <v>DWS Investments</v>
          </cell>
          <cell r="G989" t="str">
            <v>DWS Investment S.A.</v>
          </cell>
          <cell r="H989" t="str">
            <v>EUR</v>
          </cell>
          <cell r="I989" t="str">
            <v>Pas d'iindice de référence</v>
          </cell>
          <cell r="J989" t="str">
            <v>https://funds.dws.com/fr</v>
          </cell>
          <cell r="K989" t="str">
            <v>Actions Europe Moyennes Capitalisations</v>
          </cell>
          <cell r="L989" t="str">
            <v>Europe Fonds ouverts  - Actions Europe Moyennes Cap.</v>
          </cell>
          <cell r="M989" t="str">
            <v>FCD0</v>
          </cell>
          <cell r="N989" t="str">
            <v>FCD0B</v>
          </cell>
          <cell r="O989" t="str">
            <v>Quotidien</v>
          </cell>
          <cell r="P989" t="str">
            <v>Autriche;Suisse;Allemagne;Danemark;Espagne;Finlande;France;Italie;Luxembourg;Norvège;Portugal;Suède;</v>
          </cell>
          <cell r="Q989">
            <v>0</v>
          </cell>
          <cell r="R989" t="str">
            <v/>
          </cell>
          <cell r="S989" t="str">
            <v/>
          </cell>
          <cell r="T989" t="str">
            <v>Europe</v>
          </cell>
          <cell r="U989" t="str">
            <v>Europe</v>
          </cell>
          <cell r="V989">
            <v>6</v>
          </cell>
          <cell r="W989" t="str">
            <v>Non</v>
          </cell>
          <cell r="X989" t="str">
            <v>Cap</v>
          </cell>
          <cell r="Y989" t="str">
            <v>16h00</v>
          </cell>
          <cell r="Z989" t="str">
            <v>J+2</v>
          </cell>
          <cell r="AB989" t="str">
            <v>Oui</v>
          </cell>
          <cell r="AC989" t="str">
            <v>Oui</v>
          </cell>
          <cell r="AD989">
            <v>2</v>
          </cell>
          <cell r="AE989">
            <v>2.35</v>
          </cell>
        </row>
        <row r="990">
          <cell r="A990" t="str">
            <v>LU1280365633</v>
          </cell>
          <cell r="B990" t="str">
            <v>Dynasty Global Convertibles B EUR</v>
          </cell>
          <cell r="C990" t="str">
            <v>demande UBS ?</v>
          </cell>
          <cell r="D990">
            <v>0</v>
          </cell>
          <cell r="E990" t="str">
            <v>SICAV</v>
          </cell>
          <cell r="F990" t="str">
            <v>Dynasty AM</v>
          </cell>
          <cell r="G990" t="str">
            <v>Dynasty AM</v>
          </cell>
          <cell r="H990" t="str">
            <v>EUR</v>
          </cell>
          <cell r="I990" t="str">
            <v>Pas d'indice de référence</v>
          </cell>
          <cell r="J990" t="str">
            <v>www.dynasty-am.lu</v>
          </cell>
          <cell r="K990" t="str">
            <v>Obligations Convertibles Internationales Hedgées</v>
          </cell>
          <cell r="L990" t="str">
            <v>Europe Fonds ouverts  - Convertibles Internationales Couvertes en EUR</v>
          </cell>
          <cell r="M990" t="str">
            <v>C00B</v>
          </cell>
          <cell r="N990" t="str">
            <v>C00BB</v>
          </cell>
          <cell r="O990" t="str">
            <v>Quotidien</v>
          </cell>
          <cell r="P990" t="str">
            <v>Switzerland;France;Luxembourg;</v>
          </cell>
          <cell r="Q990">
            <v>0</v>
          </cell>
          <cell r="R990" t="str">
            <v/>
          </cell>
          <cell r="S990" t="str">
            <v>+ 85 ans</v>
          </cell>
          <cell r="T990" t="str">
            <v>International</v>
          </cell>
          <cell r="U990" t="str">
            <v>Global</v>
          </cell>
          <cell r="V990">
            <v>4</v>
          </cell>
          <cell r="W990" t="str">
            <v>Non</v>
          </cell>
          <cell r="X990" t="str">
            <v>Cap</v>
          </cell>
          <cell r="Y990" t="str">
            <v>16h00 J-2</v>
          </cell>
          <cell r="Z990" t="str">
            <v>J+2</v>
          </cell>
          <cell r="AA990" t="str">
            <v>Label Luxflag ESG 012022</v>
          </cell>
          <cell r="AB990" t="str">
            <v>Non</v>
          </cell>
          <cell r="AC990" t="str">
            <v>Oui</v>
          </cell>
          <cell r="AD990">
            <v>0.55000000000000004</v>
          </cell>
          <cell r="AE990">
            <v>0.77</v>
          </cell>
        </row>
        <row r="991">
          <cell r="A991" t="str">
            <v>FR0007480827</v>
          </cell>
          <cell r="B991" t="str">
            <v>Quilvest Crédit Sub I</v>
          </cell>
          <cell r="C991" t="str">
            <v xml:space="preserve">Pas MS, AMF OK (27/11/2020), Pas Quantalys (27/11/2020) </v>
          </cell>
          <cell r="D991">
            <v>0</v>
          </cell>
          <cell r="E991" t="str">
            <v>FCP (2)</v>
          </cell>
          <cell r="F991" t="str">
            <v>Dynasty AM</v>
          </cell>
          <cell r="G991" t="str">
            <v>Dynasty AM</v>
          </cell>
          <cell r="H991" t="str">
            <v>EUR</v>
          </cell>
          <cell r="I991" t="str">
            <v>Pas d'indice de référence</v>
          </cell>
          <cell r="J991" t="str">
            <v>www.dynasty-am.lu</v>
          </cell>
          <cell r="K991" t="str">
            <v>Emprunts d'Etat EUR</v>
          </cell>
          <cell r="L991" t="str">
            <v>Europe Fonds ouverts  - Obligations EUR Emprunts d'Etat</v>
          </cell>
          <cell r="M991" t="str">
            <v>BAAA</v>
          </cell>
          <cell r="N991" t="str">
            <v>BAAAB</v>
          </cell>
          <cell r="O991" t="str">
            <v>Hebdomadaire</v>
          </cell>
          <cell r="P991" t="str">
            <v>France</v>
          </cell>
          <cell r="Q991" t="str">
            <v>Non</v>
          </cell>
          <cell r="R991" t="str">
            <v/>
          </cell>
          <cell r="S991" t="str">
            <v>+ 85 ans</v>
          </cell>
          <cell r="T991" t="str">
            <v>Zone Euro</v>
          </cell>
          <cell r="U991" t="str">
            <v>Euroland</v>
          </cell>
          <cell r="V991">
            <v>4</v>
          </cell>
          <cell r="W991" t="str">
            <v>Non</v>
          </cell>
          <cell r="X991" t="str">
            <v>Cap</v>
          </cell>
          <cell r="Y991" t="str">
            <v>14h00</v>
          </cell>
          <cell r="Z991" t="str">
            <v>J+1</v>
          </cell>
          <cell r="AC991" t="str">
            <v>Oui</v>
          </cell>
          <cell r="AD991">
            <v>0.59799999999999998</v>
          </cell>
          <cell r="AE991">
            <v>0.65</v>
          </cell>
        </row>
        <row r="992">
          <cell r="A992" t="str">
            <v>LU2360080456</v>
          </cell>
          <cell r="B992" t="str">
            <v>Dynasty Bond Euro Short Term A EUR Acc</v>
          </cell>
          <cell r="C992" t="str">
            <v>OST : absorption du support FR0007497839 Quilvest Bonds Euro Short Term C le 26/11/21</v>
          </cell>
          <cell r="E992" t="str">
            <v>SICAV</v>
          </cell>
          <cell r="F992" t="str">
            <v>Dynasty AM</v>
          </cell>
          <cell r="G992" t="str">
            <v>Dynasty AM</v>
          </cell>
          <cell r="H992" t="str">
            <v>EUR</v>
          </cell>
          <cell r="I992" t="str">
            <v>Pas d'indice de référence</v>
          </cell>
          <cell r="J992" t="str">
            <v>www.dynasty-am.lu</v>
          </cell>
          <cell r="K992" t="str">
            <v>Obligations Diversifiés EUR - Court terme</v>
          </cell>
          <cell r="L992" t="str">
            <v>Europe Fonds ouverts  - Obligations EUR Diversifiées Court Terme</v>
          </cell>
          <cell r="M992" t="str">
            <v>BBCA</v>
          </cell>
          <cell r="N992" t="str">
            <v>BBCAB</v>
          </cell>
          <cell r="O992" t="str">
            <v>Quotidien</v>
          </cell>
          <cell r="P992" t="str">
            <v>France</v>
          </cell>
          <cell r="Q992" t="str">
            <v>Non</v>
          </cell>
          <cell r="T992" t="str">
            <v>Europe</v>
          </cell>
          <cell r="U992" t="str">
            <v>Europe</v>
          </cell>
          <cell r="V992">
            <v>2</v>
          </cell>
          <cell r="X992" t="str">
            <v>Cap</v>
          </cell>
          <cell r="Y992" t="str">
            <v>16h00</v>
          </cell>
          <cell r="Z992" t="str">
            <v>J+1</v>
          </cell>
          <cell r="AC992" t="str">
            <v>Oui</v>
          </cell>
          <cell r="AD992">
            <v>0.2</v>
          </cell>
          <cell r="AE992">
            <v>0.28000000000000003</v>
          </cell>
        </row>
        <row r="993">
          <cell r="A993" t="str">
            <v>LU2360080969</v>
          </cell>
          <cell r="B993" t="str">
            <v>Dynasty Bond Euro Short Term B EUR Acc</v>
          </cell>
          <cell r="C993" t="str">
            <v>OST : absorption du support FR0010786145 Quilvest Bonds Euro Short Term I le 26/11/21</v>
          </cell>
          <cell r="E993" t="str">
            <v>SICAV</v>
          </cell>
          <cell r="F993" t="str">
            <v>Dynasty AM</v>
          </cell>
          <cell r="G993" t="str">
            <v>Dynasty AM</v>
          </cell>
          <cell r="H993" t="str">
            <v>EUR</v>
          </cell>
          <cell r="I993" t="str">
            <v>Pas d'indice de référence</v>
          </cell>
          <cell r="J993" t="str">
            <v>www.dynasty-am.lu</v>
          </cell>
          <cell r="K993" t="str">
            <v>Obligations Diversifiés EUR - Court terme</v>
          </cell>
          <cell r="L993" t="str">
            <v>Europe Fonds ouverts  - Obligations EUR Diversifiées Court Terme</v>
          </cell>
          <cell r="M993" t="str">
            <v>BBCA</v>
          </cell>
          <cell r="N993" t="str">
            <v>BBCAB</v>
          </cell>
          <cell r="O993" t="str">
            <v>Quotidien</v>
          </cell>
          <cell r="P993" t="str">
            <v>France</v>
          </cell>
          <cell r="Q993" t="str">
            <v>Non</v>
          </cell>
          <cell r="U993" t="str">
            <v>Europe</v>
          </cell>
          <cell r="V993">
            <v>2</v>
          </cell>
          <cell r="X993" t="str">
            <v>Cap</v>
          </cell>
          <cell r="Y993" t="str">
            <v>16h00</v>
          </cell>
          <cell r="Z993" t="str">
            <v>J+1</v>
          </cell>
          <cell r="AC993" t="str">
            <v>Oui</v>
          </cell>
          <cell r="AD993">
            <v>0.1</v>
          </cell>
          <cell r="AE993">
            <v>0.18</v>
          </cell>
        </row>
        <row r="994">
          <cell r="A994" t="str">
            <v>IE00B5VJPM77</v>
          </cell>
          <cell r="B994" t="str">
            <v>E.I. Sturdza Strat Eurp Qual A EUR</v>
          </cell>
          <cell r="C994" t="str">
            <v>Pictet ARE</v>
          </cell>
          <cell r="D994">
            <v>1</v>
          </cell>
          <cell r="E994" t="str">
            <v>SICAV</v>
          </cell>
          <cell r="F994" t="str">
            <v>E.I. Sturdza Strategic Management Ltd</v>
          </cell>
          <cell r="G994" t="str">
            <v>E.I. Sturdza Strategic Management Ltd</v>
          </cell>
          <cell r="H994" t="str">
            <v>EUR</v>
          </cell>
          <cell r="I994" t="str">
            <v>MSCI Europe NR EUR</v>
          </cell>
          <cell r="J994" t="str">
            <v>www.eisturdza.com</v>
          </cell>
          <cell r="K994" t="str">
            <v>Actions Europe Grandes Capitalisations Croissance</v>
          </cell>
          <cell r="L994" t="str">
            <v>Europe Fonds ouverts  - Actions Europe Gdes Cap. Croissance</v>
          </cell>
          <cell r="M994" t="str">
            <v>FCBC</v>
          </cell>
          <cell r="N994" t="str">
            <v>FCBCB</v>
          </cell>
          <cell r="O994" t="str">
            <v>Quotidien</v>
          </cell>
          <cell r="P994" t="str">
            <v>Austria;Switzerland;Germany;Spain;Finland;France;United Kingdom;Ireland;Italy;Netherlands;Sweden;</v>
          </cell>
          <cell r="Q994" t="str">
            <v>Non</v>
          </cell>
          <cell r="R994" t="str">
            <v/>
          </cell>
          <cell r="S994" t="str">
            <v>+ 85 ans</v>
          </cell>
          <cell r="T994" t="str">
            <v>Europe</v>
          </cell>
          <cell r="U994" t="str">
            <v>Europe</v>
          </cell>
          <cell r="V994">
            <v>5</v>
          </cell>
          <cell r="W994" t="str">
            <v>Non</v>
          </cell>
          <cell r="X994" t="str">
            <v>Cap</v>
          </cell>
          <cell r="Y994" t="str">
            <v>17h00 J-1</v>
          </cell>
          <cell r="Z994" t="str">
            <v>J+2</v>
          </cell>
          <cell r="AB994" t="str">
            <v>Non</v>
          </cell>
          <cell r="AC994" t="str">
            <v>Oui</v>
          </cell>
          <cell r="AD994">
            <v>1.5</v>
          </cell>
          <cell r="AE994">
            <v>1.75</v>
          </cell>
        </row>
        <row r="995">
          <cell r="A995" t="str">
            <v>IE00BP8G3R23</v>
          </cell>
          <cell r="B995" t="str">
            <v>E.I. Sturdza Strat Eurp Qual C EUR</v>
          </cell>
          <cell r="C995" t="str">
            <v>Pictet ARE</v>
          </cell>
          <cell r="D995">
            <v>1</v>
          </cell>
          <cell r="E995" t="str">
            <v>SICAV</v>
          </cell>
          <cell r="F995" t="str">
            <v>E.I. Sturdza Strategic Management Ltd</v>
          </cell>
          <cell r="G995" t="str">
            <v>E.I. Sturdza Strategic Management Ltd</v>
          </cell>
          <cell r="H995" t="str">
            <v>EUR</v>
          </cell>
          <cell r="I995" t="str">
            <v>MSCI Europe NR EUR</v>
          </cell>
          <cell r="J995" t="str">
            <v>www.eisturdza.com</v>
          </cell>
          <cell r="K995" t="str">
            <v>Actions Europe Grandes Capitalisations Croissance</v>
          </cell>
          <cell r="L995" t="str">
            <v>Europe Fonds ouverts  - Actions Europe Gdes Cap. Croissance</v>
          </cell>
          <cell r="M995" t="str">
            <v>FCBC</v>
          </cell>
          <cell r="N995" t="str">
            <v>FCBCB</v>
          </cell>
          <cell r="O995" t="str">
            <v>Quotidien</v>
          </cell>
          <cell r="P995" t="str">
            <v>Austria;Switzerland;Germany;Spain;Finland;France;United Kingdom;Ireland;Luxembourg;Netherlands;Norway;</v>
          </cell>
          <cell r="Q995" t="str">
            <v>Non</v>
          </cell>
          <cell r="R995" t="str">
            <v/>
          </cell>
          <cell r="S995" t="str">
            <v>+ 85 ans</v>
          </cell>
          <cell r="T995" t="str">
            <v>Europe</v>
          </cell>
          <cell r="U995" t="str">
            <v>Europe</v>
          </cell>
          <cell r="V995">
            <v>5</v>
          </cell>
          <cell r="W995" t="str">
            <v>Non</v>
          </cell>
          <cell r="X995" t="str">
            <v>Cap</v>
          </cell>
          <cell r="Y995" t="str">
            <v>17h00 J-1</v>
          </cell>
          <cell r="Z995" t="str">
            <v>J+2</v>
          </cell>
          <cell r="AB995" t="str">
            <v>Non</v>
          </cell>
          <cell r="AC995" t="str">
            <v>Oui</v>
          </cell>
          <cell r="AD995">
            <v>1.5</v>
          </cell>
          <cell r="AE995">
            <v>2.4500000000000002</v>
          </cell>
        </row>
        <row r="996">
          <cell r="A996" t="str">
            <v>IE00BD03RJ76</v>
          </cell>
          <cell r="B996" t="str">
            <v>E.I. Sturdza Strat Eurp Qual SI EUR</v>
          </cell>
          <cell r="C996" t="str">
            <v>Pictet ARE / Clean share</v>
          </cell>
          <cell r="D996">
            <v>0</v>
          </cell>
          <cell r="E996" t="str">
            <v>SICAV</v>
          </cell>
          <cell r="F996" t="str">
            <v>E.I. Sturdza Strategic Management Ltd</v>
          </cell>
          <cell r="G996" t="str">
            <v>E.I. Sturdza Strategic Management Ltd</v>
          </cell>
          <cell r="H996" t="str">
            <v>EUR</v>
          </cell>
          <cell r="I996" t="str">
            <v>MSCI Europe NR EUR</v>
          </cell>
          <cell r="J996" t="str">
            <v>www.eisturdza.com</v>
          </cell>
          <cell r="K996" t="str">
            <v>Actions Europe Grandes Capitalisations Croissance</v>
          </cell>
          <cell r="L996" t="str">
            <v>Europe Fonds ouverts  - Actions Europe Gdes Cap. Croissance</v>
          </cell>
          <cell r="M996" t="str">
            <v>FCBC</v>
          </cell>
          <cell r="N996" t="str">
            <v>FCBCB</v>
          </cell>
          <cell r="O996" t="str">
            <v>Quotidien</v>
          </cell>
          <cell r="P996" t="str">
            <v>Austria;Switzerland;Germany;Spain;Finland;France;United Kingdom;Ireland;Italy;Luxembourg;Netherlands;Norway;Sweden;</v>
          </cell>
          <cell r="Q996" t="str">
            <v>Non</v>
          </cell>
          <cell r="R996" t="str">
            <v/>
          </cell>
          <cell r="S996" t="str">
            <v>+ 85 ans</v>
          </cell>
          <cell r="T996" t="str">
            <v>Europe</v>
          </cell>
          <cell r="U996" t="str">
            <v>Europe</v>
          </cell>
          <cell r="V996">
            <v>5</v>
          </cell>
          <cell r="W996" t="str">
            <v>Non</v>
          </cell>
          <cell r="X996" t="str">
            <v>Cap</v>
          </cell>
          <cell r="Y996" t="str">
            <v>17h00 J-1</v>
          </cell>
          <cell r="Z996" t="str">
            <v>J+2</v>
          </cell>
          <cell r="AB996" t="str">
            <v>Non</v>
          </cell>
          <cell r="AC996" t="str">
            <v>Oui</v>
          </cell>
          <cell r="AD996">
            <v>0.75</v>
          </cell>
          <cell r="AE996">
            <v>1</v>
          </cell>
        </row>
        <row r="997">
          <cell r="A997" t="str">
            <v>LU0332315638</v>
          </cell>
          <cell r="B997" t="str">
            <v>East Capital Eastern Europe A EUR</v>
          </cell>
          <cell r="C997" t="str">
            <v>Retiré de S1818 (07/2017)</v>
          </cell>
          <cell r="D997">
            <v>3</v>
          </cell>
          <cell r="E997" t="str">
            <v>SICAV</v>
          </cell>
          <cell r="F997" t="str">
            <v>East Capital</v>
          </cell>
          <cell r="G997" t="str">
            <v>East Capital Asset Management S.A.</v>
          </cell>
          <cell r="H997" t="str">
            <v>EUR</v>
          </cell>
          <cell r="I997" t="str">
            <v>MSCI EM Europe 10-40 NR USD</v>
          </cell>
          <cell r="J997" t="str">
            <v>www.eastcapital.com</v>
          </cell>
          <cell r="K997" t="str">
            <v>Actions Europe Emergente</v>
          </cell>
          <cell r="L997" t="str">
            <v>Europe Fonds ouverts  - Actions Europe Emergente</v>
          </cell>
          <cell r="M997" t="str">
            <v>FH00</v>
          </cell>
          <cell r="N997" t="str">
            <v>FH00B</v>
          </cell>
          <cell r="O997" t="str">
            <v>Quotidien</v>
          </cell>
          <cell r="P997" t="str">
            <v>Austria;Belgium;Switzerland;Czech Republic;Germany;Finland;France;Hungary;Italy;Luxembourg;Netherlands;Slovakia;Sweden;</v>
          </cell>
          <cell r="Q997" t="str">
            <v>Non</v>
          </cell>
          <cell r="R997" t="str">
            <v/>
          </cell>
          <cell r="S997" t="str">
            <v/>
          </cell>
          <cell r="T997" t="str">
            <v>Europe</v>
          </cell>
          <cell r="U997" t="str">
            <v>Europe Emerging Mkts</v>
          </cell>
          <cell r="V997">
            <v>6</v>
          </cell>
          <cell r="W997" t="str">
            <v>Non</v>
          </cell>
          <cell r="X997" t="str">
            <v>Cap</v>
          </cell>
          <cell r="Y997" t="str">
            <v>11h00</v>
          </cell>
          <cell r="Z997" t="str">
            <v>Cut Off: 11h00? Val:J+2</v>
          </cell>
          <cell r="AB997" t="str">
            <v>Non</v>
          </cell>
          <cell r="AC997" t="str">
            <v>Oui</v>
          </cell>
          <cell r="AD997">
            <v>1.75</v>
          </cell>
          <cell r="AE997">
            <v>2.21</v>
          </cell>
        </row>
        <row r="998">
          <cell r="A998" t="str">
            <v>LU0272828905</v>
          </cell>
          <cell r="B998" t="str">
            <v>East Capital Russia A EUR</v>
          </cell>
          <cell r="C998" t="str">
            <v>Retiré de S1818 (07/2017) / retiré SLSPL (12/2017)</v>
          </cell>
          <cell r="D998">
            <v>7</v>
          </cell>
          <cell r="E998" t="str">
            <v>SICAV</v>
          </cell>
          <cell r="F998" t="str">
            <v>East Capital</v>
          </cell>
          <cell r="G998" t="str">
            <v>East Capital Asset Management S.A.</v>
          </cell>
          <cell r="H998" t="str">
            <v>EUR</v>
          </cell>
          <cell r="I998" t="str">
            <v>MSCI Russia 10-40 NR USD</v>
          </cell>
          <cell r="J998" t="str">
            <v>www.eastcapital.com</v>
          </cell>
          <cell r="K998" t="str">
            <v>Actions Russie</v>
          </cell>
          <cell r="L998" t="str">
            <v>Europe Fonds ouverts  - Actions Russie</v>
          </cell>
          <cell r="M998" t="str">
            <v>FKF0</v>
          </cell>
          <cell r="N998" t="str">
            <v>FKF0B</v>
          </cell>
          <cell r="O998" t="str">
            <v>Quotidien</v>
          </cell>
          <cell r="P998" t="str">
            <v>Austria;Belgium;Switzerland;Czech Republic;Germany;Finland;France;Hungary;Italy;Lithuania;Luxembourg;Latvia;Netherlands;Norway;Slovakia;Sweden;</v>
          </cell>
          <cell r="Q998" t="str">
            <v>Non</v>
          </cell>
          <cell r="R998" t="str">
            <v/>
          </cell>
          <cell r="S998" t="str">
            <v/>
          </cell>
          <cell r="T998" t="str">
            <v>Russie</v>
          </cell>
          <cell r="U998" t="str">
            <v>Russia &amp; CIS</v>
          </cell>
          <cell r="V998">
            <v>6</v>
          </cell>
          <cell r="W998" t="str">
            <v>Non</v>
          </cell>
          <cell r="X998" t="str">
            <v>Cap</v>
          </cell>
          <cell r="Y998" t="str">
            <v>11h00</v>
          </cell>
          <cell r="Z998" t="str">
            <v>Cut Off: 11h00  Val:J+2</v>
          </cell>
          <cell r="AB998" t="str">
            <v>Non</v>
          </cell>
          <cell r="AC998" t="str">
            <v>Oui</v>
          </cell>
          <cell r="AD998">
            <v>1.75</v>
          </cell>
          <cell r="AE998">
            <v>2.17</v>
          </cell>
        </row>
        <row r="999">
          <cell r="A999" t="str">
            <v>SE0001244328</v>
          </cell>
          <cell r="B999" t="str">
            <v>East Capital Balkan</v>
          </cell>
          <cell r="C999" t="str">
            <v>Hors liste</v>
          </cell>
          <cell r="D999">
            <v>0</v>
          </cell>
          <cell r="E999" t="str">
            <v>SICAV</v>
          </cell>
          <cell r="F999" t="str">
            <v>East Capital</v>
          </cell>
          <cell r="G999" t="str">
            <v>East Capital Asset Management S.A.</v>
          </cell>
          <cell r="H999" t="str">
            <v>SEK</v>
          </cell>
          <cell r="I999" t="str">
            <v>Stoxx Balkan TMI NR USD</v>
          </cell>
          <cell r="J999" t="str">
            <v>www.eastcapital.com</v>
          </cell>
          <cell r="K999" t="str">
            <v>Actions Europe Emergente</v>
          </cell>
          <cell r="L999" t="str">
            <v>Europe Fonds ouverts  - Actions Europe Emergente hors Russie</v>
          </cell>
          <cell r="M999" t="str">
            <v>FH00</v>
          </cell>
          <cell r="N999" t="str">
            <v>FH00B</v>
          </cell>
          <cell r="O999" t="str">
            <v>Quotidien</v>
          </cell>
          <cell r="P999" t="str">
            <v>Austria;Denmark;Finland;France;Lithuania;Latvia;Netherlands;Norway;Sweden;</v>
          </cell>
          <cell r="Q999" t="str">
            <v>Non</v>
          </cell>
          <cell r="R999" t="str">
            <v/>
          </cell>
          <cell r="S999" t="str">
            <v/>
          </cell>
          <cell r="T999" t="str">
            <v>Europe</v>
          </cell>
          <cell r="U999" t="str">
            <v>Europe Emerging Mkts</v>
          </cell>
          <cell r="V999">
            <v>6</v>
          </cell>
          <cell r="W999" t="str">
            <v>Non</v>
          </cell>
          <cell r="X999" t="str">
            <v>Cap</v>
          </cell>
          <cell r="Y999" t="str">
            <v>12h00</v>
          </cell>
          <cell r="Z999" t="str">
            <v>Cut Off: 12h00  Val:J+3 DRP:2,5%</v>
          </cell>
          <cell r="AB999" t="str">
            <v>Non</v>
          </cell>
          <cell r="AC999" t="str">
            <v>Oui</v>
          </cell>
          <cell r="AD999">
            <v>1.9</v>
          </cell>
          <cell r="AE999">
            <v>2.3199999999999998</v>
          </cell>
        </row>
        <row r="1000">
          <cell r="A1000" t="str">
            <v>LU0332315471</v>
          </cell>
          <cell r="B1000" t="str">
            <v>East Capital Eastern Europe A USD</v>
          </cell>
          <cell r="D1000">
            <v>0</v>
          </cell>
          <cell r="E1000" t="str">
            <v>SICAV</v>
          </cell>
          <cell r="F1000" t="str">
            <v>East Capital</v>
          </cell>
          <cell r="G1000" t="str">
            <v>East Capital Asset Management S.A.</v>
          </cell>
          <cell r="H1000" t="str">
            <v>USD</v>
          </cell>
          <cell r="I1000" t="str">
            <v>MSCI EM Europe 10-40 NR USD</v>
          </cell>
          <cell r="J1000" t="str">
            <v>www.eastcapital.com</v>
          </cell>
          <cell r="K1000" t="str">
            <v>Actions Europe Emergente</v>
          </cell>
          <cell r="L1000" t="str">
            <v>Europe Fonds ouverts  - Actions Europe Emergente</v>
          </cell>
          <cell r="M1000" t="str">
            <v>FH00</v>
          </cell>
          <cell r="N1000" t="str">
            <v>FH00B</v>
          </cell>
          <cell r="O1000" t="str">
            <v>Quotidien</v>
          </cell>
          <cell r="P1000" t="str">
            <v>Austria;Switzerland;Czech Republic;Germany;Spain;Finland;France;Hungary;Luxembourg;Netherlands;Slovakia;Sweden;</v>
          </cell>
          <cell r="Q1000" t="str">
            <v>Non</v>
          </cell>
          <cell r="R1000" t="str">
            <v/>
          </cell>
          <cell r="S1000" t="str">
            <v/>
          </cell>
          <cell r="T1000" t="str">
            <v>Europe</v>
          </cell>
          <cell r="U1000" t="str">
            <v>Europe Emerging Mkts</v>
          </cell>
          <cell r="V1000">
            <v>6</v>
          </cell>
          <cell r="W1000" t="str">
            <v>Non</v>
          </cell>
          <cell r="X1000" t="str">
            <v>Cap</v>
          </cell>
          <cell r="AB1000" t="str">
            <v>Non</v>
          </cell>
          <cell r="AC1000" t="str">
            <v>Oui</v>
          </cell>
          <cell r="AD1000">
            <v>1.75</v>
          </cell>
          <cell r="AE1000">
            <v>2.2200000000000002</v>
          </cell>
        </row>
        <row r="1001">
          <cell r="A1001" t="str">
            <v>SE0000888208</v>
          </cell>
          <cell r="B1001" t="str">
            <v>East Capital Östeuropa</v>
          </cell>
          <cell r="C1001" t="str">
            <v/>
          </cell>
          <cell r="D1001">
            <v>0</v>
          </cell>
          <cell r="E1001" t="str">
            <v>SICAV</v>
          </cell>
          <cell r="F1001" t="str">
            <v>East Capital</v>
          </cell>
          <cell r="G1001" t="str">
            <v>East Capital Asset Management S.A.</v>
          </cell>
          <cell r="H1001" t="str">
            <v>SEK</v>
          </cell>
          <cell r="I1001" t="str">
            <v>MSCI EM Europe 10-40 NR USD</v>
          </cell>
          <cell r="J1001" t="str">
            <v>www.eastcapital.com</v>
          </cell>
          <cell r="K1001" t="str">
            <v>Actions Europe Emergente</v>
          </cell>
          <cell r="L1001" t="str">
            <v>Europe Fonds ouverts  - Actions Europe Emergente</v>
          </cell>
          <cell r="M1001" t="str">
            <v>FH00</v>
          </cell>
          <cell r="N1001" t="str">
            <v>FH00B</v>
          </cell>
          <cell r="O1001" t="str">
            <v>Quotidien</v>
          </cell>
          <cell r="P1001" t="str">
            <v>Austria;Denmark;Finland;France;Lithuania;Latvia;Netherlands;Norway;Sweden;</v>
          </cell>
          <cell r="Q1001" t="str">
            <v>Non</v>
          </cell>
          <cell r="R1001" t="str">
            <v/>
          </cell>
          <cell r="S1001" t="str">
            <v/>
          </cell>
          <cell r="T1001" t="str">
            <v>Europe</v>
          </cell>
          <cell r="U1001" t="str">
            <v>Europe Emerging Mkts</v>
          </cell>
          <cell r="V1001">
            <v>6</v>
          </cell>
          <cell r="W1001" t="str">
            <v>Non</v>
          </cell>
          <cell r="X1001" t="str">
            <v>Cap</v>
          </cell>
          <cell r="Y1001" t="str">
            <v>13h00</v>
          </cell>
          <cell r="Z1001" t="str">
            <v>Cut Off: 13h00  Val:J+1  DE:2,5?</v>
          </cell>
          <cell r="AB1001" t="str">
            <v>Non</v>
          </cell>
          <cell r="AC1001" t="str">
            <v>Oui</v>
          </cell>
          <cell r="AD1001">
            <v>1.75</v>
          </cell>
          <cell r="AE1001">
            <v>2.17</v>
          </cell>
        </row>
        <row r="1002">
          <cell r="A1002" t="str">
            <v>SE0000777708</v>
          </cell>
          <cell r="B1002" t="str">
            <v>East Capital Ryssland</v>
          </cell>
          <cell r="C1002" t="str">
            <v>Hors liste</v>
          </cell>
          <cell r="D1002">
            <v>0</v>
          </cell>
          <cell r="E1002" t="str">
            <v>SICAV</v>
          </cell>
          <cell r="F1002" t="str">
            <v>East Capital</v>
          </cell>
          <cell r="G1002" t="str">
            <v>East Capital Asset Management S.A.</v>
          </cell>
          <cell r="H1002" t="str">
            <v>SEK</v>
          </cell>
          <cell r="I1002" t="str">
            <v>MSCI Russia 10-40 NR USD</v>
          </cell>
          <cell r="J1002" t="str">
            <v>www.eastcapital.com</v>
          </cell>
          <cell r="K1002" t="str">
            <v>Actions Russie</v>
          </cell>
          <cell r="L1002" t="str">
            <v>Europe Fonds ouverts  - Actions Russie</v>
          </cell>
          <cell r="M1002" t="str">
            <v>FKF0</v>
          </cell>
          <cell r="N1002" t="str">
            <v>FKF0B</v>
          </cell>
          <cell r="O1002" t="str">
            <v>Quotidien</v>
          </cell>
          <cell r="P1002" t="str">
            <v>Austria;Denmark;Finland;France;Latvia;Netherlands;Norway;Sweden;</v>
          </cell>
          <cell r="Q1002" t="str">
            <v>Non</v>
          </cell>
          <cell r="R1002" t="str">
            <v/>
          </cell>
          <cell r="S1002" t="str">
            <v/>
          </cell>
          <cell r="T1002" t="str">
            <v>Russie</v>
          </cell>
          <cell r="U1002" t="str">
            <v>Russia &amp; CIS</v>
          </cell>
          <cell r="V1002">
            <v>6</v>
          </cell>
          <cell r="W1002" t="str">
            <v>Non</v>
          </cell>
          <cell r="X1002" t="str">
            <v>Cap</v>
          </cell>
          <cell r="Y1002" t="str">
            <v>15h00</v>
          </cell>
          <cell r="Z1002" t="str">
            <v>J+5</v>
          </cell>
          <cell r="AB1002" t="str">
            <v>Non</v>
          </cell>
          <cell r="AC1002" t="str">
            <v>Oui</v>
          </cell>
          <cell r="AD1002">
            <v>1.75</v>
          </cell>
          <cell r="AE1002">
            <v>2.13</v>
          </cell>
        </row>
        <row r="1003">
          <cell r="A1003" t="str">
            <v>FR0010177899</v>
          </cell>
          <cell r="B1003" t="str">
            <v>Choix Solidaire C</v>
          </cell>
          <cell r="D1003">
            <v>5</v>
          </cell>
          <cell r="E1003" t="str">
            <v>SICAV</v>
          </cell>
          <cell r="F1003" t="str">
            <v>Ecofi Investissements</v>
          </cell>
          <cell r="G1003" t="str">
            <v>Ecofi Investissements</v>
          </cell>
          <cell r="H1003" t="str">
            <v>EUR</v>
          </cell>
          <cell r="I1003" t="str">
            <v>(Euro Stoxx 50 NR EUR) 25% + ( Eonia) 75%</v>
          </cell>
          <cell r="J1003" t="str">
            <v>www.ecofi.fr</v>
          </cell>
          <cell r="K1003" t="str">
            <v>Mixtes EUR Prudents</v>
          </cell>
          <cell r="L1003" t="str">
            <v>Europe Fonds ouverts  - Allocation EUR Prudente</v>
          </cell>
          <cell r="M1003" t="str">
            <v>EAAA</v>
          </cell>
          <cell r="N1003" t="str">
            <v>EAAAB</v>
          </cell>
          <cell r="O1003" t="str">
            <v>Quotidien</v>
          </cell>
          <cell r="P1003" t="str">
            <v>France</v>
          </cell>
          <cell r="Q1003" t="str">
            <v>Non</v>
          </cell>
          <cell r="R1003" t="str">
            <v/>
          </cell>
          <cell r="S1003" t="str">
            <v>+ 85 ans</v>
          </cell>
          <cell r="T1003" t="str">
            <v>Europe</v>
          </cell>
          <cell r="U1003" t="str">
            <v>Europe</v>
          </cell>
          <cell r="V1003">
            <v>4</v>
          </cell>
          <cell r="W1003" t="str">
            <v>Non</v>
          </cell>
          <cell r="X1003" t="str">
            <v>Cap</v>
          </cell>
          <cell r="Y1003" t="str">
            <v>11h30</v>
          </cell>
          <cell r="Z1003" t="str">
            <v>J+5</v>
          </cell>
          <cell r="AA1003" t="str">
            <v>Label ISR et Finansol</v>
          </cell>
          <cell r="AB1003" t="str">
            <v>Oui</v>
          </cell>
          <cell r="AC1003" t="str">
            <v>Non</v>
          </cell>
          <cell r="AD1003">
            <v>0.9</v>
          </cell>
          <cell r="AE1003">
            <v>0.92</v>
          </cell>
        </row>
        <row r="1004">
          <cell r="A1004" t="str">
            <v>FR0000973562</v>
          </cell>
          <cell r="B1004" t="str">
            <v>Ecofi Actions Rendement C</v>
          </cell>
          <cell r="D1004">
            <v>9</v>
          </cell>
          <cell r="E1004" t="str">
            <v>FCP</v>
          </cell>
          <cell r="F1004" t="str">
            <v>Ecofi Investissements</v>
          </cell>
          <cell r="G1004" t="str">
            <v>Ecofi Investissements</v>
          </cell>
          <cell r="H1004" t="str">
            <v>EUR</v>
          </cell>
          <cell r="I1004" t="str">
            <v>MSCI World NR EUR</v>
          </cell>
          <cell r="J1004" t="str">
            <v>www.ecofi.fr</v>
          </cell>
          <cell r="K1004" t="str">
            <v>Actions International Grandes Capitalisations Mixte</v>
          </cell>
          <cell r="L1004" t="str">
            <v>Europe Fonds ouverts  - Actions Internationales Gdes Cap. Mixte</v>
          </cell>
          <cell r="M1004" t="str">
            <v>FEAD</v>
          </cell>
          <cell r="N1004" t="str">
            <v>FEADB</v>
          </cell>
          <cell r="O1004" t="str">
            <v>Quotidien</v>
          </cell>
          <cell r="P1004" t="str">
            <v>France</v>
          </cell>
          <cell r="Q1004" t="str">
            <v>Non</v>
          </cell>
          <cell r="R1004" t="str">
            <v/>
          </cell>
          <cell r="S1004" t="str">
            <v/>
          </cell>
          <cell r="T1004" t="str">
            <v>International</v>
          </cell>
          <cell r="U1004" t="str">
            <v>Global</v>
          </cell>
          <cell r="V1004">
            <v>6</v>
          </cell>
          <cell r="W1004" t="str">
            <v>Non</v>
          </cell>
          <cell r="X1004" t="str">
            <v>Cap</v>
          </cell>
          <cell r="Y1004" t="str">
            <v>11h30</v>
          </cell>
          <cell r="Z1004" t="str">
            <v>J+1</v>
          </cell>
          <cell r="AA1004">
            <v>0</v>
          </cell>
          <cell r="AB1004" t="str">
            <v>Oui</v>
          </cell>
          <cell r="AC1004" t="str">
            <v>Oui</v>
          </cell>
          <cell r="AD1004">
            <v>1.8</v>
          </cell>
          <cell r="AE1004">
            <v>1.94</v>
          </cell>
        </row>
        <row r="1005">
          <cell r="A1005" t="str">
            <v>FR0007005624</v>
          </cell>
          <cell r="B1005" t="str">
            <v>Ecofi Actions Rendement D</v>
          </cell>
          <cell r="C1005" t="str">
            <v/>
          </cell>
          <cell r="D1005">
            <v>0</v>
          </cell>
          <cell r="E1005" t="str">
            <v>FCP</v>
          </cell>
          <cell r="F1005" t="str">
            <v>Ecofi Investissements</v>
          </cell>
          <cell r="G1005" t="str">
            <v>Ecofi Investissements</v>
          </cell>
          <cell r="H1005" t="str">
            <v>EUR</v>
          </cell>
          <cell r="I1005" t="str">
            <v>MSCI World NR EUR</v>
          </cell>
          <cell r="J1005" t="str">
            <v>www.ecofi.fr</v>
          </cell>
          <cell r="K1005" t="str">
            <v>Actions International Grandes Capitalisations Mixte</v>
          </cell>
          <cell r="L1005" t="str">
            <v>Europe Fonds ouverts  - Actions Internationales Gdes Cap. Mixte</v>
          </cell>
          <cell r="M1005" t="str">
            <v>FEAD</v>
          </cell>
          <cell r="N1005" t="str">
            <v>FEADB</v>
          </cell>
          <cell r="O1005" t="str">
            <v>Quotidien</v>
          </cell>
          <cell r="P1005" t="str">
            <v>France</v>
          </cell>
          <cell r="Q1005" t="str">
            <v>Non</v>
          </cell>
          <cell r="R1005" t="str">
            <v/>
          </cell>
          <cell r="S1005" t="str">
            <v/>
          </cell>
          <cell r="T1005" t="str">
            <v>International</v>
          </cell>
          <cell r="U1005" t="str">
            <v>Global</v>
          </cell>
          <cell r="V1005">
            <v>6</v>
          </cell>
          <cell r="W1005" t="str">
            <v>Non</v>
          </cell>
          <cell r="X1005" t="str">
            <v>Dist</v>
          </cell>
          <cell r="Y1005" t="str">
            <v>11h30</v>
          </cell>
          <cell r="Z1005" t="str">
            <v>Cut Off: 11h30  Val:J+1  DE:3%</v>
          </cell>
          <cell r="AB1005" t="str">
            <v>Oui</v>
          </cell>
          <cell r="AC1005" t="str">
            <v>Oui</v>
          </cell>
          <cell r="AD1005">
            <v>1.8</v>
          </cell>
          <cell r="AE1005">
            <v>1.94</v>
          </cell>
        </row>
        <row r="1006">
          <cell r="A1006" t="str">
            <v>FR0010199091</v>
          </cell>
          <cell r="B1006" t="str">
            <v>Ecofi Actions Rendement Euro C</v>
          </cell>
          <cell r="D1006">
            <v>6</v>
          </cell>
          <cell r="E1006" t="str">
            <v>FCP</v>
          </cell>
          <cell r="F1006" t="str">
            <v>Ecofi Investissements</v>
          </cell>
          <cell r="G1006" t="str">
            <v>Ecofi Investissements</v>
          </cell>
          <cell r="H1006" t="str">
            <v>EUR</v>
          </cell>
          <cell r="I1006" t="str">
            <v>Euro Stoxx NR EUR</v>
          </cell>
          <cell r="J1006" t="str">
            <v>www.ecofi.fr</v>
          </cell>
          <cell r="K1006" t="str">
            <v>Actions Zone Euro Grandes Capitalisations</v>
          </cell>
          <cell r="L1006" t="str">
            <v>Europe Fonds ouverts  - Actions Zone Euro Grandes Cap.</v>
          </cell>
          <cell r="M1006" t="str">
            <v>FBAA</v>
          </cell>
          <cell r="N1006" t="str">
            <v>FBAAB</v>
          </cell>
          <cell r="O1006" t="str">
            <v>Quotidien</v>
          </cell>
          <cell r="P1006" t="str">
            <v>France</v>
          </cell>
          <cell r="Q1006" t="str">
            <v>Oui</v>
          </cell>
          <cell r="R1006" t="str">
            <v/>
          </cell>
          <cell r="S1006" t="str">
            <v/>
          </cell>
          <cell r="T1006" t="str">
            <v>Zone Euro</v>
          </cell>
          <cell r="U1006" t="str">
            <v>Euroland</v>
          </cell>
          <cell r="V1006">
            <v>6</v>
          </cell>
          <cell r="W1006" t="str">
            <v>Non</v>
          </cell>
          <cell r="X1006" t="str">
            <v>Cap</v>
          </cell>
          <cell r="Y1006" t="str">
            <v>11h30</v>
          </cell>
          <cell r="Z1006" t="str">
            <v>J+1</v>
          </cell>
          <cell r="AA1006">
            <v>0</v>
          </cell>
          <cell r="AB1006" t="str">
            <v>Oui</v>
          </cell>
          <cell r="AC1006" t="str">
            <v>Oui</v>
          </cell>
          <cell r="AD1006">
            <v>1.2</v>
          </cell>
          <cell r="AE1006">
            <v>1.38</v>
          </cell>
        </row>
        <row r="1007">
          <cell r="A1007" t="str">
            <v>FR0010642280</v>
          </cell>
          <cell r="B1007" t="str">
            <v>Ecofi Agir Pour Le Climat C</v>
          </cell>
          <cell r="D1007">
            <v>7</v>
          </cell>
          <cell r="E1007" t="str">
            <v>FCP</v>
          </cell>
          <cell r="F1007" t="str">
            <v>Ecofi Investissements</v>
          </cell>
          <cell r="G1007" t="str">
            <v>Ecofi Investissements</v>
          </cell>
          <cell r="H1007" t="str">
            <v>EUR</v>
          </cell>
          <cell r="I1007" t="str">
            <v>(Eonia) 25% + ( MSCI Europe NR EUR) 75%</v>
          </cell>
          <cell r="J1007" t="str">
            <v>www.ecofi.fr</v>
          </cell>
          <cell r="K1007" t="str">
            <v>Mixtes EUR Dynamiques</v>
          </cell>
          <cell r="L1007" t="str">
            <v>Europe Fonds ouverts  - Allocation EUR Aggressive</v>
          </cell>
          <cell r="M1007" t="str">
            <v>EADA</v>
          </cell>
          <cell r="N1007" t="str">
            <v>EADAB</v>
          </cell>
          <cell r="O1007" t="str">
            <v>Quotidien</v>
          </cell>
          <cell r="P1007" t="str">
            <v>France</v>
          </cell>
          <cell r="Q1007" t="str">
            <v>Non</v>
          </cell>
          <cell r="R1007" t="str">
            <v/>
          </cell>
          <cell r="S1007" t="str">
            <v>+ 85 ans</v>
          </cell>
          <cell r="T1007" t="str">
            <v>Europe</v>
          </cell>
          <cell r="U1007" t="str">
            <v>Europe</v>
          </cell>
          <cell r="V1007">
            <v>5</v>
          </cell>
          <cell r="W1007" t="str">
            <v>Non</v>
          </cell>
          <cell r="X1007" t="str">
            <v>Cap</v>
          </cell>
          <cell r="Y1007" t="str">
            <v>10h00</v>
          </cell>
          <cell r="Z1007" t="str">
            <v>J+1</v>
          </cell>
          <cell r="AA1007" t="str">
            <v>Label ISR et Greenfin et Finansol</v>
          </cell>
          <cell r="AB1007" t="str">
            <v>Oui</v>
          </cell>
          <cell r="AC1007" t="str">
            <v>Non</v>
          </cell>
          <cell r="AD1007">
            <v>2</v>
          </cell>
          <cell r="AE1007">
            <v>2.2200000000000002</v>
          </cell>
        </row>
        <row r="1008">
          <cell r="A1008" t="str">
            <v>FR0007462833</v>
          </cell>
          <cell r="B1008" t="str">
            <v>Ecofi Annuel</v>
          </cell>
          <cell r="D1008">
            <v>2</v>
          </cell>
          <cell r="E1008" t="str">
            <v>FCP</v>
          </cell>
          <cell r="F1008" t="str">
            <v>Ecofi Investissements</v>
          </cell>
          <cell r="G1008" t="str">
            <v>Ecofi Investissements</v>
          </cell>
          <cell r="H1008" t="str">
            <v>EUR</v>
          </cell>
          <cell r="I1008" t="str">
            <v>Eonia</v>
          </cell>
          <cell r="J1008" t="str">
            <v>www.ecofi.fr</v>
          </cell>
          <cell r="K1008" t="str">
            <v>Obligations Diversifiés EUR - Court terme</v>
          </cell>
          <cell r="L1008" t="str">
            <v>Europe Fonds ouverts  - Obligations EUR Emprunts Privés Court Terme</v>
          </cell>
          <cell r="M1008" t="str">
            <v>BBCA</v>
          </cell>
          <cell r="N1008" t="str">
            <v>BBCAB</v>
          </cell>
          <cell r="O1008" t="str">
            <v>Quotidien</v>
          </cell>
          <cell r="P1008" t="str">
            <v>France</v>
          </cell>
          <cell r="Q1008" t="str">
            <v>Non</v>
          </cell>
          <cell r="R1008" t="str">
            <v/>
          </cell>
          <cell r="S1008" t="str">
            <v>+ 85 ans</v>
          </cell>
          <cell r="T1008" t="str">
            <v>Zone Euro</v>
          </cell>
          <cell r="U1008" t="str">
            <v>Euroland</v>
          </cell>
          <cell r="V1008">
            <v>3</v>
          </cell>
          <cell r="W1008" t="str">
            <v>Non</v>
          </cell>
          <cell r="X1008" t="str">
            <v>Cap</v>
          </cell>
          <cell r="Y1008" t="str">
            <v/>
          </cell>
          <cell r="AB1008" t="str">
            <v>Oui</v>
          </cell>
          <cell r="AC1008" t="str">
            <v>Oui</v>
          </cell>
          <cell r="AD1008">
            <v>0.45</v>
          </cell>
          <cell r="AE1008">
            <v>0.45</v>
          </cell>
        </row>
        <row r="1009">
          <cell r="A1009" t="str">
            <v>FR0007082359</v>
          </cell>
          <cell r="B1009" t="str">
            <v>Ecofi Avenir Plus</v>
          </cell>
          <cell r="D1009">
            <v>9</v>
          </cell>
          <cell r="E1009" t="str">
            <v>FCP</v>
          </cell>
          <cell r="F1009" t="str">
            <v>Ecofi Investissements</v>
          </cell>
          <cell r="G1009" t="str">
            <v>Ecofi Investissements</v>
          </cell>
          <cell r="H1009" t="str">
            <v>EUR</v>
          </cell>
          <cell r="I1009" t="str">
            <v>Pas d'indice de référence</v>
          </cell>
          <cell r="J1009" t="str">
            <v>www.ecofi.fr</v>
          </cell>
          <cell r="K1009" t="str">
            <v>Actions Zone Euro Moyennes Capitalisations</v>
          </cell>
          <cell r="L1009" t="str">
            <v>Europe Fonds ouverts  - Actions Zone Euro Moyennes Cap.</v>
          </cell>
          <cell r="M1009" t="str">
            <v>FBCA</v>
          </cell>
          <cell r="N1009" t="str">
            <v>FBCAB</v>
          </cell>
          <cell r="O1009" t="str">
            <v>Quotidien</v>
          </cell>
          <cell r="P1009" t="str">
            <v>France</v>
          </cell>
          <cell r="Q1009" t="str">
            <v>Oui</v>
          </cell>
          <cell r="R1009" t="str">
            <v/>
          </cell>
          <cell r="S1009" t="str">
            <v/>
          </cell>
          <cell r="T1009" t="str">
            <v>Zone Euro</v>
          </cell>
          <cell r="U1009" t="str">
            <v>Euroland</v>
          </cell>
          <cell r="V1009">
            <v>6</v>
          </cell>
          <cell r="W1009" t="str">
            <v>Non</v>
          </cell>
          <cell r="X1009" t="str">
            <v>Cap</v>
          </cell>
          <cell r="Y1009" t="str">
            <v>12h00</v>
          </cell>
          <cell r="Z1009" t="str">
            <v>J+1</v>
          </cell>
          <cell r="AA1009">
            <v>0</v>
          </cell>
          <cell r="AB1009" t="str">
            <v>Oui</v>
          </cell>
          <cell r="AC1009" t="str">
            <v>Oui</v>
          </cell>
          <cell r="AD1009">
            <v>2.99</v>
          </cell>
          <cell r="AE1009">
            <v>3.74</v>
          </cell>
        </row>
        <row r="1010">
          <cell r="A1010" t="str">
            <v>FR0010191908</v>
          </cell>
          <cell r="B1010" t="str">
            <v>Ecofi Convertibles Euro C</v>
          </cell>
          <cell r="C1010" t="str">
            <v/>
          </cell>
          <cell r="D1010">
            <v>8</v>
          </cell>
          <cell r="E1010" t="str">
            <v>FCP</v>
          </cell>
          <cell r="F1010" t="str">
            <v>Ecofi Investissements</v>
          </cell>
          <cell r="G1010" t="str">
            <v>Ecofi Investissements</v>
          </cell>
          <cell r="H1010" t="str">
            <v>EUR</v>
          </cell>
          <cell r="I1010" t="str">
            <v>Exane ECI Euro TR</v>
          </cell>
          <cell r="J1010" t="str">
            <v>www.ecofi.fr</v>
          </cell>
          <cell r="K1010" t="str">
            <v>Obligations Convertibles - Europe</v>
          </cell>
          <cell r="L1010" t="str">
            <v>Europe Fonds ouverts  - Convertibles Europe</v>
          </cell>
          <cell r="M1010" t="str">
            <v>C00A</v>
          </cell>
          <cell r="N1010" t="str">
            <v>C00AB</v>
          </cell>
          <cell r="O1010" t="str">
            <v>Quotidien</v>
          </cell>
          <cell r="P1010" t="str">
            <v>France</v>
          </cell>
          <cell r="Q1010" t="str">
            <v>Non</v>
          </cell>
          <cell r="R1010" t="str">
            <v/>
          </cell>
          <cell r="S1010" t="str">
            <v>+ 85 ans</v>
          </cell>
          <cell r="T1010" t="str">
            <v>Zone Euro</v>
          </cell>
          <cell r="U1010" t="str">
            <v>Euroland</v>
          </cell>
          <cell r="V1010">
            <v>4</v>
          </cell>
          <cell r="W1010" t="str">
            <v>Non</v>
          </cell>
          <cell r="X1010" t="str">
            <v>Cap</v>
          </cell>
          <cell r="Y1010" t="str">
            <v>11h30</v>
          </cell>
          <cell r="Z1010" t="str">
            <v>J+1</v>
          </cell>
          <cell r="AA1010">
            <v>0</v>
          </cell>
          <cell r="AB1010" t="str">
            <v>Oui</v>
          </cell>
          <cell r="AC1010" t="str">
            <v>Oui</v>
          </cell>
          <cell r="AD1010">
            <v>1.05</v>
          </cell>
          <cell r="AE1010">
            <v>1.05</v>
          </cell>
        </row>
        <row r="1011">
          <cell r="A1011" t="str">
            <v>FR0010592022</v>
          </cell>
          <cell r="B1011" t="str">
            <v>Ecofi Enjeux Futurs C</v>
          </cell>
          <cell r="D1011">
            <v>12</v>
          </cell>
          <cell r="E1011" t="str">
            <v>FCP</v>
          </cell>
          <cell r="F1011" t="str">
            <v>Ecofi Investissements</v>
          </cell>
          <cell r="G1011" t="str">
            <v>Ecofi Investissements</v>
          </cell>
          <cell r="H1011" t="str">
            <v>EUR</v>
          </cell>
          <cell r="I1011" t="str">
            <v>MSCI World NR EUR</v>
          </cell>
          <cell r="J1011" t="str">
            <v>www.ecofi.fr</v>
          </cell>
          <cell r="K1011" t="str">
            <v>Secteur Ecologie</v>
          </cell>
          <cell r="L1011" t="str">
            <v>Europe Fonds ouverts  - Actions Secteur Ecologie</v>
          </cell>
          <cell r="M1011" t="str">
            <v>G0E0</v>
          </cell>
          <cell r="N1011" t="str">
            <v>G0E0B</v>
          </cell>
          <cell r="O1011" t="str">
            <v>Quotidien</v>
          </cell>
          <cell r="P1011" t="str">
            <v>France</v>
          </cell>
          <cell r="Q1011" t="str">
            <v>Non</v>
          </cell>
          <cell r="R1011" t="str">
            <v/>
          </cell>
          <cell r="S1011" t="str">
            <v/>
          </cell>
          <cell r="T1011" t="str">
            <v>International</v>
          </cell>
          <cell r="U1011" t="str">
            <v>Global</v>
          </cell>
          <cell r="V1011">
            <v>6</v>
          </cell>
          <cell r="W1011" t="str">
            <v>Non</v>
          </cell>
          <cell r="X1011" t="str">
            <v>Cap</v>
          </cell>
          <cell r="Y1011" t="str">
            <v>11h30</v>
          </cell>
          <cell r="Z1011" t="str">
            <v>J+5</v>
          </cell>
          <cell r="AA1011" t="str">
            <v>Label ISR</v>
          </cell>
          <cell r="AB1011" t="str">
            <v>Oui</v>
          </cell>
          <cell r="AC1011" t="str">
            <v>Oui</v>
          </cell>
          <cell r="AD1011">
            <v>2</v>
          </cell>
          <cell r="AE1011">
            <v>2.06</v>
          </cell>
        </row>
        <row r="1012">
          <cell r="A1012" t="str">
            <v>FR0007011432</v>
          </cell>
          <cell r="B1012" t="str">
            <v>Ecofi Entreprises C</v>
          </cell>
          <cell r="D1012">
            <v>6</v>
          </cell>
          <cell r="E1012" t="str">
            <v>FCP</v>
          </cell>
          <cell r="F1012" t="str">
            <v>Ecofi Investissements</v>
          </cell>
          <cell r="G1012" t="str">
            <v>Ecofi Investissements</v>
          </cell>
          <cell r="H1012" t="str">
            <v>EUR</v>
          </cell>
          <cell r="I1012" t="str">
            <v>Eonia + 2,5%</v>
          </cell>
          <cell r="J1012" t="str">
            <v>www.ecofi.fr</v>
          </cell>
          <cell r="K1012" t="str">
            <v>Obligations Convertibles - Europe</v>
          </cell>
          <cell r="L1012" t="str">
            <v>Europe Fonds ouverts  - Convertibles Europe</v>
          </cell>
          <cell r="M1012" t="str">
            <v>C00A</v>
          </cell>
          <cell r="N1012" t="str">
            <v>C00AB</v>
          </cell>
          <cell r="O1012" t="str">
            <v>Quotidien</v>
          </cell>
          <cell r="P1012" t="str">
            <v>France</v>
          </cell>
          <cell r="Q1012" t="str">
            <v>Non</v>
          </cell>
          <cell r="R1012" t="str">
            <v/>
          </cell>
          <cell r="S1012" t="str">
            <v>+ 85 ans</v>
          </cell>
          <cell r="T1012" t="str">
            <v>Zone Euro</v>
          </cell>
          <cell r="U1012" t="str">
            <v>Euroland</v>
          </cell>
          <cell r="V1012">
            <v>3</v>
          </cell>
          <cell r="W1012" t="str">
            <v>Non</v>
          </cell>
          <cell r="X1012" t="str">
            <v>Cap</v>
          </cell>
          <cell r="Y1012" t="str">
            <v>11h30</v>
          </cell>
          <cell r="Z1012" t="str">
            <v>J+1</v>
          </cell>
          <cell r="AA1012">
            <v>0</v>
          </cell>
          <cell r="AB1012" t="str">
            <v>Non</v>
          </cell>
          <cell r="AC1012" t="str">
            <v>Oui</v>
          </cell>
          <cell r="AD1012">
            <v>0.65</v>
          </cell>
          <cell r="AE1012">
            <v>0.65</v>
          </cell>
        </row>
        <row r="1013">
          <cell r="A1013" t="str">
            <v>FR0010986919</v>
          </cell>
          <cell r="B1013" t="str">
            <v>Ecofi High Yield</v>
          </cell>
          <cell r="D1013">
            <v>2</v>
          </cell>
          <cell r="E1013" t="str">
            <v>FCP</v>
          </cell>
          <cell r="F1013" t="str">
            <v>Ecofi Investissements</v>
          </cell>
          <cell r="G1013" t="str">
            <v>Ecofi Investissements</v>
          </cell>
          <cell r="H1013" t="str">
            <v>EUR</v>
          </cell>
          <cell r="I1013" t="str">
            <v>ICE BofA BB-B EUR NFincl HY Ctd TR EUR</v>
          </cell>
          <cell r="J1013" t="str">
            <v>www.ecofi.fr</v>
          </cell>
          <cell r="K1013" t="str">
            <v>Obligations Haut Rendement EUR</v>
          </cell>
          <cell r="L1013" t="str">
            <v>Europe Fonds ouverts  - Obligations EUR Haut Rendement</v>
          </cell>
          <cell r="M1013" t="str">
            <v>BCNA</v>
          </cell>
          <cell r="N1013" t="str">
            <v>BCNAB</v>
          </cell>
          <cell r="O1013" t="str">
            <v>Quotidien</v>
          </cell>
          <cell r="P1013" t="str">
            <v>France</v>
          </cell>
          <cell r="Q1013" t="str">
            <v>Non</v>
          </cell>
          <cell r="R1013" t="str">
            <v/>
          </cell>
          <cell r="S1013" t="str">
            <v>+ 85 ans</v>
          </cell>
          <cell r="T1013" t="str">
            <v>Europe</v>
          </cell>
          <cell r="U1013" t="str">
            <v>Europe</v>
          </cell>
          <cell r="V1013">
            <v>4</v>
          </cell>
          <cell r="W1013" t="str">
            <v>Non</v>
          </cell>
          <cell r="X1013" t="str">
            <v>Cap</v>
          </cell>
          <cell r="Y1013" t="str">
            <v>11h30</v>
          </cell>
          <cell r="Z1013" t="str">
            <v>J+3</v>
          </cell>
          <cell r="AB1013" t="str">
            <v>Oui</v>
          </cell>
          <cell r="AC1013" t="str">
            <v>Oui</v>
          </cell>
          <cell r="AD1013">
            <v>1</v>
          </cell>
          <cell r="AE1013">
            <v>1</v>
          </cell>
        </row>
        <row r="1014">
          <cell r="A1014" t="str">
            <v>FR0011316710</v>
          </cell>
          <cell r="B1014" t="str">
            <v>Ecofi Patrimoine P</v>
          </cell>
          <cell r="D1014">
            <v>6</v>
          </cell>
          <cell r="E1014" t="str">
            <v>FCP</v>
          </cell>
          <cell r="F1014" t="str">
            <v>Ecofi Investissements</v>
          </cell>
          <cell r="G1014" t="str">
            <v>Ecofi Investissements</v>
          </cell>
          <cell r="H1014" t="str">
            <v>EUR</v>
          </cell>
          <cell r="I1014" t="str">
            <v>(FTSE MTS Ex-CNO Etrix 3-5Y TR EUR) 75% + ( Euro Stoxx 50 NR EUR) 25%</v>
          </cell>
          <cell r="J1014" t="str">
            <v>www.ecofi.fr</v>
          </cell>
          <cell r="K1014" t="str">
            <v>Mixtes EUR Flexible</v>
          </cell>
          <cell r="L1014" t="str">
            <v>Europe Fonds ouverts  - Allocation EUR Flexible - International</v>
          </cell>
          <cell r="M1014" t="str">
            <v>EACA</v>
          </cell>
          <cell r="N1014" t="str">
            <v>EACAB</v>
          </cell>
          <cell r="O1014" t="str">
            <v>Quotidien</v>
          </cell>
          <cell r="P1014" t="str">
            <v>France</v>
          </cell>
          <cell r="Q1014" t="str">
            <v>Non</v>
          </cell>
          <cell r="R1014" t="str">
            <v/>
          </cell>
          <cell r="S1014" t="str">
            <v>+ 85 ans</v>
          </cell>
          <cell r="T1014" t="str">
            <v>International</v>
          </cell>
          <cell r="U1014" t="str">
            <v>Global</v>
          </cell>
          <cell r="V1014">
            <v>4</v>
          </cell>
          <cell r="W1014" t="str">
            <v>Non</v>
          </cell>
          <cell r="X1014" t="str">
            <v>Cap</v>
          </cell>
          <cell r="Y1014" t="str">
            <v>11h30</v>
          </cell>
          <cell r="Z1014" t="str">
            <v>J+5</v>
          </cell>
          <cell r="AA1014">
            <v>0</v>
          </cell>
          <cell r="AB1014" t="str">
            <v>Oui</v>
          </cell>
          <cell r="AC1014" t="str">
            <v>Oui</v>
          </cell>
          <cell r="AD1014">
            <v>1.4</v>
          </cell>
          <cell r="AE1014">
            <v>1.92</v>
          </cell>
        </row>
        <row r="1015">
          <cell r="A1015" t="str">
            <v>FR0007465075</v>
          </cell>
          <cell r="B1015" t="str">
            <v>Ecofi Quant Obligations</v>
          </cell>
          <cell r="D1015">
            <v>2</v>
          </cell>
          <cell r="E1015" t="str">
            <v>FCP</v>
          </cell>
          <cell r="F1015" t="str">
            <v>Ecofi Investissements</v>
          </cell>
          <cell r="G1015" t="str">
            <v>Ecofi Investissements</v>
          </cell>
          <cell r="H1015" t="str">
            <v>EUR</v>
          </cell>
          <cell r="I1015" t="str">
            <v>FTSE MTS Ex-CNO Etrix 7-10Y TR EUR</v>
          </cell>
          <cell r="J1015" t="str">
            <v>www.ecofi.fr</v>
          </cell>
          <cell r="K1015" t="str">
            <v>Emprunts d'Etat EUR</v>
          </cell>
          <cell r="L1015" t="str">
            <v>Europe Fonds ouverts  - Obligations EUR Emprunts d'Etat</v>
          </cell>
          <cell r="M1015" t="str">
            <v>BAAA</v>
          </cell>
          <cell r="N1015" t="str">
            <v>BAAAB</v>
          </cell>
          <cell r="O1015" t="str">
            <v>Quotidien</v>
          </cell>
          <cell r="P1015" t="str">
            <v>France</v>
          </cell>
          <cell r="Q1015" t="str">
            <v>Non</v>
          </cell>
          <cell r="R1015" t="str">
            <v/>
          </cell>
          <cell r="S1015" t="str">
            <v>+ 85 ans</v>
          </cell>
          <cell r="T1015" t="str">
            <v>Zone Euro</v>
          </cell>
          <cell r="U1015" t="str">
            <v>Euroland</v>
          </cell>
          <cell r="V1015">
            <v>3</v>
          </cell>
          <cell r="W1015" t="str">
            <v>Non</v>
          </cell>
          <cell r="X1015" t="str">
            <v>Cap</v>
          </cell>
          <cell r="Y1015" t="str">
            <v>11h30</v>
          </cell>
          <cell r="Z1015" t="str">
            <v>J+5</v>
          </cell>
          <cell r="AB1015" t="str">
            <v>Oui</v>
          </cell>
          <cell r="AC1015" t="str">
            <v>Non</v>
          </cell>
          <cell r="AD1015">
            <v>0.55000000000000004</v>
          </cell>
          <cell r="AE1015">
            <v>0.55000000000000004</v>
          </cell>
        </row>
        <row r="1016">
          <cell r="A1016" t="str">
            <v>FR0010214213</v>
          </cell>
          <cell r="B1016" t="str">
            <v>Ecofi Trajectoires Durables C</v>
          </cell>
          <cell r="C1016" t="str">
            <v>Absorption de Performance Environnement A - FR0010086520 19/05/2020</v>
          </cell>
          <cell r="D1016">
            <v>13</v>
          </cell>
          <cell r="E1016" t="str">
            <v>FCP</v>
          </cell>
          <cell r="F1016" t="str">
            <v>Ecofi Investissements</v>
          </cell>
          <cell r="G1016" t="str">
            <v>Ecofi Investissements</v>
          </cell>
          <cell r="H1016" t="str">
            <v>EUR</v>
          </cell>
          <cell r="I1016" t="str">
            <v>Euro Stoxx NR EUR</v>
          </cell>
          <cell r="J1016" t="str">
            <v>www.ecofi.fr</v>
          </cell>
          <cell r="K1016" t="str">
            <v>Actions Europe Capitalisations Mixte</v>
          </cell>
          <cell r="L1016" t="str">
            <v>Europe Fonds ouverts  - Actions Zone Euro Flex Cap</v>
          </cell>
          <cell r="M1016" t="str">
            <v>FBBA</v>
          </cell>
          <cell r="N1016" t="str">
            <v>FBBAB</v>
          </cell>
          <cell r="O1016" t="str">
            <v>Quotidien</v>
          </cell>
          <cell r="P1016" t="str">
            <v>France</v>
          </cell>
          <cell r="Q1016" t="str">
            <v>Oui</v>
          </cell>
          <cell r="R1016" t="str">
            <v/>
          </cell>
          <cell r="S1016" t="str">
            <v/>
          </cell>
          <cell r="T1016" t="str">
            <v>Zone Euro</v>
          </cell>
          <cell r="U1016" t="str">
            <v>Euroland</v>
          </cell>
          <cell r="V1016">
            <v>6</v>
          </cell>
          <cell r="W1016" t="str">
            <v>Non</v>
          </cell>
          <cell r="X1016" t="str">
            <v>Cap</v>
          </cell>
          <cell r="Y1016" t="str">
            <v>11h30</v>
          </cell>
          <cell r="Z1016" t="str">
            <v>J+1</v>
          </cell>
          <cell r="AA1016" t="str">
            <v>Label ISR 04/2021</v>
          </cell>
          <cell r="AB1016" t="str">
            <v>Oui</v>
          </cell>
          <cell r="AC1016" t="str">
            <v>Oui</v>
          </cell>
          <cell r="AD1016">
            <v>2</v>
          </cell>
          <cell r="AE1016">
            <v>2.33</v>
          </cell>
        </row>
        <row r="1017">
          <cell r="A1017" t="str">
            <v>FR0000004970</v>
          </cell>
          <cell r="B1017" t="str">
            <v>Epargne Ethique Actions C</v>
          </cell>
          <cell r="D1017">
            <v>5</v>
          </cell>
          <cell r="E1017" t="str">
            <v>SICAV</v>
          </cell>
          <cell r="F1017" t="str">
            <v>Ecofi Investissements</v>
          </cell>
          <cell r="G1017" t="str">
            <v>Ecofi Investissements</v>
          </cell>
          <cell r="H1017" t="str">
            <v>EUR</v>
          </cell>
          <cell r="I1017" t="str">
            <v>Euro Stoxx 50 NR EUR</v>
          </cell>
          <cell r="J1017" t="str">
            <v>www.ecofi.fr</v>
          </cell>
          <cell r="K1017" t="str">
            <v>Actions Zone Euro Grandes Capitalisations</v>
          </cell>
          <cell r="L1017" t="str">
            <v>Europe Fonds ouverts  - Actions Zone Euro Grandes Cap.</v>
          </cell>
          <cell r="M1017" t="str">
            <v>FBAA</v>
          </cell>
          <cell r="N1017" t="str">
            <v>FBAAB</v>
          </cell>
          <cell r="O1017" t="str">
            <v>Quotidien</v>
          </cell>
          <cell r="P1017" t="str">
            <v>France;Italy;</v>
          </cell>
          <cell r="Q1017" t="str">
            <v>Oui</v>
          </cell>
          <cell r="R1017" t="str">
            <v/>
          </cell>
          <cell r="S1017" t="str">
            <v/>
          </cell>
          <cell r="T1017" t="str">
            <v>Zone Euro</v>
          </cell>
          <cell r="U1017" t="str">
            <v>Euroland</v>
          </cell>
          <cell r="V1017">
            <v>6</v>
          </cell>
          <cell r="W1017" t="str">
            <v>Non</v>
          </cell>
          <cell r="X1017" t="str">
            <v>Cap</v>
          </cell>
          <cell r="Y1017" t="str">
            <v>11h30</v>
          </cell>
          <cell r="Z1017" t="str">
            <v>J+1</v>
          </cell>
          <cell r="AA1017" t="str">
            <v>Label ISR 052020</v>
          </cell>
          <cell r="AB1017" t="str">
            <v>Oui</v>
          </cell>
          <cell r="AC1017" t="str">
            <v>Oui</v>
          </cell>
          <cell r="AD1017">
            <v>2</v>
          </cell>
          <cell r="AE1017">
            <v>1.58</v>
          </cell>
        </row>
        <row r="1018">
          <cell r="A1018" t="str">
            <v>FR0011045145</v>
          </cell>
          <cell r="B1018" t="str">
            <v>Epargne Ethique Obligations C</v>
          </cell>
          <cell r="D1018">
            <v>5</v>
          </cell>
          <cell r="E1018" t="str">
            <v>SICAV</v>
          </cell>
          <cell r="F1018" t="str">
            <v>Ecofi Investissements</v>
          </cell>
          <cell r="G1018" t="str">
            <v>Ecofi Investissements</v>
          </cell>
          <cell r="H1018" t="str">
            <v>EUR</v>
          </cell>
          <cell r="I1018" t="str">
            <v>BBgBarc Euro Agg 3-5 Yr TR EUR</v>
          </cell>
          <cell r="J1018" t="str">
            <v>www.ecofi.fr</v>
          </cell>
          <cell r="K1018" t="str">
            <v>Emprunts Privés EUR</v>
          </cell>
          <cell r="L1018" t="str">
            <v>Europe Fonds ouverts  - Obligations EUR Emprunts Privés</v>
          </cell>
          <cell r="M1018" t="str">
            <v>BCLA</v>
          </cell>
          <cell r="N1018" t="str">
            <v>BCLAB</v>
          </cell>
          <cell r="O1018" t="str">
            <v>Quotidien</v>
          </cell>
          <cell r="P1018" t="str">
            <v>France</v>
          </cell>
          <cell r="Q1018" t="str">
            <v>Non</v>
          </cell>
          <cell r="R1018" t="str">
            <v/>
          </cell>
          <cell r="S1018" t="str">
            <v>+ 85 ans</v>
          </cell>
          <cell r="T1018" t="str">
            <v>Zone Euro</v>
          </cell>
          <cell r="U1018" t="str">
            <v>Euroland</v>
          </cell>
          <cell r="V1018">
            <v>3</v>
          </cell>
          <cell r="W1018" t="str">
            <v>Non</v>
          </cell>
          <cell r="X1018" t="str">
            <v>Cap</v>
          </cell>
          <cell r="Y1018" t="str">
            <v>11h30</v>
          </cell>
          <cell r="Z1018" t="str">
            <v>J+5</v>
          </cell>
          <cell r="AA1018" t="str">
            <v>Label ISR 012021 - pb de fundid</v>
          </cell>
          <cell r="AB1018" t="str">
            <v>Oui</v>
          </cell>
          <cell r="AC1018" t="str">
            <v>Oui</v>
          </cell>
          <cell r="AD1018">
            <v>0.83</v>
          </cell>
          <cell r="AE1018">
            <v>0.4</v>
          </cell>
        </row>
        <row r="1019">
          <cell r="A1019" t="str">
            <v>FR0013417565</v>
          </cell>
          <cell r="B1019" t="str">
            <v>Ecofi IA Responsable C</v>
          </cell>
          <cell r="D1019">
            <v>5</v>
          </cell>
          <cell r="E1019" t="str">
            <v>FCP</v>
          </cell>
          <cell r="F1019" t="str">
            <v>Ecofi Investissements</v>
          </cell>
          <cell r="G1019" t="str">
            <v>Ecofi Investissements</v>
          </cell>
          <cell r="H1019" t="str">
            <v>EUR</v>
          </cell>
          <cell r="I1019" t="str">
            <v>Euro Stoxx NR EUR</v>
          </cell>
          <cell r="J1019" t="str">
            <v>www.ecofi.fr</v>
          </cell>
          <cell r="K1019" t="str">
            <v>Actions Zone Euro Grandes Capitalisations</v>
          </cell>
          <cell r="L1019" t="str">
            <v>Europe Fonds ouverts  - Actions Zone Euro Grandes Cap.</v>
          </cell>
          <cell r="M1019" t="str">
            <v>FBAA</v>
          </cell>
          <cell r="N1019" t="str">
            <v>FBAAB</v>
          </cell>
          <cell r="O1019" t="str">
            <v>Quotidien</v>
          </cell>
          <cell r="Q1019" t="str">
            <v>Non</v>
          </cell>
          <cell r="R1019" t="str">
            <v/>
          </cell>
          <cell r="S1019" t="str">
            <v/>
          </cell>
          <cell r="T1019" t="str">
            <v>Zone Euro</v>
          </cell>
          <cell r="U1019" t="str">
            <v>Euroland</v>
          </cell>
          <cell r="V1019">
            <v>6</v>
          </cell>
          <cell r="X1019" t="str">
            <v>Cap</v>
          </cell>
          <cell r="Y1019" t="str">
            <v>11h30</v>
          </cell>
          <cell r="Z1019" t="str">
            <v>J+1</v>
          </cell>
          <cell r="AA1019">
            <v>0</v>
          </cell>
          <cell r="AB1019" t="str">
            <v>Oui</v>
          </cell>
          <cell r="AC1019" t="str">
            <v>Oui</v>
          </cell>
          <cell r="AD1019">
            <v>1.6</v>
          </cell>
          <cell r="AE1019">
            <v>1.6</v>
          </cell>
        </row>
        <row r="1020">
          <cell r="A1020" t="str">
            <v>FR0013407327</v>
          </cell>
          <cell r="B1020" t="str">
            <v>Ecofi Patrimoine Tenor</v>
          </cell>
          <cell r="D1020">
            <v>0</v>
          </cell>
          <cell r="E1020" t="str">
            <v>FCP</v>
          </cell>
          <cell r="F1020" t="str">
            <v>Ecofi Investissements</v>
          </cell>
          <cell r="G1020" t="str">
            <v>Ecofi Investissements</v>
          </cell>
          <cell r="H1020" t="str">
            <v>EUR</v>
          </cell>
          <cell r="I1020" t="str">
            <v>(FTSE MTS Ex-CNO Etrix 3-5Y TR EUR) 75% + ( Euro Stoxx 50 NR EUR) 25%</v>
          </cell>
          <cell r="J1020" t="str">
            <v>www.ecofi.fr</v>
          </cell>
          <cell r="K1020" t="str">
            <v>Mixtes EUR Flexible</v>
          </cell>
          <cell r="L1020" t="str">
            <v>Europe Fonds ouverts  - Allocation EUR Flexible - International</v>
          </cell>
          <cell r="M1020" t="str">
            <v>EACA</v>
          </cell>
          <cell r="N1020" t="str">
            <v>EACAB</v>
          </cell>
          <cell r="O1020" t="str">
            <v>Quotidien</v>
          </cell>
          <cell r="P1020" t="str">
            <v>France</v>
          </cell>
          <cell r="Q1020" t="str">
            <v>Non</v>
          </cell>
          <cell r="R1020" t="str">
            <v/>
          </cell>
          <cell r="S1020" t="str">
            <v>+ 85 ans</v>
          </cell>
          <cell r="T1020" t="str">
            <v>International</v>
          </cell>
          <cell r="U1020" t="str">
            <v>Global</v>
          </cell>
          <cell r="V1020">
            <v>4</v>
          </cell>
          <cell r="W1020" t="str">
            <v>Non</v>
          </cell>
          <cell r="X1020" t="str">
            <v>Cap</v>
          </cell>
          <cell r="AB1020" t="str">
            <v>Oui</v>
          </cell>
          <cell r="AC1020" t="str">
            <v>Oui</v>
          </cell>
          <cell r="AD1020">
            <v>1.8</v>
          </cell>
          <cell r="AE1020">
            <v>2.3199999999999998</v>
          </cell>
        </row>
        <row r="1021">
          <cell r="A1021" t="str">
            <v>FR0010075044</v>
          </cell>
          <cell r="B1021" t="str">
            <v>Ecofi Première Monétaire</v>
          </cell>
          <cell r="C1021" t="str">
            <v/>
          </cell>
          <cell r="D1021">
            <v>0</v>
          </cell>
          <cell r="E1021" t="str">
            <v>FCP</v>
          </cell>
          <cell r="F1021" t="str">
            <v>Ecofi Investissements</v>
          </cell>
          <cell r="G1021" t="str">
            <v>Ecofi Investissements</v>
          </cell>
          <cell r="H1021" t="str">
            <v>EUR</v>
          </cell>
          <cell r="I1021" t="str">
            <v>Eonia</v>
          </cell>
          <cell r="J1021" t="str">
            <v>www.ecofi.fr</v>
          </cell>
          <cell r="K1021" t="str">
            <v>Monétaire EUR</v>
          </cell>
          <cell r="L1021" t="str">
            <v>Europe Fonds ouverts  - Monétaires EUR</v>
          </cell>
          <cell r="M1021" t="str">
            <v>A0BA</v>
          </cell>
          <cell r="N1021" t="str">
            <v>A0BAB</v>
          </cell>
          <cell r="O1021" t="str">
            <v>Quotidien</v>
          </cell>
          <cell r="P1021" t="str">
            <v>France</v>
          </cell>
          <cell r="Q1021" t="str">
            <v>Non</v>
          </cell>
          <cell r="R1021" t="str">
            <v/>
          </cell>
          <cell r="S1021" t="str">
            <v>+ 85 ans</v>
          </cell>
          <cell r="T1021" t="str">
            <v>Zone Euro</v>
          </cell>
          <cell r="U1021" t="str">
            <v>Euroland</v>
          </cell>
          <cell r="V1021">
            <v>1</v>
          </cell>
          <cell r="W1021" t="str">
            <v>Non</v>
          </cell>
          <cell r="X1021" t="str">
            <v>Cap</v>
          </cell>
          <cell r="Y1021" t="str">
            <v>11h30</v>
          </cell>
          <cell r="Z1021" t="str">
            <v>Cut Off: 11h30  Val:J    DE:0%</v>
          </cell>
          <cell r="AB1021" t="str">
            <v>Oui</v>
          </cell>
          <cell r="AC1021" t="str">
            <v>Oui</v>
          </cell>
          <cell r="AD1021">
            <v>0.41</v>
          </cell>
          <cell r="AE1021">
            <v>0.1</v>
          </cell>
        </row>
        <row r="1022">
          <cell r="A1022" t="str">
            <v>FR0000097560</v>
          </cell>
          <cell r="B1022" t="str">
            <v>Epargne Ethique Flexible H</v>
          </cell>
          <cell r="C1022" t="str">
            <v>Retiré S1818 03/2019 (résultat OST, jamais souscrit)</v>
          </cell>
          <cell r="D1022">
            <v>0</v>
          </cell>
          <cell r="E1022" t="str">
            <v>SICAV</v>
          </cell>
          <cell r="F1022" t="str">
            <v>Ecofi Investissements</v>
          </cell>
          <cell r="G1022" t="str">
            <v>Ecofi Investissements</v>
          </cell>
          <cell r="H1022" t="str">
            <v>EUR</v>
          </cell>
          <cell r="I1022" t="str">
            <v>(FTSE MTS Ex-CNO Etrix 3-5Y TR EUR) 50% + ( Euro Stoxx NR EUR) 50%</v>
          </cell>
          <cell r="J1022" t="str">
            <v>www.ecofi.fr</v>
          </cell>
          <cell r="K1022" t="str">
            <v>Mixtes EUR Equilibrés</v>
          </cell>
          <cell r="L1022" t="str">
            <v>Europe Fonds ouverts  - Allocation EUR Modérée</v>
          </cell>
          <cell r="M1022" t="str">
            <v>EABA</v>
          </cell>
          <cell r="N1022" t="str">
            <v>EABAB</v>
          </cell>
          <cell r="O1022" t="str">
            <v>Quotidien</v>
          </cell>
          <cell r="P1022" t="str">
            <v>France</v>
          </cell>
          <cell r="Q1022" t="str">
            <v>Non</v>
          </cell>
          <cell r="R1022" t="str">
            <v/>
          </cell>
          <cell r="S1022" t="str">
            <v>+ 85 ans</v>
          </cell>
          <cell r="T1022" t="str">
            <v>Zone Euro</v>
          </cell>
          <cell r="U1022" t="str">
            <v>Euroland</v>
          </cell>
          <cell r="V1022">
            <v>5</v>
          </cell>
          <cell r="W1022" t="str">
            <v>Non</v>
          </cell>
          <cell r="X1022" t="str">
            <v>Dist</v>
          </cell>
          <cell r="AA1022" t="str">
            <v>Label ISR 012021</v>
          </cell>
          <cell r="AB1022" t="str">
            <v>Oui</v>
          </cell>
          <cell r="AC1022" t="str">
            <v>Oui</v>
          </cell>
          <cell r="AD1022">
            <v>0.8</v>
          </cell>
          <cell r="AE1022">
            <v>0.8</v>
          </cell>
        </row>
        <row r="1023">
          <cell r="A1023" t="str">
            <v>FR0011048537</v>
          </cell>
          <cell r="B1023" t="str">
            <v>Epargne Ethique Monétaire I</v>
          </cell>
          <cell r="D1023">
            <v>0</v>
          </cell>
          <cell r="E1023" t="str">
            <v>SICAV</v>
          </cell>
          <cell r="F1023" t="str">
            <v>Ecofi Investissements</v>
          </cell>
          <cell r="G1023" t="str">
            <v>Ecofi Investissements</v>
          </cell>
          <cell r="H1023" t="str">
            <v>EUR</v>
          </cell>
          <cell r="I1023" t="str">
            <v>Eonia</v>
          </cell>
          <cell r="J1023" t="str">
            <v>www.ecofi.fr</v>
          </cell>
          <cell r="K1023" t="str">
            <v>Monétaire EUR</v>
          </cell>
          <cell r="L1023" t="str">
            <v>Europe Fonds ouverts  - Monétaires EUR</v>
          </cell>
          <cell r="M1023" t="str">
            <v>A0BA</v>
          </cell>
          <cell r="N1023" t="str">
            <v>A0BAB</v>
          </cell>
          <cell r="O1023" t="str">
            <v>Quotidien</v>
          </cell>
          <cell r="P1023" t="str">
            <v>France</v>
          </cell>
          <cell r="Q1023" t="str">
            <v>Non</v>
          </cell>
          <cell r="R1023" t="str">
            <v/>
          </cell>
          <cell r="S1023" t="str">
            <v>+ 85 ans</v>
          </cell>
          <cell r="T1023" t="str">
            <v>Zone Euro</v>
          </cell>
          <cell r="U1023" t="str">
            <v>Euroland</v>
          </cell>
          <cell r="V1023">
            <v>1</v>
          </cell>
          <cell r="W1023" t="str">
            <v>Non</v>
          </cell>
          <cell r="X1023" t="str">
            <v>Cap</v>
          </cell>
          <cell r="Y1023" t="str">
            <v>11h30</v>
          </cell>
          <cell r="Z1023" t="str">
            <v>J+1</v>
          </cell>
          <cell r="AA1023" t="str">
            <v>Label ISR 09/2020</v>
          </cell>
          <cell r="AB1023" t="str">
            <v>Oui</v>
          </cell>
          <cell r="AC1023" t="str">
            <v>Oui</v>
          </cell>
          <cell r="AD1023">
            <v>0.35</v>
          </cell>
          <cell r="AE1023">
            <v>0.15</v>
          </cell>
        </row>
        <row r="1024">
          <cell r="A1024" t="str">
            <v>FR0007051602</v>
          </cell>
          <cell r="B1024" t="str">
            <v>Masséna Sélection I</v>
          </cell>
          <cell r="C1024" t="str">
            <v>Hors liste</v>
          </cell>
          <cell r="D1024">
            <v>0</v>
          </cell>
          <cell r="E1024" t="str">
            <v>FCP</v>
          </cell>
          <cell r="F1024" t="str">
            <v>Ecofi Investissements</v>
          </cell>
          <cell r="G1024" t="str">
            <v>Ecofi Investissements</v>
          </cell>
          <cell r="H1024" t="str">
            <v>EUR</v>
          </cell>
          <cell r="I1024" t="str">
            <v>(FTSE MTS Ex-CNO Etrix 3-5Y TR EUR) 75% + ( Euro Stoxx 50 NR EUR) 25%</v>
          </cell>
          <cell r="J1024" t="str">
            <v>www.ecofi.fr</v>
          </cell>
          <cell r="K1024" t="str">
            <v>Mixtes EUR Flexible</v>
          </cell>
          <cell r="L1024" t="str">
            <v>Europe Fonds ouverts  - Allocation EUR Flexible - International</v>
          </cell>
          <cell r="M1024" t="str">
            <v>EACA</v>
          </cell>
          <cell r="N1024" t="str">
            <v>EACAB</v>
          </cell>
          <cell r="O1024" t="str">
            <v>Quotidien</v>
          </cell>
          <cell r="P1024" t="str">
            <v>France</v>
          </cell>
          <cell r="Q1024" t="str">
            <v>Non</v>
          </cell>
          <cell r="R1024" t="str">
            <v/>
          </cell>
          <cell r="S1024" t="str">
            <v>+ 85 ans</v>
          </cell>
          <cell r="T1024" t="str">
            <v>International</v>
          </cell>
          <cell r="U1024" t="str">
            <v>Global</v>
          </cell>
          <cell r="V1024">
            <v>4</v>
          </cell>
          <cell r="W1024" t="str">
            <v>Non</v>
          </cell>
          <cell r="X1024" t="str">
            <v>Cap</v>
          </cell>
          <cell r="Y1024" t="str">
            <v>10h00</v>
          </cell>
          <cell r="Z1024" t="str">
            <v>J+5</v>
          </cell>
          <cell r="AB1024" t="str">
            <v>Oui</v>
          </cell>
          <cell r="AC1024" t="str">
            <v>Non</v>
          </cell>
          <cell r="AD1024">
            <v>0.5</v>
          </cell>
          <cell r="AE1024">
            <v>1.72</v>
          </cell>
        </row>
        <row r="1025">
          <cell r="A1025" t="str">
            <v>FR0010259838</v>
          </cell>
          <cell r="B1025" t="str">
            <v>Access Global Equity L/S C</v>
          </cell>
          <cell r="C1025" t="str">
            <v>Hors liste</v>
          </cell>
          <cell r="D1025">
            <v>0</v>
          </cell>
          <cell r="E1025" t="str">
            <v>FCP Aria 1 (2)</v>
          </cell>
          <cell r="F1025" t="str">
            <v>Edmond de Rothschild</v>
          </cell>
          <cell r="G1025" t="str">
            <v>Edmond de Rothschild Asset Management (France)</v>
          </cell>
          <cell r="H1025" t="str">
            <v>EUR</v>
          </cell>
          <cell r="I1025" t="str">
            <v>Euribor 3 M + 350 bps</v>
          </cell>
          <cell r="J1025" t="str">
            <v>http://funds.edram.com/fr/</v>
          </cell>
          <cell r="K1025" t="str">
            <v>Gestion Alternative</v>
          </cell>
          <cell r="L1025" t="str">
            <v>Europe Fonds ouverts  - Alt - Long/Short Actions - Autres</v>
          </cell>
          <cell r="M1025" t="str">
            <v>D000</v>
          </cell>
          <cell r="N1025" t="str">
            <v>D000B</v>
          </cell>
          <cell r="O1025" t="str">
            <v>Hebdomadaire</v>
          </cell>
          <cell r="P1025" t="str">
            <v>France;Italy;</v>
          </cell>
          <cell r="Q1025" t="str">
            <v>Non</v>
          </cell>
          <cell r="R1025" t="str">
            <v/>
          </cell>
          <cell r="S1025" t="str">
            <v>+ 85 ans</v>
          </cell>
          <cell r="T1025" t="str">
            <v>International</v>
          </cell>
          <cell r="U1025" t="str">
            <v>Global</v>
          </cell>
          <cell r="V1025">
            <v>3</v>
          </cell>
          <cell r="W1025" t="str">
            <v>Non</v>
          </cell>
          <cell r="X1025" t="str">
            <v>Cap</v>
          </cell>
          <cell r="AB1025" t="str">
            <v>Non</v>
          </cell>
          <cell r="AC1025" t="str">
            <v>Non</v>
          </cell>
          <cell r="AD1025">
            <v>0.52</v>
          </cell>
          <cell r="AE1025">
            <v>2.81</v>
          </cell>
        </row>
        <row r="1026">
          <cell r="A1026" t="str">
            <v>FR0013333101</v>
          </cell>
          <cell r="B1026" t="str">
            <v>ClubInvest EdR A</v>
          </cell>
          <cell r="C1026" t="str">
            <v>DICI sans date / VL d'origine : 100€</v>
          </cell>
          <cell r="D1026">
            <v>0</v>
          </cell>
          <cell r="E1026" t="str">
            <v>SICAV</v>
          </cell>
          <cell r="F1026" t="str">
            <v>Edmond de Rothschild</v>
          </cell>
          <cell r="G1026" t="str">
            <v>Edmond de Rothschild Asset Management (France)</v>
          </cell>
          <cell r="H1026" t="str">
            <v>EUR</v>
          </cell>
          <cell r="I1026" t="str">
            <v>Pas d'indice de référence</v>
          </cell>
          <cell r="J1026" t="str">
            <v>http://funds.edram.com/fr/</v>
          </cell>
          <cell r="K1026" t="str">
            <v>Mixtes EUR Flexible</v>
          </cell>
          <cell r="L1026" t="str">
            <v>Europe Fonds ouverts  - Allocation EUR Flexible - International</v>
          </cell>
          <cell r="M1026" t="str">
            <v>EACA</v>
          </cell>
          <cell r="N1026" t="str">
            <v>EACAB</v>
          </cell>
          <cell r="O1026" t="str">
            <v>Quotidien</v>
          </cell>
          <cell r="Q1026" t="str">
            <v>Non</v>
          </cell>
          <cell r="R1026" t="str">
            <v/>
          </cell>
          <cell r="S1026" t="str">
            <v>+ 85 ans</v>
          </cell>
          <cell r="T1026" t="str">
            <v>International</v>
          </cell>
          <cell r="U1026" t="str">
            <v>Global</v>
          </cell>
          <cell r="V1026">
            <v>4</v>
          </cell>
          <cell r="X1026" t="str">
            <v>Cap</v>
          </cell>
          <cell r="Y1026" t="str">
            <v>10h00</v>
          </cell>
          <cell r="Z1026" t="str">
            <v>J+3</v>
          </cell>
          <cell r="AC1026" t="str">
            <v>Oui</v>
          </cell>
          <cell r="AD1026">
            <v>1</v>
          </cell>
          <cell r="AE1026">
            <v>1.1000000000000001</v>
          </cell>
        </row>
        <row r="1027">
          <cell r="A1027" t="str">
            <v>FR0010664086</v>
          </cell>
          <cell r="B1027" t="str">
            <v>EdR Goldsphere B</v>
          </cell>
          <cell r="D1027">
            <v>2</v>
          </cell>
          <cell r="E1027" t="str">
            <v>FCP</v>
          </cell>
          <cell r="F1027" t="str">
            <v>Edmond de Rothschild</v>
          </cell>
          <cell r="G1027" t="str">
            <v>Edmond de Rothschild Asset Management (France)</v>
          </cell>
          <cell r="H1027" t="str">
            <v>EUR</v>
          </cell>
          <cell r="I1027" t="str">
            <v>FTSE Gold Mines NR USD</v>
          </cell>
          <cell r="J1027" t="str">
            <v>http://funds.edram.com/fr/</v>
          </cell>
          <cell r="K1027" t="str">
            <v>Secteur Métaux Précieux</v>
          </cell>
          <cell r="L1027" t="str">
            <v>Europe Fonds ouverts  - Actions Secteur Métaux Précieux</v>
          </cell>
          <cell r="M1027" t="str">
            <v>G0N0</v>
          </cell>
          <cell r="N1027" t="str">
            <v>G0N0B</v>
          </cell>
          <cell r="O1027" t="str">
            <v>Quotidien</v>
          </cell>
          <cell r="P1027" t="str">
            <v>Austria;Belgium;Switzerland;Chile;Germany;Denmark;Spain;Finland;France;Italy;Luxembourg;Netherlands;Sweden;Taiwan;</v>
          </cell>
          <cell r="Q1027" t="str">
            <v>Non</v>
          </cell>
          <cell r="R1027" t="str">
            <v>non résident</v>
          </cell>
          <cell r="S1027" t="str">
            <v/>
          </cell>
          <cell r="T1027" t="str">
            <v>International</v>
          </cell>
          <cell r="U1027" t="str">
            <v>Global</v>
          </cell>
          <cell r="V1027">
            <v>7</v>
          </cell>
          <cell r="W1027" t="str">
            <v>Non</v>
          </cell>
          <cell r="X1027" t="str">
            <v>Cap</v>
          </cell>
          <cell r="Y1027" t="str">
            <v>12h30</v>
          </cell>
          <cell r="Z1027" t="str">
            <v>Cut Off: 12h30  Val:J+3  DE:3%</v>
          </cell>
          <cell r="AB1027" t="str">
            <v>Non</v>
          </cell>
          <cell r="AC1027" t="str">
            <v>Oui</v>
          </cell>
          <cell r="AD1027">
            <v>2</v>
          </cell>
          <cell r="AE1027">
            <v>2.58</v>
          </cell>
        </row>
        <row r="1028">
          <cell r="A1028" t="str">
            <v>FR0010479931</v>
          </cell>
          <cell r="B1028" t="str">
            <v>EdR India A</v>
          </cell>
          <cell r="C1028" t="str">
            <v/>
          </cell>
          <cell r="D1028">
            <v>11</v>
          </cell>
          <cell r="E1028" t="str">
            <v>FCP</v>
          </cell>
          <cell r="F1028" t="str">
            <v>Edmond de Rothschild</v>
          </cell>
          <cell r="G1028" t="str">
            <v>Edmond de Rothschild Asset Management (France)</v>
          </cell>
          <cell r="H1028" t="str">
            <v>EUR</v>
          </cell>
          <cell r="I1028" t="str">
            <v>MSCI India NR EUR</v>
          </cell>
          <cell r="J1028" t="str">
            <v>http://funds.edram.com/fr/</v>
          </cell>
          <cell r="K1028" t="str">
            <v>Actions Inde</v>
          </cell>
          <cell r="L1028" t="str">
            <v>Europe Fonds ouverts  - Actions Inde</v>
          </cell>
          <cell r="M1028" t="str">
            <v>FKE0</v>
          </cell>
          <cell r="N1028" t="str">
            <v>FKE0B</v>
          </cell>
          <cell r="O1028" t="str">
            <v>Quotidien</v>
          </cell>
          <cell r="P1028" t="str">
            <v>Austria;Belgium;Switzerland;Chile;Germany;Denmark;Spain;Finland;France;Italy;Luxembourg;Netherlands;Sweden;Taiwan;</v>
          </cell>
          <cell r="Q1028" t="str">
            <v>Non</v>
          </cell>
          <cell r="R1028" t="str">
            <v/>
          </cell>
          <cell r="S1028" t="str">
            <v/>
          </cell>
          <cell r="T1028" t="str">
            <v>Inde</v>
          </cell>
          <cell r="U1028" t="str">
            <v>Inde</v>
          </cell>
          <cell r="V1028">
            <v>6</v>
          </cell>
          <cell r="W1028" t="str">
            <v>Non</v>
          </cell>
          <cell r="X1028" t="str">
            <v>Cap</v>
          </cell>
          <cell r="Y1028" t="str">
            <v>16h30</v>
          </cell>
          <cell r="Z1028" t="str">
            <v>J+3</v>
          </cell>
          <cell r="AA1028" t="str">
            <v>Label ISR 062021</v>
          </cell>
          <cell r="AB1028" t="str">
            <v>Oui</v>
          </cell>
          <cell r="AC1028" t="str">
            <v>Oui</v>
          </cell>
          <cell r="AD1028">
            <v>2</v>
          </cell>
          <cell r="AE1028">
            <v>2.44</v>
          </cell>
        </row>
        <row r="1029">
          <cell r="A1029" t="str">
            <v>FR0010983924</v>
          </cell>
          <cell r="B1029" t="str">
            <v>EdR Japan C</v>
          </cell>
          <cell r="D1029">
            <v>4</v>
          </cell>
          <cell r="E1029" t="str">
            <v>FCP</v>
          </cell>
          <cell r="F1029" t="str">
            <v>Edmond de Rothschild</v>
          </cell>
          <cell r="G1029" t="str">
            <v>Edmond de Rothschild Asset Management (France)</v>
          </cell>
          <cell r="H1029" t="str">
            <v>EUR</v>
          </cell>
          <cell r="I1029" t="str">
            <v>TOPIX NR JPY</v>
          </cell>
          <cell r="J1029" t="str">
            <v>http://funds.edram.com/fr/</v>
          </cell>
          <cell r="K1029" t="str">
            <v>Actions Japon</v>
          </cell>
          <cell r="L1029" t="str">
            <v>Europe Fonds ouverts  - Japan Flex-Cap Equity</v>
          </cell>
          <cell r="M1029" t="str">
            <v>FG00</v>
          </cell>
          <cell r="N1029" t="str">
            <v>FG00B</v>
          </cell>
          <cell r="O1029" t="str">
            <v>Quotidien</v>
          </cell>
          <cell r="P1029" t="str">
            <v>Belgium;Switzerland;Germany;Denmark;Spain;Finland;France;Netherlands;</v>
          </cell>
          <cell r="Q1029" t="str">
            <v>Non</v>
          </cell>
          <cell r="R1029" t="str">
            <v/>
          </cell>
          <cell r="S1029" t="str">
            <v/>
          </cell>
          <cell r="T1029" t="str">
            <v>Japon</v>
          </cell>
          <cell r="U1029" t="str">
            <v>Japon</v>
          </cell>
          <cell r="V1029">
            <v>6</v>
          </cell>
          <cell r="W1029" t="str">
            <v>Non</v>
          </cell>
          <cell r="X1029" t="str">
            <v>Cap</v>
          </cell>
          <cell r="Y1029" t="str">
            <v>16h30</v>
          </cell>
          <cell r="Z1029" t="str">
            <v>J+1</v>
          </cell>
          <cell r="AB1029" t="str">
            <v>Non</v>
          </cell>
          <cell r="AC1029" t="str">
            <v>Oui</v>
          </cell>
          <cell r="AD1029">
            <v>2</v>
          </cell>
          <cell r="AE1029">
            <v>3.02</v>
          </cell>
        </row>
        <row r="1030">
          <cell r="A1030" t="str">
            <v>FR0007023692</v>
          </cell>
          <cell r="B1030" t="str">
            <v>EdR Monde Flexible A</v>
          </cell>
          <cell r="C1030" t="str">
            <v/>
          </cell>
          <cell r="D1030">
            <v>4</v>
          </cell>
          <cell r="E1030" t="str">
            <v>FCP</v>
          </cell>
          <cell r="F1030" t="str">
            <v>Edmond de Rothschild</v>
          </cell>
          <cell r="G1030" t="str">
            <v>Edmond de Rothschild Asset Management (France)</v>
          </cell>
          <cell r="H1030" t="str">
            <v>EUR</v>
          </cell>
          <cell r="I1030" t="str">
            <v>Pas d'indice de référence</v>
          </cell>
          <cell r="J1030" t="str">
            <v>http://funds.edram.com/fr/</v>
          </cell>
          <cell r="K1030" t="str">
            <v>Mixtes EUR Dynamiques</v>
          </cell>
          <cell r="L1030" t="str">
            <v>Europe Fonds ouverts  - Allocation EUR Agressive - International</v>
          </cell>
          <cell r="M1030" t="str">
            <v>EADA</v>
          </cell>
          <cell r="N1030" t="str">
            <v>EADAB</v>
          </cell>
          <cell r="O1030" t="str">
            <v>Quotidien</v>
          </cell>
          <cell r="P1030" t="str">
            <v>Belgium;Switzerland;Germany;Denmark;Spain;Finland;France;Italy;Luxembourg;Netherlands;Sweden;</v>
          </cell>
          <cell r="Q1030" t="str">
            <v>Non</v>
          </cell>
          <cell r="R1030" t="str">
            <v/>
          </cell>
          <cell r="S1030" t="str">
            <v>+ 85 ans</v>
          </cell>
          <cell r="T1030" t="str">
            <v>International</v>
          </cell>
          <cell r="U1030" t="str">
            <v>Global</v>
          </cell>
          <cell r="V1030">
            <v>4</v>
          </cell>
          <cell r="W1030" t="str">
            <v>Non</v>
          </cell>
          <cell r="X1030" t="str">
            <v>Cap</v>
          </cell>
          <cell r="Y1030" t="str">
            <v>10h00</v>
          </cell>
          <cell r="Z1030" t="str">
            <v>J+3</v>
          </cell>
          <cell r="AB1030" t="str">
            <v>Non</v>
          </cell>
          <cell r="AC1030" t="str">
            <v>Oui</v>
          </cell>
          <cell r="AD1030">
            <v>1.7</v>
          </cell>
          <cell r="AE1030">
            <v>1.7</v>
          </cell>
        </row>
        <row r="1031">
          <cell r="A1031" t="str">
            <v>FR0010041822</v>
          </cell>
          <cell r="B1031" t="str">
            <v>EdR Patrimoine A</v>
          </cell>
          <cell r="D1031">
            <v>9</v>
          </cell>
          <cell r="E1031" t="str">
            <v>FCP</v>
          </cell>
          <cell r="F1031" t="str">
            <v>Edmond de Rothschild</v>
          </cell>
          <cell r="G1031" t="str">
            <v>Edmond de Rothschild Asset Management (France)</v>
          </cell>
          <cell r="H1031" t="str">
            <v>EUR</v>
          </cell>
          <cell r="I1031" t="str">
            <v>Pas d'indice de référence</v>
          </cell>
          <cell r="J1031" t="str">
            <v>http://funds.edram.com/fr/</v>
          </cell>
          <cell r="K1031" t="str">
            <v>Mixtes EUR Prudents</v>
          </cell>
          <cell r="L1031" t="str">
            <v>Europe Fonds ouverts  - Allocation EUR Prudente</v>
          </cell>
          <cell r="M1031" t="str">
            <v>EAAA</v>
          </cell>
          <cell r="N1031" t="str">
            <v>EAAAB</v>
          </cell>
          <cell r="O1031" t="str">
            <v>Quotidien</v>
          </cell>
          <cell r="P1031" t="str">
            <v>Austria;Belgium;Switzerland;Germany;Denmark;Spain;Finland;France;Italy;Luxembourg;Netherlands;Sweden;</v>
          </cell>
          <cell r="Q1031" t="str">
            <v>Non</v>
          </cell>
          <cell r="R1031" t="str">
            <v/>
          </cell>
          <cell r="S1031" t="str">
            <v>+ 85 ans</v>
          </cell>
          <cell r="T1031" t="str">
            <v>Europe</v>
          </cell>
          <cell r="U1031" t="str">
            <v>Europe</v>
          </cell>
          <cell r="V1031">
            <v>4</v>
          </cell>
          <cell r="W1031" t="str">
            <v>Non</v>
          </cell>
          <cell r="X1031" t="str">
            <v>Cap</v>
          </cell>
          <cell r="Y1031" t="str">
            <v>12h30</v>
          </cell>
          <cell r="Z1031" t="str">
            <v>Cut Off: 12h30  Val:J+3  DE:4,5%</v>
          </cell>
          <cell r="AB1031" t="str">
            <v>Oui</v>
          </cell>
          <cell r="AC1031" t="str">
            <v>Oui</v>
          </cell>
          <cell r="AD1031">
            <v>1.4</v>
          </cell>
          <cell r="AE1031">
            <v>1.95</v>
          </cell>
        </row>
        <row r="1032">
          <cell r="A1032" t="str">
            <v>FR0013219243</v>
          </cell>
          <cell r="B1032" t="str">
            <v>EdR SICAV Equity Euro Solve A EUR</v>
          </cell>
          <cell r="D1032">
            <v>8</v>
          </cell>
          <cell r="E1032" t="str">
            <v>FCP</v>
          </cell>
          <cell r="F1032" t="str">
            <v>Edmond de Rothschild</v>
          </cell>
          <cell r="G1032" t="str">
            <v>Edmond de Rothschild Asset Management (France)</v>
          </cell>
          <cell r="H1032" t="str">
            <v>EUR</v>
          </cell>
          <cell r="I1032" t="str">
            <v>(Eonia) 44% + ( MSCI Europe NR EUR) 56%</v>
          </cell>
          <cell r="J1032" t="str">
            <v>http://funds.edram.com/fr/</v>
          </cell>
          <cell r="K1032" t="str">
            <v>Mixtes EUR Flexible</v>
          </cell>
          <cell r="L1032" t="str">
            <v>Europe Fonds ouverts  - Allocation EUR Flexible</v>
          </cell>
          <cell r="M1032" t="str">
            <v>EACA</v>
          </cell>
          <cell r="N1032" t="str">
            <v>EACAB</v>
          </cell>
          <cell r="O1032" t="str">
            <v>Quotidien</v>
          </cell>
          <cell r="P1032" t="str">
            <v>Belgium;Switzerland;Germany;Spain;France;Italy;Luxembourg;</v>
          </cell>
          <cell r="Q1032" t="str">
            <v>Oui</v>
          </cell>
          <cell r="R1032" t="str">
            <v/>
          </cell>
          <cell r="S1032" t="str">
            <v>+ 85 ans</v>
          </cell>
          <cell r="T1032" t="str">
            <v>Europe</v>
          </cell>
          <cell r="U1032" t="str">
            <v>Europe</v>
          </cell>
          <cell r="V1032">
            <v>5</v>
          </cell>
          <cell r="W1032" t="str">
            <v>Non</v>
          </cell>
          <cell r="X1032" t="str">
            <v>Cap</v>
          </cell>
          <cell r="Y1032" t="str">
            <v>12h30</v>
          </cell>
          <cell r="Z1032" t="str">
            <v>J+3</v>
          </cell>
          <cell r="AA1032" t="str">
            <v>Label ISR 062021</v>
          </cell>
          <cell r="AB1032" t="str">
            <v>Oui</v>
          </cell>
          <cell r="AC1032" t="str">
            <v>Oui</v>
          </cell>
          <cell r="AD1032">
            <v>1.55</v>
          </cell>
          <cell r="AE1032">
            <v>1.67</v>
          </cell>
        </row>
        <row r="1033">
          <cell r="A1033" t="str">
            <v>FR0010172767</v>
          </cell>
          <cell r="B1033" t="str">
            <v>EdR SICAV Euro Sustainable Credit A EUR</v>
          </cell>
          <cell r="D1033">
            <v>4</v>
          </cell>
          <cell r="E1033" t="str">
            <v>FCP</v>
          </cell>
          <cell r="F1033" t="str">
            <v>Edmond de Rothschild</v>
          </cell>
          <cell r="G1033" t="str">
            <v>Edmond de Rothschild Asset Management (France)</v>
          </cell>
          <cell r="H1033" t="str">
            <v>EUR</v>
          </cell>
          <cell r="I1033" t="str">
            <v>BBgBarc Euro Agg Corps TR EUR</v>
          </cell>
          <cell r="J1033" t="str">
            <v>http://funds.edram.com/fr/</v>
          </cell>
          <cell r="K1033" t="str">
            <v>Emprunts Privés EUR</v>
          </cell>
          <cell r="L1033" t="str">
            <v>Europe Fonds ouverts  - Obligations EUR Emprunts Privés</v>
          </cell>
          <cell r="M1033" t="str">
            <v>BCLA</v>
          </cell>
          <cell r="N1033" t="str">
            <v>BCLAB</v>
          </cell>
          <cell r="O1033" t="str">
            <v>Quotidien</v>
          </cell>
          <cell r="P1033" t="str">
            <v>Germany;Spain;France;Italy;</v>
          </cell>
          <cell r="Q1033" t="str">
            <v>Non</v>
          </cell>
          <cell r="R1033" t="str">
            <v/>
          </cell>
          <cell r="S1033" t="str">
            <v>+ 85 ans</v>
          </cell>
          <cell r="T1033" t="str">
            <v>Zone Euro</v>
          </cell>
          <cell r="U1033" t="str">
            <v>Euroland</v>
          </cell>
          <cell r="V1033">
            <v>3</v>
          </cell>
          <cell r="W1033" t="str">
            <v>Non</v>
          </cell>
          <cell r="X1033" t="str">
            <v>Cap</v>
          </cell>
          <cell r="AA1033" t="str">
            <v>Label ISR</v>
          </cell>
          <cell r="AB1033" t="str">
            <v>Oui</v>
          </cell>
          <cell r="AC1033" t="str">
            <v>Oui</v>
          </cell>
          <cell r="AD1033">
            <v>1.1000000000000001</v>
          </cell>
          <cell r="AE1033">
            <v>1.07</v>
          </cell>
        </row>
        <row r="1034">
          <cell r="A1034" t="str">
            <v>FR0010505578</v>
          </cell>
          <cell r="B1034" t="str">
            <v>EdR SICAV Euro Sustainable Eq A EUR</v>
          </cell>
          <cell r="C1034" t="str">
            <v/>
          </cell>
          <cell r="D1034">
            <v>9</v>
          </cell>
          <cell r="E1034" t="str">
            <v>FCP</v>
          </cell>
          <cell r="F1034" t="str">
            <v>Edmond de Rothschild</v>
          </cell>
          <cell r="G1034" t="str">
            <v>Edmond de Rothschild Asset Management (France)</v>
          </cell>
          <cell r="H1034" t="str">
            <v>EUR</v>
          </cell>
          <cell r="I1034" t="str">
            <v>MSCI EMU NR EUR</v>
          </cell>
          <cell r="J1034" t="str">
            <v>http://funds.edram.com/fr/</v>
          </cell>
          <cell r="K1034" t="str">
            <v>Actions Zone Euro Grandes Capitalisations</v>
          </cell>
          <cell r="L1034" t="str">
            <v>Europe Fonds ouverts  - Actions Zone Euro Grandes Cap.</v>
          </cell>
          <cell r="M1034" t="str">
            <v>FBAA</v>
          </cell>
          <cell r="N1034" t="str">
            <v>FBAAB</v>
          </cell>
          <cell r="O1034" t="str">
            <v>Quotidien</v>
          </cell>
          <cell r="P1034" t="str">
            <v>Belgium;Switzerland;Germany;Denmark;Spain;Finland;France;Italy;Luxembourg;Netherlands;Sweden;</v>
          </cell>
          <cell r="Q1034" t="str">
            <v>Oui</v>
          </cell>
          <cell r="R1034" t="str">
            <v/>
          </cell>
          <cell r="S1034" t="str">
            <v/>
          </cell>
          <cell r="T1034" t="str">
            <v>Zone Euro</v>
          </cell>
          <cell r="U1034" t="str">
            <v>Euroland</v>
          </cell>
          <cell r="V1034">
            <v>6</v>
          </cell>
          <cell r="W1034" t="str">
            <v>Non</v>
          </cell>
          <cell r="X1034" t="str">
            <v>Cap</v>
          </cell>
          <cell r="Y1034" t="str">
            <v>12h30</v>
          </cell>
          <cell r="Z1034" t="str">
            <v>J+3</v>
          </cell>
          <cell r="AA1034" t="str">
            <v>Label ISR</v>
          </cell>
          <cell r="AB1034" t="str">
            <v>Oui</v>
          </cell>
          <cell r="AC1034" t="str">
            <v>Oui</v>
          </cell>
          <cell r="AD1034">
            <v>2.1</v>
          </cell>
          <cell r="AE1034">
            <v>2.23</v>
          </cell>
        </row>
        <row r="1035">
          <cell r="A1035" t="str">
            <v>FR0010177998</v>
          </cell>
          <cell r="B1035" t="str">
            <v>EdR SICAV Europe Midcaps A EUR</v>
          </cell>
          <cell r="C1035" t="str">
            <v/>
          </cell>
          <cell r="D1035">
            <v>11</v>
          </cell>
          <cell r="E1035" t="str">
            <v>FCP</v>
          </cell>
          <cell r="F1035" t="str">
            <v>Edmond de Rothschild</v>
          </cell>
          <cell r="G1035" t="str">
            <v>Edmond de Rothschild Asset Management (France)</v>
          </cell>
          <cell r="H1035" t="str">
            <v>EUR</v>
          </cell>
          <cell r="I1035" t="str">
            <v>Stoxx Europe Small 200 NR EUR</v>
          </cell>
          <cell r="J1035" t="str">
            <v>http://funds.edram.com/fr/</v>
          </cell>
          <cell r="K1035" t="str">
            <v>Actions Europe hors R-U</v>
          </cell>
          <cell r="L1035" t="str">
            <v>Europe Fonds ouverts  - Actions Europe hors UK Petites &amp; Moy. Cap.</v>
          </cell>
          <cell r="M1035" t="str">
            <v>FC0A</v>
          </cell>
          <cell r="N1035" t="str">
            <v>FC0AB</v>
          </cell>
          <cell r="O1035" t="str">
            <v>Quotidien</v>
          </cell>
          <cell r="P1035" t="str">
            <v>Belgium;Switzerland;Chile;Germany;Denmark;Spain;Finland;France;Italy;Luxembourg;Netherlands;Sweden;Taiwan;</v>
          </cell>
          <cell r="Q1035" t="str">
            <v>Oui</v>
          </cell>
          <cell r="R1035" t="str">
            <v/>
          </cell>
          <cell r="S1035" t="str">
            <v/>
          </cell>
          <cell r="T1035" t="str">
            <v>Europe</v>
          </cell>
          <cell r="U1035" t="str">
            <v>Europe</v>
          </cell>
          <cell r="V1035">
            <v>6</v>
          </cell>
          <cell r="W1035" t="str">
            <v>Non</v>
          </cell>
          <cell r="X1035" t="str">
            <v>Cap</v>
          </cell>
          <cell r="Y1035" t="str">
            <v>12h30</v>
          </cell>
          <cell r="Z1035" t="str">
            <v>Cut Off: 12h30  Val:J+3  DE:3%</v>
          </cell>
          <cell r="AA1035">
            <v>0</v>
          </cell>
          <cell r="AB1035" t="str">
            <v>Oui</v>
          </cell>
          <cell r="AC1035" t="str">
            <v>Oui</v>
          </cell>
          <cell r="AD1035">
            <v>2.1</v>
          </cell>
          <cell r="AE1035">
            <v>2.72</v>
          </cell>
        </row>
        <row r="1036">
          <cell r="A1036" t="str">
            <v>FR0011034495</v>
          </cell>
          <cell r="B1036" t="str">
            <v>EdR SICAV Financial Bonds A EUR</v>
          </cell>
          <cell r="D1036">
            <v>3</v>
          </cell>
          <cell r="E1036" t="str">
            <v>FCP</v>
          </cell>
          <cell r="F1036" t="str">
            <v>Edmond de Rothschild</v>
          </cell>
          <cell r="G1036" t="str">
            <v>Edmond de Rothschild Asset Management (France)</v>
          </cell>
          <cell r="H1036" t="str">
            <v>EUR</v>
          </cell>
          <cell r="I1036" t="str">
            <v>(ICE BofA Contingent Captl TR HUSD) 20.000% + ( ICE BofA Euro Financial TR EUR) 80.000%</v>
          </cell>
          <cell r="J1036" t="str">
            <v>http://funds.edram.com/fr/</v>
          </cell>
          <cell r="K1036" t="str">
            <v>Obligations subordonnées</v>
          </cell>
          <cell r="L1036" t="str">
            <v>Europe Fonds ouverts  - EUR Subordinated Bond</v>
          </cell>
          <cell r="M1036" t="str">
            <v>BCPD</v>
          </cell>
          <cell r="N1036" t="str">
            <v>BCPDB</v>
          </cell>
          <cell r="O1036" t="str">
            <v>Quotidien</v>
          </cell>
          <cell r="P1036" t="str">
            <v>Austria;Switzerland;Germany;Spain;France;Italy;</v>
          </cell>
          <cell r="Q1036" t="str">
            <v>Non</v>
          </cell>
          <cell r="R1036" t="str">
            <v/>
          </cell>
          <cell r="S1036" t="str">
            <v>+ 85 ans</v>
          </cell>
          <cell r="T1036" t="str">
            <v>Zone Euro</v>
          </cell>
          <cell r="U1036" t="str">
            <v>Euroland</v>
          </cell>
          <cell r="V1036">
            <v>4</v>
          </cell>
          <cell r="W1036" t="str">
            <v>Non</v>
          </cell>
          <cell r="X1036" t="str">
            <v>Cap</v>
          </cell>
          <cell r="Y1036" t="str">
            <v>12h30</v>
          </cell>
          <cell r="Z1036" t="str">
            <v>J+3</v>
          </cell>
          <cell r="AB1036" t="str">
            <v>Oui</v>
          </cell>
          <cell r="AC1036" t="str">
            <v>Oui</v>
          </cell>
          <cell r="AD1036">
            <v>1.25</v>
          </cell>
          <cell r="AE1036">
            <v>1.24</v>
          </cell>
        </row>
        <row r="1037">
          <cell r="A1037" t="str">
            <v>FR0010588343</v>
          </cell>
          <cell r="B1037" t="str">
            <v>EdR SICAV Tricolore Rendement A EUR</v>
          </cell>
          <cell r="C1037" t="str">
            <v/>
          </cell>
          <cell r="D1037">
            <v>22</v>
          </cell>
          <cell r="E1037" t="str">
            <v>FCP</v>
          </cell>
          <cell r="F1037" t="str">
            <v>Edmond de Rothschild</v>
          </cell>
          <cell r="G1037" t="str">
            <v>Edmond de Rothschild Asset Management (France)</v>
          </cell>
          <cell r="H1037" t="str">
            <v>EUR</v>
          </cell>
          <cell r="I1037" t="str">
            <v>Euronext Paris SBF 120 NR EUR</v>
          </cell>
          <cell r="J1037" t="str">
            <v>http://funds.edram.com/fr/</v>
          </cell>
          <cell r="K1037" t="str">
            <v>Actions France Grandes Capitalisations</v>
          </cell>
          <cell r="L1037" t="str">
            <v>Europe Fonds ouverts  - Actions France Grandes Cap.</v>
          </cell>
          <cell r="M1037" t="str">
            <v>FAAA</v>
          </cell>
          <cell r="N1037" t="str">
            <v>FAAAB</v>
          </cell>
          <cell r="O1037" t="str">
            <v>Quotidien</v>
          </cell>
          <cell r="P1037" t="str">
            <v>Belgium;Switzerland;Chile;Germany;Denmark;Spain;Finland;France;Italy;Luxembourg;Netherlands;Sweden;</v>
          </cell>
          <cell r="Q1037" t="str">
            <v>Oui</v>
          </cell>
          <cell r="R1037" t="str">
            <v/>
          </cell>
          <cell r="S1037" t="str">
            <v/>
          </cell>
          <cell r="T1037" t="str">
            <v>France</v>
          </cell>
          <cell r="U1037" t="str">
            <v>France</v>
          </cell>
          <cell r="V1037">
            <v>6</v>
          </cell>
          <cell r="W1037" t="str">
            <v>Non</v>
          </cell>
          <cell r="X1037" t="str">
            <v>Cap</v>
          </cell>
          <cell r="Y1037" t="str">
            <v>12h30</v>
          </cell>
          <cell r="Z1037" t="str">
            <v>Cut Off: 12h30  Val:J+3  DE:3%</v>
          </cell>
          <cell r="AA1037" t="str">
            <v>Label ISR 09/2020 et Label Relance 01/2021</v>
          </cell>
          <cell r="AB1037" t="str">
            <v>Oui</v>
          </cell>
          <cell r="AC1037" t="str">
            <v>Oui</v>
          </cell>
          <cell r="AD1037">
            <v>2.0499999999999998</v>
          </cell>
          <cell r="AE1037">
            <v>2.2599999999999998</v>
          </cell>
        </row>
        <row r="1038">
          <cell r="A1038" t="str">
            <v>FR0010588350</v>
          </cell>
          <cell r="B1038" t="str">
            <v>EdR SICAV Tricolore Rendement B EUR</v>
          </cell>
          <cell r="C1038" t="str">
            <v>Hors liste</v>
          </cell>
          <cell r="D1038">
            <v>0</v>
          </cell>
          <cell r="E1038" t="str">
            <v>FCP</v>
          </cell>
          <cell r="F1038" t="str">
            <v>Edmond de Rothschild</v>
          </cell>
          <cell r="G1038" t="str">
            <v>Edmond de Rothschild Asset Management (France)</v>
          </cell>
          <cell r="H1038" t="str">
            <v>EUR</v>
          </cell>
          <cell r="I1038" t="str">
            <v>Euronext Paris SBF 120 NR EUR</v>
          </cell>
          <cell r="J1038" t="str">
            <v>http://funds.edram.com/fr/</v>
          </cell>
          <cell r="K1038" t="str">
            <v>Actions France Grandes Capitalisations</v>
          </cell>
          <cell r="L1038" t="str">
            <v>Europe Fonds ouverts  - Actions France Grandes Cap.</v>
          </cell>
          <cell r="M1038" t="str">
            <v>FAAA</v>
          </cell>
          <cell r="N1038" t="str">
            <v>FAAAB</v>
          </cell>
          <cell r="O1038" t="str">
            <v>Quotidien</v>
          </cell>
          <cell r="P1038" t="str">
            <v>Belgium;Switzerland;Chile;Germany;Denmark;Spain;Finland;France;Italy;Luxembourg;Netherlands;Sweden;</v>
          </cell>
          <cell r="Q1038" t="str">
            <v>Oui</v>
          </cell>
          <cell r="R1038" t="str">
            <v/>
          </cell>
          <cell r="S1038" t="str">
            <v/>
          </cell>
          <cell r="T1038" t="str">
            <v>France</v>
          </cell>
          <cell r="U1038" t="str">
            <v>France</v>
          </cell>
          <cell r="V1038">
            <v>6</v>
          </cell>
          <cell r="W1038" t="str">
            <v>Non</v>
          </cell>
          <cell r="X1038" t="str">
            <v>Dist</v>
          </cell>
          <cell r="Y1038" t="str">
            <v>12h30</v>
          </cell>
          <cell r="Z1038" t="str">
            <v>Cut Off: 12h30  Val:J+3  DE:3%</v>
          </cell>
          <cell r="AA1038" t="str">
            <v>Label ISR 012021 et Label Relance 01/2021</v>
          </cell>
          <cell r="AB1038" t="str">
            <v>Oui</v>
          </cell>
          <cell r="AC1038" t="str">
            <v>Oui</v>
          </cell>
          <cell r="AD1038">
            <v>2.0499999999999998</v>
          </cell>
          <cell r="AE1038">
            <v>2.2599999999999998</v>
          </cell>
        </row>
        <row r="1039">
          <cell r="A1039" t="str">
            <v>LU1730854608</v>
          </cell>
          <cell r="B1039" t="str">
            <v>EdRF - Equity Euro Core A EUR</v>
          </cell>
          <cell r="D1039">
            <v>18</v>
          </cell>
          <cell r="E1039" t="str">
            <v>SICAV</v>
          </cell>
          <cell r="F1039" t="str">
            <v>Edmond de Rothschild</v>
          </cell>
          <cell r="G1039" t="str">
            <v>Edmond de Rothschild Asset Management (Lux)</v>
          </cell>
          <cell r="H1039" t="str">
            <v>EUR</v>
          </cell>
          <cell r="I1039" t="str">
            <v>MSCI EMU NR EUR</v>
          </cell>
          <cell r="J1039" t="str">
            <v>http://funds.edram.com/fr/</v>
          </cell>
          <cell r="K1039" t="str">
            <v>Actions Europe Capitalisations Mixte</v>
          </cell>
          <cell r="L1039" t="str">
            <v>Europe Fonds ouverts  - Actions Zone Euro Flex Cap</v>
          </cell>
          <cell r="M1039" t="str">
            <v>FBBA</v>
          </cell>
          <cell r="N1039" t="str">
            <v>FBBAB</v>
          </cell>
          <cell r="O1039" t="str">
            <v>Quotidien</v>
          </cell>
          <cell r="P1039" t="str">
            <v>Luxembourg</v>
          </cell>
          <cell r="Q1039" t="str">
            <v>Oui</v>
          </cell>
          <cell r="R1039" t="str">
            <v/>
          </cell>
          <cell r="S1039" t="str">
            <v/>
          </cell>
          <cell r="T1039" t="str">
            <v>Zone Euro</v>
          </cell>
          <cell r="U1039" t="str">
            <v>Euroland</v>
          </cell>
          <cell r="V1039">
            <v>6</v>
          </cell>
          <cell r="W1039" t="str">
            <v>Non</v>
          </cell>
          <cell r="X1039" t="str">
            <v>Cap</v>
          </cell>
          <cell r="Y1039" t="str">
            <v>12h30</v>
          </cell>
          <cell r="Z1039" t="str">
            <v>J+3</v>
          </cell>
          <cell r="AA1039">
            <v>0</v>
          </cell>
          <cell r="AB1039" t="str">
            <v>Oui</v>
          </cell>
          <cell r="AC1039" t="str">
            <v>Oui</v>
          </cell>
          <cell r="AD1039">
            <v>1.7</v>
          </cell>
          <cell r="AE1039">
            <v>2.38</v>
          </cell>
        </row>
        <row r="1040">
          <cell r="A1040" t="str">
            <v>LU1730854780</v>
          </cell>
          <cell r="B1040" t="str">
            <v>EdRF - Equity Euro Core A USD</v>
          </cell>
          <cell r="C1040" t="str">
            <v>Retrait SLEPL 07/21 doublons</v>
          </cell>
          <cell r="D1040">
            <v>0</v>
          </cell>
          <cell r="E1040" t="str">
            <v>SICAV</v>
          </cell>
          <cell r="F1040" t="str">
            <v>Edmond de Rothschild</v>
          </cell>
          <cell r="G1040" t="str">
            <v>Edmond de Rothschild Asset Management (Lux)</v>
          </cell>
          <cell r="H1040" t="str">
            <v>USD</v>
          </cell>
          <cell r="I1040" t="str">
            <v>MSCI EMU NR EUR</v>
          </cell>
          <cell r="J1040" t="str">
            <v>http://funds.edram.com/fr/</v>
          </cell>
          <cell r="K1040" t="str">
            <v>Actions Europe Capitalisations Mixte</v>
          </cell>
          <cell r="L1040" t="str">
            <v>Europe Fonds ouverts  - Actions Zone Euro Flex Cap</v>
          </cell>
          <cell r="M1040" t="str">
            <v>FBBA</v>
          </cell>
          <cell r="N1040" t="str">
            <v>FBBAB</v>
          </cell>
          <cell r="O1040" t="str">
            <v>Quotidien</v>
          </cell>
          <cell r="P1040" t="str">
            <v>Austria;Belgium;Switzerland;Germany;Spain;France;United Kingdom;Italy;Luxembourg;Netherlands;</v>
          </cell>
          <cell r="Q1040" t="str">
            <v>Oui</v>
          </cell>
          <cell r="R1040" t="str">
            <v/>
          </cell>
          <cell r="S1040" t="str">
            <v/>
          </cell>
          <cell r="T1040" t="str">
            <v>Zone Euro</v>
          </cell>
          <cell r="U1040" t="str">
            <v>Euroland</v>
          </cell>
          <cell r="V1040">
            <v>6</v>
          </cell>
          <cell r="W1040" t="str">
            <v>Non</v>
          </cell>
          <cell r="X1040" t="str">
            <v>Cap</v>
          </cell>
          <cell r="Y1040" t="str">
            <v>12h30</v>
          </cell>
          <cell r="Z1040" t="str">
            <v>J+3</v>
          </cell>
          <cell r="AB1040" t="str">
            <v>Oui</v>
          </cell>
          <cell r="AC1040" t="str">
            <v>Oui</v>
          </cell>
          <cell r="AD1040">
            <v>1.7</v>
          </cell>
          <cell r="AE1040">
            <v>2.37</v>
          </cell>
        </row>
        <row r="1041">
          <cell r="A1041" t="str">
            <v>LU1244893696</v>
          </cell>
          <cell r="B1041" t="str">
            <v>EdRF Big Data A EUR</v>
          </cell>
          <cell r="D1041">
            <v>11</v>
          </cell>
          <cell r="E1041" t="str">
            <v>SICAV</v>
          </cell>
          <cell r="F1041" t="str">
            <v>Edmond de Rothschild</v>
          </cell>
          <cell r="G1041" t="str">
            <v>Edmond de Rothschild Asset Management (Lux)</v>
          </cell>
          <cell r="H1041" t="str">
            <v>EUR</v>
          </cell>
          <cell r="I1041" t="str">
            <v>MSCI World NR USD</v>
          </cell>
          <cell r="J1041" t="str">
            <v>http://funds.edram.com/fr/</v>
          </cell>
          <cell r="K1041" t="str">
            <v>Secteur Technologies</v>
          </cell>
          <cell r="L1041" t="str">
            <v>Europe Fonds ouverts  - Actions Secteur Technologies</v>
          </cell>
          <cell r="M1041" t="str">
            <v>G0R0</v>
          </cell>
          <cell r="N1041" t="str">
            <v>G0R0B</v>
          </cell>
          <cell r="O1041" t="str">
            <v>Quotidien</v>
          </cell>
          <cell r="P1041" t="str">
            <v>Spain;France;Italy;Luxembourg;</v>
          </cell>
          <cell r="Q1041" t="str">
            <v>Non</v>
          </cell>
          <cell r="R1041" t="str">
            <v/>
          </cell>
          <cell r="S1041" t="str">
            <v/>
          </cell>
          <cell r="T1041" t="str">
            <v>International</v>
          </cell>
          <cell r="U1041" t="str">
            <v>Global</v>
          </cell>
          <cell r="V1041">
            <v>6</v>
          </cell>
          <cell r="W1041" t="str">
            <v>Non</v>
          </cell>
          <cell r="X1041" t="str">
            <v>Cap</v>
          </cell>
          <cell r="Y1041" t="str">
            <v>12h30</v>
          </cell>
          <cell r="Z1041" t="str">
            <v>J+3</v>
          </cell>
          <cell r="AA1041">
            <v>0</v>
          </cell>
          <cell r="AB1041" t="str">
            <v>Oui</v>
          </cell>
          <cell r="AC1041" t="str">
            <v>Oui</v>
          </cell>
          <cell r="AD1041">
            <v>1.6</v>
          </cell>
          <cell r="AE1041">
            <v>2.2799999999999998</v>
          </cell>
        </row>
        <row r="1042">
          <cell r="A1042" t="str">
            <v>LU1161527038</v>
          </cell>
          <cell r="B1042" t="str">
            <v>EdRF Bond Allocation A EUR Acc</v>
          </cell>
          <cell r="D1042">
            <v>12</v>
          </cell>
          <cell r="E1042" t="str">
            <v>SICAV</v>
          </cell>
          <cell r="F1042" t="str">
            <v>Edmond de Rothschild</v>
          </cell>
          <cell r="G1042" t="str">
            <v>Edmond de Rothschild Asset Management (Lux)</v>
          </cell>
          <cell r="H1042" t="str">
            <v>EUR</v>
          </cell>
          <cell r="I1042" t="str">
            <v>(BBgBarc Euro Agg Corps TR EUR) 50% + ( BBgBarc Euro Agg Treasury TR EUR) 50%</v>
          </cell>
          <cell r="J1042" t="str">
            <v>http://funds.edram.com/fr/</v>
          </cell>
          <cell r="K1042" t="str">
            <v>Obligations Flexibles EUR</v>
          </cell>
          <cell r="L1042" t="str">
            <v>Europe Fonds ouverts  - Obligations EUR Flexibles</v>
          </cell>
          <cell r="M1042" t="str">
            <v>BBGA</v>
          </cell>
          <cell r="N1042" t="str">
            <v>BBGAB</v>
          </cell>
          <cell r="O1042" t="str">
            <v>Quotidien</v>
          </cell>
          <cell r="P1042" t="str">
            <v>?</v>
          </cell>
          <cell r="Q1042" t="str">
            <v>Non</v>
          </cell>
          <cell r="R1042" t="str">
            <v/>
          </cell>
          <cell r="S1042" t="str">
            <v>+ 85 ans</v>
          </cell>
          <cell r="T1042" t="str">
            <v>Europe</v>
          </cell>
          <cell r="U1042" t="str">
            <v>Europe</v>
          </cell>
          <cell r="V1042">
            <v>3</v>
          </cell>
          <cell r="X1042" t="str">
            <v>Cap</v>
          </cell>
          <cell r="Y1042" t="str">
            <v>12h30</v>
          </cell>
          <cell r="Z1042" t="str">
            <v>J+3</v>
          </cell>
          <cell r="AA1042">
            <v>0</v>
          </cell>
          <cell r="AB1042" t="str">
            <v>Oui</v>
          </cell>
          <cell r="AC1042" t="str">
            <v>Oui</v>
          </cell>
          <cell r="AD1042">
            <v>0.8</v>
          </cell>
          <cell r="AE1042">
            <v>1.34</v>
          </cell>
        </row>
        <row r="1043">
          <cell r="A1043" t="str">
            <v>LU1161526816</v>
          </cell>
          <cell r="B1043" t="str">
            <v>EdRF Bond Allocation I EUR Acc</v>
          </cell>
          <cell r="D1043">
            <v>1</v>
          </cell>
          <cell r="E1043" t="str">
            <v>SICAV</v>
          </cell>
          <cell r="F1043" t="str">
            <v>Edmond de Rothschild</v>
          </cell>
          <cell r="G1043" t="str">
            <v>Edmond de Rothschild Asset Management (Lux)</v>
          </cell>
          <cell r="H1043" t="str">
            <v>EUR</v>
          </cell>
          <cell r="I1043" t="str">
            <v>(BBgBarc Euro Agg Corps TR EUR) 50% + ( BBgBarc Euro Agg Treasury TR EUR) 50%</v>
          </cell>
          <cell r="J1043" t="str">
            <v>http://funds.edram.com/fr/</v>
          </cell>
          <cell r="K1043" t="str">
            <v>Obligations Flexibles EUR</v>
          </cell>
          <cell r="L1043" t="str">
            <v>Europe Fonds ouverts  - Obligations EUR Flexibles</v>
          </cell>
          <cell r="M1043" t="str">
            <v>BBGA</v>
          </cell>
          <cell r="N1043" t="str">
            <v>BBGAB</v>
          </cell>
          <cell r="O1043" t="str">
            <v>Quotidien</v>
          </cell>
          <cell r="P1043" t="str">
            <v>?</v>
          </cell>
          <cell r="Q1043" t="str">
            <v>Non</v>
          </cell>
          <cell r="R1043" t="str">
            <v/>
          </cell>
          <cell r="S1043" t="str">
            <v>+ 85 ans</v>
          </cell>
          <cell r="T1043" t="str">
            <v>Europe</v>
          </cell>
          <cell r="U1043" t="str">
            <v>Europe</v>
          </cell>
          <cell r="V1043">
            <v>3</v>
          </cell>
          <cell r="X1043" t="str">
            <v>Cap</v>
          </cell>
          <cell r="Y1043" t="str">
            <v>12h30</v>
          </cell>
          <cell r="Z1043" t="str">
            <v>J+3</v>
          </cell>
          <cell r="AB1043" t="str">
            <v>Oui</v>
          </cell>
          <cell r="AC1043" t="str">
            <v>Oui</v>
          </cell>
          <cell r="AD1043">
            <v>0.4</v>
          </cell>
          <cell r="AE1043">
            <v>0.79</v>
          </cell>
        </row>
        <row r="1044">
          <cell r="A1044" t="str">
            <v>LU1161526493</v>
          </cell>
          <cell r="B1044" t="str">
            <v>EdRF Bond Allocation R USD H Acc</v>
          </cell>
          <cell r="D1044">
            <v>1</v>
          </cell>
          <cell r="E1044" t="str">
            <v>SICAV</v>
          </cell>
          <cell r="F1044" t="str">
            <v>Edmond de Rothschild</v>
          </cell>
          <cell r="G1044" t="str">
            <v>Edmond de Rothschild Asset Management (Lux)</v>
          </cell>
          <cell r="H1044" t="str">
            <v>USD</v>
          </cell>
          <cell r="I1044" t="str">
            <v>(BBgBarc Euro Agg Corps TR EUR) 50% + ( BBgBarc Euro Agg Treasury TR EUR) 50%</v>
          </cell>
          <cell r="J1044" t="str">
            <v>http://funds.edram.com/fr/</v>
          </cell>
          <cell r="K1044" t="str">
            <v>Obligations Autres</v>
          </cell>
          <cell r="L1044" t="str">
            <v>Europe Fonds ouverts  - Obligations Autres</v>
          </cell>
          <cell r="M1044" t="str">
            <v>BBFA</v>
          </cell>
          <cell r="N1044" t="str">
            <v>BBFAB</v>
          </cell>
          <cell r="O1044" t="str">
            <v>Quotidien</v>
          </cell>
          <cell r="P1044" t="str">
            <v>Austria;Belgium;Switzerland;Germany;Spain;France;Italy;Luxembourg;</v>
          </cell>
          <cell r="Q1044" t="str">
            <v>Non</v>
          </cell>
          <cell r="R1044" t="str">
            <v/>
          </cell>
          <cell r="S1044" t="str">
            <v>+ 85 ans</v>
          </cell>
          <cell r="T1044" t="str">
            <v>Europe</v>
          </cell>
          <cell r="U1044" t="str">
            <v>Europe</v>
          </cell>
          <cell r="V1044">
            <v>3</v>
          </cell>
          <cell r="W1044" t="str">
            <v>Non</v>
          </cell>
          <cell r="X1044" t="str">
            <v>Cap</v>
          </cell>
          <cell r="Y1044" t="str">
            <v>12h30</v>
          </cell>
          <cell r="Z1044" t="str">
            <v>J+3</v>
          </cell>
          <cell r="AB1044" t="str">
            <v>Oui</v>
          </cell>
          <cell r="AC1044" t="str">
            <v>Oui</v>
          </cell>
          <cell r="AD1044">
            <v>1</v>
          </cell>
          <cell r="AE1044">
            <v>1.53</v>
          </cell>
        </row>
        <row r="1045">
          <cell r="A1045" t="str">
            <v>LU1160365091</v>
          </cell>
          <cell r="B1045" t="str">
            <v>EdRF China A EUR</v>
          </cell>
          <cell r="D1045">
            <v>15</v>
          </cell>
          <cell r="E1045" t="str">
            <v>SICAV</v>
          </cell>
          <cell r="F1045" t="str">
            <v>Edmond de Rothschild</v>
          </cell>
          <cell r="G1045" t="str">
            <v>Edmond de Rothschild Asset Management (Lux)</v>
          </cell>
          <cell r="H1045" t="str">
            <v>EUR</v>
          </cell>
          <cell r="I1045" t="str">
            <v>MSCI China 10/40 NR EUR</v>
          </cell>
          <cell r="J1045" t="str">
            <v>http://funds.edram.com/fr/</v>
          </cell>
          <cell r="K1045" t="str">
            <v>Actions Chine</v>
          </cell>
          <cell r="L1045" t="str">
            <v>Europe Fonds ouverts  - Actions Chine</v>
          </cell>
          <cell r="M1045" t="str">
            <v>FKD0</v>
          </cell>
          <cell r="N1045" t="str">
            <v>FKD0B</v>
          </cell>
          <cell r="O1045" t="str">
            <v>Quotidien</v>
          </cell>
          <cell r="P1045" t="str">
            <v>Austria;Belgium;Switzerland;Germany;Spain;France;Luxembourg;Netherlands;Taiwan;</v>
          </cell>
          <cell r="Q1045" t="str">
            <v>Non</v>
          </cell>
          <cell r="R1045" t="str">
            <v/>
          </cell>
          <cell r="S1045" t="str">
            <v/>
          </cell>
          <cell r="T1045" t="str">
            <v>Chine</v>
          </cell>
          <cell r="U1045" t="str">
            <v>Chine</v>
          </cell>
          <cell r="V1045">
            <v>6</v>
          </cell>
          <cell r="W1045" t="str">
            <v>Non</v>
          </cell>
          <cell r="X1045" t="str">
            <v>Cap</v>
          </cell>
          <cell r="Y1045" t="str">
            <v>16h30</v>
          </cell>
          <cell r="Z1045" t="str">
            <v>J+3</v>
          </cell>
          <cell r="AA1045" t="str">
            <v>Label ISR 062021</v>
          </cell>
          <cell r="AB1045" t="str">
            <v>Oui</v>
          </cell>
          <cell r="AC1045" t="str">
            <v>Oui</v>
          </cell>
          <cell r="AD1045">
            <v>1.7</v>
          </cell>
          <cell r="AE1045">
            <v>2.59</v>
          </cell>
        </row>
        <row r="1046">
          <cell r="A1046" t="str">
            <v>LU1160351208</v>
          </cell>
          <cell r="B1046" t="str">
            <v>EdRF Emerging Bonds A EUR H</v>
          </cell>
          <cell r="C1046" t="str">
            <v>Retrait des produits rouges (SLSPL, LUX, SLPERE, PER EXPERT) suite au comité local du 28/04/2021 (le fonds a subi une baisse d’encours supérieure à 35% sur les 6 derniers mois)</v>
          </cell>
          <cell r="D1046">
            <v>7</v>
          </cell>
          <cell r="E1046" t="str">
            <v>SICAV</v>
          </cell>
          <cell r="F1046" t="str">
            <v>Edmond de Rothschild</v>
          </cell>
          <cell r="G1046" t="str">
            <v>Edmond de Rothschild Asset Management (Lux)</v>
          </cell>
          <cell r="H1046" t="str">
            <v>EUR</v>
          </cell>
          <cell r="I1046" t="str">
            <v>JPM EMBI Global TR USD</v>
          </cell>
          <cell r="J1046" t="str">
            <v>http://funds.edram.com/fr/</v>
          </cell>
          <cell r="K1046" t="str">
            <v>Obligations Marchés Emergents</v>
          </cell>
          <cell r="L1046" t="str">
            <v>Europe Fonds ouverts  - Obligations Marchés Emergents Dominante EUR</v>
          </cell>
          <cell r="M1046" t="str">
            <v>BDRB</v>
          </cell>
          <cell r="N1046" t="str">
            <v>BDRBB</v>
          </cell>
          <cell r="O1046" t="str">
            <v>Quotidien</v>
          </cell>
          <cell r="P1046" t="str">
            <v>Austria;Belgium;Switzerland;Germany;Spain;France;Italy;Luxembourg;</v>
          </cell>
          <cell r="Q1046" t="str">
            <v>Non</v>
          </cell>
          <cell r="R1046" t="str">
            <v/>
          </cell>
          <cell r="S1046" t="str">
            <v>+ 85 ans</v>
          </cell>
          <cell r="T1046" t="str">
            <v>Marchés Emergents</v>
          </cell>
          <cell r="U1046" t="str">
            <v>Global Emerging Mkts</v>
          </cell>
          <cell r="V1046">
            <v>5</v>
          </cell>
          <cell r="X1046" t="str">
            <v>Cap</v>
          </cell>
          <cell r="Y1046" t="str">
            <v>12h30</v>
          </cell>
          <cell r="Z1046" t="str">
            <v>J+5</v>
          </cell>
          <cell r="AA1046">
            <v>0</v>
          </cell>
          <cell r="AB1046" t="str">
            <v>Non</v>
          </cell>
          <cell r="AC1046" t="str">
            <v>Oui</v>
          </cell>
          <cell r="AD1046">
            <v>1.2</v>
          </cell>
          <cell r="AE1046">
            <v>1.83</v>
          </cell>
        </row>
        <row r="1047">
          <cell r="A1047" t="str">
            <v>LU1160358633</v>
          </cell>
          <cell r="B1047" t="str">
            <v>EdRF Equity Opportunities A EUR</v>
          </cell>
          <cell r="D1047">
            <v>7</v>
          </cell>
          <cell r="E1047" t="str">
            <v>SICAV</v>
          </cell>
          <cell r="F1047" t="str">
            <v>Edmond de Rothschild</v>
          </cell>
          <cell r="G1047" t="str">
            <v>Edmond de Rothschild Asset Management (Lux)</v>
          </cell>
          <cell r="H1047" t="str">
            <v>EUR</v>
          </cell>
          <cell r="I1047" t="str">
            <v>MSCI World NR USD</v>
          </cell>
          <cell r="J1047" t="str">
            <v>http://funds.edram.com/fr/</v>
          </cell>
          <cell r="K1047" t="str">
            <v>Actions International Grandes Capitalisations Valeur</v>
          </cell>
          <cell r="L1047" t="str">
            <v>Europe Fonds ouverts  - Actions Internationales Gdes Cap. Value</v>
          </cell>
          <cell r="M1047" t="str">
            <v>FEAC</v>
          </cell>
          <cell r="N1047" t="str">
            <v>FEACB</v>
          </cell>
          <cell r="O1047" t="str">
            <v>Quotidien</v>
          </cell>
          <cell r="P1047" t="str">
            <v>Austria;Belgium;Switzerland;Germany;Spain;France;United Kingdom;Italy;Luxembourg;Netherlands;</v>
          </cell>
          <cell r="Q1047" t="str">
            <v>Non</v>
          </cell>
          <cell r="R1047" t="str">
            <v/>
          </cell>
          <cell r="S1047" t="str">
            <v/>
          </cell>
          <cell r="T1047" t="str">
            <v>International</v>
          </cell>
          <cell r="U1047" t="str">
            <v>Global</v>
          </cell>
          <cell r="V1047">
            <v>6</v>
          </cell>
          <cell r="W1047" t="str">
            <v>Non</v>
          </cell>
          <cell r="X1047" t="str">
            <v>Cap</v>
          </cell>
          <cell r="Y1047" t="str">
            <v>12h30</v>
          </cell>
          <cell r="Z1047" t="str">
            <v>J+3</v>
          </cell>
          <cell r="AA1047">
            <v>0</v>
          </cell>
          <cell r="AB1047" t="str">
            <v>Non</v>
          </cell>
          <cell r="AC1047" t="str">
            <v>Oui</v>
          </cell>
          <cell r="AD1047">
            <v>1.2</v>
          </cell>
          <cell r="AE1047">
            <v>2.2799999999999998</v>
          </cell>
        </row>
        <row r="1048">
          <cell r="A1048" t="str">
            <v>LU1160363633</v>
          </cell>
          <cell r="B1048" t="str">
            <v>EdRF Euro High Yield A EUR</v>
          </cell>
          <cell r="D1048">
            <v>6</v>
          </cell>
          <cell r="E1048" t="str">
            <v>SICAV</v>
          </cell>
          <cell r="F1048" t="str">
            <v>Edmond de Rothschild</v>
          </cell>
          <cell r="G1048" t="str">
            <v>Edmond de Rothschild Asset Management (Lux)</v>
          </cell>
          <cell r="H1048" t="str">
            <v>EUR</v>
          </cell>
          <cell r="I1048" t="str">
            <v>ICE BofA BB-B EUR NFincl HY Ctd TR EUR</v>
          </cell>
          <cell r="J1048" t="str">
            <v>http://funds.edram.com/fr/</v>
          </cell>
          <cell r="K1048" t="str">
            <v>Obligations Haut Rendement EUR</v>
          </cell>
          <cell r="L1048" t="str">
            <v>Europe Fonds ouverts  - Obligations EUR Haut Rendement</v>
          </cell>
          <cell r="M1048" t="str">
            <v>BCNA</v>
          </cell>
          <cell r="N1048" t="str">
            <v>BCNAB</v>
          </cell>
          <cell r="O1048" t="str">
            <v>Quotidien</v>
          </cell>
          <cell r="P1048" t="str">
            <v>Austria;Switzerland;Germany;Spain;France;Italy;Luxembourg;</v>
          </cell>
          <cell r="Q1048" t="str">
            <v>Non</v>
          </cell>
          <cell r="R1048" t="str">
            <v/>
          </cell>
          <cell r="S1048" t="str">
            <v>+ 85 ans</v>
          </cell>
          <cell r="T1048" t="str">
            <v>Europe</v>
          </cell>
          <cell r="U1048" t="str">
            <v>Europe</v>
          </cell>
          <cell r="V1048">
            <v>4</v>
          </cell>
          <cell r="W1048" t="str">
            <v>Non</v>
          </cell>
          <cell r="X1048" t="str">
            <v>Cap</v>
          </cell>
          <cell r="Y1048" t="str">
            <v>12h30</v>
          </cell>
          <cell r="Z1048" t="str">
            <v>J+3</v>
          </cell>
          <cell r="AA1048">
            <v>0</v>
          </cell>
          <cell r="AB1048" t="str">
            <v>Oui</v>
          </cell>
          <cell r="AC1048" t="str">
            <v>Oui</v>
          </cell>
          <cell r="AD1048">
            <v>1</v>
          </cell>
          <cell r="AE1048">
            <v>1.31</v>
          </cell>
        </row>
        <row r="1049">
          <cell r="A1049" t="str">
            <v>LU1103207525</v>
          </cell>
          <cell r="B1049" t="str">
            <v>EdRF Europe Convertibles A EUR</v>
          </cell>
          <cell r="D1049">
            <v>15</v>
          </cell>
          <cell r="E1049" t="str">
            <v>SICAV</v>
          </cell>
          <cell r="F1049" t="str">
            <v>Edmond de Rothschild</v>
          </cell>
          <cell r="G1049" t="str">
            <v>Edmond de Rothschild Asset Management (Lux)</v>
          </cell>
          <cell r="H1049" t="str">
            <v>EUR</v>
          </cell>
          <cell r="I1049" t="str">
            <v>Refinitiv Europe Focus Hgd CB TR EUR</v>
          </cell>
          <cell r="J1049" t="str">
            <v>http://funds.edram.com/fr/</v>
          </cell>
          <cell r="K1049" t="str">
            <v>Obligations Convertibles - Europe</v>
          </cell>
          <cell r="L1049" t="str">
            <v>Europe Fonds ouverts  - Convertibles Europe</v>
          </cell>
          <cell r="M1049" t="str">
            <v>C00A</v>
          </cell>
          <cell r="N1049" t="str">
            <v>C00AB</v>
          </cell>
          <cell r="O1049" t="str">
            <v>Quotidien</v>
          </cell>
          <cell r="P1049" t="str">
            <v>Austria;Belgium;Switzerland;Germany;Spain;Finland;France;Italy;Luxembourg;Netherlands;Sweden;Taiwan;</v>
          </cell>
          <cell r="Q1049" t="str">
            <v>Non</v>
          </cell>
          <cell r="R1049" t="str">
            <v/>
          </cell>
          <cell r="S1049" t="str">
            <v>+ 85 ans</v>
          </cell>
          <cell r="T1049" t="str">
            <v>Zone Euro</v>
          </cell>
          <cell r="U1049" t="str">
            <v>Euroland</v>
          </cell>
          <cell r="V1049">
            <v>4</v>
          </cell>
          <cell r="W1049" t="str">
            <v>Non</v>
          </cell>
          <cell r="X1049" t="str">
            <v>Cap</v>
          </cell>
          <cell r="Y1049" t="str">
            <v>12h30</v>
          </cell>
          <cell r="Z1049" t="str">
            <v>J+3</v>
          </cell>
          <cell r="AA1049">
            <v>0</v>
          </cell>
          <cell r="AB1049" t="str">
            <v>Oui</v>
          </cell>
          <cell r="AC1049" t="str">
            <v>Oui</v>
          </cell>
          <cell r="AD1049">
            <v>1</v>
          </cell>
          <cell r="AE1049">
            <v>1.54</v>
          </cell>
        </row>
        <row r="1050">
          <cell r="A1050" t="str">
            <v>LU1102959951</v>
          </cell>
          <cell r="B1050" t="str">
            <v>EdRF Europe Synergy A EUR</v>
          </cell>
          <cell r="C1050" t="str">
            <v>Absorption du fonds LU1082945236 EdRF Selective Europe A-EUR le 14/11/2017</v>
          </cell>
          <cell r="D1050">
            <v>11</v>
          </cell>
          <cell r="E1050" t="str">
            <v>SICAV</v>
          </cell>
          <cell r="F1050" t="str">
            <v>Edmond de Rothschild</v>
          </cell>
          <cell r="G1050" t="str">
            <v>Edmond de Rothschild Asset Management (Lux)</v>
          </cell>
          <cell r="H1050" t="str">
            <v>EUR</v>
          </cell>
          <cell r="I1050" t="str">
            <v>MSCI Europe NR EUR</v>
          </cell>
          <cell r="J1050" t="str">
            <v>http://funds.edram.com/fr/</v>
          </cell>
          <cell r="K1050" t="str">
            <v>Actions Europe Grandes Capitalisations Mixte</v>
          </cell>
          <cell r="L1050" t="str">
            <v>Europe Fonds ouverts  - Actions Europe Gdes Cap. Mixte</v>
          </cell>
          <cell r="M1050" t="str">
            <v>FCBB</v>
          </cell>
          <cell r="N1050" t="str">
            <v>FCBBB</v>
          </cell>
          <cell r="O1050" t="str">
            <v>Quotidien</v>
          </cell>
          <cell r="P1050" t="str">
            <v>Switzerland;France;Luxembourg;Taiwan;</v>
          </cell>
          <cell r="Q1050" t="str">
            <v>Oui</v>
          </cell>
          <cell r="R1050" t="str">
            <v/>
          </cell>
          <cell r="S1050" t="str">
            <v/>
          </cell>
          <cell r="T1050" t="str">
            <v>Europe</v>
          </cell>
          <cell r="U1050" t="str">
            <v>Europe</v>
          </cell>
          <cell r="V1050">
            <v>6</v>
          </cell>
          <cell r="W1050" t="str">
            <v>Non</v>
          </cell>
          <cell r="X1050" t="str">
            <v>Cap</v>
          </cell>
          <cell r="Y1050" t="str">
            <v>12h30</v>
          </cell>
          <cell r="Z1050" t="str">
            <v>J+3</v>
          </cell>
          <cell r="AA1050">
            <v>0</v>
          </cell>
          <cell r="AB1050" t="str">
            <v>Oui</v>
          </cell>
          <cell r="AC1050" t="str">
            <v>Oui</v>
          </cell>
          <cell r="AD1050">
            <v>1.7</v>
          </cell>
          <cell r="AE1050">
            <v>2.5</v>
          </cell>
        </row>
        <row r="1051">
          <cell r="A1051" t="str">
            <v>LU1160353758</v>
          </cell>
          <cell r="B1051" t="str">
            <v>EdRF Global Convertibles A EUR</v>
          </cell>
          <cell r="D1051">
            <v>7</v>
          </cell>
          <cell r="E1051" t="str">
            <v>SICAV</v>
          </cell>
          <cell r="F1051" t="str">
            <v>Edmond de Rothschild</v>
          </cell>
          <cell r="G1051" t="str">
            <v>Edmond de Rothschild Asset Management (Lux)</v>
          </cell>
          <cell r="H1051" t="str">
            <v>EUR</v>
          </cell>
          <cell r="I1051" t="str">
            <v>Refinitiv Global Focus Hgd CB TR EUR</v>
          </cell>
          <cell r="J1051" t="str">
            <v>http://funds.edram.com/fr/</v>
          </cell>
          <cell r="K1051" t="str">
            <v>Obligations Convertibles Internationales Hedgées</v>
          </cell>
          <cell r="L1051" t="str">
            <v>Europe Fonds ouverts  - Convertibles Internationales Couvertes en EUR</v>
          </cell>
          <cell r="M1051" t="str">
            <v>C00B</v>
          </cell>
          <cell r="N1051" t="str">
            <v>C00BB</v>
          </cell>
          <cell r="O1051" t="str">
            <v>Quotidien</v>
          </cell>
          <cell r="P1051" t="str">
            <v>Austria;Belgium;Switzerland;Germany;Spain;Finland;France;Italy;Luxembourg;Netherlands;Sweden;</v>
          </cell>
          <cell r="Q1051" t="str">
            <v>Non</v>
          </cell>
          <cell r="R1051" t="str">
            <v/>
          </cell>
          <cell r="S1051" t="str">
            <v>+ 85 ans</v>
          </cell>
          <cell r="T1051" t="str">
            <v>International</v>
          </cell>
          <cell r="U1051" t="str">
            <v>Global</v>
          </cell>
          <cell r="V1051">
            <v>4</v>
          </cell>
          <cell r="W1051" t="str">
            <v>Non</v>
          </cell>
          <cell r="X1051" t="str">
            <v>Cap</v>
          </cell>
          <cell r="Y1051" t="str">
            <v>12h30</v>
          </cell>
          <cell r="Z1051" t="str">
            <v>J+3</v>
          </cell>
          <cell r="AA1051">
            <v>0</v>
          </cell>
          <cell r="AB1051" t="str">
            <v>Oui</v>
          </cell>
          <cell r="AC1051" t="str">
            <v>Oui</v>
          </cell>
          <cell r="AD1051">
            <v>1.1499999999999999</v>
          </cell>
          <cell r="AE1051">
            <v>1.84</v>
          </cell>
        </row>
        <row r="1052">
          <cell r="A1052" t="str">
            <v>LU1160356009</v>
          </cell>
          <cell r="B1052" t="str">
            <v>EdRF Healthcare A EUR</v>
          </cell>
          <cell r="D1052">
            <v>10</v>
          </cell>
          <cell r="E1052" t="str">
            <v>SICAV</v>
          </cell>
          <cell r="F1052" t="str">
            <v>Edmond de Rothschild</v>
          </cell>
          <cell r="G1052" t="str">
            <v>Edmond de Rothschild Asset Management (Lux)</v>
          </cell>
          <cell r="H1052" t="str">
            <v>EUR</v>
          </cell>
          <cell r="I1052" t="str">
            <v>MSCI ACWI/Health Care NR EUR</v>
          </cell>
          <cell r="J1052" t="str">
            <v>http://funds.edram.com/fr/</v>
          </cell>
          <cell r="K1052" t="str">
            <v>Secteur Santé</v>
          </cell>
          <cell r="L1052" t="str">
            <v>Europe Fonds ouverts  - Actions Secteur Santé</v>
          </cell>
          <cell r="M1052" t="str">
            <v>G0P0</v>
          </cell>
          <cell r="N1052" t="str">
            <v>G0P0B</v>
          </cell>
          <cell r="O1052" t="str">
            <v>Quotidien</v>
          </cell>
          <cell r="P1052" t="str">
            <v>Belgium;Switzerland;Germany;Spain;France;Italy;Luxembourg;</v>
          </cell>
          <cell r="Q1052" t="str">
            <v>Non</v>
          </cell>
          <cell r="R1052" t="str">
            <v/>
          </cell>
          <cell r="S1052" t="str">
            <v/>
          </cell>
          <cell r="T1052" t="str">
            <v>International</v>
          </cell>
          <cell r="U1052" t="str">
            <v>Global</v>
          </cell>
          <cell r="V1052">
            <v>6</v>
          </cell>
          <cell r="W1052" t="str">
            <v>Non</v>
          </cell>
          <cell r="X1052" t="str">
            <v>Cap</v>
          </cell>
          <cell r="Y1052" t="str">
            <v>12h30</v>
          </cell>
          <cell r="Z1052" t="str">
            <v>J+3</v>
          </cell>
          <cell r="AA1052" t="str">
            <v>Label ISR 09/2020</v>
          </cell>
          <cell r="AB1052" t="str">
            <v>Oui</v>
          </cell>
          <cell r="AC1052" t="str">
            <v>Oui</v>
          </cell>
          <cell r="AD1052">
            <v>1.7</v>
          </cell>
          <cell r="AE1052">
            <v>2.37</v>
          </cell>
        </row>
        <row r="1053">
          <cell r="A1053" t="str">
            <v>LU1160357155</v>
          </cell>
          <cell r="B1053" t="str">
            <v>EdRF Healthcare K EUR</v>
          </cell>
          <cell r="D1053">
            <v>1</v>
          </cell>
          <cell r="E1053" t="str">
            <v>SICAV</v>
          </cell>
          <cell r="F1053" t="str">
            <v>Edmond de Rothschild</v>
          </cell>
          <cell r="G1053" t="str">
            <v>Edmond de Rothschild Asset Management (Lux)</v>
          </cell>
          <cell r="H1053" t="str">
            <v>EUR</v>
          </cell>
          <cell r="I1053" t="str">
            <v>MSCI ACWI/Health Care NR EUR</v>
          </cell>
          <cell r="J1053" t="str">
            <v>http://funds.edram.com/fr/</v>
          </cell>
          <cell r="K1053" t="str">
            <v>Secteur Santé</v>
          </cell>
          <cell r="L1053" t="str">
            <v>Europe Fonds ouverts  - Actions Secteur Santé</v>
          </cell>
          <cell r="M1053" t="str">
            <v>G0P0</v>
          </cell>
          <cell r="N1053" t="str">
            <v>G0P0B</v>
          </cell>
          <cell r="O1053" t="str">
            <v>Quotidien</v>
          </cell>
          <cell r="P1053" t="str">
            <v>Switzerland;Germany;Spain;France;United Kingdom;Italy;Luxembourg;</v>
          </cell>
          <cell r="Q1053" t="str">
            <v>Non</v>
          </cell>
          <cell r="R1053" t="str">
            <v/>
          </cell>
          <cell r="S1053" t="str">
            <v/>
          </cell>
          <cell r="T1053" t="str">
            <v>International</v>
          </cell>
          <cell r="U1053" t="str">
            <v>Global</v>
          </cell>
          <cell r="V1053">
            <v>6</v>
          </cell>
          <cell r="W1053" t="str">
            <v>Non</v>
          </cell>
          <cell r="X1053" t="str">
            <v>Cap</v>
          </cell>
          <cell r="Y1053" t="str">
            <v>12h00</v>
          </cell>
          <cell r="Z1053" t="str">
            <v>J+3</v>
          </cell>
          <cell r="AA1053" t="str">
            <v>Label ISR 012021</v>
          </cell>
          <cell r="AB1053" t="str">
            <v>Oui</v>
          </cell>
          <cell r="AC1053" t="str">
            <v>Oui</v>
          </cell>
          <cell r="AD1053">
            <v>0.85</v>
          </cell>
          <cell r="AE1053">
            <v>1.48</v>
          </cell>
        </row>
        <row r="1054">
          <cell r="A1054" t="str">
            <v>LU0992632538</v>
          </cell>
          <cell r="B1054" t="str">
            <v>EdRF Income Europe A EUR</v>
          </cell>
          <cell r="D1054">
            <v>10</v>
          </cell>
          <cell r="E1054" t="str">
            <v>SICAV</v>
          </cell>
          <cell r="F1054" t="str">
            <v>Edmond de Rothschild</v>
          </cell>
          <cell r="G1054" t="str">
            <v>Edmond de Rothschild Asset Management (Lux)</v>
          </cell>
          <cell r="H1054" t="str">
            <v>EUR</v>
          </cell>
          <cell r="I1054" t="str">
            <v>Pas d'indice de référence</v>
          </cell>
          <cell r="J1054" t="str">
            <v>http://funds.edram.com/fr/</v>
          </cell>
          <cell r="K1054" t="str">
            <v>Mixtes EUR Prudents</v>
          </cell>
          <cell r="L1054" t="str">
            <v>Europe Fonds ouverts  - Allocation EUR Prudente</v>
          </cell>
          <cell r="M1054" t="str">
            <v>EAAA</v>
          </cell>
          <cell r="N1054" t="str">
            <v>EAAAB</v>
          </cell>
          <cell r="O1054" t="str">
            <v>Quotidien</v>
          </cell>
          <cell r="P1054" t="str">
            <v>Belgium;Switzerland;Germany;France;Luxembourg;</v>
          </cell>
          <cell r="Q1054" t="str">
            <v>Non</v>
          </cell>
          <cell r="R1054" t="str">
            <v/>
          </cell>
          <cell r="S1054" t="str">
            <v>+ 85 ans</v>
          </cell>
          <cell r="T1054" t="str">
            <v>Europe</v>
          </cell>
          <cell r="U1054" t="str">
            <v>Europe</v>
          </cell>
          <cell r="V1054">
            <v>4</v>
          </cell>
          <cell r="W1054" t="str">
            <v>Non</v>
          </cell>
          <cell r="X1054" t="str">
            <v>Cap</v>
          </cell>
          <cell r="Y1054" t="str">
            <v>12h30</v>
          </cell>
          <cell r="Z1054" t="str">
            <v>J+3</v>
          </cell>
          <cell r="AA1054" t="str">
            <v>Label ISR 09/2020</v>
          </cell>
          <cell r="AB1054" t="str">
            <v>Oui</v>
          </cell>
          <cell r="AC1054" t="str">
            <v>Oui</v>
          </cell>
          <cell r="AD1054">
            <v>1.3</v>
          </cell>
          <cell r="AE1054">
            <v>1.79</v>
          </cell>
        </row>
        <row r="1055">
          <cell r="A1055" t="str">
            <v>LU1005537912</v>
          </cell>
          <cell r="B1055" t="str">
            <v>EdRF QUAM 5 A EUR</v>
          </cell>
          <cell r="D1055">
            <v>4</v>
          </cell>
          <cell r="E1055" t="str">
            <v>SICAV</v>
          </cell>
          <cell r="F1055" t="str">
            <v>Edmond de Rothschild</v>
          </cell>
          <cell r="G1055" t="str">
            <v>Edmond de Rothschild Asset Management (Lux)</v>
          </cell>
          <cell r="H1055" t="str">
            <v>EUR</v>
          </cell>
          <cell r="I1055" t="str">
            <v>ICE Libor 1 Month EUR</v>
          </cell>
          <cell r="J1055" t="str">
            <v>http://funds.edram.com/fr/</v>
          </cell>
          <cell r="K1055" t="str">
            <v>Mixtes EUR Prudents</v>
          </cell>
          <cell r="L1055" t="str">
            <v>Europe Fonds ouverts  - Allocation EUR Prudente - International</v>
          </cell>
          <cell r="M1055" t="str">
            <v>EAAA</v>
          </cell>
          <cell r="N1055" t="str">
            <v>EAAAB</v>
          </cell>
          <cell r="O1055" t="str">
            <v>Quotidien</v>
          </cell>
          <cell r="P1055" t="str">
            <v>Switzerland;Germany;Spain;France;Luxembourg;Netherlands;Portugal;Sweden;</v>
          </cell>
          <cell r="Q1055" t="str">
            <v>Non</v>
          </cell>
          <cell r="R1055" t="str">
            <v/>
          </cell>
          <cell r="S1055" t="str">
            <v>+ 85 ans</v>
          </cell>
          <cell r="T1055" t="str">
            <v>International</v>
          </cell>
          <cell r="U1055" t="str">
            <v>Global</v>
          </cell>
          <cell r="V1055">
            <v>4</v>
          </cell>
          <cell r="W1055" t="str">
            <v>Non</v>
          </cell>
          <cell r="X1055" t="str">
            <v>Cap</v>
          </cell>
          <cell r="Y1055" t="str">
            <v>16h00 J-1</v>
          </cell>
          <cell r="Z1055" t="str">
            <v>J+3</v>
          </cell>
          <cell r="AB1055" t="str">
            <v>Non</v>
          </cell>
          <cell r="AC1055" t="str">
            <v>Oui</v>
          </cell>
          <cell r="AD1055">
            <v>1</v>
          </cell>
          <cell r="AE1055">
            <v>2</v>
          </cell>
        </row>
        <row r="1056">
          <cell r="A1056" t="str">
            <v>LU1103293855</v>
          </cell>
          <cell r="B1056" t="str">
            <v>EdRF Strategic Emerging A EUR</v>
          </cell>
          <cell r="D1056">
            <v>10</v>
          </cell>
          <cell r="E1056" t="str">
            <v>SICAV</v>
          </cell>
          <cell r="F1056" t="str">
            <v>Edmond de Rothschild</v>
          </cell>
          <cell r="G1056" t="str">
            <v>Edmond de Rothschild Asset Management (Lux)</v>
          </cell>
          <cell r="H1056" t="str">
            <v>EUR</v>
          </cell>
          <cell r="I1056" t="str">
            <v>MSCI EM NR USD</v>
          </cell>
          <cell r="J1056" t="str">
            <v>http://funds.edram.com/fr/</v>
          </cell>
          <cell r="K1056" t="str">
            <v>Actions Marchés Emergents</v>
          </cell>
          <cell r="L1056" t="str">
            <v>Europe Fonds ouverts  - Actions Marchés Emergents</v>
          </cell>
          <cell r="M1056" t="str">
            <v>FJ00</v>
          </cell>
          <cell r="N1056" t="str">
            <v>FJ00B</v>
          </cell>
          <cell r="O1056" t="str">
            <v>Quotidien</v>
          </cell>
          <cell r="P1056" t="str">
            <v>Switzerland;France;Luxembourg;Taiwan;</v>
          </cell>
          <cell r="Q1056" t="str">
            <v>Non</v>
          </cell>
          <cell r="R1056" t="str">
            <v/>
          </cell>
          <cell r="S1056" t="str">
            <v/>
          </cell>
          <cell r="T1056" t="str">
            <v>Marchés Emergents</v>
          </cell>
          <cell r="U1056" t="str">
            <v>Global Emerging Mkts</v>
          </cell>
          <cell r="V1056">
            <v>6</v>
          </cell>
          <cell r="W1056" t="str">
            <v>Non</v>
          </cell>
          <cell r="X1056" t="str">
            <v>Cap</v>
          </cell>
          <cell r="AB1056" t="str">
            <v>Oui</v>
          </cell>
          <cell r="AC1056" t="str">
            <v>Oui</v>
          </cell>
          <cell r="AD1056">
            <v>1.7</v>
          </cell>
          <cell r="AE1056">
            <v>2.5299999999999998</v>
          </cell>
        </row>
        <row r="1057">
          <cell r="A1057" t="str">
            <v>LU1103303167</v>
          </cell>
          <cell r="B1057" t="str">
            <v>EdRF US Value A EUR</v>
          </cell>
          <cell r="D1057">
            <v>17</v>
          </cell>
          <cell r="E1057" t="str">
            <v>SICAV</v>
          </cell>
          <cell r="F1057" t="str">
            <v>Edmond de Rothschild</v>
          </cell>
          <cell r="G1057" t="str">
            <v>Edmond de Rothschild Asset Management (Lux)</v>
          </cell>
          <cell r="H1057" t="str">
            <v>EUR</v>
          </cell>
          <cell r="I1057" t="str">
            <v>Russell 1000 NR USD</v>
          </cell>
          <cell r="J1057" t="str">
            <v>http://funds.edram.com/fr/</v>
          </cell>
          <cell r="K1057" t="str">
            <v>Actions US Grandes Capitalisations Mixte</v>
          </cell>
          <cell r="L1057" t="str">
            <v>Europe Fonds ouverts  - Actions Etats-Unis Flex Cap</v>
          </cell>
          <cell r="M1057" t="str">
            <v>FFAC</v>
          </cell>
          <cell r="N1057" t="str">
            <v>FFACB</v>
          </cell>
          <cell r="O1057" t="str">
            <v>Quotidien</v>
          </cell>
          <cell r="P1057" t="str">
            <v>Switzerland;France;Luxembourg;Taiwan;</v>
          </cell>
          <cell r="Q1057" t="str">
            <v>Non</v>
          </cell>
          <cell r="R1057" t="str">
            <v/>
          </cell>
          <cell r="S1057" t="str">
            <v/>
          </cell>
          <cell r="T1057" t="str">
            <v>Amérique du Nord</v>
          </cell>
          <cell r="U1057" t="str">
            <v>États-Unis d'Amérique</v>
          </cell>
          <cell r="V1057">
            <v>6</v>
          </cell>
          <cell r="W1057" t="str">
            <v>Non</v>
          </cell>
          <cell r="X1057" t="str">
            <v>Cap</v>
          </cell>
          <cell r="Y1057" t="str">
            <v>12h30</v>
          </cell>
          <cell r="Z1057" t="str">
            <v>J+3</v>
          </cell>
          <cell r="AA1057">
            <v>0</v>
          </cell>
          <cell r="AB1057" t="str">
            <v>Non</v>
          </cell>
          <cell r="AC1057" t="str">
            <v>Oui</v>
          </cell>
          <cell r="AD1057">
            <v>1.7</v>
          </cell>
          <cell r="AE1057">
            <v>2.52</v>
          </cell>
        </row>
        <row r="1058">
          <cell r="A1058" t="str">
            <v>LU1103303670</v>
          </cell>
          <cell r="B1058" t="str">
            <v>EdRF US Value A EUR HE</v>
          </cell>
          <cell r="D1058">
            <v>4</v>
          </cell>
          <cell r="E1058" t="str">
            <v>SICAV</v>
          </cell>
          <cell r="F1058" t="str">
            <v>Edmond de Rothschild</v>
          </cell>
          <cell r="G1058" t="str">
            <v>Edmond de Rothschild Asset Management (Lux)</v>
          </cell>
          <cell r="H1058" t="str">
            <v>EUR</v>
          </cell>
          <cell r="I1058" t="str">
            <v>Russell 1000 NR USD</v>
          </cell>
          <cell r="J1058" t="str">
            <v>http://funds.edram.com/fr/</v>
          </cell>
          <cell r="K1058" t="str">
            <v>Actions autres</v>
          </cell>
          <cell r="L1058" t="str">
            <v>Europe Fonds ouverts  - Autres actions</v>
          </cell>
          <cell r="M1058" t="str">
            <v>FTZZ</v>
          </cell>
          <cell r="N1058" t="str">
            <v>FTZZB</v>
          </cell>
          <cell r="O1058" t="str">
            <v>Quotidien</v>
          </cell>
          <cell r="P1058" t="str">
            <v>Switzerland;France;Luxembourg;Taiwan;</v>
          </cell>
          <cell r="Q1058" t="str">
            <v>Non</v>
          </cell>
          <cell r="R1058" t="str">
            <v>non résident</v>
          </cell>
          <cell r="S1058" t="str">
            <v/>
          </cell>
          <cell r="T1058" t="str">
            <v>Amérique du Nord</v>
          </cell>
          <cell r="U1058" t="str">
            <v>États-Unis d'Amérique</v>
          </cell>
          <cell r="V1058">
            <v>7</v>
          </cell>
          <cell r="X1058" t="str">
            <v>Cap</v>
          </cell>
          <cell r="Y1058" t="str">
            <v>12h30</v>
          </cell>
          <cell r="Z1058" t="str">
            <v>J+3</v>
          </cell>
          <cell r="AB1058" t="str">
            <v>Non</v>
          </cell>
          <cell r="AC1058" t="str">
            <v>Oui</v>
          </cell>
          <cell r="AD1058">
            <v>1.7</v>
          </cell>
          <cell r="AE1058">
            <v>2.52</v>
          </cell>
        </row>
        <row r="1059">
          <cell r="A1059" t="str">
            <v>FR0007023700</v>
          </cell>
          <cell r="B1059" t="str">
            <v>Equilibre Discovery</v>
          </cell>
          <cell r="C1059" t="str">
            <v/>
          </cell>
          <cell r="D1059">
            <v>6</v>
          </cell>
          <cell r="E1059" t="str">
            <v>FCP</v>
          </cell>
          <cell r="F1059" t="str">
            <v>Edmond de Rothschild</v>
          </cell>
          <cell r="G1059" t="str">
            <v>Edmond de Rothschild Asset Management (France)</v>
          </cell>
          <cell r="H1059" t="str">
            <v>EUR</v>
          </cell>
          <cell r="I1059" t="str">
            <v>(MSCI Europe Ex Switzerland NR EUR) 45% + ( Euronext Paris CAC Small NR EUR) 5% + (BBgBarc Euro Agg Treasury 3-5 Yr TR EUR) 50%</v>
          </cell>
          <cell r="J1059" t="str">
            <v>http://funds.edram.com/fr/</v>
          </cell>
          <cell r="K1059" t="str">
            <v>Mixtes EUR Equilibrés</v>
          </cell>
          <cell r="L1059" t="str">
            <v>Europe Fonds ouverts  - Allocation EUR Modérée</v>
          </cell>
          <cell r="M1059" t="str">
            <v>EABA</v>
          </cell>
          <cell r="N1059" t="str">
            <v>EABAB</v>
          </cell>
          <cell r="O1059" t="str">
            <v>Quotidien</v>
          </cell>
          <cell r="P1059" t="str">
            <v>France</v>
          </cell>
          <cell r="Q1059" t="str">
            <v>Non</v>
          </cell>
          <cell r="R1059" t="str">
            <v/>
          </cell>
          <cell r="S1059" t="str">
            <v>+ 85 ans</v>
          </cell>
          <cell r="T1059" t="str">
            <v>Europe</v>
          </cell>
          <cell r="U1059" t="str">
            <v>Europe</v>
          </cell>
          <cell r="V1059">
            <v>4</v>
          </cell>
          <cell r="W1059" t="str">
            <v>Non</v>
          </cell>
          <cell r="X1059" t="str">
            <v>Cap</v>
          </cell>
          <cell r="Y1059" t="str">
            <v>10h00</v>
          </cell>
          <cell r="Z1059" t="str">
            <v>J+3</v>
          </cell>
          <cell r="AB1059" t="str">
            <v>Non</v>
          </cell>
          <cell r="AC1059" t="str">
            <v>Non</v>
          </cell>
          <cell r="AD1059">
            <v>0.7</v>
          </cell>
          <cell r="AE1059">
            <v>1.82</v>
          </cell>
        </row>
        <row r="1060">
          <cell r="A1060" t="str">
            <v>FR0010614602</v>
          </cell>
          <cell r="B1060" t="str">
            <v>EdR India I</v>
          </cell>
          <cell r="D1060">
            <v>2</v>
          </cell>
          <cell r="E1060" t="str">
            <v>FCP</v>
          </cell>
          <cell r="F1060" t="str">
            <v>Edmond de Rothschild</v>
          </cell>
          <cell r="G1060" t="str">
            <v>Edmond de Rothschild Asset Management (France)</v>
          </cell>
          <cell r="H1060" t="str">
            <v>EUR</v>
          </cell>
          <cell r="I1060" t="str">
            <v>MSCI India NR EUR</v>
          </cell>
          <cell r="J1060" t="str">
            <v>http://funds.edram.com/fr/</v>
          </cell>
          <cell r="K1060" t="str">
            <v>Actions Inde</v>
          </cell>
          <cell r="L1060" t="str">
            <v>Europe Fonds ouverts  - Actions Inde</v>
          </cell>
          <cell r="M1060" t="str">
            <v>FKE0</v>
          </cell>
          <cell r="N1060" t="str">
            <v>FKE0B</v>
          </cell>
          <cell r="O1060" t="str">
            <v>Quotidien</v>
          </cell>
          <cell r="P1060" t="str">
            <v>Belgium;Switzerland;Germany;Spain;France;Italy;Luxembourg;Netherlands;</v>
          </cell>
          <cell r="Q1060" t="str">
            <v>Non</v>
          </cell>
          <cell r="R1060" t="str">
            <v/>
          </cell>
          <cell r="S1060" t="str">
            <v/>
          </cell>
          <cell r="T1060" t="str">
            <v>Inde</v>
          </cell>
          <cell r="U1060" t="str">
            <v>Inde</v>
          </cell>
          <cell r="V1060">
            <v>6</v>
          </cell>
          <cell r="W1060" t="str">
            <v>Non</v>
          </cell>
          <cell r="X1060" t="str">
            <v>Cap</v>
          </cell>
          <cell r="Y1060" t="str">
            <v>9h30</v>
          </cell>
          <cell r="Z1060" t="str">
            <v>J+1</v>
          </cell>
          <cell r="AA1060" t="str">
            <v>Label ISR 062021</v>
          </cell>
          <cell r="AB1060" t="str">
            <v>Oui</v>
          </cell>
          <cell r="AC1060" t="str">
            <v>Oui</v>
          </cell>
          <cell r="AD1060">
            <v>1</v>
          </cell>
          <cell r="AE1060">
            <v>1.44</v>
          </cell>
        </row>
        <row r="1061">
          <cell r="A1061" t="str">
            <v>FR0010850222</v>
          </cell>
          <cell r="B1061" t="str">
            <v>EdR India R</v>
          </cell>
          <cell r="D1061">
            <v>0</v>
          </cell>
          <cell r="E1061" t="str">
            <v>FCP</v>
          </cell>
          <cell r="F1061" t="str">
            <v>Edmond de Rothschild</v>
          </cell>
          <cell r="G1061" t="str">
            <v>Edmond de Rothschild Asset Management (France)</v>
          </cell>
          <cell r="H1061" t="str">
            <v>EUR</v>
          </cell>
          <cell r="I1061" t="str">
            <v>MSCI India NR EUR</v>
          </cell>
          <cell r="J1061" t="str">
            <v>http://funds.edram.com/fr/</v>
          </cell>
          <cell r="K1061" t="str">
            <v>Actions Inde</v>
          </cell>
          <cell r="L1061" t="str">
            <v>Europe Fonds ouverts  - Actions Inde</v>
          </cell>
          <cell r="M1061" t="str">
            <v>FKE0</v>
          </cell>
          <cell r="N1061" t="str">
            <v>FKE0B</v>
          </cell>
          <cell r="O1061" t="str">
            <v>Quotidien</v>
          </cell>
          <cell r="P1061" t="str">
            <v>Belgium;Switzerland;Germany;Spain;France;Italy;Luxembourg;Netherlands;</v>
          </cell>
          <cell r="Q1061" t="str">
            <v>Non</v>
          </cell>
          <cell r="R1061" t="str">
            <v/>
          </cell>
          <cell r="S1061" t="str">
            <v/>
          </cell>
          <cell r="T1061" t="str">
            <v>Inde</v>
          </cell>
          <cell r="U1061" t="str">
            <v>Inde</v>
          </cell>
          <cell r="V1061">
            <v>6</v>
          </cell>
          <cell r="W1061" t="str">
            <v>Non</v>
          </cell>
          <cell r="X1061" t="str">
            <v>Cap</v>
          </cell>
          <cell r="Y1061" t="str">
            <v>9h30</v>
          </cell>
          <cell r="Z1061" t="str">
            <v>J+1</v>
          </cell>
          <cell r="AA1061" t="str">
            <v>Label ISR 062021</v>
          </cell>
          <cell r="AB1061" t="str">
            <v>Oui</v>
          </cell>
          <cell r="AC1061" t="str">
            <v>Oui</v>
          </cell>
          <cell r="AD1061">
            <v>1.1499999999999999</v>
          </cell>
          <cell r="AE1061">
            <v>1.59</v>
          </cell>
        </row>
        <row r="1062">
          <cell r="A1062" t="str">
            <v>FR0013062668</v>
          </cell>
          <cell r="B1062" t="str">
            <v>EdR SICAV Equity Euro Solve K EUR</v>
          </cell>
          <cell r="D1062">
            <v>0</v>
          </cell>
          <cell r="E1062" t="str">
            <v>FCP</v>
          </cell>
          <cell r="F1062" t="str">
            <v>Edmond de Rothschild</v>
          </cell>
          <cell r="G1062" t="str">
            <v>Edmond de Rothschild Asset Management (France)</v>
          </cell>
          <cell r="H1062" t="str">
            <v>EUR</v>
          </cell>
          <cell r="I1062" t="str">
            <v>(Eonia) 44% + ( MSCI Europe NR EUR) 56%</v>
          </cell>
          <cell r="J1062" t="str">
            <v>http://funds.edram.com/fr/</v>
          </cell>
          <cell r="K1062" t="str">
            <v>Mixtes EUR Flexible</v>
          </cell>
          <cell r="L1062" t="str">
            <v>Europe Fonds ouverts  - Allocation EUR Flexible</v>
          </cell>
          <cell r="M1062" t="str">
            <v>EACA</v>
          </cell>
          <cell r="N1062" t="str">
            <v>EACAB</v>
          </cell>
          <cell r="O1062" t="str">
            <v>Quotidien</v>
          </cell>
          <cell r="P1062" t="str">
            <v>Switzerland;Germany;Spain;France;</v>
          </cell>
          <cell r="Q1062" t="str">
            <v>Oui</v>
          </cell>
          <cell r="R1062" t="str">
            <v/>
          </cell>
          <cell r="S1062" t="str">
            <v>+ 85 ans</v>
          </cell>
          <cell r="T1062" t="str">
            <v>Europe</v>
          </cell>
          <cell r="U1062" t="str">
            <v>Europe</v>
          </cell>
          <cell r="V1062">
            <v>5</v>
          </cell>
          <cell r="W1062" t="str">
            <v>Non</v>
          </cell>
          <cell r="X1062" t="str">
            <v>Cap</v>
          </cell>
          <cell r="Y1062" t="str">
            <v>12h30</v>
          </cell>
          <cell r="Z1062" t="str">
            <v>J+1</v>
          </cell>
          <cell r="AA1062" t="str">
            <v>Label ISR 062021</v>
          </cell>
          <cell r="AB1062" t="str">
            <v>Oui</v>
          </cell>
          <cell r="AC1062" t="str">
            <v>Oui</v>
          </cell>
          <cell r="AD1062">
            <v>1.05</v>
          </cell>
          <cell r="AE1062">
            <v>1.17</v>
          </cell>
        </row>
        <row r="1063">
          <cell r="A1063" t="str">
            <v>FR0010789321</v>
          </cell>
          <cell r="B1063" t="str">
            <v>EdR SICAV Euro Sustainable Credit I EUR</v>
          </cell>
          <cell r="D1063">
            <v>2</v>
          </cell>
          <cell r="E1063" t="str">
            <v>FCP</v>
          </cell>
          <cell r="F1063" t="str">
            <v>Edmond de Rothschild</v>
          </cell>
          <cell r="G1063" t="str">
            <v>Edmond de Rothschild Asset Management (France)</v>
          </cell>
          <cell r="H1063" t="str">
            <v>EUR</v>
          </cell>
          <cell r="I1063" t="str">
            <v>BBgBarc Euro Agg Corps TR EUR</v>
          </cell>
          <cell r="J1063" t="str">
            <v>http://funds.edram.com/fr/</v>
          </cell>
          <cell r="K1063" t="str">
            <v>Emprunts Privés EUR</v>
          </cell>
          <cell r="L1063" t="str">
            <v>Europe Fonds ouverts  - Obligations EUR Emprunts Privés</v>
          </cell>
          <cell r="M1063" t="str">
            <v>BCLA</v>
          </cell>
          <cell r="N1063" t="str">
            <v>BCLAB</v>
          </cell>
          <cell r="O1063" t="str">
            <v>Quotidien</v>
          </cell>
          <cell r="P1063" t="str">
            <v>Austria;Switzerland;Germany;Spain;France;Italy;</v>
          </cell>
          <cell r="Q1063" t="str">
            <v>Non</v>
          </cell>
          <cell r="R1063" t="str">
            <v/>
          </cell>
          <cell r="S1063" t="str">
            <v>+ 85 ans</v>
          </cell>
          <cell r="T1063" t="str">
            <v>Zone Euro</v>
          </cell>
          <cell r="U1063" t="str">
            <v>Euroland</v>
          </cell>
          <cell r="V1063">
            <v>3</v>
          </cell>
          <cell r="W1063" t="str">
            <v>Non</v>
          </cell>
          <cell r="X1063" t="str">
            <v>Cap</v>
          </cell>
          <cell r="Y1063" t="str">
            <v>12h30</v>
          </cell>
          <cell r="Z1063" t="str">
            <v>J+3</v>
          </cell>
          <cell r="AA1063" t="str">
            <v>Label ISR</v>
          </cell>
          <cell r="AB1063" t="str">
            <v>Oui</v>
          </cell>
          <cell r="AC1063" t="str">
            <v>Oui</v>
          </cell>
          <cell r="AD1063">
            <v>0.6</v>
          </cell>
          <cell r="AE1063">
            <v>0.46</v>
          </cell>
        </row>
        <row r="1064">
          <cell r="A1064" t="str">
            <v>FR0013428927</v>
          </cell>
          <cell r="B1064" t="str">
            <v>EdR SICAV Green New Deal A EUR</v>
          </cell>
          <cell r="C1064" t="str">
            <v>Fonds non reporté dans la liste Nortia (fonds absorbé était dans liste oxygène) car n'était pas présent dans retour nortia (projet de liste unique) - OST absorption du support FR0013293495 EdR Energy Evolution C le 26/02/2021</v>
          </cell>
          <cell r="D1064">
            <v>3</v>
          </cell>
          <cell r="E1064" t="str">
            <v>SICAV</v>
          </cell>
          <cell r="F1064" t="str">
            <v>Edmond de Rothschild</v>
          </cell>
          <cell r="G1064" t="str">
            <v>Edmond de Rothschild Asset Management (France)</v>
          </cell>
          <cell r="H1064" t="str">
            <v>EUR</v>
          </cell>
          <cell r="I1064" t="str">
            <v>MSCI World NR EUR</v>
          </cell>
          <cell r="J1064" t="str">
            <v>http://funds.edram.com/fr/</v>
          </cell>
          <cell r="K1064" t="str">
            <v>Secteur Ecologie</v>
          </cell>
          <cell r="L1064" t="str">
            <v>Europe Fonds ouverts  - Actions Secteur Ecologie</v>
          </cell>
          <cell r="M1064" t="str">
            <v>G0E0</v>
          </cell>
          <cell r="N1064" t="str">
            <v>G0E0B</v>
          </cell>
          <cell r="O1064" t="str">
            <v>Quotidien</v>
          </cell>
          <cell r="P1064" t="str">
            <v>Austria;Belgium;Switzerland;Germany;Spain;France;Italy;Luxembourg;</v>
          </cell>
          <cell r="Q1064" t="str">
            <v>Non</v>
          </cell>
          <cell r="R1064" t="str">
            <v/>
          </cell>
          <cell r="S1064" t="str">
            <v/>
          </cell>
          <cell r="T1064" t="str">
            <v>International</v>
          </cell>
          <cell r="U1064" t="str">
            <v>Global</v>
          </cell>
          <cell r="V1064">
            <v>6</v>
          </cell>
          <cell r="W1064" t="str">
            <v>Non</v>
          </cell>
          <cell r="X1064" t="str">
            <v>Cap</v>
          </cell>
          <cell r="Y1064" t="str">
            <v>12h30</v>
          </cell>
          <cell r="Z1064" t="str">
            <v>J+3</v>
          </cell>
          <cell r="AA1064" t="str">
            <v>Label ISR 04/2021</v>
          </cell>
          <cell r="AB1064" t="str">
            <v>Oui</v>
          </cell>
          <cell r="AC1064" t="str">
            <v>Oui</v>
          </cell>
          <cell r="AD1064">
            <v>1.85</v>
          </cell>
          <cell r="AE1064">
            <v>1.85</v>
          </cell>
        </row>
        <row r="1065">
          <cell r="A1065" t="str">
            <v>FR0013429040</v>
          </cell>
          <cell r="B1065" t="str">
            <v>EdR SICAV Green New Deal I EUR</v>
          </cell>
          <cell r="C1065" t="str">
            <v>OST absorption du support FR0013293529 EdR Energy Evolution I le 26/02/2021</v>
          </cell>
          <cell r="D1065">
            <v>0</v>
          </cell>
          <cell r="E1065" t="str">
            <v>SICAV</v>
          </cell>
          <cell r="F1065" t="str">
            <v>Edmond de Rothschild</v>
          </cell>
          <cell r="G1065" t="str">
            <v>Edmond de Rothschild Asset Management (France)</v>
          </cell>
          <cell r="H1065" t="str">
            <v>EUR</v>
          </cell>
          <cell r="I1065" t="str">
            <v>MSCI World NR EUR</v>
          </cell>
          <cell r="J1065" t="str">
            <v>http://funds.edram.com/fr/</v>
          </cell>
          <cell r="K1065" t="str">
            <v>Secteur Ecologie</v>
          </cell>
          <cell r="L1065" t="str">
            <v>Europe Fonds ouverts  - Actions Secteur Ecologie</v>
          </cell>
          <cell r="M1065" t="str">
            <v>G0E0</v>
          </cell>
          <cell r="N1065" t="str">
            <v>G0E0B</v>
          </cell>
          <cell r="O1065" t="str">
            <v>Quotidien</v>
          </cell>
          <cell r="P1065" t="str">
            <v>Austria;Switzerland;Germany;Spain;France;Italy;Luxembourg;</v>
          </cell>
          <cell r="Q1065" t="str">
            <v>Non</v>
          </cell>
          <cell r="R1065" t="str">
            <v/>
          </cell>
          <cell r="S1065" t="str">
            <v/>
          </cell>
          <cell r="T1065" t="str">
            <v>International</v>
          </cell>
          <cell r="U1065" t="str">
            <v>Global</v>
          </cell>
          <cell r="V1065">
            <v>6</v>
          </cell>
          <cell r="W1065" t="str">
            <v>Non</v>
          </cell>
          <cell r="X1065" t="str">
            <v>Cap</v>
          </cell>
          <cell r="Y1065" t="str">
            <v>12h30</v>
          </cell>
          <cell r="Z1065" t="str">
            <v>J+3</v>
          </cell>
          <cell r="AA1065" t="str">
            <v>Label ISR 04/2021</v>
          </cell>
          <cell r="AB1065" t="str">
            <v>Oui</v>
          </cell>
          <cell r="AC1065" t="str">
            <v>Oui</v>
          </cell>
          <cell r="AD1065">
            <v>1</v>
          </cell>
          <cell r="AE1065">
            <v>1</v>
          </cell>
        </row>
        <row r="1066">
          <cell r="A1066" t="str">
            <v>FR0013460920</v>
          </cell>
          <cell r="B1066" t="str">
            <v>EdR SICAV Short Duration Credit A EUR</v>
          </cell>
          <cell r="C1066" t="str">
            <v>Absorption le 29/10/2020 du fonds LU1082946473 EdRF Floating Rate Credit A EUR</v>
          </cell>
          <cell r="D1066">
            <v>0</v>
          </cell>
          <cell r="E1066" t="str">
            <v>SICAV</v>
          </cell>
          <cell r="F1066" t="str">
            <v>Edmond de Rothschild</v>
          </cell>
          <cell r="G1066" t="str">
            <v>Edmond de Rothschild Asset Management (France)</v>
          </cell>
          <cell r="H1066" t="str">
            <v>EUR</v>
          </cell>
          <cell r="I1066" t="str">
            <v>(ICE BofA BB-CCC 1-3Y Euro DM HY Cnst) 50% + ( ICE BofA 1-5 Y A-BBB Euro Corporate) 50%</v>
          </cell>
          <cell r="J1066" t="str">
            <v>http://funds.edram.com/fr/</v>
          </cell>
          <cell r="K1066" t="str">
            <v>Obligations Flexibles EUR</v>
          </cell>
          <cell r="L1066" t="str">
            <v>Europe Fonds ouverts  - Obligations EUR Flexibles</v>
          </cell>
          <cell r="M1066" t="str">
            <v>BBGA</v>
          </cell>
          <cell r="N1066" t="str">
            <v>BBGAB</v>
          </cell>
          <cell r="O1066" t="str">
            <v>Quotidien</v>
          </cell>
          <cell r="P1066" t="str">
            <v>Austria;Belgium;Switzerland;Germany;Spain;France;Italy;Luxembourg;</v>
          </cell>
          <cell r="Q1066" t="str">
            <v>Non</v>
          </cell>
          <cell r="R1066" t="str">
            <v/>
          </cell>
          <cell r="S1066" t="str">
            <v>+ 85 ans</v>
          </cell>
          <cell r="T1066" t="str">
            <v>International</v>
          </cell>
          <cell r="U1066" t="str">
            <v>Global</v>
          </cell>
          <cell r="V1066">
            <v>3</v>
          </cell>
          <cell r="W1066" t="str">
            <v>Non</v>
          </cell>
          <cell r="X1066" t="str">
            <v>Cap</v>
          </cell>
          <cell r="AB1066" t="str">
            <v>Oui</v>
          </cell>
          <cell r="AC1066" t="str">
            <v>Oui</v>
          </cell>
          <cell r="AD1066">
            <v>0.85</v>
          </cell>
          <cell r="AE1066">
            <v>0.85</v>
          </cell>
        </row>
        <row r="1067">
          <cell r="A1067" t="str">
            <v>FR0010459693</v>
          </cell>
          <cell r="B1067" t="str">
            <v>EdR SICAV Start A EUR</v>
          </cell>
          <cell r="D1067">
            <v>2</v>
          </cell>
          <cell r="E1067" t="str">
            <v>FCP</v>
          </cell>
          <cell r="F1067" t="str">
            <v>Edmond de Rothschild</v>
          </cell>
          <cell r="G1067" t="str">
            <v>Edmond de Rothschild Asset Management (France)</v>
          </cell>
          <cell r="H1067" t="str">
            <v>EUR</v>
          </cell>
          <cell r="I1067" t="str">
            <v>Eonia</v>
          </cell>
          <cell r="J1067" t="str">
            <v>http://funds.edram.com/fr/</v>
          </cell>
          <cell r="K1067" t="str">
            <v>Mixtes EUR Prudents</v>
          </cell>
          <cell r="L1067" t="str">
            <v>Europe Fonds ouverts  - Allocation EUR Prudente - International</v>
          </cell>
          <cell r="M1067" t="str">
            <v>EAAA</v>
          </cell>
          <cell r="N1067" t="str">
            <v>EAAAB</v>
          </cell>
          <cell r="O1067" t="str">
            <v>Quotidien</v>
          </cell>
          <cell r="P1067" t="str">
            <v>Austria;Germany;Spain;France;Italy;</v>
          </cell>
          <cell r="Q1067" t="str">
            <v>Non</v>
          </cell>
          <cell r="R1067" t="str">
            <v/>
          </cell>
          <cell r="S1067" t="str">
            <v>+ 85 ans</v>
          </cell>
          <cell r="T1067" t="str">
            <v>International</v>
          </cell>
          <cell r="U1067" t="str">
            <v>Global</v>
          </cell>
          <cell r="V1067">
            <v>2</v>
          </cell>
          <cell r="W1067" t="str">
            <v>Non</v>
          </cell>
          <cell r="X1067" t="str">
            <v>Cap</v>
          </cell>
          <cell r="Y1067" t="str">
            <v>12h30</v>
          </cell>
          <cell r="Z1067" t="str">
            <v>J+1</v>
          </cell>
          <cell r="AB1067" t="str">
            <v>Oui</v>
          </cell>
          <cell r="AC1067" t="str">
            <v>Oui</v>
          </cell>
          <cell r="AD1067">
            <v>0.75</v>
          </cell>
          <cell r="AE1067">
            <v>0.74</v>
          </cell>
        </row>
        <row r="1068">
          <cell r="A1068" t="str">
            <v>LU1161526576</v>
          </cell>
          <cell r="B1068" t="str">
            <v>EdRF Bond Allocation R EUR Acc</v>
          </cell>
          <cell r="D1068">
            <v>0</v>
          </cell>
          <cell r="E1068" t="str">
            <v>SICAV</v>
          </cell>
          <cell r="F1068" t="str">
            <v>Edmond de Rothschild</v>
          </cell>
          <cell r="G1068" t="str">
            <v>Edmond de Rothschild Asset Management (Lux)</v>
          </cell>
          <cell r="H1068" t="str">
            <v>EUR</v>
          </cell>
          <cell r="I1068" t="str">
            <v>(BBgBarc Euro Agg Corps TR EUR) 50% + ( BBgBarc Euro Agg Treasury TR EUR) 50%</v>
          </cell>
          <cell r="J1068" t="str">
            <v>http://funds.edram.com/fr/</v>
          </cell>
          <cell r="K1068" t="str">
            <v>Obligations Flexibles EUR</v>
          </cell>
          <cell r="L1068" t="str">
            <v>Europe Fonds ouverts  - Obligations EUR Flexibles</v>
          </cell>
          <cell r="M1068" t="str">
            <v>BBGA</v>
          </cell>
          <cell r="N1068" t="str">
            <v>BBGAB</v>
          </cell>
          <cell r="O1068" t="str">
            <v>Quotidien</v>
          </cell>
          <cell r="P1068" t="str">
            <v>Austria;Belgium;Switzerland;Germany;Spain;France;United Kingdom;Italy;Luxembourg;Norway;Portugal;</v>
          </cell>
          <cell r="Q1068" t="str">
            <v>Non</v>
          </cell>
          <cell r="R1068" t="str">
            <v/>
          </cell>
          <cell r="S1068" t="str">
            <v>+ 85 ans</v>
          </cell>
          <cell r="T1068" t="str">
            <v>Europe</v>
          </cell>
          <cell r="U1068" t="str">
            <v>Europe</v>
          </cell>
          <cell r="V1068">
            <v>3</v>
          </cell>
          <cell r="W1068" t="str">
            <v>Non</v>
          </cell>
          <cell r="X1068" t="str">
            <v>Cap</v>
          </cell>
          <cell r="AB1068" t="str">
            <v>Oui</v>
          </cell>
          <cell r="AC1068" t="str">
            <v>Oui</v>
          </cell>
          <cell r="AD1068">
            <v>1</v>
          </cell>
          <cell r="AE1068">
            <v>1.53</v>
          </cell>
        </row>
        <row r="1069">
          <cell r="A1069" t="str">
            <v>LU1160366651</v>
          </cell>
          <cell r="B1069" t="str">
            <v>EdRF China I EUR</v>
          </cell>
          <cell r="C1069" t="str">
            <v>Suite comité opérationnel 01/22 - Référencer temporairement pour famille Degrenne (Meeschaert Multifonds)</v>
          </cell>
          <cell r="D1069">
            <v>2</v>
          </cell>
          <cell r="E1069" t="str">
            <v>SICAV</v>
          </cell>
          <cell r="F1069" t="str">
            <v>Edmond de Rothschild</v>
          </cell>
          <cell r="G1069" t="str">
            <v>Edmond de Rothschild Asset Management (Lux)</v>
          </cell>
          <cell r="H1069" t="str">
            <v>EUR</v>
          </cell>
          <cell r="I1069" t="str">
            <v>MSCI China 10/40 NR EUR</v>
          </cell>
          <cell r="J1069" t="str">
            <v>http://funds.edram.com/fr/</v>
          </cell>
          <cell r="K1069" t="str">
            <v>Actions Chine</v>
          </cell>
          <cell r="L1069" t="str">
            <v>Europe Fonds ouverts  - Actions Chine</v>
          </cell>
          <cell r="M1069" t="str">
            <v>FKD0</v>
          </cell>
          <cell r="N1069" t="str">
            <v>FKD0B</v>
          </cell>
          <cell r="O1069" t="str">
            <v>Quotidien</v>
          </cell>
          <cell r="P1069" t="str">
            <v>Austria;Switzerland;Germany;Spain;France;United Kingdom;Italy;Luxembourg;Netherlands;</v>
          </cell>
          <cell r="Q1069" t="str">
            <v>Non</v>
          </cell>
          <cell r="R1069" t="str">
            <v/>
          </cell>
          <cell r="S1069" t="str">
            <v/>
          </cell>
          <cell r="T1069" t="str">
            <v>Chine</v>
          </cell>
          <cell r="U1069" t="str">
            <v>Chine</v>
          </cell>
          <cell r="V1069">
            <v>6</v>
          </cell>
          <cell r="W1069" t="str">
            <v>Non</v>
          </cell>
          <cell r="X1069" t="str">
            <v>Cap</v>
          </cell>
          <cell r="Y1069" t="str">
            <v>12h30</v>
          </cell>
          <cell r="Z1069" t="str">
            <v>J+3</v>
          </cell>
          <cell r="AA1069" t="str">
            <v>Label ISR 062021</v>
          </cell>
          <cell r="AB1069" t="str">
            <v>Oui</v>
          </cell>
          <cell r="AC1069" t="str">
            <v>Oui</v>
          </cell>
          <cell r="AD1069">
            <v>0.75</v>
          </cell>
          <cell r="AE1069">
            <v>1.45</v>
          </cell>
        </row>
        <row r="1070">
          <cell r="A1070" t="str">
            <v>LU1160366065</v>
          </cell>
          <cell r="B1070" t="str">
            <v>EdRF China K EUR</v>
          </cell>
          <cell r="D1070">
            <v>0</v>
          </cell>
          <cell r="E1070" t="str">
            <v>SICAV</v>
          </cell>
          <cell r="F1070" t="str">
            <v>Edmond de Rothschild</v>
          </cell>
          <cell r="G1070" t="str">
            <v>Edmond de Rothschild Asset Management (Lux)</v>
          </cell>
          <cell r="H1070" t="str">
            <v>EUR</v>
          </cell>
          <cell r="I1070" t="str">
            <v>MSCI China 10/40 NR EUR</v>
          </cell>
          <cell r="J1070" t="str">
            <v>http://funds.edram.com/fr/</v>
          </cell>
          <cell r="K1070" t="str">
            <v>Actions Chine</v>
          </cell>
          <cell r="L1070" t="str">
            <v>Europe Fonds ouverts  - Actions Chine</v>
          </cell>
          <cell r="M1070" t="str">
            <v>FKD0</v>
          </cell>
          <cell r="N1070" t="str">
            <v>FKD0B</v>
          </cell>
          <cell r="O1070" t="str">
            <v>Quotidien</v>
          </cell>
          <cell r="P1070" t="str">
            <v>Austria;Switzerland;Germany;Spain;France;United Kingdom;Italy;Luxembourg;Netherlands;</v>
          </cell>
          <cell r="Q1070" t="str">
            <v>Non</v>
          </cell>
          <cell r="R1070" t="str">
            <v/>
          </cell>
          <cell r="S1070" t="str">
            <v/>
          </cell>
          <cell r="T1070" t="str">
            <v>Chine</v>
          </cell>
          <cell r="U1070" t="str">
            <v>Chine</v>
          </cell>
          <cell r="V1070">
            <v>6</v>
          </cell>
          <cell r="W1070" t="str">
            <v>Non</v>
          </cell>
          <cell r="X1070" t="str">
            <v>Cap</v>
          </cell>
          <cell r="Y1070" t="str">
            <v>12h30</v>
          </cell>
          <cell r="Z1070" t="str">
            <v>J+3</v>
          </cell>
          <cell r="AA1070" t="str">
            <v>Label ISR 062021</v>
          </cell>
          <cell r="AB1070" t="str">
            <v>Oui</v>
          </cell>
          <cell r="AC1070" t="str">
            <v>Oui</v>
          </cell>
          <cell r="AD1070">
            <v>0.85</v>
          </cell>
          <cell r="AE1070">
            <v>1.61</v>
          </cell>
        </row>
        <row r="1071">
          <cell r="A1071" t="str">
            <v>LU1160352354</v>
          </cell>
          <cell r="B1071" t="str">
            <v>EdRF Emerging Bonds I EUR H</v>
          </cell>
          <cell r="D1071">
            <v>2</v>
          </cell>
          <cell r="E1071" t="str">
            <v>SICAV</v>
          </cell>
          <cell r="F1071" t="str">
            <v>Edmond de Rothschild</v>
          </cell>
          <cell r="G1071" t="str">
            <v>Edmond de Rothschild Asset Management (Lux)</v>
          </cell>
          <cell r="H1071" t="str">
            <v>EUR</v>
          </cell>
          <cell r="I1071" t="str">
            <v>JPM EMBI Global TR USD</v>
          </cell>
          <cell r="J1071" t="str">
            <v>http://funds.edram.com/fr/</v>
          </cell>
          <cell r="K1071" t="str">
            <v>Obligations Marchés Emergents</v>
          </cell>
          <cell r="L1071" t="str">
            <v>Europe Fonds ouverts  - Obligations Marchés Emergents Dominante EUR</v>
          </cell>
          <cell r="M1071" t="str">
            <v>BDRB</v>
          </cell>
          <cell r="N1071" t="str">
            <v>BDRBB</v>
          </cell>
          <cell r="O1071" t="str">
            <v>Quotidien</v>
          </cell>
          <cell r="P1071" t="str">
            <v>Austria;Switzerland;Germany;Spain;France;United Kingdom;Italy;Luxembourg;</v>
          </cell>
          <cell r="Q1071" t="str">
            <v>Non</v>
          </cell>
          <cell r="R1071" t="str">
            <v/>
          </cell>
          <cell r="S1071" t="str">
            <v>+ 85 ans</v>
          </cell>
          <cell r="T1071" t="str">
            <v>Marchés Emergents</v>
          </cell>
          <cell r="U1071" t="str">
            <v>Global Emerging Mkts</v>
          </cell>
          <cell r="V1071">
            <v>5</v>
          </cell>
          <cell r="W1071" t="str">
            <v>Non</v>
          </cell>
          <cell r="X1071" t="str">
            <v>Cap</v>
          </cell>
          <cell r="Y1071" t="str">
            <v>12h30</v>
          </cell>
          <cell r="Z1071" t="str">
            <v>J+1</v>
          </cell>
          <cell r="AB1071" t="str">
            <v>Non</v>
          </cell>
          <cell r="AC1071" t="str">
            <v>Oui</v>
          </cell>
          <cell r="AD1071">
            <v>0.6</v>
          </cell>
          <cell r="AE1071">
            <v>1.2</v>
          </cell>
        </row>
        <row r="1072">
          <cell r="A1072" t="str">
            <v>LU1160351976</v>
          </cell>
          <cell r="B1072" t="str">
            <v>EdRF Emerging Bonds K EUR H</v>
          </cell>
          <cell r="D1072">
            <v>1</v>
          </cell>
          <cell r="E1072" t="str">
            <v>SICAV</v>
          </cell>
          <cell r="F1072" t="str">
            <v>Edmond de Rothschild</v>
          </cell>
          <cell r="G1072" t="str">
            <v>Edmond de Rothschild Asset Management (Lux)</v>
          </cell>
          <cell r="H1072" t="str">
            <v>EUR</v>
          </cell>
          <cell r="I1072" t="str">
            <v>JPM EMBI Global TR USD</v>
          </cell>
          <cell r="J1072" t="str">
            <v>http://funds.edram.com/fr/</v>
          </cell>
          <cell r="K1072" t="str">
            <v>Obligations Marchés Emergents</v>
          </cell>
          <cell r="L1072" t="str">
            <v>Europe Fonds ouverts  - Obligations Marchés Emergents Dominante EUR</v>
          </cell>
          <cell r="M1072" t="str">
            <v>BDRB</v>
          </cell>
          <cell r="N1072" t="str">
            <v>BDRBB</v>
          </cell>
          <cell r="O1072" t="str">
            <v>Quotidien</v>
          </cell>
          <cell r="P1072" t="str">
            <v>Austria;Switzerland;Germany;Spain;France;United Kingdom;Italy;Luxembourg;</v>
          </cell>
          <cell r="Q1072" t="str">
            <v>Non</v>
          </cell>
          <cell r="R1072" t="str">
            <v/>
          </cell>
          <cell r="S1072" t="str">
            <v>+ 85 ans</v>
          </cell>
          <cell r="T1072" t="str">
            <v>Marchés Emergents</v>
          </cell>
          <cell r="U1072" t="str">
            <v>Global Emerging Mkts</v>
          </cell>
          <cell r="V1072">
            <v>5</v>
          </cell>
          <cell r="W1072" t="str">
            <v>Non</v>
          </cell>
          <cell r="X1072" t="str">
            <v>Cap</v>
          </cell>
          <cell r="Y1072" t="str">
            <v>12h30</v>
          </cell>
          <cell r="Z1072" t="str">
            <v>J+1</v>
          </cell>
          <cell r="AB1072" t="str">
            <v>Non</v>
          </cell>
          <cell r="AC1072" t="str">
            <v>Oui</v>
          </cell>
          <cell r="AD1072">
            <v>0.9</v>
          </cell>
          <cell r="AE1072">
            <v>1.51</v>
          </cell>
        </row>
        <row r="1073">
          <cell r="A1073" t="str">
            <v>LU1080015693</v>
          </cell>
          <cell r="B1073" t="str">
            <v>EdRF Emerging Credit A EUR H</v>
          </cell>
          <cell r="D1073">
            <v>0</v>
          </cell>
          <cell r="E1073" t="str">
            <v>SICAV</v>
          </cell>
          <cell r="F1073" t="str">
            <v>Edmond de Rothschild</v>
          </cell>
          <cell r="G1073" t="str">
            <v>Edmond de Rothschild Asset Management (Lux)</v>
          </cell>
          <cell r="H1073" t="str">
            <v>EUR</v>
          </cell>
          <cell r="I1073" t="str">
            <v>JPM CEMBI Broad NR TR USD</v>
          </cell>
          <cell r="J1073" t="str">
            <v>http://funds.edram.com/fr/</v>
          </cell>
          <cell r="K1073" t="str">
            <v>Obligations Marchés Emergents</v>
          </cell>
          <cell r="L1073" t="str">
            <v>Europe Fonds ouverts  - Obligations Marchés Emergents Emprunts Privés Dominante EUR</v>
          </cell>
          <cell r="M1073" t="str">
            <v>BDRB</v>
          </cell>
          <cell r="N1073" t="str">
            <v>BDRBB</v>
          </cell>
          <cell r="O1073" t="str">
            <v>Quotidien</v>
          </cell>
          <cell r="P1073" t="str">
            <v>Austria;Belgium;Switzerland;Germany;Spain;France;United Kingdom;Italy;Luxembourg;Netherlands;</v>
          </cell>
          <cell r="Q1073" t="str">
            <v>Non</v>
          </cell>
          <cell r="R1073" t="str">
            <v/>
          </cell>
          <cell r="S1073" t="str">
            <v>+ 85 ans</v>
          </cell>
          <cell r="T1073" t="str">
            <v>Marchés Emergents</v>
          </cell>
          <cell r="U1073" t="str">
            <v>Global Emerging Mkts</v>
          </cell>
          <cell r="V1073">
            <v>4</v>
          </cell>
          <cell r="W1073" t="str">
            <v>Non</v>
          </cell>
          <cell r="X1073" t="str">
            <v>Cap</v>
          </cell>
          <cell r="Y1073" t="str">
            <v>16h00</v>
          </cell>
          <cell r="Z1073" t="str">
            <v>J+3</v>
          </cell>
          <cell r="AB1073" t="str">
            <v>Non</v>
          </cell>
          <cell r="AC1073" t="str">
            <v>Oui</v>
          </cell>
          <cell r="AD1073">
            <v>1</v>
          </cell>
          <cell r="AE1073">
            <v>1.32</v>
          </cell>
        </row>
        <row r="1074">
          <cell r="A1074" t="str">
            <v>LU1160357403</v>
          </cell>
          <cell r="B1074" t="str">
            <v>EdRF Healthcare I EUR</v>
          </cell>
          <cell r="D1074">
            <v>2</v>
          </cell>
          <cell r="E1074" t="str">
            <v>SICAV</v>
          </cell>
          <cell r="F1074" t="str">
            <v>Edmond de Rothschild</v>
          </cell>
          <cell r="G1074" t="str">
            <v>Edmond de Rothschild Asset Management (Lux)</v>
          </cell>
          <cell r="H1074" t="str">
            <v>EUR</v>
          </cell>
          <cell r="I1074" t="str">
            <v>MSCI ACWI/Health Care NR EUR</v>
          </cell>
          <cell r="J1074" t="str">
            <v>http://funds.edram.com/fr/</v>
          </cell>
          <cell r="K1074" t="str">
            <v>Secteur Santé</v>
          </cell>
          <cell r="L1074" t="str">
            <v>Europe Fonds ouverts  - Actions Secteur Santé</v>
          </cell>
          <cell r="M1074" t="str">
            <v>G0P0</v>
          </cell>
          <cell r="N1074" t="str">
            <v>G0P0B</v>
          </cell>
          <cell r="O1074" t="str">
            <v>Quotidien</v>
          </cell>
          <cell r="P1074" t="str">
            <v>Switzerland;Germany;Spain;France;United Kingdom;Italy;Luxembourg;</v>
          </cell>
          <cell r="Q1074" t="str">
            <v>Non</v>
          </cell>
          <cell r="R1074" t="str">
            <v/>
          </cell>
          <cell r="S1074" t="str">
            <v/>
          </cell>
          <cell r="T1074" t="str">
            <v>International</v>
          </cell>
          <cell r="U1074" t="str">
            <v>Global</v>
          </cell>
          <cell r="V1074">
            <v>6</v>
          </cell>
          <cell r="W1074" t="str">
            <v>Non</v>
          </cell>
          <cell r="X1074" t="str">
            <v>Cap</v>
          </cell>
          <cell r="Y1074" t="str">
            <v>12h00</v>
          </cell>
          <cell r="Z1074" t="str">
            <v>J+3</v>
          </cell>
          <cell r="AA1074" t="str">
            <v>Label ISR 012021</v>
          </cell>
          <cell r="AB1074" t="str">
            <v>Oui</v>
          </cell>
          <cell r="AC1074" t="str">
            <v>Oui</v>
          </cell>
          <cell r="AD1074">
            <v>0.75</v>
          </cell>
          <cell r="AE1074">
            <v>1.36</v>
          </cell>
        </row>
        <row r="1075">
          <cell r="A1075" t="str">
            <v>LU1103303241</v>
          </cell>
          <cell r="B1075" t="str">
            <v>EdRF US Value A USD</v>
          </cell>
          <cell r="C1075" t="str">
            <v>Retrait SLEPL 07/21 doublons</v>
          </cell>
          <cell r="D1075">
            <v>0</v>
          </cell>
          <cell r="E1075" t="str">
            <v>SICAV</v>
          </cell>
          <cell r="F1075" t="str">
            <v>Edmond de Rothschild</v>
          </cell>
          <cell r="G1075" t="str">
            <v>Edmond de Rothschild Asset Management (Lux)</v>
          </cell>
          <cell r="H1075" t="str">
            <v>USD</v>
          </cell>
          <cell r="I1075" t="str">
            <v>Russell 1000 NR USD</v>
          </cell>
          <cell r="J1075" t="str">
            <v>http://funds.edram.com/fr/</v>
          </cell>
          <cell r="K1075" t="str">
            <v>Actions US Grandes Capitalisations Mixte</v>
          </cell>
          <cell r="L1075" t="str">
            <v>Europe Fonds ouverts  - Actions Etats-Unis Flex Cap</v>
          </cell>
          <cell r="M1075" t="str">
            <v>FFAC</v>
          </cell>
          <cell r="N1075" t="str">
            <v>FFACB</v>
          </cell>
          <cell r="O1075" t="str">
            <v>Quotidien</v>
          </cell>
          <cell r="P1075" t="str">
            <v>Austria;Belgium;Switzerland;Germany;Spain;Finland;France;United Kingdom;Italy;Luxembourg;Netherlands;Sweden;Taiwan;</v>
          </cell>
          <cell r="Q1075" t="str">
            <v>Non</v>
          </cell>
          <cell r="R1075" t="str">
            <v>non résident</v>
          </cell>
          <cell r="S1075" t="str">
            <v/>
          </cell>
          <cell r="T1075" t="str">
            <v>Amérique du Nord</v>
          </cell>
          <cell r="U1075" t="str">
            <v>États-Unis d'Amérique</v>
          </cell>
          <cell r="V1075">
            <v>7</v>
          </cell>
          <cell r="W1075" t="str">
            <v>Non</v>
          </cell>
          <cell r="X1075" t="str">
            <v>Cap</v>
          </cell>
          <cell r="Y1075" t="str">
            <v>12h30</v>
          </cell>
          <cell r="Z1075" t="str">
            <v>J+3</v>
          </cell>
          <cell r="AB1075" t="str">
            <v>Non</v>
          </cell>
          <cell r="AC1075" t="str">
            <v>Oui</v>
          </cell>
          <cell r="AD1075">
            <v>1.7</v>
          </cell>
          <cell r="AE1075">
            <v>2.54</v>
          </cell>
        </row>
        <row r="1076">
          <cell r="A1076" t="str">
            <v>LU1103303753</v>
          </cell>
          <cell r="B1076" t="str">
            <v>EdRF US Value B EUR</v>
          </cell>
          <cell r="D1076">
            <v>0</v>
          </cell>
          <cell r="E1076" t="str">
            <v>SICAV</v>
          </cell>
          <cell r="F1076" t="str">
            <v>Edmond de Rothschild</v>
          </cell>
          <cell r="G1076" t="str">
            <v>Edmond de Rothschild Asset Management (Lux)</v>
          </cell>
          <cell r="H1076" t="str">
            <v>EUR</v>
          </cell>
          <cell r="I1076" t="str">
            <v>Russell 1000 NR USD</v>
          </cell>
          <cell r="J1076" t="str">
            <v>http://funds.edram.com/fr/</v>
          </cell>
          <cell r="K1076" t="str">
            <v>Actions US Grandes Capitalisations Mixte</v>
          </cell>
          <cell r="L1076" t="str">
            <v>Europe Fonds ouverts  - Actions Etats-Unis Flex Cap</v>
          </cell>
          <cell r="M1076" t="str">
            <v>FFAC</v>
          </cell>
          <cell r="N1076" t="str">
            <v>FFACB</v>
          </cell>
          <cell r="O1076" t="str">
            <v>Quotidien</v>
          </cell>
          <cell r="P1076" t="str">
            <v>Switzerland;France;Luxembourg;Taiwan;</v>
          </cell>
          <cell r="Q1076" t="str">
            <v>Non</v>
          </cell>
          <cell r="R1076" t="str">
            <v/>
          </cell>
          <cell r="S1076" t="str">
            <v/>
          </cell>
          <cell r="T1076" t="str">
            <v>Amérique du Nord</v>
          </cell>
          <cell r="U1076" t="str">
            <v>États-Unis d'Amérique</v>
          </cell>
          <cell r="V1076">
            <v>6</v>
          </cell>
          <cell r="X1076" t="str">
            <v>Dist</v>
          </cell>
          <cell r="Y1076" t="str">
            <v>12h30</v>
          </cell>
          <cell r="Z1076" t="str">
            <v>J+3</v>
          </cell>
          <cell r="AB1076" t="str">
            <v>Non</v>
          </cell>
          <cell r="AC1076" t="str">
            <v>Oui</v>
          </cell>
          <cell r="AD1076">
            <v>1.7</v>
          </cell>
          <cell r="AE1076">
            <v>2.52</v>
          </cell>
        </row>
        <row r="1077">
          <cell r="A1077" t="str">
            <v>FR0011252360</v>
          </cell>
          <cell r="B1077" t="str">
            <v>Millesima 2024 C</v>
          </cell>
          <cell r="C1077" t="str">
            <v>FDC - fin de commercialisation le 31/12/2018 - Fin du produit 31/12/2024 - AVENANT SPECIFIQUE (était SLSPL) / VERIFIER ARE grille</v>
          </cell>
          <cell r="D1077">
            <v>0</v>
          </cell>
          <cell r="E1077" t="str">
            <v>FCP</v>
          </cell>
          <cell r="F1077" t="str">
            <v>Edmond de Rothschild</v>
          </cell>
          <cell r="G1077" t="str">
            <v>Edmond de Rothschild Asset Management (France)</v>
          </cell>
          <cell r="H1077" t="str">
            <v>EUR</v>
          </cell>
          <cell r="I1077" t="str">
            <v>Pas d'indice de référence</v>
          </cell>
          <cell r="J1077" t="str">
            <v>http://funds.edram.com/fr/</v>
          </cell>
          <cell r="K1077" t="str">
            <v>Obligation Terme Fixe (3)</v>
          </cell>
          <cell r="L1077" t="str">
            <v>Europe Fonds ouverts  - Obligations à échéance</v>
          </cell>
          <cell r="M1077" t="str">
            <v>BBEA</v>
          </cell>
          <cell r="N1077" t="str">
            <v>BBEAB</v>
          </cell>
          <cell r="O1077" t="str">
            <v>Quotidien</v>
          </cell>
          <cell r="P1077" t="str">
            <v>Austria;Belgium;Switzerland;Germany;Spain;France;</v>
          </cell>
          <cell r="Q1077" t="str">
            <v>Non</v>
          </cell>
          <cell r="R1077" t="str">
            <v/>
          </cell>
          <cell r="S1077" t="str">
            <v>+ 85 ans</v>
          </cell>
          <cell r="T1077" t="str">
            <v>International</v>
          </cell>
          <cell r="U1077" t="str">
            <v>Global</v>
          </cell>
          <cell r="V1077">
            <v>4</v>
          </cell>
          <cell r="W1077" t="str">
            <v>Non</v>
          </cell>
          <cell r="X1077" t="str">
            <v>Cap</v>
          </cell>
          <cell r="Y1077" t="str">
            <v>11h00</v>
          </cell>
          <cell r="Z1077" t="str">
            <v>J+3</v>
          </cell>
          <cell r="AB1077" t="str">
            <v>Non</v>
          </cell>
          <cell r="AC1077" t="str">
            <v>Oui</v>
          </cell>
          <cell r="AD1077">
            <v>0.8</v>
          </cell>
          <cell r="AE1077">
            <v>0.86</v>
          </cell>
        </row>
        <row r="1078">
          <cell r="A1078" t="str">
            <v>FR0013443819</v>
          </cell>
          <cell r="B1078" t="str">
            <v>Millesima 2026 A</v>
          </cell>
          <cell r="C1078" t="str">
            <v>Absorption du fonds FR0013076478 Millesima 2021 C le 04/09/2020</v>
          </cell>
          <cell r="D1078">
            <v>0</v>
          </cell>
          <cell r="E1078" t="str">
            <v>FCP</v>
          </cell>
          <cell r="F1078" t="str">
            <v>Edmond de Rothschild</v>
          </cell>
          <cell r="G1078" t="str">
            <v>Edmond de Rothschild Asset Management (France)</v>
          </cell>
          <cell r="H1078" t="str">
            <v>EUR</v>
          </cell>
          <cell r="I1078" t="str">
            <v>Pas d'iindice de référence</v>
          </cell>
          <cell r="J1078" t="str">
            <v>http://funds.edram.com/fr/</v>
          </cell>
          <cell r="K1078" t="str">
            <v>Obligation Terme Fixe (3)</v>
          </cell>
          <cell r="L1078" t="str">
            <v>Europe Fonds ouverts  - Obligations à échéance</v>
          </cell>
          <cell r="M1078" t="str">
            <v>BBEA</v>
          </cell>
          <cell r="N1078" t="str">
            <v>BBEAB</v>
          </cell>
          <cell r="O1078" t="str">
            <v>Quotidien</v>
          </cell>
          <cell r="P1078" t="str">
            <v>Austria;Belgium;Switzerland;Germany;Spain;France;Italy;Luxembourg;Portugal;</v>
          </cell>
          <cell r="Q1078" t="str">
            <v>Non</v>
          </cell>
          <cell r="R1078" t="str">
            <v/>
          </cell>
          <cell r="S1078" t="str">
            <v>+ 85 ans</v>
          </cell>
          <cell r="T1078" t="str">
            <v>International</v>
          </cell>
          <cell r="U1078" t="str">
            <v>Global</v>
          </cell>
          <cell r="V1078">
            <v>4</v>
          </cell>
          <cell r="W1078" t="str">
            <v>Non</v>
          </cell>
          <cell r="X1078" t="str">
            <v>Cap</v>
          </cell>
          <cell r="Y1078" t="str">
            <v>12H30</v>
          </cell>
          <cell r="Z1078" t="str">
            <v>J+3</v>
          </cell>
          <cell r="AB1078" t="str">
            <v>Non</v>
          </cell>
          <cell r="AC1078" t="str">
            <v>Oui</v>
          </cell>
          <cell r="AD1078">
            <v>1.1000000000000001</v>
          </cell>
          <cell r="AE1078">
            <v>1.1000000000000001</v>
          </cell>
        </row>
        <row r="1079">
          <cell r="A1079" t="str">
            <v>LU2347620101</v>
          </cell>
          <cell r="B1079" t="str">
            <v>Vision Fund US Equity Large Gr A EUR Cap</v>
          </cell>
          <cell r="C1079" t="str">
            <v>Absorption du support FR0010688093 EdR US Growth B le 04/11/2021</v>
          </cell>
          <cell r="D1079">
            <v>2</v>
          </cell>
          <cell r="E1079" t="str">
            <v>SICAV</v>
          </cell>
          <cell r="F1079" t="str">
            <v>Edmond de Rothschild</v>
          </cell>
          <cell r="G1079" t="str">
            <v>Edmond de Rothschild Asset Management (Lux)</v>
          </cell>
          <cell r="H1079" t="str">
            <v>EUR</v>
          </cell>
          <cell r="I1079" t="str">
            <v>Russell 1000 Growth NR USD</v>
          </cell>
          <cell r="J1079" t="str">
            <v>http://funds.edram.com/fr/</v>
          </cell>
          <cell r="K1079" t="str">
            <v>Actions US Grandes Capitalisations Croissance</v>
          </cell>
          <cell r="L1079" t="str">
            <v>Europe Fonds ouverts  - Actions Etats-Unis Gdes Cap. Croissance</v>
          </cell>
          <cell r="M1079" t="str">
            <v>FFAD</v>
          </cell>
          <cell r="N1079" t="str">
            <v>FFADB</v>
          </cell>
          <cell r="O1079" t="str">
            <v>Quotidien</v>
          </cell>
          <cell r="P1079" t="str">
            <v>Luxembourg</v>
          </cell>
          <cell r="Q1079">
            <v>0</v>
          </cell>
          <cell r="R1079" t="str">
            <v/>
          </cell>
          <cell r="S1079" t="str">
            <v>+ 85 ans</v>
          </cell>
          <cell r="T1079" t="str">
            <v>Amérique du Nord</v>
          </cell>
          <cell r="U1079" t="str">
            <v>États-Unis d'Amérique</v>
          </cell>
          <cell r="V1079">
            <v>6</v>
          </cell>
          <cell r="W1079" t="str">
            <v>Non</v>
          </cell>
          <cell r="X1079" t="str">
            <v>Cap</v>
          </cell>
          <cell r="Y1079" t="str">
            <v>15h00</v>
          </cell>
          <cell r="Z1079" t="str">
            <v>J+3</v>
          </cell>
          <cell r="AB1079" t="str">
            <v>Non</v>
          </cell>
          <cell r="AC1079" t="str">
            <v>Oui</v>
          </cell>
          <cell r="AD1079">
            <v>1.4</v>
          </cell>
          <cell r="AE1079">
            <v>1.74</v>
          </cell>
        </row>
        <row r="1080">
          <cell r="A1080" t="str">
            <v>LU2221884310</v>
          </cell>
          <cell r="B1080" t="str">
            <v>EdRF Human Capital A EUR</v>
          </cell>
          <cell r="C1080" t="str">
            <v>Absorption du support LU1082942308 EdRF Premium Brands A EUR le 05/11/2021</v>
          </cell>
          <cell r="D1080">
            <v>7</v>
          </cell>
          <cell r="E1080" t="str">
            <v>SICAV</v>
          </cell>
          <cell r="F1080" t="str">
            <v>Edmond de Rothschild</v>
          </cell>
          <cell r="G1080" t="str">
            <v>Edmond de Rothschild Asset Management (Lux)</v>
          </cell>
          <cell r="H1080" t="str">
            <v>EUR</v>
          </cell>
          <cell r="I1080" t="str">
            <v>MSCI ACWI NR EUR</v>
          </cell>
          <cell r="J1080" t="str">
            <v>http://funds.edram.com/fr/</v>
          </cell>
          <cell r="K1080" t="str">
            <v>Actions International Grandes Capitalisations Mixte</v>
          </cell>
          <cell r="L1080" t="str">
            <v>Europe Fonds ouverts  - Actions Internationales Gdes Cap. Mixte</v>
          </cell>
          <cell r="M1080" t="str">
            <v>FEAD</v>
          </cell>
          <cell r="N1080" t="str">
            <v>FEADB</v>
          </cell>
          <cell r="O1080" t="str">
            <v>Quotidien</v>
          </cell>
          <cell r="P1080" t="str">
            <v>AUT;BEL;CHE;DEU;ESP;FRA;ITA;LUX;NLD;</v>
          </cell>
          <cell r="Q1080" t="str">
            <v>Non</v>
          </cell>
          <cell r="R1080" t="str">
            <v/>
          </cell>
          <cell r="S1080" t="str">
            <v/>
          </cell>
          <cell r="T1080" t="str">
            <v>International</v>
          </cell>
          <cell r="U1080" t="str">
            <v>Global</v>
          </cell>
          <cell r="V1080">
            <v>6</v>
          </cell>
          <cell r="W1080" t="str">
            <v>Non</v>
          </cell>
          <cell r="X1080" t="str">
            <v>Cap</v>
          </cell>
          <cell r="Y1080" t="str">
            <v>12h30</v>
          </cell>
          <cell r="Z1080" t="str">
            <v>J+3</v>
          </cell>
          <cell r="AA1080" t="str">
            <v>Label ISR 01/2022</v>
          </cell>
          <cell r="AB1080" t="str">
            <v>Oui</v>
          </cell>
          <cell r="AC1080" t="str">
            <v>Oui</v>
          </cell>
          <cell r="AD1080">
            <v>1.5</v>
          </cell>
          <cell r="AE1080">
            <v>2.5299999999999998</v>
          </cell>
        </row>
        <row r="1081">
          <cell r="A1081" t="str">
            <v>FR0011585520</v>
          </cell>
          <cell r="B1081" t="str">
            <v>Nova Europe ISR A</v>
          </cell>
          <cell r="C1081" t="str">
            <v>PEA PME</v>
          </cell>
          <cell r="D1081">
            <v>10</v>
          </cell>
          <cell r="E1081" t="str">
            <v>FCP</v>
          </cell>
          <cell r="F1081" t="str">
            <v>Eiffel Investment Group</v>
          </cell>
          <cell r="G1081" t="str">
            <v>Eiffel Investment Group</v>
          </cell>
          <cell r="H1081" t="str">
            <v>EUR</v>
          </cell>
          <cell r="I1081" t="str">
            <v>MSCI Europe Small Cap NR EUR</v>
          </cell>
          <cell r="J1081" t="str">
            <v>https://www.eiffel-ig.com/particuliers/</v>
          </cell>
          <cell r="K1081" t="str">
            <v>Actions Europe Petites Capitalisations</v>
          </cell>
          <cell r="L1081" t="str">
            <v>Europe Fonds ouverts  - Actions Europe Petites Cap.</v>
          </cell>
          <cell r="M1081" t="str">
            <v>FCE0</v>
          </cell>
          <cell r="N1081" t="str">
            <v>FCE0B</v>
          </cell>
          <cell r="O1081" t="str">
            <v>Quotidien</v>
          </cell>
          <cell r="P1081" t="str">
            <v>France</v>
          </cell>
          <cell r="Q1081" t="str">
            <v>Oui</v>
          </cell>
          <cell r="R1081" t="str">
            <v/>
          </cell>
          <cell r="S1081" t="str">
            <v>+ 85 ans</v>
          </cell>
          <cell r="T1081" t="str">
            <v>Europe</v>
          </cell>
          <cell r="U1081" t="str">
            <v>Europe</v>
          </cell>
          <cell r="V1081">
            <v>5</v>
          </cell>
          <cell r="W1081" t="str">
            <v>Non</v>
          </cell>
          <cell r="X1081" t="str">
            <v>Cap</v>
          </cell>
          <cell r="Y1081" t="str">
            <v>11h00</v>
          </cell>
          <cell r="Z1081" t="str">
            <v>J+1</v>
          </cell>
          <cell r="AA1081" t="str">
            <v>Label ISR 09/2020 et Label Relance 09/2021</v>
          </cell>
          <cell r="AB1081" t="str">
            <v>Oui</v>
          </cell>
          <cell r="AC1081" t="str">
            <v>Oui</v>
          </cell>
          <cell r="AD1081">
            <v>2.2000000000000002</v>
          </cell>
          <cell r="AE1081">
            <v>2.2000000000000002</v>
          </cell>
        </row>
        <row r="1082">
          <cell r="A1082" t="str">
            <v>LU1920211973</v>
          </cell>
          <cell r="B1082" t="str">
            <v>Eleva UCITS Eleva Abs Ret Eurp A2EUR acc</v>
          </cell>
          <cell r="D1082">
            <v>9</v>
          </cell>
          <cell r="E1082" t="str">
            <v>SICAV</v>
          </cell>
          <cell r="F1082" t="str">
            <v>Eleva Capital</v>
          </cell>
          <cell r="G1082" t="str">
            <v>Eleva Capital S.A.S.</v>
          </cell>
          <cell r="H1082" t="str">
            <v>EUR</v>
          </cell>
          <cell r="I1082" t="str">
            <v>Pas d'indice de référence</v>
          </cell>
          <cell r="J1082" t="str">
            <v>www.elevacapital.com</v>
          </cell>
          <cell r="K1082" t="str">
            <v>Gestion Alternative</v>
          </cell>
          <cell r="L1082" t="str">
            <v>Europe Fonds ouverts  - Alt - Long/Short Actions - Europe</v>
          </cell>
          <cell r="M1082" t="str">
            <v>D000</v>
          </cell>
          <cell r="N1082" t="str">
            <v>D000B</v>
          </cell>
          <cell r="O1082" t="str">
            <v>Quotidien</v>
          </cell>
          <cell r="P1082" t="str">
            <v>France;Luxembourg;</v>
          </cell>
          <cell r="Q1082" t="str">
            <v>Non</v>
          </cell>
          <cell r="R1082" t="str">
            <v/>
          </cell>
          <cell r="S1082" t="str">
            <v>+ 85 ans</v>
          </cell>
          <cell r="T1082" t="str">
            <v>Europe</v>
          </cell>
          <cell r="U1082" t="str">
            <v>Europe</v>
          </cell>
          <cell r="V1082">
            <v>4</v>
          </cell>
          <cell r="W1082" t="str">
            <v>Non</v>
          </cell>
          <cell r="X1082" t="str">
            <v>Cap</v>
          </cell>
          <cell r="Y1082" t="str">
            <v>12h00</v>
          </cell>
          <cell r="Z1082" t="str">
            <v>J+3</v>
          </cell>
          <cell r="AA1082">
            <v>0</v>
          </cell>
          <cell r="AB1082" t="str">
            <v>Non</v>
          </cell>
          <cell r="AC1082" t="str">
            <v>Oui</v>
          </cell>
          <cell r="AD1082">
            <v>2.2000000000000002</v>
          </cell>
          <cell r="AE1082">
            <v>2.3199999999999998</v>
          </cell>
        </row>
        <row r="1083">
          <cell r="A1083" t="str">
            <v>LU1616921158</v>
          </cell>
          <cell r="B1083" t="str">
            <v>Eleva UCITS Eleva Euroland Sel A2EUR acc</v>
          </cell>
          <cell r="D1083">
            <v>8</v>
          </cell>
          <cell r="E1083" t="str">
            <v>SICAV</v>
          </cell>
          <cell r="F1083" t="str">
            <v>Eleva Capital</v>
          </cell>
          <cell r="G1083" t="str">
            <v>Eleva Capital S.A.S.</v>
          </cell>
          <cell r="H1083" t="str">
            <v>EUR</v>
          </cell>
          <cell r="I1083" t="str">
            <v>Euro Stoxx NR EUR</v>
          </cell>
          <cell r="J1083" t="str">
            <v>www.elevacapital.com</v>
          </cell>
          <cell r="K1083" t="str">
            <v>Actions Zone Euro Grandes Capitalisations</v>
          </cell>
          <cell r="L1083" t="str">
            <v>Europe Fonds ouverts  - Actions Zone Euro Grandes Cap.</v>
          </cell>
          <cell r="M1083" t="str">
            <v>FBAA</v>
          </cell>
          <cell r="N1083" t="str">
            <v>FBAAB</v>
          </cell>
          <cell r="O1083" t="str">
            <v>Quotidien</v>
          </cell>
          <cell r="P1083" t="str">
            <v>France;Luxembourg;</v>
          </cell>
          <cell r="Q1083" t="str">
            <v>Oui</v>
          </cell>
          <cell r="R1083" t="str">
            <v/>
          </cell>
          <cell r="S1083" t="str">
            <v/>
          </cell>
          <cell r="T1083" t="str">
            <v>Zone Euro</v>
          </cell>
          <cell r="U1083" t="str">
            <v>Euroland</v>
          </cell>
          <cell r="V1083">
            <v>6</v>
          </cell>
          <cell r="W1083" t="str">
            <v>Non</v>
          </cell>
          <cell r="X1083" t="str">
            <v>Cap</v>
          </cell>
          <cell r="Y1083" t="str">
            <v>12h00</v>
          </cell>
          <cell r="Z1083" t="str">
            <v>J+3</v>
          </cell>
          <cell r="AA1083" t="str">
            <v>Label ISR 01/2022</v>
          </cell>
          <cell r="AB1083" t="str">
            <v>Non</v>
          </cell>
          <cell r="AC1083" t="str">
            <v>Oui</v>
          </cell>
          <cell r="AD1083">
            <v>2</v>
          </cell>
          <cell r="AE1083">
            <v>2.15</v>
          </cell>
        </row>
        <row r="1084">
          <cell r="A1084" t="str">
            <v>LU1111642408</v>
          </cell>
          <cell r="B1084" t="str">
            <v>Eleva UCITS Eleva Eurp Sel A1 EUR acc</v>
          </cell>
          <cell r="C1084" t="str">
            <v>Retiré de Sélection1818 (février 2017)</v>
          </cell>
          <cell r="D1084">
            <v>2</v>
          </cell>
          <cell r="E1084" t="str">
            <v>SICAV</v>
          </cell>
          <cell r="F1084" t="str">
            <v>Eleva Capital</v>
          </cell>
          <cell r="G1084" t="str">
            <v>Eleva Capital S.A.S.</v>
          </cell>
          <cell r="H1084" t="str">
            <v>EUR</v>
          </cell>
          <cell r="I1084" t="str">
            <v>Stoxx Europe 600 NR EUR</v>
          </cell>
          <cell r="J1084" t="str">
            <v>www.elevacapital.com</v>
          </cell>
          <cell r="K1084" t="str">
            <v>Actions Europe Grandes Capitalisations Mixte</v>
          </cell>
          <cell r="L1084" t="str">
            <v>Europe Fonds ouverts  - Actions Europe Gdes Cap. Mixte</v>
          </cell>
          <cell r="M1084" t="str">
            <v>FCBB</v>
          </cell>
          <cell r="N1084" t="str">
            <v>FCBBB</v>
          </cell>
          <cell r="O1084" t="str">
            <v>Quotidien</v>
          </cell>
          <cell r="P1084" t="str">
            <v>Austria;Belgium;Switzerland;Germany;France;Italy;Luxembourg;</v>
          </cell>
          <cell r="Q1084" t="str">
            <v>Non</v>
          </cell>
          <cell r="R1084" t="str">
            <v/>
          </cell>
          <cell r="S1084" t="str">
            <v/>
          </cell>
          <cell r="T1084" t="str">
            <v>Europe</v>
          </cell>
          <cell r="U1084" t="str">
            <v>Europe</v>
          </cell>
          <cell r="V1084">
            <v>6</v>
          </cell>
          <cell r="W1084" t="str">
            <v>Non</v>
          </cell>
          <cell r="X1084" t="str">
            <v>Cap</v>
          </cell>
          <cell r="Y1084" t="str">
            <v>12h00</v>
          </cell>
          <cell r="Z1084" t="str">
            <v>J+2</v>
          </cell>
          <cell r="AA1084" t="str">
            <v>Label ISR 01/2022</v>
          </cell>
          <cell r="AB1084" t="str">
            <v>Non</v>
          </cell>
          <cell r="AC1084" t="str">
            <v>Oui</v>
          </cell>
          <cell r="AD1084">
            <v>1.5</v>
          </cell>
          <cell r="AE1084">
            <v>1.6</v>
          </cell>
        </row>
        <row r="1085">
          <cell r="A1085" t="str">
            <v>LU1920214563</v>
          </cell>
          <cell r="B1085" t="str">
            <v>Eleva UCITS Eleva Ldrs SMCap Eurp A2€acc</v>
          </cell>
          <cell r="D1085">
            <v>9</v>
          </cell>
          <cell r="E1085" t="str">
            <v>SICAV</v>
          </cell>
          <cell r="F1085" t="str">
            <v>Eleva Capital</v>
          </cell>
          <cell r="G1085" t="str">
            <v>Eleva Capital S.A.S.</v>
          </cell>
          <cell r="H1085" t="str">
            <v>EUR</v>
          </cell>
          <cell r="I1085" t="str">
            <v>Stoxx Europe Small 200 NR EUR</v>
          </cell>
          <cell r="J1085" t="str">
            <v>www.elevacapital.com</v>
          </cell>
          <cell r="K1085" t="str">
            <v>Actions Europe Moyennes Capitalisations</v>
          </cell>
          <cell r="L1085" t="str">
            <v>Europe Fonds ouverts  - Actions Europe Moyennes Cap.</v>
          </cell>
          <cell r="M1085" t="str">
            <v>FCD0</v>
          </cell>
          <cell r="N1085" t="str">
            <v>FCD0B</v>
          </cell>
          <cell r="O1085" t="str">
            <v>Quotidien</v>
          </cell>
          <cell r="P1085" t="str">
            <v>France;Luxembourg;</v>
          </cell>
          <cell r="Q1085" t="str">
            <v>Oui</v>
          </cell>
          <cell r="R1085" t="str">
            <v/>
          </cell>
          <cell r="S1085" t="str">
            <v/>
          </cell>
          <cell r="T1085" t="str">
            <v>Europe</v>
          </cell>
          <cell r="U1085" t="str">
            <v>Europe</v>
          </cell>
          <cell r="V1085">
            <v>6</v>
          </cell>
          <cell r="W1085" t="str">
            <v>Non</v>
          </cell>
          <cell r="X1085" t="str">
            <v>Cap</v>
          </cell>
          <cell r="Y1085" t="str">
            <v>12h00</v>
          </cell>
          <cell r="Z1085" t="str">
            <v>J+3</v>
          </cell>
          <cell r="AA1085" t="str">
            <v>Label ISR 01/2022</v>
          </cell>
          <cell r="AB1085" t="str">
            <v>Non</v>
          </cell>
          <cell r="AC1085" t="str">
            <v>Oui</v>
          </cell>
          <cell r="AD1085">
            <v>2.2000000000000002</v>
          </cell>
          <cell r="AE1085">
            <v>2.42</v>
          </cell>
        </row>
        <row r="1086">
          <cell r="A1086" t="str">
            <v>LU1331971769</v>
          </cell>
          <cell r="B1086" t="str">
            <v>Eleva UCITS Eleva Abs Ret Eurp A1EUR acc</v>
          </cell>
          <cell r="D1086">
            <v>2</v>
          </cell>
          <cell r="E1086" t="str">
            <v>SICAV</v>
          </cell>
          <cell r="F1086" t="str">
            <v>Eleva Capital</v>
          </cell>
          <cell r="G1086" t="str">
            <v>Eleva Capital S.A.S.</v>
          </cell>
          <cell r="H1086" t="str">
            <v>EUR</v>
          </cell>
          <cell r="I1086" t="str">
            <v>Pas d'indice de référence</v>
          </cell>
          <cell r="J1086" t="str">
            <v>www.elevacapital.com</v>
          </cell>
          <cell r="K1086" t="str">
            <v>Gestion Alternative</v>
          </cell>
          <cell r="L1086" t="str">
            <v>Europe Fonds ouverts  - Alt - Long/Short Actions - Europe</v>
          </cell>
          <cell r="M1086" t="str">
            <v>D000</v>
          </cell>
          <cell r="N1086" t="str">
            <v>D000B</v>
          </cell>
          <cell r="O1086" t="str">
            <v>Quotidien</v>
          </cell>
          <cell r="P1086" t="str">
            <v>Austria;Belgium;Switzerland;Germany;Denmark;Spain;Finland;France;Iceland;Italy;Luxembourg;Netherlands;Norway;Sweden;</v>
          </cell>
          <cell r="Q1086" t="str">
            <v>Non</v>
          </cell>
          <cell r="R1086" t="str">
            <v/>
          </cell>
          <cell r="S1086" t="str">
            <v>+ 85 ans</v>
          </cell>
          <cell r="T1086" t="str">
            <v>Europe</v>
          </cell>
          <cell r="U1086" t="str">
            <v>Europe</v>
          </cell>
          <cell r="V1086">
            <v>4</v>
          </cell>
          <cell r="W1086" t="str">
            <v>Non</v>
          </cell>
          <cell r="X1086" t="str">
            <v>Cap</v>
          </cell>
          <cell r="Y1086" t="str">
            <v>12h00</v>
          </cell>
          <cell r="Z1086" t="str">
            <v>J+3</v>
          </cell>
          <cell r="AB1086" t="str">
            <v>Non</v>
          </cell>
          <cell r="AC1086" t="str">
            <v>Oui</v>
          </cell>
          <cell r="AD1086">
            <v>2</v>
          </cell>
          <cell r="AE1086">
            <v>2.11</v>
          </cell>
        </row>
        <row r="1087">
          <cell r="A1087" t="str">
            <v>LU1331972494</v>
          </cell>
          <cell r="B1087" t="str">
            <v>Eleva UCITS Eleva Abs Ret Eurp I EUR acc</v>
          </cell>
          <cell r="C1087" t="str">
            <v>Suite comité opérationnel 01/22 - Référencer temporairement pour famille Degrenne (Meeschaert Multifonds)</v>
          </cell>
          <cell r="D1087">
            <v>2</v>
          </cell>
          <cell r="E1087" t="str">
            <v>SICAV</v>
          </cell>
          <cell r="F1087" t="str">
            <v>Eleva Capital</v>
          </cell>
          <cell r="G1087" t="str">
            <v>Eleva Capital S.A.S.</v>
          </cell>
          <cell r="H1087" t="str">
            <v>EUR</v>
          </cell>
          <cell r="I1087" t="str">
            <v>Pas d'indice de référence</v>
          </cell>
          <cell r="J1087" t="str">
            <v>www.elevacapital.com</v>
          </cell>
          <cell r="K1087" t="str">
            <v>Gestion Alternative</v>
          </cell>
          <cell r="L1087" t="str">
            <v>Europe Fonds ouverts  - Alt - Long/Short Actions - Europe</v>
          </cell>
          <cell r="M1087" t="str">
            <v>D000</v>
          </cell>
          <cell r="N1087" t="str">
            <v>D000B</v>
          </cell>
          <cell r="O1087" t="str">
            <v>Quotidien</v>
          </cell>
          <cell r="P1087" t="str">
            <v>Austria;Belgium;Switzerland;Germany;Denmark;Spain;Finland;France;United Kingdom;Ireland;Iceland;Italy;Luxembourg;Netherlands;Norway;Portugal;Sweden;</v>
          </cell>
          <cell r="Q1087">
            <v>0</v>
          </cell>
          <cell r="R1087" t="str">
            <v/>
          </cell>
          <cell r="S1087" t="str">
            <v>+ 85 ans</v>
          </cell>
          <cell r="T1087" t="str">
            <v>Europe</v>
          </cell>
          <cell r="U1087" t="str">
            <v>Europe</v>
          </cell>
          <cell r="V1087">
            <v>4</v>
          </cell>
          <cell r="W1087" t="str">
            <v>Non</v>
          </cell>
          <cell r="X1087" t="str">
            <v>Cap</v>
          </cell>
          <cell r="Y1087" t="str">
            <v>12h00</v>
          </cell>
          <cell r="Z1087" t="str">
            <v>J+3</v>
          </cell>
          <cell r="AB1087" t="str">
            <v>Non</v>
          </cell>
          <cell r="AC1087" t="str">
            <v>Oui</v>
          </cell>
          <cell r="AD1087">
            <v>1</v>
          </cell>
          <cell r="AE1087">
            <v>1.07</v>
          </cell>
        </row>
        <row r="1088">
          <cell r="A1088" t="str">
            <v>LU1616920697</v>
          </cell>
          <cell r="B1088" t="str">
            <v>Eleva UCITS Eleva Euroland Sel A1EUR acc</v>
          </cell>
          <cell r="D1088">
            <v>3</v>
          </cell>
          <cell r="E1088" t="str">
            <v>SICAV</v>
          </cell>
          <cell r="F1088" t="str">
            <v>Eleva Capital</v>
          </cell>
          <cell r="G1088" t="str">
            <v>Eleva Capital S.A.S.</v>
          </cell>
          <cell r="H1088" t="str">
            <v>EUR</v>
          </cell>
          <cell r="I1088" t="str">
            <v>Euro Stoxx NR EUR</v>
          </cell>
          <cell r="J1088" t="str">
            <v>www.elevacapital.com</v>
          </cell>
          <cell r="K1088" t="str">
            <v>Actions Zone Euro Grandes Capitalisations</v>
          </cell>
          <cell r="L1088" t="str">
            <v>Europe Fonds ouverts  - Actions Zone Euro Grandes Cap.</v>
          </cell>
          <cell r="M1088" t="str">
            <v>FBAA</v>
          </cell>
          <cell r="N1088" t="str">
            <v>FBAAB</v>
          </cell>
          <cell r="O1088" t="str">
            <v>Quotidien</v>
          </cell>
          <cell r="P1088" t="str">
            <v>Austria;Belgium;Switzerland;Germany;Denmark;Finland;France;Iceland;Italy;Luxembourg;Netherlands;Norway;Sweden;</v>
          </cell>
          <cell r="Q1088" t="str">
            <v>Oui</v>
          </cell>
          <cell r="R1088" t="str">
            <v/>
          </cell>
          <cell r="S1088" t="str">
            <v/>
          </cell>
          <cell r="T1088" t="str">
            <v>Zone Euro</v>
          </cell>
          <cell r="U1088" t="str">
            <v>Euroland</v>
          </cell>
          <cell r="V1088">
            <v>6</v>
          </cell>
          <cell r="W1088" t="str">
            <v>Non</v>
          </cell>
          <cell r="X1088" t="str">
            <v>Cap</v>
          </cell>
          <cell r="Y1088" t="str">
            <v>12h00</v>
          </cell>
          <cell r="Z1088" t="str">
            <v>J+3</v>
          </cell>
          <cell r="AA1088" t="str">
            <v>Label ISR 01/2022</v>
          </cell>
          <cell r="AB1088" t="str">
            <v>Non</v>
          </cell>
          <cell r="AC1088" t="str">
            <v>Oui</v>
          </cell>
          <cell r="AD1088">
            <v>1.5</v>
          </cell>
          <cell r="AE1088">
            <v>1.96</v>
          </cell>
        </row>
        <row r="1089">
          <cell r="A1089" t="str">
            <v>LU1616921232</v>
          </cell>
          <cell r="B1089" t="str">
            <v>Eleva UCITS Eleva Euroland Sel I EUR acc</v>
          </cell>
          <cell r="D1089">
            <v>2</v>
          </cell>
          <cell r="E1089" t="str">
            <v>SICAV</v>
          </cell>
          <cell r="F1089" t="str">
            <v>Eleva Capital</v>
          </cell>
          <cell r="G1089" t="str">
            <v>Eleva Capital S.A.S.</v>
          </cell>
          <cell r="H1089" t="str">
            <v>EUR</v>
          </cell>
          <cell r="I1089" t="str">
            <v>Euro Stoxx NR EUR</v>
          </cell>
          <cell r="J1089" t="str">
            <v>www.elevacapital.com</v>
          </cell>
          <cell r="K1089" t="str">
            <v>Actions Zone Euro Grandes Capitalisations</v>
          </cell>
          <cell r="L1089" t="str">
            <v>Europe Fonds ouverts  - Actions Zone Euro Grandes Cap.</v>
          </cell>
          <cell r="M1089" t="str">
            <v>FBAA</v>
          </cell>
          <cell r="N1089" t="str">
            <v>FBAAB</v>
          </cell>
          <cell r="O1089" t="str">
            <v>Quotidien</v>
          </cell>
          <cell r="P1089" t="str">
            <v>Austria;Belgium;Switzerland;Germany;Denmark;Spain;Finland;France;United Kingdom;Iceland;Italy;Luxembourg;Netherlands;Norway;Sweden;</v>
          </cell>
          <cell r="Q1089" t="str">
            <v>Oui</v>
          </cell>
          <cell r="R1089" t="str">
            <v/>
          </cell>
          <cell r="S1089" t="str">
            <v/>
          </cell>
          <cell r="T1089" t="str">
            <v>Zone Euro</v>
          </cell>
          <cell r="U1089" t="str">
            <v>Euroland</v>
          </cell>
          <cell r="V1089">
            <v>6</v>
          </cell>
          <cell r="W1089" t="str">
            <v>Non</v>
          </cell>
          <cell r="X1089" t="str">
            <v>Cap</v>
          </cell>
          <cell r="Y1089" t="str">
            <v>12h00</v>
          </cell>
          <cell r="Z1089" t="str">
            <v>J+3</v>
          </cell>
          <cell r="AA1089" t="str">
            <v>Label ISR 01/2022</v>
          </cell>
          <cell r="AB1089" t="str">
            <v>Non</v>
          </cell>
          <cell r="AC1089" t="str">
            <v>Oui</v>
          </cell>
          <cell r="AD1089">
            <v>0.9</v>
          </cell>
          <cell r="AE1089">
            <v>0.99</v>
          </cell>
        </row>
        <row r="1090">
          <cell r="A1090" t="str">
            <v>LU1111642820</v>
          </cell>
          <cell r="B1090" t="str">
            <v>Eleva UCITS Eleva Eurp Sel A2 EUR acc</v>
          </cell>
          <cell r="C1090" t="str">
            <v>Créé en hors liste sur PICTET (21/04/2016)</v>
          </cell>
          <cell r="D1090">
            <v>0</v>
          </cell>
          <cell r="E1090" t="str">
            <v>SICAV</v>
          </cell>
          <cell r="F1090" t="str">
            <v>Eleva Capital</v>
          </cell>
          <cell r="G1090" t="str">
            <v>Eleva Capital S.A.S.</v>
          </cell>
          <cell r="H1090" t="str">
            <v>EUR</v>
          </cell>
          <cell r="I1090" t="str">
            <v>Stoxx Europe 600 NR EUR</v>
          </cell>
          <cell r="J1090" t="str">
            <v>www.elevacapital.com</v>
          </cell>
          <cell r="K1090" t="str">
            <v>Actions Europe Grandes Capitalisations Mixte</v>
          </cell>
          <cell r="L1090" t="str">
            <v>Europe Fonds ouverts  - Actions Europe Gdes Cap. Mixte</v>
          </cell>
          <cell r="M1090" t="str">
            <v>FCBB</v>
          </cell>
          <cell r="N1090" t="str">
            <v>FCBBB</v>
          </cell>
          <cell r="O1090" t="str">
            <v>Quotidien</v>
          </cell>
          <cell r="P1090" t="str">
            <v>Austria;Switzerland;Germany;Spain;France;Italy;Luxembourg;</v>
          </cell>
          <cell r="Q1090" t="str">
            <v>Non</v>
          </cell>
          <cell r="R1090" t="str">
            <v/>
          </cell>
          <cell r="S1090" t="str">
            <v/>
          </cell>
          <cell r="T1090" t="str">
            <v>Europe</v>
          </cell>
          <cell r="U1090" t="str">
            <v>Europe</v>
          </cell>
          <cell r="V1090">
            <v>6</v>
          </cell>
          <cell r="W1090" t="str">
            <v>Non</v>
          </cell>
          <cell r="X1090" t="str">
            <v>Cap</v>
          </cell>
          <cell r="Y1090" t="str">
            <v>12h00</v>
          </cell>
          <cell r="Z1090" t="str">
            <v>J+2</v>
          </cell>
          <cell r="AA1090" t="str">
            <v>Label ISR 01/2022</v>
          </cell>
          <cell r="AB1090" t="str">
            <v>Non</v>
          </cell>
          <cell r="AC1090" t="str">
            <v>Oui</v>
          </cell>
          <cell r="AD1090">
            <v>2</v>
          </cell>
          <cell r="AE1090">
            <v>1.61</v>
          </cell>
        </row>
        <row r="1091">
          <cell r="A1091" t="str">
            <v>LU1111643042</v>
          </cell>
          <cell r="B1091" t="str">
            <v>Eleva UCITS Eleva Eurp Sel I EUR acc</v>
          </cell>
          <cell r="D1091">
            <v>2</v>
          </cell>
          <cell r="E1091" t="str">
            <v>SICAV</v>
          </cell>
          <cell r="F1091" t="str">
            <v>Eleva Capital</v>
          </cell>
          <cell r="G1091" t="str">
            <v>Eleva Capital S.A.S.</v>
          </cell>
          <cell r="H1091" t="str">
            <v>EUR</v>
          </cell>
          <cell r="I1091" t="str">
            <v>Stoxx Europe 600 NR EUR</v>
          </cell>
          <cell r="J1091" t="str">
            <v>www.elevacapital.com</v>
          </cell>
          <cell r="K1091" t="str">
            <v>Actions Europe Grandes Capitalisations Mixte</v>
          </cell>
          <cell r="L1091" t="str">
            <v>Europe Fonds ouverts  - Actions Europe Gdes Cap. Mixte</v>
          </cell>
          <cell r="M1091" t="str">
            <v>FCBB</v>
          </cell>
          <cell r="N1091" t="str">
            <v>FCBBB</v>
          </cell>
          <cell r="O1091" t="str">
            <v>Quotidien</v>
          </cell>
          <cell r="P1091" t="str">
            <v>Austria;Belgium;Switzerland;Germany;Denmark;Spain;Finland;France;United Kingdom;Iceland;Italy;Luxembourg;Netherlands;Norway;Sweden;</v>
          </cell>
          <cell r="Q1091" t="str">
            <v>Non</v>
          </cell>
          <cell r="R1091" t="str">
            <v/>
          </cell>
          <cell r="S1091" t="str">
            <v/>
          </cell>
          <cell r="T1091" t="str">
            <v>Europe</v>
          </cell>
          <cell r="U1091" t="str">
            <v>Europe</v>
          </cell>
          <cell r="V1091">
            <v>6</v>
          </cell>
          <cell r="W1091" t="str">
            <v>Non</v>
          </cell>
          <cell r="X1091" t="str">
            <v>Cap</v>
          </cell>
          <cell r="Y1091" t="str">
            <v>12h00</v>
          </cell>
          <cell r="Z1091" t="str">
            <v>J+3</v>
          </cell>
          <cell r="AA1091" t="str">
            <v>Label ISR 01/2022</v>
          </cell>
          <cell r="AB1091" t="str">
            <v>Non</v>
          </cell>
          <cell r="AC1091" t="str">
            <v>Oui</v>
          </cell>
          <cell r="AD1091">
            <v>0.9</v>
          </cell>
          <cell r="AE1091">
            <v>0.96</v>
          </cell>
        </row>
        <row r="1092">
          <cell r="A1092" t="str">
            <v>LU2168540636</v>
          </cell>
          <cell r="B1092" t="str">
            <v>Eleva UCITS Eleva Glb Bds Opps A2EUR Acc</v>
          </cell>
          <cell r="D1092">
            <v>6</v>
          </cell>
          <cell r="E1092" t="str">
            <v>SICAV</v>
          </cell>
          <cell r="F1092" t="str">
            <v>Eleva Capital</v>
          </cell>
          <cell r="G1092" t="str">
            <v>Eleva Capital S.A.S.</v>
          </cell>
          <cell r="H1092" t="str">
            <v>EUR</v>
          </cell>
          <cell r="I1092" t="str">
            <v>Pas d'indice de référence</v>
          </cell>
          <cell r="J1092" t="str">
            <v>www.elevacapital.com</v>
          </cell>
          <cell r="K1092" t="str">
            <v>Obligations Internationales couvertes en EUR</v>
          </cell>
          <cell r="L1092" t="str">
            <v>Europe Fonds ouverts  - Obligations Internationales Flexibles Couvertes en EUR</v>
          </cell>
          <cell r="M1092" t="str">
            <v>BBGB</v>
          </cell>
          <cell r="N1092" t="str">
            <v>BBGBB</v>
          </cell>
          <cell r="O1092" t="str">
            <v>Quotidien</v>
          </cell>
          <cell r="P1092" t="str">
            <v>France;Luxembourg;</v>
          </cell>
          <cell r="Q1092">
            <v>0</v>
          </cell>
          <cell r="R1092" t="str">
            <v/>
          </cell>
          <cell r="S1092" t="str">
            <v>+ 85 ans</v>
          </cell>
          <cell r="T1092" t="str">
            <v>International</v>
          </cell>
          <cell r="U1092" t="str">
            <v>Global</v>
          </cell>
          <cell r="V1092">
            <v>3</v>
          </cell>
          <cell r="W1092" t="str">
            <v>Non</v>
          </cell>
          <cell r="X1092" t="str">
            <v>Cap</v>
          </cell>
          <cell r="Y1092" t="str">
            <v>17h00</v>
          </cell>
          <cell r="Z1092" t="str">
            <v>J+2</v>
          </cell>
          <cell r="AB1092" t="str">
            <v>Non</v>
          </cell>
          <cell r="AC1092" t="str">
            <v>Oui</v>
          </cell>
          <cell r="AD1092">
            <v>1.2</v>
          </cell>
          <cell r="AE1092">
            <v>1.3</v>
          </cell>
        </row>
        <row r="1093">
          <cell r="A1093" t="str">
            <v>LU2168543499</v>
          </cell>
          <cell r="B1093" t="str">
            <v>Eleva UCITS Eleva Glb Bds Opps R EUR Acc</v>
          </cell>
          <cell r="C1093" t="str">
            <v>Désactivé de KLIFE le 17/05/2021 car fonds créé à la place de la part A2</v>
          </cell>
          <cell r="D1093">
            <v>0</v>
          </cell>
          <cell r="E1093" t="str">
            <v>SICAV</v>
          </cell>
          <cell r="F1093" t="str">
            <v>Eleva Capital</v>
          </cell>
          <cell r="G1093" t="str">
            <v>Eleva Capital S.A.S.</v>
          </cell>
          <cell r="H1093" t="str">
            <v>EUR</v>
          </cell>
          <cell r="I1093" t="str">
            <v>Pas d'indice de référence</v>
          </cell>
          <cell r="J1093" t="str">
            <v>www.elevacapital.com</v>
          </cell>
          <cell r="K1093" t="str">
            <v>Obligations Internationales couvertes en EUR</v>
          </cell>
          <cell r="L1093" t="str">
            <v>Europe Fonds ouverts  - Obligations Internationales Flexibles Couvertes en EUR</v>
          </cell>
          <cell r="M1093" t="str">
            <v>BBGB</v>
          </cell>
          <cell r="N1093" t="str">
            <v>BBGBB</v>
          </cell>
          <cell r="O1093" t="str">
            <v>Quotidien</v>
          </cell>
          <cell r="P1093" t="str">
            <v>Autriche;Belgique;Suisse;Allemagne;Espagne;France;Royaume-Uni;Irlande;Luxembourg;Pays-Bas;Portugal;</v>
          </cell>
          <cell r="Q1093">
            <v>0</v>
          </cell>
          <cell r="R1093" t="str">
            <v/>
          </cell>
          <cell r="S1093" t="str">
            <v>+ 85 ans</v>
          </cell>
          <cell r="T1093" t="str">
            <v>International</v>
          </cell>
          <cell r="U1093" t="str">
            <v>Global</v>
          </cell>
          <cell r="V1093">
            <v>3</v>
          </cell>
          <cell r="W1093" t="str">
            <v>Non</v>
          </cell>
          <cell r="X1093" t="str">
            <v>Cap</v>
          </cell>
          <cell r="Y1093" t="str">
            <v>17h00</v>
          </cell>
          <cell r="Z1093" t="str">
            <v>J+2</v>
          </cell>
          <cell r="AB1093" t="str">
            <v>Non</v>
          </cell>
          <cell r="AC1093" t="str">
            <v>Oui</v>
          </cell>
          <cell r="AD1093">
            <v>0.6</v>
          </cell>
          <cell r="AE1093">
            <v>0.7</v>
          </cell>
        </row>
        <row r="1094">
          <cell r="A1094" t="str">
            <v>LU1920213326</v>
          </cell>
          <cell r="B1094" t="str">
            <v>Eleva UCITS Eleva Ldrs SMCap Eurp A1€acc</v>
          </cell>
          <cell r="D1094">
            <v>3</v>
          </cell>
          <cell r="E1094" t="str">
            <v>SICAV</v>
          </cell>
          <cell r="F1094" t="str">
            <v>Eleva Capital</v>
          </cell>
          <cell r="G1094" t="str">
            <v>Eleva Capital S.A.S.</v>
          </cell>
          <cell r="H1094" t="str">
            <v>EUR</v>
          </cell>
          <cell r="I1094" t="str">
            <v>STOXX Europe Small 200 NR EUR</v>
          </cell>
          <cell r="J1094" t="str">
            <v>www.elevacapital.com</v>
          </cell>
          <cell r="K1094" t="str">
            <v>Actions Europe Moyennes Capitalisations</v>
          </cell>
          <cell r="L1094" t="str">
            <v>Europe Fonds ouverts  - Actions Europe Moyennes Cap.</v>
          </cell>
          <cell r="M1094" t="str">
            <v>FCD0</v>
          </cell>
          <cell r="N1094" t="str">
            <v>FCD0B</v>
          </cell>
          <cell r="O1094" t="str">
            <v>Quotidien</v>
          </cell>
          <cell r="P1094" t="str">
            <v>Austria;Belgium;Switzerland;Germany;Denmark;Spain;Finland;France;Ireland;Iceland;Italy;Luxembourg;Norway;Portugal;Sweden;</v>
          </cell>
          <cell r="Q1094" t="str">
            <v>Oui</v>
          </cell>
          <cell r="R1094" t="str">
            <v/>
          </cell>
          <cell r="S1094" t="str">
            <v/>
          </cell>
          <cell r="T1094" t="str">
            <v>Europe</v>
          </cell>
          <cell r="U1094" t="str">
            <v>Europe</v>
          </cell>
          <cell r="V1094">
            <v>6</v>
          </cell>
          <cell r="W1094" t="str">
            <v>Non</v>
          </cell>
          <cell r="X1094" t="str">
            <v>Cap</v>
          </cell>
          <cell r="Y1094" t="str">
            <v>12h00</v>
          </cell>
          <cell r="Z1094" t="str">
            <v>J+3</v>
          </cell>
          <cell r="AA1094" t="str">
            <v>Label ISR 01/2022</v>
          </cell>
          <cell r="AB1094" t="str">
            <v>Non</v>
          </cell>
          <cell r="AC1094" t="str">
            <v>Oui</v>
          </cell>
          <cell r="AD1094">
            <v>1.7</v>
          </cell>
          <cell r="AE1094">
            <v>1.9</v>
          </cell>
        </row>
        <row r="1095">
          <cell r="A1095" t="str">
            <v>LU1920216006</v>
          </cell>
          <cell r="B1095" t="str">
            <v>Eleva UCITS Eleva Ldrs SMCap Eurp I€ acc</v>
          </cell>
          <cell r="D1095">
            <v>2</v>
          </cell>
          <cell r="E1095" t="str">
            <v>SICAV</v>
          </cell>
          <cell r="F1095" t="str">
            <v>Eleva Capital</v>
          </cell>
          <cell r="G1095" t="str">
            <v>Eleva Capital S.A.S.</v>
          </cell>
          <cell r="H1095" t="str">
            <v>EUR</v>
          </cell>
          <cell r="I1095" t="str">
            <v>STOXX Europe Small 200 NR EUR</v>
          </cell>
          <cell r="J1095" t="str">
            <v>www.elevacapital.com</v>
          </cell>
          <cell r="K1095" t="str">
            <v>Actions Europe Moyennes Capitalisations</v>
          </cell>
          <cell r="L1095" t="str">
            <v>Europe Fonds ouverts  - Actions Europe Moyennes Cap.</v>
          </cell>
          <cell r="M1095" t="str">
            <v>FCD0</v>
          </cell>
          <cell r="N1095" t="str">
            <v>FCD0B</v>
          </cell>
          <cell r="O1095" t="str">
            <v>Quotidien</v>
          </cell>
          <cell r="P1095" t="str">
            <v>Austria;Belgium;Switzerland;Germany;Denmark;Spain;Finland;France;United Kingdom;Ireland;Iceland;Italy;Luxembourg;Netherlands;Norway;Portugal;Sweden;</v>
          </cell>
          <cell r="Q1095" t="str">
            <v>Oui</v>
          </cell>
          <cell r="R1095" t="str">
            <v/>
          </cell>
          <cell r="S1095" t="str">
            <v/>
          </cell>
          <cell r="T1095" t="str">
            <v>Europe</v>
          </cell>
          <cell r="U1095" t="str">
            <v>Europe</v>
          </cell>
          <cell r="V1095">
            <v>6</v>
          </cell>
          <cell r="W1095" t="str">
            <v>Non</v>
          </cell>
          <cell r="X1095" t="str">
            <v>Cap</v>
          </cell>
          <cell r="Y1095" t="str">
            <v>12h00</v>
          </cell>
          <cell r="Z1095" t="str">
            <v>J+3</v>
          </cell>
          <cell r="AA1095" t="str">
            <v>Label ISR 01/2022</v>
          </cell>
          <cell r="AB1095" t="str">
            <v>Non</v>
          </cell>
          <cell r="AC1095" t="str">
            <v>Oui</v>
          </cell>
          <cell r="AD1095">
            <v>0.9</v>
          </cell>
          <cell r="AE1095">
            <v>1.05</v>
          </cell>
        </row>
        <row r="1096">
          <cell r="A1096" t="str">
            <v>LU2210204306</v>
          </cell>
          <cell r="B1096" t="str">
            <v>Eleva Sustainable Impact Europe A2EURAcc</v>
          </cell>
          <cell r="D1096">
            <v>5</v>
          </cell>
          <cell r="E1096" t="str">
            <v>SICAV</v>
          </cell>
          <cell r="F1096" t="str">
            <v>Eleva Capital</v>
          </cell>
          <cell r="G1096" t="str">
            <v>Eleva Capital S.A.S.</v>
          </cell>
          <cell r="H1096" t="str">
            <v>EUR</v>
          </cell>
          <cell r="I1096" t="str">
            <v>STOXX Europe 600 NR EUR</v>
          </cell>
          <cell r="J1096" t="str">
            <v>www.elevacapital.com</v>
          </cell>
          <cell r="K1096" t="str">
            <v>Actions Europe Grandes Capitalisations Mixte</v>
          </cell>
          <cell r="L1096" t="str">
            <v>Europe Fonds ouverts  - Actions Europe Gdes Cap. Mixte</v>
          </cell>
          <cell r="M1096" t="str">
            <v>FCBB</v>
          </cell>
          <cell r="N1096" t="str">
            <v>FCBBB</v>
          </cell>
          <cell r="O1096" t="str">
            <v>Quotidien</v>
          </cell>
          <cell r="P1096" t="str">
            <v>Suisse;France;Luxembourg;</v>
          </cell>
          <cell r="Q1096" t="str">
            <v>Oui</v>
          </cell>
          <cell r="R1096" t="str">
            <v/>
          </cell>
          <cell r="S1096" t="str">
            <v/>
          </cell>
          <cell r="T1096" t="str">
            <v>Europe</v>
          </cell>
          <cell r="U1096" t="str">
            <v>Europe</v>
          </cell>
          <cell r="V1096">
            <v>6</v>
          </cell>
          <cell r="W1096" t="str">
            <v>Non</v>
          </cell>
          <cell r="X1096" t="str">
            <v>Cap</v>
          </cell>
          <cell r="Y1096" t="str">
            <v>17h00</v>
          </cell>
          <cell r="Z1096" t="str">
            <v>J+3</v>
          </cell>
          <cell r="AA1096" t="str">
            <v>Label ISR 01/2022</v>
          </cell>
          <cell r="AB1096" t="str">
            <v>Oui</v>
          </cell>
          <cell r="AC1096" t="str">
            <v>Oui</v>
          </cell>
          <cell r="AD1096">
            <v>2.2000000000000002</v>
          </cell>
          <cell r="AE1096">
            <v>2.4</v>
          </cell>
        </row>
        <row r="1097">
          <cell r="A1097" t="str">
            <v>FR0011758317</v>
          </cell>
          <cell r="B1097" t="str">
            <v>Ellipsis Master Top ECI Fund PEUR</v>
          </cell>
          <cell r="D1097">
            <v>0</v>
          </cell>
          <cell r="E1097" t="str">
            <v>FCP</v>
          </cell>
          <cell r="F1097" t="str">
            <v>Ellipsis AM</v>
          </cell>
          <cell r="G1097" t="str">
            <v>Ellipsis Asset Management</v>
          </cell>
          <cell r="H1097" t="str">
            <v>EUR</v>
          </cell>
          <cell r="I1097" t="str">
            <v>Exane Top ECI 25</v>
          </cell>
          <cell r="J1097" t="str">
            <v>www.ellipsis-am.com</v>
          </cell>
          <cell r="K1097" t="str">
            <v>Obligations Convertibles - Europe</v>
          </cell>
          <cell r="L1097" t="str">
            <v>Europe Fonds ouverts  - Convertibles Europe</v>
          </cell>
          <cell r="M1097" t="str">
            <v>C00A</v>
          </cell>
          <cell r="N1097" t="str">
            <v>C00AB</v>
          </cell>
          <cell r="O1097" t="str">
            <v>Quotidien</v>
          </cell>
          <cell r="P1097" t="str">
            <v>France</v>
          </cell>
          <cell r="Q1097" t="str">
            <v>Non</v>
          </cell>
          <cell r="R1097" t="str">
            <v/>
          </cell>
          <cell r="S1097" t="str">
            <v>+ 85 ans</v>
          </cell>
          <cell r="T1097" t="str">
            <v>Europe</v>
          </cell>
          <cell r="U1097" t="str">
            <v>Europe</v>
          </cell>
          <cell r="V1097">
            <v>4</v>
          </cell>
          <cell r="W1097" t="str">
            <v>Non</v>
          </cell>
          <cell r="X1097" t="str">
            <v>Cap</v>
          </cell>
          <cell r="AB1097" t="str">
            <v>Non</v>
          </cell>
          <cell r="AC1097" t="str">
            <v>Oui</v>
          </cell>
          <cell r="AD1097">
            <v>1.5</v>
          </cell>
          <cell r="AE1097">
            <v>1.5</v>
          </cell>
        </row>
        <row r="1098">
          <cell r="A1098" t="str">
            <v>FR0010868901</v>
          </cell>
          <cell r="B1098" t="str">
            <v>Ellipsis European Convertible Fund P EUR</v>
          </cell>
          <cell r="D1098">
            <v>1</v>
          </cell>
          <cell r="E1098" t="str">
            <v>FCP</v>
          </cell>
          <cell r="F1098" t="str">
            <v>Ellipsis AM</v>
          </cell>
          <cell r="G1098" t="str">
            <v>Ellipsis Asset Management</v>
          </cell>
          <cell r="H1098" t="str">
            <v>EUR</v>
          </cell>
          <cell r="I1098" t="str">
            <v>ECI-Europe Hedged</v>
          </cell>
          <cell r="J1098" t="str">
            <v>www.ellipsis-am.com</v>
          </cell>
          <cell r="K1098" t="str">
            <v>Obligations Convertibles - Europe</v>
          </cell>
          <cell r="L1098" t="str">
            <v>Europe Fonds ouverts  - Convertibles Europe</v>
          </cell>
          <cell r="M1098" t="str">
            <v>C00A</v>
          </cell>
          <cell r="N1098" t="str">
            <v>C00AB</v>
          </cell>
          <cell r="O1098" t="str">
            <v>Quotidien</v>
          </cell>
          <cell r="P1098" t="str">
            <v>France</v>
          </cell>
          <cell r="Q1098" t="str">
            <v>Non</v>
          </cell>
          <cell r="R1098" t="str">
            <v/>
          </cell>
          <cell r="S1098" t="str">
            <v>+ 85 ans</v>
          </cell>
          <cell r="T1098" t="str">
            <v>Europe</v>
          </cell>
          <cell r="U1098" t="str">
            <v>Europe</v>
          </cell>
          <cell r="V1098">
            <v>4</v>
          </cell>
          <cell r="W1098" t="str">
            <v>Non</v>
          </cell>
          <cell r="X1098" t="str">
            <v>Cap</v>
          </cell>
          <cell r="Y1098" t="str">
            <v>11h00</v>
          </cell>
          <cell r="Z1098" t="str">
            <v>J+1</v>
          </cell>
          <cell r="AB1098" t="str">
            <v>Oui</v>
          </cell>
          <cell r="AC1098" t="str">
            <v>Oui</v>
          </cell>
          <cell r="AD1098">
            <v>1.7</v>
          </cell>
          <cell r="AE1098">
            <v>1.73</v>
          </cell>
        </row>
        <row r="1099">
          <cell r="A1099" t="str">
            <v>FR0013512753</v>
          </cell>
          <cell r="B1099" t="str">
            <v>FCPR Entrepreneurs &amp; Rendement n° 5 part E</v>
          </cell>
          <cell r="C1099" t="str">
            <v>Retrait listes SLSPL et cie le 01/04/2021 - Pas chez MS, Private Equity, fin de commercialisation 26/03/2021</v>
          </cell>
          <cell r="D1099">
            <v>0</v>
          </cell>
          <cell r="E1099" t="str">
            <v>FCPR</v>
          </cell>
          <cell r="F1099" t="str">
            <v>Entrepreneur Invest S.A</v>
          </cell>
          <cell r="G1099" t="str">
            <v>Entrepreneur Invest S.A</v>
          </cell>
          <cell r="H1099" t="str">
            <v>EUR</v>
          </cell>
          <cell r="I1099" t="str">
            <v>Pas d'iindice de référence</v>
          </cell>
          <cell r="J1099" t="str">
            <v>http://www.entrepreneurinvest.com/</v>
          </cell>
          <cell r="K1099" t="str">
            <v>Capital Investissement (3) (7)</v>
          </cell>
          <cell r="L1099" t="str">
            <v>Capital Investissement</v>
          </cell>
          <cell r="M1099" t="str">
            <v>GZZZ</v>
          </cell>
          <cell r="N1099" t="str">
            <v>GZZZB</v>
          </cell>
          <cell r="O1099" t="str">
            <v>Mensuel</v>
          </cell>
          <cell r="P1099" t="str">
            <v>France</v>
          </cell>
          <cell r="T1099" t="str">
            <v>Europe</v>
          </cell>
          <cell r="U1099" t="str">
            <v>Europe</v>
          </cell>
          <cell r="V1099">
            <v>7</v>
          </cell>
          <cell r="X1099" t="str">
            <v>Cap</v>
          </cell>
          <cell r="Y1099" t="str">
            <v>NA</v>
          </cell>
          <cell r="AA1099">
            <v>0</v>
          </cell>
          <cell r="AD1099">
            <v>2.35</v>
          </cell>
          <cell r="AE1099">
            <v>2.94</v>
          </cell>
        </row>
        <row r="1100">
          <cell r="A1100" t="str">
            <v>FR0014003RQ8</v>
          </cell>
          <cell r="B1100" t="str">
            <v>FCPR Entrepreneurs &amp; Rendement n° 6 part E</v>
          </cell>
          <cell r="C1100" t="str">
            <v>Pas chez MS, Private Equity, fin de commercialisation 26/03/2022 - En 12/2021 : LC demande à NF si on ajoute le support dans listes Darjeeling et Predictis également</v>
          </cell>
          <cell r="D1100">
            <v>0</v>
          </cell>
          <cell r="E1100" t="str">
            <v>FCPR</v>
          </cell>
          <cell r="F1100" t="str">
            <v>Entrepreneur Invest S.A</v>
          </cell>
          <cell r="G1100" t="str">
            <v>Entrepreneur Invest S.A</v>
          </cell>
          <cell r="H1100" t="str">
            <v>EUR</v>
          </cell>
          <cell r="I1100" t="str">
            <v>Pas d'iindice de référence</v>
          </cell>
          <cell r="J1100" t="str">
            <v>http://www.entrepreneurinvest.com/</v>
          </cell>
          <cell r="K1100" t="str">
            <v>Capital Investissement (3) (7)</v>
          </cell>
          <cell r="L1100" t="str">
            <v>Capital Investissement</v>
          </cell>
          <cell r="M1100" t="str">
            <v>GZZZ</v>
          </cell>
          <cell r="N1100" t="str">
            <v>GZZZB</v>
          </cell>
          <cell r="O1100" t="str">
            <v>Mensuel</v>
          </cell>
          <cell r="P1100" t="str">
            <v>France</v>
          </cell>
          <cell r="T1100" t="str">
            <v>Europe</v>
          </cell>
          <cell r="U1100" t="str">
            <v>Europe</v>
          </cell>
          <cell r="V1100">
            <v>7</v>
          </cell>
          <cell r="X1100" t="str">
            <v>Cap</v>
          </cell>
          <cell r="Y1100" t="str">
            <v>NA</v>
          </cell>
          <cell r="AA1100">
            <v>0</v>
          </cell>
          <cell r="AD1100">
            <v>2.35</v>
          </cell>
          <cell r="AE1100">
            <v>2.94</v>
          </cell>
        </row>
        <row r="1101">
          <cell r="A1101" t="str">
            <v>FR0010819490</v>
          </cell>
          <cell r="B1101" t="str">
            <v>Equi-Convictions A</v>
          </cell>
          <cell r="C1101" t="str">
            <v>Hors Liste, création Global SL le 15/03/2016 pour Phideis Conseil ou attente extension</v>
          </cell>
          <cell r="D1101">
            <v>1</v>
          </cell>
          <cell r="E1101" t="str">
            <v>SICAV</v>
          </cell>
          <cell r="F1101" t="str">
            <v>Equigest</v>
          </cell>
          <cell r="G1101" t="str">
            <v>Equigest</v>
          </cell>
          <cell r="H1101" t="str">
            <v>EUR</v>
          </cell>
          <cell r="I1101" t="str">
            <v>Euronext Paris CAC All Tradable NR EUR</v>
          </cell>
          <cell r="J1101" t="str">
            <v>www.equigest.fr</v>
          </cell>
          <cell r="K1101" t="str">
            <v>Actions France Petites &amp; Moyennes Capitalisations</v>
          </cell>
          <cell r="L1101" t="str">
            <v>Europe Fonds ouverts  - Actions France Petites &amp; Moy. Cap.</v>
          </cell>
          <cell r="M1101" t="str">
            <v>FACA</v>
          </cell>
          <cell r="N1101" t="str">
            <v>FACAB</v>
          </cell>
          <cell r="O1101" t="str">
            <v>Quotidien</v>
          </cell>
          <cell r="P1101" t="str">
            <v>France</v>
          </cell>
          <cell r="Q1101" t="str">
            <v>Oui</v>
          </cell>
          <cell r="R1101" t="str">
            <v/>
          </cell>
          <cell r="S1101" t="str">
            <v/>
          </cell>
          <cell r="T1101" t="str">
            <v>France</v>
          </cell>
          <cell r="U1101" t="str">
            <v>France</v>
          </cell>
          <cell r="V1101">
            <v>6</v>
          </cell>
          <cell r="W1101" t="str">
            <v>Non</v>
          </cell>
          <cell r="X1101" t="str">
            <v>Cap</v>
          </cell>
          <cell r="Y1101" t="str">
            <v>11h30</v>
          </cell>
          <cell r="Z1101" t="str">
            <v>J+3</v>
          </cell>
          <cell r="AB1101" t="str">
            <v>Non</v>
          </cell>
          <cell r="AC1101" t="str">
            <v>Oui</v>
          </cell>
          <cell r="AD1101">
            <v>2.3919999999999999</v>
          </cell>
          <cell r="AE1101">
            <v>2</v>
          </cell>
        </row>
        <row r="1102">
          <cell r="A1102" t="str">
            <v>FR0011540566</v>
          </cell>
          <cell r="B1102" t="str">
            <v>Equi-Actions Suisse R-EUR</v>
          </cell>
          <cell r="C1102" t="str">
            <v xml:space="preserve">Demande Claire Fremin - Expert - Phideis Conseil 11/2017 </v>
          </cell>
          <cell r="D1102">
            <v>1</v>
          </cell>
          <cell r="E1102" t="str">
            <v>FCP</v>
          </cell>
          <cell r="F1102" t="str">
            <v>Equigest</v>
          </cell>
          <cell r="G1102" t="str">
            <v>Equigest</v>
          </cell>
          <cell r="H1102" t="str">
            <v>EUR</v>
          </cell>
          <cell r="I1102" t="str">
            <v>Swiss Leaders SLI</v>
          </cell>
          <cell r="J1102" t="str">
            <v>www.equigest.fr</v>
          </cell>
          <cell r="K1102" t="str">
            <v>Actions Europe - Zones particulières</v>
          </cell>
          <cell r="L1102" t="str">
            <v>Europe Fonds ouverts  - Actions Suisse Grandes Cap.</v>
          </cell>
          <cell r="M1102" t="str">
            <v>FD0A</v>
          </cell>
          <cell r="N1102" t="str">
            <v>FD0AB</v>
          </cell>
          <cell r="O1102" t="str">
            <v>Quotidien</v>
          </cell>
          <cell r="P1102" t="str">
            <v>France</v>
          </cell>
          <cell r="Q1102" t="str">
            <v>Non</v>
          </cell>
          <cell r="R1102" t="str">
            <v/>
          </cell>
          <cell r="S1102" t="str">
            <v/>
          </cell>
          <cell r="T1102" t="str">
            <v>Europe</v>
          </cell>
          <cell r="U1102" t="str">
            <v>Suisse</v>
          </cell>
          <cell r="V1102">
            <v>6</v>
          </cell>
          <cell r="W1102" t="str">
            <v>Non</v>
          </cell>
          <cell r="X1102" t="str">
            <v>Cap</v>
          </cell>
          <cell r="Y1102" t="str">
            <v>11h30</v>
          </cell>
          <cell r="Z1102" t="str">
            <v>J+3</v>
          </cell>
          <cell r="AB1102" t="str">
            <v>Non</v>
          </cell>
          <cell r="AC1102" t="str">
            <v>Oui</v>
          </cell>
          <cell r="AD1102">
            <v>2.3919999999999999</v>
          </cell>
          <cell r="AE1102">
            <v>2.08</v>
          </cell>
        </row>
        <row r="1103">
          <cell r="A1103" t="str">
            <v>FR0011232412</v>
          </cell>
          <cell r="B1103" t="str">
            <v>Equi-Congrethis</v>
          </cell>
          <cell r="C1103" t="str">
            <v xml:space="preserve">Demande Claire Fremin - Expert - Phideis Conseil 11/2017 </v>
          </cell>
          <cell r="D1103">
            <v>1</v>
          </cell>
          <cell r="E1103" t="str">
            <v>FCP (2)</v>
          </cell>
          <cell r="F1103" t="str">
            <v>Equigest</v>
          </cell>
          <cell r="G1103" t="str">
            <v>Equigest</v>
          </cell>
          <cell r="H1103" t="str">
            <v>EUR</v>
          </cell>
          <cell r="I1103" t="str">
            <v>(BBgBarc Ser-E Euro Govt 3-5 Yr) 85% + ( Euronext Paris CAC All Tradable NR EUR) 15%</v>
          </cell>
          <cell r="J1103" t="str">
            <v>www.equigest.fr</v>
          </cell>
          <cell r="K1103" t="str">
            <v>Mixtes EUR Prudents</v>
          </cell>
          <cell r="L1103" t="str">
            <v>Europe Fonds ouverts  - Allocation EUR Prudente - International</v>
          </cell>
          <cell r="M1103" t="str">
            <v>EAAA</v>
          </cell>
          <cell r="N1103" t="str">
            <v>EAAAB</v>
          </cell>
          <cell r="O1103" t="str">
            <v>Hebdomadaire</v>
          </cell>
          <cell r="P1103" t="str">
            <v>France</v>
          </cell>
          <cell r="Q1103" t="str">
            <v>Non</v>
          </cell>
          <cell r="R1103" t="str">
            <v/>
          </cell>
          <cell r="S1103" t="str">
            <v>+ 85 ans</v>
          </cell>
          <cell r="T1103" t="str">
            <v>International</v>
          </cell>
          <cell r="U1103" t="str">
            <v>Global</v>
          </cell>
          <cell r="V1103">
            <v>3</v>
          </cell>
          <cell r="W1103" t="str">
            <v>Non</v>
          </cell>
          <cell r="X1103" t="str">
            <v>Cap</v>
          </cell>
          <cell r="Y1103" t="str">
            <v>11h30</v>
          </cell>
          <cell r="Z1103" t="str">
            <v>J+3</v>
          </cell>
          <cell r="AB1103" t="str">
            <v>Non</v>
          </cell>
          <cell r="AC1103" t="str">
            <v>Oui</v>
          </cell>
          <cell r="AD1103">
            <v>1.2</v>
          </cell>
          <cell r="AE1103">
            <v>0.8</v>
          </cell>
        </row>
        <row r="1104">
          <cell r="A1104" t="str">
            <v>FR0000289860</v>
          </cell>
          <cell r="B1104" t="str">
            <v>Equi-Convertibles</v>
          </cell>
          <cell r="D1104">
            <v>1</v>
          </cell>
          <cell r="E1104" t="str">
            <v>SICAV</v>
          </cell>
          <cell r="F1104" t="str">
            <v>Equigest</v>
          </cell>
          <cell r="G1104" t="str">
            <v>Equigest</v>
          </cell>
          <cell r="H1104" t="str">
            <v>EUR</v>
          </cell>
          <cell r="I1104" t="str">
            <v>Exane ECI Euro TR</v>
          </cell>
          <cell r="J1104" t="str">
            <v>www.equigest.fr</v>
          </cell>
          <cell r="K1104" t="str">
            <v>Obligations Convertibles - Europe</v>
          </cell>
          <cell r="L1104" t="str">
            <v>Europe Fonds ouverts  - Convertibles Europe</v>
          </cell>
          <cell r="M1104" t="str">
            <v>C00A</v>
          </cell>
          <cell r="N1104" t="str">
            <v>C00AB</v>
          </cell>
          <cell r="O1104" t="str">
            <v>Quotidien</v>
          </cell>
          <cell r="P1104" t="str">
            <v>France</v>
          </cell>
          <cell r="Q1104" t="str">
            <v>Non</v>
          </cell>
          <cell r="R1104" t="str">
            <v/>
          </cell>
          <cell r="S1104" t="str">
            <v>+ 85 ans</v>
          </cell>
          <cell r="T1104" t="str">
            <v>Zone Euro</v>
          </cell>
          <cell r="U1104" t="str">
            <v>Euroland</v>
          </cell>
          <cell r="V1104">
            <v>4</v>
          </cell>
          <cell r="W1104" t="str">
            <v>Non</v>
          </cell>
          <cell r="X1104" t="str">
            <v>Cap</v>
          </cell>
          <cell r="Y1104" t="str">
            <v>11h30</v>
          </cell>
          <cell r="Z1104" t="str">
            <v>J+2</v>
          </cell>
          <cell r="AB1104" t="str">
            <v>Non</v>
          </cell>
          <cell r="AC1104" t="str">
            <v>Oui</v>
          </cell>
          <cell r="AD1104">
            <v>1.2</v>
          </cell>
          <cell r="AE1104">
            <v>1.2</v>
          </cell>
        </row>
        <row r="1105">
          <cell r="A1105" t="str">
            <v>FR0010824482</v>
          </cell>
          <cell r="B1105" t="str">
            <v>Equi-Convictions B</v>
          </cell>
          <cell r="D1105">
            <v>0</v>
          </cell>
          <cell r="E1105" t="str">
            <v>SICAV</v>
          </cell>
          <cell r="F1105" t="str">
            <v>Equigest</v>
          </cell>
          <cell r="G1105" t="str">
            <v>Equigest</v>
          </cell>
          <cell r="H1105" t="str">
            <v>EUR</v>
          </cell>
          <cell r="I1105" t="str">
            <v>Euronext Paris CAC All Tradable NR EUR</v>
          </cell>
          <cell r="J1105" t="str">
            <v>www.equigest.fr</v>
          </cell>
          <cell r="K1105" t="str">
            <v>Actions France Petites &amp; Moyennes Capitalisations</v>
          </cell>
          <cell r="L1105" t="str">
            <v>Europe Fonds ouverts  - Actions France Petites &amp; Moy. Cap.</v>
          </cell>
          <cell r="M1105" t="str">
            <v>FACA</v>
          </cell>
          <cell r="N1105" t="str">
            <v>FACAB</v>
          </cell>
          <cell r="O1105" t="str">
            <v>Quotidien</v>
          </cell>
          <cell r="P1105" t="str">
            <v>France</v>
          </cell>
          <cell r="Q1105" t="str">
            <v>Oui</v>
          </cell>
          <cell r="R1105" t="str">
            <v/>
          </cell>
          <cell r="S1105" t="str">
            <v/>
          </cell>
          <cell r="T1105" t="str">
            <v>France</v>
          </cell>
          <cell r="U1105" t="str">
            <v>France</v>
          </cell>
          <cell r="V1105">
            <v>6</v>
          </cell>
          <cell r="W1105" t="str">
            <v>Non</v>
          </cell>
          <cell r="X1105" t="str">
            <v>Cap</v>
          </cell>
          <cell r="Y1105" t="str">
            <v>11h30</v>
          </cell>
          <cell r="Z1105" t="str">
            <v>J+3</v>
          </cell>
          <cell r="AB1105" t="str">
            <v>Non</v>
          </cell>
          <cell r="AC1105" t="str">
            <v>Oui</v>
          </cell>
          <cell r="AD1105">
            <v>1.794</v>
          </cell>
          <cell r="AE1105">
            <v>1.5</v>
          </cell>
        </row>
        <row r="1106">
          <cell r="A1106" t="str">
            <v>FR0000989022</v>
          </cell>
          <cell r="B1106" t="str">
            <v>Equi-Convictions Euro D</v>
          </cell>
          <cell r="C1106" t="str">
            <v>Refus SLSPL comité de référencement 06/2018</v>
          </cell>
          <cell r="D1106">
            <v>0</v>
          </cell>
          <cell r="E1106" t="str">
            <v>FCP</v>
          </cell>
          <cell r="F1106" t="str">
            <v>Equigest</v>
          </cell>
          <cell r="G1106" t="str">
            <v>Equigest</v>
          </cell>
          <cell r="H1106" t="str">
            <v>EUR</v>
          </cell>
          <cell r="I1106" t="str">
            <v>Pas d'indice de référence</v>
          </cell>
          <cell r="J1106" t="str">
            <v>www.equigest.fr</v>
          </cell>
          <cell r="K1106" t="str">
            <v>Actions France Grandes Capitalisations</v>
          </cell>
          <cell r="L1106" t="str">
            <v>Europe Fonds ouverts  - Actions France Grandes Cap.</v>
          </cell>
          <cell r="M1106" t="str">
            <v>FAAA</v>
          </cell>
          <cell r="N1106" t="str">
            <v>FAAAB</v>
          </cell>
          <cell r="O1106" t="str">
            <v>Quotidien</v>
          </cell>
          <cell r="P1106" t="str">
            <v>France</v>
          </cell>
          <cell r="Q1106" t="str">
            <v>Oui</v>
          </cell>
          <cell r="R1106" t="str">
            <v/>
          </cell>
          <cell r="S1106" t="str">
            <v/>
          </cell>
          <cell r="T1106" t="str">
            <v>France</v>
          </cell>
          <cell r="U1106" t="str">
            <v>France</v>
          </cell>
          <cell r="V1106">
            <v>6</v>
          </cell>
          <cell r="W1106" t="str">
            <v>Non</v>
          </cell>
          <cell r="X1106" t="str">
            <v>Dist</v>
          </cell>
          <cell r="Y1106" t="str">
            <v>11h30</v>
          </cell>
          <cell r="Z1106" t="str">
            <v>J+2</v>
          </cell>
          <cell r="AB1106" t="str">
            <v>Non</v>
          </cell>
          <cell r="AC1106" t="str">
            <v>Oui</v>
          </cell>
          <cell r="AD1106">
            <v>1.25</v>
          </cell>
          <cell r="AE1106">
            <v>1.82</v>
          </cell>
        </row>
        <row r="1107">
          <cell r="A1107" t="str">
            <v>FR0000977894</v>
          </cell>
          <cell r="B1107" t="str">
            <v>Equi-Opportunité</v>
          </cell>
          <cell r="C1107" t="str">
            <v>Refus SLSPL comité de référencement 06/2018</v>
          </cell>
          <cell r="D1107">
            <v>1</v>
          </cell>
          <cell r="E1107" t="str">
            <v>FCP (2)</v>
          </cell>
          <cell r="F1107" t="str">
            <v>Equigest</v>
          </cell>
          <cell r="G1107" t="str">
            <v>Equigest</v>
          </cell>
          <cell r="H1107" t="str">
            <v>EUR</v>
          </cell>
          <cell r="I1107" t="str">
            <v>(Nikkei) 10% + ( Euronext Paris CAC 40 PR EUR) 40% + (Euro Stoxx 50 PR EUR) 10% + (ICE BofA Euro Government TR EUR) 30% + (S&amp;P 500 PR EUR)10%</v>
          </cell>
          <cell r="J1107" t="str">
            <v>www.equigest.fr</v>
          </cell>
          <cell r="K1107" t="str">
            <v>Mixtes EUR Flexible</v>
          </cell>
          <cell r="L1107" t="str">
            <v>Europe Fonds ouverts  - Allocation EUR Flexible</v>
          </cell>
          <cell r="M1107" t="str">
            <v>EACA</v>
          </cell>
          <cell r="N1107" t="str">
            <v>EACAB</v>
          </cell>
          <cell r="O1107" t="str">
            <v>Hebdomadaire</v>
          </cell>
          <cell r="P1107" t="str">
            <v>France</v>
          </cell>
          <cell r="Q1107" t="str">
            <v>Non</v>
          </cell>
          <cell r="R1107" t="str">
            <v/>
          </cell>
          <cell r="S1107" t="str">
            <v/>
          </cell>
          <cell r="T1107" t="str">
            <v>International</v>
          </cell>
          <cell r="U1107" t="str">
            <v>Global</v>
          </cell>
          <cell r="V1107">
            <v>6</v>
          </cell>
          <cell r="W1107" t="str">
            <v>Non</v>
          </cell>
          <cell r="X1107" t="str">
            <v>Dist</v>
          </cell>
          <cell r="Y1107" t="str">
            <v>vendredi 11h30</v>
          </cell>
          <cell r="Z1107" t="str">
            <v>J+1</v>
          </cell>
          <cell r="AB1107" t="str">
            <v>Non</v>
          </cell>
          <cell r="AC1107" t="str">
            <v>Oui</v>
          </cell>
          <cell r="AD1107">
            <v>2.3919999999999999</v>
          </cell>
          <cell r="AE1107">
            <v>3.34</v>
          </cell>
        </row>
        <row r="1108">
          <cell r="A1108" t="str">
            <v>FR0011829159</v>
          </cell>
          <cell r="B1108" t="str">
            <v>ADN Dynamic</v>
          </cell>
          <cell r="C1108" t="str">
            <v>Pas MS, AMF OK (27/02/2020)</v>
          </cell>
          <cell r="D1108">
            <v>7</v>
          </cell>
          <cell r="E1108" t="str">
            <v>FCP</v>
          </cell>
          <cell r="F1108" t="str">
            <v>Erasmus Gestion</v>
          </cell>
          <cell r="G1108" t="str">
            <v>Erasmus Gestion</v>
          </cell>
          <cell r="H1108" t="str">
            <v>EUR</v>
          </cell>
          <cell r="I1108" t="str">
            <v>Pas d'indice de référence</v>
          </cell>
          <cell r="J1108" t="str">
            <v>www.erasmusgestion.com</v>
          </cell>
          <cell r="K1108" t="str">
            <v>Mixtes EUR Flexible</v>
          </cell>
          <cell r="L1108" t="str">
            <v>Europe Fonds ouverts  - Allocation EUR Flexible - International</v>
          </cell>
          <cell r="M1108" t="str">
            <v>EACA</v>
          </cell>
          <cell r="N1108" t="str">
            <v>EACAB</v>
          </cell>
          <cell r="O1108" t="str">
            <v>Quotidien</v>
          </cell>
          <cell r="Q1108" t="str">
            <v>Non</v>
          </cell>
          <cell r="R1108" t="str">
            <v/>
          </cell>
          <cell r="S1108" t="str">
            <v>+ 85 ans</v>
          </cell>
          <cell r="T1108" t="str">
            <v>International</v>
          </cell>
          <cell r="U1108" t="str">
            <v>Global</v>
          </cell>
          <cell r="V1108">
            <v>5</v>
          </cell>
          <cell r="X1108" t="str">
            <v>Cap</v>
          </cell>
          <cell r="Y1108" t="str">
            <v>11h00</v>
          </cell>
          <cell r="Z1108" t="str">
            <v>J+2</v>
          </cell>
          <cell r="AA1108">
            <v>0</v>
          </cell>
          <cell r="AB1108" t="str">
            <v>Non</v>
          </cell>
          <cell r="AC1108" t="str">
            <v>Oui</v>
          </cell>
          <cell r="AD1108">
            <v>2</v>
          </cell>
          <cell r="AE1108">
            <v>3.13</v>
          </cell>
        </row>
        <row r="1109">
          <cell r="A1109" t="str">
            <v>FR0013053220</v>
          </cell>
          <cell r="B1109" t="str">
            <v>Erasmus Capital Plus R</v>
          </cell>
          <cell r="C1109" t="str">
            <v>? Demande référencement Chabert</v>
          </cell>
          <cell r="D1109">
            <v>7</v>
          </cell>
          <cell r="E1109" t="str">
            <v>FCP</v>
          </cell>
          <cell r="F1109" t="str">
            <v>Erasmus Gestion</v>
          </cell>
          <cell r="G1109" t="str">
            <v>Erasmus Gestion</v>
          </cell>
          <cell r="H1109" t="str">
            <v>EUR</v>
          </cell>
          <cell r="I1109" t="str">
            <v>Eonia + 2%</v>
          </cell>
          <cell r="J1109" t="str">
            <v>www.erasmusgestion.com</v>
          </cell>
          <cell r="K1109" t="str">
            <v>Mixtes EUR Prudents</v>
          </cell>
          <cell r="L1109" t="str">
            <v>Europe Fonds ouverts  - Allocation EUR Prudente</v>
          </cell>
          <cell r="M1109" t="str">
            <v>EAAA</v>
          </cell>
          <cell r="N1109" t="str">
            <v>EAAAB</v>
          </cell>
          <cell r="O1109" t="str">
            <v>Quotidien</v>
          </cell>
          <cell r="Q1109" t="str">
            <v>Non</v>
          </cell>
          <cell r="R1109" t="str">
            <v/>
          </cell>
          <cell r="S1109" t="str">
            <v>+ 85 ans</v>
          </cell>
          <cell r="T1109" t="str">
            <v>Europe</v>
          </cell>
          <cell r="U1109" t="str">
            <v>Europe</v>
          </cell>
          <cell r="V1109">
            <v>4</v>
          </cell>
          <cell r="X1109" t="str">
            <v>Cap</v>
          </cell>
          <cell r="Y1109" t="str">
            <v>11h15</v>
          </cell>
          <cell r="Z1109" t="str">
            <v>J+1</v>
          </cell>
          <cell r="AA1109">
            <v>0</v>
          </cell>
          <cell r="AB1109" t="str">
            <v>Non</v>
          </cell>
          <cell r="AC1109" t="str">
            <v>Oui</v>
          </cell>
          <cell r="AD1109">
            <v>1.5</v>
          </cell>
          <cell r="AE1109">
            <v>2.65</v>
          </cell>
        </row>
        <row r="1110">
          <cell r="A1110" t="str">
            <v>FR0007061882</v>
          </cell>
          <cell r="B1110" t="str">
            <v>Erasmus Mid Cap Euro R</v>
          </cell>
          <cell r="C1110" t="str">
            <v/>
          </cell>
          <cell r="D1110">
            <v>13</v>
          </cell>
          <cell r="E1110" t="str">
            <v>FCP</v>
          </cell>
          <cell r="F1110" t="str">
            <v>Erasmus Gestion</v>
          </cell>
          <cell r="G1110" t="str">
            <v>Erasmus Gestion</v>
          </cell>
          <cell r="H1110" t="str">
            <v>EUR</v>
          </cell>
          <cell r="I1110" t="str">
            <v>Euro Stoxx Mid NR EUR</v>
          </cell>
          <cell r="J1110" t="str">
            <v>www.erasmusgestion.com</v>
          </cell>
          <cell r="K1110" t="str">
            <v>Actions Zone Euro Moyennes Capitalisations</v>
          </cell>
          <cell r="L1110" t="str">
            <v>Europe Fonds ouverts  - Actions Zone Euro Moyennes Cap.</v>
          </cell>
          <cell r="M1110" t="str">
            <v>FBCA</v>
          </cell>
          <cell r="N1110" t="str">
            <v>FBCAB</v>
          </cell>
          <cell r="O1110" t="str">
            <v>Quotidien</v>
          </cell>
          <cell r="P1110" t="str">
            <v>Switzerland;France;</v>
          </cell>
          <cell r="Q1110" t="str">
            <v>Oui</v>
          </cell>
          <cell r="R1110" t="str">
            <v/>
          </cell>
          <cell r="S1110" t="str">
            <v/>
          </cell>
          <cell r="T1110" t="str">
            <v>Zone Euro</v>
          </cell>
          <cell r="U1110" t="str">
            <v>Euroland</v>
          </cell>
          <cell r="V1110">
            <v>6</v>
          </cell>
          <cell r="W1110" t="str">
            <v>Non</v>
          </cell>
          <cell r="X1110" t="str">
            <v>Cap</v>
          </cell>
          <cell r="Y1110" t="str">
            <v>15h30</v>
          </cell>
          <cell r="Z1110" t="str">
            <v>J+3</v>
          </cell>
          <cell r="AA1110" t="str">
            <v>Label ISR 01/2022</v>
          </cell>
          <cell r="AB1110" t="str">
            <v>Oui</v>
          </cell>
          <cell r="AC1110" t="str">
            <v>Oui</v>
          </cell>
          <cell r="AD1110">
            <v>1.5</v>
          </cell>
          <cell r="AE1110">
            <v>2.54</v>
          </cell>
        </row>
        <row r="1111">
          <cell r="A1111" t="str">
            <v>FR0013188364</v>
          </cell>
          <cell r="B1111" t="str">
            <v>Erasmus Small Cap Euro E</v>
          </cell>
          <cell r="C1111" t="str">
            <v>Retrait Darjeeling 09/21 Doublons, PEA PME</v>
          </cell>
          <cell r="D1111">
            <v>9</v>
          </cell>
          <cell r="E1111" t="str">
            <v>FCP</v>
          </cell>
          <cell r="F1111" t="str">
            <v>Erasmus Gestion</v>
          </cell>
          <cell r="G1111" t="str">
            <v>Erasmus Gestion</v>
          </cell>
          <cell r="H1111" t="str">
            <v>EUR</v>
          </cell>
          <cell r="I1111" t="str">
            <v>MSCI EMU Small Cap NR EUR</v>
          </cell>
          <cell r="J1111" t="str">
            <v>www.erasmusgestion.com</v>
          </cell>
          <cell r="K1111" t="str">
            <v>Actions Zone Euro Petites Capitalisations</v>
          </cell>
          <cell r="L1111" t="str">
            <v>Europe Fonds ouverts  - Actions Zone Euro Petites Cap.</v>
          </cell>
          <cell r="M1111" t="str">
            <v>FBDA</v>
          </cell>
          <cell r="N1111" t="str">
            <v>FBDAB</v>
          </cell>
          <cell r="O1111" t="str">
            <v>Quotidien</v>
          </cell>
          <cell r="P1111" t="str">
            <v>France</v>
          </cell>
          <cell r="Q1111" t="str">
            <v>Oui</v>
          </cell>
          <cell r="R1111" t="str">
            <v/>
          </cell>
          <cell r="S1111" t="str">
            <v/>
          </cell>
          <cell r="T1111" t="str">
            <v>Zone Euro</v>
          </cell>
          <cell r="U1111" t="str">
            <v>Euroland</v>
          </cell>
          <cell r="V1111">
            <v>6</v>
          </cell>
          <cell r="W1111" t="str">
            <v>Non</v>
          </cell>
          <cell r="X1111" t="str">
            <v>Cap</v>
          </cell>
          <cell r="Y1111" t="str">
            <v>11h15</v>
          </cell>
          <cell r="Z1111" t="str">
            <v>J+1</v>
          </cell>
          <cell r="AA1111" t="str">
            <v>Label ISR 01/2022</v>
          </cell>
          <cell r="AB1111" t="str">
            <v>Oui</v>
          </cell>
          <cell r="AC1111" t="str">
            <v>Oui</v>
          </cell>
          <cell r="AD1111">
            <v>1.4</v>
          </cell>
          <cell r="AE1111">
            <v>2.0299999999999998</v>
          </cell>
        </row>
        <row r="1112">
          <cell r="A1112" t="str">
            <v>FR0011640887</v>
          </cell>
          <cell r="B1112" t="str">
            <v>Erasmus Small Cap Euro R</v>
          </cell>
          <cell r="C1112" t="str">
            <v>PEA PME</v>
          </cell>
          <cell r="D1112">
            <v>9</v>
          </cell>
          <cell r="E1112" t="str">
            <v>FCP</v>
          </cell>
          <cell r="F1112" t="str">
            <v>Erasmus Gestion</v>
          </cell>
          <cell r="G1112" t="str">
            <v>Erasmus Gestion</v>
          </cell>
          <cell r="H1112" t="str">
            <v>EUR</v>
          </cell>
          <cell r="I1112" t="str">
            <v>MSCI EMU Small Cap NR EUR</v>
          </cell>
          <cell r="J1112" t="str">
            <v>www.erasmusgestion.com</v>
          </cell>
          <cell r="K1112" t="str">
            <v>Actions Zone Euro Petites Capitalisations</v>
          </cell>
          <cell r="L1112" t="str">
            <v>Europe Fonds ouverts  - Actions Zone Euro Petites Cap.</v>
          </cell>
          <cell r="M1112" t="str">
            <v>FBDA</v>
          </cell>
          <cell r="N1112" t="str">
            <v>FBDAB</v>
          </cell>
          <cell r="O1112" t="str">
            <v>Quotidien</v>
          </cell>
          <cell r="P1112" t="str">
            <v>France</v>
          </cell>
          <cell r="Q1112" t="str">
            <v>Oui</v>
          </cell>
          <cell r="R1112" t="str">
            <v/>
          </cell>
          <cell r="S1112" t="str">
            <v/>
          </cell>
          <cell r="T1112" t="str">
            <v>Zone Euro</v>
          </cell>
          <cell r="U1112" t="str">
            <v>Euroland</v>
          </cell>
          <cell r="V1112">
            <v>6</v>
          </cell>
          <cell r="W1112" t="str">
            <v>Non</v>
          </cell>
          <cell r="X1112" t="str">
            <v>Cap</v>
          </cell>
          <cell r="Y1112" t="str">
            <v>11h15</v>
          </cell>
          <cell r="Z1112" t="str">
            <v>J+1</v>
          </cell>
          <cell r="AA1112" t="str">
            <v>Label ISR 01/2022</v>
          </cell>
          <cell r="AB1112" t="str">
            <v>Oui</v>
          </cell>
          <cell r="AC1112" t="str">
            <v>Oui</v>
          </cell>
          <cell r="AD1112">
            <v>2.4</v>
          </cell>
          <cell r="AE1112">
            <v>3.03</v>
          </cell>
        </row>
        <row r="1113">
          <cell r="A1113" t="str">
            <v>FR0010878124</v>
          </cell>
          <cell r="B1113" t="str">
            <v>FCP Mon PEA R</v>
          </cell>
          <cell r="D1113">
            <v>7</v>
          </cell>
          <cell r="E1113" t="str">
            <v>FCP</v>
          </cell>
          <cell r="F1113" t="str">
            <v>Erasmus Gestion</v>
          </cell>
          <cell r="G1113" t="str">
            <v>Erasmus Gestion</v>
          </cell>
          <cell r="H1113" t="str">
            <v>EUR</v>
          </cell>
          <cell r="I1113" t="str">
            <v>Euronext Paris CAC 40 NR EUR</v>
          </cell>
          <cell r="J1113" t="str">
            <v>www.erasmusgestion.com</v>
          </cell>
          <cell r="K1113" t="str">
            <v>Actions France Grandes Capitalisations</v>
          </cell>
          <cell r="L1113" t="str">
            <v>Europe Fonds ouverts  - Actions France Grandes Cap.</v>
          </cell>
          <cell r="M1113" t="str">
            <v>FAAA</v>
          </cell>
          <cell r="N1113" t="str">
            <v>FAAAB</v>
          </cell>
          <cell r="O1113" t="str">
            <v>Quotidien</v>
          </cell>
          <cell r="P1113" t="str">
            <v>France</v>
          </cell>
          <cell r="Q1113" t="str">
            <v>Oui</v>
          </cell>
          <cell r="R1113" t="str">
            <v/>
          </cell>
          <cell r="S1113" t="str">
            <v/>
          </cell>
          <cell r="T1113" t="str">
            <v>France</v>
          </cell>
          <cell r="U1113" t="str">
            <v>France</v>
          </cell>
          <cell r="V1113">
            <v>6</v>
          </cell>
          <cell r="W1113" t="str">
            <v>Non</v>
          </cell>
          <cell r="X1113" t="str">
            <v>Cap</v>
          </cell>
          <cell r="Y1113" t="str">
            <v>11h00</v>
          </cell>
          <cell r="Z1113" t="str">
            <v>J+2</v>
          </cell>
          <cell r="AA1113" t="str">
            <v>Label ISR 01/2022</v>
          </cell>
          <cell r="AB1113" t="str">
            <v>Oui</v>
          </cell>
          <cell r="AC1113" t="str">
            <v>Oui</v>
          </cell>
          <cell r="AD1113">
            <v>2</v>
          </cell>
          <cell r="AE1113">
            <v>3.4</v>
          </cell>
        </row>
        <row r="1114">
          <cell r="A1114" t="str">
            <v>FR0010611301</v>
          </cell>
          <cell r="B1114" t="str">
            <v>G Patrimoine</v>
          </cell>
          <cell r="D1114">
            <v>7</v>
          </cell>
          <cell r="E1114" t="str">
            <v>FCP</v>
          </cell>
          <cell r="F1114" t="str">
            <v>Erasmus Gestion</v>
          </cell>
          <cell r="G1114" t="str">
            <v>Erasmus Gestion</v>
          </cell>
          <cell r="H1114" t="str">
            <v>EUR</v>
          </cell>
          <cell r="I1114" t="str">
            <v>(Eonia) 20% + ( MSCI World NR EUR) 80%</v>
          </cell>
          <cell r="J1114" t="str">
            <v>www.erasmusgestion.com</v>
          </cell>
          <cell r="K1114" t="str">
            <v>Mixtes EUR Flexible</v>
          </cell>
          <cell r="L1114" t="str">
            <v>Europe Fonds ouverts  - Allocation EUR Flexible - International</v>
          </cell>
          <cell r="M1114" t="str">
            <v>EACA</v>
          </cell>
          <cell r="N1114" t="str">
            <v>EACAB</v>
          </cell>
          <cell r="O1114" t="str">
            <v>Quotidien</v>
          </cell>
          <cell r="P1114" t="str">
            <v>France</v>
          </cell>
          <cell r="Q1114" t="str">
            <v>Non</v>
          </cell>
          <cell r="R1114" t="str">
            <v/>
          </cell>
          <cell r="S1114" t="str">
            <v>+ 85 ans</v>
          </cell>
          <cell r="T1114" t="str">
            <v>International</v>
          </cell>
          <cell r="U1114" t="str">
            <v>Global</v>
          </cell>
          <cell r="V1114">
            <v>5</v>
          </cell>
          <cell r="W1114" t="str">
            <v>Non</v>
          </cell>
          <cell r="X1114" t="str">
            <v>Cap</v>
          </cell>
          <cell r="Y1114" t="str">
            <v>11h00</v>
          </cell>
          <cell r="Z1114" t="str">
            <v>J+3</v>
          </cell>
          <cell r="AA1114">
            <v>0</v>
          </cell>
          <cell r="AB1114" t="str">
            <v>Non</v>
          </cell>
          <cell r="AC1114" t="str">
            <v>Oui</v>
          </cell>
          <cell r="AD1114">
            <v>1.7</v>
          </cell>
          <cell r="AE1114">
            <v>2.69</v>
          </cell>
        </row>
        <row r="1115">
          <cell r="A1115" t="str">
            <v>FR0010550194</v>
          </cell>
          <cell r="B1115" t="str">
            <v>Royance Sélection Internationale</v>
          </cell>
          <cell r="C1115" t="str">
            <v/>
          </cell>
          <cell r="D1115">
            <v>0</v>
          </cell>
          <cell r="E1115" t="str">
            <v>FCP</v>
          </cell>
          <cell r="F1115" t="str">
            <v>Erasmus Gestion</v>
          </cell>
          <cell r="G1115" t="str">
            <v>Erasmus Gestion</v>
          </cell>
          <cell r="H1115" t="str">
            <v>EUR</v>
          </cell>
          <cell r="I1115" t="str">
            <v>Pas d'indice de référence</v>
          </cell>
          <cell r="J1115" t="str">
            <v>www.erasmusgestion.com</v>
          </cell>
          <cell r="K1115" t="str">
            <v>Mixtes EUR Flexible</v>
          </cell>
          <cell r="L1115" t="str">
            <v>Europe Fonds ouverts  - Allocation EUR Flexible - International</v>
          </cell>
          <cell r="M1115" t="str">
            <v>EACA</v>
          </cell>
          <cell r="N1115" t="str">
            <v>EACAB</v>
          </cell>
          <cell r="O1115" t="str">
            <v>Quotidien</v>
          </cell>
          <cell r="P1115" t="str">
            <v>France</v>
          </cell>
          <cell r="Q1115" t="str">
            <v>Non</v>
          </cell>
          <cell r="R1115" t="str">
            <v/>
          </cell>
          <cell r="S1115" t="str">
            <v/>
          </cell>
          <cell r="T1115" t="str">
            <v>International</v>
          </cell>
          <cell r="U1115" t="str">
            <v>Global</v>
          </cell>
          <cell r="V1115">
            <v>6</v>
          </cell>
          <cell r="W1115" t="str">
            <v>Non</v>
          </cell>
          <cell r="X1115" t="str">
            <v>Cap</v>
          </cell>
          <cell r="Y1115" t="str">
            <v>10h00</v>
          </cell>
          <cell r="Z1115" t="str">
            <v>Cut Off: 10h00  Val:J+3  DE:3%</v>
          </cell>
          <cell r="AB1115" t="str">
            <v>Non</v>
          </cell>
          <cell r="AC1115" t="str">
            <v>Oui</v>
          </cell>
          <cell r="AD1115">
            <v>2.2000000000000002</v>
          </cell>
          <cell r="AE1115">
            <v>3.12</v>
          </cell>
        </row>
        <row r="1116">
          <cell r="A1116" t="str">
            <v>FR0011787399</v>
          </cell>
          <cell r="B1116" t="str">
            <v>Eres &amp; Carmignac Patrimoine</v>
          </cell>
          <cell r="D1116">
            <v>3</v>
          </cell>
          <cell r="E1116" t="str">
            <v>FCP</v>
          </cell>
          <cell r="F1116" t="str">
            <v>Eres Gestion</v>
          </cell>
          <cell r="G1116" t="str">
            <v>ERES Gestion</v>
          </cell>
          <cell r="H1116" t="str">
            <v>EUR</v>
          </cell>
          <cell r="I1116" t="str">
            <v>(FTSE WGBI EUR) 50% + ( MSCI ACWI NR USD) 50%</v>
          </cell>
          <cell r="J1116" t="str">
            <v>https://www.eres-group.com/</v>
          </cell>
          <cell r="K1116" t="str">
            <v>Mixtes EUR Equilibrés</v>
          </cell>
          <cell r="L1116" t="str">
            <v>Europe Fonds ouverts  - Allocation EUR Modérée - International</v>
          </cell>
          <cell r="M1116" t="str">
            <v>EABA</v>
          </cell>
          <cell r="N1116" t="str">
            <v>EABAB</v>
          </cell>
          <cell r="O1116" t="str">
            <v>Quotidien</v>
          </cell>
          <cell r="Q1116" t="str">
            <v>non</v>
          </cell>
          <cell r="R1116" t="str">
            <v/>
          </cell>
          <cell r="S1116" t="str">
            <v>+ 85 ans</v>
          </cell>
          <cell r="T1116" t="str">
            <v>International</v>
          </cell>
          <cell r="U1116" t="str">
            <v>Global</v>
          </cell>
          <cell r="V1116">
            <v>4</v>
          </cell>
          <cell r="X1116" t="str">
            <v>Cap</v>
          </cell>
          <cell r="Y1116" t="str">
            <v>10h30</v>
          </cell>
          <cell r="Z1116" t="str">
            <v>J+3</v>
          </cell>
          <cell r="AB1116" t="str">
            <v>Non</v>
          </cell>
          <cell r="AC1116" t="str">
            <v>Oui</v>
          </cell>
          <cell r="AD1116">
            <v>0.75</v>
          </cell>
          <cell r="AE1116">
            <v>1.49</v>
          </cell>
        </row>
        <row r="1117">
          <cell r="A1117" t="str">
            <v>FR0013156643</v>
          </cell>
          <cell r="B1117" t="str">
            <v>Eres &amp; Comgest Global Actions A</v>
          </cell>
          <cell r="D1117">
            <v>2</v>
          </cell>
          <cell r="E1117" t="str">
            <v>FCP</v>
          </cell>
          <cell r="F1117" t="str">
            <v>Eres Gestion</v>
          </cell>
          <cell r="G1117" t="str">
            <v>ERES Gestion</v>
          </cell>
          <cell r="H1117" t="str">
            <v>EUR</v>
          </cell>
          <cell r="I1117" t="str">
            <v>MSCI ACWI NR EUR</v>
          </cell>
          <cell r="J1117" t="str">
            <v>https://www.eres-group.com/</v>
          </cell>
          <cell r="K1117" t="str">
            <v>Actions International Grandes Capitalisations Croissance</v>
          </cell>
          <cell r="L1117" t="str">
            <v>Europe Fonds ouverts  - Actions Internationales Gdes Cap. Croissance</v>
          </cell>
          <cell r="M1117" t="str">
            <v>FEAE</v>
          </cell>
          <cell r="N1117" t="str">
            <v>FEAEB</v>
          </cell>
          <cell r="O1117" t="str">
            <v>Quotidien</v>
          </cell>
          <cell r="P1117" t="str">
            <v>France</v>
          </cell>
          <cell r="Q1117" t="str">
            <v>Non</v>
          </cell>
          <cell r="R1117" t="str">
            <v/>
          </cell>
          <cell r="S1117" t="str">
            <v>+ 85 ans</v>
          </cell>
          <cell r="T1117" t="str">
            <v>International</v>
          </cell>
          <cell r="U1117" t="str">
            <v>Global</v>
          </cell>
          <cell r="V1117">
            <v>5</v>
          </cell>
          <cell r="W1117" t="str">
            <v>Non</v>
          </cell>
          <cell r="X1117" t="str">
            <v>Cap</v>
          </cell>
          <cell r="Y1117" t="str">
            <v>10h30</v>
          </cell>
          <cell r="Z1117" t="str">
            <v>J+3</v>
          </cell>
          <cell r="AB1117" t="str">
            <v>Non</v>
          </cell>
          <cell r="AC1117" t="str">
            <v>Oui</v>
          </cell>
          <cell r="AD1117">
            <v>1</v>
          </cell>
          <cell r="AE1117">
            <v>1.81</v>
          </cell>
        </row>
        <row r="1118">
          <cell r="A1118" t="str">
            <v>FR0013247814</v>
          </cell>
          <cell r="B1118" t="str">
            <v>Eres &amp; Comgest Global Actions C</v>
          </cell>
          <cell r="D1118">
            <v>1</v>
          </cell>
          <cell r="E1118" t="str">
            <v>FCP</v>
          </cell>
          <cell r="F1118" t="str">
            <v>Eres Gestion</v>
          </cell>
          <cell r="G1118" t="str">
            <v>ERES Gestion</v>
          </cell>
          <cell r="H1118" t="str">
            <v>EUR</v>
          </cell>
          <cell r="I1118" t="str">
            <v>MSCI ACWI NR EUR</v>
          </cell>
          <cell r="J1118" t="str">
            <v>https://www.eres-group.com/</v>
          </cell>
          <cell r="K1118" t="str">
            <v>Actions International Grandes Capitalisations Croissance</v>
          </cell>
          <cell r="L1118" t="str">
            <v>Europe Fonds ouverts  - Actions Internationales Gdes Cap. Croissance</v>
          </cell>
          <cell r="M1118" t="str">
            <v>FEAE</v>
          </cell>
          <cell r="N1118" t="str">
            <v>FEAEB</v>
          </cell>
          <cell r="O1118" t="str">
            <v>Quotidien</v>
          </cell>
          <cell r="P1118" t="str">
            <v>France</v>
          </cell>
          <cell r="Q1118" t="str">
            <v>Non</v>
          </cell>
          <cell r="R1118" t="str">
            <v/>
          </cell>
          <cell r="S1118" t="str">
            <v>+ 85 ans</v>
          </cell>
          <cell r="T1118" t="str">
            <v>International</v>
          </cell>
          <cell r="U1118" t="str">
            <v>Global</v>
          </cell>
          <cell r="V1118">
            <v>5</v>
          </cell>
          <cell r="W1118" t="str">
            <v>Non</v>
          </cell>
          <cell r="X1118" t="str">
            <v>Cap</v>
          </cell>
          <cell r="Y1118" t="str">
            <v>10h30</v>
          </cell>
          <cell r="Z1118" t="str">
            <v>J+3</v>
          </cell>
          <cell r="AB1118" t="str">
            <v>Non</v>
          </cell>
          <cell r="AC1118" t="str">
            <v>Oui</v>
          </cell>
          <cell r="AD1118">
            <v>0.8</v>
          </cell>
          <cell r="AE1118">
            <v>1.6</v>
          </cell>
        </row>
        <row r="1119">
          <cell r="A1119" t="str">
            <v>FR0011787407</v>
          </cell>
          <cell r="B1119" t="str">
            <v>Eres &amp; Dnca Actions</v>
          </cell>
          <cell r="D1119">
            <v>3</v>
          </cell>
          <cell r="E1119" t="str">
            <v>FCP</v>
          </cell>
          <cell r="F1119" t="str">
            <v>Eres Gestion</v>
          </cell>
          <cell r="G1119" t="str">
            <v>ERES Gestion</v>
          </cell>
          <cell r="H1119" t="str">
            <v>EUR</v>
          </cell>
          <cell r="I1119" t="str">
            <v>(MSCI ACWI NR EUR) 20% + ( Euro Stoxx 50 NR EUR) 80%</v>
          </cell>
          <cell r="J1119" t="str">
            <v>https://www.eres-group.com/</v>
          </cell>
          <cell r="K1119" t="str">
            <v>Actions Europe Toutes Capitalisations</v>
          </cell>
          <cell r="L1119" t="str">
            <v>Europe Fonds ouverts  - Actions Europe Flex Cap</v>
          </cell>
          <cell r="M1119" t="str">
            <v>FCCC</v>
          </cell>
          <cell r="N1119" t="str">
            <v>FCCCB</v>
          </cell>
          <cell r="O1119" t="str">
            <v>Quotidien</v>
          </cell>
          <cell r="Q1119" t="str">
            <v>Non</v>
          </cell>
          <cell r="R1119" t="str">
            <v/>
          </cell>
          <cell r="S1119" t="str">
            <v>+ 85 ans</v>
          </cell>
          <cell r="T1119" t="str">
            <v>Europe</v>
          </cell>
          <cell r="U1119" t="str">
            <v>Europe</v>
          </cell>
          <cell r="V1119">
            <v>5</v>
          </cell>
          <cell r="X1119" t="str">
            <v>Cap</v>
          </cell>
          <cell r="Y1119" t="str">
            <v>10h30</v>
          </cell>
          <cell r="Z1119" t="str">
            <v>J+3</v>
          </cell>
          <cell r="AB1119" t="str">
            <v>Non</v>
          </cell>
          <cell r="AC1119" t="str">
            <v>Non</v>
          </cell>
          <cell r="AD1119">
            <v>1.2</v>
          </cell>
          <cell r="AE1119">
            <v>2.2799999999999998</v>
          </cell>
        </row>
        <row r="1120">
          <cell r="A1120" t="str">
            <v>FR0011787415</v>
          </cell>
          <cell r="B1120" t="str">
            <v>Eres &amp; Dnca Eurose</v>
          </cell>
          <cell r="D1120">
            <v>3</v>
          </cell>
          <cell r="E1120" t="str">
            <v>FCP</v>
          </cell>
          <cell r="F1120" t="str">
            <v>Eres Gestion</v>
          </cell>
          <cell r="G1120" t="str">
            <v>ERES Gestion</v>
          </cell>
          <cell r="H1120" t="str">
            <v>EUR</v>
          </cell>
          <cell r="I1120" t="str">
            <v>(FTSE MTS Ex-CNO Etrix TR EUR) 80% + ( Euro Stoxx 50 NR EUR) 20%</v>
          </cell>
          <cell r="J1120" t="str">
            <v>https://www.eres-group.com/</v>
          </cell>
          <cell r="K1120" t="str">
            <v>Mixtes EUR Prudents</v>
          </cell>
          <cell r="L1120" t="str">
            <v>Europe Fonds ouverts  - Allocation EUR Prudente</v>
          </cell>
          <cell r="M1120" t="str">
            <v>EAAA</v>
          </cell>
          <cell r="N1120" t="str">
            <v>EAAAB</v>
          </cell>
          <cell r="O1120" t="str">
            <v>Quotidien</v>
          </cell>
          <cell r="Q1120" t="str">
            <v>Non</v>
          </cell>
          <cell r="R1120" t="str">
            <v/>
          </cell>
          <cell r="S1120" t="str">
            <v>+ 85 ans</v>
          </cell>
          <cell r="T1120" t="str">
            <v>Zone Euro</v>
          </cell>
          <cell r="U1120" t="str">
            <v>Euroland</v>
          </cell>
          <cell r="V1120">
            <v>4</v>
          </cell>
          <cell r="X1120" t="str">
            <v>Cap</v>
          </cell>
          <cell r="Y1120" t="str">
            <v>10h30</v>
          </cell>
          <cell r="Z1120" t="str">
            <v>J+3</v>
          </cell>
          <cell r="AB1120" t="str">
            <v>Non</v>
          </cell>
          <cell r="AC1120" t="str">
            <v>Oui</v>
          </cell>
          <cell r="AD1120">
            <v>0.7</v>
          </cell>
          <cell r="AE1120">
            <v>1.39</v>
          </cell>
        </row>
        <row r="1121">
          <cell r="A1121" t="str">
            <v>FR0011787423</v>
          </cell>
          <cell r="B1121" t="str">
            <v>Eres &amp; Dnca Evolutif</v>
          </cell>
          <cell r="D1121">
            <v>3</v>
          </cell>
          <cell r="E1121" t="str">
            <v>FCP</v>
          </cell>
          <cell r="F1121" t="str">
            <v>Eres Gestion</v>
          </cell>
          <cell r="G1121" t="str">
            <v>ERES Gestion</v>
          </cell>
          <cell r="H1121" t="str">
            <v>EUR</v>
          </cell>
          <cell r="I1121" t="str">
            <v>(FTSE MTS Ex-CNO Etrix 1-3Y TR EUR) 30% + ( Euro Stoxx 50 NR EUR) 60% + (Eonia) 10%</v>
          </cell>
          <cell r="J1121" t="str">
            <v>https://www.eres-group.com/</v>
          </cell>
          <cell r="K1121" t="str">
            <v>Mixtes EUR Flexible</v>
          </cell>
          <cell r="L1121" t="str">
            <v>Europe Fonds ouverts  - Allocation EUR Flexible</v>
          </cell>
          <cell r="M1121" t="str">
            <v>EACA</v>
          </cell>
          <cell r="N1121" t="str">
            <v>EACAB</v>
          </cell>
          <cell r="O1121" t="str">
            <v>Quotidien</v>
          </cell>
          <cell r="Q1121" t="str">
            <v>Non</v>
          </cell>
          <cell r="R1121" t="str">
            <v/>
          </cell>
          <cell r="S1121" t="str">
            <v>+ 85 ans</v>
          </cell>
          <cell r="T1121" t="str">
            <v>Europe</v>
          </cell>
          <cell r="U1121" t="str">
            <v>Europe</v>
          </cell>
          <cell r="V1121">
            <v>5</v>
          </cell>
          <cell r="X1121" t="str">
            <v>Cap</v>
          </cell>
          <cell r="Y1121" t="str">
            <v>10h30</v>
          </cell>
          <cell r="Z1121" t="str">
            <v>J+3</v>
          </cell>
          <cell r="AB1121" t="str">
            <v>Non</v>
          </cell>
          <cell r="AC1121" t="str">
            <v>Oui</v>
          </cell>
          <cell r="AD1121">
            <v>1.2</v>
          </cell>
          <cell r="AE1121">
            <v>2.37</v>
          </cell>
        </row>
        <row r="1122">
          <cell r="A1122" t="str">
            <v>FR0013149952</v>
          </cell>
          <cell r="B1122" t="str">
            <v>Eres &amp; Sycomore Allocation Patrimoine</v>
          </cell>
          <cell r="D1122">
            <v>1</v>
          </cell>
          <cell r="E1122" t="str">
            <v>FCP</v>
          </cell>
          <cell r="F1122" t="str">
            <v>Eres Gestion</v>
          </cell>
          <cell r="G1122" t="str">
            <v>ERES Gestion</v>
          </cell>
          <cell r="H1122" t="str">
            <v>EUR</v>
          </cell>
          <cell r="I1122" t="str">
            <v>Eonia + 2%</v>
          </cell>
          <cell r="J1122" t="str">
            <v>https://www.eres-group.com/</v>
          </cell>
          <cell r="K1122" t="str">
            <v>Mixtes EUR Equilibrés</v>
          </cell>
          <cell r="L1122" t="str">
            <v>Europe Fonds ouverts  - Allocation EUR Modérée - International</v>
          </cell>
          <cell r="M1122" t="str">
            <v>EABA</v>
          </cell>
          <cell r="N1122" t="str">
            <v>EABAB</v>
          </cell>
          <cell r="O1122" t="str">
            <v>Quotidien</v>
          </cell>
          <cell r="P1122" t="str">
            <v>France</v>
          </cell>
          <cell r="Q1122" t="str">
            <v>Non</v>
          </cell>
          <cell r="R1122" t="str">
            <v/>
          </cell>
          <cell r="S1122" t="str">
            <v>+ 85 ans</v>
          </cell>
          <cell r="T1122" t="str">
            <v>International</v>
          </cell>
          <cell r="U1122" t="str">
            <v>Global</v>
          </cell>
          <cell r="V1122">
            <v>4</v>
          </cell>
          <cell r="W1122" t="str">
            <v>Non</v>
          </cell>
          <cell r="X1122" t="str">
            <v>Cap</v>
          </cell>
          <cell r="Y1122" t="str">
            <v>10h00</v>
          </cell>
          <cell r="Z1122" t="str">
            <v>J+3</v>
          </cell>
          <cell r="AB1122" t="str">
            <v>Non</v>
          </cell>
          <cell r="AC1122" t="str">
            <v>Non</v>
          </cell>
          <cell r="AD1122">
            <v>0.75</v>
          </cell>
          <cell r="AE1122">
            <v>1.44</v>
          </cell>
        </row>
        <row r="1123">
          <cell r="A1123" t="str">
            <v>FR0013149960</v>
          </cell>
          <cell r="B1123" t="str">
            <v>Eres &amp; Sycomore Partners</v>
          </cell>
          <cell r="D1123">
            <v>1</v>
          </cell>
          <cell r="E1123" t="str">
            <v>FCP</v>
          </cell>
          <cell r="F1123" t="str">
            <v>Eres Gestion</v>
          </cell>
          <cell r="G1123" t="str">
            <v>ERES Gestion</v>
          </cell>
          <cell r="H1123" t="str">
            <v>EUR</v>
          </cell>
          <cell r="I1123" t="str">
            <v>Eonia +3%</v>
          </cell>
          <cell r="J1123" t="str">
            <v>https://www.eres-group.com/</v>
          </cell>
          <cell r="K1123" t="str">
            <v>Mixtes EUR Flexible</v>
          </cell>
          <cell r="L1123" t="str">
            <v>Europe Fonds ouverts  - Allocation EUR Flexible</v>
          </cell>
          <cell r="M1123" t="str">
            <v>EACA</v>
          </cell>
          <cell r="N1123" t="str">
            <v>EACAB</v>
          </cell>
          <cell r="O1123" t="str">
            <v>Quotidien</v>
          </cell>
          <cell r="P1123" t="str">
            <v>France</v>
          </cell>
          <cell r="Q1123" t="str">
            <v>Oui</v>
          </cell>
          <cell r="R1123" t="str">
            <v/>
          </cell>
          <cell r="S1123" t="str">
            <v>+ 85 ans</v>
          </cell>
          <cell r="T1123" t="str">
            <v>Europe</v>
          </cell>
          <cell r="U1123" t="str">
            <v>Europe</v>
          </cell>
          <cell r="V1123">
            <v>5</v>
          </cell>
          <cell r="W1123" t="str">
            <v>Non</v>
          </cell>
          <cell r="X1123" t="str">
            <v>Cap</v>
          </cell>
          <cell r="Y1123" t="str">
            <v>10h00</v>
          </cell>
          <cell r="Z1123" t="str">
            <v>J+3</v>
          </cell>
          <cell r="AB1123" t="str">
            <v>Oui</v>
          </cell>
          <cell r="AC1123" t="str">
            <v>Non</v>
          </cell>
          <cell r="AD1123">
            <v>1.25</v>
          </cell>
          <cell r="AE1123">
            <v>1.75</v>
          </cell>
        </row>
        <row r="1124">
          <cell r="A1124" t="str">
            <v>FR0013447281</v>
          </cell>
          <cell r="B1124" t="str">
            <v>Eres Multigestion Court Terme A</v>
          </cell>
          <cell r="D1124">
            <v>1</v>
          </cell>
          <cell r="E1124" t="str">
            <v>FCP</v>
          </cell>
          <cell r="F1124" t="str">
            <v>Eres Gestion</v>
          </cell>
          <cell r="G1124" t="str">
            <v>ERES Gestion</v>
          </cell>
          <cell r="H1124" t="str">
            <v>EUR</v>
          </cell>
          <cell r="I1124" t="str">
            <v>(JPM EMU IG 1-3Y TR EUR) 20% + ( Eonia) 80%</v>
          </cell>
          <cell r="J1124" t="str">
            <v>https://www.eres-group.com/</v>
          </cell>
          <cell r="K1124" t="str">
            <v>Obligations Diversifiés EUR - Court terme</v>
          </cell>
          <cell r="L1124" t="str">
            <v>Europe Fonds ouverts  - Obligations EUR Diversifiées Court Terme</v>
          </cell>
          <cell r="M1124" t="str">
            <v>BBCA</v>
          </cell>
          <cell r="N1124" t="str">
            <v>BBCAB</v>
          </cell>
          <cell r="O1124" t="str">
            <v>Quotidien</v>
          </cell>
          <cell r="P1124" t="str">
            <v>France</v>
          </cell>
          <cell r="Q1124" t="str">
            <v>Non</v>
          </cell>
          <cell r="R1124" t="str">
            <v/>
          </cell>
          <cell r="S1124" t="str">
            <v>+ 85 ans</v>
          </cell>
          <cell r="T1124" t="str">
            <v>International</v>
          </cell>
          <cell r="U1124" t="str">
            <v>Global</v>
          </cell>
          <cell r="V1124">
            <v>2</v>
          </cell>
          <cell r="W1124" t="str">
            <v>Non</v>
          </cell>
          <cell r="X1124" t="str">
            <v>Cap</v>
          </cell>
          <cell r="Y1124" t="str">
            <v>10h30</v>
          </cell>
          <cell r="Z1124" t="str">
            <v>J+3</v>
          </cell>
          <cell r="AB1124" t="str">
            <v>Non</v>
          </cell>
          <cell r="AC1124" t="str">
            <v>Non</v>
          </cell>
          <cell r="AD1124">
            <v>0.6</v>
          </cell>
          <cell r="AE1124">
            <v>0.98</v>
          </cell>
        </row>
        <row r="1125">
          <cell r="A1125" t="str">
            <v>FR0013447299</v>
          </cell>
          <cell r="B1125" t="str">
            <v>Eres Multigestion Court Terme I</v>
          </cell>
          <cell r="C1125" t="str">
            <v>Dedie PEROB Comgest</v>
          </cell>
          <cell r="E1125" t="str">
            <v>FCP</v>
          </cell>
          <cell r="F1125" t="str">
            <v>Eres Gestion</v>
          </cell>
          <cell r="G1125" t="str">
            <v>ERES Gestion</v>
          </cell>
          <cell r="H1125" t="str">
            <v>EUR</v>
          </cell>
          <cell r="I1125" t="str">
            <v>(JPM EMU IG 1-3Y TR EUR) 20% + ( Eonia) 80%</v>
          </cell>
          <cell r="J1125" t="str">
            <v>https://www.eres-group.com/</v>
          </cell>
          <cell r="K1125" t="str">
            <v>Obligations Diversifiés EUR - Court terme</v>
          </cell>
          <cell r="L1125" t="str">
            <v>Europe Fonds ouverts  - Obligations EUR Diversifiées Court Terme</v>
          </cell>
          <cell r="M1125" t="str">
            <v>BBCA</v>
          </cell>
          <cell r="N1125" t="str">
            <v>BBCAB</v>
          </cell>
          <cell r="O1125" t="str">
            <v>Quotidien</v>
          </cell>
          <cell r="P1125" t="str">
            <v>France</v>
          </cell>
          <cell r="Q1125" t="str">
            <v>Non</v>
          </cell>
          <cell r="R1125" t="str">
            <v/>
          </cell>
          <cell r="S1125" t="str">
            <v>+ 85 ans</v>
          </cell>
          <cell r="T1125" t="str">
            <v>International</v>
          </cell>
          <cell r="U1125" t="str">
            <v>Global</v>
          </cell>
          <cell r="V1125">
            <v>2</v>
          </cell>
          <cell r="W1125" t="str">
            <v>Non</v>
          </cell>
          <cell r="X1125" t="str">
            <v>Cap</v>
          </cell>
          <cell r="Y1125" t="str">
            <v>10h30</v>
          </cell>
          <cell r="Z1125" t="str">
            <v>J+3</v>
          </cell>
          <cell r="AB1125" t="str">
            <v>Non</v>
          </cell>
          <cell r="AC1125" t="str">
            <v>Non</v>
          </cell>
          <cell r="AD1125">
            <v>0.3</v>
          </cell>
          <cell r="AE1125">
            <v>0.38</v>
          </cell>
        </row>
        <row r="1126">
          <cell r="A1126" t="str">
            <v>FR0011090893</v>
          </cell>
          <cell r="B1126" t="str">
            <v>Eres Multigestion Long Terme A</v>
          </cell>
          <cell r="D1126">
            <v>4</v>
          </cell>
          <cell r="E1126" t="str">
            <v>FCP</v>
          </cell>
          <cell r="F1126" t="str">
            <v>Eres Gestion</v>
          </cell>
          <cell r="G1126" t="str">
            <v>ERES Gestion</v>
          </cell>
          <cell r="H1126" t="str">
            <v>EUR</v>
          </cell>
          <cell r="I1126" t="str">
            <v>(JPM EMU Govt Investment Grade 5-7 Yrs) 20% + ( MSCI EMU NR EUR) 80%</v>
          </cell>
          <cell r="J1126" t="str">
            <v>https://www.eres-group.com/</v>
          </cell>
          <cell r="K1126" t="str">
            <v>Mixtes EUR Flexible</v>
          </cell>
          <cell r="L1126" t="str">
            <v>Europe Fonds ouverts  - Allocation EUR Flexible - International</v>
          </cell>
          <cell r="M1126" t="str">
            <v>EACA</v>
          </cell>
          <cell r="N1126" t="str">
            <v>EACAB</v>
          </cell>
          <cell r="O1126" t="str">
            <v>Quotidien</v>
          </cell>
          <cell r="P1126" t="str">
            <v>France</v>
          </cell>
          <cell r="Q1126" t="str">
            <v>Non</v>
          </cell>
          <cell r="R1126" t="str">
            <v/>
          </cell>
          <cell r="S1126" t="str">
            <v/>
          </cell>
          <cell r="T1126" t="str">
            <v>International</v>
          </cell>
          <cell r="U1126" t="str">
            <v>Global</v>
          </cell>
          <cell r="V1126">
            <v>6</v>
          </cell>
          <cell r="W1126" t="str">
            <v>Non</v>
          </cell>
          <cell r="X1126" t="str">
            <v>Cap</v>
          </cell>
          <cell r="Y1126" t="str">
            <v>11h30</v>
          </cell>
          <cell r="Z1126" t="str">
            <v>Cut Off: 11h30  Val:J+2  DE:3%</v>
          </cell>
          <cell r="AB1126" t="str">
            <v>Non</v>
          </cell>
          <cell r="AC1126" t="str">
            <v>Oui</v>
          </cell>
          <cell r="AD1126">
            <v>2</v>
          </cell>
          <cell r="AE1126">
            <v>2.87</v>
          </cell>
        </row>
        <row r="1127">
          <cell r="A1127" t="str">
            <v>FR0011091719</v>
          </cell>
          <cell r="B1127" t="str">
            <v>Eres Multigestion Modéré A</v>
          </cell>
          <cell r="D1127">
            <v>4</v>
          </cell>
          <cell r="E1127" t="str">
            <v>FCP</v>
          </cell>
          <cell r="F1127" t="str">
            <v>Eres Gestion</v>
          </cell>
          <cell r="G1127" t="str">
            <v>ERES Gestion</v>
          </cell>
          <cell r="H1127" t="str">
            <v>EUR</v>
          </cell>
          <cell r="I1127" t="str">
            <v>Eonia + 0.50%</v>
          </cell>
          <cell r="J1127" t="str">
            <v>https://www.eres-group.com/</v>
          </cell>
          <cell r="K1127" t="str">
            <v>Mixtes EUR Prudents</v>
          </cell>
          <cell r="L1127" t="str">
            <v>Europe Fonds ouverts  - Allocation EUR Prudente - International</v>
          </cell>
          <cell r="M1127" t="str">
            <v>EAAA</v>
          </cell>
          <cell r="N1127" t="str">
            <v>EAAAB</v>
          </cell>
          <cell r="O1127" t="str">
            <v>Quotidien</v>
          </cell>
          <cell r="P1127" t="str">
            <v>France</v>
          </cell>
          <cell r="Q1127" t="str">
            <v>Non</v>
          </cell>
          <cell r="R1127" t="str">
            <v/>
          </cell>
          <cell r="S1127" t="str">
            <v>+ 85 ans</v>
          </cell>
          <cell r="T1127" t="str">
            <v>International</v>
          </cell>
          <cell r="U1127" t="str">
            <v>Global</v>
          </cell>
          <cell r="V1127">
            <v>3</v>
          </cell>
          <cell r="W1127" t="str">
            <v>Non</v>
          </cell>
          <cell r="X1127" t="str">
            <v>Cap</v>
          </cell>
          <cell r="Y1127" t="str">
            <v>11h30</v>
          </cell>
          <cell r="Z1127" t="str">
            <v>Cut Off: 11h30  Val:J+2  DE:3%</v>
          </cell>
          <cell r="AB1127" t="str">
            <v>Non</v>
          </cell>
          <cell r="AC1127" t="str">
            <v>Oui</v>
          </cell>
          <cell r="AD1127">
            <v>1</v>
          </cell>
          <cell r="AE1127">
            <v>1.66</v>
          </cell>
        </row>
        <row r="1128">
          <cell r="A1128" t="str">
            <v>FR0011091784</v>
          </cell>
          <cell r="B1128" t="str">
            <v>Eres Multigestion Moyen Terme A</v>
          </cell>
          <cell r="D1128">
            <v>4</v>
          </cell>
          <cell r="E1128" t="str">
            <v>FCP</v>
          </cell>
          <cell r="F1128" t="str">
            <v>Eres Gestion</v>
          </cell>
          <cell r="G1128" t="str">
            <v>ERES Gestion</v>
          </cell>
          <cell r="H1128" t="str">
            <v>EUR</v>
          </cell>
          <cell r="I1128" t="str">
            <v>(JPM EMU Govt Investment Grade 3-5 Yrs) 50% + ( MSCI EMU NR EUR) 50%</v>
          </cell>
          <cell r="J1128" t="str">
            <v>https://www.eres-group.com/</v>
          </cell>
          <cell r="K1128" t="str">
            <v>Mixtes EUR Flexible</v>
          </cell>
          <cell r="L1128" t="str">
            <v>Europe Fonds ouverts  - Allocation EUR Flexible</v>
          </cell>
          <cell r="M1128" t="str">
            <v>EACA</v>
          </cell>
          <cell r="N1128" t="str">
            <v>EACAB</v>
          </cell>
          <cell r="O1128" t="str">
            <v>Quotidien</v>
          </cell>
          <cell r="P1128" t="str">
            <v>France</v>
          </cell>
          <cell r="Q1128" t="str">
            <v>Non</v>
          </cell>
          <cell r="R1128" t="str">
            <v/>
          </cell>
          <cell r="S1128" t="str">
            <v>+ 85 ans</v>
          </cell>
          <cell r="T1128" t="str">
            <v>International</v>
          </cell>
          <cell r="U1128" t="str">
            <v>Global</v>
          </cell>
          <cell r="V1128">
            <v>4</v>
          </cell>
          <cell r="W1128" t="str">
            <v>Non</v>
          </cell>
          <cell r="X1128" t="str">
            <v>Cap</v>
          </cell>
          <cell r="Y1128" t="str">
            <v>11h30</v>
          </cell>
          <cell r="Z1128" t="str">
            <v>Cut Off: 11h30  Val:J+2  DE:3%</v>
          </cell>
          <cell r="AB1128" t="str">
            <v>Non</v>
          </cell>
          <cell r="AC1128" t="str">
            <v>Oui</v>
          </cell>
          <cell r="AD1128">
            <v>2</v>
          </cell>
          <cell r="AE1128">
            <v>2.74</v>
          </cell>
        </row>
        <row r="1129">
          <cell r="A1129" t="str">
            <v>FR0013342045</v>
          </cell>
          <cell r="B1129" t="str">
            <v>Eres Multigestion PME A</v>
          </cell>
          <cell r="C1129" t="str">
            <v>VL d'origine : 100€ (01/08/2018) / PEA PME</v>
          </cell>
          <cell r="D1129">
            <v>9</v>
          </cell>
          <cell r="E1129" t="str">
            <v>FCP</v>
          </cell>
          <cell r="F1129" t="str">
            <v>Eres Gestion</v>
          </cell>
          <cell r="G1129" t="str">
            <v>ERES Gestion</v>
          </cell>
          <cell r="H1129" t="str">
            <v>EUR</v>
          </cell>
          <cell r="I1129" t="str">
            <v>MSCI Europe Small Cap NR EUR</v>
          </cell>
          <cell r="J1129" t="str">
            <v>https://www.eres-group.com/</v>
          </cell>
          <cell r="K1129" t="str">
            <v>Actions Europe Petites Capitalisations</v>
          </cell>
          <cell r="L1129" t="str">
            <v>Europe Fonds ouverts  - Actions Europe Petites Cap.</v>
          </cell>
          <cell r="M1129" t="str">
            <v>FCE0</v>
          </cell>
          <cell r="N1129" t="str">
            <v>FCE0B</v>
          </cell>
          <cell r="O1129" t="str">
            <v>Quotidien</v>
          </cell>
          <cell r="Q1129" t="str">
            <v>Non</v>
          </cell>
          <cell r="R1129" t="str">
            <v/>
          </cell>
          <cell r="S1129" t="str">
            <v/>
          </cell>
          <cell r="T1129" t="str">
            <v>Europe</v>
          </cell>
          <cell r="U1129" t="str">
            <v>Europe</v>
          </cell>
          <cell r="V1129">
            <v>6</v>
          </cell>
          <cell r="X1129" t="str">
            <v>Cap</v>
          </cell>
          <cell r="Y1129" t="str">
            <v>10h30</v>
          </cell>
          <cell r="Z1129" t="str">
            <v>J+3</v>
          </cell>
          <cell r="AA1129">
            <v>0</v>
          </cell>
          <cell r="AB1129" t="str">
            <v>Non</v>
          </cell>
          <cell r="AC1129" t="str">
            <v>Non</v>
          </cell>
          <cell r="AD1129">
            <v>2</v>
          </cell>
          <cell r="AE1129">
            <v>2.98</v>
          </cell>
        </row>
        <row r="1130">
          <cell r="A1130" t="str">
            <v>FR0014002YF9</v>
          </cell>
          <cell r="B1130" t="str">
            <v>ERES Multi ISR Moyen Terme A</v>
          </cell>
          <cell r="C1130" t="str">
            <v>Référencement pour la nouvelle grille ISR d'ERES en 09/21</v>
          </cell>
          <cell r="E1130" t="str">
            <v>FCP</v>
          </cell>
          <cell r="F1130" t="str">
            <v>Eres Gestion</v>
          </cell>
          <cell r="G1130" t="str">
            <v>ERES Gestion</v>
          </cell>
          <cell r="H1130" t="str">
            <v>EUR</v>
          </cell>
          <cell r="I1130" t="str">
            <v>35% MSCI EMU NR EUR + 15% MSCI WORLD NR + 50% J.P. Morgan EMU Government Investment Grade Bond 3-5 ans</v>
          </cell>
          <cell r="J1130" t="str">
            <v>https://www.eres-group.com/</v>
          </cell>
          <cell r="K1130" t="str">
            <v>Mixtes EUR Flexible</v>
          </cell>
          <cell r="L1130" t="str">
            <v>Europe Fonds ouverts  - Allocation EUR Flexible - International</v>
          </cell>
          <cell r="M1130" t="str">
            <v>EACA</v>
          </cell>
          <cell r="N1130" t="str">
            <v>EACAB</v>
          </cell>
          <cell r="Q1130" t="str">
            <v>Non</v>
          </cell>
          <cell r="V1130">
            <v>4</v>
          </cell>
          <cell r="X1130" t="str">
            <v>Cap</v>
          </cell>
          <cell r="Y1130" t="str">
            <v>10h30</v>
          </cell>
          <cell r="Z1130" t="str">
            <v>J+2</v>
          </cell>
          <cell r="AB1130" t="str">
            <v>Oui</v>
          </cell>
          <cell r="AC1130" t="str">
            <v>Non</v>
          </cell>
          <cell r="AD1130">
            <v>2</v>
          </cell>
          <cell r="AE1130">
            <v>3.3</v>
          </cell>
        </row>
        <row r="1131">
          <cell r="A1131" t="str">
            <v>FR0014002YC6</v>
          </cell>
          <cell r="B1131" t="str">
            <v>ERES Multi ISR Modéré A</v>
          </cell>
          <cell r="C1131" t="str">
            <v>Référencement pour la nouvelle grille ISR d'ERES en 09/21</v>
          </cell>
          <cell r="E1131" t="str">
            <v>FCP</v>
          </cell>
          <cell r="F1131" t="str">
            <v>Eres Gestion</v>
          </cell>
          <cell r="G1131" t="str">
            <v>ERES Gestion</v>
          </cell>
          <cell r="H1131" t="str">
            <v>EUR</v>
          </cell>
          <cell r="I1131" t="str">
            <v>15% MSCI EMU + 5% MSCI WORLD + 80% JPM 1-3 ans</v>
          </cell>
          <cell r="J1131" t="str">
            <v>https://www.eres-group.com/</v>
          </cell>
          <cell r="K1131" t="str">
            <v>Mixtes EUR Prudents</v>
          </cell>
          <cell r="L1131" t="str">
            <v>Europe Fonds ouverts  - Allocation EUR Prudente - International</v>
          </cell>
          <cell r="M1131" t="str">
            <v>EAAA</v>
          </cell>
          <cell r="N1131" t="str">
            <v>EAAAB</v>
          </cell>
          <cell r="V1131">
            <v>3</v>
          </cell>
          <cell r="X1131" t="str">
            <v>Cap</v>
          </cell>
          <cell r="Y1131" t="str">
            <v>10h30</v>
          </cell>
          <cell r="Z1131" t="str">
            <v>J+2</v>
          </cell>
          <cell r="AC1131" t="str">
            <v>Oui</v>
          </cell>
          <cell r="AE1131">
            <v>2.0499999999999998</v>
          </cell>
        </row>
        <row r="1132">
          <cell r="A1132" t="str">
            <v>FR0014002Y91</v>
          </cell>
          <cell r="B1132" t="str">
            <v>ERES Multi ISR Long Terme A</v>
          </cell>
          <cell r="C1132" t="str">
            <v>Référencement pour la nouvelle grille ISR d'ERES en 09/21</v>
          </cell>
          <cell r="E1132" t="str">
            <v>FCP</v>
          </cell>
          <cell r="F1132" t="str">
            <v>Eres Gestion</v>
          </cell>
          <cell r="G1132" t="str">
            <v>ERES Gestion</v>
          </cell>
          <cell r="H1132" t="str">
            <v>EUR</v>
          </cell>
          <cell r="I1132" t="str">
            <v>45% Euro Stoxx 50 NR + 45% MSCI AC World NR + 10% JPM global 5-7 ans</v>
          </cell>
          <cell r="J1132" t="str">
            <v>https://www.eres-group.com/</v>
          </cell>
          <cell r="K1132" t="str">
            <v>Mixtes EUR Dynamiques</v>
          </cell>
          <cell r="L1132" t="str">
            <v>Europe Fonds ouverts  - Allocation EUR Agressive - International</v>
          </cell>
          <cell r="M1132" t="str">
            <v>EADA</v>
          </cell>
          <cell r="N1132" t="str">
            <v>EADAB</v>
          </cell>
          <cell r="V1132">
            <v>6</v>
          </cell>
          <cell r="X1132" t="str">
            <v>Cap</v>
          </cell>
          <cell r="Y1132" t="str">
            <v>10h30</v>
          </cell>
          <cell r="Z1132" t="str">
            <v>J+2</v>
          </cell>
          <cell r="AC1132" t="str">
            <v>Oui</v>
          </cell>
          <cell r="AE1132">
            <v>3.3</v>
          </cell>
        </row>
        <row r="1133">
          <cell r="A1133" t="str">
            <v>FR0014003LP3</v>
          </cell>
          <cell r="B1133" t="str">
            <v>ERES Multi ISR Environnement A</v>
          </cell>
          <cell r="C1133" t="str">
            <v>Référencement pour la nouvelle grille ISR d'ERES en 09/21</v>
          </cell>
          <cell r="E1133" t="str">
            <v>FCP</v>
          </cell>
          <cell r="F1133" t="str">
            <v>Eres Gestion</v>
          </cell>
          <cell r="G1133" t="str">
            <v>ERES Gestion</v>
          </cell>
          <cell r="H1133" t="str">
            <v>EUR</v>
          </cell>
          <cell r="I1133" t="str">
            <v>50% Eurostoxx 50 NR et 50% MSCI World NR</v>
          </cell>
          <cell r="J1133" t="str">
            <v>https://www.eres-group.com/</v>
          </cell>
          <cell r="K1133" t="str">
            <v>Actions International Grandes Capitalisations Mixte</v>
          </cell>
          <cell r="L1133" t="str">
            <v>Europe Fonds ouverts  - Actions Internationales Gdes Cap. Mixte</v>
          </cell>
          <cell r="M1133" t="str">
            <v>FEAD</v>
          </cell>
          <cell r="N1133" t="str">
            <v>FEADB</v>
          </cell>
          <cell r="V1133">
            <v>6</v>
          </cell>
          <cell r="X1133" t="str">
            <v>Cap</v>
          </cell>
          <cell r="Y1133" t="str">
            <v>10h30</v>
          </cell>
          <cell r="Z1133" t="str">
            <v>J+2</v>
          </cell>
          <cell r="AC1133" t="str">
            <v>Oui</v>
          </cell>
          <cell r="AE1133">
            <v>3.3</v>
          </cell>
        </row>
        <row r="1134">
          <cell r="A1134" t="str">
            <v>FR0014002Y67</v>
          </cell>
          <cell r="B1134" t="str">
            <v>ERES Multi ISR Court Terme A</v>
          </cell>
          <cell r="C1134" t="str">
            <v>Référencement pour la nouvelle grille ISR d'ERES en 09/21</v>
          </cell>
          <cell r="E1134" t="str">
            <v>FCP</v>
          </cell>
          <cell r="F1134" t="str">
            <v>Eres Gestion</v>
          </cell>
          <cell r="G1134" t="str">
            <v>ERES Gestion</v>
          </cell>
          <cell r="H1134" t="str">
            <v>EUR</v>
          </cell>
          <cell r="I1134" t="str">
            <v>40% €STR + 30% JPM EMU 1-3Y TR + 30% Markit Iboxx BBB 1-3Y</v>
          </cell>
          <cell r="J1134" t="str">
            <v>https://www.eres-group.com/</v>
          </cell>
          <cell r="K1134" t="str">
            <v>Obligations Flexibles</v>
          </cell>
          <cell r="L1134" t="str">
            <v>Europe Fonds ouverts  - Obligations Internationales Flexibles</v>
          </cell>
          <cell r="M1134" t="str">
            <v>BBGD</v>
          </cell>
          <cell r="N1134" t="str">
            <v>BBGDB</v>
          </cell>
          <cell r="V1134">
            <v>2</v>
          </cell>
          <cell r="X1134" t="str">
            <v>Cap</v>
          </cell>
          <cell r="Y1134" t="str">
            <v>10h30</v>
          </cell>
          <cell r="Z1134" t="str">
            <v>J+2</v>
          </cell>
          <cell r="AC1134" t="str">
            <v>Oui</v>
          </cell>
          <cell r="AE1134">
            <v>1.65</v>
          </cell>
        </row>
        <row r="1135">
          <cell r="A1135" t="str">
            <v>FR0014005PS3</v>
          </cell>
          <cell r="B1135" t="str">
            <v>ERES Immobilier
Frais de souscription de 2%</v>
          </cell>
          <cell r="C1135" t="str">
            <v>Référencement pour PER ERES le 27/09/2021</v>
          </cell>
          <cell r="E1135" t="str">
            <v>SCI (2)</v>
          </cell>
          <cell r="F1135" t="str">
            <v>Eres Gestion</v>
          </cell>
          <cell r="G1135" t="str">
            <v>ERES Gestion</v>
          </cell>
          <cell r="H1135" t="str">
            <v>EUR</v>
          </cell>
          <cell r="I1135" t="str">
            <v>Pas d'indice de référence</v>
          </cell>
          <cell r="J1135" t="str">
            <v>https://www.eres-group.com/</v>
          </cell>
          <cell r="K1135" t="str">
            <v>SCI en Société Collective de Placement Immobilier - 2% de frais acquis à la SCI (3)</v>
          </cell>
          <cell r="L1135" t="str">
            <v>sci 2%</v>
          </cell>
          <cell r="M1135" t="str">
            <v>HC01</v>
          </cell>
          <cell r="N1135" t="str">
            <v>HC01B</v>
          </cell>
          <cell r="O1135" t="str">
            <v>Hebdomadaire</v>
          </cell>
          <cell r="Q1135" t="str">
            <v>Non</v>
          </cell>
          <cell r="V1135">
            <v>3</v>
          </cell>
          <cell r="X1135" t="str">
            <v>Cap</v>
          </cell>
          <cell r="Y1135" t="str">
            <v>16h00 J-1</v>
          </cell>
          <cell r="Z1135" t="str">
            <v>J-1 (souscription) J+5 (rachat)</v>
          </cell>
          <cell r="AE1135">
            <v>2.86</v>
          </cell>
        </row>
        <row r="1136">
          <cell r="A1136" t="str">
            <v>FR0014002OW5</v>
          </cell>
          <cell r="B1136" t="str">
            <v>ERES Multi Partage &amp; Solidaire A</v>
          </cell>
          <cell r="D1136">
            <v>1</v>
          </cell>
          <cell r="E1136" t="str">
            <v>FCP</v>
          </cell>
          <cell r="F1136" t="str">
            <v>Eres Gestion</v>
          </cell>
          <cell r="G1136" t="str">
            <v>ERES Gestion</v>
          </cell>
          <cell r="H1136" t="str">
            <v>EUR</v>
          </cell>
          <cell r="I1136" t="str">
            <v>Pas d'indice de référence</v>
          </cell>
          <cell r="J1136" t="str">
            <v>https://www.eres-group.com/</v>
          </cell>
          <cell r="K1136" t="str">
            <v>Mixtes EUR Equilibrés</v>
          </cell>
          <cell r="L1136" t="str">
            <v>Europe Fonds ouverts  - Allocation EUR Equilibrés - International</v>
          </cell>
          <cell r="M1136" t="str">
            <v>EABA</v>
          </cell>
          <cell r="N1136" t="str">
            <v>EABAB</v>
          </cell>
          <cell r="V1136">
            <v>5</v>
          </cell>
          <cell r="X1136" t="str">
            <v>Cap</v>
          </cell>
          <cell r="Y1136" t="str">
            <v>10h30</v>
          </cell>
          <cell r="Z1136" t="str">
            <v>J+2</v>
          </cell>
          <cell r="AC1136" t="str">
            <v>Oui</v>
          </cell>
          <cell r="AE1136">
            <v>2.1</v>
          </cell>
        </row>
        <row r="1137">
          <cell r="A1137" t="str">
            <v>LU1859350867</v>
          </cell>
          <cell r="B1137" t="str">
            <v>VIA O'SmartE Private DS EUR Acc</v>
          </cell>
          <cell r="D1137">
            <v>0</v>
          </cell>
          <cell r="E1137" t="str">
            <v>SICAV</v>
          </cell>
          <cell r="F1137" t="str">
            <v>Eric Sturdza Management Company</v>
          </cell>
          <cell r="G1137" t="str">
            <v>Eric Sturdza Management Company S.A.</v>
          </cell>
          <cell r="H1137" t="str">
            <v>EUR</v>
          </cell>
          <cell r="I1137" t="str">
            <v>(Euribor 3 Month EUR) 50% + ( MSCI Europe NR EUR) 50%</v>
          </cell>
          <cell r="J1137" t="str">
            <v>https://www.via-am.com/fr</v>
          </cell>
          <cell r="K1137" t="str">
            <v>Actions Europe Toutes Capitalisations</v>
          </cell>
          <cell r="L1137" t="str">
            <v>Europe Fonds ouverts  - Actions Europe Flex Cap</v>
          </cell>
          <cell r="M1137" t="str">
            <v>FCCC</v>
          </cell>
          <cell r="N1137" t="str">
            <v>FCCCB</v>
          </cell>
          <cell r="O1137" t="str">
            <v>Quotidien</v>
          </cell>
          <cell r="P1137" t="str">
            <v>France;Luxembourg;</v>
          </cell>
          <cell r="Q1137">
            <v>0</v>
          </cell>
          <cell r="R1137" t="str">
            <v/>
          </cell>
          <cell r="S1137" t="str">
            <v>+ 85 ans</v>
          </cell>
          <cell r="T1137" t="str">
            <v>Europe</v>
          </cell>
          <cell r="U1137" t="str">
            <v>Europe</v>
          </cell>
          <cell r="V1137">
            <v>5</v>
          </cell>
          <cell r="W1137" t="str">
            <v>Non</v>
          </cell>
          <cell r="X1137" t="str">
            <v>Cap</v>
          </cell>
          <cell r="AB1137" t="str">
            <v>Non</v>
          </cell>
          <cell r="AC1137" t="str">
            <v>Oui</v>
          </cell>
          <cell r="AD1137">
            <v>1.65</v>
          </cell>
          <cell r="AE1137">
            <v>1.8</v>
          </cell>
        </row>
        <row r="1138">
          <cell r="A1138" t="str">
            <v>LU0564184074</v>
          </cell>
          <cell r="B1138" t="str">
            <v>Ethna-AKTIV R-T</v>
          </cell>
          <cell r="D1138">
            <v>8</v>
          </cell>
          <cell r="E1138" t="str">
            <v>FCP</v>
          </cell>
          <cell r="F1138" t="str">
            <v>Ethenea</v>
          </cell>
          <cell r="G1138" t="str">
            <v>ETHENEA Independent Investors S.A.</v>
          </cell>
          <cell r="H1138" t="str">
            <v>EUR</v>
          </cell>
          <cell r="I1138" t="str">
            <v>Pas d'indice de référence</v>
          </cell>
          <cell r="J1138" t="str">
            <v>www.ethenea.com</v>
          </cell>
          <cell r="K1138" t="str">
            <v>Mixtes EUR Prudents</v>
          </cell>
          <cell r="L1138" t="str">
            <v>Europe Fonds ouverts  - Allocation EUR Prudente - International</v>
          </cell>
          <cell r="M1138" t="str">
            <v>EAAA</v>
          </cell>
          <cell r="N1138" t="str">
            <v>EAAAB</v>
          </cell>
          <cell r="O1138" t="str">
            <v>Quotidien</v>
          </cell>
          <cell r="P1138" t="str">
            <v>Spain;France;Italy;Portugal;</v>
          </cell>
          <cell r="Q1138" t="str">
            <v>Non</v>
          </cell>
          <cell r="R1138" t="str">
            <v/>
          </cell>
          <cell r="S1138" t="str">
            <v>+ 85 ans</v>
          </cell>
          <cell r="T1138" t="str">
            <v>International</v>
          </cell>
          <cell r="U1138" t="str">
            <v>Global</v>
          </cell>
          <cell r="V1138">
            <v>4</v>
          </cell>
          <cell r="W1138" t="str">
            <v>Non</v>
          </cell>
          <cell r="X1138" t="str">
            <v>Cap</v>
          </cell>
          <cell r="Y1138" t="str">
            <v>17H00</v>
          </cell>
          <cell r="Z1138" t="str">
            <v>J+2</v>
          </cell>
          <cell r="AA1138">
            <v>0</v>
          </cell>
          <cell r="AB1138" t="str">
            <v>Non</v>
          </cell>
          <cell r="AC1138" t="str">
            <v>Oui</v>
          </cell>
          <cell r="AD1138">
            <v>1.9</v>
          </cell>
          <cell r="AE1138">
            <v>2.2799999999999998</v>
          </cell>
        </row>
        <row r="1139">
          <cell r="A1139" t="str">
            <v>LU0431139764</v>
          </cell>
          <cell r="B1139" t="str">
            <v>Ethna-AKTIV T</v>
          </cell>
          <cell r="D1139">
            <v>2</v>
          </cell>
          <cell r="E1139" t="str">
            <v>FCP</v>
          </cell>
          <cell r="F1139" t="str">
            <v>Ethenea</v>
          </cell>
          <cell r="G1139" t="str">
            <v>ETHENEA Independent Investors S.A.</v>
          </cell>
          <cell r="H1139" t="str">
            <v>EUR</v>
          </cell>
          <cell r="I1139" t="str">
            <v>Pas d'indice de référence</v>
          </cell>
          <cell r="J1139" t="str">
            <v>www.ethenea.com</v>
          </cell>
          <cell r="K1139" t="str">
            <v>Mixtes EUR Prudents</v>
          </cell>
          <cell r="L1139" t="str">
            <v>Europe Fonds ouverts  - Allocation EUR Prudente - International</v>
          </cell>
          <cell r="M1139" t="str">
            <v>EAAA</v>
          </cell>
          <cell r="N1139" t="str">
            <v>EAAAB</v>
          </cell>
          <cell r="O1139" t="str">
            <v>Quotidien</v>
          </cell>
          <cell r="P1139" t="str">
            <v>Austria;Belgium;Switzerland;Germany;Spain;France;Italy;Liechtenstein;Luxembourg;Netherlands;</v>
          </cell>
          <cell r="Q1139" t="str">
            <v>Non</v>
          </cell>
          <cell r="R1139" t="str">
            <v/>
          </cell>
          <cell r="S1139" t="str">
            <v>+ 85 ans</v>
          </cell>
          <cell r="T1139" t="str">
            <v>International</v>
          </cell>
          <cell r="U1139" t="str">
            <v>Global</v>
          </cell>
          <cell r="V1139">
            <v>4</v>
          </cell>
          <cell r="W1139" t="str">
            <v>Non</v>
          </cell>
          <cell r="X1139" t="str">
            <v>Cap</v>
          </cell>
          <cell r="Y1139" t="str">
            <v>17H00</v>
          </cell>
          <cell r="Z1139" t="str">
            <v>J+2</v>
          </cell>
          <cell r="AB1139" t="str">
            <v>Non</v>
          </cell>
          <cell r="AC1139" t="str">
            <v>Oui</v>
          </cell>
          <cell r="AD1139">
            <v>1.7</v>
          </cell>
          <cell r="AE1139">
            <v>1.87</v>
          </cell>
        </row>
        <row r="1140">
          <cell r="A1140" t="str">
            <v>FR0011365147</v>
          </cell>
          <cell r="B1140" t="str">
            <v>Eukratos Gérants Libres AC</v>
          </cell>
          <cell r="D1140">
            <v>0</v>
          </cell>
          <cell r="E1140" t="str">
            <v>SICAV (2)</v>
          </cell>
          <cell r="F1140" t="str">
            <v>Eukratos</v>
          </cell>
          <cell r="G1140" t="str">
            <v>Eukratos</v>
          </cell>
          <cell r="H1140" t="str">
            <v>EUR</v>
          </cell>
          <cell r="I1140" t="str">
            <v>Pas d'indice de référence</v>
          </cell>
          <cell r="J1140" t="str">
            <v>www.amf-france.org</v>
          </cell>
          <cell r="K1140" t="str">
            <v>Mixtes EUR Flexible</v>
          </cell>
          <cell r="L1140" t="str">
            <v>Europe Fonds ouverts  - Allocation EUR Flexible - International</v>
          </cell>
          <cell r="M1140" t="str">
            <v>EACA</v>
          </cell>
          <cell r="N1140" t="str">
            <v>EACAB</v>
          </cell>
          <cell r="O1140" t="str">
            <v>Hebdomadaire</v>
          </cell>
          <cell r="P1140" t="str">
            <v>France</v>
          </cell>
          <cell r="Q1140" t="str">
            <v>Non</v>
          </cell>
          <cell r="R1140" t="str">
            <v/>
          </cell>
          <cell r="S1140" t="str">
            <v>+ 85 ans</v>
          </cell>
          <cell r="T1140" t="str">
            <v>International</v>
          </cell>
          <cell r="U1140" t="str">
            <v>Global</v>
          </cell>
          <cell r="V1140">
            <v>4</v>
          </cell>
          <cell r="W1140" t="str">
            <v>Non</v>
          </cell>
          <cell r="X1140" t="str">
            <v>Cap</v>
          </cell>
          <cell r="Y1140" t="str">
            <v>15h00 J-1</v>
          </cell>
          <cell r="Z1140" t="str">
            <v>J+3</v>
          </cell>
          <cell r="AB1140" t="str">
            <v>Non</v>
          </cell>
          <cell r="AC1140" t="str">
            <v>Oui</v>
          </cell>
          <cell r="AD1140">
            <v>0.8</v>
          </cell>
          <cell r="AE1140">
            <v>1.92</v>
          </cell>
        </row>
        <row r="1141">
          <cell r="A1141" t="str">
            <v>FR0011459130</v>
          </cell>
          <cell r="B1141" t="str">
            <v>Eukratos Gérants Libres IC</v>
          </cell>
          <cell r="C1141" t="str">
            <v>Hors Liste - Gestion Libre - SL Lux</v>
          </cell>
          <cell r="D1141">
            <v>0</v>
          </cell>
          <cell r="E1141" t="str">
            <v>SICAV (2)</v>
          </cell>
          <cell r="F1141" t="str">
            <v>Eukratos</v>
          </cell>
          <cell r="G1141" t="str">
            <v>Eukratos</v>
          </cell>
          <cell r="H1141" t="str">
            <v>EUR</v>
          </cell>
          <cell r="I1141" t="str">
            <v>Pas d'indice de référence</v>
          </cell>
          <cell r="J1141" t="str">
            <v>www.amf-france.org</v>
          </cell>
          <cell r="K1141" t="str">
            <v>Mixtes EUR Flexible</v>
          </cell>
          <cell r="L1141" t="str">
            <v>Europe Fonds ouverts  - Allocation EUR Flexible - International</v>
          </cell>
          <cell r="M1141" t="str">
            <v>EACA</v>
          </cell>
          <cell r="N1141" t="str">
            <v>EACAB</v>
          </cell>
          <cell r="O1141" t="str">
            <v>Hebdomadaire</v>
          </cell>
          <cell r="P1141" t="str">
            <v>France</v>
          </cell>
          <cell r="Q1141" t="str">
            <v>Non</v>
          </cell>
          <cell r="R1141" t="str">
            <v/>
          </cell>
          <cell r="S1141" t="str">
            <v>+ 85 ans</v>
          </cell>
          <cell r="T1141" t="str">
            <v>International</v>
          </cell>
          <cell r="U1141" t="str">
            <v>Global</v>
          </cell>
          <cell r="V1141">
            <v>4</v>
          </cell>
          <cell r="X1141" t="str">
            <v>Cap</v>
          </cell>
          <cell r="Y1141" t="str">
            <v>15h00 J-1</v>
          </cell>
          <cell r="Z1141" t="str">
            <v>J+3</v>
          </cell>
          <cell r="AB1141" t="str">
            <v>Non</v>
          </cell>
          <cell r="AC1141" t="str">
            <v>Oui</v>
          </cell>
          <cell r="AD1141">
            <v>0.55000000000000004</v>
          </cell>
          <cell r="AE1141">
            <v>1.43</v>
          </cell>
        </row>
        <row r="1142">
          <cell r="A1142" t="str">
            <v>FR0013342573</v>
          </cell>
          <cell r="B1142" t="str">
            <v>Eukratos Gérants Actions Eurp (PEA) AC</v>
          </cell>
          <cell r="D1142">
            <v>0</v>
          </cell>
          <cell r="E1142" t="str">
            <v>SICAV (2)</v>
          </cell>
          <cell r="F1142" t="str">
            <v>Eukratos</v>
          </cell>
          <cell r="G1142" t="str">
            <v>Eukratos</v>
          </cell>
          <cell r="H1142" t="str">
            <v>EUR</v>
          </cell>
          <cell r="I1142" t="str">
            <v>Pas d'indice de référence</v>
          </cell>
          <cell r="J1142" t="str">
            <v>www.amf-france.org</v>
          </cell>
          <cell r="K1142" t="str">
            <v>Actions Zone Euro Grandes Capitalisations</v>
          </cell>
          <cell r="L1142" t="str">
            <v>Europe Fonds ouverts  - Actions Zone Euro Grandes Cap.</v>
          </cell>
          <cell r="M1142" t="str">
            <v>FBAA</v>
          </cell>
          <cell r="N1142" t="str">
            <v>FBAAB</v>
          </cell>
          <cell r="O1142" t="str">
            <v>Hebdomadaire</v>
          </cell>
          <cell r="P1142" t="str">
            <v>France</v>
          </cell>
          <cell r="Q1142" t="str">
            <v>Oui</v>
          </cell>
          <cell r="R1142" t="str">
            <v/>
          </cell>
          <cell r="S1142" t="str">
            <v/>
          </cell>
          <cell r="T1142" t="str">
            <v>Zone Euro</v>
          </cell>
          <cell r="U1142" t="str">
            <v>Euroland</v>
          </cell>
          <cell r="V1142">
            <v>6</v>
          </cell>
          <cell r="W1142" t="str">
            <v>Non</v>
          </cell>
          <cell r="X1142" t="str">
            <v>Cap</v>
          </cell>
          <cell r="Y1142" t="str">
            <v>15h00</v>
          </cell>
          <cell r="Z1142" t="str">
            <v>J+3</v>
          </cell>
          <cell r="AB1142" t="str">
            <v>Non</v>
          </cell>
          <cell r="AC1142" t="str">
            <v>Oui</v>
          </cell>
          <cell r="AD1142">
            <v>1</v>
          </cell>
          <cell r="AE1142">
            <v>2.54</v>
          </cell>
        </row>
        <row r="1143">
          <cell r="A1143" t="str">
            <v>FR0011152982</v>
          </cell>
          <cell r="B1143" t="str">
            <v>Eukratos Gérants Patrimoniaux IC</v>
          </cell>
          <cell r="C1143" t="str">
            <v>Hors Liste - Gestion Libre - SL Lux</v>
          </cell>
          <cell r="D1143">
            <v>0</v>
          </cell>
          <cell r="E1143" t="str">
            <v>SICAV (2)</v>
          </cell>
          <cell r="F1143" t="str">
            <v>Eukratos</v>
          </cell>
          <cell r="G1143" t="str">
            <v>Eukratos</v>
          </cell>
          <cell r="H1143" t="str">
            <v>EUR</v>
          </cell>
          <cell r="I1143" t="str">
            <v>Pas d'indice de référence</v>
          </cell>
          <cell r="J1143" t="str">
            <v>www.amf-france.org</v>
          </cell>
          <cell r="K1143" t="str">
            <v>Mixtes EUR Prudents</v>
          </cell>
          <cell r="L1143" t="str">
            <v>Europe Fonds ouverts  - Allocation EUR Prudente - International</v>
          </cell>
          <cell r="M1143" t="str">
            <v>EAAA</v>
          </cell>
          <cell r="N1143" t="str">
            <v>EAAAB</v>
          </cell>
          <cell r="O1143" t="str">
            <v>Hebdomadaire</v>
          </cell>
          <cell r="P1143" t="str">
            <v>France</v>
          </cell>
          <cell r="Q1143" t="str">
            <v>Non</v>
          </cell>
          <cell r="R1143" t="str">
            <v/>
          </cell>
          <cell r="S1143" t="str">
            <v>+ 85 ans</v>
          </cell>
          <cell r="T1143" t="str">
            <v>International</v>
          </cell>
          <cell r="U1143" t="str">
            <v>Global</v>
          </cell>
          <cell r="V1143">
            <v>3</v>
          </cell>
          <cell r="X1143" t="str">
            <v>Cap</v>
          </cell>
          <cell r="Y1143" t="str">
            <v>J-1</v>
          </cell>
          <cell r="Z1143" t="str">
            <v>J+3</v>
          </cell>
          <cell r="AB1143" t="str">
            <v>Non</v>
          </cell>
          <cell r="AC1143" t="str">
            <v>Oui</v>
          </cell>
          <cell r="AD1143">
            <v>0.55000000000000004</v>
          </cell>
          <cell r="AE1143">
            <v>1.55</v>
          </cell>
        </row>
        <row r="1144">
          <cell r="A1144" t="str">
            <v>LU0284634564</v>
          </cell>
          <cell r="B1144" t="str">
            <v>Exane Funds 1 Exane Ceres Fund A</v>
          </cell>
          <cell r="D1144">
            <v>1</v>
          </cell>
          <cell r="E1144" t="str">
            <v>SICAV</v>
          </cell>
          <cell r="F1144" t="str">
            <v>Exane AM</v>
          </cell>
          <cell r="G1144" t="str">
            <v>Exane Asset Management</v>
          </cell>
          <cell r="H1144" t="str">
            <v>EUR</v>
          </cell>
          <cell r="I1144" t="str">
            <v>Eonia</v>
          </cell>
          <cell r="J1144" t="str">
            <v>www.exane-am.com</v>
          </cell>
          <cell r="K1144" t="str">
            <v>Gestion Alternative</v>
          </cell>
          <cell r="L1144" t="str">
            <v>Europe Fonds ouverts  - Alt - Market Neutral - Actions</v>
          </cell>
          <cell r="M1144" t="str">
            <v>D000</v>
          </cell>
          <cell r="N1144" t="str">
            <v>D000B</v>
          </cell>
          <cell r="O1144" t="str">
            <v>Quotidien</v>
          </cell>
          <cell r="P1144" t="str">
            <v>Switzerland;France;Italy;Luxembourg;</v>
          </cell>
          <cell r="Q1144" t="str">
            <v>Non</v>
          </cell>
          <cell r="R1144" t="str">
            <v/>
          </cell>
          <cell r="S1144" t="str">
            <v>+ 85 ans</v>
          </cell>
          <cell r="T1144" t="str">
            <v>Europe</v>
          </cell>
          <cell r="U1144" t="str">
            <v>Europe</v>
          </cell>
          <cell r="V1144">
            <v>4</v>
          </cell>
          <cell r="W1144" t="str">
            <v>Non</v>
          </cell>
          <cell r="X1144" t="str">
            <v>Cap</v>
          </cell>
          <cell r="Y1144" t="str">
            <v>16h00 J-1</v>
          </cell>
          <cell r="Z1144" t="str">
            <v>J+2</v>
          </cell>
          <cell r="AB1144" t="str">
            <v>Non</v>
          </cell>
          <cell r="AC1144" t="str">
            <v>Oui</v>
          </cell>
          <cell r="AD1144">
            <v>1.5</v>
          </cell>
          <cell r="AE1144">
            <v>1.1100000000000001</v>
          </cell>
        </row>
        <row r="1145">
          <cell r="A1145" t="str">
            <v>LU0616900774</v>
          </cell>
          <cell r="B1145" t="str">
            <v>Exane Funds 2 Exane Pleiade B EUR Acc</v>
          </cell>
          <cell r="C1145" t="str">
            <v>Fonds LU0616900774, référencement du fonds maître dans l'offre SLSPL et cie car frais courants inférieurs ( à celui du fonds nourricier)</v>
          </cell>
          <cell r="D1145">
            <v>9</v>
          </cell>
          <cell r="E1145" t="str">
            <v>SICAV</v>
          </cell>
          <cell r="F1145" t="str">
            <v>Exane AM</v>
          </cell>
          <cell r="G1145" t="str">
            <v>Exane Asset Management</v>
          </cell>
          <cell r="H1145" t="str">
            <v>EUR</v>
          </cell>
          <cell r="I1145" t="str">
            <v>Eonia</v>
          </cell>
          <cell r="J1145" t="str">
            <v>www.exane-am.com</v>
          </cell>
          <cell r="K1145" t="str">
            <v>Gestion Alternative</v>
          </cell>
          <cell r="L1145" t="str">
            <v>Europe Fonds ouverts  - Alt - Market Neutral - Actions</v>
          </cell>
          <cell r="M1145" t="str">
            <v>D000</v>
          </cell>
          <cell r="N1145" t="str">
            <v>D000B</v>
          </cell>
          <cell r="O1145" t="str">
            <v>Quotidien</v>
          </cell>
          <cell r="P1145" t="str">
            <v>Belgium;Switzerland;Germany;Spain;France;Georgia;Italy;Luxembourg;</v>
          </cell>
          <cell r="Q1145" t="str">
            <v>Non</v>
          </cell>
          <cell r="R1145" t="str">
            <v/>
          </cell>
          <cell r="S1145" t="str">
            <v>+ 85 ans</v>
          </cell>
          <cell r="T1145" t="str">
            <v>International</v>
          </cell>
          <cell r="U1145" t="str">
            <v>Global</v>
          </cell>
          <cell r="V1145">
            <v>3</v>
          </cell>
          <cell r="W1145" t="str">
            <v>Non</v>
          </cell>
          <cell r="X1145" t="str">
            <v>Cap</v>
          </cell>
          <cell r="Y1145" t="str">
            <v>12h00</v>
          </cell>
          <cell r="Z1145" t="str">
            <v>J+2</v>
          </cell>
          <cell r="AB1145" t="str">
            <v>Non</v>
          </cell>
          <cell r="AC1145" t="str">
            <v>Oui</v>
          </cell>
          <cell r="AD1145">
            <v>2</v>
          </cell>
          <cell r="AE1145">
            <v>1.37</v>
          </cell>
        </row>
        <row r="1146">
          <cell r="A1146" t="str">
            <v>FR0010402990</v>
          </cell>
          <cell r="B1146" t="str">
            <v>Exane Pleiade Performance P</v>
          </cell>
          <cell r="C1146" t="str">
            <v>Retrait des listes Epargne et Retraite suite comité opérationnel 07/06/2021 car frais courants supérieurs à 4%, ce fonds nourricier supporte les frais du fonds maître LU0616900774 Exane Funds 2 Exane Pleiade B EUR Acc (exane propose de permuter)</v>
          </cell>
          <cell r="D1146">
            <v>5</v>
          </cell>
          <cell r="E1146" t="str">
            <v>FCP</v>
          </cell>
          <cell r="F1146" t="str">
            <v>Exane AM</v>
          </cell>
          <cell r="G1146" t="str">
            <v>Exane Asset Management</v>
          </cell>
          <cell r="H1146" t="str">
            <v>EUR</v>
          </cell>
          <cell r="I1146" t="str">
            <v>Pas d'indice de référence</v>
          </cell>
          <cell r="J1146" t="str">
            <v>www.exane-am.com</v>
          </cell>
          <cell r="K1146" t="str">
            <v>Gestion Alternative</v>
          </cell>
          <cell r="L1146" t="str">
            <v>Europe Fonds ouverts  - Alt - Market Neutral - Actions</v>
          </cell>
          <cell r="M1146" t="str">
            <v>D000</v>
          </cell>
          <cell r="N1146" t="str">
            <v>D000B</v>
          </cell>
          <cell r="O1146" t="str">
            <v>Quotidien</v>
          </cell>
          <cell r="P1146" t="str">
            <v>France</v>
          </cell>
          <cell r="Q1146" t="str">
            <v>Non</v>
          </cell>
          <cell r="R1146" t="str">
            <v/>
          </cell>
          <cell r="S1146" t="str">
            <v>+ 85 ans</v>
          </cell>
          <cell r="T1146" t="str">
            <v>International</v>
          </cell>
          <cell r="U1146" t="str">
            <v>Global</v>
          </cell>
          <cell r="V1146">
            <v>4</v>
          </cell>
          <cell r="W1146" t="str">
            <v>Non</v>
          </cell>
          <cell r="X1146" t="str">
            <v>Cap</v>
          </cell>
          <cell r="Y1146" t="str">
            <v>10h00 J-1</v>
          </cell>
          <cell r="Z1146" t="str">
            <v>J+2</v>
          </cell>
          <cell r="AA1146">
            <v>0</v>
          </cell>
          <cell r="AB1146" t="str">
            <v>Non</v>
          </cell>
          <cell r="AC1146" t="str">
            <v>Non</v>
          </cell>
          <cell r="AD1146">
            <v>0.8</v>
          </cell>
          <cell r="AE1146">
            <v>7.81</v>
          </cell>
        </row>
        <row r="1147">
          <cell r="A1147" t="str">
            <v>FR0010560649</v>
          </cell>
          <cell r="B1147" t="str">
            <v>Exane Pleiade Trésorerie P</v>
          </cell>
          <cell r="D1147">
            <v>1</v>
          </cell>
          <cell r="E1147" t="str">
            <v>FCP</v>
          </cell>
          <cell r="F1147" t="str">
            <v>Exane AM</v>
          </cell>
          <cell r="G1147" t="str">
            <v>Exane Asset Management</v>
          </cell>
          <cell r="H1147" t="str">
            <v>EUR</v>
          </cell>
          <cell r="I1147" t="str">
            <v>Eonia</v>
          </cell>
          <cell r="J1147" t="str">
            <v>www.exane-am.com</v>
          </cell>
          <cell r="K1147" t="str">
            <v>Gestion Alternative</v>
          </cell>
          <cell r="L1147" t="str">
            <v>Europe Fonds ouverts  - Alt - Market Neutral - Actions</v>
          </cell>
          <cell r="M1147" t="str">
            <v>D000</v>
          </cell>
          <cell r="N1147" t="str">
            <v>D000B</v>
          </cell>
          <cell r="O1147" t="str">
            <v>Quotidien</v>
          </cell>
          <cell r="P1147" t="str">
            <v>France</v>
          </cell>
          <cell r="Q1147" t="str">
            <v>Non</v>
          </cell>
          <cell r="R1147" t="str">
            <v/>
          </cell>
          <cell r="S1147" t="str">
            <v>+ 85 ans</v>
          </cell>
          <cell r="T1147" t="str">
            <v>International</v>
          </cell>
          <cell r="U1147" t="str">
            <v>Global</v>
          </cell>
          <cell r="V1147">
            <v>2</v>
          </cell>
          <cell r="W1147" t="str">
            <v>Non</v>
          </cell>
          <cell r="X1147" t="str">
            <v>Cap</v>
          </cell>
          <cell r="Y1147" t="str">
            <v>12h00 J-1</v>
          </cell>
          <cell r="Z1147" t="str">
            <v>J+2</v>
          </cell>
          <cell r="AB1147" t="str">
            <v>Non</v>
          </cell>
          <cell r="AC1147" t="str">
            <v>Oui</v>
          </cell>
          <cell r="AD1147">
            <v>0.5</v>
          </cell>
          <cell r="AE1147">
            <v>1.27</v>
          </cell>
        </row>
        <row r="1148">
          <cell r="A1148" t="str">
            <v>LU0923609035</v>
          </cell>
          <cell r="B1148" t="str">
            <v>Exane Funds 1 Exane Overdrive A</v>
          </cell>
          <cell r="C1148" t="str">
            <v>20/11/2015 : SOFT CLOSE - Meeschaert, Souscription ponctuelle</v>
          </cell>
          <cell r="D1148">
            <v>0</v>
          </cell>
          <cell r="E1148" t="str">
            <v>SICAV</v>
          </cell>
          <cell r="F1148" t="str">
            <v>Exane AM</v>
          </cell>
          <cell r="G1148" t="str">
            <v>Exane Asset Management</v>
          </cell>
          <cell r="H1148" t="str">
            <v>EUR</v>
          </cell>
          <cell r="I1148" t="str">
            <v>Pas d'indice de référence</v>
          </cell>
          <cell r="J1148" t="str">
            <v>www.exane-am.com</v>
          </cell>
          <cell r="K1148" t="str">
            <v>Gestion Alternative</v>
          </cell>
          <cell r="L1148" t="str">
            <v>Europe Fonds ouverts  - Alt - Market Neutral - Actions</v>
          </cell>
          <cell r="M1148" t="str">
            <v>D000</v>
          </cell>
          <cell r="N1148" t="str">
            <v>D000B</v>
          </cell>
          <cell r="O1148" t="str">
            <v>Quotidien</v>
          </cell>
          <cell r="P1148" t="str">
            <v>France;Luxembourg;</v>
          </cell>
          <cell r="Q1148" t="str">
            <v>Non</v>
          </cell>
          <cell r="R1148" t="str">
            <v/>
          </cell>
          <cell r="S1148" t="str">
            <v>+ 85 ans</v>
          </cell>
          <cell r="T1148" t="str">
            <v>Europe</v>
          </cell>
          <cell r="U1148" t="str">
            <v>Europe</v>
          </cell>
          <cell r="V1148">
            <v>4</v>
          </cell>
          <cell r="W1148" t="str">
            <v>Non</v>
          </cell>
          <cell r="X1148" t="str">
            <v>Cap</v>
          </cell>
          <cell r="Y1148" t="str">
            <v>16h00 J-1</v>
          </cell>
          <cell r="Z1148" t="str">
            <v>J+2</v>
          </cell>
          <cell r="AB1148" t="str">
            <v>Non</v>
          </cell>
          <cell r="AC1148" t="str">
            <v>Oui</v>
          </cell>
          <cell r="AD1148">
            <v>2</v>
          </cell>
          <cell r="AE1148">
            <v>2.1800000000000002</v>
          </cell>
        </row>
        <row r="1149">
          <cell r="A1149" t="str">
            <v>LU1336183840</v>
          </cell>
          <cell r="B1149" t="str">
            <v>Exane Funds 1 Exane Zephyr A</v>
          </cell>
          <cell r="C1149" t="str">
            <v>Ponctuel Premium</v>
          </cell>
          <cell r="D1149">
            <v>0</v>
          </cell>
          <cell r="E1149" t="str">
            <v>SICAV</v>
          </cell>
          <cell r="F1149" t="str">
            <v>Exane AM</v>
          </cell>
          <cell r="G1149" t="str">
            <v>Exane Asset Management</v>
          </cell>
          <cell r="H1149" t="str">
            <v>EUR</v>
          </cell>
          <cell r="I1149" t="str">
            <v>(Eonia) 70% + ( MSCI Europe NR EUR) 30%</v>
          </cell>
          <cell r="J1149" t="str">
            <v>www.exane-am.com</v>
          </cell>
          <cell r="K1149" t="str">
            <v>Gestion Alternative</v>
          </cell>
          <cell r="L1149" t="str">
            <v>Europe Fonds ouverts  - Alt - Long/Short Actions - Europe</v>
          </cell>
          <cell r="M1149" t="str">
            <v>D000</v>
          </cell>
          <cell r="N1149" t="str">
            <v>D000B</v>
          </cell>
          <cell r="O1149" t="str">
            <v>Quotidien</v>
          </cell>
          <cell r="P1149" t="str">
            <v>Belgium;Switzerland;France;Luxembourg;</v>
          </cell>
          <cell r="Q1149" t="str">
            <v>Non</v>
          </cell>
          <cell r="R1149" t="str">
            <v/>
          </cell>
          <cell r="S1149" t="str">
            <v>+ 85 ans</v>
          </cell>
          <cell r="T1149" t="str">
            <v>Europe</v>
          </cell>
          <cell r="U1149" t="str">
            <v>Europe</v>
          </cell>
          <cell r="V1149">
            <v>4</v>
          </cell>
          <cell r="W1149" t="str">
            <v>Non</v>
          </cell>
          <cell r="X1149" t="str">
            <v>Cap</v>
          </cell>
          <cell r="Y1149" t="str">
            <v>12h00</v>
          </cell>
          <cell r="Z1149" t="str">
            <v>J+3</v>
          </cell>
          <cell r="AB1149" t="str">
            <v>Non</v>
          </cell>
          <cell r="AC1149" t="str">
            <v>Oui</v>
          </cell>
          <cell r="AD1149">
            <v>1.2</v>
          </cell>
          <cell r="AE1149">
            <v>2.25</v>
          </cell>
        </row>
        <row r="1150">
          <cell r="A1150" t="str">
            <v>LU1336184491</v>
          </cell>
          <cell r="B1150" t="str">
            <v>Exane Funds 1 Exane Zephyr B</v>
          </cell>
          <cell r="D1150">
            <v>2</v>
          </cell>
          <cell r="E1150" t="str">
            <v>SICAV</v>
          </cell>
          <cell r="F1150" t="str">
            <v>Exane AM</v>
          </cell>
          <cell r="G1150" t="str">
            <v>Exane Asset Management</v>
          </cell>
          <cell r="H1150" t="str">
            <v>EUR</v>
          </cell>
          <cell r="I1150" t="str">
            <v>(Eonia) 70% + ( MSCI Europe NR EUR) 30%</v>
          </cell>
          <cell r="J1150" t="str">
            <v>www.exane-am.com</v>
          </cell>
          <cell r="K1150" t="str">
            <v>Gestion Alternative</v>
          </cell>
          <cell r="L1150" t="str">
            <v>Europe Fonds ouverts  - Alt - Long/Short Actions - Europe</v>
          </cell>
          <cell r="M1150" t="str">
            <v>D000</v>
          </cell>
          <cell r="N1150" t="str">
            <v>D000B</v>
          </cell>
          <cell r="O1150" t="str">
            <v>Quotidien</v>
          </cell>
          <cell r="P1150" t="str">
            <v>Belgium;Switzerland;France;Luxembourg;</v>
          </cell>
          <cell r="Q1150" t="str">
            <v>Non</v>
          </cell>
          <cell r="R1150" t="str">
            <v/>
          </cell>
          <cell r="S1150" t="str">
            <v>+ 85 ans</v>
          </cell>
          <cell r="T1150" t="str">
            <v>Europe</v>
          </cell>
          <cell r="U1150" t="str">
            <v>Europe</v>
          </cell>
          <cell r="V1150">
            <v>4</v>
          </cell>
          <cell r="W1150" t="str">
            <v>Non</v>
          </cell>
          <cell r="X1150" t="str">
            <v>Cap</v>
          </cell>
          <cell r="Y1150" t="str">
            <v>12h00</v>
          </cell>
          <cell r="Z1150" t="str">
            <v>J+3</v>
          </cell>
          <cell r="AB1150" t="str">
            <v>Non</v>
          </cell>
          <cell r="AC1150" t="str">
            <v>Oui</v>
          </cell>
          <cell r="AD1150">
            <v>2</v>
          </cell>
          <cell r="AE1150">
            <v>2.25</v>
          </cell>
        </row>
        <row r="1151">
          <cell r="A1151" t="str">
            <v>LU0719899097</v>
          </cell>
          <cell r="B1151" t="str">
            <v>Exane Funds 2 Exane Eqty Select Europe B</v>
          </cell>
          <cell r="D1151">
            <v>3</v>
          </cell>
          <cell r="E1151" t="str">
            <v>SICAV</v>
          </cell>
          <cell r="F1151" t="str">
            <v>Exane AM</v>
          </cell>
          <cell r="G1151" t="str">
            <v>Exane Asset Management</v>
          </cell>
          <cell r="H1151" t="str">
            <v>EUR</v>
          </cell>
          <cell r="I1151" t="str">
            <v>MSCI Europe NR EUR</v>
          </cell>
          <cell r="J1151" t="str">
            <v>www.exane-am.com</v>
          </cell>
          <cell r="K1151" t="str">
            <v>Actions Europe Grandes Capitalisations Mixte</v>
          </cell>
          <cell r="L1151" t="str">
            <v>Europe Fonds ouverts  - Actions Europe Gdes Cap. Mixte</v>
          </cell>
          <cell r="M1151" t="str">
            <v>FCBB</v>
          </cell>
          <cell r="N1151" t="str">
            <v>FCBBB</v>
          </cell>
          <cell r="O1151" t="str">
            <v>Quotidien</v>
          </cell>
          <cell r="P1151" t="str">
            <v>France;Luxembourg;</v>
          </cell>
          <cell r="Q1151" t="str">
            <v>Non</v>
          </cell>
          <cell r="R1151" t="str">
            <v/>
          </cell>
          <cell r="S1151" t="str">
            <v/>
          </cell>
          <cell r="T1151" t="str">
            <v>Europe</v>
          </cell>
          <cell r="U1151" t="str">
            <v>Europe</v>
          </cell>
          <cell r="V1151">
            <v>6</v>
          </cell>
          <cell r="W1151" t="str">
            <v>Non</v>
          </cell>
          <cell r="X1151" t="str">
            <v>Cap</v>
          </cell>
          <cell r="Y1151" t="str">
            <v>12h00</v>
          </cell>
          <cell r="Z1151" t="str">
            <v>J+3</v>
          </cell>
          <cell r="AB1151" t="str">
            <v>Non</v>
          </cell>
          <cell r="AC1151" t="str">
            <v>Oui</v>
          </cell>
          <cell r="AD1151">
            <v>1.8</v>
          </cell>
          <cell r="AE1151">
            <v>0.72</v>
          </cell>
        </row>
        <row r="1152">
          <cell r="A1152" t="str">
            <v>LU0616900691</v>
          </cell>
          <cell r="B1152" t="str">
            <v>Exane Funds 2 Exane Pleiade A EUR Acc</v>
          </cell>
          <cell r="D1152">
            <v>0</v>
          </cell>
          <cell r="E1152" t="str">
            <v>SICAV</v>
          </cell>
          <cell r="F1152" t="str">
            <v>Exane AM</v>
          </cell>
          <cell r="G1152" t="str">
            <v>Exane Asset Management</v>
          </cell>
          <cell r="H1152" t="str">
            <v>EUR</v>
          </cell>
          <cell r="I1152" t="str">
            <v>Eonia</v>
          </cell>
          <cell r="J1152" t="str">
            <v>www.exane-am.com</v>
          </cell>
          <cell r="K1152" t="str">
            <v>Gestion Alternative</v>
          </cell>
          <cell r="L1152" t="str">
            <v>Europe Fonds ouverts  - Alt - Market Neutral - Actions</v>
          </cell>
          <cell r="M1152" t="str">
            <v>D000</v>
          </cell>
          <cell r="N1152" t="str">
            <v>D000B</v>
          </cell>
          <cell r="O1152" t="str">
            <v>Quotidien</v>
          </cell>
          <cell r="P1152" t="str">
            <v>Belgium;Switzerland;Germany;Spain;France;Georgia;Italy;Luxembourg;</v>
          </cell>
          <cell r="Q1152" t="str">
            <v>Non</v>
          </cell>
          <cell r="R1152" t="str">
            <v/>
          </cell>
          <cell r="S1152" t="str">
            <v>+ 85 ans</v>
          </cell>
          <cell r="T1152" t="str">
            <v>International</v>
          </cell>
          <cell r="U1152" t="str">
            <v>Global</v>
          </cell>
          <cell r="V1152">
            <v>3</v>
          </cell>
          <cell r="W1152" t="str">
            <v>Non</v>
          </cell>
          <cell r="X1152" t="str">
            <v>Cap</v>
          </cell>
          <cell r="Y1152" t="str">
            <v>16h00</v>
          </cell>
          <cell r="Z1152" t="str">
            <v>J+1</v>
          </cell>
          <cell r="AB1152" t="str">
            <v>Non</v>
          </cell>
          <cell r="AC1152" t="str">
            <v>Oui</v>
          </cell>
          <cell r="AD1152">
            <v>1.25</v>
          </cell>
          <cell r="AE1152">
            <v>1.37</v>
          </cell>
        </row>
        <row r="1153">
          <cell r="A1153" t="str">
            <v>FR0010317784</v>
          </cell>
          <cell r="B1153" t="str">
            <v>Exane Pleiade Performance I</v>
          </cell>
          <cell r="D1153">
            <v>0</v>
          </cell>
          <cell r="E1153" t="str">
            <v>FCP</v>
          </cell>
          <cell r="F1153" t="str">
            <v>Exane AM</v>
          </cell>
          <cell r="G1153" t="str">
            <v>Exane Asset Management</v>
          </cell>
          <cell r="H1153" t="str">
            <v>EUR</v>
          </cell>
          <cell r="I1153" t="str">
            <v>Pas d'indice de référence</v>
          </cell>
          <cell r="J1153" t="str">
            <v>www.exane-am.com</v>
          </cell>
          <cell r="K1153" t="str">
            <v>Gestion Alternative</v>
          </cell>
          <cell r="L1153" t="str">
            <v>Europe Fonds ouverts  - Alt - Market Neutral - Actions</v>
          </cell>
          <cell r="M1153" t="str">
            <v>D000</v>
          </cell>
          <cell r="N1153" t="str">
            <v>D000B</v>
          </cell>
          <cell r="O1153" t="str">
            <v>Quotidien</v>
          </cell>
          <cell r="P1153" t="str">
            <v>France;Italy;</v>
          </cell>
          <cell r="Q1153" t="str">
            <v>Non</v>
          </cell>
          <cell r="R1153" t="str">
            <v/>
          </cell>
          <cell r="S1153" t="str">
            <v>+ 85 ans</v>
          </cell>
          <cell r="T1153" t="str">
            <v>International</v>
          </cell>
          <cell r="U1153" t="str">
            <v>Global</v>
          </cell>
          <cell r="V1153">
            <v>4</v>
          </cell>
          <cell r="W1153" t="str">
            <v>Non</v>
          </cell>
          <cell r="X1153" t="str">
            <v>Cap</v>
          </cell>
          <cell r="Y1153" t="str">
            <v>10h00 J-1</v>
          </cell>
          <cell r="Z1153" t="str">
            <v>J+2</v>
          </cell>
          <cell r="AB1153" t="str">
            <v>Non</v>
          </cell>
          <cell r="AC1153" t="str">
            <v>Non</v>
          </cell>
          <cell r="AD1153">
            <v>0.3</v>
          </cell>
          <cell r="AE1153">
            <v>7.31</v>
          </cell>
        </row>
        <row r="1154">
          <cell r="A1154" t="str">
            <v>FR0010107706</v>
          </cell>
          <cell r="B1154" t="str">
            <v>3F Euro Bonds C</v>
          </cell>
          <cell r="C1154" t="str">
            <v>Retiré de Sélection1818 (février 2017)</v>
          </cell>
          <cell r="D1154">
            <v>0</v>
          </cell>
          <cell r="E1154" t="str">
            <v>FCP</v>
          </cell>
          <cell r="F1154" t="str">
            <v>Family Finance First</v>
          </cell>
          <cell r="G1154" t="str">
            <v>Family Finance First</v>
          </cell>
          <cell r="H1154" t="str">
            <v>EUR</v>
          </cell>
          <cell r="I1154" t="str">
            <v>Euribor 3 month + 2%</v>
          </cell>
          <cell r="J1154" t="str">
            <v>http://www.familyfinancefirst.com</v>
          </cell>
          <cell r="K1154" t="str">
            <v>Obligations Flexibles EUR</v>
          </cell>
          <cell r="L1154" t="str">
            <v>Europe Fonds ouverts  - Obligations EUR Flexibles</v>
          </cell>
          <cell r="M1154" t="str">
            <v>BBGA</v>
          </cell>
          <cell r="N1154" t="str">
            <v>BBGAB</v>
          </cell>
          <cell r="O1154" t="str">
            <v>Quotidien</v>
          </cell>
          <cell r="P1154" t="str">
            <v>Switzerland;France;</v>
          </cell>
          <cell r="Q1154" t="str">
            <v>Non</v>
          </cell>
          <cell r="R1154" t="str">
            <v/>
          </cell>
          <cell r="S1154" t="str">
            <v>+ 85 ans</v>
          </cell>
          <cell r="T1154" t="str">
            <v>Zone Euro</v>
          </cell>
          <cell r="U1154" t="str">
            <v>Euroland</v>
          </cell>
          <cell r="V1154">
            <v>2</v>
          </cell>
          <cell r="W1154" t="str">
            <v>Non</v>
          </cell>
          <cell r="X1154" t="str">
            <v>Cap</v>
          </cell>
          <cell r="Y1154" t="str">
            <v>11h00</v>
          </cell>
          <cell r="Z1154" t="str">
            <v>Cut Off: 11h00  Val:J+2,6  DE:2%</v>
          </cell>
          <cell r="AB1154" t="str">
            <v>Non</v>
          </cell>
          <cell r="AC1154" t="str">
            <v>Oui</v>
          </cell>
          <cell r="AD1154">
            <v>0.9</v>
          </cell>
          <cell r="AE1154">
            <v>1.24</v>
          </cell>
        </row>
        <row r="1155">
          <cell r="A1155" t="str">
            <v>FR0011146448</v>
          </cell>
          <cell r="B1155" t="str">
            <v>Fastea Opportunités</v>
          </cell>
          <cell r="D1155">
            <v>5</v>
          </cell>
          <cell r="E1155" t="str">
            <v>FCP</v>
          </cell>
          <cell r="F1155" t="str">
            <v>Fastea Capital</v>
          </cell>
          <cell r="G1155" t="str">
            <v>Fastea Capital</v>
          </cell>
          <cell r="H1155" t="str">
            <v>EUR</v>
          </cell>
          <cell r="I1155" t="str">
            <v>Euronext Paris CAC 40 NR EUR</v>
          </cell>
          <cell r="J1155" t="str">
            <v>www.fastea-capital.fr</v>
          </cell>
          <cell r="K1155" t="str">
            <v>Actions France Grandes Capitalisations</v>
          </cell>
          <cell r="L1155" t="str">
            <v>Europe Fonds ouverts  - Actions France Grandes Cap.</v>
          </cell>
          <cell r="M1155" t="str">
            <v>FAAA</v>
          </cell>
          <cell r="N1155" t="str">
            <v>FAAAB</v>
          </cell>
          <cell r="O1155" t="str">
            <v>Quotidien</v>
          </cell>
          <cell r="P1155" t="str">
            <v>France</v>
          </cell>
          <cell r="Q1155" t="str">
            <v>Oui</v>
          </cell>
          <cell r="R1155" t="str">
            <v/>
          </cell>
          <cell r="S1155" t="str">
            <v/>
          </cell>
          <cell r="T1155" t="str">
            <v>France</v>
          </cell>
          <cell r="U1155" t="str">
            <v>France</v>
          </cell>
          <cell r="V1155">
            <v>6</v>
          </cell>
          <cell r="W1155" t="str">
            <v>Non</v>
          </cell>
          <cell r="X1155" t="str">
            <v>Cap</v>
          </cell>
          <cell r="Y1155" t="str">
            <v>12h00</v>
          </cell>
          <cell r="Z1155" t="str">
            <v>J+1</v>
          </cell>
          <cell r="AA1155" t="str">
            <v>Label Relance 01/2021</v>
          </cell>
          <cell r="AB1155" t="str">
            <v>Non</v>
          </cell>
          <cell r="AC1155" t="str">
            <v>Oui</v>
          </cell>
          <cell r="AD1155">
            <v>2.4</v>
          </cell>
          <cell r="AE1155">
            <v>3.38</v>
          </cell>
        </row>
        <row r="1156">
          <cell r="A1156" t="str">
            <v>FR0011261908</v>
          </cell>
          <cell r="B1156" t="str">
            <v>Fastea Patrimoine P</v>
          </cell>
          <cell r="D1156">
            <v>5</v>
          </cell>
          <cell r="E1156" t="str">
            <v>FCP</v>
          </cell>
          <cell r="F1156" t="str">
            <v>Fastea Capital</v>
          </cell>
          <cell r="G1156" t="str">
            <v>Fastea Capital</v>
          </cell>
          <cell r="H1156" t="str">
            <v>EUR</v>
          </cell>
          <cell r="I1156" t="str">
            <v>(FTSE MTS Ex-CNO Etrix 1-3Y TR EUR) 70% + ( Euronext Paris CAC 40 NR EUR) 30%</v>
          </cell>
          <cell r="J1156" t="str">
            <v>www.fastea-capital.fr</v>
          </cell>
          <cell r="K1156" t="str">
            <v>Mixtes EUR Prudents</v>
          </cell>
          <cell r="L1156" t="str">
            <v>Europe Fonds ouverts  - Allocation EUR Prudente</v>
          </cell>
          <cell r="M1156" t="str">
            <v>EAAA</v>
          </cell>
          <cell r="N1156" t="str">
            <v>EAAAB</v>
          </cell>
          <cell r="O1156" t="str">
            <v>Quotidien</v>
          </cell>
          <cell r="P1156" t="str">
            <v>France</v>
          </cell>
          <cell r="Q1156" t="str">
            <v>Non</v>
          </cell>
          <cell r="R1156" t="str">
            <v/>
          </cell>
          <cell r="S1156" t="str">
            <v>+ 85 ans</v>
          </cell>
          <cell r="T1156" t="str">
            <v>Zone Euro</v>
          </cell>
          <cell r="U1156" t="str">
            <v>Euroland</v>
          </cell>
          <cell r="V1156">
            <v>4</v>
          </cell>
          <cell r="W1156" t="str">
            <v>Non</v>
          </cell>
          <cell r="X1156" t="str">
            <v>Cap</v>
          </cell>
          <cell r="Y1156" t="str">
            <v>12h00</v>
          </cell>
          <cell r="Z1156" t="str">
            <v>J+1</v>
          </cell>
          <cell r="AA1156">
            <v>0</v>
          </cell>
          <cell r="AB1156" t="str">
            <v>Non</v>
          </cell>
          <cell r="AC1156" t="str">
            <v>Oui</v>
          </cell>
          <cell r="AD1156">
            <v>1.5</v>
          </cell>
          <cell r="AE1156">
            <v>1.53</v>
          </cell>
        </row>
        <row r="1157">
          <cell r="A1157" t="str">
            <v>FR0000442949</v>
          </cell>
          <cell r="B1157" t="str">
            <v>AIS Mandarine Entrepreneurs P</v>
          </cell>
          <cell r="C1157" t="str">
            <v/>
          </cell>
          <cell r="D1157">
            <v>1</v>
          </cell>
          <cell r="E1157" t="str">
            <v>FCP</v>
          </cell>
          <cell r="F1157" t="str">
            <v>Federal Finance Gestion</v>
          </cell>
          <cell r="G1157" t="str">
            <v>Federal Finance Gestion</v>
          </cell>
          <cell r="H1157" t="str">
            <v>EUR</v>
          </cell>
          <cell r="I1157" t="str">
            <v>Euronext Paris CAC Mid&amp;Small NR EUR</v>
          </cell>
          <cell r="J1157" t="str">
            <v>www.federal-finance.fr</v>
          </cell>
          <cell r="K1157" t="str">
            <v>Actions France Petites &amp; Moyennes Capitalisations</v>
          </cell>
          <cell r="L1157" t="str">
            <v>Europe Fonds ouverts  - Actions France Petites &amp; Moy. Cap.</v>
          </cell>
          <cell r="M1157" t="str">
            <v>FACA</v>
          </cell>
          <cell r="N1157" t="str">
            <v>FACAB</v>
          </cell>
          <cell r="O1157" t="str">
            <v>Quotidien</v>
          </cell>
          <cell r="P1157" t="str">
            <v>France;Italy;</v>
          </cell>
          <cell r="Q1157" t="str">
            <v>Oui</v>
          </cell>
          <cell r="R1157" t="str">
            <v/>
          </cell>
          <cell r="S1157" t="str">
            <v/>
          </cell>
          <cell r="T1157" t="str">
            <v>France</v>
          </cell>
          <cell r="U1157" t="str">
            <v>France</v>
          </cell>
          <cell r="V1157">
            <v>6</v>
          </cell>
          <cell r="W1157" t="str">
            <v>Non</v>
          </cell>
          <cell r="X1157" t="str">
            <v>Cap</v>
          </cell>
          <cell r="Y1157" t="str">
            <v>12h30</v>
          </cell>
          <cell r="Z1157" t="str">
            <v>J+1</v>
          </cell>
          <cell r="AA1157" t="str">
            <v>Label ISR</v>
          </cell>
          <cell r="AB1157" t="str">
            <v>Oui</v>
          </cell>
          <cell r="AC1157" t="str">
            <v>Oui</v>
          </cell>
          <cell r="AD1157">
            <v>1.6</v>
          </cell>
          <cell r="AE1157">
            <v>2.44</v>
          </cell>
        </row>
        <row r="1158">
          <cell r="A1158" t="str">
            <v>FR0000994378</v>
          </cell>
          <cell r="B1158" t="str">
            <v>AIS Mandarine Active P</v>
          </cell>
          <cell r="C1158" t="str">
            <v/>
          </cell>
          <cell r="D1158">
            <v>1</v>
          </cell>
          <cell r="E1158" t="str">
            <v>FCP</v>
          </cell>
          <cell r="F1158" t="str">
            <v>Federal Finance Gestion</v>
          </cell>
          <cell r="G1158" t="str">
            <v>Federal Finance Gestion</v>
          </cell>
          <cell r="H1158" t="str">
            <v>EUR</v>
          </cell>
          <cell r="I1158" t="str">
            <v>Euro Stoxx NR EUR</v>
          </cell>
          <cell r="J1158" t="str">
            <v>www.federal-finance.fr</v>
          </cell>
          <cell r="K1158" t="str">
            <v>Actions Zone Euro Grandes Capitalisations</v>
          </cell>
          <cell r="L1158" t="str">
            <v>Europe Fonds ouverts  - Actions Zone Euro Grandes Cap.</v>
          </cell>
          <cell r="M1158" t="str">
            <v>FBAA</v>
          </cell>
          <cell r="N1158" t="str">
            <v>FBAAB</v>
          </cell>
          <cell r="O1158" t="str">
            <v>Quotidien</v>
          </cell>
          <cell r="P1158" t="str">
            <v>France</v>
          </cell>
          <cell r="Q1158" t="str">
            <v>Oui</v>
          </cell>
          <cell r="R1158" t="str">
            <v/>
          </cell>
          <cell r="S1158" t="str">
            <v/>
          </cell>
          <cell r="T1158" t="str">
            <v>Zone Euro</v>
          </cell>
          <cell r="U1158" t="str">
            <v>Euroland</v>
          </cell>
          <cell r="V1158">
            <v>6</v>
          </cell>
          <cell r="W1158" t="str">
            <v>Non</v>
          </cell>
          <cell r="X1158" t="str">
            <v>Cap</v>
          </cell>
          <cell r="Y1158" t="str">
            <v>12h30</v>
          </cell>
          <cell r="Z1158" t="str">
            <v>J+1</v>
          </cell>
          <cell r="AA1158" t="str">
            <v>Label ISR</v>
          </cell>
          <cell r="AB1158" t="str">
            <v>Oui</v>
          </cell>
          <cell r="AC1158" t="str">
            <v>Oui</v>
          </cell>
          <cell r="AD1158">
            <v>1.6</v>
          </cell>
          <cell r="AE1158">
            <v>2.44</v>
          </cell>
        </row>
        <row r="1159">
          <cell r="A1159" t="str">
            <v>FR0000447609</v>
          </cell>
          <cell r="B1159" t="str">
            <v>AIS Mandarine Opportunités P</v>
          </cell>
          <cell r="D1159">
            <v>0</v>
          </cell>
          <cell r="E1159" t="str">
            <v>FCP</v>
          </cell>
          <cell r="F1159" t="str">
            <v>Federal Finance Gestion</v>
          </cell>
          <cell r="G1159" t="str">
            <v>Federal Finance Gestion</v>
          </cell>
          <cell r="H1159" t="str">
            <v>EUR</v>
          </cell>
          <cell r="I1159" t="str">
            <v>Euronext Paris CAC All Tradable NR EUR</v>
          </cell>
          <cell r="J1159" t="str">
            <v>www.federal-finance.fr</v>
          </cell>
          <cell r="K1159" t="str">
            <v>Actions France Grandes Capitalisations</v>
          </cell>
          <cell r="L1159" t="str">
            <v>Europe Fonds ouverts  - Actions France Grandes Cap.</v>
          </cell>
          <cell r="M1159" t="str">
            <v>FAAA</v>
          </cell>
          <cell r="N1159" t="str">
            <v>FAAAB</v>
          </cell>
          <cell r="O1159" t="str">
            <v>Quotidien</v>
          </cell>
          <cell r="P1159" t="str">
            <v>France</v>
          </cell>
          <cell r="Q1159" t="str">
            <v>Oui</v>
          </cell>
          <cell r="R1159" t="str">
            <v/>
          </cell>
          <cell r="S1159" t="str">
            <v/>
          </cell>
          <cell r="T1159" t="str">
            <v>France</v>
          </cell>
          <cell r="U1159" t="str">
            <v>France</v>
          </cell>
          <cell r="V1159">
            <v>6</v>
          </cell>
          <cell r="W1159" t="str">
            <v>Non</v>
          </cell>
          <cell r="X1159" t="str">
            <v>Cap</v>
          </cell>
          <cell r="AA1159" t="str">
            <v>Label ISR</v>
          </cell>
          <cell r="AB1159" t="str">
            <v>Oui</v>
          </cell>
          <cell r="AC1159" t="str">
            <v>Oui</v>
          </cell>
          <cell r="AD1159">
            <v>1.6</v>
          </cell>
          <cell r="AE1159">
            <v>2.2799999999999998</v>
          </cell>
        </row>
        <row r="1160">
          <cell r="A1160" t="str">
            <v>FR0013432754</v>
          </cell>
          <cell r="B1160" t="str">
            <v>AIS Venn Smart Alpha Europe P</v>
          </cell>
          <cell r="D1160">
            <v>1</v>
          </cell>
          <cell r="E1160" t="str">
            <v>SICAV</v>
          </cell>
          <cell r="F1160" t="str">
            <v>Federal Finance Gestion</v>
          </cell>
          <cell r="G1160" t="str">
            <v>Federal Finance Gestion</v>
          </cell>
          <cell r="H1160" t="str">
            <v>EUR</v>
          </cell>
          <cell r="I1160" t="str">
            <v>Venn Smart Alpha Europe Index NR EUR</v>
          </cell>
          <cell r="J1160" t="str">
            <v>www.federal-finance.fr</v>
          </cell>
          <cell r="K1160" t="str">
            <v>Actions Europe Grandes Capitalisations Mixte</v>
          </cell>
          <cell r="L1160" t="str">
            <v>Europe Fonds ouverts  - Actions Europe Gdes Cap. Mixte</v>
          </cell>
          <cell r="M1160" t="str">
            <v>FCBB</v>
          </cell>
          <cell r="N1160" t="str">
            <v>FCBBB</v>
          </cell>
          <cell r="O1160" t="str">
            <v>Quotidien</v>
          </cell>
          <cell r="P1160" t="str">
            <v>France</v>
          </cell>
          <cell r="Q1160" t="str">
            <v>Oui</v>
          </cell>
          <cell r="R1160" t="str">
            <v/>
          </cell>
          <cell r="S1160" t="str">
            <v/>
          </cell>
          <cell r="T1160" t="str">
            <v>Europe</v>
          </cell>
          <cell r="U1160" t="str">
            <v>Europe</v>
          </cell>
          <cell r="V1160">
            <v>6</v>
          </cell>
          <cell r="W1160" t="str">
            <v>Non</v>
          </cell>
          <cell r="X1160" t="str">
            <v>Cap</v>
          </cell>
          <cell r="Y1160" t="str">
            <v>12h30</v>
          </cell>
          <cell r="Z1160" t="str">
            <v>J+2</v>
          </cell>
          <cell r="AB1160" t="str">
            <v>Non</v>
          </cell>
          <cell r="AC1160" t="str">
            <v>Oui</v>
          </cell>
          <cell r="AD1160">
            <v>1.8</v>
          </cell>
          <cell r="AE1160">
            <v>1.8</v>
          </cell>
        </row>
        <row r="1161">
          <cell r="A1161" t="str">
            <v>FR0013432739</v>
          </cell>
          <cell r="B1161" t="str">
            <v>AIS Venn Smart Alpha US P</v>
          </cell>
          <cell r="D1161">
            <v>1</v>
          </cell>
          <cell r="E1161" t="str">
            <v>SICAV</v>
          </cell>
          <cell r="F1161" t="str">
            <v>Federal Finance Gestion</v>
          </cell>
          <cell r="G1161" t="str">
            <v>Federal Finance Gestion</v>
          </cell>
          <cell r="H1161" t="str">
            <v>EUR</v>
          </cell>
          <cell r="I1161" t="str">
            <v>Venn Smart Alpha US NR EUR</v>
          </cell>
          <cell r="J1161" t="str">
            <v>www.federal-finance.fr</v>
          </cell>
          <cell r="K1161" t="str">
            <v>Actions US Grandes Capitalisations Mixte</v>
          </cell>
          <cell r="L1161" t="str">
            <v>Europe Fonds ouverts  - Actions Etats-Unis Gdes Cap. Mixte</v>
          </cell>
          <cell r="M1161" t="str">
            <v>FFAC</v>
          </cell>
          <cell r="N1161" t="str">
            <v>FFACB</v>
          </cell>
          <cell r="O1161" t="str">
            <v>Quotidien</v>
          </cell>
          <cell r="P1161" t="str">
            <v>France</v>
          </cell>
          <cell r="Q1161" t="str">
            <v>Oui</v>
          </cell>
          <cell r="R1161" t="str">
            <v/>
          </cell>
          <cell r="S1161" t="str">
            <v/>
          </cell>
          <cell r="T1161" t="str">
            <v>Amérique du Nord</v>
          </cell>
          <cell r="U1161" t="str">
            <v>États-Unis d'Amérique</v>
          </cell>
          <cell r="V1161">
            <v>6</v>
          </cell>
          <cell r="W1161" t="str">
            <v>Non</v>
          </cell>
          <cell r="X1161" t="str">
            <v>Cap</v>
          </cell>
          <cell r="Y1161" t="str">
            <v>12h30</v>
          </cell>
          <cell r="Z1161" t="str">
            <v>J+2</v>
          </cell>
          <cell r="AB1161" t="str">
            <v>Non</v>
          </cell>
          <cell r="AC1161" t="str">
            <v>Oui</v>
          </cell>
          <cell r="AD1161">
            <v>1.8</v>
          </cell>
          <cell r="AE1161">
            <v>1.8</v>
          </cell>
        </row>
        <row r="1162">
          <cell r="A1162" t="str">
            <v>FR0010256396</v>
          </cell>
          <cell r="B1162" t="str">
            <v>Federal Transition Territoires P</v>
          </cell>
          <cell r="C1162" t="str">
            <v>déréférencé Premium 10/04/2017 / PEA PME</v>
          </cell>
          <cell r="D1162">
            <v>0</v>
          </cell>
          <cell r="E1162" t="str">
            <v>FCP</v>
          </cell>
          <cell r="F1162" t="str">
            <v>Federal Finance Gestion</v>
          </cell>
          <cell r="G1162" t="str">
            <v>Federal Finance Gestion</v>
          </cell>
          <cell r="H1162" t="str">
            <v>EUR</v>
          </cell>
          <cell r="I1162" t="str">
            <v>(Euronext Paris CAC PME NR EUR) 50% + ( Stoxx Europe Small 200 NR EUR) 50%</v>
          </cell>
          <cell r="J1162" t="str">
            <v>www.federal-finance.fr</v>
          </cell>
          <cell r="K1162" t="str">
            <v>Actions Europe Petites Capitalisations</v>
          </cell>
          <cell r="L1162" t="str">
            <v>Europe Fonds ouverts  - Actions Europe Petites Cap.</v>
          </cell>
          <cell r="M1162" t="str">
            <v>FCE0</v>
          </cell>
          <cell r="N1162" t="str">
            <v>FCE0B</v>
          </cell>
          <cell r="O1162" t="str">
            <v>Quotidien</v>
          </cell>
          <cell r="P1162" t="str">
            <v>France</v>
          </cell>
          <cell r="Q1162" t="str">
            <v>Oui</v>
          </cell>
          <cell r="R1162" t="str">
            <v/>
          </cell>
          <cell r="S1162" t="str">
            <v/>
          </cell>
          <cell r="T1162" t="str">
            <v>Europe</v>
          </cell>
          <cell r="U1162" t="str">
            <v>Europe</v>
          </cell>
          <cell r="V1162">
            <v>6</v>
          </cell>
          <cell r="W1162" t="str">
            <v>Non</v>
          </cell>
          <cell r="X1162" t="str">
            <v>Cap</v>
          </cell>
          <cell r="Y1162" t="str">
            <v>12h30</v>
          </cell>
          <cell r="Z1162" t="str">
            <v>J+1</v>
          </cell>
          <cell r="AB1162" t="str">
            <v>Non</v>
          </cell>
          <cell r="AC1162" t="str">
            <v>Oui</v>
          </cell>
          <cell r="AD1162">
            <v>1.6</v>
          </cell>
          <cell r="AE1162">
            <v>2.94</v>
          </cell>
        </row>
        <row r="1163">
          <cell r="A1163" t="str">
            <v>FR0000987950</v>
          </cell>
          <cell r="B1163" t="str">
            <v>Federal Indiciel Apal P</v>
          </cell>
          <cell r="C1163" t="str">
            <v/>
          </cell>
          <cell r="D1163">
            <v>3</v>
          </cell>
          <cell r="E1163" t="str">
            <v>FCP</v>
          </cell>
          <cell r="F1163" t="str">
            <v>Federal Finance Gestion</v>
          </cell>
          <cell r="G1163" t="str">
            <v>Federal Finance Gestion</v>
          </cell>
          <cell r="H1163" t="str">
            <v>EUR</v>
          </cell>
          <cell r="I1163" t="str">
            <v>(MSCI AC Asia Pac Ex JPN NR USD) 85% + ( MSCI EM Latin America NR USD) 15%</v>
          </cell>
          <cell r="J1163" t="str">
            <v>www.federal-finance.fr</v>
          </cell>
          <cell r="K1163" t="str">
            <v>Actions autres</v>
          </cell>
          <cell r="L1163" t="str">
            <v>Europe Fonds ouverts  - Autres actions</v>
          </cell>
          <cell r="M1163" t="str">
            <v>FTZZ</v>
          </cell>
          <cell r="N1163" t="str">
            <v>FTZZB</v>
          </cell>
          <cell r="O1163" t="str">
            <v>Quotidien</v>
          </cell>
          <cell r="P1163" t="str">
            <v>France</v>
          </cell>
          <cell r="Q1163" t="str">
            <v>Oui</v>
          </cell>
          <cell r="R1163" t="str">
            <v/>
          </cell>
          <cell r="S1163" t="str">
            <v/>
          </cell>
          <cell r="T1163" t="str">
            <v>Asie - Pacifique</v>
          </cell>
          <cell r="U1163" t="str">
            <v>Asia Pacific ex Japan</v>
          </cell>
          <cell r="V1163">
            <v>6</v>
          </cell>
          <cell r="W1163" t="str">
            <v>Non</v>
          </cell>
          <cell r="X1163" t="str">
            <v>Dist</v>
          </cell>
          <cell r="Y1163" t="str">
            <v>12h00</v>
          </cell>
          <cell r="Z1163" t="str">
            <v>Cut Off: 12h00  Val:J+3  DE:3%</v>
          </cell>
          <cell r="AB1163" t="str">
            <v>Non</v>
          </cell>
          <cell r="AC1163" t="str">
            <v>Oui</v>
          </cell>
          <cell r="AD1163">
            <v>1.4</v>
          </cell>
          <cell r="AE1163">
            <v>1.3</v>
          </cell>
        </row>
        <row r="1164">
          <cell r="A1164" t="str">
            <v>FR0000987968</v>
          </cell>
          <cell r="B1164" t="str">
            <v>Federal Indiciel Japon P</v>
          </cell>
          <cell r="C1164" t="str">
            <v/>
          </cell>
          <cell r="D1164">
            <v>3</v>
          </cell>
          <cell r="E1164" t="str">
            <v>FCP</v>
          </cell>
          <cell r="F1164" t="str">
            <v>Federal Finance Gestion</v>
          </cell>
          <cell r="G1164" t="str">
            <v>Federal Finance Gestion</v>
          </cell>
          <cell r="H1164" t="str">
            <v>EUR</v>
          </cell>
          <cell r="I1164" t="str">
            <v>Nikkei 225 Average NR JPY</v>
          </cell>
          <cell r="J1164" t="str">
            <v>www.federal-finance.fr</v>
          </cell>
          <cell r="K1164" t="str">
            <v>Actions Japon</v>
          </cell>
          <cell r="L1164" t="str">
            <v>Europe Fonds ouverts  - Actions Japon Grandes Cap.</v>
          </cell>
          <cell r="M1164" t="str">
            <v>FG00</v>
          </cell>
          <cell r="N1164" t="str">
            <v>FG00B</v>
          </cell>
          <cell r="O1164" t="str">
            <v>Quotidien</v>
          </cell>
          <cell r="P1164" t="str">
            <v>France</v>
          </cell>
          <cell r="Q1164" t="str">
            <v>Oui</v>
          </cell>
          <cell r="R1164" t="str">
            <v/>
          </cell>
          <cell r="S1164" t="str">
            <v/>
          </cell>
          <cell r="T1164" t="str">
            <v>Japon</v>
          </cell>
          <cell r="U1164" t="str">
            <v>Japon</v>
          </cell>
          <cell r="V1164">
            <v>6</v>
          </cell>
          <cell r="W1164" t="str">
            <v>Non</v>
          </cell>
          <cell r="X1164" t="str">
            <v>Dist</v>
          </cell>
          <cell r="Y1164" t="str">
            <v>12h30</v>
          </cell>
          <cell r="Z1164" t="str">
            <v>Cut Off: 12h30  Val:J+2  DE:3%</v>
          </cell>
          <cell r="AB1164" t="str">
            <v>Non</v>
          </cell>
          <cell r="AC1164" t="str">
            <v>Oui</v>
          </cell>
          <cell r="AD1164">
            <v>1.5</v>
          </cell>
          <cell r="AE1164">
            <v>1</v>
          </cell>
        </row>
        <row r="1165">
          <cell r="A1165" t="str">
            <v>FR0000988057</v>
          </cell>
          <cell r="B1165" t="str">
            <v>Federal Indiciel US P</v>
          </cell>
          <cell r="C1165" t="str">
            <v/>
          </cell>
          <cell r="D1165">
            <v>4</v>
          </cell>
          <cell r="E1165" t="str">
            <v>FCP</v>
          </cell>
          <cell r="F1165" t="str">
            <v>Federal Finance Gestion</v>
          </cell>
          <cell r="G1165" t="str">
            <v>Federal Finance Gestion</v>
          </cell>
          <cell r="H1165" t="str">
            <v>EUR</v>
          </cell>
          <cell r="I1165" t="str">
            <v>S&amp;P 500 NR EUR</v>
          </cell>
          <cell r="J1165" t="str">
            <v>www.federal-finance.fr</v>
          </cell>
          <cell r="K1165" t="str">
            <v>Actions US Grandes Capitalisations Mixte</v>
          </cell>
          <cell r="L1165" t="str">
            <v>Europe Fonds ouverts  - Actions Etats-Unis Gdes Cap. Mixte</v>
          </cell>
          <cell r="M1165" t="str">
            <v>FFAC</v>
          </cell>
          <cell r="N1165" t="str">
            <v>FFACB</v>
          </cell>
          <cell r="O1165" t="str">
            <v>Quotidien</v>
          </cell>
          <cell r="P1165" t="str">
            <v>France</v>
          </cell>
          <cell r="Q1165" t="str">
            <v>Oui</v>
          </cell>
          <cell r="R1165" t="str">
            <v/>
          </cell>
          <cell r="S1165" t="str">
            <v/>
          </cell>
          <cell r="T1165" t="str">
            <v>Amérique du Nord</v>
          </cell>
          <cell r="U1165" t="str">
            <v>États-Unis d'Amérique</v>
          </cell>
          <cell r="V1165">
            <v>6</v>
          </cell>
          <cell r="W1165" t="str">
            <v>Non</v>
          </cell>
          <cell r="X1165" t="str">
            <v>Dist</v>
          </cell>
          <cell r="Y1165" t="str">
            <v>12h30</v>
          </cell>
          <cell r="Z1165" t="str">
            <v>Cut Off: 12h30  Val:J+2? DE:3%</v>
          </cell>
          <cell r="AB1165" t="str">
            <v>Non</v>
          </cell>
          <cell r="AC1165" t="str">
            <v>Oui</v>
          </cell>
          <cell r="AD1165">
            <v>1.3</v>
          </cell>
          <cell r="AE1165">
            <v>1.2</v>
          </cell>
        </row>
        <row r="1166">
          <cell r="A1166" t="str">
            <v>FR0010108662</v>
          </cell>
          <cell r="B1166" t="str">
            <v>Federal Multi Actions Europe</v>
          </cell>
          <cell r="D1166">
            <v>1</v>
          </cell>
          <cell r="E1166" t="str">
            <v>FCP</v>
          </cell>
          <cell r="F1166" t="str">
            <v>Federal Finance Gestion</v>
          </cell>
          <cell r="G1166" t="str">
            <v>Federal Finance Gestion</v>
          </cell>
          <cell r="H1166" t="str">
            <v>EUR</v>
          </cell>
          <cell r="I1166" t="str">
            <v>Stoxx Europe 600 NR EUR</v>
          </cell>
          <cell r="J1166" t="str">
            <v>www.federal-finance.fr</v>
          </cell>
          <cell r="K1166" t="str">
            <v>Actions Europe Toutes Capitalisations</v>
          </cell>
          <cell r="L1166" t="str">
            <v>Europe Fonds ouverts  - Actions Europe Flex Cap</v>
          </cell>
          <cell r="M1166" t="str">
            <v>FCCC</v>
          </cell>
          <cell r="N1166" t="str">
            <v>FCCCB</v>
          </cell>
          <cell r="O1166" t="str">
            <v>Quotidien</v>
          </cell>
          <cell r="P1166" t="str">
            <v>France</v>
          </cell>
          <cell r="Q1166" t="str">
            <v>Oui</v>
          </cell>
          <cell r="R1166" t="str">
            <v/>
          </cell>
          <cell r="S1166" t="str">
            <v/>
          </cell>
          <cell r="T1166" t="str">
            <v>Europe</v>
          </cell>
          <cell r="U1166" t="str">
            <v>Europe</v>
          </cell>
          <cell r="V1166">
            <v>6</v>
          </cell>
          <cell r="W1166" t="str">
            <v>Non</v>
          </cell>
          <cell r="X1166" t="str">
            <v>Cap</v>
          </cell>
          <cell r="AB1166" t="str">
            <v>Non</v>
          </cell>
          <cell r="AC1166" t="str">
            <v>Oui</v>
          </cell>
          <cell r="AD1166">
            <v>1.6</v>
          </cell>
          <cell r="AE1166">
            <v>2.64</v>
          </cell>
        </row>
        <row r="1167">
          <cell r="A1167" t="str">
            <v>FR0000978868</v>
          </cell>
          <cell r="B1167" t="str">
            <v>Federal Multi Or et Matières Premières</v>
          </cell>
          <cell r="C1167" t="str">
            <v>déréférencé Premium 10/04/2017</v>
          </cell>
          <cell r="D1167">
            <v>2</v>
          </cell>
          <cell r="E1167" t="str">
            <v>FCP</v>
          </cell>
          <cell r="F1167" t="str">
            <v>Federal Finance Gestion</v>
          </cell>
          <cell r="G1167" t="str">
            <v>Federal Finance Gestion</v>
          </cell>
          <cell r="H1167" t="str">
            <v>EUR</v>
          </cell>
          <cell r="I1167" t="str">
            <v>(NYSE Arca Gold Miners TR USD) 34.000% + ( MSCI World/Energy NR EUR) 33.000% + (MSCI World/Metals&amp;Mining NR LCL) 33.000%</v>
          </cell>
          <cell r="J1167" t="str">
            <v>www.federal-finance.fr</v>
          </cell>
          <cell r="K1167" t="str">
            <v>Secteur Ressources Naturelles</v>
          </cell>
          <cell r="L1167" t="str">
            <v>Europe Fonds ouverts  - Actions Secteur Ressources Naturelles</v>
          </cell>
          <cell r="M1167" t="str">
            <v>G0O0</v>
          </cell>
          <cell r="N1167" t="str">
            <v>G0O0B</v>
          </cell>
          <cell r="O1167" t="str">
            <v>Quotidien</v>
          </cell>
          <cell r="P1167" t="str">
            <v>France</v>
          </cell>
          <cell r="Q1167" t="str">
            <v>Non</v>
          </cell>
          <cell r="R1167" t="str">
            <v/>
          </cell>
          <cell r="S1167" t="str">
            <v/>
          </cell>
          <cell r="T1167" t="str">
            <v>International</v>
          </cell>
          <cell r="U1167" t="str">
            <v>Global</v>
          </cell>
          <cell r="V1167">
            <v>6</v>
          </cell>
          <cell r="W1167" t="str">
            <v>Non</v>
          </cell>
          <cell r="X1167" t="str">
            <v>Cap</v>
          </cell>
          <cell r="AB1167" t="str">
            <v>Non</v>
          </cell>
          <cell r="AC1167" t="str">
            <v>Non</v>
          </cell>
          <cell r="AD1167">
            <v>2</v>
          </cell>
          <cell r="AE1167">
            <v>3.19</v>
          </cell>
        </row>
        <row r="1168">
          <cell r="A1168" t="str">
            <v>FR0013373214</v>
          </cell>
          <cell r="B1168" t="str">
            <v>Federal Transition Oxygène P</v>
          </cell>
          <cell r="D1168">
            <v>1</v>
          </cell>
          <cell r="E1168" t="str">
            <v>FCP</v>
          </cell>
          <cell r="F1168" t="str">
            <v>Federal Finance Gestion</v>
          </cell>
          <cell r="G1168" t="str">
            <v>Federal Finance Gestion</v>
          </cell>
          <cell r="H1168" t="str">
            <v>EUR</v>
          </cell>
          <cell r="I1168" t="str">
            <v>MSCI World NR EUR</v>
          </cell>
          <cell r="J1168" t="str">
            <v>www.federal-finance.fr</v>
          </cell>
          <cell r="K1168" t="str">
            <v>Actions International Grandes Capitalisations Mixte</v>
          </cell>
          <cell r="L1168" t="str">
            <v>Europe Fonds ouverts  - Actions Internationales Flex-Cap.</v>
          </cell>
          <cell r="M1168" t="str">
            <v>FEAD</v>
          </cell>
          <cell r="N1168" t="str">
            <v>FEADB</v>
          </cell>
          <cell r="O1168" t="str">
            <v>Quotidien</v>
          </cell>
          <cell r="P1168" t="str">
            <v>France</v>
          </cell>
          <cell r="Q1168" t="str">
            <v>Non</v>
          </cell>
          <cell r="R1168" t="str">
            <v/>
          </cell>
          <cell r="S1168" t="str">
            <v/>
          </cell>
          <cell r="T1168" t="str">
            <v>International</v>
          </cell>
          <cell r="U1168" t="str">
            <v>Global</v>
          </cell>
          <cell r="V1168">
            <v>6</v>
          </cell>
          <cell r="W1168" t="str">
            <v>Non</v>
          </cell>
          <cell r="X1168" t="str">
            <v>Cap</v>
          </cell>
          <cell r="Y1168" t="str">
            <v>12h30</v>
          </cell>
          <cell r="Z1168" t="str">
            <v>J+2</v>
          </cell>
          <cell r="AB1168" t="str">
            <v>Non</v>
          </cell>
          <cell r="AC1168" t="str">
            <v>Oui</v>
          </cell>
          <cell r="AD1168">
            <v>0.9</v>
          </cell>
          <cell r="AE1168">
            <v>2.0099999999999998</v>
          </cell>
        </row>
        <row r="1169">
          <cell r="A1169" t="str">
            <v>FR0013218336</v>
          </cell>
          <cell r="B1169" t="str">
            <v>Flexpertise</v>
          </cell>
          <cell r="D1169">
            <v>2</v>
          </cell>
          <cell r="E1169" t="str">
            <v>FCP</v>
          </cell>
          <cell r="F1169" t="str">
            <v>Federal Finance Gestion</v>
          </cell>
          <cell r="G1169" t="str">
            <v>Federal Finance Gestion</v>
          </cell>
          <cell r="H1169" t="str">
            <v>EUR</v>
          </cell>
          <cell r="I1169" t="str">
            <v>Eonia + 4%</v>
          </cell>
          <cell r="J1169" t="str">
            <v>www.federal-finance.fr</v>
          </cell>
          <cell r="K1169" t="str">
            <v>Mixtes EUR Prudents</v>
          </cell>
          <cell r="L1169" t="str">
            <v>Europe Fonds ouverts  - Allocation EUR Prudente - International</v>
          </cell>
          <cell r="M1169" t="str">
            <v>EAAA</v>
          </cell>
          <cell r="N1169" t="str">
            <v>EAAAB</v>
          </cell>
          <cell r="O1169" t="str">
            <v>Quotidien</v>
          </cell>
          <cell r="P1169" t="str">
            <v>France</v>
          </cell>
          <cell r="Q1169" t="str">
            <v>Non</v>
          </cell>
          <cell r="R1169" t="str">
            <v/>
          </cell>
          <cell r="S1169" t="str">
            <v>+ 85 ans</v>
          </cell>
          <cell r="T1169" t="str">
            <v>International</v>
          </cell>
          <cell r="U1169" t="str">
            <v>Global</v>
          </cell>
          <cell r="V1169">
            <v>4</v>
          </cell>
          <cell r="W1169" t="str">
            <v>Non</v>
          </cell>
          <cell r="X1169" t="str">
            <v>Cap</v>
          </cell>
          <cell r="Y1169" t="str">
            <v>12h00 J-1</v>
          </cell>
          <cell r="Z1169" t="str">
            <v>J+3</v>
          </cell>
          <cell r="AB1169" t="str">
            <v>Non</v>
          </cell>
          <cell r="AC1169" t="str">
            <v>Oui</v>
          </cell>
          <cell r="AD1169">
            <v>1.8</v>
          </cell>
          <cell r="AE1169">
            <v>2.9</v>
          </cell>
        </row>
        <row r="1170">
          <cell r="A1170" t="str">
            <v>FR0013215969</v>
          </cell>
          <cell r="B1170" t="str">
            <v>Federal Ethi-Patrimoine P</v>
          </cell>
          <cell r="D1170">
            <v>1</v>
          </cell>
          <cell r="E1170" t="str">
            <v>FCP</v>
          </cell>
          <cell r="F1170" t="str">
            <v>Federal Finance Gestion</v>
          </cell>
          <cell r="G1170" t="str">
            <v>Federal Finance Gestion</v>
          </cell>
          <cell r="H1170" t="str">
            <v>EUR</v>
          </cell>
          <cell r="I1170" t="str">
            <v>EONIA + 1.8%</v>
          </cell>
          <cell r="J1170" t="str">
            <v>www.federal-finance.fr</v>
          </cell>
          <cell r="K1170" t="str">
            <v>Mixtes EUR Prudents</v>
          </cell>
          <cell r="L1170" t="str">
            <v>Europe Fonds ouverts  - Allocation EUR Prudente</v>
          </cell>
          <cell r="M1170" t="str">
            <v>EAAA</v>
          </cell>
          <cell r="N1170" t="str">
            <v>EAAAB</v>
          </cell>
          <cell r="O1170" t="str">
            <v>Quotidien</v>
          </cell>
          <cell r="P1170" t="str">
            <v>France</v>
          </cell>
          <cell r="Q1170" t="str">
            <v>Non</v>
          </cell>
          <cell r="R1170" t="str">
            <v/>
          </cell>
          <cell r="S1170" t="str">
            <v>+ 85 ans</v>
          </cell>
          <cell r="T1170" t="str">
            <v>Europe</v>
          </cell>
          <cell r="U1170" t="str">
            <v>Europe</v>
          </cell>
          <cell r="V1170">
            <v>3</v>
          </cell>
          <cell r="W1170" t="str">
            <v>Non</v>
          </cell>
          <cell r="X1170" t="str">
            <v>Cap</v>
          </cell>
          <cell r="Y1170" t="str">
            <v>12h30</v>
          </cell>
          <cell r="Z1170" t="str">
            <v>J+2</v>
          </cell>
          <cell r="AA1170" t="str">
            <v>Label ISR 04/2021</v>
          </cell>
          <cell r="AB1170" t="str">
            <v>Oui</v>
          </cell>
          <cell r="AC1170" t="str">
            <v>Oui</v>
          </cell>
          <cell r="AD1170">
            <v>1.3</v>
          </cell>
          <cell r="AE1170">
            <v>1.2</v>
          </cell>
        </row>
        <row r="1171">
          <cell r="A1171" t="str">
            <v>FR0011070358</v>
          </cell>
          <cell r="B1171" t="str">
            <v>Federal Multi Patrimoine P</v>
          </cell>
          <cell r="C1171" t="str">
            <v>déréférencé Premium 10/04/2017</v>
          </cell>
          <cell r="D1171">
            <v>0</v>
          </cell>
          <cell r="E1171" t="str">
            <v>FCP</v>
          </cell>
          <cell r="F1171" t="str">
            <v>Federal Finance Gestion</v>
          </cell>
          <cell r="G1171" t="str">
            <v>Federal Finance Gestion</v>
          </cell>
          <cell r="H1171" t="str">
            <v>EUR</v>
          </cell>
          <cell r="I1171" t="str">
            <v>Pas d'indice de référence</v>
          </cell>
          <cell r="J1171" t="str">
            <v>www.federal-finance.fr</v>
          </cell>
          <cell r="K1171" t="str">
            <v>Mixtes EUR Flexible</v>
          </cell>
          <cell r="L1171" t="str">
            <v>Europe Fonds ouverts  - Allocation EUR Flexible - International</v>
          </cell>
          <cell r="M1171" t="str">
            <v>EACA</v>
          </cell>
          <cell r="N1171" t="str">
            <v>EACAB</v>
          </cell>
          <cell r="O1171" t="str">
            <v>Quotidien</v>
          </cell>
          <cell r="P1171" t="str">
            <v>France</v>
          </cell>
          <cell r="Q1171" t="str">
            <v>Non</v>
          </cell>
          <cell r="R1171" t="str">
            <v/>
          </cell>
          <cell r="S1171" t="str">
            <v>+ 85 ans</v>
          </cell>
          <cell r="T1171" t="str">
            <v>International</v>
          </cell>
          <cell r="U1171" t="str">
            <v>Global</v>
          </cell>
          <cell r="V1171">
            <v>3</v>
          </cell>
          <cell r="W1171" t="str">
            <v>Non</v>
          </cell>
          <cell r="X1171" t="str">
            <v>Cap</v>
          </cell>
          <cell r="Y1171" t="str">
            <v>12h30</v>
          </cell>
          <cell r="Z1171" t="str">
            <v>J+1</v>
          </cell>
          <cell r="AB1171" t="str">
            <v>Non</v>
          </cell>
          <cell r="AC1171" t="str">
            <v>Non</v>
          </cell>
          <cell r="AD1171">
            <v>2</v>
          </cell>
          <cell r="AE1171">
            <v>2.0299999999999998</v>
          </cell>
        </row>
        <row r="1172">
          <cell r="A1172" t="str">
            <v>FR0013526100</v>
          </cell>
          <cell r="B1172" t="str">
            <v>Silver Avenir</v>
          </cell>
          <cell r="E1172" t="str">
            <v>SCI (2)</v>
          </cell>
          <cell r="F1172" t="str">
            <v>Federal Finance Gestion</v>
          </cell>
          <cell r="G1172" t="str">
            <v>Federal Finance Gestion</v>
          </cell>
          <cell r="H1172" t="str">
            <v>EUR</v>
          </cell>
          <cell r="I1172" t="str">
            <v>Pas d'indice de référence</v>
          </cell>
          <cell r="J1172" t="str">
            <v>www.federal-finance.fr</v>
          </cell>
          <cell r="K1172" t="str">
            <v>SCI en Société Collective de Placement Immobilier - 2% de frais acquis à la SCI (3)</v>
          </cell>
          <cell r="L1172" t="str">
            <v>sci 2%</v>
          </cell>
          <cell r="M1172" t="str">
            <v>HC01</v>
          </cell>
          <cell r="N1172" t="str">
            <v>HC01B</v>
          </cell>
          <cell r="O1172" t="str">
            <v>bi mensuel; 15 et 30</v>
          </cell>
          <cell r="Q1172" t="str">
            <v>Non</v>
          </cell>
          <cell r="S1172" t="str">
            <v>+ 85 ans</v>
          </cell>
          <cell r="T1172" t="e">
            <v>#N/A</v>
          </cell>
          <cell r="V1172">
            <v>3</v>
          </cell>
          <cell r="X1172" t="str">
            <v>Dist</v>
          </cell>
          <cell r="Y1172" t="str">
            <v>15h00 J-1</v>
          </cell>
          <cell r="Z1172" t="str">
            <v>J+2</v>
          </cell>
          <cell r="AD1172" t="str">
            <v>na</v>
          </cell>
          <cell r="AE1172">
            <v>3.62</v>
          </cell>
        </row>
        <row r="1173">
          <cell r="A1173" t="str">
            <v>FR0014005AW7</v>
          </cell>
          <cell r="B1173" t="str">
            <v>Premium Sélection Structurés P</v>
          </cell>
          <cell r="D1173">
            <v>3</v>
          </cell>
          <cell r="E1173" t="str">
            <v>FCP</v>
          </cell>
          <cell r="F1173" t="str">
            <v>Federal Finance Gestion</v>
          </cell>
          <cell r="G1173" t="str">
            <v>Federal Finance Gestion</v>
          </cell>
          <cell r="H1173" t="str">
            <v>EUR</v>
          </cell>
          <cell r="I1173" t="str">
            <v>35% x Euro Stoxx 50 + 65% x (Ester + 300 bps)</v>
          </cell>
          <cell r="J1173" t="str">
            <v>www.federal-finance.fr</v>
          </cell>
          <cell r="L1173" t="str">
            <v>Europe Fonds ouverts  - Allocation EUR Flexible - International</v>
          </cell>
          <cell r="O1173" t="str">
            <v>Quotidien</v>
          </cell>
          <cell r="Q1173" t="str">
            <v>Non</v>
          </cell>
          <cell r="S1173" t="str">
            <v>+ 85 ans</v>
          </cell>
          <cell r="V1173">
            <v>5</v>
          </cell>
          <cell r="X1173" t="str">
            <v>Cap</v>
          </cell>
          <cell r="Y1173" t="str">
            <v>12h30</v>
          </cell>
          <cell r="Z1173" t="str">
            <v>J+2</v>
          </cell>
          <cell r="AB1173" t="str">
            <v>Non</v>
          </cell>
          <cell r="AC1173" t="str">
            <v>Oui</v>
          </cell>
          <cell r="AD1173">
            <v>2.1</v>
          </cell>
          <cell r="AE1173">
            <v>2.1</v>
          </cell>
        </row>
        <row r="1174">
          <cell r="A1174" t="str">
            <v>FR0007078688</v>
          </cell>
          <cell r="B1174" t="str">
            <v>Anténor C</v>
          </cell>
          <cell r="C1174" t="str">
            <v>Absorption du fonds FR0011031582 Adalingue Sélection C le 29/12/2020 - retiré de Sélection1818 (février 2016)</v>
          </cell>
          <cell r="D1174">
            <v>5</v>
          </cell>
          <cell r="E1174" t="str">
            <v xml:space="preserve">FCP </v>
          </cell>
          <cell r="F1174" t="str">
            <v>Ferrigestion</v>
          </cell>
          <cell r="G1174" t="str">
            <v>Ferrigestion</v>
          </cell>
          <cell r="H1174" t="str">
            <v>EUR</v>
          </cell>
          <cell r="I1174" t="str">
            <v>(FTSE MTS Ex-CNO Etrix 5-7Y TR EUR) 25% + ( Euro Stoxx 50 NR EUR) 50% + (Eonia) 25%</v>
          </cell>
          <cell r="J1174" t="str">
            <v>www.ferrigestion.fr</v>
          </cell>
          <cell r="K1174" t="str">
            <v>Mixtes EUR Flexible</v>
          </cell>
          <cell r="L1174" t="str">
            <v>Europe Fonds ouverts  - Allocation EUR Flexible</v>
          </cell>
          <cell r="M1174" t="str">
            <v>EACA</v>
          </cell>
          <cell r="N1174" t="str">
            <v>EACAB</v>
          </cell>
          <cell r="O1174" t="str">
            <v>Quotidien</v>
          </cell>
          <cell r="P1174" t="str">
            <v>France</v>
          </cell>
          <cell r="Q1174" t="str">
            <v>Non</v>
          </cell>
          <cell r="R1174" t="str">
            <v/>
          </cell>
          <cell r="S1174" t="str">
            <v>+ 85 ans</v>
          </cell>
          <cell r="T1174" t="str">
            <v>International</v>
          </cell>
          <cell r="U1174" t="str">
            <v>Global</v>
          </cell>
          <cell r="V1174">
            <v>4</v>
          </cell>
          <cell r="W1174" t="str">
            <v>Non</v>
          </cell>
          <cell r="X1174" t="str">
            <v>Cap</v>
          </cell>
          <cell r="Y1174" t="str">
            <v>10h00</v>
          </cell>
          <cell r="Z1174" t="str">
            <v>Cut Off:Ve10h00 Val:J+2  DE:2,5%</v>
          </cell>
          <cell r="AA1174">
            <v>0</v>
          </cell>
          <cell r="AB1174" t="str">
            <v>Non</v>
          </cell>
          <cell r="AC1174" t="str">
            <v>Oui</v>
          </cell>
          <cell r="AD1174">
            <v>2.5</v>
          </cell>
          <cell r="AE1174">
            <v>3.66</v>
          </cell>
        </row>
        <row r="1175">
          <cell r="A1175" t="str">
            <v>FR0013444734</v>
          </cell>
          <cell r="B1175" t="str">
            <v>Annapurna Alpha Europe C</v>
          </cell>
          <cell r="D1175">
            <v>2</v>
          </cell>
          <cell r="E1175" t="str">
            <v>FCP</v>
          </cell>
          <cell r="F1175" t="str">
            <v>Ferrigestion</v>
          </cell>
          <cell r="G1175" t="str">
            <v>Ferrigestion</v>
          </cell>
          <cell r="H1175" t="str">
            <v>EUR</v>
          </cell>
          <cell r="I1175" t="str">
            <v>(€STR capitalisé) 50.000% + ( EURO STOXX 50 NR EUR) 50.000%</v>
          </cell>
          <cell r="J1175" t="str">
            <v>www.ferrigestion.fr</v>
          </cell>
          <cell r="K1175" t="str">
            <v>Mixtes EUR Equilibrés</v>
          </cell>
          <cell r="L1175" t="str">
            <v>Europe Fonds ouverts  - Allocation EUR Modérée</v>
          </cell>
          <cell r="M1175" t="str">
            <v>EABA</v>
          </cell>
          <cell r="N1175" t="str">
            <v>EABAB</v>
          </cell>
          <cell r="O1175" t="str">
            <v>Quotidien</v>
          </cell>
          <cell r="P1175" t="str">
            <v>France</v>
          </cell>
          <cell r="Q1175" t="str">
            <v>Oui</v>
          </cell>
          <cell r="R1175" t="str">
            <v/>
          </cell>
          <cell r="S1175" t="str">
            <v>+ 85 ans</v>
          </cell>
          <cell r="T1175" t="str">
            <v>Zone Euro</v>
          </cell>
          <cell r="U1175" t="str">
            <v>Euroland</v>
          </cell>
          <cell r="V1175">
            <v>4</v>
          </cell>
          <cell r="W1175" t="str">
            <v>Non</v>
          </cell>
          <cell r="X1175" t="str">
            <v>Cap</v>
          </cell>
          <cell r="Y1175" t="str">
            <v>10h00</v>
          </cell>
          <cell r="Z1175" t="str">
            <v>J+2</v>
          </cell>
          <cell r="AB1175" t="str">
            <v>Non</v>
          </cell>
          <cell r="AC1175" t="str">
            <v>Oui</v>
          </cell>
          <cell r="AD1175">
            <v>1</v>
          </cell>
          <cell r="AE1175">
            <v>2.34</v>
          </cell>
        </row>
        <row r="1176">
          <cell r="A1176" t="str">
            <v>FR0010921502</v>
          </cell>
          <cell r="B1176" t="str">
            <v>Betamax Global Smart for Climate P</v>
          </cell>
          <cell r="D1176">
            <v>2</v>
          </cell>
          <cell r="E1176" t="str">
            <v>FCP</v>
          </cell>
          <cell r="F1176" t="str">
            <v>Fideas Capital</v>
          </cell>
          <cell r="G1176" t="str">
            <v>Fideas Capital</v>
          </cell>
          <cell r="H1176" t="str">
            <v>EUR</v>
          </cell>
          <cell r="I1176" t="str">
            <v>Pas d'indice de référence</v>
          </cell>
          <cell r="J1176" t="str">
            <v>www.fideas.fr</v>
          </cell>
          <cell r="K1176" t="str">
            <v>Mixtes EUR Flexible</v>
          </cell>
          <cell r="L1176" t="str">
            <v>Europe Fonds ouverts  - Allocation EUR Flexible - International</v>
          </cell>
          <cell r="M1176" t="str">
            <v>EACA</v>
          </cell>
          <cell r="N1176" t="str">
            <v>EACAB</v>
          </cell>
          <cell r="O1176" t="str">
            <v>Quotidien</v>
          </cell>
          <cell r="P1176" t="str">
            <v>France</v>
          </cell>
          <cell r="Q1176" t="str">
            <v>Non</v>
          </cell>
          <cell r="R1176" t="str">
            <v/>
          </cell>
          <cell r="S1176" t="str">
            <v>+ 85 ans</v>
          </cell>
          <cell r="T1176" t="str">
            <v>International</v>
          </cell>
          <cell r="U1176" t="str">
            <v>Global</v>
          </cell>
          <cell r="V1176">
            <v>4</v>
          </cell>
          <cell r="W1176" t="str">
            <v>Non</v>
          </cell>
          <cell r="X1176" t="str">
            <v>Dist</v>
          </cell>
          <cell r="Y1176" t="str">
            <v>17h30 J-1</v>
          </cell>
          <cell r="Z1176" t="str">
            <v>J+3</v>
          </cell>
          <cell r="AB1176" t="str">
            <v>Non</v>
          </cell>
          <cell r="AC1176" t="str">
            <v>Oui</v>
          </cell>
          <cell r="AD1176">
            <v>1.5</v>
          </cell>
          <cell r="AE1176">
            <v>1.53</v>
          </cell>
        </row>
        <row r="1177">
          <cell r="A1177" t="str">
            <v>FR0011560168</v>
          </cell>
          <cell r="B1177" t="str">
            <v>Betamax Europe Smart for Climate F</v>
          </cell>
          <cell r="C1177" t="str">
            <v>en cours de référencement ? (demande Premium via Laurent Mercier 25/06/2015)</v>
          </cell>
          <cell r="D1177">
            <v>0</v>
          </cell>
          <cell r="E1177" t="str">
            <v>FCP</v>
          </cell>
          <cell r="F1177" t="str">
            <v>Fideas Capital</v>
          </cell>
          <cell r="G1177" t="str">
            <v>Fideas Capital</v>
          </cell>
          <cell r="H1177" t="str">
            <v>EUR</v>
          </cell>
          <cell r="I1177" t="str">
            <v>MSCI Europe NR EUR</v>
          </cell>
          <cell r="J1177" t="str">
            <v>www.fideas.fr</v>
          </cell>
          <cell r="K1177" t="str">
            <v>Actions Europe Grandes Capitalisations Mixte</v>
          </cell>
          <cell r="L1177" t="str">
            <v>Europe Fonds ouverts  - Actions Europe Gdes Cap. Mixte</v>
          </cell>
          <cell r="M1177" t="str">
            <v>FCBB</v>
          </cell>
          <cell r="N1177" t="str">
            <v>FCBBB</v>
          </cell>
          <cell r="O1177" t="str">
            <v>Quotidien</v>
          </cell>
          <cell r="P1177" t="str">
            <v>France</v>
          </cell>
          <cell r="Q1177" t="str">
            <v>Oui</v>
          </cell>
          <cell r="R1177" t="str">
            <v/>
          </cell>
          <cell r="S1177" t="str">
            <v/>
          </cell>
          <cell r="T1177" t="str">
            <v>Europe</v>
          </cell>
          <cell r="U1177" t="str">
            <v>Europe</v>
          </cell>
          <cell r="V1177">
            <v>6</v>
          </cell>
          <cell r="W1177" t="str">
            <v>Non</v>
          </cell>
          <cell r="X1177" t="str">
            <v>Dist</v>
          </cell>
          <cell r="Y1177" t="str">
            <v>17h30 J-1</v>
          </cell>
          <cell r="Z1177" t="str">
            <v>J+3</v>
          </cell>
          <cell r="AB1177" t="str">
            <v>Non</v>
          </cell>
          <cell r="AC1177" t="str">
            <v>Oui</v>
          </cell>
          <cell r="AD1177">
            <v>0.6</v>
          </cell>
          <cell r="AE1177">
            <v>0.68</v>
          </cell>
        </row>
        <row r="1178">
          <cell r="A1178" t="str">
            <v>LU0251127410</v>
          </cell>
          <cell r="B1178" t="str">
            <v>Fidelity America A-Acc-EUR</v>
          </cell>
          <cell r="D1178">
            <v>9</v>
          </cell>
          <cell r="E1178" t="str">
            <v>SICAV</v>
          </cell>
          <cell r="F1178" t="str">
            <v>Fidelity</v>
          </cell>
          <cell r="G1178" t="str">
            <v>Fidelity (Luxembourg)</v>
          </cell>
          <cell r="H1178" t="str">
            <v>EUR</v>
          </cell>
          <cell r="I1178" t="str">
            <v>S&amp;P 500 NR USD</v>
          </cell>
          <cell r="J1178" t="str">
            <v>www.fidelity.fr</v>
          </cell>
          <cell r="K1178" t="str">
            <v>Actions US Grandes Capitalisations Valeur</v>
          </cell>
          <cell r="L1178" t="str">
            <v>Europe Fonds ouverts  - Actions Etats-Unis Gdes Cap. Value</v>
          </cell>
          <cell r="M1178" t="str">
            <v>FFAB</v>
          </cell>
          <cell r="N1178" t="str">
            <v>FFABB</v>
          </cell>
          <cell r="O1178" t="str">
            <v>Quotidien</v>
          </cell>
          <cell r="P1178" t="str">
            <v>Austria;Belgium;Switzerland;Chile;Germany;Denmark;Spain;Finland;France;United Kingdom;Italy;South Korea;Luxembourg;Netherlands;Norway;Sweden;South Africa;</v>
          </cell>
          <cell r="Q1178" t="str">
            <v>Non</v>
          </cell>
          <cell r="R1178" t="str">
            <v/>
          </cell>
          <cell r="S1178" t="str">
            <v/>
          </cell>
          <cell r="T1178" t="str">
            <v>Amérique du Nord</v>
          </cell>
          <cell r="U1178" t="str">
            <v>États-Unis d'Amérique</v>
          </cell>
          <cell r="V1178">
            <v>6</v>
          </cell>
          <cell r="W1178" t="str">
            <v>Non</v>
          </cell>
          <cell r="X1178" t="str">
            <v>Cap</v>
          </cell>
          <cell r="Y1178" t="str">
            <v>17h00</v>
          </cell>
          <cell r="Z1178" t="str">
            <v>J+3</v>
          </cell>
          <cell r="AA1178">
            <v>0</v>
          </cell>
          <cell r="AB1178" t="str">
            <v>Non</v>
          </cell>
          <cell r="AC1178" t="str">
            <v>Oui</v>
          </cell>
          <cell r="AD1178">
            <v>1.5</v>
          </cell>
          <cell r="AE1178">
            <v>1.89</v>
          </cell>
        </row>
        <row r="1179">
          <cell r="A1179" t="str">
            <v>LU0945775517</v>
          </cell>
          <cell r="B1179" t="str">
            <v>Fidelity America A-ACC-EUR Hedged</v>
          </cell>
          <cell r="D1179">
            <v>1</v>
          </cell>
          <cell r="E1179" t="str">
            <v>SICAV</v>
          </cell>
          <cell r="F1179" t="str">
            <v>Fidelity</v>
          </cell>
          <cell r="G1179" t="str">
            <v>Fidelity (Luxembourg)</v>
          </cell>
          <cell r="H1179" t="str">
            <v>EUR</v>
          </cell>
          <cell r="I1179" t="str">
            <v>S&amp;P 500 NR USD</v>
          </cell>
          <cell r="J1179" t="str">
            <v>www.fidelity.fr</v>
          </cell>
          <cell r="K1179" t="str">
            <v>Actions autres</v>
          </cell>
          <cell r="L1179" t="str">
            <v>Europe Fonds ouverts  - Autres actions</v>
          </cell>
          <cell r="M1179" t="str">
            <v>FTZZ</v>
          </cell>
          <cell r="N1179" t="str">
            <v>FTZZB</v>
          </cell>
          <cell r="O1179" t="str">
            <v>Quotidien</v>
          </cell>
          <cell r="P1179" t="str">
            <v>Austria;Belgium;Bahrain;Switzerland;Czech Republic;Germany;Denmark;Spain;Finland;France;United Kingdom;Guernsey;Hungary;Ireland;Iceland;Italy;Jersey;Luxembourg;Malta;Netherlands;Norway;Oman;Poland;Portugal;Qatar;Slovakia;Sweden;</v>
          </cell>
          <cell r="Q1179" t="str">
            <v>Non</v>
          </cell>
          <cell r="R1179" t="str">
            <v/>
          </cell>
          <cell r="S1179" t="str">
            <v/>
          </cell>
          <cell r="T1179" t="str">
            <v>Amérique du Nord</v>
          </cell>
          <cell r="U1179" t="str">
            <v>États-Unis d'Amérique</v>
          </cell>
          <cell r="V1179">
            <v>6</v>
          </cell>
          <cell r="W1179" t="str">
            <v>Non</v>
          </cell>
          <cell r="X1179" t="str">
            <v>Cap</v>
          </cell>
          <cell r="Y1179" t="str">
            <v>17h00</v>
          </cell>
          <cell r="Z1179" t="str">
            <v>J+3</v>
          </cell>
          <cell r="AB1179" t="str">
            <v>Non</v>
          </cell>
          <cell r="AC1179" t="str">
            <v>Oui</v>
          </cell>
          <cell r="AD1179">
            <v>1.5</v>
          </cell>
          <cell r="AE1179">
            <v>1.89</v>
          </cell>
        </row>
        <row r="1180">
          <cell r="A1180" t="str">
            <v>LU0251131958</v>
          </cell>
          <cell r="B1180" t="str">
            <v>Fidelity America A-Acc-USD</v>
          </cell>
          <cell r="C1180" t="str">
            <v/>
          </cell>
          <cell r="D1180">
            <v>2</v>
          </cell>
          <cell r="E1180" t="str">
            <v>SICAV</v>
          </cell>
          <cell r="F1180" t="str">
            <v>Fidelity</v>
          </cell>
          <cell r="G1180" t="str">
            <v>Fidelity (Luxembourg)</v>
          </cell>
          <cell r="H1180" t="str">
            <v>USD</v>
          </cell>
          <cell r="I1180" t="str">
            <v>S&amp;P 500 NR USD</v>
          </cell>
          <cell r="J1180" t="str">
            <v>www.fidelity.fr</v>
          </cell>
          <cell r="K1180" t="str">
            <v>Actions US Grandes Capitalisations Valeur</v>
          </cell>
          <cell r="L1180" t="str">
            <v>Europe Fonds ouverts  - Actions Etats-Unis Gdes Cap. Value</v>
          </cell>
          <cell r="M1180" t="str">
            <v>FFAB</v>
          </cell>
          <cell r="N1180" t="str">
            <v>FFABB</v>
          </cell>
          <cell r="O1180" t="str">
            <v>Quotidien</v>
          </cell>
          <cell r="P1180" t="str">
            <v>Austria;Belgium;Switzerland;Chile;Germany;Denmark;Spain;Finland;France;United Kingdom;Hong Kong;Italy;South Korea;Luxembourg;Netherlands;Norway;Sweden;South Africa;</v>
          </cell>
          <cell r="Q1180" t="str">
            <v>Non</v>
          </cell>
          <cell r="R1180" t="str">
            <v/>
          </cell>
          <cell r="S1180" t="str">
            <v/>
          </cell>
          <cell r="T1180" t="str">
            <v>Amérique du Nord</v>
          </cell>
          <cell r="U1180" t="str">
            <v>États-Unis d'Amérique</v>
          </cell>
          <cell r="V1180">
            <v>6</v>
          </cell>
          <cell r="W1180" t="str">
            <v>Non</v>
          </cell>
          <cell r="X1180" t="str">
            <v>Cap</v>
          </cell>
          <cell r="Y1180" t="str">
            <v>18h00</v>
          </cell>
          <cell r="Z1180" t="str">
            <v>J+3</v>
          </cell>
          <cell r="AB1180" t="str">
            <v>Non</v>
          </cell>
          <cell r="AC1180" t="str">
            <v>Oui</v>
          </cell>
          <cell r="AD1180">
            <v>1.5</v>
          </cell>
          <cell r="AE1180">
            <v>1.89</v>
          </cell>
        </row>
        <row r="1181">
          <cell r="A1181" t="str">
            <v>LU0069450822</v>
          </cell>
          <cell r="B1181" t="str">
            <v>Fidelity America A-Dis-EUR</v>
          </cell>
          <cell r="C1181" t="str">
            <v/>
          </cell>
          <cell r="D1181">
            <v>0</v>
          </cell>
          <cell r="E1181" t="str">
            <v>SICAV</v>
          </cell>
          <cell r="F1181" t="str">
            <v>Fidelity</v>
          </cell>
          <cell r="G1181" t="str">
            <v>Fidelity (Luxembourg)</v>
          </cell>
          <cell r="H1181" t="str">
            <v>EUR</v>
          </cell>
          <cell r="I1181" t="str">
            <v>S&amp;P 500 NR USD</v>
          </cell>
          <cell r="J1181" t="str">
            <v>www.fidelity.fr</v>
          </cell>
          <cell r="K1181" t="str">
            <v>Actions US Grandes Capitalisations Valeur</v>
          </cell>
          <cell r="L1181" t="str">
            <v>Europe Fonds ouverts  - Actions Etats-Unis Gdes Cap. Value</v>
          </cell>
          <cell r="M1181" t="str">
            <v>FFAB</v>
          </cell>
          <cell r="N1181" t="str">
            <v>FFABB</v>
          </cell>
          <cell r="O1181" t="str">
            <v>Quotidien</v>
          </cell>
          <cell r="P1181" t="str">
            <v>Austria;Belgium;Switzerland;Chile;Germany;Denmark;Spain;Finland;France;United Kingdom;Guernsey;Iceland;Italy;Jersey;Luxembourg;Malta;Netherlands;Norway;Portugal;Sweden;Taiwan;South Africa;</v>
          </cell>
          <cell r="Q1181" t="str">
            <v>Non</v>
          </cell>
          <cell r="R1181" t="str">
            <v/>
          </cell>
          <cell r="S1181" t="str">
            <v/>
          </cell>
          <cell r="T1181" t="str">
            <v>Amérique du Nord</v>
          </cell>
          <cell r="U1181" t="str">
            <v>États-Unis d'Amérique</v>
          </cell>
          <cell r="V1181">
            <v>6</v>
          </cell>
          <cell r="W1181" t="str">
            <v>Non</v>
          </cell>
          <cell r="X1181" t="str">
            <v>Dist</v>
          </cell>
          <cell r="Y1181" t="str">
            <v>17h00</v>
          </cell>
          <cell r="Z1181" t="str">
            <v>J+3</v>
          </cell>
          <cell r="AB1181" t="str">
            <v>Non</v>
          </cell>
          <cell r="AC1181" t="str">
            <v>Oui</v>
          </cell>
          <cell r="AD1181">
            <v>1.5</v>
          </cell>
          <cell r="AE1181">
            <v>1.89</v>
          </cell>
        </row>
        <row r="1182">
          <cell r="A1182" t="str">
            <v>LU0048573561</v>
          </cell>
          <cell r="B1182" t="str">
            <v>Fidelity America A-Dis-USD</v>
          </cell>
          <cell r="C1182" t="str">
            <v>Retrait Darjeeling 09/21 Doublons</v>
          </cell>
          <cell r="D1182">
            <v>6</v>
          </cell>
          <cell r="E1182" t="str">
            <v>SICAV</v>
          </cell>
          <cell r="F1182" t="str">
            <v>Fidelity</v>
          </cell>
          <cell r="G1182" t="str">
            <v>Fidelity (Luxembourg)</v>
          </cell>
          <cell r="H1182" t="str">
            <v>USD</v>
          </cell>
          <cell r="I1182" t="str">
            <v>S&amp;P 500 NR USD</v>
          </cell>
          <cell r="J1182" t="str">
            <v>www.fidelity.fr</v>
          </cell>
          <cell r="K1182" t="str">
            <v>Actions US Grandes Capitalisations Valeur</v>
          </cell>
          <cell r="L1182" t="str">
            <v>Europe Fonds ouverts  - Actions Etats-Unis Gdes Cap. Value</v>
          </cell>
          <cell r="M1182" t="str">
            <v>FFAB</v>
          </cell>
          <cell r="N1182" t="str">
            <v>FFABB</v>
          </cell>
          <cell r="O1182" t="str">
            <v>Quotidien</v>
          </cell>
          <cell r="P1182" t="str">
            <v>Austria;Belgium;Switzerland;Chile;Germany;Denmark;Spain;Finland;France;United Kingdom;Guernsey;Greece;Hong Kong;Iceland;Italy;Jersey;South Korea;Luxembourg;Macao;Malta;Netherlands;Norway;Peru;Portugal;Singapore;Sweden;Taiwan;South Africa;</v>
          </cell>
          <cell r="Q1182" t="str">
            <v>Non</v>
          </cell>
          <cell r="R1182" t="str">
            <v/>
          </cell>
          <cell r="S1182" t="str">
            <v/>
          </cell>
          <cell r="T1182" t="str">
            <v>Amérique du Nord</v>
          </cell>
          <cell r="U1182" t="str">
            <v>États-Unis d'Amérique</v>
          </cell>
          <cell r="V1182">
            <v>6</v>
          </cell>
          <cell r="W1182" t="str">
            <v>Non</v>
          </cell>
          <cell r="X1182" t="str">
            <v>Dist</v>
          </cell>
          <cell r="Y1182" t="str">
            <v>17h00</v>
          </cell>
          <cell r="Z1182" t="str">
            <v>J+5</v>
          </cell>
          <cell r="AB1182" t="str">
            <v>Non</v>
          </cell>
          <cell r="AC1182" t="str">
            <v>Oui</v>
          </cell>
          <cell r="AD1182">
            <v>1.5</v>
          </cell>
          <cell r="AE1182">
            <v>1.89</v>
          </cell>
        </row>
        <row r="1183">
          <cell r="A1183" t="str">
            <v>GB0003865176</v>
          </cell>
          <cell r="B1183" t="str">
            <v>Fidelity American A Acc GBP</v>
          </cell>
          <cell r="C1183" t="str">
            <v>Retrait fonds GB (car ne sont plus ucits et BREXIT) -Retrait ARE MAM Multifonds</v>
          </cell>
          <cell r="D1183">
            <v>1</v>
          </cell>
          <cell r="E1183" t="str">
            <v>SICAV</v>
          </cell>
          <cell r="F1183" t="str">
            <v>Fidelity</v>
          </cell>
          <cell r="G1183" t="str">
            <v>FIL Investment Services (UK) Ltd</v>
          </cell>
          <cell r="H1183" t="str">
            <v>GBP</v>
          </cell>
          <cell r="I1183" t="str">
            <v>S&amp;P 500 TR GBP</v>
          </cell>
          <cell r="J1183" t="str">
            <v>www.fidelity.fr</v>
          </cell>
          <cell r="K1183" t="str">
            <v>Actions US Grandes Capitalisations Mixte</v>
          </cell>
          <cell r="L1183" t="str">
            <v>Europe Fonds ouverts  - Actions Etats-Unis Gdes Cap. Mixte</v>
          </cell>
          <cell r="M1183" t="str">
            <v>FFAC</v>
          </cell>
          <cell r="N1183" t="str">
            <v>FFACB</v>
          </cell>
          <cell r="O1183" t="str">
            <v>Quotidien</v>
          </cell>
          <cell r="P1183" t="str">
            <v>France;United Kingdom;Guernsey;Jersey;</v>
          </cell>
          <cell r="Q1183" t="str">
            <v>Non</v>
          </cell>
          <cell r="R1183" t="str">
            <v/>
          </cell>
          <cell r="S1183" t="str">
            <v>+ 85 ans</v>
          </cell>
          <cell r="T1183" t="str">
            <v>Amérique du Nord</v>
          </cell>
          <cell r="U1183" t="str">
            <v>États-Unis d'Amérique</v>
          </cell>
          <cell r="V1183">
            <v>5</v>
          </cell>
          <cell r="W1183" t="str">
            <v>Non</v>
          </cell>
          <cell r="X1183" t="str">
            <v>Cap</v>
          </cell>
          <cell r="Y1183" t="str">
            <v>11h30</v>
          </cell>
          <cell r="Z1183" t="str">
            <v>Cut Off: 11h30  Val:J+4</v>
          </cell>
          <cell r="AB1183" t="str">
            <v>Non</v>
          </cell>
          <cell r="AC1183" t="str">
            <v>Oui</v>
          </cell>
          <cell r="AD1183">
            <v>1.5</v>
          </cell>
          <cell r="AE1183">
            <v>1.66</v>
          </cell>
        </row>
        <row r="1184">
          <cell r="A1184" t="str">
            <v>LU0187121727</v>
          </cell>
          <cell r="B1184" t="str">
            <v>Fidelity Sustainbale US Eq A USD</v>
          </cell>
          <cell r="C1184" t="str">
            <v/>
          </cell>
          <cell r="D1184">
            <v>1</v>
          </cell>
          <cell r="E1184" t="str">
            <v>SICAV</v>
          </cell>
          <cell r="F1184" t="str">
            <v>Fidelity</v>
          </cell>
          <cell r="G1184" t="str">
            <v>Fidelity (Luxembourg)</v>
          </cell>
          <cell r="H1184" t="str">
            <v>USD</v>
          </cell>
          <cell r="I1184" t="str">
            <v>S&amp;P 500 NR USD</v>
          </cell>
          <cell r="J1184" t="str">
            <v>www.fidelity.fr</v>
          </cell>
          <cell r="K1184" t="str">
            <v>Actions US Grandes Capitalisations Mixte</v>
          </cell>
          <cell r="L1184" t="str">
            <v>Europe Fonds ouverts  - Actions Etats-Unis Gdes Cap. Mixte</v>
          </cell>
          <cell r="M1184" t="str">
            <v>FFAC</v>
          </cell>
          <cell r="N1184" t="str">
            <v>FFACB</v>
          </cell>
          <cell r="O1184" t="str">
            <v>Quotidien</v>
          </cell>
          <cell r="P1184" t="str">
            <v>Austria;Belgium;Switzerland;Germany;Denmark;Spain;France;United Kingdom;Guernsey;Hong Kong;Iceland;Italy;Jersey;South Korea;Luxembourg;Macao;Malta;Netherlands;Norway;Portugal;Singapore;Sweden;Taiwan;South Africa;</v>
          </cell>
          <cell r="Q1184" t="str">
            <v>Non</v>
          </cell>
          <cell r="R1184" t="str">
            <v/>
          </cell>
          <cell r="S1184" t="str">
            <v/>
          </cell>
          <cell r="T1184" t="str">
            <v>Amérique du Nord</v>
          </cell>
          <cell r="U1184" t="str">
            <v>États-Unis d'Amérique</v>
          </cell>
          <cell r="V1184">
            <v>6</v>
          </cell>
          <cell r="W1184" t="str">
            <v>Non</v>
          </cell>
          <cell r="X1184" t="str">
            <v>Dist</v>
          </cell>
          <cell r="AB1184" t="str">
            <v>Oui</v>
          </cell>
          <cell r="AC1184" t="str">
            <v>Oui</v>
          </cell>
          <cell r="AD1184">
            <v>1.5</v>
          </cell>
          <cell r="AE1184">
            <v>1.92</v>
          </cell>
        </row>
        <row r="1185">
          <cell r="A1185" t="str">
            <v>LU0275692696</v>
          </cell>
          <cell r="B1185" t="str">
            <v>Fidelity American Growth A-Acc-EUR</v>
          </cell>
          <cell r="C1185" t="str">
            <v/>
          </cell>
          <cell r="D1185">
            <v>9</v>
          </cell>
          <cell r="E1185" t="str">
            <v>SICAV</v>
          </cell>
          <cell r="F1185" t="str">
            <v>Fidelity</v>
          </cell>
          <cell r="G1185" t="str">
            <v>Fidelity (Luxembourg)</v>
          </cell>
          <cell r="H1185" t="str">
            <v>EUR</v>
          </cell>
          <cell r="I1185" t="str">
            <v>S&amp;P 500 NR USD</v>
          </cell>
          <cell r="J1185" t="str">
            <v>www.fidelity.fr</v>
          </cell>
          <cell r="K1185" t="str">
            <v>Actions US Grandes Capitalisations Mixte</v>
          </cell>
          <cell r="L1185" t="str">
            <v>Europe Fonds ouverts  - Actions Etats-Unis Flex Cap</v>
          </cell>
          <cell r="M1185" t="str">
            <v>FFAC</v>
          </cell>
          <cell r="N1185" t="str">
            <v>FFACB</v>
          </cell>
          <cell r="O1185" t="str">
            <v>Quotidien</v>
          </cell>
          <cell r="P1185" t="str">
            <v>Austria;Belgium;Switzerland;Chile;Germany;Denmark;Spain;Finland;France;United Kingdom;Italy;South Korea;Luxembourg;Netherlands;Norway;Portugal;Sweden;South Africa;</v>
          </cell>
          <cell r="Q1185" t="str">
            <v>Non</v>
          </cell>
          <cell r="R1185" t="str">
            <v/>
          </cell>
          <cell r="S1185" t="str">
            <v/>
          </cell>
          <cell r="T1185" t="str">
            <v>Amérique du Nord</v>
          </cell>
          <cell r="U1185" t="str">
            <v>États-Unis d'Amérique</v>
          </cell>
          <cell r="V1185">
            <v>6</v>
          </cell>
          <cell r="W1185" t="str">
            <v>Non</v>
          </cell>
          <cell r="X1185" t="str">
            <v>Cap</v>
          </cell>
          <cell r="Y1185" t="str">
            <v>11h00</v>
          </cell>
          <cell r="Z1185" t="str">
            <v>Cut Off: 11h00? Val:J+5?</v>
          </cell>
          <cell r="AA1185">
            <v>0</v>
          </cell>
          <cell r="AB1185" t="str">
            <v>Non</v>
          </cell>
          <cell r="AC1185" t="str">
            <v>Oui</v>
          </cell>
          <cell r="AD1185">
            <v>1.5</v>
          </cell>
          <cell r="AE1185">
            <v>1.91</v>
          </cell>
        </row>
        <row r="1186">
          <cell r="A1186" t="str">
            <v>LU0077335932</v>
          </cell>
          <cell r="B1186" t="str">
            <v>Fidelity American Growth A-Dis-USD</v>
          </cell>
          <cell r="C1186" t="str">
            <v/>
          </cell>
          <cell r="D1186">
            <v>2</v>
          </cell>
          <cell r="E1186" t="str">
            <v>SICAV</v>
          </cell>
          <cell r="F1186" t="str">
            <v>Fidelity</v>
          </cell>
          <cell r="G1186" t="str">
            <v>Fidelity (Luxembourg)</v>
          </cell>
          <cell r="H1186" t="str">
            <v>USD</v>
          </cell>
          <cell r="I1186" t="str">
            <v>S&amp;P 500 NR USD</v>
          </cell>
          <cell r="J1186" t="str">
            <v>www.fidelity.fr</v>
          </cell>
          <cell r="K1186" t="str">
            <v>Actions US Grandes Capitalisations Mixte</v>
          </cell>
          <cell r="L1186" t="str">
            <v>Europe Fonds ouverts  - Actions Etats-Unis Flex Cap</v>
          </cell>
          <cell r="M1186" t="str">
            <v>FFAC</v>
          </cell>
          <cell r="N1186" t="str">
            <v>FFACB</v>
          </cell>
          <cell r="O1186" t="str">
            <v>Quotidien</v>
          </cell>
          <cell r="P1186" t="str">
            <v>Austria;Belgium;Switzerland;Chile;Germany;Denmark;Spain;Finland;France;United Kingdom;Guernsey;Greece;Hong Kong;Iceland;Italy;Jersey;South Korea;Luxembourg;Macao;Malta;Netherlands;Norway;Peru;Portugal;Singapore;Sweden;Taiwan;South Africa;</v>
          </cell>
          <cell r="Q1186" t="str">
            <v>Non</v>
          </cell>
          <cell r="R1186" t="str">
            <v/>
          </cell>
          <cell r="S1186" t="str">
            <v/>
          </cell>
          <cell r="T1186" t="str">
            <v>Amérique du Nord</v>
          </cell>
          <cell r="U1186" t="str">
            <v>États-Unis d'Amérique</v>
          </cell>
          <cell r="V1186">
            <v>6</v>
          </cell>
          <cell r="W1186" t="str">
            <v>Non</v>
          </cell>
          <cell r="X1186" t="str">
            <v>Dist</v>
          </cell>
          <cell r="Y1186" t="str">
            <v>17h00</v>
          </cell>
          <cell r="Z1186" t="str">
            <v>Cut Off: 17h00  Val:J+5</v>
          </cell>
          <cell r="AB1186" t="str">
            <v>Non</v>
          </cell>
          <cell r="AC1186" t="str">
            <v>Oui</v>
          </cell>
          <cell r="AD1186">
            <v>1.5</v>
          </cell>
          <cell r="AE1186">
            <v>1.91</v>
          </cell>
        </row>
        <row r="1187">
          <cell r="A1187" t="str">
            <v>LU0261946445</v>
          </cell>
          <cell r="B1187" t="str">
            <v>Fidelity Sustainable Asia Eq A-Acc-EUR</v>
          </cell>
          <cell r="C1187" t="str">
            <v/>
          </cell>
          <cell r="D1187">
            <v>9</v>
          </cell>
          <cell r="E1187" t="str">
            <v>SICAV</v>
          </cell>
          <cell r="F1187" t="str">
            <v>Fidelity</v>
          </cell>
          <cell r="G1187" t="str">
            <v>Fidelity (Luxembourg)</v>
          </cell>
          <cell r="H1187" t="str">
            <v>EUR</v>
          </cell>
          <cell r="I1187" t="str">
            <v>MSCI AC Asia Ex Japan NR USD</v>
          </cell>
          <cell r="J1187" t="str">
            <v>www.fidelity.fr</v>
          </cell>
          <cell r="K1187" t="str">
            <v>Actions Asie-Pacifique hors Japon</v>
          </cell>
          <cell r="L1187" t="str">
            <v>Europe Fonds ouverts  - Actions Asie hors Japon</v>
          </cell>
          <cell r="M1187" t="str">
            <v>FN00</v>
          </cell>
          <cell r="N1187" t="str">
            <v>FN00B</v>
          </cell>
          <cell r="O1187" t="str">
            <v>Quotidien</v>
          </cell>
          <cell r="P1187" t="str">
            <v>Austria;Belgium;Switzerland;Chile;Germany;Denmark;Spain;Finland;France;United Kingdom;Hong Kong;Italy;South Korea;Luxembourg;Netherlands;Norway;Sweden;Taiwan;South Africa;</v>
          </cell>
          <cell r="Q1187" t="str">
            <v>Non</v>
          </cell>
          <cell r="R1187" t="str">
            <v/>
          </cell>
          <cell r="S1187" t="str">
            <v/>
          </cell>
          <cell r="T1187" t="str">
            <v>Asie - Pacifique</v>
          </cell>
          <cell r="U1187" t="str">
            <v>Asia Pacific ex Japan ex Australia</v>
          </cell>
          <cell r="V1187">
            <v>6</v>
          </cell>
          <cell r="W1187" t="str">
            <v>Non</v>
          </cell>
          <cell r="X1187" t="str">
            <v>Cap</v>
          </cell>
          <cell r="Y1187" t="str">
            <v>12h00</v>
          </cell>
          <cell r="Z1187" t="str">
            <v>Cut Off: 12h00  Val:J+5</v>
          </cell>
          <cell r="AA1187" t="str">
            <v>Label Luxflag ESG 012022</v>
          </cell>
          <cell r="AB1187" t="str">
            <v>Oui</v>
          </cell>
          <cell r="AC1187" t="str">
            <v>Oui</v>
          </cell>
          <cell r="AD1187">
            <v>1.5</v>
          </cell>
          <cell r="AE1187">
            <v>1.93</v>
          </cell>
        </row>
        <row r="1188">
          <cell r="A1188" t="str">
            <v>LU0261947096</v>
          </cell>
          <cell r="B1188" t="str">
            <v>Fidelity Sustainable Asia Eq A-Acc-USD</v>
          </cell>
          <cell r="C1188" t="str">
            <v/>
          </cell>
          <cell r="D1188">
            <v>2</v>
          </cell>
          <cell r="E1188" t="str">
            <v>SICAV</v>
          </cell>
          <cell r="F1188" t="str">
            <v>Fidelity</v>
          </cell>
          <cell r="G1188" t="str">
            <v>Fidelity (Luxembourg)</v>
          </cell>
          <cell r="H1188" t="str">
            <v>USD</v>
          </cell>
          <cell r="I1188" t="str">
            <v>MSCI AC Asia Ex Japan NR USD</v>
          </cell>
          <cell r="J1188" t="str">
            <v>www.fidelity.fr</v>
          </cell>
          <cell r="K1188" t="str">
            <v>Actions Asie-Pacifique hors Japon</v>
          </cell>
          <cell r="L1188" t="str">
            <v>Europe Fonds ouverts  - Actions Asie hors Japon</v>
          </cell>
          <cell r="M1188" t="str">
            <v>FN00</v>
          </cell>
          <cell r="N1188" t="str">
            <v>FN00B</v>
          </cell>
          <cell r="O1188" t="str">
            <v>Quotidien</v>
          </cell>
          <cell r="P1188" t="str">
            <v>Austria;Belgium;Switzerland;Chile;Germany;Denmark;Spain;Finland;France;United Kingdom;Hong Kong;Italy;South Korea;Luxembourg;Netherlands;Norway;Sweden;Taiwan;South Africa;</v>
          </cell>
          <cell r="Q1188" t="str">
            <v>Non</v>
          </cell>
          <cell r="R1188" t="str">
            <v/>
          </cell>
          <cell r="S1188" t="str">
            <v/>
          </cell>
          <cell r="T1188" t="str">
            <v>Asie - Pacifique</v>
          </cell>
          <cell r="U1188" t="str">
            <v>Asia Pacific ex Japan ex Australia</v>
          </cell>
          <cell r="V1188">
            <v>6</v>
          </cell>
          <cell r="W1188" t="str">
            <v>Non</v>
          </cell>
          <cell r="X1188" t="str">
            <v>Cap</v>
          </cell>
          <cell r="Y1188" t="str">
            <v>12h00</v>
          </cell>
          <cell r="Z1188" t="str">
            <v>Cut Off: 12h00  Val:J+3,5</v>
          </cell>
          <cell r="AA1188" t="str">
            <v>Label Luxflag ESG 012022</v>
          </cell>
          <cell r="AB1188" t="str">
            <v>Oui</v>
          </cell>
          <cell r="AC1188" t="str">
            <v>Oui</v>
          </cell>
          <cell r="AD1188">
            <v>1.5</v>
          </cell>
          <cell r="AE1188">
            <v>1.93</v>
          </cell>
        </row>
        <row r="1189">
          <cell r="A1189" t="str">
            <v>LU0069452877</v>
          </cell>
          <cell r="B1189" t="str">
            <v>Fidelity Sustainable Asia Eq A-Dis-EUR</v>
          </cell>
          <cell r="C1189" t="str">
            <v>Hors liste</v>
          </cell>
          <cell r="D1189">
            <v>0</v>
          </cell>
          <cell r="E1189" t="str">
            <v>SICAV</v>
          </cell>
          <cell r="F1189" t="str">
            <v>Fidelity</v>
          </cell>
          <cell r="G1189" t="str">
            <v>Fidelity (Luxembourg)</v>
          </cell>
          <cell r="H1189" t="str">
            <v>EUR</v>
          </cell>
          <cell r="I1189" t="str">
            <v>MSCI AC Asia Ex Japan NR USD</v>
          </cell>
          <cell r="J1189" t="str">
            <v>www.fidelity.fr</v>
          </cell>
          <cell r="K1189" t="str">
            <v>Actions Asie-Pacifique hors Japon</v>
          </cell>
          <cell r="L1189" t="str">
            <v>Europe Fonds ouverts  - Actions Asie hors Japon</v>
          </cell>
          <cell r="M1189" t="str">
            <v>FN00</v>
          </cell>
          <cell r="N1189" t="str">
            <v>FN00B</v>
          </cell>
          <cell r="O1189" t="str">
            <v>Quotidien</v>
          </cell>
          <cell r="P1189" t="str">
            <v>Austria;Belgium;Switzerland;Chile;Germany;Denmark;Spain;Finland;France;United Kingdom;Guernsey;Hong Kong;Iceland;Italy;Jersey;Luxembourg;Malta;Netherlands;Norway;Portugal;Sweden;Taiwan;South Africa;</v>
          </cell>
          <cell r="Q1189" t="str">
            <v>Non</v>
          </cell>
          <cell r="R1189" t="str">
            <v/>
          </cell>
          <cell r="S1189" t="str">
            <v/>
          </cell>
          <cell r="T1189" t="str">
            <v>Asie - Pacifique</v>
          </cell>
          <cell r="U1189" t="str">
            <v>Asia Pacific ex Japan ex Australia</v>
          </cell>
          <cell r="V1189">
            <v>6</v>
          </cell>
          <cell r="W1189" t="str">
            <v>Non</v>
          </cell>
          <cell r="X1189" t="str">
            <v>Dist</v>
          </cell>
          <cell r="Y1189" t="str">
            <v>12h00</v>
          </cell>
          <cell r="Z1189" t="str">
            <v>Cut Off: 12h00  Val:J+5</v>
          </cell>
          <cell r="AA1189" t="str">
            <v>Label Luxflag ESG 012022</v>
          </cell>
          <cell r="AB1189" t="str">
            <v>Oui</v>
          </cell>
          <cell r="AC1189" t="str">
            <v>Oui</v>
          </cell>
          <cell r="AD1189">
            <v>1.5</v>
          </cell>
          <cell r="AE1189">
            <v>1.93</v>
          </cell>
        </row>
        <row r="1190">
          <cell r="A1190" t="str">
            <v>LU0048597586</v>
          </cell>
          <cell r="B1190" t="str">
            <v>Fidelity Sustainable Asia Eq A-Dis-USD</v>
          </cell>
          <cell r="C1190" t="str">
            <v>Retrait Darjeeling 09/21 Doublons</v>
          </cell>
          <cell r="D1190">
            <v>5</v>
          </cell>
          <cell r="E1190" t="str">
            <v>SICAV</v>
          </cell>
          <cell r="F1190" t="str">
            <v>Fidelity</v>
          </cell>
          <cell r="G1190" t="str">
            <v>Fidelity (Luxembourg)</v>
          </cell>
          <cell r="H1190" t="str">
            <v>USD</v>
          </cell>
          <cell r="I1190" t="str">
            <v>MSCI AC Asia Ex Japan NR USD</v>
          </cell>
          <cell r="J1190" t="str">
            <v>www.fidelity.fr</v>
          </cell>
          <cell r="K1190" t="str">
            <v>Actions Asie-Pacifique hors Japon</v>
          </cell>
          <cell r="L1190" t="str">
            <v>Europe Fonds ouverts  - Actions Asie hors Japon</v>
          </cell>
          <cell r="M1190" t="str">
            <v>FN00</v>
          </cell>
          <cell r="N1190" t="str">
            <v>FN00B</v>
          </cell>
          <cell r="O1190" t="str">
            <v>Quotidien</v>
          </cell>
          <cell r="P1190" t="str">
            <v>Austria;Belgium;Switzerland;Chile;Germany;Denmark;Spain;Finland;France;United Kingdom;Guernsey;Greece;Hong Kong;Iceland;Italy;Jersey;South Korea;Luxembourg;Macao;Malta;Netherlands;Norway;Peru;Portugal;Singapore;Sweden;Taiwan;South Africa;</v>
          </cell>
          <cell r="Q1190" t="str">
            <v>Non</v>
          </cell>
          <cell r="R1190" t="str">
            <v/>
          </cell>
          <cell r="S1190" t="str">
            <v/>
          </cell>
          <cell r="T1190" t="str">
            <v>Asie - Pacifique</v>
          </cell>
          <cell r="U1190" t="str">
            <v>Asia Pacific ex Japan ex Australia</v>
          </cell>
          <cell r="V1190">
            <v>6</v>
          </cell>
          <cell r="W1190" t="str">
            <v>Non</v>
          </cell>
          <cell r="X1190" t="str">
            <v>Dist</v>
          </cell>
          <cell r="Y1190" t="str">
            <v>12h00</v>
          </cell>
          <cell r="Z1190" t="str">
            <v>Cut Off: 12h00  Val:J+5</v>
          </cell>
          <cell r="AA1190" t="str">
            <v>Label Luxflag ESG 012022</v>
          </cell>
          <cell r="AB1190" t="str">
            <v>Oui</v>
          </cell>
          <cell r="AC1190" t="str">
            <v>Oui</v>
          </cell>
          <cell r="AD1190">
            <v>1.5</v>
          </cell>
          <cell r="AE1190">
            <v>1.93</v>
          </cell>
        </row>
        <row r="1191">
          <cell r="A1191" t="str">
            <v>LU0413542167</v>
          </cell>
          <cell r="B1191" t="str">
            <v>Fidelity Asian Special Sits A-Acc-EUR</v>
          </cell>
          <cell r="C1191" t="str">
            <v>Retrait SLEPL 07/21 doublons</v>
          </cell>
          <cell r="D1191">
            <v>4</v>
          </cell>
          <cell r="E1191" t="str">
            <v>SICAV</v>
          </cell>
          <cell r="F1191" t="str">
            <v>Fidelity</v>
          </cell>
          <cell r="G1191" t="str">
            <v>Fidelity (Luxembourg)</v>
          </cell>
          <cell r="H1191" t="str">
            <v>EUR</v>
          </cell>
          <cell r="I1191" t="str">
            <v>MSCI AC Asia Ex Japan NR LCL</v>
          </cell>
          <cell r="J1191" t="str">
            <v>www.fidelity.fr</v>
          </cell>
          <cell r="K1191" t="str">
            <v>Actions Asie-Pacifique hors Japon</v>
          </cell>
          <cell r="L1191" t="str">
            <v>Europe Fonds ouverts  - Actions Asie hors Japon</v>
          </cell>
          <cell r="M1191" t="str">
            <v>FN00</v>
          </cell>
          <cell r="N1191" t="str">
            <v>FN00B</v>
          </cell>
          <cell r="O1191" t="str">
            <v>Quotidien</v>
          </cell>
          <cell r="P1191" t="str">
            <v>Austria;Switzerland;Chile;Germany;Spain;France;United Kingdom;Italy;Luxembourg;Netherlands;Sweden;Taiwan;South Africa;</v>
          </cell>
          <cell r="Q1191" t="str">
            <v>Non</v>
          </cell>
          <cell r="R1191" t="str">
            <v/>
          </cell>
          <cell r="S1191" t="str">
            <v/>
          </cell>
          <cell r="T1191" t="str">
            <v>Asie - Pacifique</v>
          </cell>
          <cell r="U1191" t="str">
            <v>Asia Pacific ex Japan ex Australia</v>
          </cell>
          <cell r="V1191">
            <v>6</v>
          </cell>
          <cell r="W1191" t="str">
            <v>Non</v>
          </cell>
          <cell r="X1191" t="str">
            <v>Cap</v>
          </cell>
          <cell r="Y1191" t="str">
            <v>13h00</v>
          </cell>
          <cell r="Z1191" t="str">
            <v>J+3</v>
          </cell>
          <cell r="AB1191" t="str">
            <v>Non</v>
          </cell>
          <cell r="AC1191" t="str">
            <v>Oui</v>
          </cell>
          <cell r="AD1191">
            <v>1.5</v>
          </cell>
          <cell r="AE1191">
            <v>1.93</v>
          </cell>
        </row>
        <row r="1192">
          <cell r="A1192" t="str">
            <v>LU0261950983</v>
          </cell>
          <cell r="B1192" t="str">
            <v>Fidelity Asian Special Sits A-Acc-USD</v>
          </cell>
          <cell r="C1192" t="str">
            <v/>
          </cell>
          <cell r="D1192">
            <v>1</v>
          </cell>
          <cell r="E1192" t="str">
            <v>SICAV</v>
          </cell>
          <cell r="F1192" t="str">
            <v>Fidelity</v>
          </cell>
          <cell r="G1192" t="str">
            <v>Fidelity (Luxembourg)</v>
          </cell>
          <cell r="H1192" t="str">
            <v>USD</v>
          </cell>
          <cell r="I1192" t="str">
            <v>MSCI AC Asia Ex Japan NR LCL</v>
          </cell>
          <cell r="J1192" t="str">
            <v>www.fidelity.fr</v>
          </cell>
          <cell r="K1192" t="str">
            <v>Actions Asie-Pacifique hors Japon</v>
          </cell>
          <cell r="L1192" t="str">
            <v>Europe Fonds ouverts  - Actions Asie hors Japon</v>
          </cell>
          <cell r="M1192" t="str">
            <v>FN00</v>
          </cell>
          <cell r="N1192" t="str">
            <v>FN00B</v>
          </cell>
          <cell r="O1192" t="str">
            <v>Quotidien</v>
          </cell>
          <cell r="P1192" t="str">
            <v>Austria;Belgium;Switzerland;Chile;Germany;Denmark;Spain;France;United Kingdom;Hong Kong;Italy;South Korea;Luxembourg;Netherlands;Norway;Sweden;Taiwan;South Africa;</v>
          </cell>
          <cell r="Q1192" t="str">
            <v>Non</v>
          </cell>
          <cell r="R1192" t="str">
            <v/>
          </cell>
          <cell r="S1192" t="str">
            <v/>
          </cell>
          <cell r="T1192" t="str">
            <v>Asie - Pacifique</v>
          </cell>
          <cell r="U1192" t="str">
            <v>Asia Pacific ex Japan ex Australia</v>
          </cell>
          <cell r="V1192">
            <v>6</v>
          </cell>
          <cell r="W1192" t="str">
            <v>Non</v>
          </cell>
          <cell r="X1192" t="str">
            <v>Cap</v>
          </cell>
          <cell r="AB1192" t="str">
            <v>Non</v>
          </cell>
          <cell r="AC1192" t="str">
            <v>Oui</v>
          </cell>
          <cell r="AD1192">
            <v>1.5</v>
          </cell>
          <cell r="AE1192">
            <v>1.93</v>
          </cell>
        </row>
        <row r="1193">
          <cell r="A1193" t="str">
            <v>LU0054237671</v>
          </cell>
          <cell r="B1193" t="str">
            <v>Fidelity Asian Special Sits A-Dis-USD</v>
          </cell>
          <cell r="C1193" t="str">
            <v/>
          </cell>
          <cell r="D1193">
            <v>7</v>
          </cell>
          <cell r="E1193" t="str">
            <v>SICAV</v>
          </cell>
          <cell r="F1193" t="str">
            <v>Fidelity</v>
          </cell>
          <cell r="G1193" t="str">
            <v>Fidelity (Luxembourg)</v>
          </cell>
          <cell r="H1193" t="str">
            <v>USD</v>
          </cell>
          <cell r="I1193" t="str">
            <v>MSCI AC Asia Ex Japan NR LCL</v>
          </cell>
          <cell r="J1193" t="str">
            <v>www.fidelity.fr</v>
          </cell>
          <cell r="K1193" t="str">
            <v>Actions Asie-Pacifique hors Japon</v>
          </cell>
          <cell r="L1193" t="str">
            <v>Europe Fonds ouverts  - Actions Asie hors Japon</v>
          </cell>
          <cell r="M1193" t="str">
            <v>FN00</v>
          </cell>
          <cell r="N1193" t="str">
            <v>FN00B</v>
          </cell>
          <cell r="O1193" t="str">
            <v>Quotidien</v>
          </cell>
          <cell r="P1193" t="str">
            <v>Austria;Belgium;Switzerland;Chile;Germany;Denmark;Spain;Finland;France;United Kingdom;Guernsey;Greece;Hong Kong;Iceland;Italy;Jersey;South Korea;Luxembourg;Macao;Malta;Netherlands;Norway;Peru;Portugal;Singapore;Sweden;Taiwan;South Africa;</v>
          </cell>
          <cell r="Q1193" t="str">
            <v>Non</v>
          </cell>
          <cell r="R1193" t="str">
            <v/>
          </cell>
          <cell r="S1193" t="str">
            <v/>
          </cell>
          <cell r="T1193" t="str">
            <v>Asie - Pacifique</v>
          </cell>
          <cell r="U1193" t="str">
            <v>Asia Pacific ex Japan ex Australia</v>
          </cell>
          <cell r="V1193">
            <v>6</v>
          </cell>
          <cell r="W1193" t="str">
            <v>Non</v>
          </cell>
          <cell r="X1193" t="str">
            <v>Dist</v>
          </cell>
          <cell r="Y1193" t="str">
            <v>12h00</v>
          </cell>
          <cell r="Z1193" t="str">
            <v>Cut Off: 12h00  Val:J+5</v>
          </cell>
          <cell r="AA1193">
            <v>0</v>
          </cell>
          <cell r="AB1193" t="str">
            <v>Non</v>
          </cell>
          <cell r="AC1193" t="str">
            <v>Oui</v>
          </cell>
          <cell r="AD1193">
            <v>1.5</v>
          </cell>
          <cell r="AE1193">
            <v>1.93</v>
          </cell>
        </row>
        <row r="1194">
          <cell r="A1194" t="str">
            <v>LU0048574536</v>
          </cell>
          <cell r="B1194" t="str">
            <v>Fidelity Australian Divers Eq A-AUD</v>
          </cell>
          <cell r="C1194" t="str">
            <v/>
          </cell>
          <cell r="D1194">
            <v>7</v>
          </cell>
          <cell r="E1194" t="str">
            <v>SICAV</v>
          </cell>
          <cell r="F1194" t="str">
            <v>Fidelity</v>
          </cell>
          <cell r="G1194" t="str">
            <v>Fidelity (Luxembourg)</v>
          </cell>
          <cell r="H1194" t="str">
            <v>AUD</v>
          </cell>
          <cell r="I1194" t="str">
            <v>S&amp;P/ASX 200 TR AUD</v>
          </cell>
          <cell r="J1194" t="str">
            <v>www.fidelity.fr</v>
          </cell>
          <cell r="K1194" t="str">
            <v>Actions Asie Pacifique - Zones particulières</v>
          </cell>
          <cell r="L1194" t="str">
            <v>Europe Fonds ouverts  - Actions Australie &amp; Nouvelle-Zélande</v>
          </cell>
          <cell r="M1194" t="str">
            <v>FO00</v>
          </cell>
          <cell r="N1194" t="str">
            <v>FO00B</v>
          </cell>
          <cell r="O1194" t="str">
            <v>Quotidien</v>
          </cell>
          <cell r="P1194" t="str">
            <v>Austria;Belgium;Switzerland;Chile;Germany;Denmark;Spain;Finland;France;United Kingdom;Guernsey;Greece;Hong Kong;Iceland;Italy;Jersey;South Korea;Luxembourg;Macao;Malta;Netherlands;Norway;Peru;Portugal;Singapore;Sweden;Taiwan;South Africa;</v>
          </cell>
          <cell r="Q1194" t="str">
            <v>Non</v>
          </cell>
          <cell r="R1194" t="str">
            <v/>
          </cell>
          <cell r="S1194" t="str">
            <v>+ 85 ans</v>
          </cell>
          <cell r="T1194" t="str">
            <v>Asie - Pacifique</v>
          </cell>
          <cell r="U1194" t="str">
            <v>Australie</v>
          </cell>
          <cell r="V1194">
            <v>5</v>
          </cell>
          <cell r="W1194" t="str">
            <v>Non</v>
          </cell>
          <cell r="X1194" t="str">
            <v>Dist</v>
          </cell>
          <cell r="Y1194" t="str">
            <v>12h00</v>
          </cell>
          <cell r="Z1194" t="str">
            <v>Cut Off: 12h00  Val:J+5</v>
          </cell>
          <cell r="AB1194" t="str">
            <v>Non</v>
          </cell>
          <cell r="AC1194" t="str">
            <v>Oui</v>
          </cell>
          <cell r="AD1194">
            <v>1.5</v>
          </cell>
          <cell r="AE1194">
            <v>1.92</v>
          </cell>
        </row>
        <row r="1195">
          <cell r="A1195" t="str">
            <v>LU0594300096</v>
          </cell>
          <cell r="B1195" t="str">
            <v>Fidelity China Consumer A-Acc-EUR</v>
          </cell>
          <cell r="C1195" t="str">
            <v/>
          </cell>
          <cell r="D1195">
            <v>8</v>
          </cell>
          <cell r="E1195" t="str">
            <v>SICAV</v>
          </cell>
          <cell r="F1195" t="str">
            <v>Fidelity</v>
          </cell>
          <cell r="G1195" t="str">
            <v>Fidelity (Luxembourg)</v>
          </cell>
          <cell r="H1195" t="str">
            <v>EUR</v>
          </cell>
          <cell r="I1195" t="str">
            <v>MSCI China NR USD</v>
          </cell>
          <cell r="J1195" t="str">
            <v>www.fidelity.fr</v>
          </cell>
          <cell r="K1195" t="str">
            <v>Actions Chine</v>
          </cell>
          <cell r="L1195" t="str">
            <v>Europe Fonds ouverts  - Actions Chine</v>
          </cell>
          <cell r="M1195" t="str">
            <v>FKD0</v>
          </cell>
          <cell r="N1195" t="str">
            <v>FKD0B</v>
          </cell>
          <cell r="O1195" t="str">
            <v>Quotidien</v>
          </cell>
          <cell r="P1195" t="str">
            <v>Austria;Switzerland;Germany;Denmark;Spain;Finland;France;United Kingdom;Hong Kong;Italy;Luxembourg;Netherlands;Norway;Portugal;Singapore;Sweden;Taiwan;South Africa;</v>
          </cell>
          <cell r="Q1195" t="str">
            <v>Non</v>
          </cell>
          <cell r="R1195" t="str">
            <v/>
          </cell>
          <cell r="S1195" t="str">
            <v/>
          </cell>
          <cell r="T1195" t="str">
            <v>Chine</v>
          </cell>
          <cell r="U1195" t="str">
            <v>China (Greater)</v>
          </cell>
          <cell r="V1195">
            <v>6</v>
          </cell>
          <cell r="W1195" t="str">
            <v>Non</v>
          </cell>
          <cell r="X1195" t="str">
            <v>Cap</v>
          </cell>
          <cell r="Y1195" t="str">
            <v>13h00</v>
          </cell>
          <cell r="Z1195" t="str">
            <v>J+3</v>
          </cell>
          <cell r="AA1195">
            <v>0</v>
          </cell>
          <cell r="AB1195" t="str">
            <v>Non</v>
          </cell>
          <cell r="AC1195" t="str">
            <v>Oui</v>
          </cell>
          <cell r="AD1195">
            <v>1.5</v>
          </cell>
          <cell r="AE1195">
            <v>1.91</v>
          </cell>
        </row>
        <row r="1196">
          <cell r="A1196" t="str">
            <v>LU0318931192</v>
          </cell>
          <cell r="B1196" t="str">
            <v>Fidelity China Focus A-Acc-EUR</v>
          </cell>
          <cell r="C1196" t="str">
            <v/>
          </cell>
          <cell r="D1196">
            <v>2</v>
          </cell>
          <cell r="E1196" t="str">
            <v>SICAV</v>
          </cell>
          <cell r="F1196" t="str">
            <v>Fidelity</v>
          </cell>
          <cell r="G1196" t="str">
            <v>Fidelity (Luxembourg)</v>
          </cell>
          <cell r="H1196" t="str">
            <v>EUR</v>
          </cell>
          <cell r="I1196" t="str">
            <v>MSCI China Capped 10% NR USD</v>
          </cell>
          <cell r="J1196" t="str">
            <v>www.fidelity.fr</v>
          </cell>
          <cell r="K1196" t="str">
            <v>Actions Chine</v>
          </cell>
          <cell r="L1196" t="str">
            <v>Europe Fonds ouverts  - Actions Chine</v>
          </cell>
          <cell r="M1196" t="str">
            <v>FKD0</v>
          </cell>
          <cell r="N1196" t="str">
            <v>FKD0B</v>
          </cell>
          <cell r="O1196" t="str">
            <v>Quotidien</v>
          </cell>
          <cell r="P1196" t="str">
            <v>Austria;Belgium;Switzerland;Chile;Germany;Denmark;Spain;France;United Kingdom;Hong Kong;Italy;Luxembourg;Netherlands;Norway;Sweden;Taiwan;South Africa;</v>
          </cell>
          <cell r="Q1196" t="str">
            <v>Non</v>
          </cell>
          <cell r="R1196" t="str">
            <v/>
          </cell>
          <cell r="S1196" t="str">
            <v/>
          </cell>
          <cell r="T1196" t="str">
            <v>Chine</v>
          </cell>
          <cell r="U1196" t="str">
            <v>Chine</v>
          </cell>
          <cell r="V1196">
            <v>6</v>
          </cell>
          <cell r="W1196" t="str">
            <v>Non</v>
          </cell>
          <cell r="X1196" t="str">
            <v>Cap</v>
          </cell>
          <cell r="AB1196" t="str">
            <v>Non</v>
          </cell>
          <cell r="AC1196" t="str">
            <v>Oui</v>
          </cell>
          <cell r="AD1196">
            <v>1.5</v>
          </cell>
          <cell r="AE1196">
            <v>1.91</v>
          </cell>
        </row>
        <row r="1197">
          <cell r="A1197" t="str">
            <v>LU0173614495</v>
          </cell>
          <cell r="B1197" t="str">
            <v>Fidelity China Focus A-Dis-USD</v>
          </cell>
          <cell r="C1197" t="str">
            <v/>
          </cell>
          <cell r="D1197">
            <v>9</v>
          </cell>
          <cell r="E1197" t="str">
            <v>SICAV</v>
          </cell>
          <cell r="F1197" t="str">
            <v>Fidelity</v>
          </cell>
          <cell r="G1197" t="str">
            <v>Fidelity (Luxembourg)</v>
          </cell>
          <cell r="H1197" t="str">
            <v>USD</v>
          </cell>
          <cell r="I1197" t="str">
            <v>MSCI China Capped 10% NR USD</v>
          </cell>
          <cell r="J1197" t="str">
            <v>www.fidelity.fr</v>
          </cell>
          <cell r="K1197" t="str">
            <v>Actions Chine</v>
          </cell>
          <cell r="L1197" t="str">
            <v>Europe Fonds ouverts  - Actions Chine</v>
          </cell>
          <cell r="M1197" t="str">
            <v>FKD0</v>
          </cell>
          <cell r="N1197" t="str">
            <v>FKD0B</v>
          </cell>
          <cell r="O1197" t="str">
            <v>Quotidien</v>
          </cell>
          <cell r="P1197" t="str">
            <v>Austria;Belgium;Switzerland;Chile;Germany;Denmark;Spain;Finland;France;United Kingdom;Guernsey;Hong Kong;Iceland;Italy;Jersey;South Korea;Luxembourg;Macao;Malta;Netherlands;Norway;Peru;Portugal;Singapore;Sweden;Taiwan;South Africa;</v>
          </cell>
          <cell r="Q1197" t="str">
            <v>Non</v>
          </cell>
          <cell r="R1197" t="str">
            <v/>
          </cell>
          <cell r="S1197" t="str">
            <v/>
          </cell>
          <cell r="T1197" t="str">
            <v>Chine</v>
          </cell>
          <cell r="U1197" t="str">
            <v>Chine</v>
          </cell>
          <cell r="V1197">
            <v>6</v>
          </cell>
          <cell r="W1197" t="str">
            <v>Non</v>
          </cell>
          <cell r="X1197" t="str">
            <v>Dist</v>
          </cell>
          <cell r="Y1197" t="str">
            <v>12h00</v>
          </cell>
          <cell r="Z1197" t="str">
            <v>Cut Off: 12h00  Val:J+5</v>
          </cell>
          <cell r="AA1197">
            <v>0</v>
          </cell>
          <cell r="AB1197" t="str">
            <v>Non</v>
          </cell>
          <cell r="AC1197" t="str">
            <v>Oui</v>
          </cell>
          <cell r="AD1197">
            <v>1.5</v>
          </cell>
          <cell r="AE1197">
            <v>1.91</v>
          </cell>
        </row>
        <row r="1198">
          <cell r="A1198" t="str">
            <v>LU0303816705</v>
          </cell>
          <cell r="B1198" t="str">
            <v>Fidelity Em Eurp Mdl Est&amp;Afr A-Acc-EUR</v>
          </cell>
          <cell r="C1198" t="str">
            <v>Retrait Darjeeling 09/21 Doublons, Retrait SLEPL 07/21 doublons</v>
          </cell>
          <cell r="D1198">
            <v>3</v>
          </cell>
          <cell r="E1198" t="str">
            <v>SICAV</v>
          </cell>
          <cell r="F1198" t="str">
            <v>Fidelity</v>
          </cell>
          <cell r="G1198" t="str">
            <v>Fidelity (Luxembourg)</v>
          </cell>
          <cell r="H1198" t="str">
            <v>EUR</v>
          </cell>
          <cell r="I1198" t="str">
            <v>MSCI EM EMEA (Capped 5%)</v>
          </cell>
          <cell r="J1198" t="str">
            <v>www.fidelity.fr</v>
          </cell>
          <cell r="K1198" t="str">
            <v>Actions autres</v>
          </cell>
          <cell r="L1198" t="str">
            <v>Europe Fonds ouverts  - Autres actions</v>
          </cell>
          <cell r="M1198" t="str">
            <v>FTZZ</v>
          </cell>
          <cell r="N1198" t="str">
            <v>FTZZB</v>
          </cell>
          <cell r="O1198" t="str">
            <v>Quotidien</v>
          </cell>
          <cell r="P1198" t="str">
            <v>Austria;Belgium;Switzerland;Chile;Germany;Denmark;Spain;Finland;France;United Kingdom;Guernsey;Hong Kong;Ireland;Italy;Jersey;South Korea;Luxembourg;Malta;Netherlands;Norway;Portugal;Singapore;Sweden;Taiwan;</v>
          </cell>
          <cell r="Q1198" t="str">
            <v>Non</v>
          </cell>
          <cell r="R1198" t="str">
            <v/>
          </cell>
          <cell r="S1198" t="str">
            <v/>
          </cell>
          <cell r="T1198" t="str">
            <v>International</v>
          </cell>
          <cell r="U1198" t="str">
            <v>Emerging Europe,Middle East and Africa</v>
          </cell>
          <cell r="V1198">
            <v>6</v>
          </cell>
          <cell r="W1198" t="str">
            <v>Non</v>
          </cell>
          <cell r="X1198" t="str">
            <v>Cap</v>
          </cell>
          <cell r="Y1198" t="str">
            <v>18h00</v>
          </cell>
          <cell r="Z1198" t="str">
            <v>J+3</v>
          </cell>
          <cell r="AB1198" t="str">
            <v>Non</v>
          </cell>
          <cell r="AC1198" t="str">
            <v>Oui</v>
          </cell>
          <cell r="AD1198">
            <v>1.5</v>
          </cell>
          <cell r="AE1198">
            <v>1.95</v>
          </cell>
        </row>
        <row r="1199">
          <cell r="A1199" t="str">
            <v>LU0303821028</v>
          </cell>
          <cell r="B1199" t="str">
            <v>Fidelity Em Eurp Mdl Est&amp;Afr A-Dis-USD</v>
          </cell>
          <cell r="C1199" t="str">
            <v/>
          </cell>
          <cell r="D1199">
            <v>0</v>
          </cell>
          <cell r="E1199" t="str">
            <v>SICAV</v>
          </cell>
          <cell r="F1199" t="str">
            <v>Fidelity</v>
          </cell>
          <cell r="G1199" t="str">
            <v>Fidelity (Luxembourg)</v>
          </cell>
          <cell r="H1199" t="str">
            <v>USD</v>
          </cell>
          <cell r="I1199" t="str">
            <v>MSCI EM EMEA (Capped 5%)</v>
          </cell>
          <cell r="J1199" t="str">
            <v>www.fidelity.fr</v>
          </cell>
          <cell r="K1199" t="str">
            <v>Actions autres</v>
          </cell>
          <cell r="L1199" t="str">
            <v>Europe Fonds ouverts  - Autres actions</v>
          </cell>
          <cell r="M1199" t="str">
            <v>FTZZ</v>
          </cell>
          <cell r="N1199" t="str">
            <v>FTZZB</v>
          </cell>
          <cell r="O1199" t="str">
            <v>Quotidien</v>
          </cell>
          <cell r="P1199" t="str">
            <v>Austria;Belgium;Switzerland;Chile;Germany;Denmark;Spain;Finland;France;United Kingdom;Guernsey;Hong Kong;Ireland;Italy;Jersey;Luxembourg;Malta;Netherlands;Norway;Peru;Portugal;Singapore;Sweden;Taiwan;</v>
          </cell>
          <cell r="Q1199" t="str">
            <v>Non</v>
          </cell>
          <cell r="R1199" t="str">
            <v/>
          </cell>
          <cell r="S1199" t="str">
            <v/>
          </cell>
          <cell r="T1199" t="str">
            <v>International</v>
          </cell>
          <cell r="U1199" t="str">
            <v>Emerging Europe,Middle East and Africa</v>
          </cell>
          <cell r="V1199">
            <v>6</v>
          </cell>
          <cell r="W1199" t="str">
            <v>Non</v>
          </cell>
          <cell r="X1199" t="str">
            <v>Dist</v>
          </cell>
          <cell r="Y1199" t="str">
            <v>17h00</v>
          </cell>
          <cell r="Z1199" t="str">
            <v>Cut Off: 17h00  Val:J+5</v>
          </cell>
          <cell r="AB1199" t="str">
            <v>Non</v>
          </cell>
          <cell r="AC1199" t="str">
            <v>Oui</v>
          </cell>
          <cell r="AD1199">
            <v>1.5</v>
          </cell>
          <cell r="AE1199">
            <v>1.95</v>
          </cell>
        </row>
        <row r="1200">
          <cell r="A1200" t="str">
            <v>LU0303816887</v>
          </cell>
          <cell r="B1200" t="str">
            <v>Fidelity Em Eurp Mdl Est&amp;Afr E-Acc-EUR</v>
          </cell>
          <cell r="C1200" t="str">
            <v/>
          </cell>
          <cell r="D1200">
            <v>7</v>
          </cell>
          <cell r="E1200" t="str">
            <v>SICAV</v>
          </cell>
          <cell r="F1200" t="str">
            <v>Fidelity</v>
          </cell>
          <cell r="G1200" t="str">
            <v>Fidelity (Luxembourg)</v>
          </cell>
          <cell r="H1200" t="str">
            <v>EUR</v>
          </cell>
          <cell r="I1200" t="str">
            <v>MSCI EM EMEA (Capped 5%)</v>
          </cell>
          <cell r="J1200" t="str">
            <v>www.fidelity.fr</v>
          </cell>
          <cell r="K1200" t="str">
            <v>Actions autres</v>
          </cell>
          <cell r="L1200" t="str">
            <v>Europe Fonds ouverts  - Autres actions</v>
          </cell>
          <cell r="M1200" t="str">
            <v>FTZZ</v>
          </cell>
          <cell r="N1200" t="str">
            <v>FTZZB</v>
          </cell>
          <cell r="O1200" t="str">
            <v>Quotidien</v>
          </cell>
          <cell r="P1200" t="str">
            <v>Austria;Switzerland;Chile;Germany;Spain;France;Italy;Luxembourg;Portugal;</v>
          </cell>
          <cell r="Q1200" t="str">
            <v>Non</v>
          </cell>
          <cell r="R1200" t="str">
            <v/>
          </cell>
          <cell r="S1200" t="str">
            <v/>
          </cell>
          <cell r="T1200" t="str">
            <v>International</v>
          </cell>
          <cell r="U1200" t="str">
            <v>Emerging Europe,Middle East and Africa</v>
          </cell>
          <cell r="V1200">
            <v>6</v>
          </cell>
          <cell r="W1200" t="str">
            <v>Non</v>
          </cell>
          <cell r="X1200" t="str">
            <v>Cap</v>
          </cell>
          <cell r="Y1200" t="str">
            <v>17h00</v>
          </cell>
          <cell r="Z1200" t="str">
            <v>Cut Off: 17h00  Val:J+5</v>
          </cell>
          <cell r="AA1200">
            <v>0</v>
          </cell>
          <cell r="AB1200" t="str">
            <v>Non</v>
          </cell>
          <cell r="AC1200" t="str">
            <v>Oui</v>
          </cell>
          <cell r="AD1200">
            <v>1.5</v>
          </cell>
          <cell r="AE1200">
            <v>2.7</v>
          </cell>
        </row>
        <row r="1201">
          <cell r="A1201" t="str">
            <v>LU1048684796</v>
          </cell>
          <cell r="B1201" t="str">
            <v>Fidelity Em Mkts A-Acc-EUR</v>
          </cell>
          <cell r="C1201" t="str">
            <v>Retrait Darjeeling 09/21 Doublons</v>
          </cell>
          <cell r="D1201">
            <v>3</v>
          </cell>
          <cell r="E1201" t="str">
            <v>SICAV</v>
          </cell>
          <cell r="F1201" t="str">
            <v>Fidelity</v>
          </cell>
          <cell r="G1201" t="str">
            <v>Fidelity (Luxembourg)</v>
          </cell>
          <cell r="H1201" t="str">
            <v>EUR</v>
          </cell>
          <cell r="I1201" t="str">
            <v>MSCI EM NR USD</v>
          </cell>
          <cell r="J1201" t="str">
            <v>www.fidelity.fr</v>
          </cell>
          <cell r="K1201" t="str">
            <v>Actions Marchés Emergents</v>
          </cell>
          <cell r="L1201" t="str">
            <v>Europe Fonds ouverts  - Actions Marchés Emergents</v>
          </cell>
          <cell r="M1201" t="str">
            <v>FJ00</v>
          </cell>
          <cell r="N1201" t="str">
            <v>FJ00B</v>
          </cell>
          <cell r="O1201" t="str">
            <v>Quotidien</v>
          </cell>
          <cell r="P1201" t="str">
            <v>Austria;Belgium;Bahrain;Switzerland;Czech Republic;Germany;Denmark;Spain;Finland;France;United Kingdom;Hungary;Italy;Luxembourg;Norway;Oman;Poland;Qatar;Slovakia;Sweden;</v>
          </cell>
          <cell r="Q1201" t="str">
            <v>Non</v>
          </cell>
          <cell r="R1201" t="str">
            <v/>
          </cell>
          <cell r="S1201" t="str">
            <v/>
          </cell>
          <cell r="T1201" t="str">
            <v>Marchés Emergents</v>
          </cell>
          <cell r="U1201" t="str">
            <v>Global Emerging Mkts</v>
          </cell>
          <cell r="V1201">
            <v>6</v>
          </cell>
          <cell r="W1201" t="str">
            <v>Non</v>
          </cell>
          <cell r="X1201" t="str">
            <v>Cap</v>
          </cell>
          <cell r="Y1201" t="str">
            <v>17h00</v>
          </cell>
          <cell r="Z1201" t="str">
            <v>J+3</v>
          </cell>
          <cell r="AB1201" t="str">
            <v>Non</v>
          </cell>
          <cell r="AC1201" t="str">
            <v>Oui</v>
          </cell>
          <cell r="AD1201">
            <v>1.5</v>
          </cell>
          <cell r="AE1201">
            <v>1.93</v>
          </cell>
        </row>
        <row r="1202">
          <cell r="A1202" t="str">
            <v>LU0261950470</v>
          </cell>
          <cell r="B1202" t="str">
            <v>Fidelity Em Mkts A-Acc-USD</v>
          </cell>
          <cell r="C1202" t="str">
            <v/>
          </cell>
          <cell r="D1202">
            <v>8</v>
          </cell>
          <cell r="E1202" t="str">
            <v>SICAV</v>
          </cell>
          <cell r="F1202" t="str">
            <v>Fidelity</v>
          </cell>
          <cell r="G1202" t="str">
            <v>Fidelity (Luxembourg)</v>
          </cell>
          <cell r="H1202" t="str">
            <v>USD</v>
          </cell>
          <cell r="I1202" t="str">
            <v>MSCI EM NR USD</v>
          </cell>
          <cell r="J1202" t="str">
            <v>www.fidelity.fr</v>
          </cell>
          <cell r="K1202" t="str">
            <v>Actions Marchés Emergents</v>
          </cell>
          <cell r="L1202" t="str">
            <v>Europe Fonds ouverts  - Actions Marchés Emergents</v>
          </cell>
          <cell r="M1202" t="str">
            <v>FJ00</v>
          </cell>
          <cell r="N1202" t="str">
            <v>FJ00B</v>
          </cell>
          <cell r="O1202" t="str">
            <v>Quotidien</v>
          </cell>
          <cell r="P1202" t="str">
            <v>Austria;Belgium;Switzerland;Chile;Germany;Denmark;Spain;Finland;France;United Kingdom;Hong Kong;Italy;South Korea;Luxembourg;Netherlands;Norway;Sweden;South Africa;</v>
          </cell>
          <cell r="Q1202" t="str">
            <v>Non</v>
          </cell>
          <cell r="R1202" t="str">
            <v/>
          </cell>
          <cell r="S1202" t="str">
            <v/>
          </cell>
          <cell r="T1202" t="str">
            <v>Marchés Emergents</v>
          </cell>
          <cell r="U1202" t="str">
            <v>Global Emerging Mkts</v>
          </cell>
          <cell r="V1202">
            <v>6</v>
          </cell>
          <cell r="W1202" t="str">
            <v>Non</v>
          </cell>
          <cell r="X1202" t="str">
            <v>Cap</v>
          </cell>
          <cell r="Y1202" t="str">
            <v>17h00</v>
          </cell>
          <cell r="Z1202" t="str">
            <v>J+3</v>
          </cell>
          <cell r="AA1202">
            <v>0</v>
          </cell>
          <cell r="AB1202" t="str">
            <v>Non</v>
          </cell>
          <cell r="AC1202" t="str">
            <v>Oui</v>
          </cell>
          <cell r="AD1202">
            <v>1.5</v>
          </cell>
          <cell r="AE1202">
            <v>1.93</v>
          </cell>
        </row>
        <row r="1203">
          <cell r="A1203" t="str">
            <v>LU0307839646</v>
          </cell>
          <cell r="B1203" t="str">
            <v>Fidelity Em Mkts A-DIST-EUR</v>
          </cell>
          <cell r="C1203" t="str">
            <v/>
          </cell>
          <cell r="D1203">
            <v>1</v>
          </cell>
          <cell r="E1203" t="str">
            <v>SICAV</v>
          </cell>
          <cell r="F1203" t="str">
            <v>Fidelity</v>
          </cell>
          <cell r="G1203" t="str">
            <v>Fidelity (Luxembourg)</v>
          </cell>
          <cell r="H1203" t="str">
            <v>EUR</v>
          </cell>
          <cell r="I1203" t="str">
            <v>MSCI EM NR USD</v>
          </cell>
          <cell r="J1203" t="str">
            <v>www.fidelity.fr</v>
          </cell>
          <cell r="K1203" t="str">
            <v>Actions Marchés Emergents</v>
          </cell>
          <cell r="L1203" t="str">
            <v>Europe Fonds ouverts  - Actions Marchés Emergents</v>
          </cell>
          <cell r="M1203" t="str">
            <v>FJ00</v>
          </cell>
          <cell r="N1203" t="str">
            <v>FJ00B</v>
          </cell>
          <cell r="O1203" t="str">
            <v>Quotidien</v>
          </cell>
          <cell r="P1203" t="str">
            <v>Austria;Belgium;Switzerland;Chile;Germany;Denmark;Spain;Finland;France;United Kingdom;Italy;Luxembourg;Netherlands;Norway;Sweden;Taiwan;South Africa;</v>
          </cell>
          <cell r="Q1203" t="str">
            <v>Non</v>
          </cell>
          <cell r="R1203" t="str">
            <v/>
          </cell>
          <cell r="S1203" t="str">
            <v/>
          </cell>
          <cell r="T1203" t="str">
            <v>Marchés Emergents</v>
          </cell>
          <cell r="U1203" t="str">
            <v>Global Emerging Mkts</v>
          </cell>
          <cell r="V1203">
            <v>6</v>
          </cell>
          <cell r="W1203" t="str">
            <v>Non</v>
          </cell>
          <cell r="X1203" t="str">
            <v>Dist</v>
          </cell>
          <cell r="Y1203" t="str">
            <v>17h00</v>
          </cell>
          <cell r="Z1203" t="str">
            <v>J+3</v>
          </cell>
          <cell r="AB1203" t="str">
            <v>Non</v>
          </cell>
          <cell r="AC1203" t="str">
            <v>Oui</v>
          </cell>
          <cell r="AD1203">
            <v>1.5</v>
          </cell>
          <cell r="AE1203">
            <v>1.93</v>
          </cell>
        </row>
        <row r="1204">
          <cell r="A1204" t="str">
            <v>LU0048575426</v>
          </cell>
          <cell r="B1204" t="str">
            <v>Fidelity Em Mkts A-DIST-USD</v>
          </cell>
          <cell r="C1204" t="str">
            <v>Retrait Darjeeling 09/21 Doublons, Retrait SLEPL 07/21 doublons</v>
          </cell>
          <cell r="D1204">
            <v>5</v>
          </cell>
          <cell r="E1204" t="str">
            <v>SICAV</v>
          </cell>
          <cell r="F1204" t="str">
            <v>Fidelity</v>
          </cell>
          <cell r="G1204" t="str">
            <v>Fidelity (Luxembourg)</v>
          </cell>
          <cell r="H1204" t="str">
            <v>USD</v>
          </cell>
          <cell r="I1204" t="str">
            <v>MSCI EM NR USD</v>
          </cell>
          <cell r="J1204" t="str">
            <v>www.fidelity.fr</v>
          </cell>
          <cell r="K1204" t="str">
            <v>Actions Marchés Emergents</v>
          </cell>
          <cell r="L1204" t="str">
            <v>Europe Fonds ouverts  - Actions Marchés Emergents</v>
          </cell>
          <cell r="M1204" t="str">
            <v>FJ00</v>
          </cell>
          <cell r="N1204" t="str">
            <v>FJ00B</v>
          </cell>
          <cell r="O1204" t="str">
            <v>Quotidien</v>
          </cell>
          <cell r="P1204" t="str">
            <v>Austria;Belgium;Switzerland;Chile;Germany;Denmark;Spain;Finland;France;United Kingdom;Guernsey;Greece;Hong Kong;Iceland;Italy;Jersey;South Korea;Luxembourg;Macao;Malta;Netherlands;Norway;Peru;Portugal;Singapore;Sweden;Taiwan;South Africa;</v>
          </cell>
          <cell r="Q1204" t="str">
            <v>Non</v>
          </cell>
          <cell r="R1204" t="str">
            <v/>
          </cell>
          <cell r="S1204" t="str">
            <v/>
          </cell>
          <cell r="T1204" t="str">
            <v>Marchés Emergents</v>
          </cell>
          <cell r="U1204" t="str">
            <v>Global Emerging Mkts</v>
          </cell>
          <cell r="V1204">
            <v>6</v>
          </cell>
          <cell r="W1204" t="str">
            <v>Non</v>
          </cell>
          <cell r="X1204" t="str">
            <v>Dist</v>
          </cell>
          <cell r="Y1204" t="str">
            <v>17h00</v>
          </cell>
          <cell r="Z1204" t="str">
            <v>J+3</v>
          </cell>
          <cell r="AB1204" t="str">
            <v>Non</v>
          </cell>
          <cell r="AC1204" t="str">
            <v>Oui</v>
          </cell>
          <cell r="AD1204">
            <v>1.5</v>
          </cell>
          <cell r="AE1204">
            <v>1.93</v>
          </cell>
        </row>
        <row r="1205">
          <cell r="A1205" t="str">
            <v>LU0115763970</v>
          </cell>
          <cell r="B1205" t="str">
            <v>Fidelity Em Mkts E-Acc-EUR</v>
          </cell>
          <cell r="D1205">
            <v>2</v>
          </cell>
          <cell r="E1205" t="str">
            <v>SICAV</v>
          </cell>
          <cell r="F1205" t="str">
            <v>Fidelity</v>
          </cell>
          <cell r="G1205" t="str">
            <v>Fidelity (Luxembourg)</v>
          </cell>
          <cell r="H1205" t="str">
            <v>EUR</v>
          </cell>
          <cell r="I1205" t="str">
            <v>MSCI EM NR USD</v>
          </cell>
          <cell r="J1205" t="str">
            <v>www.fidelity.fr</v>
          </cell>
          <cell r="K1205" t="str">
            <v>Actions Marchés Emergents</v>
          </cell>
          <cell r="L1205" t="str">
            <v>Europe Fonds ouverts  - Actions Marchés Emergents</v>
          </cell>
          <cell r="M1205" t="str">
            <v>FJ00</v>
          </cell>
          <cell r="N1205" t="str">
            <v>FJ00B</v>
          </cell>
          <cell r="O1205" t="str">
            <v>Quotidien</v>
          </cell>
          <cell r="P1205" t="str">
            <v>Austria;Belgium;Germany;Denmark;Spain;France;United Kingdom;Italy;Luxembourg;Poland;Portugal;Sweden;South Africa;</v>
          </cell>
          <cell r="Q1205" t="str">
            <v>Non</v>
          </cell>
          <cell r="R1205" t="str">
            <v/>
          </cell>
          <cell r="S1205" t="str">
            <v/>
          </cell>
          <cell r="T1205" t="str">
            <v>Marchés Emergents</v>
          </cell>
          <cell r="U1205" t="str">
            <v>Global Emerging Mkts</v>
          </cell>
          <cell r="V1205">
            <v>6</v>
          </cell>
          <cell r="W1205" t="str">
            <v>Non</v>
          </cell>
          <cell r="X1205" t="str">
            <v>Cap</v>
          </cell>
          <cell r="AB1205" t="str">
            <v>Non</v>
          </cell>
          <cell r="AC1205" t="str">
            <v>Oui</v>
          </cell>
          <cell r="AD1205">
            <v>1.5</v>
          </cell>
          <cell r="AE1205">
            <v>2.68</v>
          </cell>
        </row>
        <row r="1206">
          <cell r="A1206" t="str">
            <v>LU0238205289</v>
          </cell>
          <cell r="B1206" t="str">
            <v>Fidelity Emerging Mkt Dbt A-Acc-EUR</v>
          </cell>
          <cell r="D1206">
            <v>9</v>
          </cell>
          <cell r="E1206" t="str">
            <v>SICAV</v>
          </cell>
          <cell r="F1206" t="str">
            <v>Fidelity</v>
          </cell>
          <cell r="G1206" t="str">
            <v>Fidelity (Luxembourg)</v>
          </cell>
          <cell r="H1206" t="str">
            <v>EUR</v>
          </cell>
          <cell r="I1206" t="str">
            <v>JPM EMBI Global Diversified TR USD</v>
          </cell>
          <cell r="J1206" t="str">
            <v>www.fidelity.fr</v>
          </cell>
          <cell r="K1206" t="str">
            <v>Obligations Marchés Emergents</v>
          </cell>
          <cell r="L1206" t="str">
            <v>Europe Fonds ouverts  - Obligations Marchés Emergents</v>
          </cell>
          <cell r="M1206" t="str">
            <v>BDRB</v>
          </cell>
          <cell r="N1206" t="str">
            <v>BDRBB</v>
          </cell>
          <cell r="O1206" t="str">
            <v>Quotidien</v>
          </cell>
          <cell r="P1206" t="str">
            <v>Austria;Belgium;Switzerland;Chile;Germany;Denmark;Spain;Finland;France;United Kingdom;Hong Kong;Italy;South Korea;Luxembourg;Netherlands;Norway;Portugal;Sweden;Taiwan;</v>
          </cell>
          <cell r="Q1206" t="str">
            <v>Non</v>
          </cell>
          <cell r="R1206" t="str">
            <v/>
          </cell>
          <cell r="S1206" t="str">
            <v>+ 85 ans</v>
          </cell>
          <cell r="T1206" t="str">
            <v>Marchés Emergents</v>
          </cell>
          <cell r="U1206" t="str">
            <v>Global Emerging Mkts</v>
          </cell>
          <cell r="V1206">
            <v>4</v>
          </cell>
          <cell r="W1206" t="str">
            <v>Non</v>
          </cell>
          <cell r="X1206" t="str">
            <v>Cap</v>
          </cell>
          <cell r="Y1206" t="str">
            <v>17h00</v>
          </cell>
          <cell r="Z1206" t="str">
            <v>Cut Off: 17h00  Val:J+5?</v>
          </cell>
          <cell r="AA1206">
            <v>0</v>
          </cell>
          <cell r="AB1206" t="str">
            <v>Non</v>
          </cell>
          <cell r="AC1206" t="str">
            <v>Oui</v>
          </cell>
          <cell r="AD1206">
            <v>1.5</v>
          </cell>
          <cell r="AE1206">
            <v>1.61</v>
          </cell>
        </row>
        <row r="1207">
          <cell r="A1207" t="str">
            <v>FR0000008674</v>
          </cell>
          <cell r="B1207" t="str">
            <v>Fidelity Europe A</v>
          </cell>
          <cell r="C1207" t="str">
            <v/>
          </cell>
          <cell r="D1207">
            <v>17</v>
          </cell>
          <cell r="E1207" t="str">
            <v>SICAV</v>
          </cell>
          <cell r="F1207" t="str">
            <v>Fidelity</v>
          </cell>
          <cell r="G1207" t="str">
            <v>FIL Gestion</v>
          </cell>
          <cell r="H1207" t="str">
            <v>EUR</v>
          </cell>
          <cell r="I1207" t="str">
            <v>MSCI Europe NR EUR</v>
          </cell>
          <cell r="J1207" t="str">
            <v>www.fidelity.fr</v>
          </cell>
          <cell r="K1207" t="str">
            <v>Actions Europe Grandes Capitalisations Mixte</v>
          </cell>
          <cell r="L1207" t="str">
            <v>Europe Fonds ouverts  - Actions Europe Gdes Cap. Mixte</v>
          </cell>
          <cell r="M1207" t="str">
            <v>FCBB</v>
          </cell>
          <cell r="N1207" t="str">
            <v>FCBBB</v>
          </cell>
          <cell r="O1207" t="str">
            <v>Quotidien</v>
          </cell>
          <cell r="P1207" t="str">
            <v>France</v>
          </cell>
          <cell r="Q1207" t="str">
            <v>Oui</v>
          </cell>
          <cell r="R1207" t="str">
            <v/>
          </cell>
          <cell r="S1207" t="str">
            <v/>
          </cell>
          <cell r="T1207" t="str">
            <v>Europe</v>
          </cell>
          <cell r="U1207" t="str">
            <v>Europe</v>
          </cell>
          <cell r="V1207">
            <v>6</v>
          </cell>
          <cell r="W1207" t="str">
            <v>Non</v>
          </cell>
          <cell r="X1207" t="str">
            <v>Cap</v>
          </cell>
          <cell r="Y1207" t="str">
            <v>11h00</v>
          </cell>
          <cell r="Z1207" t="str">
            <v>Cut Off: 11H00  Val:J+3  DE:2,5%</v>
          </cell>
          <cell r="AA1207">
            <v>0</v>
          </cell>
          <cell r="AB1207" t="str">
            <v>Oui</v>
          </cell>
          <cell r="AC1207" t="str">
            <v>Oui</v>
          </cell>
          <cell r="AD1207">
            <v>1.9</v>
          </cell>
          <cell r="AE1207">
            <v>1.9</v>
          </cell>
        </row>
        <row r="1208">
          <cell r="A1208" t="str">
            <v>GB0003874798</v>
          </cell>
          <cell r="B1208" t="str">
            <v>Fidelity European Acc</v>
          </cell>
          <cell r="C1208" t="str">
            <v>Retrait fonds GB (car ne sont plus ucits et BREXIT) -Retrait Nortia, ARE MAM Multifonds, MESTRAT(gestion libre), Hors liste UBS</v>
          </cell>
          <cell r="D1208">
            <v>0</v>
          </cell>
          <cell r="E1208" t="str">
            <v>SICAV</v>
          </cell>
          <cell r="F1208" t="str">
            <v>Fidelity</v>
          </cell>
          <cell r="G1208" t="str">
            <v>FIL Investment Services (UK) Ltd</v>
          </cell>
          <cell r="H1208" t="str">
            <v>GBP</v>
          </cell>
          <cell r="I1208" t="str">
            <v>MSCI Europe Ex UK NR EUR</v>
          </cell>
          <cell r="J1208" t="str">
            <v>www.fidelity.fr</v>
          </cell>
          <cell r="K1208" t="str">
            <v>Actions Europe hors R-U</v>
          </cell>
          <cell r="L1208" t="str">
            <v>Europe Fonds ouverts  - Europe ex-UK Equity</v>
          </cell>
          <cell r="M1208" t="str">
            <v>FC0A</v>
          </cell>
          <cell r="N1208" t="str">
            <v>FC0AB</v>
          </cell>
          <cell r="O1208" t="str">
            <v>Quotidien</v>
          </cell>
          <cell r="P1208" t="str">
            <v>France;United Kingdom;Guernsey;Jersey;</v>
          </cell>
          <cell r="Q1208" t="str">
            <v>Non</v>
          </cell>
          <cell r="R1208" t="str">
            <v/>
          </cell>
          <cell r="S1208" t="str">
            <v>+ 85 ans</v>
          </cell>
          <cell r="T1208" t="str">
            <v>Europe</v>
          </cell>
          <cell r="U1208" t="str">
            <v>Europe ex UK</v>
          </cell>
          <cell r="V1208">
            <v>5</v>
          </cell>
          <cell r="W1208" t="str">
            <v>Non</v>
          </cell>
          <cell r="X1208" t="str">
            <v>Cap</v>
          </cell>
          <cell r="Y1208" t="str">
            <v>17h00</v>
          </cell>
          <cell r="Z1208" t="str">
            <v>J+3</v>
          </cell>
          <cell r="AB1208" t="str">
            <v>Non</v>
          </cell>
          <cell r="AC1208" t="str">
            <v>Oui</v>
          </cell>
          <cell r="AD1208">
            <v>1.5</v>
          </cell>
          <cell r="AE1208">
            <v>1.66</v>
          </cell>
        </row>
        <row r="1209">
          <cell r="A1209" t="str">
            <v>LU0261959422</v>
          </cell>
          <cell r="B1209" t="str">
            <v>Fidelity European Dynamic Gr A-Acc-EUR</v>
          </cell>
          <cell r="D1209">
            <v>6</v>
          </cell>
          <cell r="E1209" t="str">
            <v>SICAV</v>
          </cell>
          <cell r="F1209" t="str">
            <v>Fidelity</v>
          </cell>
          <cell r="G1209" t="str">
            <v>Fidelity (Luxembourg)</v>
          </cell>
          <cell r="H1209" t="str">
            <v>EUR</v>
          </cell>
          <cell r="I1209" t="str">
            <v>MSCI Europe NR EUR</v>
          </cell>
          <cell r="J1209" t="str">
            <v>www.fidelity.fr</v>
          </cell>
          <cell r="K1209" t="str">
            <v>Actions Europe Grandes Capitalisations Croissance</v>
          </cell>
          <cell r="L1209" t="str">
            <v>Europe Fonds ouverts  - Actions Europe Gdes Cap. Croissance</v>
          </cell>
          <cell r="M1209" t="str">
            <v>FCBC</v>
          </cell>
          <cell r="N1209" t="str">
            <v>FCBCB</v>
          </cell>
          <cell r="O1209" t="str">
            <v>Quotidien</v>
          </cell>
          <cell r="P1209" t="str">
            <v>Austria;Belgium;Switzerland;Chile;Germany;Denmark;Spain;France;United Kingdom;Hong Kong;Italy;South Korea;Luxembourg;Netherlands;Norway;Sweden;South Africa;</v>
          </cell>
          <cell r="Q1209" t="str">
            <v>Non</v>
          </cell>
          <cell r="R1209" t="str">
            <v/>
          </cell>
          <cell r="S1209" t="str">
            <v/>
          </cell>
          <cell r="T1209" t="str">
            <v>Europe</v>
          </cell>
          <cell r="U1209" t="str">
            <v>Europe</v>
          </cell>
          <cell r="V1209">
            <v>6</v>
          </cell>
          <cell r="W1209" t="str">
            <v>Non</v>
          </cell>
          <cell r="X1209" t="str">
            <v>Cap</v>
          </cell>
          <cell r="AB1209" t="str">
            <v>Non</v>
          </cell>
          <cell r="AC1209" t="str">
            <v>Oui</v>
          </cell>
          <cell r="AD1209">
            <v>1.5</v>
          </cell>
          <cell r="AE1209">
            <v>1.9</v>
          </cell>
        </row>
        <row r="1210">
          <cell r="A1210" t="str">
            <v>LU0119124781</v>
          </cell>
          <cell r="B1210" t="str">
            <v>Fidelity European Dynamic Gr A-Dis-EUR</v>
          </cell>
          <cell r="C1210" t="str">
            <v>Le fonds n'est plus éligible au PEA à compter du 30/09/2021</v>
          </cell>
          <cell r="D1210">
            <v>11</v>
          </cell>
          <cell r="E1210" t="str">
            <v>SICAV</v>
          </cell>
          <cell r="F1210" t="str">
            <v>Fidelity</v>
          </cell>
          <cell r="G1210" t="str">
            <v>Fidelity (Luxembourg)</v>
          </cell>
          <cell r="H1210" t="str">
            <v>EUR</v>
          </cell>
          <cell r="I1210" t="str">
            <v>MSCI Europe NR EUR</v>
          </cell>
          <cell r="J1210" t="str">
            <v>www.fidelity.fr</v>
          </cell>
          <cell r="K1210" t="str">
            <v>Actions Europe Grandes Capitalisations Croissance</v>
          </cell>
          <cell r="L1210" t="str">
            <v>Europe Fonds ouverts  - Actions Europe Gdes Cap. Croissance</v>
          </cell>
          <cell r="M1210" t="str">
            <v>FCBC</v>
          </cell>
          <cell r="N1210" t="str">
            <v>FCBCB</v>
          </cell>
          <cell r="O1210" t="str">
            <v>Quotidien</v>
          </cell>
          <cell r="P1210" t="str">
            <v>Austria;Belgium;Switzerland;Chile;Germany;Denmark;Spain;Finland;France;United Kingdom;Guernsey;Greece;Hong Kong;Iceland;Italy;Jersey;Luxembourg;Macao;Malta;Netherlands;Norway;Portugal;Singapore;Sweden;Taiwan;South Africa;</v>
          </cell>
          <cell r="Q1210" t="str">
            <v>Non</v>
          </cell>
          <cell r="R1210" t="str">
            <v/>
          </cell>
          <cell r="S1210" t="str">
            <v/>
          </cell>
          <cell r="T1210" t="str">
            <v>Europe</v>
          </cell>
          <cell r="U1210" t="str">
            <v>Europe</v>
          </cell>
          <cell r="V1210">
            <v>6</v>
          </cell>
          <cell r="W1210" t="str">
            <v>Non</v>
          </cell>
          <cell r="X1210" t="str">
            <v>Dist</v>
          </cell>
          <cell r="Y1210" t="str">
            <v>18h00</v>
          </cell>
          <cell r="Z1210" t="str">
            <v>J+3</v>
          </cell>
          <cell r="AA1210">
            <v>0</v>
          </cell>
          <cell r="AB1210" t="str">
            <v>Non</v>
          </cell>
          <cell r="AC1210" t="str">
            <v>Oui</v>
          </cell>
          <cell r="AD1210">
            <v>1.5</v>
          </cell>
          <cell r="AE1210">
            <v>1.9</v>
          </cell>
        </row>
        <row r="1211">
          <cell r="A1211" t="str">
            <v>LU0296857971</v>
          </cell>
          <cell r="B1211" t="str">
            <v>Fidelity European Growth A-Acc-EUR</v>
          </cell>
          <cell r="C1211" t="str">
            <v/>
          </cell>
          <cell r="D1211">
            <v>2</v>
          </cell>
          <cell r="E1211" t="str">
            <v>SICAV</v>
          </cell>
          <cell r="F1211" t="str">
            <v>Fidelity</v>
          </cell>
          <cell r="G1211" t="str">
            <v>Fidelity (Luxembourg)</v>
          </cell>
          <cell r="H1211" t="str">
            <v>EUR</v>
          </cell>
          <cell r="I1211" t="str">
            <v>MSCI Europe NR EUR</v>
          </cell>
          <cell r="J1211" t="str">
            <v>www.fidelity.fr</v>
          </cell>
          <cell r="K1211" t="str">
            <v>Actions Europe Grandes Capitalisations Mixte</v>
          </cell>
          <cell r="L1211" t="str">
            <v>Europe Fonds ouverts  - Actions Europe Gdes Cap. Mixte</v>
          </cell>
          <cell r="M1211" t="str">
            <v>FCBB</v>
          </cell>
          <cell r="N1211" t="str">
            <v>FCBBB</v>
          </cell>
          <cell r="O1211" t="str">
            <v>Quotidien</v>
          </cell>
          <cell r="P1211" t="str">
            <v>Austria;Belgium;Switzerland;Chile;Germany;Denmark;Spain;Finland;France;United Kingdom;Hong Kong;Italy;Luxembourg;Netherlands;Norway;Sweden;South Africa;</v>
          </cell>
          <cell r="Q1211" t="str">
            <v>Non</v>
          </cell>
          <cell r="R1211" t="str">
            <v/>
          </cell>
          <cell r="S1211" t="str">
            <v/>
          </cell>
          <cell r="T1211" t="str">
            <v>Europe</v>
          </cell>
          <cell r="U1211" t="str">
            <v>Europe</v>
          </cell>
          <cell r="V1211">
            <v>6</v>
          </cell>
          <cell r="W1211" t="str">
            <v>Non</v>
          </cell>
          <cell r="X1211" t="str">
            <v>Cap</v>
          </cell>
          <cell r="Y1211" t="str">
            <v>18h00</v>
          </cell>
          <cell r="Z1211" t="str">
            <v>J+3</v>
          </cell>
          <cell r="AB1211" t="str">
            <v>Non</v>
          </cell>
          <cell r="AC1211" t="str">
            <v>Oui</v>
          </cell>
          <cell r="AD1211">
            <v>1.5</v>
          </cell>
          <cell r="AE1211">
            <v>1.89</v>
          </cell>
        </row>
        <row r="1212">
          <cell r="A1212" t="str">
            <v>LU0048578792</v>
          </cell>
          <cell r="B1212" t="str">
            <v>Fidelity European Growth A-Dis-EUR</v>
          </cell>
          <cell r="C1212" t="str">
            <v/>
          </cell>
          <cell r="D1212">
            <v>13</v>
          </cell>
          <cell r="E1212" t="str">
            <v>SICAV</v>
          </cell>
          <cell r="F1212" t="str">
            <v>Fidelity</v>
          </cell>
          <cell r="G1212" t="str">
            <v>Fidelity (Luxembourg)</v>
          </cell>
          <cell r="H1212" t="str">
            <v>EUR</v>
          </cell>
          <cell r="I1212" t="str">
            <v>MSCI Europe NR EUR</v>
          </cell>
          <cell r="J1212" t="str">
            <v>www.fidelity.fr</v>
          </cell>
          <cell r="K1212" t="str">
            <v>Actions Europe Grandes Capitalisations Mixte</v>
          </cell>
          <cell r="L1212" t="str">
            <v>Europe Fonds ouverts  - Actions Europe Gdes Cap. Mixte</v>
          </cell>
          <cell r="M1212" t="str">
            <v>FCBB</v>
          </cell>
          <cell r="N1212" t="str">
            <v>FCBBB</v>
          </cell>
          <cell r="O1212" t="str">
            <v>Quotidien</v>
          </cell>
          <cell r="P1212" t="str">
            <v>Austria;Belgium;Switzerland;Chile;Germany;Denmark;Spain;Finland;France;United Kingdom;Guernsey;Greece;Hong Kong;Iceland;Italy;Jersey;South Korea;Luxembourg;Macao;Malta;Netherlands;Norway;Peru;Portugal;Singapore;Sweden;Taiwan;South Africa;</v>
          </cell>
          <cell r="Q1212" t="str">
            <v>Non</v>
          </cell>
          <cell r="R1212" t="str">
            <v/>
          </cell>
          <cell r="S1212" t="str">
            <v/>
          </cell>
          <cell r="T1212" t="str">
            <v>Europe</v>
          </cell>
          <cell r="U1212" t="str">
            <v>Europe</v>
          </cell>
          <cell r="V1212">
            <v>6</v>
          </cell>
          <cell r="W1212" t="str">
            <v>Non</v>
          </cell>
          <cell r="X1212" t="str">
            <v>Dist</v>
          </cell>
          <cell r="Y1212" t="str">
            <v>17h00</v>
          </cell>
          <cell r="Z1212" t="str">
            <v>Cut Off: 17h00  Val:J+5</v>
          </cell>
          <cell r="AA1212">
            <v>0</v>
          </cell>
          <cell r="AB1212" t="str">
            <v>Non</v>
          </cell>
          <cell r="AC1212" t="str">
            <v>Oui</v>
          </cell>
          <cell r="AD1212">
            <v>1.5</v>
          </cell>
          <cell r="AE1212">
            <v>1.89</v>
          </cell>
        </row>
        <row r="1213">
          <cell r="A1213" t="str">
            <v>LU0251130802</v>
          </cell>
          <cell r="B1213" t="str">
            <v>Fidelity European Hi Yld A-Acc-EUR</v>
          </cell>
          <cell r="C1213" t="str">
            <v>Retrait SLEPL 07/21 doublons</v>
          </cell>
          <cell r="D1213">
            <v>1</v>
          </cell>
          <cell r="E1213" t="str">
            <v>SICAV</v>
          </cell>
          <cell r="F1213" t="str">
            <v>Fidelity</v>
          </cell>
          <cell r="G1213" t="str">
            <v>Fidelity (Luxembourg)</v>
          </cell>
          <cell r="H1213" t="str">
            <v>EUR</v>
          </cell>
          <cell r="I1213" t="str">
            <v>ICE BofAML G HY Eur IsCstd Lv4 20%C HEUR</v>
          </cell>
          <cell r="J1213" t="str">
            <v>www.fidelity.fr</v>
          </cell>
          <cell r="K1213" t="str">
            <v>Obligations Haut Rendement EUR</v>
          </cell>
          <cell r="L1213" t="str">
            <v>Europe Fonds ouverts  - Obligations EUR Haut Rendement</v>
          </cell>
          <cell r="M1213" t="str">
            <v>BCNA</v>
          </cell>
          <cell r="N1213" t="str">
            <v>BCNAB</v>
          </cell>
          <cell r="O1213" t="str">
            <v>Quotidien</v>
          </cell>
          <cell r="P1213" t="str">
            <v>Austria;Belgium;Switzerland;Chile;Germany;Denmark;Spain;France;United Kingdom;Hong Kong;Italy;South Korea;Luxembourg;Netherlands;Norway;Sweden;Taiwan;</v>
          </cell>
          <cell r="Q1213" t="str">
            <v>Non</v>
          </cell>
          <cell r="R1213" t="str">
            <v/>
          </cell>
          <cell r="S1213" t="str">
            <v>+ 85 ans</v>
          </cell>
          <cell r="T1213" t="str">
            <v>Europe</v>
          </cell>
          <cell r="U1213" t="str">
            <v>Europe</v>
          </cell>
          <cell r="V1213">
            <v>4</v>
          </cell>
          <cell r="W1213" t="str">
            <v>Non</v>
          </cell>
          <cell r="X1213" t="str">
            <v>Cap</v>
          </cell>
          <cell r="Y1213" t="str">
            <v>17h00</v>
          </cell>
          <cell r="Z1213" t="str">
            <v>J+3</v>
          </cell>
          <cell r="AB1213" t="str">
            <v>Non</v>
          </cell>
          <cell r="AC1213" t="str">
            <v>Oui</v>
          </cell>
          <cell r="AD1213">
            <v>1.5</v>
          </cell>
          <cell r="AE1213">
            <v>1.4</v>
          </cell>
        </row>
        <row r="1214">
          <cell r="A1214" t="str">
            <v>LU0110060430</v>
          </cell>
          <cell r="B1214" t="str">
            <v>Fidelity European Hi Yld A-Dis-EUR</v>
          </cell>
          <cell r="C1214" t="str">
            <v/>
          </cell>
          <cell r="D1214">
            <v>7</v>
          </cell>
          <cell r="E1214" t="str">
            <v>SICAV</v>
          </cell>
          <cell r="F1214" t="str">
            <v>Fidelity</v>
          </cell>
          <cell r="G1214" t="str">
            <v>Fidelity (Luxembourg)</v>
          </cell>
          <cell r="H1214" t="str">
            <v>EUR</v>
          </cell>
          <cell r="I1214" t="str">
            <v>ICE BofAML G HY Eur IsCstd Lv4 20%C HEUR</v>
          </cell>
          <cell r="J1214" t="str">
            <v>www.fidelity.fr</v>
          </cell>
          <cell r="K1214" t="str">
            <v>Obligations Haut Rendement EUR</v>
          </cell>
          <cell r="L1214" t="str">
            <v>Europe Fonds ouverts  - Obligations EUR Haut Rendement</v>
          </cell>
          <cell r="M1214" t="str">
            <v>BCNA</v>
          </cell>
          <cell r="N1214" t="str">
            <v>BCNAB</v>
          </cell>
          <cell r="O1214" t="str">
            <v>Quotidien</v>
          </cell>
          <cell r="P1214" t="str">
            <v>Austria;Belgium;Switzerland;Chile;Germany;Denmark;Spain;Finland;France;United Kingdom;Guernsey;Greece;Hong Kong;Iceland;Italy;Jersey;South Korea;Luxembourg;Macao;Malta;Netherlands;Norway;Peru;Portugal;Singapore;Sweden;Taiwan;</v>
          </cell>
          <cell r="Q1214" t="str">
            <v>Non</v>
          </cell>
          <cell r="R1214" t="str">
            <v/>
          </cell>
          <cell r="S1214" t="str">
            <v>+ 85 ans</v>
          </cell>
          <cell r="T1214" t="str">
            <v>Europe</v>
          </cell>
          <cell r="U1214" t="str">
            <v>Europe</v>
          </cell>
          <cell r="V1214">
            <v>4</v>
          </cell>
          <cell r="W1214" t="str">
            <v>Non</v>
          </cell>
          <cell r="X1214" t="str">
            <v>Dist</v>
          </cell>
          <cell r="Y1214" t="str">
            <v>17h00</v>
          </cell>
          <cell r="Z1214" t="str">
            <v>Cut Off: 17h00  Val:J+5</v>
          </cell>
          <cell r="AA1214">
            <v>0</v>
          </cell>
          <cell r="AB1214" t="str">
            <v>Non</v>
          </cell>
          <cell r="AC1214" t="str">
            <v>Oui</v>
          </cell>
          <cell r="AD1214">
            <v>1</v>
          </cell>
          <cell r="AE1214">
            <v>1.4</v>
          </cell>
        </row>
        <row r="1215">
          <cell r="A1215" t="str">
            <v>LU0251129549</v>
          </cell>
          <cell r="B1215" t="str">
            <v>Fidelity European Lgr Coms A-Acc-EUR</v>
          </cell>
          <cell r="C1215" t="str">
            <v/>
          </cell>
          <cell r="D1215">
            <v>1</v>
          </cell>
          <cell r="E1215" t="str">
            <v>SICAV</v>
          </cell>
          <cell r="F1215" t="str">
            <v>Fidelity</v>
          </cell>
          <cell r="G1215" t="str">
            <v>Fidelity (Luxembourg)</v>
          </cell>
          <cell r="H1215" t="str">
            <v>EUR</v>
          </cell>
          <cell r="I1215" t="str">
            <v>MSCI Europe NR EUR</v>
          </cell>
          <cell r="J1215" t="str">
            <v>www.fidelity.fr</v>
          </cell>
          <cell r="K1215" t="str">
            <v>Actions Europe Grandes Capitalisations Mixte</v>
          </cell>
          <cell r="L1215" t="str">
            <v>Europe Fonds ouverts  - Actions Europe Gdes Cap. Mixte</v>
          </cell>
          <cell r="M1215" t="str">
            <v>FCBB</v>
          </cell>
          <cell r="N1215" t="str">
            <v>FCBBB</v>
          </cell>
          <cell r="O1215" t="str">
            <v>Quotidien</v>
          </cell>
          <cell r="P1215" t="str">
            <v>Austria;Belgium;Switzerland;Chile;Germany;Denmark;Spain;France;United Kingdom;Hong Kong;Italy;South Korea;Luxembourg;Netherlands;Norway;Sweden;South Africa;</v>
          </cell>
          <cell r="Q1215" t="str">
            <v>Non</v>
          </cell>
          <cell r="R1215" t="str">
            <v/>
          </cell>
          <cell r="S1215" t="str">
            <v/>
          </cell>
          <cell r="T1215" t="str">
            <v>Europe</v>
          </cell>
          <cell r="U1215" t="str">
            <v>Europe</v>
          </cell>
          <cell r="V1215">
            <v>6</v>
          </cell>
          <cell r="W1215" t="str">
            <v>Non</v>
          </cell>
          <cell r="X1215" t="str">
            <v>Cap</v>
          </cell>
          <cell r="Y1215" t="str">
            <v>17h00</v>
          </cell>
          <cell r="Z1215" t="str">
            <v>J+5</v>
          </cell>
          <cell r="AB1215" t="str">
            <v>Non</v>
          </cell>
          <cell r="AC1215" t="str">
            <v>Oui</v>
          </cell>
          <cell r="AD1215">
            <v>1.5</v>
          </cell>
          <cell r="AE1215">
            <v>1.91</v>
          </cell>
        </row>
        <row r="1216">
          <cell r="A1216" t="str">
            <v>LU0119124278</v>
          </cell>
          <cell r="B1216" t="str">
            <v>Fidelity European Lgr Coms A-Dis-EUR</v>
          </cell>
          <cell r="D1216">
            <v>0</v>
          </cell>
          <cell r="E1216" t="str">
            <v>SICAV</v>
          </cell>
          <cell r="F1216" t="str">
            <v>Fidelity</v>
          </cell>
          <cell r="G1216" t="str">
            <v>Fidelity (Luxembourg)</v>
          </cell>
          <cell r="H1216" t="str">
            <v>EUR</v>
          </cell>
          <cell r="I1216" t="str">
            <v>MSCI Europe NR EUR</v>
          </cell>
          <cell r="J1216" t="str">
            <v>www.fidelity.fr</v>
          </cell>
          <cell r="K1216" t="str">
            <v>Actions Europe Grandes Capitalisations Mixte</v>
          </cell>
          <cell r="L1216" t="str">
            <v>Europe Fonds ouverts  - Actions Europe Gdes Cap. Mixte</v>
          </cell>
          <cell r="M1216" t="str">
            <v>FCBB</v>
          </cell>
          <cell r="N1216" t="str">
            <v>FCBBB</v>
          </cell>
          <cell r="O1216" t="str">
            <v>Quotidien</v>
          </cell>
          <cell r="P1216" t="str">
            <v>Austria;Belgium;Switzerland;Chile;Germany;Denmark;Spain;Finland;France;United Kingdom;Guernsey;Greece;Hong Kong;Iceland;Italy;Jersey;Luxembourg;Macao;Malta;Netherlands;Norway;Peru;Portugal;Singapore;Sweden;Taiwan;South Africa;</v>
          </cell>
          <cell r="Q1216" t="str">
            <v>Non</v>
          </cell>
          <cell r="R1216" t="str">
            <v/>
          </cell>
          <cell r="S1216" t="str">
            <v/>
          </cell>
          <cell r="T1216" t="str">
            <v>Europe</v>
          </cell>
          <cell r="U1216" t="str">
            <v>Europe</v>
          </cell>
          <cell r="V1216">
            <v>6</v>
          </cell>
          <cell r="W1216" t="str">
            <v>Non</v>
          </cell>
          <cell r="X1216" t="str">
            <v>Dist</v>
          </cell>
          <cell r="AB1216" t="str">
            <v>Non</v>
          </cell>
          <cell r="AC1216" t="str">
            <v>Oui</v>
          </cell>
          <cell r="AD1216">
            <v>1.5</v>
          </cell>
          <cell r="AE1216">
            <v>1.91</v>
          </cell>
        </row>
        <row r="1217">
          <cell r="A1217" t="str">
            <v>LU0261951528</v>
          </cell>
          <cell r="B1217" t="str">
            <v>Fidelity European Smlr Coms A-Acc-EUR</v>
          </cell>
          <cell r="C1217" t="str">
            <v/>
          </cell>
          <cell r="D1217">
            <v>4</v>
          </cell>
          <cell r="E1217" t="str">
            <v>SICAV</v>
          </cell>
          <cell r="F1217" t="str">
            <v>Fidelity</v>
          </cell>
          <cell r="G1217" t="str">
            <v>Fidelity (Luxembourg)</v>
          </cell>
          <cell r="H1217" t="str">
            <v>EUR</v>
          </cell>
          <cell r="I1217" t="str">
            <v>EMIX Smaller European Companies TR USD</v>
          </cell>
          <cell r="J1217" t="str">
            <v>www.fidelity.fr</v>
          </cell>
          <cell r="K1217" t="str">
            <v>Actions Europe Petites Capitalisations</v>
          </cell>
          <cell r="L1217" t="str">
            <v>Europe Fonds ouverts  - Actions Europe Petites Cap.</v>
          </cell>
          <cell r="M1217" t="str">
            <v>FCE0</v>
          </cell>
          <cell r="N1217" t="str">
            <v>FCE0B</v>
          </cell>
          <cell r="O1217" t="str">
            <v>Quotidien</v>
          </cell>
          <cell r="P1217" t="str">
            <v>Austria;Belgium;Switzerland;Chile;Germany;Denmark;Spain;France;United Kingdom;Hong Kong;Italy;South Korea;Luxembourg;Netherlands;Norway;Sweden;South Africa;</v>
          </cell>
          <cell r="Q1217" t="str">
            <v>Non</v>
          </cell>
          <cell r="R1217" t="str">
            <v/>
          </cell>
          <cell r="S1217" t="str">
            <v/>
          </cell>
          <cell r="T1217" t="str">
            <v>Europe</v>
          </cell>
          <cell r="U1217" t="str">
            <v>Europe</v>
          </cell>
          <cell r="V1217">
            <v>6</v>
          </cell>
          <cell r="W1217" t="str">
            <v>Non</v>
          </cell>
          <cell r="X1217" t="str">
            <v>Cap</v>
          </cell>
          <cell r="AB1217" t="str">
            <v>Non</v>
          </cell>
          <cell r="AC1217" t="str">
            <v>Oui</v>
          </cell>
          <cell r="AD1217">
            <v>1.5</v>
          </cell>
          <cell r="AE1217">
            <v>1.93</v>
          </cell>
        </row>
        <row r="1218">
          <cell r="A1218" t="str">
            <v>LU0061175625</v>
          </cell>
          <cell r="B1218" t="str">
            <v>Fidelity European Smlr Coms A-Dis-EUR</v>
          </cell>
          <cell r="C1218" t="str">
            <v/>
          </cell>
          <cell r="D1218">
            <v>14</v>
          </cell>
          <cell r="E1218" t="str">
            <v>SICAV</v>
          </cell>
          <cell r="F1218" t="str">
            <v>Fidelity</v>
          </cell>
          <cell r="G1218" t="str">
            <v>Fidelity (Luxembourg)</v>
          </cell>
          <cell r="H1218" t="str">
            <v>EUR</v>
          </cell>
          <cell r="I1218" t="str">
            <v>EMIX Smaller European Companies TR USD</v>
          </cell>
          <cell r="J1218" t="str">
            <v>www.fidelity.fr</v>
          </cell>
          <cell r="K1218" t="str">
            <v>Actions Europe Petites Capitalisations</v>
          </cell>
          <cell r="L1218" t="str">
            <v>Europe Fonds ouverts  - Actions Europe Petites Cap.</v>
          </cell>
          <cell r="M1218" t="str">
            <v>FCE0</v>
          </cell>
          <cell r="N1218" t="str">
            <v>FCE0B</v>
          </cell>
          <cell r="O1218" t="str">
            <v>Quotidien</v>
          </cell>
          <cell r="P1218" t="str">
            <v>Austria;Belgium;Switzerland;Chile;Germany;Denmark;Spain;Finland;France;United Kingdom;Guernsey;Greece;Hong Kong;Iceland;Italy;Jersey;South Korea;Luxembourg;Macao;Malta;Netherlands;Norway;Peru;Portugal;Singapore;Sweden;Taiwan;South Africa;</v>
          </cell>
          <cell r="Q1218" t="str">
            <v>Non</v>
          </cell>
          <cell r="R1218" t="str">
            <v/>
          </cell>
          <cell r="S1218" t="str">
            <v/>
          </cell>
          <cell r="T1218" t="str">
            <v>Europe</v>
          </cell>
          <cell r="U1218" t="str">
            <v>Europe</v>
          </cell>
          <cell r="V1218">
            <v>6</v>
          </cell>
          <cell r="W1218" t="str">
            <v>Non</v>
          </cell>
          <cell r="X1218" t="str">
            <v>Dist</v>
          </cell>
          <cell r="Y1218" t="str">
            <v>17h00</v>
          </cell>
          <cell r="Z1218" t="str">
            <v>Cut Off: 17h00? Val:J+5? DE:5,25</v>
          </cell>
          <cell r="AA1218">
            <v>0</v>
          </cell>
          <cell r="AB1218" t="str">
            <v>Non</v>
          </cell>
          <cell r="AC1218" t="str">
            <v>Oui</v>
          </cell>
          <cell r="AD1218">
            <v>1.5</v>
          </cell>
          <cell r="AE1218">
            <v>1.93</v>
          </cell>
        </row>
        <row r="1219">
          <cell r="A1219" t="str">
            <v>LU0650957938</v>
          </cell>
          <cell r="B1219" t="str">
            <v>Fidelity FAST Emerging Markets A-ACC-USD</v>
          </cell>
          <cell r="D1219">
            <v>1</v>
          </cell>
          <cell r="E1219" t="str">
            <v>SICAV</v>
          </cell>
          <cell r="F1219" t="str">
            <v>Fidelity</v>
          </cell>
          <cell r="G1219" t="str">
            <v>Fidelity (Luxembourg)</v>
          </cell>
          <cell r="H1219" t="str">
            <v>USD</v>
          </cell>
          <cell r="I1219" t="str">
            <v>MSCI EM NR EUR</v>
          </cell>
          <cell r="J1219" t="str">
            <v>www.fidelity.fr</v>
          </cell>
          <cell r="K1219" t="str">
            <v>Actions Marchés Emergents</v>
          </cell>
          <cell r="L1219" t="str">
            <v>Europe Fonds ouverts  - Actions Marchés Emergents</v>
          </cell>
          <cell r="M1219" t="str">
            <v>FJ00</v>
          </cell>
          <cell r="N1219" t="str">
            <v>FJ00B</v>
          </cell>
          <cell r="O1219" t="str">
            <v>Quotidien</v>
          </cell>
          <cell r="P1219" t="str">
            <v>Austria;Belgium;Switzerland;Germany;Denmark;Spain;Finland;France;United Kingdom;Ireland;Iceland;Italy;Jersey;Luxembourg;Netherlands;Norway;Sweden;</v>
          </cell>
          <cell r="Q1219" t="str">
            <v>Non</v>
          </cell>
          <cell r="R1219" t="str">
            <v/>
          </cell>
          <cell r="S1219" t="str">
            <v/>
          </cell>
          <cell r="T1219" t="str">
            <v>Marchés Emergents</v>
          </cell>
          <cell r="U1219" t="str">
            <v>Global Emerging Mkts</v>
          </cell>
          <cell r="V1219">
            <v>6</v>
          </cell>
          <cell r="W1219" t="str">
            <v>Non</v>
          </cell>
          <cell r="X1219" t="str">
            <v>Cap</v>
          </cell>
          <cell r="Y1219" t="str">
            <v>12h00</v>
          </cell>
          <cell r="Z1219" t="str">
            <v>J+5</v>
          </cell>
          <cell r="AB1219" t="str">
            <v>Oui</v>
          </cell>
          <cell r="AC1219" t="str">
            <v>Oui</v>
          </cell>
          <cell r="AD1219">
            <v>1.5</v>
          </cell>
          <cell r="AE1219">
            <v>1.96</v>
          </cell>
        </row>
        <row r="1220">
          <cell r="A1220" t="str">
            <v>LU1048657123</v>
          </cell>
          <cell r="B1220" t="str">
            <v>Fidelity FAST Global A-ACC-EUR</v>
          </cell>
          <cell r="D1220">
            <v>2</v>
          </cell>
          <cell r="E1220" t="str">
            <v>SICAV</v>
          </cell>
          <cell r="F1220" t="str">
            <v>Fidelity</v>
          </cell>
          <cell r="G1220" t="str">
            <v>Fidelity (Luxembourg)</v>
          </cell>
          <cell r="H1220" t="str">
            <v>EUR</v>
          </cell>
          <cell r="I1220" t="str">
            <v>MSCI ACWI NR EUR</v>
          </cell>
          <cell r="J1220" t="str">
            <v>www.fidelity.fr</v>
          </cell>
          <cell r="K1220" t="str">
            <v>Actions International Grandes Capitalisations Mixte</v>
          </cell>
          <cell r="L1220" t="str">
            <v>Europe Fonds ouverts  - Actions Internationales Flex-Cap.</v>
          </cell>
          <cell r="M1220" t="str">
            <v>FEAD</v>
          </cell>
          <cell r="N1220" t="str">
            <v>FEADB</v>
          </cell>
          <cell r="O1220" t="str">
            <v>Quotidien</v>
          </cell>
          <cell r="P1220" t="str">
            <v>Austria;Belgium;Switzerland;Germany;Spain;Finland;United Kingdom;Ireland;Italy;Jersey;Liechtenstein;Luxembourg;Norway;Poland;Portugal;Sweden;</v>
          </cell>
          <cell r="Q1220">
            <v>0</v>
          </cell>
          <cell r="R1220" t="str">
            <v/>
          </cell>
          <cell r="S1220" t="str">
            <v/>
          </cell>
          <cell r="T1220" t="str">
            <v>International</v>
          </cell>
          <cell r="U1220" t="str">
            <v>Global</v>
          </cell>
          <cell r="V1220">
            <v>6</v>
          </cell>
          <cell r="W1220" t="str">
            <v>Non</v>
          </cell>
          <cell r="X1220" t="str">
            <v>Cap</v>
          </cell>
          <cell r="Y1220" t="str">
            <v>13h00</v>
          </cell>
          <cell r="Z1220" t="str">
            <v>J+4</v>
          </cell>
          <cell r="AB1220" t="str">
            <v>Non</v>
          </cell>
          <cell r="AC1220" t="str">
            <v>Oui</v>
          </cell>
          <cell r="AD1220">
            <v>1.5</v>
          </cell>
          <cell r="AE1220">
            <v>2.0099999999999998</v>
          </cell>
        </row>
        <row r="1221">
          <cell r="A1221" t="str">
            <v>LU0363262394</v>
          </cell>
          <cell r="B1221" t="str">
            <v>Fidelity FAST US A-ACC-EUR</v>
          </cell>
          <cell r="D1221">
            <v>2</v>
          </cell>
          <cell r="E1221" t="str">
            <v>SICAV</v>
          </cell>
          <cell r="F1221" t="str">
            <v>Fidelity</v>
          </cell>
          <cell r="G1221" t="str">
            <v>Fidelity (Luxembourg)</v>
          </cell>
          <cell r="H1221" t="str">
            <v>EUR</v>
          </cell>
          <cell r="I1221" t="str">
            <v>S&amp;P 500 NR EUR</v>
          </cell>
          <cell r="J1221" t="str">
            <v>www.fidelity.fr</v>
          </cell>
          <cell r="K1221" t="str">
            <v>Actions US Grandes Capitalisations Mixte</v>
          </cell>
          <cell r="L1221" t="str">
            <v>Europe Fonds ouverts  - Actions Etats-Unis Flex Cap</v>
          </cell>
          <cell r="M1221" t="str">
            <v>FFAC</v>
          </cell>
          <cell r="N1221" t="str">
            <v>FFACB</v>
          </cell>
          <cell r="O1221" t="str">
            <v>Quotidien</v>
          </cell>
          <cell r="P1221" t="str">
            <v>Austria;Belgium;Switzerland;Germany;Denmark;Spain;Finland;France;United Kingdom;Ireland;Iceland;Italy;Jersey;Luxembourg;Poland;Portugal;Sweden;</v>
          </cell>
          <cell r="Q1221" t="str">
            <v>Non</v>
          </cell>
          <cell r="R1221" t="str">
            <v/>
          </cell>
          <cell r="S1221" t="str">
            <v/>
          </cell>
          <cell r="T1221" t="str">
            <v>Amérique du Nord</v>
          </cell>
          <cell r="U1221" t="str">
            <v>États-Unis d'Amérique</v>
          </cell>
          <cell r="V1221">
            <v>6</v>
          </cell>
          <cell r="W1221" t="str">
            <v>Non</v>
          </cell>
          <cell r="X1221" t="str">
            <v>Cap</v>
          </cell>
          <cell r="Y1221" t="str">
            <v>17h00</v>
          </cell>
          <cell r="Z1221" t="str">
            <v>J+3</v>
          </cell>
          <cell r="AB1221" t="str">
            <v>Non</v>
          </cell>
          <cell r="AC1221" t="str">
            <v>Oui</v>
          </cell>
          <cell r="AD1221">
            <v>1.5</v>
          </cell>
          <cell r="AE1221">
            <v>1.97</v>
          </cell>
        </row>
        <row r="1222">
          <cell r="A1222" t="str">
            <v>LU0069450319</v>
          </cell>
          <cell r="B1222" t="str">
            <v>Fidelity Fds EURO STOXX 50® A-Dis-EUR</v>
          </cell>
          <cell r="C1222" t="str">
            <v/>
          </cell>
          <cell r="D1222">
            <v>0</v>
          </cell>
          <cell r="E1222" t="str">
            <v>SICAV</v>
          </cell>
          <cell r="F1222" t="str">
            <v>Fidelity</v>
          </cell>
          <cell r="G1222" t="str">
            <v>Fidelity (Luxembourg)</v>
          </cell>
          <cell r="H1222" t="str">
            <v>EUR</v>
          </cell>
          <cell r="I1222" t="str">
            <v>Euro Stoxx 50 NR EUR</v>
          </cell>
          <cell r="J1222" t="str">
            <v>www.fidelity.fr</v>
          </cell>
          <cell r="K1222" t="str">
            <v>Actions Zone Euro Grandes Capitalisations</v>
          </cell>
          <cell r="L1222" t="str">
            <v>Europe Fonds ouverts  - Actions Zone Euro Grandes Cap.</v>
          </cell>
          <cell r="M1222" t="str">
            <v>FBAA</v>
          </cell>
          <cell r="N1222" t="str">
            <v>FBAAB</v>
          </cell>
          <cell r="O1222" t="str">
            <v>Quotidien</v>
          </cell>
          <cell r="P1222" t="str">
            <v>Austria;Belgium;Switzerland;Chile;Germany;Denmark;Spain;Finland;France;United Kingdom;Guernsey;Greece;Hong Kong;Iceland;Italy;Jersey;South Korea;Luxembourg;Macao;Netherlands;Norway;Peru;Portugal;Singapore;Sweden;Taiwan;</v>
          </cell>
          <cell r="Q1222" t="str">
            <v>Non</v>
          </cell>
          <cell r="R1222" t="str">
            <v/>
          </cell>
          <cell r="S1222" t="str">
            <v/>
          </cell>
          <cell r="T1222" t="str">
            <v>Zone Euro</v>
          </cell>
          <cell r="U1222" t="str">
            <v>Euroland</v>
          </cell>
          <cell r="V1222">
            <v>6</v>
          </cell>
          <cell r="W1222" t="str">
            <v>Non</v>
          </cell>
          <cell r="X1222" t="str">
            <v>Dist</v>
          </cell>
          <cell r="Y1222" t="str">
            <v>12h00</v>
          </cell>
          <cell r="Z1222" t="str">
            <v>Cut Off: 12h00  Val:J+5</v>
          </cell>
          <cell r="AB1222" t="str">
            <v>Non</v>
          </cell>
          <cell r="AC1222" t="str">
            <v>Oui</v>
          </cell>
          <cell r="AD1222">
            <v>0.2</v>
          </cell>
          <cell r="AE1222">
            <v>0.3</v>
          </cell>
        </row>
        <row r="1223">
          <cell r="A1223" t="str">
            <v>LU1345484874</v>
          </cell>
          <cell r="B1223" t="str">
            <v>Fidelity Flexible Bond A-Acc-EUR Hedged</v>
          </cell>
          <cell r="D1223">
            <v>2</v>
          </cell>
          <cell r="E1223" t="str">
            <v>SICAV</v>
          </cell>
          <cell r="F1223" t="str">
            <v>Fidelity</v>
          </cell>
          <cell r="G1223" t="str">
            <v>Fidelity (Luxembourg)</v>
          </cell>
          <cell r="H1223" t="str">
            <v>EUR</v>
          </cell>
          <cell r="I1223" t="str">
            <v>ICE BofAML Q880 Custom hdg GBP</v>
          </cell>
          <cell r="J1223" t="str">
            <v>www.fidelity.fr</v>
          </cell>
          <cell r="K1223" t="str">
            <v>Obligations Internationales couvertes en EUR</v>
          </cell>
          <cell r="L1223" t="str">
            <v>Europe Fonds ouverts  - Obligations Internationales Flexibles Couvertes en EUR</v>
          </cell>
          <cell r="M1223" t="str">
            <v>BBGB</v>
          </cell>
          <cell r="N1223" t="str">
            <v>BBGBB</v>
          </cell>
          <cell r="O1223" t="str">
            <v>Quotidien</v>
          </cell>
          <cell r="P1223" t="str">
            <v>Austria;Belgium;Bahrain;Switzerland;Germany;Denmark;Spain;Finland;France;United Kingdom;Guernsey;Hungary;Ireland;Italy;Jersey;Luxembourg;Netherlands;Oman;Poland;Qatar;</v>
          </cell>
          <cell r="Q1223" t="str">
            <v>Non</v>
          </cell>
          <cell r="R1223" t="str">
            <v/>
          </cell>
          <cell r="S1223" t="str">
            <v>+ 85 ans</v>
          </cell>
          <cell r="T1223" t="str">
            <v>International</v>
          </cell>
          <cell r="U1223" t="str">
            <v>Global</v>
          </cell>
          <cell r="V1223">
            <v>3</v>
          </cell>
          <cell r="W1223" t="str">
            <v>Non</v>
          </cell>
          <cell r="X1223" t="str">
            <v>Cap</v>
          </cell>
          <cell r="Y1223" t="str">
            <v>18h00</v>
          </cell>
          <cell r="Z1223" t="str">
            <v>J+3</v>
          </cell>
          <cell r="AB1223" t="str">
            <v>Non</v>
          </cell>
          <cell r="AC1223" t="str">
            <v>Oui</v>
          </cell>
          <cell r="AD1223">
            <v>1</v>
          </cell>
          <cell r="AE1223">
            <v>1.44</v>
          </cell>
        </row>
        <row r="1224">
          <cell r="A1224" t="str">
            <v>LU0261948060</v>
          </cell>
          <cell r="B1224" t="str">
            <v>Fidelity France A-Acc-EUR</v>
          </cell>
          <cell r="C1224" t="str">
            <v/>
          </cell>
          <cell r="D1224">
            <v>6</v>
          </cell>
          <cell r="E1224" t="str">
            <v>SICAV</v>
          </cell>
          <cell r="F1224" t="str">
            <v>Fidelity</v>
          </cell>
          <cell r="G1224" t="str">
            <v>Fidelity (Luxembourg)</v>
          </cell>
          <cell r="H1224" t="str">
            <v>EUR</v>
          </cell>
          <cell r="I1224" t="str">
            <v>Euronext Paris CAC All Tradable NR EUR</v>
          </cell>
          <cell r="J1224" t="str">
            <v>www.fidelity.fr</v>
          </cell>
          <cell r="K1224" t="str">
            <v>Actions France Petites &amp; Moyennes Capitalisations</v>
          </cell>
          <cell r="L1224" t="str">
            <v>Europe Fonds ouverts  - Actions France Petites &amp; Moy. Cap.</v>
          </cell>
          <cell r="M1224" t="str">
            <v>FACA</v>
          </cell>
          <cell r="N1224" t="str">
            <v>FACAB</v>
          </cell>
          <cell r="O1224" t="str">
            <v>Quotidien</v>
          </cell>
          <cell r="P1224" t="str">
            <v>Austria;Switzerland;Chile;Germany;Denmark;Spain;France;United Kingdom;Hong Kong;Italy;South Korea;Luxembourg;Netherlands;Norway;Sweden;South Africa;</v>
          </cell>
          <cell r="Q1224" t="str">
            <v>Oui</v>
          </cell>
          <cell r="R1224" t="str">
            <v/>
          </cell>
          <cell r="S1224" t="str">
            <v/>
          </cell>
          <cell r="T1224" t="str">
            <v>France</v>
          </cell>
          <cell r="U1224" t="str">
            <v>France</v>
          </cell>
          <cell r="V1224">
            <v>6</v>
          </cell>
          <cell r="W1224" t="str">
            <v>Non</v>
          </cell>
          <cell r="X1224" t="str">
            <v>Cap</v>
          </cell>
          <cell r="Y1224" t="str">
            <v>17h00</v>
          </cell>
          <cell r="Z1224" t="str">
            <v>J+3</v>
          </cell>
          <cell r="AA1224">
            <v>0</v>
          </cell>
          <cell r="AB1224" t="str">
            <v>Non</v>
          </cell>
          <cell r="AC1224" t="str">
            <v>Oui</v>
          </cell>
          <cell r="AD1224">
            <v>1.5</v>
          </cell>
          <cell r="AE1224">
            <v>1.94</v>
          </cell>
        </row>
        <row r="1225">
          <cell r="A1225" t="str">
            <v>LU0048579410</v>
          </cell>
          <cell r="B1225" t="str">
            <v>Fidelity France A-Dis-EUR</v>
          </cell>
          <cell r="C1225" t="str">
            <v/>
          </cell>
          <cell r="D1225">
            <v>2</v>
          </cell>
          <cell r="E1225" t="str">
            <v>SICAV</v>
          </cell>
          <cell r="F1225" t="str">
            <v>Fidelity</v>
          </cell>
          <cell r="G1225" t="str">
            <v>Fidelity (Luxembourg)</v>
          </cell>
          <cell r="H1225" t="str">
            <v>EUR</v>
          </cell>
          <cell r="I1225" t="str">
            <v>Euronext Paris CAC All Tradable NR EUR</v>
          </cell>
          <cell r="J1225" t="str">
            <v>www.fidelity.fr</v>
          </cell>
          <cell r="K1225" t="str">
            <v>Actions France Petites &amp; Moyennes Capitalisations</v>
          </cell>
          <cell r="L1225" t="str">
            <v>Europe Fonds ouverts  - Actions France Petites &amp; Moy. Cap.</v>
          </cell>
          <cell r="M1225" t="str">
            <v>FACA</v>
          </cell>
          <cell r="N1225" t="str">
            <v>FACAB</v>
          </cell>
          <cell r="O1225" t="str">
            <v>Quotidien</v>
          </cell>
          <cell r="P1225" t="str">
            <v>Austria;Belgium;Switzerland;Chile;Germany;Denmark;Spain;Finland;France;United Kingdom;Guernsey;Greece;Hong Kong;Iceland;Italy;Jersey;South Korea;Luxembourg;Macao;Malta;Netherlands;Norway;Peru;Portugal;Singapore;Sweden;Taiwan;South Africa;</v>
          </cell>
          <cell r="Q1225" t="str">
            <v>Oui</v>
          </cell>
          <cell r="R1225" t="str">
            <v/>
          </cell>
          <cell r="S1225" t="str">
            <v/>
          </cell>
          <cell r="T1225" t="str">
            <v>France</v>
          </cell>
          <cell r="U1225" t="str">
            <v>France</v>
          </cell>
          <cell r="V1225">
            <v>6</v>
          </cell>
          <cell r="W1225" t="str">
            <v>Non</v>
          </cell>
          <cell r="X1225" t="str">
            <v>Dist</v>
          </cell>
          <cell r="Y1225" t="str">
            <v>17h00</v>
          </cell>
          <cell r="Z1225" t="str">
            <v>J+3</v>
          </cell>
          <cell r="AB1225" t="str">
            <v>Non</v>
          </cell>
          <cell r="AC1225" t="str">
            <v>Oui</v>
          </cell>
          <cell r="AD1225">
            <v>1.5</v>
          </cell>
          <cell r="AE1225">
            <v>1.94</v>
          </cell>
        </row>
        <row r="1226">
          <cell r="A1226" t="str">
            <v>LU0261948227</v>
          </cell>
          <cell r="B1226" t="str">
            <v>Fidelity Germany A-Acc-EUR</v>
          </cell>
          <cell r="C1226" t="str">
            <v/>
          </cell>
          <cell r="D1226">
            <v>9</v>
          </cell>
          <cell r="E1226" t="str">
            <v>SICAV</v>
          </cell>
          <cell r="F1226" t="str">
            <v>Fidelity</v>
          </cell>
          <cell r="G1226" t="str">
            <v>Fidelity (Luxembourg)</v>
          </cell>
          <cell r="H1226" t="str">
            <v>EUR</v>
          </cell>
          <cell r="I1226" t="str">
            <v>FSE HDAX TR EUR</v>
          </cell>
          <cell r="J1226" t="str">
            <v>www.fidelity.fr</v>
          </cell>
          <cell r="K1226" t="str">
            <v>Actions Europe - Zones particulières</v>
          </cell>
          <cell r="L1226" t="str">
            <v>Europe Fonds ouverts  - Germany Equity</v>
          </cell>
          <cell r="M1226" t="str">
            <v>FD0A</v>
          </cell>
          <cell r="N1226" t="str">
            <v>FD0AB</v>
          </cell>
          <cell r="O1226" t="str">
            <v>Quotidien</v>
          </cell>
          <cell r="P1226" t="str">
            <v>Austria;Belgium;Switzerland;Chile;Germany;Denmark;Spain;Finland;France;United Kingdom;Hong Kong;Italy;South Korea;Luxembourg;Netherlands;Norway;Sweden;South Africa;</v>
          </cell>
          <cell r="Q1226" t="str">
            <v>Oui</v>
          </cell>
          <cell r="R1226" t="str">
            <v/>
          </cell>
          <cell r="S1226" t="str">
            <v/>
          </cell>
          <cell r="T1226" t="str">
            <v>Zone Euro</v>
          </cell>
          <cell r="U1226" t="str">
            <v>Allemagne</v>
          </cell>
          <cell r="V1226">
            <v>6</v>
          </cell>
          <cell r="W1226" t="str">
            <v>Non</v>
          </cell>
          <cell r="X1226" t="str">
            <v>Cap</v>
          </cell>
          <cell r="Y1226" t="str">
            <v>18h00</v>
          </cell>
          <cell r="Z1226" t="str">
            <v>J+3</v>
          </cell>
          <cell r="AA1226">
            <v>0</v>
          </cell>
          <cell r="AB1226" t="str">
            <v>Non</v>
          </cell>
          <cell r="AC1226" t="str">
            <v>Oui</v>
          </cell>
          <cell r="AD1226">
            <v>1.5</v>
          </cell>
          <cell r="AE1226">
            <v>1.92</v>
          </cell>
        </row>
        <row r="1227">
          <cell r="A1227" t="str">
            <v>LU0048580004</v>
          </cell>
          <cell r="B1227" t="str">
            <v>Fidelity Germany A-Dis-EUR</v>
          </cell>
          <cell r="C1227" t="str">
            <v/>
          </cell>
          <cell r="D1227">
            <v>2</v>
          </cell>
          <cell r="E1227" t="str">
            <v>SICAV</v>
          </cell>
          <cell r="F1227" t="str">
            <v>Fidelity</v>
          </cell>
          <cell r="G1227" t="str">
            <v>Fidelity (Luxembourg)</v>
          </cell>
          <cell r="H1227" t="str">
            <v>EUR</v>
          </cell>
          <cell r="I1227" t="str">
            <v>FSE HDAX TR EUR</v>
          </cell>
          <cell r="J1227" t="str">
            <v>www.fidelity.fr</v>
          </cell>
          <cell r="K1227" t="str">
            <v>Actions Europe - Zones particulières</v>
          </cell>
          <cell r="L1227" t="str">
            <v>Europe Fonds ouverts  - Germany Equity</v>
          </cell>
          <cell r="M1227" t="str">
            <v>FD0A</v>
          </cell>
          <cell r="N1227" t="str">
            <v>FD0AB</v>
          </cell>
          <cell r="O1227" t="str">
            <v>Quotidien</v>
          </cell>
          <cell r="P1227" t="str">
            <v>Austria;Belgium;Switzerland;Chile;Germany;Denmark;Spain;Finland;France;United Kingdom;Guernsey;Greece;Hong Kong;Iceland;Italy;Jersey;South Korea;Luxembourg;Macao;Malta;Netherlands;Norway;Peru;Portugal;Singapore;Sweden;Taiwan;South Africa;</v>
          </cell>
          <cell r="Q1227" t="str">
            <v>Oui</v>
          </cell>
          <cell r="R1227" t="str">
            <v/>
          </cell>
          <cell r="S1227" t="str">
            <v/>
          </cell>
          <cell r="T1227" t="str">
            <v>Zone Euro</v>
          </cell>
          <cell r="U1227" t="str">
            <v>Allemagne</v>
          </cell>
          <cell r="V1227">
            <v>6</v>
          </cell>
          <cell r="W1227" t="str">
            <v>Non</v>
          </cell>
          <cell r="X1227" t="str">
            <v>Dist</v>
          </cell>
          <cell r="Y1227" t="str">
            <v>17h00</v>
          </cell>
          <cell r="Z1227" t="str">
            <v>J+3</v>
          </cell>
          <cell r="AB1227" t="str">
            <v>Non</v>
          </cell>
          <cell r="AC1227" t="str">
            <v>Oui</v>
          </cell>
          <cell r="AD1227">
            <v>1.5</v>
          </cell>
          <cell r="AE1227">
            <v>1.92</v>
          </cell>
        </row>
        <row r="1228">
          <cell r="A1228" t="str">
            <v>LU0114721508</v>
          </cell>
          <cell r="B1228" t="str">
            <v>Fidelity Sust Cnsmr Brds A-Dis-EUR</v>
          </cell>
          <cell r="C1228" t="str">
            <v/>
          </cell>
          <cell r="D1228">
            <v>4</v>
          </cell>
          <cell r="E1228" t="str">
            <v>SICAV</v>
          </cell>
          <cell r="F1228" t="str">
            <v>Fidelity</v>
          </cell>
          <cell r="G1228" t="str">
            <v>Fidelity (Luxembourg)</v>
          </cell>
          <cell r="H1228" t="str">
            <v>EUR</v>
          </cell>
          <cell r="I1228" t="str">
            <v>MSCI ACWI Consumer Disc/Staples</v>
          </cell>
          <cell r="J1228" t="str">
            <v>www.fidelity.fr</v>
          </cell>
          <cell r="K1228" t="str">
            <v>Secteur Biens de Conso. &amp; Services</v>
          </cell>
          <cell r="L1228" t="str">
            <v>Europe Fonds ouverts  - Actions Secteur Biens Conso. &amp; Services</v>
          </cell>
          <cell r="M1228" t="str">
            <v>G0B0</v>
          </cell>
          <cell r="N1228" t="str">
            <v>G0B0B</v>
          </cell>
          <cell r="O1228" t="str">
            <v>Quotidien</v>
          </cell>
          <cell r="P1228" t="str">
            <v>Austria;Belgium;Switzerland;Chile;Germany;Denmark;Spain;Finland;France;United Kingdom;Guernsey;Greece;Hong Kong;Iceland;Italy;Jersey;South Korea;Luxembourg;Macao;Malta;Netherlands;Norway;Peru;Portugal;Singapore;Sweden;Taiwan;South Africa;</v>
          </cell>
          <cell r="Q1228" t="str">
            <v>Non</v>
          </cell>
          <cell r="R1228" t="str">
            <v/>
          </cell>
          <cell r="S1228" t="str">
            <v/>
          </cell>
          <cell r="T1228" t="str">
            <v>International</v>
          </cell>
          <cell r="U1228" t="str">
            <v>Global</v>
          </cell>
          <cell r="V1228">
            <v>6</v>
          </cell>
          <cell r="W1228" t="str">
            <v>Non</v>
          </cell>
          <cell r="X1228" t="str">
            <v>Dist</v>
          </cell>
          <cell r="Y1228" t="str">
            <v>18h00</v>
          </cell>
          <cell r="AB1228" t="str">
            <v>Oui</v>
          </cell>
          <cell r="AC1228" t="str">
            <v>Oui</v>
          </cell>
          <cell r="AD1228">
            <v>1.5</v>
          </cell>
          <cell r="AE1228">
            <v>1.9</v>
          </cell>
        </row>
        <row r="1229">
          <cell r="A1229" t="str">
            <v>LU0605515377</v>
          </cell>
          <cell r="B1229" t="str">
            <v>Fidelity Global Dividend A-Acc-EUR Hdg</v>
          </cell>
          <cell r="D1229">
            <v>0</v>
          </cell>
          <cell r="E1229" t="str">
            <v>SICAV</v>
          </cell>
          <cell r="F1229" t="str">
            <v>Fidelity</v>
          </cell>
          <cell r="G1229" t="str">
            <v>Fidelity (Luxembourg)</v>
          </cell>
          <cell r="H1229" t="str">
            <v>EUR</v>
          </cell>
          <cell r="I1229" t="str">
            <v>MSCI ACWI NR USD</v>
          </cell>
          <cell r="J1229" t="str">
            <v>www.fidelity.fr</v>
          </cell>
          <cell r="K1229" t="str">
            <v>Actions autres</v>
          </cell>
          <cell r="L1229" t="str">
            <v>Europe Fonds ouverts  - Autres actions</v>
          </cell>
          <cell r="M1229" t="str">
            <v>FTZZ</v>
          </cell>
          <cell r="N1229" t="str">
            <v>FTZZB</v>
          </cell>
          <cell r="O1229" t="str">
            <v>Quotidien</v>
          </cell>
          <cell r="P1229" t="str">
            <v>Austria;Belgium;Switzerland;Czech Republic;Germany;Denmark;Spain;Finland;France;United Kingdom;Guernsey;Hong Kong;Hungary;Ireland;Iceland;Italy;Jersey;Luxembourg;Macao;Malta;Netherlands;Norway;Oman;Poland;Portugal;Qatar;Slovakia;Sweden;Taiwan;</v>
          </cell>
          <cell r="Q1229" t="str">
            <v>Non</v>
          </cell>
          <cell r="R1229" t="str">
            <v/>
          </cell>
          <cell r="S1229" t="str">
            <v>+ 85 ans</v>
          </cell>
          <cell r="T1229" t="str">
            <v>International</v>
          </cell>
          <cell r="U1229" t="str">
            <v>Global</v>
          </cell>
          <cell r="V1229">
            <v>5</v>
          </cell>
          <cell r="W1229" t="str">
            <v>Non</v>
          </cell>
          <cell r="X1229" t="str">
            <v>Cap</v>
          </cell>
          <cell r="Y1229" t="str">
            <v>18h00</v>
          </cell>
          <cell r="Z1229" t="str">
            <v>J+3</v>
          </cell>
          <cell r="AB1229" t="str">
            <v>Non</v>
          </cell>
          <cell r="AC1229" t="str">
            <v>Oui</v>
          </cell>
          <cell r="AD1229">
            <v>1.5</v>
          </cell>
          <cell r="AE1229">
            <v>1.9</v>
          </cell>
        </row>
        <row r="1230">
          <cell r="A1230" t="str">
            <v>LU0772969993</v>
          </cell>
          <cell r="B1230" t="str">
            <v>Fidelity Global Dividend A-Acc-USD</v>
          </cell>
          <cell r="D1230">
            <v>5</v>
          </cell>
          <cell r="E1230" t="str">
            <v>SICAV</v>
          </cell>
          <cell r="F1230" t="str">
            <v>Fidelity</v>
          </cell>
          <cell r="G1230" t="str">
            <v>Fidelity (Luxembourg)</v>
          </cell>
          <cell r="H1230" t="str">
            <v>USD</v>
          </cell>
          <cell r="I1230" t="str">
            <v>MSCI ACWI NR USD</v>
          </cell>
          <cell r="J1230" t="str">
            <v>www.fidelity.fr</v>
          </cell>
          <cell r="K1230" t="str">
            <v>Actions International Rendement</v>
          </cell>
          <cell r="L1230" t="str">
            <v>Europe Fonds ouverts  - Actions Internationales Rendement</v>
          </cell>
          <cell r="M1230" t="str">
            <v>FEAA</v>
          </cell>
          <cell r="N1230" t="str">
            <v>FEAAB</v>
          </cell>
          <cell r="O1230" t="str">
            <v>Quotidien</v>
          </cell>
          <cell r="P1230" t="str">
            <v>Austria;Switzerland;Czech Republic;Germany;Denmark;Spain;Finland;France;United Kingdom;Guernsey;Hong Kong;Hungary;Ireland;Iceland;Italy;Jersey;South Korea;Luxembourg;Malta;Netherlands;Norway;Oman;Poland;Portugal;Qatar;Singapore;Slovakia;Sweden;Taiwan;</v>
          </cell>
          <cell r="Q1230" t="str">
            <v>Non</v>
          </cell>
          <cell r="R1230" t="str">
            <v/>
          </cell>
          <cell r="S1230" t="str">
            <v/>
          </cell>
          <cell r="T1230" t="str">
            <v>International</v>
          </cell>
          <cell r="U1230" t="str">
            <v>Global</v>
          </cell>
          <cell r="V1230">
            <v>6</v>
          </cell>
          <cell r="W1230" t="str">
            <v>Non</v>
          </cell>
          <cell r="X1230" t="str">
            <v>Cap</v>
          </cell>
          <cell r="Y1230" t="str">
            <v>18h00</v>
          </cell>
          <cell r="Z1230" t="str">
            <v>J+3</v>
          </cell>
          <cell r="AA1230">
            <v>0</v>
          </cell>
          <cell r="AB1230" t="str">
            <v>Non</v>
          </cell>
          <cell r="AC1230" t="str">
            <v>Oui</v>
          </cell>
          <cell r="AD1230">
            <v>1.5</v>
          </cell>
          <cell r="AE1230">
            <v>1.9</v>
          </cell>
        </row>
        <row r="1231">
          <cell r="A1231" t="str">
            <v>LU1038895451</v>
          </cell>
          <cell r="B1231" t="str">
            <v>Fidelity Global Dividend E-Acc-EUR</v>
          </cell>
          <cell r="C1231" t="str">
            <v>Retrait Darjeeling 09/21 Doublons</v>
          </cell>
          <cell r="D1231">
            <v>5</v>
          </cell>
          <cell r="E1231" t="str">
            <v>SICAV</v>
          </cell>
          <cell r="F1231" t="str">
            <v>Fidelity</v>
          </cell>
          <cell r="G1231" t="str">
            <v>Fidelity (Luxembourg)</v>
          </cell>
          <cell r="H1231" t="str">
            <v>EUR</v>
          </cell>
          <cell r="I1231" t="str">
            <v>MSCI ACWI NR USD</v>
          </cell>
          <cell r="J1231" t="str">
            <v>www.fidelity.fr</v>
          </cell>
          <cell r="K1231" t="str">
            <v>Actions International Rendement</v>
          </cell>
          <cell r="L1231" t="str">
            <v>Europe Fonds ouverts  - Actions Internationales Rendement</v>
          </cell>
          <cell r="M1231" t="str">
            <v>FEAA</v>
          </cell>
          <cell r="N1231" t="str">
            <v>FEAAB</v>
          </cell>
          <cell r="O1231" t="str">
            <v>Quotidien</v>
          </cell>
          <cell r="P1231" t="str">
            <v>United Kingdom;Luxembourg;</v>
          </cell>
          <cell r="Q1231" t="str">
            <v>Non</v>
          </cell>
          <cell r="R1231" t="str">
            <v/>
          </cell>
          <cell r="S1231" t="str">
            <v>+ 85 ans</v>
          </cell>
          <cell r="T1231" t="str">
            <v>International</v>
          </cell>
          <cell r="U1231" t="str">
            <v>Global</v>
          </cell>
          <cell r="V1231">
            <v>5</v>
          </cell>
          <cell r="W1231" t="str">
            <v>Non</v>
          </cell>
          <cell r="X1231" t="str">
            <v>Cap</v>
          </cell>
          <cell r="Y1231" t="str">
            <v>18h00</v>
          </cell>
          <cell r="Z1231" t="str">
            <v>J+3</v>
          </cell>
          <cell r="AB1231" t="str">
            <v>Non</v>
          </cell>
          <cell r="AC1231" t="str">
            <v>Oui</v>
          </cell>
          <cell r="AD1231">
            <v>1.5</v>
          </cell>
          <cell r="AE1231">
            <v>2.65</v>
          </cell>
        </row>
        <row r="1232">
          <cell r="A1232" t="str">
            <v>LU0261952419</v>
          </cell>
          <cell r="B1232" t="str">
            <v>Fidelity Global Health Care A-Acc-EUR</v>
          </cell>
          <cell r="D1232">
            <v>4</v>
          </cell>
          <cell r="E1232" t="str">
            <v>SICAV</v>
          </cell>
          <cell r="F1232" t="str">
            <v>Fidelity</v>
          </cell>
          <cell r="G1232" t="str">
            <v>Fidelity (Luxembourg)</v>
          </cell>
          <cell r="H1232" t="str">
            <v>EUR</v>
          </cell>
          <cell r="I1232" t="str">
            <v>MSCI ACWI/Health Care NR EUR</v>
          </cell>
          <cell r="J1232" t="str">
            <v>www.fidelity.fr</v>
          </cell>
          <cell r="K1232" t="str">
            <v>Secteur Santé</v>
          </cell>
          <cell r="L1232" t="str">
            <v>Europe Fonds ouverts  - Actions Secteur Santé</v>
          </cell>
          <cell r="M1232" t="str">
            <v>G0P0</v>
          </cell>
          <cell r="N1232" t="str">
            <v>G0P0B</v>
          </cell>
          <cell r="O1232" t="str">
            <v>Quotidien</v>
          </cell>
          <cell r="P1232" t="str">
            <v>Austria;Belgium;Bahrain;Switzerland;Chile;Czech Republic;Germany;Denmark;Spain;Finland;France;United Kingdom;Guernsey;Hong Kong;Croatia;Hungary;Ireland;Iceland;Italy;Jersey;South Korea;Luxembourg;Macao;Malta;Netherlands;Norway;Oman;Poland;Portugal;Qatar;R</v>
          </cell>
          <cell r="Q1232" t="str">
            <v>Non</v>
          </cell>
          <cell r="R1232" t="str">
            <v/>
          </cell>
          <cell r="S1232" t="str">
            <v/>
          </cell>
          <cell r="T1232" t="str">
            <v>International</v>
          </cell>
          <cell r="U1232" t="str">
            <v>Global</v>
          </cell>
          <cell r="V1232">
            <v>6</v>
          </cell>
          <cell r="W1232" t="str">
            <v>Non</v>
          </cell>
          <cell r="X1232" t="str">
            <v>Cap</v>
          </cell>
          <cell r="Y1232" t="str">
            <v>18h00</v>
          </cell>
          <cell r="Z1232" t="str">
            <v>J+3</v>
          </cell>
          <cell r="AB1232" t="str">
            <v>Non</v>
          </cell>
          <cell r="AC1232" t="str">
            <v>Oui</v>
          </cell>
          <cell r="AD1232">
            <v>1.5</v>
          </cell>
          <cell r="AE1232">
            <v>1.91</v>
          </cell>
        </row>
        <row r="1233">
          <cell r="A1233" t="str">
            <v>LU0114720955</v>
          </cell>
          <cell r="B1233" t="str">
            <v>Fidelity Global Health Care A-Dis-EUR</v>
          </cell>
          <cell r="D1233">
            <v>5</v>
          </cell>
          <cell r="E1233" t="str">
            <v>SICAV</v>
          </cell>
          <cell r="F1233" t="str">
            <v>Fidelity</v>
          </cell>
          <cell r="G1233" t="str">
            <v>Fidelity (Luxembourg)</v>
          </cell>
          <cell r="H1233" t="str">
            <v>EUR</v>
          </cell>
          <cell r="I1233" t="str">
            <v>MSCI ACWI/Health Care NR EUR</v>
          </cell>
          <cell r="J1233" t="str">
            <v>www.fidelity.fr</v>
          </cell>
          <cell r="K1233" t="str">
            <v>Secteur Santé</v>
          </cell>
          <cell r="L1233" t="str">
            <v>Europe Fonds ouverts  - Actions Secteur Santé</v>
          </cell>
          <cell r="M1233" t="str">
            <v>G0P0</v>
          </cell>
          <cell r="N1233" t="str">
            <v>G0P0B</v>
          </cell>
          <cell r="O1233" t="str">
            <v>Quotidien</v>
          </cell>
          <cell r="P1233" t="str">
            <v>Austria;Belgium;Switzerland;Chile;Germany;Denmark;Spain;Finland;France;United Kingdom;Guernsey;Greece;Hong Kong;Iceland;Italy;Jersey;South Korea;Luxembourg;Macao;Malta;Netherlands;Norway;Peru;Portugal;Singapore;Sweden;Taiwan;South Africa;</v>
          </cell>
          <cell r="Q1233" t="str">
            <v>Non</v>
          </cell>
          <cell r="R1233" t="str">
            <v/>
          </cell>
          <cell r="S1233" t="str">
            <v/>
          </cell>
          <cell r="T1233" t="str">
            <v>International</v>
          </cell>
          <cell r="U1233" t="str">
            <v>Global</v>
          </cell>
          <cell r="V1233">
            <v>6</v>
          </cell>
          <cell r="W1233" t="str">
            <v>Non</v>
          </cell>
          <cell r="X1233" t="str">
            <v>Dist</v>
          </cell>
          <cell r="Y1233" t="str">
            <v>17h00</v>
          </cell>
          <cell r="Z1233" t="str">
            <v>Cut Off: 17h00  Val:J+5</v>
          </cell>
          <cell r="AA1233">
            <v>0</v>
          </cell>
          <cell r="AB1233" t="str">
            <v>Non</v>
          </cell>
          <cell r="AC1233" t="str">
            <v>Oui</v>
          </cell>
          <cell r="AD1233">
            <v>1.5</v>
          </cell>
          <cell r="AE1233">
            <v>1.91</v>
          </cell>
        </row>
        <row r="1234">
          <cell r="A1234" t="str">
            <v>LU0114722902</v>
          </cell>
          <cell r="B1234" t="str">
            <v>Fidelity Global Industrials A-Dis-EUR</v>
          </cell>
          <cell r="C1234" t="str">
            <v/>
          </cell>
          <cell r="D1234">
            <v>2</v>
          </cell>
          <cell r="E1234" t="str">
            <v>SICAV</v>
          </cell>
          <cell r="F1234" t="str">
            <v>Fidelity</v>
          </cell>
          <cell r="G1234" t="str">
            <v>Fidelity (Luxembourg)</v>
          </cell>
          <cell r="H1234" t="str">
            <v>EUR</v>
          </cell>
          <cell r="I1234" t="str">
            <v>(MSCI ACWI/Energy NR USD) 33.330% + ( MSCI ACWI/Industrials NR USD) 33.340% + (MSCI ACWI/Materials NR USD) 33.330%</v>
          </cell>
          <cell r="J1234" t="str">
            <v>www.fidelity.fr</v>
          </cell>
          <cell r="K1234" t="str">
            <v>Secteur Matériaux et Industrie</v>
          </cell>
          <cell r="L1234" t="str">
            <v>Europe Fonds ouverts  - Actions Secteur Matériaux &amp; Industrie</v>
          </cell>
          <cell r="M1234" t="str">
            <v>G0L0</v>
          </cell>
          <cell r="N1234" t="str">
            <v>G0L0B</v>
          </cell>
          <cell r="O1234" t="str">
            <v>Quotidien</v>
          </cell>
          <cell r="P1234" t="str">
            <v>Austria;Belgium;Switzerland;Chile;Germany;Denmark;Spain;Finland;France;United Kingdom;Guernsey;Greece;Hong Kong;Iceland;Italy;Jersey;South Korea;Luxembourg;Macao;Malta;Netherlands;Norway;Peru;Portugal;Singapore;Sweden;Taiwan;South Africa;</v>
          </cell>
          <cell r="Q1234" t="str">
            <v>Non</v>
          </cell>
          <cell r="R1234" t="str">
            <v/>
          </cell>
          <cell r="S1234" t="str">
            <v/>
          </cell>
          <cell r="T1234" t="str">
            <v>International</v>
          </cell>
          <cell r="U1234" t="str">
            <v>Global</v>
          </cell>
          <cell r="V1234">
            <v>6</v>
          </cell>
          <cell r="W1234" t="str">
            <v>Non</v>
          </cell>
          <cell r="X1234" t="str">
            <v>Dist</v>
          </cell>
          <cell r="AB1234" t="str">
            <v>Non</v>
          </cell>
          <cell r="AC1234" t="str">
            <v>Oui</v>
          </cell>
          <cell r="AD1234">
            <v>1.5</v>
          </cell>
          <cell r="AE1234">
            <v>1.95</v>
          </cell>
        </row>
        <row r="1235">
          <cell r="A1235" t="str">
            <v>LU0099575291</v>
          </cell>
          <cell r="B1235" t="str">
            <v>Fidelity Global Div Pl A EUR</v>
          </cell>
          <cell r="D1235">
            <v>3</v>
          </cell>
          <cell r="E1235" t="str">
            <v>SICAV</v>
          </cell>
          <cell r="F1235" t="str">
            <v>Fidelity</v>
          </cell>
          <cell r="G1235" t="str">
            <v>Fidelity (Luxembourg)</v>
          </cell>
          <cell r="H1235" t="str">
            <v>EUR</v>
          </cell>
          <cell r="I1235" t="str">
            <v>MSCI ACWI Infrastructure NR USD</v>
          </cell>
          <cell r="J1235" t="str">
            <v>www.fidelity.fr</v>
          </cell>
          <cell r="K1235" t="str">
            <v>Actions International Rendement</v>
          </cell>
          <cell r="L1235" t="str">
            <v>Europe Fonds ouverts  - Actions Internationales Rendement</v>
          </cell>
          <cell r="M1235" t="str">
            <v>FEAA</v>
          </cell>
          <cell r="N1235" t="str">
            <v>FEAAB</v>
          </cell>
          <cell r="O1235" t="str">
            <v>Quotidien</v>
          </cell>
          <cell r="P1235" t="str">
            <v>Austria;Belgium;Switzerland;Chile;Germany;Denmark;Spain;Finland;France;United Kingdom;Guernsey;Greece;Hong Kong;Iceland;Italy;Jersey;South Korea;Luxembourg;Macao;Malta;Netherlands;Norway;Peru;Portugal;Singapore;Sweden;Taiwan;South Africa;</v>
          </cell>
          <cell r="Q1235" t="str">
            <v>Non</v>
          </cell>
          <cell r="R1235" t="str">
            <v/>
          </cell>
          <cell r="S1235" t="str">
            <v/>
          </cell>
          <cell r="T1235" t="str">
            <v>International</v>
          </cell>
          <cell r="U1235" t="str">
            <v>Global</v>
          </cell>
          <cell r="V1235">
            <v>6</v>
          </cell>
          <cell r="W1235" t="str">
            <v>Non</v>
          </cell>
          <cell r="X1235" t="str">
            <v>Dist</v>
          </cell>
          <cell r="Y1235" t="str">
            <v>17h00</v>
          </cell>
          <cell r="Z1235" t="str">
            <v>Cut Off: 17h00  Val:J+5</v>
          </cell>
          <cell r="AB1235" t="str">
            <v>Non</v>
          </cell>
          <cell r="AC1235" t="str">
            <v>Oui</v>
          </cell>
          <cell r="AD1235">
            <v>1.5</v>
          </cell>
          <cell r="AE1235">
            <v>1.95</v>
          </cell>
        </row>
        <row r="1236">
          <cell r="A1236" t="str">
            <v>LU0237698757</v>
          </cell>
          <cell r="B1236" t="str">
            <v>Fidelity Global Property A-Acc-EUR</v>
          </cell>
          <cell r="D1236">
            <v>4</v>
          </cell>
          <cell r="E1236" t="str">
            <v>SICAV</v>
          </cell>
          <cell r="F1236" t="str">
            <v>Fidelity</v>
          </cell>
          <cell r="G1236" t="str">
            <v>Fidelity (Luxembourg)</v>
          </cell>
          <cell r="H1236" t="str">
            <v>EUR</v>
          </cell>
          <cell r="I1236" t="str">
            <v>FTSE EPRA Nareit Developed NR USD</v>
          </cell>
          <cell r="J1236" t="str">
            <v>www.fidelity.fr</v>
          </cell>
          <cell r="K1236" t="str">
            <v>Secteur Immobilier International</v>
          </cell>
          <cell r="L1236" t="str">
            <v>Europe Fonds ouverts  - Immobilier - Indirect International</v>
          </cell>
          <cell r="M1236" t="str">
            <v>G0J0</v>
          </cell>
          <cell r="N1236" t="str">
            <v>G0J0B</v>
          </cell>
          <cell r="O1236" t="str">
            <v>Quotidien</v>
          </cell>
          <cell r="P1236" t="str">
            <v>Austria;Belgium;Switzerland;Chile;Germany;Denmark;Spain;Finland;France;United Kingdom;Hong Kong;Italy;South Korea;Luxembourg;Netherlands;Norway;Portugal;Sweden;</v>
          </cell>
          <cell r="Q1236" t="str">
            <v>Non</v>
          </cell>
          <cell r="R1236" t="str">
            <v/>
          </cell>
          <cell r="S1236" t="str">
            <v/>
          </cell>
          <cell r="T1236" t="str">
            <v>International</v>
          </cell>
          <cell r="U1236" t="str">
            <v>Global</v>
          </cell>
          <cell r="V1236">
            <v>6</v>
          </cell>
          <cell r="W1236" t="str">
            <v>Non</v>
          </cell>
          <cell r="X1236" t="str">
            <v>Cap</v>
          </cell>
          <cell r="Y1236" t="str">
            <v>17h00</v>
          </cell>
          <cell r="Z1236" t="str">
            <v>Cut Off: 17h00  Val:J+5</v>
          </cell>
          <cell r="AB1236" t="str">
            <v>Non</v>
          </cell>
          <cell r="AC1236" t="str">
            <v>Oui</v>
          </cell>
          <cell r="AD1236">
            <v>1.5</v>
          </cell>
          <cell r="AE1236">
            <v>1.95</v>
          </cell>
        </row>
        <row r="1237">
          <cell r="A1237" t="str">
            <v>LU0099574567</v>
          </cell>
          <cell r="B1237" t="str">
            <v>Fidelity Global Technology A-Dis-EUR</v>
          </cell>
          <cell r="C1237" t="str">
            <v/>
          </cell>
          <cell r="D1237">
            <v>11</v>
          </cell>
          <cell r="E1237" t="str">
            <v>SICAV</v>
          </cell>
          <cell r="F1237" t="str">
            <v>Fidelity</v>
          </cell>
          <cell r="G1237" t="str">
            <v>Fidelity (Luxembourg)</v>
          </cell>
          <cell r="H1237" t="str">
            <v>EUR</v>
          </cell>
          <cell r="I1237" t="str">
            <v>MSCI ACWI/Information Technology NR EUR</v>
          </cell>
          <cell r="J1237" t="str">
            <v>www.fidelity.fr</v>
          </cell>
          <cell r="K1237" t="str">
            <v>Secteur Technologies</v>
          </cell>
          <cell r="L1237" t="str">
            <v>Europe Fonds ouverts  - Actions Secteur Technologies</v>
          </cell>
          <cell r="M1237" t="str">
            <v>G0R0</v>
          </cell>
          <cell r="N1237" t="str">
            <v>G0R0B</v>
          </cell>
          <cell r="O1237" t="str">
            <v>Quotidien</v>
          </cell>
          <cell r="P1237" t="str">
            <v>Austria;Belgium;Switzerland;Chile;Germany;Denmark;Spain;Finland;France;United Kingdom;Guernsey;Greece;Hong Kong;Iceland;Italy;Jersey;South Korea;Luxembourg;Macao;Malta;Netherlands;Norway;Peru;Portugal;Singapore;Sweden;Taiwan;South Africa;</v>
          </cell>
          <cell r="Q1237" t="str">
            <v>Non</v>
          </cell>
          <cell r="R1237" t="str">
            <v/>
          </cell>
          <cell r="S1237" t="str">
            <v/>
          </cell>
          <cell r="T1237" t="str">
            <v>International</v>
          </cell>
          <cell r="U1237" t="str">
            <v>Global</v>
          </cell>
          <cell r="V1237">
            <v>6</v>
          </cell>
          <cell r="W1237" t="str">
            <v>Non</v>
          </cell>
          <cell r="X1237" t="str">
            <v>Dist</v>
          </cell>
          <cell r="Y1237" t="str">
            <v>17h00</v>
          </cell>
          <cell r="Z1237" t="str">
            <v>Cut Off: 17h00  Val:J+5</v>
          </cell>
          <cell r="AA1237">
            <v>0</v>
          </cell>
          <cell r="AB1237" t="str">
            <v>Non</v>
          </cell>
          <cell r="AC1237" t="str">
            <v>Oui</v>
          </cell>
          <cell r="AD1237">
            <v>1.5</v>
          </cell>
          <cell r="AE1237">
            <v>1.89</v>
          </cell>
        </row>
        <row r="1238">
          <cell r="A1238" t="str">
            <v>LU0048580855</v>
          </cell>
          <cell r="B1238" t="str">
            <v>Fidelity Greater China A-Dis-USD</v>
          </cell>
          <cell r="C1238" t="str">
            <v/>
          </cell>
          <cell r="D1238">
            <v>4</v>
          </cell>
          <cell r="E1238" t="str">
            <v>SICAV</v>
          </cell>
          <cell r="F1238" t="str">
            <v>Fidelity</v>
          </cell>
          <cell r="G1238" t="str">
            <v>Fidelity (Luxembourg)</v>
          </cell>
          <cell r="H1238" t="str">
            <v>USD</v>
          </cell>
          <cell r="I1238" t="str">
            <v>MSCI Golden Dragon NR USD</v>
          </cell>
          <cell r="J1238" t="str">
            <v>www.fidelity.fr</v>
          </cell>
          <cell r="K1238" t="str">
            <v>Actions Grande Chine</v>
          </cell>
          <cell r="L1238" t="str">
            <v>Europe Fonds ouverts  - Actions Grande Chine</v>
          </cell>
          <cell r="M1238" t="str">
            <v>FKC0</v>
          </cell>
          <cell r="N1238" t="str">
            <v>FKC0B</v>
          </cell>
          <cell r="O1238" t="str">
            <v>Quotidien</v>
          </cell>
          <cell r="P1238" t="str">
            <v>Austria;Switzerland;Chile;Germany;Denmark;Spain;Finland;France;United Kingdom;Guernsey;Greece;Hong Kong;Iceland;Italy;Jersey;South Korea;Luxembourg;Macao;Malta;Netherlands;Norway;Peru;Portugal;Singapore;Sweden;Taiwan;South Africa;</v>
          </cell>
          <cell r="Q1238" t="str">
            <v>Non</v>
          </cell>
          <cell r="R1238" t="str">
            <v/>
          </cell>
          <cell r="S1238" t="str">
            <v/>
          </cell>
          <cell r="T1238" t="str">
            <v>Chine</v>
          </cell>
          <cell r="U1238" t="str">
            <v>China (Greater)</v>
          </cell>
          <cell r="V1238">
            <v>6</v>
          </cell>
          <cell r="W1238" t="str">
            <v>Non</v>
          </cell>
          <cell r="X1238" t="str">
            <v>Dist</v>
          </cell>
          <cell r="Y1238" t="str">
            <v>12h00</v>
          </cell>
          <cell r="Z1238" t="str">
            <v>Cut Off: 12h00  Val:J+5</v>
          </cell>
          <cell r="AB1238" t="str">
            <v>Non</v>
          </cell>
          <cell r="AC1238" t="str">
            <v>Oui</v>
          </cell>
          <cell r="AD1238">
            <v>1.5</v>
          </cell>
          <cell r="AE1238">
            <v>1.93</v>
          </cell>
        </row>
        <row r="1239">
          <cell r="A1239" t="str">
            <v>LU0261948904</v>
          </cell>
          <cell r="B1239" t="str">
            <v>Fidelity Iberia A-Acc-EUR</v>
          </cell>
          <cell r="C1239" t="str">
            <v/>
          </cell>
          <cell r="D1239">
            <v>6</v>
          </cell>
          <cell r="E1239" t="str">
            <v>SICAV</v>
          </cell>
          <cell r="F1239" t="str">
            <v>Fidelity</v>
          </cell>
          <cell r="G1239" t="str">
            <v>Fidelity (Luxembourg)</v>
          </cell>
          <cell r="H1239" t="str">
            <v>EUR</v>
          </cell>
          <cell r="I1239" t="str">
            <v>(MSCI Portugal NR EUR) 20% + ( MSCI Spain NR EUR) 80%</v>
          </cell>
          <cell r="J1239" t="str">
            <v>www.fidelity.fr</v>
          </cell>
          <cell r="K1239" t="str">
            <v>Actions Europe - Zones particulières</v>
          </cell>
          <cell r="L1239" t="str">
            <v>Europe Fonds ouverts  - Actions Espagne</v>
          </cell>
          <cell r="M1239" t="str">
            <v>FD0A</v>
          </cell>
          <cell r="N1239" t="str">
            <v>FD0AB</v>
          </cell>
          <cell r="O1239" t="str">
            <v>Quotidien</v>
          </cell>
          <cell r="P1239" t="str">
            <v>Austria;Switzerland;Chile;Germany;Denmark;Spain;Finland;France;United Kingdom;Hong Kong;Italy;South Korea;Luxembourg;Netherlands;Norway;Sweden;South Africa;</v>
          </cell>
          <cell r="Q1239" t="str">
            <v>Oui</v>
          </cell>
          <cell r="R1239" t="str">
            <v/>
          </cell>
          <cell r="S1239" t="str">
            <v/>
          </cell>
          <cell r="T1239" t="str">
            <v>Zone Euro</v>
          </cell>
          <cell r="U1239" t="str">
            <v>Espagne</v>
          </cell>
          <cell r="V1239">
            <v>6</v>
          </cell>
          <cell r="W1239" t="str">
            <v>Non</v>
          </cell>
          <cell r="X1239" t="str">
            <v>Cap</v>
          </cell>
          <cell r="Y1239" t="str">
            <v>18h00</v>
          </cell>
          <cell r="Z1239" t="str">
            <v>J+3</v>
          </cell>
          <cell r="AB1239" t="str">
            <v>Non</v>
          </cell>
          <cell r="AC1239" t="str">
            <v>Oui</v>
          </cell>
          <cell r="AD1239">
            <v>1.5</v>
          </cell>
          <cell r="AE1239">
            <v>1.94</v>
          </cell>
        </row>
        <row r="1240">
          <cell r="A1240" t="str">
            <v>LU0048581077</v>
          </cell>
          <cell r="B1240" t="str">
            <v>Fidelity Iberia A-Dis-EUR</v>
          </cell>
          <cell r="C1240" t="str">
            <v/>
          </cell>
          <cell r="D1240">
            <v>0</v>
          </cell>
          <cell r="E1240" t="str">
            <v>SICAV</v>
          </cell>
          <cell r="F1240" t="str">
            <v>Fidelity</v>
          </cell>
          <cell r="G1240" t="str">
            <v>Fidelity (Luxembourg)</v>
          </cell>
          <cell r="H1240" t="str">
            <v>EUR</v>
          </cell>
          <cell r="I1240" t="str">
            <v>(MSCI Portugal NR EUR) 20% + ( MSCI Spain NR EUR) 80%</v>
          </cell>
          <cell r="J1240" t="str">
            <v>www.fidelity.fr</v>
          </cell>
          <cell r="K1240" t="str">
            <v>Actions Europe - Zones particulières</v>
          </cell>
          <cell r="L1240" t="str">
            <v>Europe Fonds ouverts  - Actions Espagne</v>
          </cell>
          <cell r="M1240" t="str">
            <v>FD0A</v>
          </cell>
          <cell r="N1240" t="str">
            <v>FD0AB</v>
          </cell>
          <cell r="O1240" t="str">
            <v>Quotidien</v>
          </cell>
          <cell r="P1240" t="str">
            <v>Austria;Belgium;Switzerland;Chile;Germany;Denmark;Spain;Finland;France;United Kingdom;Guernsey;Greece;Hong Kong;Iceland;Italy;Jersey;South Korea;Luxembourg;Macao;Malta;Netherlands;Norway;Peru;Portugal;Singapore;Sweden;Taiwan;South Africa;</v>
          </cell>
          <cell r="Q1240" t="str">
            <v>Oui</v>
          </cell>
          <cell r="R1240" t="str">
            <v/>
          </cell>
          <cell r="S1240" t="str">
            <v/>
          </cell>
          <cell r="T1240" t="str">
            <v>Zone Euro</v>
          </cell>
          <cell r="U1240" t="str">
            <v>Espagne</v>
          </cell>
          <cell r="V1240">
            <v>6</v>
          </cell>
          <cell r="W1240" t="str">
            <v>Non</v>
          </cell>
          <cell r="X1240" t="str">
            <v>Dist</v>
          </cell>
          <cell r="Y1240" t="str">
            <v>17h00</v>
          </cell>
          <cell r="Z1240" t="str">
            <v>Cut Off: 17h00  Val:J+5</v>
          </cell>
          <cell r="AB1240" t="str">
            <v>Non</v>
          </cell>
          <cell r="AC1240" t="str">
            <v>Oui</v>
          </cell>
          <cell r="AD1240">
            <v>1.5</v>
          </cell>
          <cell r="AE1240">
            <v>1.94</v>
          </cell>
        </row>
        <row r="1241">
          <cell r="A1241" t="str">
            <v>LU0197230542</v>
          </cell>
          <cell r="B1241" t="str">
            <v>Fidelity India Focus A-EUR</v>
          </cell>
          <cell r="C1241" t="str">
            <v/>
          </cell>
          <cell r="D1241">
            <v>8</v>
          </cell>
          <cell r="E1241" t="str">
            <v>SICAV</v>
          </cell>
          <cell r="F1241" t="str">
            <v>Fidelity</v>
          </cell>
          <cell r="G1241" t="str">
            <v>Fidelity (Luxembourg)</v>
          </cell>
          <cell r="H1241" t="str">
            <v>EUR</v>
          </cell>
          <cell r="I1241" t="str">
            <v>MSCI India 8% Capped NR</v>
          </cell>
          <cell r="J1241" t="str">
            <v>www.fidelity.fr</v>
          </cell>
          <cell r="K1241" t="str">
            <v>Actions Inde</v>
          </cell>
          <cell r="L1241" t="str">
            <v>Europe Fonds ouverts  - Actions Inde</v>
          </cell>
          <cell r="M1241" t="str">
            <v>FKE0</v>
          </cell>
          <cell r="N1241" t="str">
            <v>FKE0B</v>
          </cell>
          <cell r="O1241" t="str">
            <v>Quotidien</v>
          </cell>
          <cell r="P1241" t="str">
            <v>Austria;Belgium;Switzerland;Germany;Denmark;Spain;Finland;France;United Kingdom;Guernsey;Hong Kong;Iceland;Italy;Jersey;South Korea;Luxembourg;Malta;Netherlands;Norway;Portugal;Sweden;Taiwan;South Africa;</v>
          </cell>
          <cell r="Q1241" t="str">
            <v>Non</v>
          </cell>
          <cell r="R1241" t="str">
            <v/>
          </cell>
          <cell r="S1241" t="str">
            <v/>
          </cell>
          <cell r="T1241" t="str">
            <v>Inde</v>
          </cell>
          <cell r="U1241" t="str">
            <v>Inde</v>
          </cell>
          <cell r="V1241">
            <v>6</v>
          </cell>
          <cell r="W1241" t="str">
            <v>Non</v>
          </cell>
          <cell r="X1241" t="str">
            <v>Dist</v>
          </cell>
          <cell r="Y1241" t="str">
            <v>12h00</v>
          </cell>
          <cell r="Z1241" t="str">
            <v>Cut Off: 12h00  Val:J+5</v>
          </cell>
          <cell r="AA1241">
            <v>0</v>
          </cell>
          <cell r="AB1241" t="str">
            <v>Non</v>
          </cell>
          <cell r="AC1241" t="str">
            <v>Oui</v>
          </cell>
          <cell r="AD1241">
            <v>1.5</v>
          </cell>
          <cell r="AE1241">
            <v>1.94</v>
          </cell>
        </row>
        <row r="1242">
          <cell r="A1242" t="str">
            <v>LU0197229882</v>
          </cell>
          <cell r="B1242" t="str">
            <v>Fidelity India Focus A-USD</v>
          </cell>
          <cell r="C1242" t="str">
            <v/>
          </cell>
          <cell r="D1242">
            <v>0</v>
          </cell>
          <cell r="E1242" t="str">
            <v>SICAV</v>
          </cell>
          <cell r="F1242" t="str">
            <v>Fidelity</v>
          </cell>
          <cell r="G1242" t="str">
            <v>Fidelity (Luxembourg)</v>
          </cell>
          <cell r="H1242" t="str">
            <v>USD</v>
          </cell>
          <cell r="I1242" t="str">
            <v>MSCI India 8% Capped NR</v>
          </cell>
          <cell r="J1242" t="str">
            <v>www.fidelity.fr</v>
          </cell>
          <cell r="K1242" t="str">
            <v>Actions Inde</v>
          </cell>
          <cell r="L1242" t="str">
            <v>Europe Fonds ouverts  - Actions Inde</v>
          </cell>
          <cell r="M1242" t="str">
            <v>FKE0</v>
          </cell>
          <cell r="N1242" t="str">
            <v>FKE0B</v>
          </cell>
          <cell r="O1242" t="str">
            <v>Quotidien</v>
          </cell>
          <cell r="P1242" t="str">
            <v>Austria;Belgium;Switzerland;Germany;Denmark;Spain;Finland;France;United Kingdom;Guernsey;Hong Kong;Iceland;Italy;Jersey;South Korea;Luxembourg;Macao;Malta;Netherlands;Norway;Portugal;Singapore;Sweden;Taiwan;South Africa;</v>
          </cell>
          <cell r="Q1242" t="str">
            <v>Non</v>
          </cell>
          <cell r="R1242" t="str">
            <v/>
          </cell>
          <cell r="S1242" t="str">
            <v/>
          </cell>
          <cell r="T1242" t="str">
            <v>Inde</v>
          </cell>
          <cell r="U1242" t="str">
            <v>Inde</v>
          </cell>
          <cell r="V1242">
            <v>6</v>
          </cell>
          <cell r="W1242" t="str">
            <v>Non</v>
          </cell>
          <cell r="X1242" t="str">
            <v>Dist</v>
          </cell>
          <cell r="AB1242" t="str">
            <v>Non</v>
          </cell>
          <cell r="AC1242" t="str">
            <v>Oui</v>
          </cell>
          <cell r="AD1242">
            <v>1.5</v>
          </cell>
          <cell r="AE1242">
            <v>1.94</v>
          </cell>
        </row>
        <row r="1243">
          <cell r="A1243" t="str">
            <v>LU0055114457</v>
          </cell>
          <cell r="B1243" t="str">
            <v>Fidelity Indonesia A-Dis-USD</v>
          </cell>
          <cell r="C1243" t="str">
            <v/>
          </cell>
          <cell r="D1243">
            <v>5</v>
          </cell>
          <cell r="E1243" t="str">
            <v>SICAV</v>
          </cell>
          <cell r="F1243" t="str">
            <v>Fidelity</v>
          </cell>
          <cell r="G1243" t="str">
            <v>Fidelity (Luxembourg)</v>
          </cell>
          <cell r="H1243" t="str">
            <v>USD</v>
          </cell>
          <cell r="I1243" t="str">
            <v>MSCI Indonesia IMI Capped at 8%</v>
          </cell>
          <cell r="J1243" t="str">
            <v>www.fidelity.fr</v>
          </cell>
          <cell r="K1243" t="str">
            <v>Actions Asie Pacifique - Zones particulières</v>
          </cell>
          <cell r="L1243" t="str">
            <v>Europe Fonds ouverts  - Actions Indonésie</v>
          </cell>
          <cell r="M1243" t="str">
            <v>FO00</v>
          </cell>
          <cell r="N1243" t="str">
            <v>FO00B</v>
          </cell>
          <cell r="O1243" t="str">
            <v>Quotidien</v>
          </cell>
          <cell r="P1243" t="str">
            <v>Austria;Belgium;Switzerland;Chile;Germany;Denmark;Spain;Finland;France;United Kingdom;Guernsey;Greece;Hong Kong;Ireland;Iceland;Italy;Jersey;South Korea;Luxembourg;Macao;Malta;Netherlands;Norway;Peru;Portugal;Singapore;Sweden;Taiwan;South Africa;</v>
          </cell>
          <cell r="Q1243" t="str">
            <v>Non</v>
          </cell>
          <cell r="R1243" t="str">
            <v/>
          </cell>
          <cell r="S1243" t="str">
            <v/>
          </cell>
          <cell r="T1243" t="str">
            <v>Asie - Pacifique</v>
          </cell>
          <cell r="U1243" t="str">
            <v>Indonésie</v>
          </cell>
          <cell r="V1243">
            <v>6</v>
          </cell>
          <cell r="W1243" t="str">
            <v>Non</v>
          </cell>
          <cell r="X1243" t="str">
            <v>Dist</v>
          </cell>
          <cell r="Y1243" t="str">
            <v>12h00</v>
          </cell>
          <cell r="Z1243" t="str">
            <v>Cut Off: 12h00  Val:J+5</v>
          </cell>
          <cell r="AB1243" t="str">
            <v>Non</v>
          </cell>
          <cell r="AC1243" t="str">
            <v>Oui</v>
          </cell>
          <cell r="AD1243">
            <v>1.5</v>
          </cell>
          <cell r="AE1243">
            <v>1.95</v>
          </cell>
        </row>
        <row r="1244">
          <cell r="A1244" t="str">
            <v>LU0251129895</v>
          </cell>
          <cell r="B1244" t="str">
            <v>Fidelity Glbl thmtc Oppos A-Acc-EUR</v>
          </cell>
          <cell r="C1244" t="str">
            <v/>
          </cell>
          <cell r="D1244">
            <v>2</v>
          </cell>
          <cell r="E1244" t="str">
            <v>SICAV</v>
          </cell>
          <cell r="F1244" t="str">
            <v>Fidelity</v>
          </cell>
          <cell r="G1244" t="str">
            <v>Fidelity (Luxembourg)</v>
          </cell>
          <cell r="H1244" t="str">
            <v>EUR</v>
          </cell>
          <cell r="I1244" t="str">
            <v>MSCI World NR USD</v>
          </cell>
          <cell r="J1244" t="str">
            <v>www.fidelity.fr</v>
          </cell>
          <cell r="K1244" t="str">
            <v>Actions International Grandes Capitalisations Mixte</v>
          </cell>
          <cell r="L1244" t="str">
            <v>Europe Fonds ouverts  - Actions Internationales Gdes Cap. Mixte</v>
          </cell>
          <cell r="M1244" t="str">
            <v>FEAD</v>
          </cell>
          <cell r="N1244" t="str">
            <v>FEADB</v>
          </cell>
          <cell r="O1244" t="str">
            <v>Quotidien</v>
          </cell>
          <cell r="P1244" t="str">
            <v>Austria;Belgium;Switzerland;Chile;Germany;Denmark;Spain;France;United Kingdom;Guernsey;Greece;Hong Kong;Iceland;Italy;Jersey;South Korea;Kuwait;Luxembourg;Macao;Malta;Netherlands;Norway;Portugal;Sweden;Turkey;South Africa;</v>
          </cell>
          <cell r="Q1244" t="str">
            <v>Non</v>
          </cell>
          <cell r="R1244" t="str">
            <v/>
          </cell>
          <cell r="S1244" t="str">
            <v/>
          </cell>
          <cell r="T1244" t="str">
            <v>International</v>
          </cell>
          <cell r="U1244" t="str">
            <v>Global</v>
          </cell>
          <cell r="V1244">
            <v>6</v>
          </cell>
          <cell r="W1244" t="str">
            <v>Non</v>
          </cell>
          <cell r="X1244" t="str">
            <v>Cap</v>
          </cell>
          <cell r="AB1244" t="str">
            <v>Non</v>
          </cell>
          <cell r="AC1244" t="str">
            <v>Oui</v>
          </cell>
          <cell r="AD1244">
            <v>1.5</v>
          </cell>
          <cell r="AE1244">
            <v>1.9</v>
          </cell>
        </row>
        <row r="1245">
          <cell r="A1245" t="str">
            <v>LU0048584097</v>
          </cell>
          <cell r="B1245" t="str">
            <v>Fidelity Glbl thmtc Oppos A-USD</v>
          </cell>
          <cell r="C1245" t="str">
            <v/>
          </cell>
          <cell r="D1245">
            <v>0</v>
          </cell>
          <cell r="E1245" t="str">
            <v>SICAV</v>
          </cell>
          <cell r="F1245" t="str">
            <v>Fidelity</v>
          </cell>
          <cell r="G1245" t="str">
            <v>Fidelity (Luxembourg)</v>
          </cell>
          <cell r="H1245" t="str">
            <v>USD</v>
          </cell>
          <cell r="I1245" t="str">
            <v>MSCI World NR USD</v>
          </cell>
          <cell r="J1245" t="str">
            <v>www.fidelity.fr</v>
          </cell>
          <cell r="K1245" t="str">
            <v>Actions International Grandes Capitalisations Mixte</v>
          </cell>
          <cell r="L1245" t="str">
            <v>Europe Fonds ouverts  - Actions Internationales Gdes Cap. Mixte</v>
          </cell>
          <cell r="M1245" t="str">
            <v>FEAD</v>
          </cell>
          <cell r="N1245" t="str">
            <v>FEADB</v>
          </cell>
          <cell r="O1245" t="str">
            <v>Quotidien</v>
          </cell>
          <cell r="P1245" t="str">
            <v>Austria;Belgium;Switzerland;Chile;Germany;Denmark;Spain;Finland;FALKLAND ISLANDS (MALVINAS);France;United Kingdom;Guernsey;Greece;Hong Kong;Iceland;Italy;Jersey;South Korea;Kuwait;Luxembourg;Macao;Malta;Netherlands;Norway;Peru;Portugal;Singapore;Sweden;Ta</v>
          </cell>
          <cell r="Q1245" t="str">
            <v>Non</v>
          </cell>
          <cell r="R1245" t="str">
            <v/>
          </cell>
          <cell r="S1245" t="str">
            <v/>
          </cell>
          <cell r="T1245" t="str">
            <v>International</v>
          </cell>
          <cell r="U1245" t="str">
            <v>Global</v>
          </cell>
          <cell r="V1245">
            <v>6</v>
          </cell>
          <cell r="W1245" t="str">
            <v>Non</v>
          </cell>
          <cell r="X1245" t="str">
            <v>Dist</v>
          </cell>
          <cell r="Y1245" t="str">
            <v>17h00</v>
          </cell>
          <cell r="Z1245" t="str">
            <v>Cut Off: 17h00  Val:J+5</v>
          </cell>
          <cell r="AB1245" t="str">
            <v>Non</v>
          </cell>
          <cell r="AC1245" t="str">
            <v>Oui</v>
          </cell>
          <cell r="AD1245">
            <v>1.5</v>
          </cell>
          <cell r="AE1245">
            <v>1.9</v>
          </cell>
        </row>
        <row r="1246">
          <cell r="A1246" t="str">
            <v>LU0048584766</v>
          </cell>
          <cell r="B1246" t="str">
            <v>Fidelity Italy A-Dis-EUR</v>
          </cell>
          <cell r="C1246" t="str">
            <v>Retrait SLEPL 07/21 doublons</v>
          </cell>
          <cell r="D1246">
            <v>3</v>
          </cell>
          <cell r="E1246" t="str">
            <v>SICAV</v>
          </cell>
          <cell r="F1246" t="str">
            <v>Fidelity</v>
          </cell>
          <cell r="G1246" t="str">
            <v>Fidelity (Luxembourg)</v>
          </cell>
          <cell r="H1246" t="str">
            <v>EUR</v>
          </cell>
          <cell r="I1246" t="str">
            <v>FTSE Italia AllShare TR EUR</v>
          </cell>
          <cell r="J1246" t="str">
            <v>www.fidelity.fr</v>
          </cell>
          <cell r="K1246" t="str">
            <v>Actions Europe - Zones particulières</v>
          </cell>
          <cell r="L1246" t="str">
            <v>Europe Fonds ouverts  - Actions Italie</v>
          </cell>
          <cell r="M1246" t="str">
            <v>FD0A</v>
          </cell>
          <cell r="N1246" t="str">
            <v>FD0AB</v>
          </cell>
          <cell r="O1246" t="str">
            <v>Quotidien</v>
          </cell>
          <cell r="P1246" t="str">
            <v>Austria;Switzerland;Chile;Germany;Denmark;Spain;Finland;France;United Kingdom;Guernsey;Greece;Hong Kong;Iceland;Italy;Jersey;South Korea;Luxembourg;Macao;Malta;Netherlands;Norway;Peru;Portugal;Singapore;Sweden;Taiwan;South Africa;</v>
          </cell>
          <cell r="Q1246" t="str">
            <v>Oui</v>
          </cell>
          <cell r="R1246" t="str">
            <v/>
          </cell>
          <cell r="S1246" t="str">
            <v/>
          </cell>
          <cell r="T1246" t="str">
            <v>Zone Euro</v>
          </cell>
          <cell r="U1246" t="str">
            <v>Italie</v>
          </cell>
          <cell r="V1246">
            <v>6</v>
          </cell>
          <cell r="W1246" t="str">
            <v>Non</v>
          </cell>
          <cell r="X1246" t="str">
            <v>Dist</v>
          </cell>
          <cell r="Y1246" t="str">
            <v>17h00</v>
          </cell>
          <cell r="Z1246" t="str">
            <v>Cut Off: 17h00  Val:J+5</v>
          </cell>
          <cell r="AB1246" t="str">
            <v>Non</v>
          </cell>
          <cell r="AC1246" t="str">
            <v>Oui</v>
          </cell>
          <cell r="AD1246">
            <v>1.5</v>
          </cell>
          <cell r="AE1246">
            <v>1.93</v>
          </cell>
        </row>
        <row r="1247">
          <cell r="A1247" t="str">
            <v>LU0251130042</v>
          </cell>
          <cell r="B1247" t="str">
            <v>Fidelity Sustainable Jpn Eq A-Acc-EUR</v>
          </cell>
          <cell r="C1247" t="str">
            <v/>
          </cell>
          <cell r="D1247">
            <v>4</v>
          </cell>
          <cell r="E1247" t="str">
            <v>SICAV</v>
          </cell>
          <cell r="F1247" t="str">
            <v>Fidelity</v>
          </cell>
          <cell r="G1247" t="str">
            <v>Fidelity (Luxembourg)</v>
          </cell>
          <cell r="H1247" t="str">
            <v>EUR</v>
          </cell>
          <cell r="I1247" t="str">
            <v>Topix TR JPY</v>
          </cell>
          <cell r="J1247" t="str">
            <v>www.fidelity.fr</v>
          </cell>
          <cell r="K1247" t="str">
            <v>Actions Japon</v>
          </cell>
          <cell r="L1247" t="str">
            <v>Europe Fonds ouverts  - Actions Japon Grandes Cap.</v>
          </cell>
          <cell r="M1247" t="str">
            <v>FG00</v>
          </cell>
          <cell r="N1247" t="str">
            <v>FG00B</v>
          </cell>
          <cell r="O1247" t="str">
            <v>Quotidien</v>
          </cell>
          <cell r="P1247" t="str">
            <v>Austria;Belgium;Switzerland;Chile;Germany;Denmark;Spain;Finland;France;United Kingdom;Italy;South Korea;Luxembourg;Netherlands;Norway;Sweden;South Africa;</v>
          </cell>
          <cell r="Q1247" t="str">
            <v>Non</v>
          </cell>
          <cell r="R1247" t="str">
            <v/>
          </cell>
          <cell r="S1247" t="str">
            <v/>
          </cell>
          <cell r="T1247" t="str">
            <v>Japon</v>
          </cell>
          <cell r="U1247" t="str">
            <v>Japon</v>
          </cell>
          <cell r="V1247">
            <v>6</v>
          </cell>
          <cell r="W1247" t="str">
            <v>Non</v>
          </cell>
          <cell r="X1247" t="str">
            <v>Cap</v>
          </cell>
          <cell r="Y1247" t="str">
            <v>12h00</v>
          </cell>
          <cell r="Z1247" t="str">
            <v>J+3</v>
          </cell>
          <cell r="AA1247" t="str">
            <v>Label Luxflag ESG 012022</v>
          </cell>
          <cell r="AB1247" t="str">
            <v>Oui</v>
          </cell>
          <cell r="AC1247" t="str">
            <v>Oui</v>
          </cell>
          <cell r="AD1247">
            <v>1.5</v>
          </cell>
          <cell r="AE1247">
            <v>1.93</v>
          </cell>
        </row>
        <row r="1248">
          <cell r="A1248" t="str">
            <v>LU0069452018</v>
          </cell>
          <cell r="B1248" t="str">
            <v>Fidelity Sustainable Jpn Eq A-Dis-EUR</v>
          </cell>
          <cell r="C1248" t="str">
            <v/>
          </cell>
          <cell r="D1248">
            <v>0</v>
          </cell>
          <cell r="E1248" t="str">
            <v>SICAV</v>
          </cell>
          <cell r="F1248" t="str">
            <v>Fidelity</v>
          </cell>
          <cell r="G1248" t="str">
            <v>Fidelity (Luxembourg)</v>
          </cell>
          <cell r="H1248" t="str">
            <v>EUR</v>
          </cell>
          <cell r="I1248" t="str">
            <v>Topix TR JPY</v>
          </cell>
          <cell r="J1248" t="str">
            <v>www.fidelity.fr</v>
          </cell>
          <cell r="K1248" t="str">
            <v>Actions Japon</v>
          </cell>
          <cell r="L1248" t="str">
            <v>Europe Fonds ouverts  - Actions Japon Grandes Cap.</v>
          </cell>
          <cell r="M1248" t="str">
            <v>FG00</v>
          </cell>
          <cell r="N1248" t="str">
            <v>FG00B</v>
          </cell>
          <cell r="O1248" t="str">
            <v>Quotidien</v>
          </cell>
          <cell r="P1248" t="str">
            <v>Austria;Belgium;Switzerland;Chile;Germany;Denmark;Spain;Finland;France;United Kingdom;Guernsey;Iceland;Italy;Jersey;Luxembourg;Malta;Netherlands;Norway;Portugal;Sweden;South Africa;</v>
          </cell>
          <cell r="Q1248" t="str">
            <v>Non</v>
          </cell>
          <cell r="R1248" t="str">
            <v/>
          </cell>
          <cell r="S1248" t="str">
            <v/>
          </cell>
          <cell r="T1248" t="str">
            <v>Japon</v>
          </cell>
          <cell r="U1248" t="str">
            <v>Japon</v>
          </cell>
          <cell r="V1248">
            <v>6</v>
          </cell>
          <cell r="W1248" t="str">
            <v>Non</v>
          </cell>
          <cell r="X1248" t="str">
            <v>Dist</v>
          </cell>
          <cell r="AA1248" t="str">
            <v>Label Luxflag ESG 012022</v>
          </cell>
          <cell r="AB1248" t="str">
            <v>Oui</v>
          </cell>
          <cell r="AC1248" t="str">
            <v>Oui</v>
          </cell>
          <cell r="AD1248">
            <v>1.5</v>
          </cell>
          <cell r="AE1248">
            <v>1.93</v>
          </cell>
        </row>
        <row r="1249">
          <cell r="A1249" t="str">
            <v>LU0048585144</v>
          </cell>
          <cell r="B1249" t="str">
            <v>Fidelity Sustainable Jpn Eq A-JPY</v>
          </cell>
          <cell r="C1249" t="str">
            <v/>
          </cell>
          <cell r="D1249">
            <v>0</v>
          </cell>
          <cell r="E1249" t="str">
            <v>SICAV</v>
          </cell>
          <cell r="F1249" t="str">
            <v>Fidelity</v>
          </cell>
          <cell r="G1249" t="str">
            <v>Fidelity (Luxembourg)</v>
          </cell>
          <cell r="H1249" t="str">
            <v>JPY</v>
          </cell>
          <cell r="I1249" t="str">
            <v>Topix TR JPY</v>
          </cell>
          <cell r="J1249" t="str">
            <v>www.fidelity.fr</v>
          </cell>
          <cell r="K1249" t="str">
            <v>Actions Japon</v>
          </cell>
          <cell r="L1249" t="str">
            <v>Europe Fonds ouverts  - Actions Japon Grandes Cap.</v>
          </cell>
          <cell r="M1249" t="str">
            <v>FG00</v>
          </cell>
          <cell r="N1249" t="str">
            <v>FG00B</v>
          </cell>
          <cell r="O1249" t="str">
            <v>Quotidien</v>
          </cell>
          <cell r="P1249" t="str">
            <v>Austria;Belgium;Switzerland;Chile;Germany;Denmark;Spain;Finland;France;United Kingdom;Guernsey;Greece;Hong Kong;Iceland;Italy;Jersey;South Korea;Luxembourg;Macao;Malta;Netherlands;Norway;Peru;Portugal;Singapore;Sweden;Taiwan;South Africa;</v>
          </cell>
          <cell r="Q1249" t="str">
            <v>Non</v>
          </cell>
          <cell r="R1249" t="str">
            <v/>
          </cell>
          <cell r="S1249" t="str">
            <v/>
          </cell>
          <cell r="T1249" t="str">
            <v>Japon</v>
          </cell>
          <cell r="U1249" t="str">
            <v>Japon</v>
          </cell>
          <cell r="V1249">
            <v>6</v>
          </cell>
          <cell r="W1249" t="str">
            <v>Non</v>
          </cell>
          <cell r="X1249" t="str">
            <v>Dist</v>
          </cell>
          <cell r="Y1249" t="str">
            <v>12h00</v>
          </cell>
          <cell r="Z1249" t="str">
            <v>Cut Off: 12h00  Val:J+5</v>
          </cell>
          <cell r="AA1249" t="str">
            <v>Label Luxflag ESG 012022</v>
          </cell>
          <cell r="AB1249" t="str">
            <v>Oui</v>
          </cell>
          <cell r="AC1249" t="str">
            <v>Oui</v>
          </cell>
          <cell r="AD1249">
            <v>1.5</v>
          </cell>
          <cell r="AE1249">
            <v>1.93</v>
          </cell>
        </row>
        <row r="1250">
          <cell r="A1250" t="str">
            <v>LU0611489658</v>
          </cell>
          <cell r="B1250" t="str">
            <v>Fidelity Japan Advantage A-Dis-EUR Hdg</v>
          </cell>
          <cell r="D1250">
            <v>2</v>
          </cell>
          <cell r="E1250" t="str">
            <v>SICAV</v>
          </cell>
          <cell r="F1250" t="str">
            <v>Fidelity</v>
          </cell>
          <cell r="G1250" t="str">
            <v>Fidelity (Luxembourg)</v>
          </cell>
          <cell r="H1250" t="str">
            <v>EUR</v>
          </cell>
          <cell r="I1250" t="str">
            <v>Topix TR JPY</v>
          </cell>
          <cell r="J1250" t="str">
            <v>www.fidelity.fr</v>
          </cell>
          <cell r="K1250" t="str">
            <v>Actions autres</v>
          </cell>
          <cell r="L1250" t="str">
            <v>Europe Fonds ouverts  - Autres actions</v>
          </cell>
          <cell r="M1250" t="str">
            <v>FTZZ</v>
          </cell>
          <cell r="N1250" t="str">
            <v>FTZZB</v>
          </cell>
          <cell r="O1250" t="str">
            <v>Quotidien</v>
          </cell>
          <cell r="P1250" t="str">
            <v>Austria;Chile;Germany;Spain;France;United Kingdom;Hong Kong;Italy;Luxembourg;Netherlands;Norway;Portugal;South Africa;</v>
          </cell>
          <cell r="Q1250" t="str">
            <v>Non</v>
          </cell>
          <cell r="R1250" t="str">
            <v/>
          </cell>
          <cell r="S1250" t="str">
            <v/>
          </cell>
          <cell r="T1250" t="str">
            <v>Japon</v>
          </cell>
          <cell r="U1250" t="str">
            <v>Japon</v>
          </cell>
          <cell r="V1250">
            <v>6</v>
          </cell>
          <cell r="W1250" t="str">
            <v>Non</v>
          </cell>
          <cell r="X1250" t="str">
            <v>Dist</v>
          </cell>
          <cell r="Y1250" t="str">
            <v>12h00</v>
          </cell>
          <cell r="Z1250" t="str">
            <v>J+3</v>
          </cell>
          <cell r="AB1250" t="str">
            <v>Non</v>
          </cell>
          <cell r="AC1250" t="str">
            <v>Oui</v>
          </cell>
          <cell r="AD1250">
            <v>1.5</v>
          </cell>
          <cell r="AE1250">
            <v>1.94</v>
          </cell>
        </row>
        <row r="1251">
          <cell r="A1251" t="str">
            <v>LU0048587603</v>
          </cell>
          <cell r="B1251" t="str">
            <v>Fidelity Japan Smaller Coms A-Dis-JPY</v>
          </cell>
          <cell r="D1251">
            <v>4</v>
          </cell>
          <cell r="E1251" t="str">
            <v>SICAV</v>
          </cell>
          <cell r="F1251" t="str">
            <v>Fidelity</v>
          </cell>
          <cell r="G1251" t="str">
            <v>Fidelity (Luxembourg)</v>
          </cell>
          <cell r="H1251" t="str">
            <v>JPY</v>
          </cell>
          <cell r="I1251" t="str">
            <v>Russell/Nomura MidSm JP Div JPY</v>
          </cell>
          <cell r="J1251" t="str">
            <v>www.fidelity.fr</v>
          </cell>
          <cell r="K1251" t="str">
            <v>Actions Japon</v>
          </cell>
          <cell r="L1251" t="str">
            <v>Europe Fonds ouverts  - Japan Flex-Cap Equity</v>
          </cell>
          <cell r="M1251" t="str">
            <v>FG00</v>
          </cell>
          <cell r="N1251" t="str">
            <v>FG00B</v>
          </cell>
          <cell r="O1251" t="str">
            <v>Quotidien</v>
          </cell>
          <cell r="P1251" t="str">
            <v>Austria;Belgium;Switzerland;Chile;Germany;Denmark;Spain;Finland;France;United Kingdom;Guernsey;Greece;Hong Kong;Iceland;Italy;Jersey;South Korea;Luxembourg;Macao;Malta;Netherlands;Norway;Peru;Portugal;Singapore;Sweden;Taiwan;South Africa;</v>
          </cell>
          <cell r="Q1251" t="str">
            <v>Non</v>
          </cell>
          <cell r="R1251" t="str">
            <v/>
          </cell>
          <cell r="S1251" t="str">
            <v/>
          </cell>
          <cell r="T1251" t="str">
            <v>Japon</v>
          </cell>
          <cell r="U1251" t="str">
            <v>Japon</v>
          </cell>
          <cell r="V1251">
            <v>6</v>
          </cell>
          <cell r="W1251" t="str">
            <v>Non</v>
          </cell>
          <cell r="X1251" t="str">
            <v>Dist</v>
          </cell>
          <cell r="Y1251" t="str">
            <v>12h00</v>
          </cell>
          <cell r="Z1251" t="str">
            <v>Cut Off: 12h00  Val:J+5</v>
          </cell>
          <cell r="AB1251" t="str">
            <v>Non</v>
          </cell>
          <cell r="AC1251" t="str">
            <v>Oui</v>
          </cell>
          <cell r="AD1251">
            <v>1.5</v>
          </cell>
          <cell r="AE1251">
            <v>1.94</v>
          </cell>
        </row>
        <row r="1252">
          <cell r="A1252" t="str">
            <v>LU0050427557</v>
          </cell>
          <cell r="B1252" t="str">
            <v>Fidelity Latin America A-Dis-USD</v>
          </cell>
          <cell r="C1252" t="str">
            <v/>
          </cell>
          <cell r="D1252">
            <v>6</v>
          </cell>
          <cell r="E1252" t="str">
            <v>SICAV</v>
          </cell>
          <cell r="F1252" t="str">
            <v>Fidelity</v>
          </cell>
          <cell r="G1252" t="str">
            <v>Fidelity (Luxembourg)</v>
          </cell>
          <cell r="H1252" t="str">
            <v>USD</v>
          </cell>
          <cell r="I1252" t="str">
            <v>MSCI EM Latin America NR USD</v>
          </cell>
          <cell r="J1252" t="str">
            <v>www.fidelity.fr</v>
          </cell>
          <cell r="K1252" t="str">
            <v>Actions Amérique Latine</v>
          </cell>
          <cell r="L1252" t="str">
            <v>Europe Fonds ouverts  - Actions Amérique Latine</v>
          </cell>
          <cell r="M1252" t="str">
            <v>FR00</v>
          </cell>
          <cell r="N1252" t="str">
            <v>FR00B</v>
          </cell>
          <cell r="O1252" t="str">
            <v>Quotidien</v>
          </cell>
          <cell r="P1252" t="str">
            <v>Austria;Belgium;Switzerland;Chile;Germany;Denmark;Spain;Finland;France;United Kingdom;Guernsey;Greece;Hong Kong;Iceland;Italy;Jersey;South Korea;Luxembourg;Macao;Malta;Netherlands;Norway;Peru;Portugal;Singapore;Sweden;Taiwan;South Africa;</v>
          </cell>
          <cell r="Q1252" t="str">
            <v>Non</v>
          </cell>
          <cell r="R1252" t="str">
            <v>non résident</v>
          </cell>
          <cell r="S1252" t="str">
            <v/>
          </cell>
          <cell r="T1252" t="str">
            <v>Amérique Latine</v>
          </cell>
          <cell r="U1252" t="str">
            <v>Amérique Latine</v>
          </cell>
          <cell r="V1252">
            <v>7</v>
          </cell>
          <cell r="W1252" t="str">
            <v>Non</v>
          </cell>
          <cell r="X1252" t="str">
            <v>Dist</v>
          </cell>
          <cell r="Y1252" t="str">
            <v>17h00</v>
          </cell>
          <cell r="Z1252" t="str">
            <v>Cut Off: 17h00  Val:J+5</v>
          </cell>
          <cell r="AB1252" t="str">
            <v>Non</v>
          </cell>
          <cell r="AC1252" t="str">
            <v>Oui</v>
          </cell>
          <cell r="AD1252">
            <v>1.5</v>
          </cell>
          <cell r="AE1252">
            <v>1.94</v>
          </cell>
        </row>
        <row r="1253">
          <cell r="A1253" t="str">
            <v>LU0048587868</v>
          </cell>
          <cell r="B1253" t="str">
            <v>Fidelity Malaysia A-Dis-USD</v>
          </cell>
          <cell r="D1253">
            <v>3</v>
          </cell>
          <cell r="E1253" t="str">
            <v>SICAV</v>
          </cell>
          <cell r="F1253" t="str">
            <v>Fidelity</v>
          </cell>
          <cell r="G1253" t="str">
            <v>Fidelity (Luxembourg)</v>
          </cell>
          <cell r="H1253" t="str">
            <v>USD</v>
          </cell>
          <cell r="I1253" t="str">
            <v>MSCI Malaysia IMI NR USD</v>
          </cell>
          <cell r="J1253" t="str">
            <v>www.fidelity.fr</v>
          </cell>
          <cell r="K1253" t="str">
            <v>Actions autres</v>
          </cell>
          <cell r="L1253" t="str">
            <v>Europe Fonds ouverts  - Autres actions</v>
          </cell>
          <cell r="M1253" t="str">
            <v>FTZZ</v>
          </cell>
          <cell r="N1253" t="str">
            <v>FTZZB</v>
          </cell>
          <cell r="O1253" t="str">
            <v>Quotidien</v>
          </cell>
          <cell r="P1253" t="str">
            <v>Austria;Belgium;Switzerland;Chile;Germany;Denmark;Spain;Finland;France;United Kingdom;Guernsey;Greece;Hong Kong;Ireland;Iceland;Italy;Jersey;South Korea;Luxembourg;Macao;Malta;Netherlands;Norway;Peru;Portugal;Singapore;Sweden;Taiwan;South Africa;</v>
          </cell>
          <cell r="Q1253" t="str">
            <v>Non</v>
          </cell>
          <cell r="R1253" t="str">
            <v/>
          </cell>
          <cell r="S1253" t="str">
            <v>+ 85 ans</v>
          </cell>
          <cell r="T1253" t="str">
            <v>Asie - Pacifique</v>
          </cell>
          <cell r="U1253" t="str">
            <v>Malaisie</v>
          </cell>
          <cell r="V1253">
            <v>5</v>
          </cell>
          <cell r="W1253" t="str">
            <v>Non</v>
          </cell>
          <cell r="X1253" t="str">
            <v>Dist</v>
          </cell>
          <cell r="Y1253" t="str">
            <v>12h00</v>
          </cell>
          <cell r="Z1253" t="str">
            <v>Cut Off: 12h00  Val:J+5</v>
          </cell>
          <cell r="AB1253" t="str">
            <v>Non</v>
          </cell>
          <cell r="AC1253" t="str">
            <v>Oui</v>
          </cell>
          <cell r="AD1253">
            <v>1.5</v>
          </cell>
          <cell r="AE1253">
            <v>1.95</v>
          </cell>
        </row>
        <row r="1254">
          <cell r="A1254" t="str">
            <v>LU0048588080</v>
          </cell>
          <cell r="B1254" t="str">
            <v>Fidelity Nordic A-Dis-SEK</v>
          </cell>
          <cell r="C1254" t="str">
            <v/>
          </cell>
          <cell r="D1254">
            <v>7</v>
          </cell>
          <cell r="E1254" t="str">
            <v>SICAV</v>
          </cell>
          <cell r="F1254" t="str">
            <v>Fidelity</v>
          </cell>
          <cell r="G1254" t="str">
            <v>Fidelity (Luxembourg)</v>
          </cell>
          <cell r="H1254" t="str">
            <v>SEK</v>
          </cell>
          <cell r="I1254" t="str">
            <v>FTSE Nordic SEK</v>
          </cell>
          <cell r="J1254" t="str">
            <v>www.fidelity.fr</v>
          </cell>
          <cell r="K1254" t="str">
            <v>Actions Europe - Zones particulières</v>
          </cell>
          <cell r="L1254" t="str">
            <v>Europe Fonds ouverts  - Nordic Small/Mid-Cap Equity</v>
          </cell>
          <cell r="M1254" t="str">
            <v>FD0A</v>
          </cell>
          <cell r="N1254" t="str">
            <v>FD0AB</v>
          </cell>
          <cell r="O1254" t="str">
            <v>Quotidien</v>
          </cell>
          <cell r="P1254" t="str">
            <v>Austria;Belgium;Switzerland;Chile;Germany;Denmark;Spain;Finland;France;United Kingdom;Guernsey;Greece;Hong Kong;Iceland;Italy;Jersey;South Korea;Luxembourg;Macao;Malta;Netherlands;Norway;Peru;Portugal;Singapore;Sweden;Taiwan;South Africa;</v>
          </cell>
          <cell r="Q1254" t="str">
            <v>Oui</v>
          </cell>
          <cell r="R1254" t="str">
            <v/>
          </cell>
          <cell r="S1254" t="str">
            <v/>
          </cell>
          <cell r="T1254" t="str">
            <v>Europe</v>
          </cell>
          <cell r="U1254" t="str">
            <v>Europe (North)</v>
          </cell>
          <cell r="V1254">
            <v>6</v>
          </cell>
          <cell r="W1254" t="str">
            <v>Non</v>
          </cell>
          <cell r="X1254" t="str">
            <v>Dist</v>
          </cell>
          <cell r="Y1254" t="str">
            <v>18h00</v>
          </cell>
          <cell r="Z1254" t="str">
            <v>J+3</v>
          </cell>
          <cell r="AA1254">
            <v>0</v>
          </cell>
          <cell r="AB1254" t="str">
            <v>Non</v>
          </cell>
          <cell r="AC1254" t="str">
            <v>Oui</v>
          </cell>
          <cell r="AD1254">
            <v>1.5</v>
          </cell>
          <cell r="AE1254">
            <v>1.94</v>
          </cell>
        </row>
        <row r="1255">
          <cell r="A1255" t="str">
            <v>LU0368678339</v>
          </cell>
          <cell r="B1255" t="str">
            <v>Fidelity Pacific A-Acc-EUR</v>
          </cell>
          <cell r="D1255">
            <v>5</v>
          </cell>
          <cell r="E1255" t="str">
            <v>SICAV</v>
          </cell>
          <cell r="F1255" t="str">
            <v>Fidelity</v>
          </cell>
          <cell r="G1255" t="str">
            <v>Fidelity (Luxembourg)</v>
          </cell>
          <cell r="H1255" t="str">
            <v>EUR</v>
          </cell>
          <cell r="I1255" t="str">
            <v>MSCI AC Pacific NR USD</v>
          </cell>
          <cell r="J1255" t="str">
            <v>www.fidelity.fr</v>
          </cell>
          <cell r="K1255" t="str">
            <v>Actions Asie-Pacifique</v>
          </cell>
          <cell r="L1255" t="str">
            <v>Europe Fonds ouverts  - Asia-Pacific Equity</v>
          </cell>
          <cell r="M1255" t="str">
            <v>FM00</v>
          </cell>
          <cell r="N1255" t="str">
            <v>FM00B</v>
          </cell>
          <cell r="O1255" t="str">
            <v>Quotidien</v>
          </cell>
          <cell r="P1255" t="str">
            <v>Austria;Switzerland;Chile;Germany;Denmark;Spain;France;United Kingdom;Hong Kong;Italy;Luxembourg;Netherlands;Norway;Sweden;South Africa;</v>
          </cell>
          <cell r="Q1255" t="str">
            <v>Non</v>
          </cell>
          <cell r="R1255" t="str">
            <v/>
          </cell>
          <cell r="S1255" t="str">
            <v/>
          </cell>
          <cell r="T1255" t="str">
            <v>Asie - Pacifique</v>
          </cell>
          <cell r="U1255" t="str">
            <v>Asie Pacifique</v>
          </cell>
          <cell r="V1255">
            <v>6</v>
          </cell>
          <cell r="W1255" t="str">
            <v>Non</v>
          </cell>
          <cell r="X1255" t="str">
            <v>Cap</v>
          </cell>
          <cell r="Y1255" t="str">
            <v>13h00</v>
          </cell>
          <cell r="Z1255" t="str">
            <v>Cut Off: 13h00? Val:J+5?</v>
          </cell>
          <cell r="AA1255">
            <v>0</v>
          </cell>
          <cell r="AB1255" t="str">
            <v>Non</v>
          </cell>
          <cell r="AC1255" t="str">
            <v>Oui</v>
          </cell>
          <cell r="AD1255">
            <v>1.5</v>
          </cell>
          <cell r="AE1255">
            <v>1.93</v>
          </cell>
        </row>
        <row r="1256">
          <cell r="A1256" t="str">
            <v>LU0049112450</v>
          </cell>
          <cell r="B1256" t="str">
            <v>Fidelity Pacific A-Dis-USD</v>
          </cell>
          <cell r="C1256" t="str">
            <v/>
          </cell>
          <cell r="D1256">
            <v>2</v>
          </cell>
          <cell r="E1256" t="str">
            <v>SICAV</v>
          </cell>
          <cell r="F1256" t="str">
            <v>Fidelity</v>
          </cell>
          <cell r="G1256" t="str">
            <v>Fidelity (Luxembourg)</v>
          </cell>
          <cell r="H1256" t="str">
            <v>USD</v>
          </cell>
          <cell r="I1256" t="str">
            <v>MSCI AC Pacific NR USD</v>
          </cell>
          <cell r="J1256" t="str">
            <v>www.fidelity.fr</v>
          </cell>
          <cell r="K1256" t="str">
            <v>Actions Asie-Pacifique</v>
          </cell>
          <cell r="L1256" t="str">
            <v>Europe Fonds ouverts  - Asia-Pacific Equity</v>
          </cell>
          <cell r="M1256" t="str">
            <v>FM00</v>
          </cell>
          <cell r="N1256" t="str">
            <v>FM00B</v>
          </cell>
          <cell r="O1256" t="str">
            <v>Quotidien</v>
          </cell>
          <cell r="P1256" t="str">
            <v>Austria;Belgium;Switzerland;Chile;Germany;Denmark;Spain;Finland;France;United Kingdom;Guernsey;Greece;Hong Kong;Iceland;Italy;Jersey;South Korea;Luxembourg;Macao;Malta;Netherlands;Norway;Peru;Portugal;Singapore;Sweden;Taiwan;South Africa;</v>
          </cell>
          <cell r="Q1256" t="str">
            <v>Non</v>
          </cell>
          <cell r="R1256" t="str">
            <v/>
          </cell>
          <cell r="S1256" t="str">
            <v/>
          </cell>
          <cell r="T1256" t="str">
            <v>Asie - Pacifique</v>
          </cell>
          <cell r="U1256" t="str">
            <v>Asie Pacifique</v>
          </cell>
          <cell r="V1256">
            <v>6</v>
          </cell>
          <cell r="W1256" t="str">
            <v>Non</v>
          </cell>
          <cell r="X1256" t="str">
            <v>Dist</v>
          </cell>
          <cell r="Y1256" t="str">
            <v>18h00</v>
          </cell>
          <cell r="AB1256" t="str">
            <v>Non</v>
          </cell>
          <cell r="AC1256" t="str">
            <v>Oui</v>
          </cell>
          <cell r="AD1256">
            <v>1.5</v>
          </cell>
          <cell r="AE1256">
            <v>1.93</v>
          </cell>
        </row>
        <row r="1257">
          <cell r="A1257" t="str">
            <v>LU0048588163</v>
          </cell>
          <cell r="B1257" t="str">
            <v>Fidelity Singapore A-Dis-USD</v>
          </cell>
          <cell r="C1257" t="str">
            <v/>
          </cell>
          <cell r="D1257">
            <v>2</v>
          </cell>
          <cell r="E1257" t="str">
            <v>SICAV</v>
          </cell>
          <cell r="F1257" t="str">
            <v>Fidelity</v>
          </cell>
          <cell r="G1257" t="str">
            <v>Fidelity (Luxembourg)</v>
          </cell>
          <cell r="H1257" t="str">
            <v>USD</v>
          </cell>
          <cell r="I1257" t="str">
            <v>FTSE ST All Share Custom NR USD</v>
          </cell>
          <cell r="J1257" t="str">
            <v>www.fidelity.fr</v>
          </cell>
          <cell r="K1257" t="str">
            <v>Actions Asie Pacifique - Zones particulières</v>
          </cell>
          <cell r="L1257" t="str">
            <v>Europe Fonds ouverts  - Actions Singapour</v>
          </cell>
          <cell r="M1257" t="str">
            <v>FO00</v>
          </cell>
          <cell r="N1257" t="str">
            <v>FO00B</v>
          </cell>
          <cell r="O1257" t="str">
            <v>Quotidien</v>
          </cell>
          <cell r="P1257" t="str">
            <v>Austria;Belgium;Switzerland;Chile;Germany;Denmark;Spain;Finland;France;United Kingdom;Guernsey;Greece;Hong Kong;Iceland;Italy;Jersey;South Korea;Luxembourg;Macao;Malta;Netherlands;Norway;Peru;Portugal;Singapore;Sweden;Taiwan;South Africa;</v>
          </cell>
          <cell r="Q1257" t="str">
            <v>Non</v>
          </cell>
          <cell r="R1257" t="str">
            <v/>
          </cell>
          <cell r="S1257" t="str">
            <v/>
          </cell>
          <cell r="T1257" t="str">
            <v>Asie - Pacifique</v>
          </cell>
          <cell r="U1257" t="str">
            <v>Singapour</v>
          </cell>
          <cell r="V1257">
            <v>6</v>
          </cell>
          <cell r="W1257" t="str">
            <v>Non</v>
          </cell>
          <cell r="X1257" t="str">
            <v>Dist</v>
          </cell>
          <cell r="AB1257" t="str">
            <v>Non</v>
          </cell>
          <cell r="AC1257" t="str">
            <v>Oui</v>
          </cell>
          <cell r="AD1257">
            <v>1.5</v>
          </cell>
          <cell r="AE1257">
            <v>1.92</v>
          </cell>
        </row>
        <row r="1258">
          <cell r="A1258" t="str">
            <v>GB0003875100</v>
          </cell>
          <cell r="B1258" t="str">
            <v>Fidelity Special Situations</v>
          </cell>
          <cell r="C1258" t="str">
            <v>Retrait fonds GB (car ne sont plus ucits et BREXIT) -Retrait SLEPL, Hors liste UBS</v>
          </cell>
          <cell r="D1258">
            <v>0</v>
          </cell>
          <cell r="E1258" t="str">
            <v>SICAV</v>
          </cell>
          <cell r="F1258" t="str">
            <v>Fidelity</v>
          </cell>
          <cell r="G1258" t="str">
            <v>FIL Investment Services (UK) Ltd</v>
          </cell>
          <cell r="H1258" t="str">
            <v>GBP</v>
          </cell>
          <cell r="I1258" t="str">
            <v>FTSE AllSh TR GBP</v>
          </cell>
          <cell r="J1258" t="str">
            <v>www.fidelity.fr</v>
          </cell>
          <cell r="K1258" t="str">
            <v>Actions Royaume-Uni</v>
          </cell>
          <cell r="L1258" t="str">
            <v>Europe Fonds ouverts  - Actions Royaume-Uni Flex Cap</v>
          </cell>
          <cell r="M1258" t="str">
            <v>FD00</v>
          </cell>
          <cell r="N1258" t="str">
            <v>FD00B</v>
          </cell>
          <cell r="O1258" t="str">
            <v>Quotidien</v>
          </cell>
          <cell r="P1258" t="str">
            <v>France;United Kingdom;Guernsey;Jersey;</v>
          </cell>
          <cell r="Q1258" t="str">
            <v>Non</v>
          </cell>
          <cell r="R1258" t="str">
            <v/>
          </cell>
          <cell r="S1258" t="str">
            <v/>
          </cell>
          <cell r="T1258" t="str">
            <v>Europe</v>
          </cell>
          <cell r="U1258" t="str">
            <v>Royaume-Uni</v>
          </cell>
          <cell r="V1258">
            <v>6</v>
          </cell>
          <cell r="W1258" t="str">
            <v>Non</v>
          </cell>
          <cell r="X1258" t="str">
            <v>Cap</v>
          </cell>
          <cell r="Y1258" t="str">
            <v>18h00</v>
          </cell>
          <cell r="Z1258" t="str">
            <v>J+3</v>
          </cell>
          <cell r="AB1258" t="str">
            <v>Non</v>
          </cell>
          <cell r="AC1258" t="str">
            <v>Oui</v>
          </cell>
          <cell r="AD1258">
            <v>1.5</v>
          </cell>
          <cell r="AE1258">
            <v>1.65</v>
          </cell>
        </row>
        <row r="1259">
          <cell r="A1259" t="str">
            <v>LU0594300682</v>
          </cell>
          <cell r="B1259" t="str">
            <v>Fidelity Sust Strat Bd A-Acc-EUR H</v>
          </cell>
          <cell r="C1259" t="str">
            <v/>
          </cell>
          <cell r="D1259">
            <v>3</v>
          </cell>
          <cell r="E1259" t="str">
            <v>SICAV</v>
          </cell>
          <cell r="F1259" t="str">
            <v>Fidelity</v>
          </cell>
          <cell r="G1259" t="str">
            <v>Fidelity (Luxembourg)</v>
          </cell>
          <cell r="H1259" t="str">
            <v>EUR</v>
          </cell>
          <cell r="I1259" t="str">
            <v>ICE BofA Q944 Custom Hdg TR USD</v>
          </cell>
          <cell r="J1259" t="str">
            <v>www.fidelity.fr</v>
          </cell>
          <cell r="K1259" t="str">
            <v>Obligations Internationales couvertes en EUR</v>
          </cell>
          <cell r="L1259" t="str">
            <v>Europe Fonds ouverts  - Obligations Internationales Flexibles Couvertes en EUR</v>
          </cell>
          <cell r="M1259" t="str">
            <v>BBGB</v>
          </cell>
          <cell r="N1259" t="str">
            <v>BBGBB</v>
          </cell>
          <cell r="O1259" t="str">
            <v>Quotidien</v>
          </cell>
          <cell r="Q1259" t="str">
            <v>Non</v>
          </cell>
          <cell r="R1259" t="str">
            <v/>
          </cell>
          <cell r="S1259" t="str">
            <v>+ 85 ans</v>
          </cell>
          <cell r="T1259" t="str">
            <v>International</v>
          </cell>
          <cell r="U1259" t="str">
            <v>Global</v>
          </cell>
          <cell r="V1259">
            <v>3</v>
          </cell>
          <cell r="W1259" t="str">
            <v>Non</v>
          </cell>
          <cell r="X1259" t="str">
            <v>Cap</v>
          </cell>
          <cell r="Y1259" t="str">
            <v>12h00</v>
          </cell>
          <cell r="Z1259" t="str">
            <v>Cut Off: 12h00? Val:J+5?</v>
          </cell>
          <cell r="AA1259" t="str">
            <v>Label Luxflag ESG 012021</v>
          </cell>
          <cell r="AB1259" t="str">
            <v>Oui</v>
          </cell>
          <cell r="AC1259" t="str">
            <v>Oui</v>
          </cell>
          <cell r="AD1259">
            <v>1</v>
          </cell>
          <cell r="AE1259">
            <v>1.44</v>
          </cell>
        </row>
        <row r="1260">
          <cell r="A1260" t="str">
            <v>LU1892829828</v>
          </cell>
          <cell r="B1260" t="str">
            <v>Fidelity Sust Water &amp; Waste A Acc EUR</v>
          </cell>
          <cell r="D1260">
            <v>10</v>
          </cell>
          <cell r="E1260" t="str">
            <v>SICAV</v>
          </cell>
          <cell r="F1260" t="str">
            <v>Fidelity</v>
          </cell>
          <cell r="G1260" t="str">
            <v>Fidelity (Luxembourg)</v>
          </cell>
          <cell r="H1260" t="str">
            <v>EUR</v>
          </cell>
          <cell r="I1260" t="str">
            <v>MSCI ACWI NR USD</v>
          </cell>
          <cell r="J1260" t="str">
            <v>www.fidelity.fr</v>
          </cell>
          <cell r="K1260" t="str">
            <v>Secteur Infrastructure</v>
          </cell>
          <cell r="L1260" t="str">
            <v>Europe Fonds ouverts  - Actions Secteur Eau</v>
          </cell>
          <cell r="M1260" t="str">
            <v>G0K0</v>
          </cell>
          <cell r="N1260" t="str">
            <v>G0K0B</v>
          </cell>
          <cell r="O1260" t="str">
            <v>Quotidien</v>
          </cell>
          <cell r="P1260" t="str">
            <v>Austria;Belgium;Switzerland;Czech Republic;Germany;Denmark;Spain;France;United Kingdom;Guernsey;Croatia;Hungary;Ireland;Italy;Jersey;Luxembourg;Malta;Poland;Portugal;Romania;Slovakia;</v>
          </cell>
          <cell r="Q1260" t="str">
            <v>Non</v>
          </cell>
          <cell r="R1260" t="str">
            <v/>
          </cell>
          <cell r="S1260" t="str">
            <v/>
          </cell>
          <cell r="T1260" t="str">
            <v>International</v>
          </cell>
          <cell r="U1260" t="str">
            <v>Global</v>
          </cell>
          <cell r="V1260">
            <v>6</v>
          </cell>
          <cell r="W1260" t="str">
            <v>Non</v>
          </cell>
          <cell r="X1260" t="str">
            <v>Cap</v>
          </cell>
          <cell r="Y1260" t="str">
            <v>18h00</v>
          </cell>
          <cell r="Z1260" t="str">
            <v>J+3</v>
          </cell>
          <cell r="AA1260" t="str">
            <v>Label Luxflag ESG 012021</v>
          </cell>
          <cell r="AB1260" t="str">
            <v>Oui</v>
          </cell>
          <cell r="AC1260" t="str">
            <v>Oui</v>
          </cell>
          <cell r="AD1260">
            <v>1.5</v>
          </cell>
          <cell r="AE1260">
            <v>1.91</v>
          </cell>
        </row>
        <row r="1261">
          <cell r="A1261" t="str">
            <v>LU0238202427</v>
          </cell>
          <cell r="B1261" t="str">
            <v>Fidelity Sustainable Euroz Eq A-Acc-EUR</v>
          </cell>
          <cell r="C1261" t="str">
            <v/>
          </cell>
          <cell r="D1261">
            <v>2</v>
          </cell>
          <cell r="E1261" t="str">
            <v>SICAV</v>
          </cell>
          <cell r="F1261" t="str">
            <v>Fidelity</v>
          </cell>
          <cell r="G1261" t="str">
            <v>Fidelity (Luxembourg)</v>
          </cell>
          <cell r="H1261" t="str">
            <v>EUR</v>
          </cell>
          <cell r="I1261" t="str">
            <v>MSCI EMU NR EUR</v>
          </cell>
          <cell r="J1261" t="str">
            <v>www.fidelity.fr</v>
          </cell>
          <cell r="K1261" t="str">
            <v>Actions Zone Euro Grandes Capitalisations</v>
          </cell>
          <cell r="L1261" t="str">
            <v>Europe Fonds ouverts  - Actions Zone Euro Grandes Cap.</v>
          </cell>
          <cell r="M1261" t="str">
            <v>FBAA</v>
          </cell>
          <cell r="N1261" t="str">
            <v>FBAAB</v>
          </cell>
          <cell r="O1261" t="str">
            <v>Quotidien</v>
          </cell>
          <cell r="P1261" t="str">
            <v>Austria;Belgium;Chile;Germany;Denmark;Spain;Finland;France;United Kingdom;Guernsey;Hong Kong;Italy;Jersey;South Korea;Luxembourg;Netherlands;Norway;Portugal;Singapore;Sweden;</v>
          </cell>
          <cell r="Q1261" t="str">
            <v>Oui</v>
          </cell>
          <cell r="R1261" t="str">
            <v/>
          </cell>
          <cell r="S1261" t="str">
            <v/>
          </cell>
          <cell r="T1261" t="str">
            <v>Zone Euro</v>
          </cell>
          <cell r="U1261" t="str">
            <v>Euroland</v>
          </cell>
          <cell r="V1261">
            <v>6</v>
          </cell>
          <cell r="W1261" t="str">
            <v>Non</v>
          </cell>
          <cell r="X1261" t="str">
            <v>Cap</v>
          </cell>
          <cell r="Y1261" t="str">
            <v>17h00</v>
          </cell>
          <cell r="Z1261" t="str">
            <v>J+3</v>
          </cell>
          <cell r="AA1261" t="str">
            <v>Label FNG Siegel 01/2022, Label ISR 052020 et Label Luxflag ESG 012021</v>
          </cell>
          <cell r="AB1261" t="str">
            <v>Oui</v>
          </cell>
          <cell r="AC1261" t="str">
            <v>Oui</v>
          </cell>
          <cell r="AD1261">
            <v>1.5</v>
          </cell>
          <cell r="AE1261">
            <v>1.92</v>
          </cell>
        </row>
        <row r="1262">
          <cell r="A1262" t="str">
            <v>LU0054754816</v>
          </cell>
          <cell r="B1262" t="str">
            <v>Fidelity Switzerland A-Dis-CHF</v>
          </cell>
          <cell r="C1262" t="str">
            <v/>
          </cell>
          <cell r="D1262">
            <v>5</v>
          </cell>
          <cell r="E1262" t="str">
            <v>SICAV</v>
          </cell>
          <cell r="F1262" t="str">
            <v>Fidelity</v>
          </cell>
          <cell r="G1262" t="str">
            <v>Fidelity (Luxembourg)</v>
          </cell>
          <cell r="H1262" t="str">
            <v>CHF</v>
          </cell>
          <cell r="I1262" t="str">
            <v>MSCI Switzerland NR LCL</v>
          </cell>
          <cell r="J1262" t="str">
            <v>www.fidelity.fr</v>
          </cell>
          <cell r="K1262" t="str">
            <v>Actions Europe - Zones particulières</v>
          </cell>
          <cell r="L1262" t="str">
            <v>Europe Fonds ouverts  - Actions Suisse Grandes Cap.</v>
          </cell>
          <cell r="M1262" t="str">
            <v>FD0A</v>
          </cell>
          <cell r="N1262" t="str">
            <v>FD0AB</v>
          </cell>
          <cell r="O1262" t="str">
            <v>Quotidien</v>
          </cell>
          <cell r="P1262" t="str">
            <v>Austria;Belgium;Switzerland;Chile;Germany;Denmark;Spain;Finland;France;United Kingdom;Guernsey;Greece;Hong Kong;Iceland;Italy;Jersey;South Korea;Luxembourg;Macao;Malta;Netherlands;Norway;Peru;Portugal;Singapore;Sweden;Taiwan;South Africa;</v>
          </cell>
          <cell r="Q1262" t="str">
            <v>Non</v>
          </cell>
          <cell r="R1262" t="str">
            <v/>
          </cell>
          <cell r="S1262" t="str">
            <v/>
          </cell>
          <cell r="T1262" t="str">
            <v>Europe</v>
          </cell>
          <cell r="U1262" t="str">
            <v>Suisse</v>
          </cell>
          <cell r="V1262">
            <v>6</v>
          </cell>
          <cell r="W1262" t="str">
            <v>Non</v>
          </cell>
          <cell r="X1262" t="str">
            <v>Dist</v>
          </cell>
          <cell r="Y1262" t="str">
            <v>nd</v>
          </cell>
          <cell r="Z1262" t="str">
            <v>nd</v>
          </cell>
          <cell r="AB1262" t="str">
            <v>Non</v>
          </cell>
          <cell r="AC1262" t="str">
            <v>Oui</v>
          </cell>
          <cell r="AD1262">
            <v>1.5</v>
          </cell>
          <cell r="AE1262">
            <v>1.93</v>
          </cell>
        </row>
        <row r="1263">
          <cell r="A1263" t="str">
            <v>LU0075458603</v>
          </cell>
          <cell r="B1263" t="str">
            <v>Fidelity Taiwan A-Dis-USD</v>
          </cell>
          <cell r="D1263">
            <v>2</v>
          </cell>
          <cell r="E1263" t="str">
            <v>SICAV</v>
          </cell>
          <cell r="F1263" t="str">
            <v>Fidelity</v>
          </cell>
          <cell r="G1263" t="str">
            <v>Fidelity (Luxembourg)</v>
          </cell>
          <cell r="H1263" t="str">
            <v>SGD</v>
          </cell>
          <cell r="I1263" t="str">
            <v>MSCI Taiwan Index Capped 8% NR USD</v>
          </cell>
          <cell r="J1263" t="str">
            <v>www.fidelity.fr</v>
          </cell>
          <cell r="K1263" t="str">
            <v>Actions Asie Pacifique - Zones particulières</v>
          </cell>
          <cell r="L1263" t="str">
            <v>Europe Fonds ouverts  - Actions Taiwan Grandes Cap.</v>
          </cell>
          <cell r="M1263" t="str">
            <v>FO00</v>
          </cell>
          <cell r="N1263" t="str">
            <v>FO00B</v>
          </cell>
          <cell r="O1263" t="str">
            <v>Quotidien</v>
          </cell>
          <cell r="P1263" t="str">
            <v>Austria;Bahrain;Switzerland;Czech Republic;Germany;Denmark;Spain;Finland;France;United Kingdom;Guernsey;Hong Kong;Hungary;Ireland;Iceland;Italy;Jersey;South Korea;Luxembourg;Macao;Malta;Netherlands;Norway;Oman;Poland;Portugal;Qatar;Singapore;Slovakia;Swed</v>
          </cell>
          <cell r="Q1263" t="str">
            <v>Non</v>
          </cell>
          <cell r="R1263" t="str">
            <v/>
          </cell>
          <cell r="S1263" t="str">
            <v/>
          </cell>
          <cell r="T1263" t="e">
            <v>#N/A</v>
          </cell>
          <cell r="U1263" t="str">
            <v>Taïwanais</v>
          </cell>
          <cell r="V1263">
            <v>6</v>
          </cell>
          <cell r="W1263" t="str">
            <v>Oui</v>
          </cell>
          <cell r="X1263" t="str">
            <v>Dist</v>
          </cell>
          <cell r="Y1263" t="str">
            <v>13h00</v>
          </cell>
          <cell r="Z1263" t="str">
            <v>J+4</v>
          </cell>
          <cell r="AB1263" t="str">
            <v>Non</v>
          </cell>
          <cell r="AC1263" t="str">
            <v>Oui</v>
          </cell>
          <cell r="AD1263">
            <v>1.5</v>
          </cell>
          <cell r="AE1263">
            <v>1.92</v>
          </cell>
        </row>
        <row r="1264">
          <cell r="A1264" t="str">
            <v>LU0048621477</v>
          </cell>
          <cell r="B1264" t="str">
            <v>Fidelity Thailand A-Dis-USD</v>
          </cell>
          <cell r="C1264" t="str">
            <v/>
          </cell>
          <cell r="D1264">
            <v>8</v>
          </cell>
          <cell r="E1264" t="str">
            <v>SICAV</v>
          </cell>
          <cell r="F1264" t="str">
            <v>Fidelity</v>
          </cell>
          <cell r="G1264" t="str">
            <v>Fidelity (Luxembourg)</v>
          </cell>
          <cell r="H1264" t="str">
            <v>USD</v>
          </cell>
          <cell r="I1264" t="str">
            <v>Bangkok Set TR USD</v>
          </cell>
          <cell r="J1264" t="str">
            <v>www.fidelity.fr</v>
          </cell>
          <cell r="K1264" t="str">
            <v>Actions Asie Pacifique - Zones particulières</v>
          </cell>
          <cell r="L1264" t="str">
            <v>Europe Fonds ouverts  - Actions Thaïlande</v>
          </cell>
          <cell r="M1264" t="str">
            <v>FO00</v>
          </cell>
          <cell r="N1264" t="str">
            <v>FO00B</v>
          </cell>
          <cell r="O1264" t="str">
            <v>Quotidien</v>
          </cell>
          <cell r="P1264" t="str">
            <v>Austria;Belgium;Switzerland;Chile;Germany;Denmark;Spain;Finland;France;United Kingdom;Guernsey;Greece;Hong Kong;Iceland;Italy;Jersey;South Korea;Luxembourg;Macao;Malta;Netherlands;Norway;Peru;Portugal;Singapore;Sweden;Taiwan;South Africa;</v>
          </cell>
          <cell r="Q1264" t="str">
            <v>Non</v>
          </cell>
          <cell r="R1264" t="str">
            <v/>
          </cell>
          <cell r="S1264" t="str">
            <v/>
          </cell>
          <cell r="T1264" t="str">
            <v>Asie - Pacifique</v>
          </cell>
          <cell r="U1264" t="str">
            <v>Thaïlande</v>
          </cell>
          <cell r="V1264">
            <v>6</v>
          </cell>
          <cell r="W1264" t="str">
            <v>Non</v>
          </cell>
          <cell r="X1264" t="str">
            <v>Dist</v>
          </cell>
          <cell r="Y1264" t="str">
            <v>12h00</v>
          </cell>
          <cell r="Z1264" t="str">
            <v>Cut Off: 12h00  Val:J+5</v>
          </cell>
          <cell r="AA1264">
            <v>0</v>
          </cell>
          <cell r="AB1264" t="str">
            <v>Non</v>
          </cell>
          <cell r="AC1264" t="str">
            <v>Oui</v>
          </cell>
          <cell r="AD1264">
            <v>1.5</v>
          </cell>
          <cell r="AE1264">
            <v>1.95</v>
          </cell>
        </row>
        <row r="1265">
          <cell r="A1265" t="str">
            <v>LU0048621717</v>
          </cell>
          <cell r="B1265" t="str">
            <v>Fidelity United Kingdom A-Dis-GBP</v>
          </cell>
          <cell r="C1265" t="str">
            <v/>
          </cell>
          <cell r="D1265">
            <v>2</v>
          </cell>
          <cell r="E1265" t="str">
            <v>SICAV</v>
          </cell>
          <cell r="F1265" t="str">
            <v>Fidelity</v>
          </cell>
          <cell r="G1265" t="str">
            <v>Fidelity (Luxembourg)</v>
          </cell>
          <cell r="H1265" t="str">
            <v>GBP</v>
          </cell>
          <cell r="I1265" t="str">
            <v>FTSE AllSh TR GBP</v>
          </cell>
          <cell r="J1265" t="str">
            <v>www.fidelity.fr</v>
          </cell>
          <cell r="K1265" t="str">
            <v>Actions Royaume-Uni</v>
          </cell>
          <cell r="L1265" t="str">
            <v>Europe Fonds ouverts  - Actions Royaume-Uni Flex Cap</v>
          </cell>
          <cell r="M1265" t="str">
            <v>FD00</v>
          </cell>
          <cell r="N1265" t="str">
            <v>FD00B</v>
          </cell>
          <cell r="O1265" t="str">
            <v>Quotidien</v>
          </cell>
          <cell r="P1265" t="str">
            <v>Austria;Switzerland;Chile;Germany;Denmark;Spain;Finland;France;United Kingdom;Guernsey;Greece;Hong Kong;Iceland;Italy;Jersey;South Korea;Luxembourg;Macao;Malta;Netherlands;Norway;Peru;Portugal;Singapore;Sweden;Taiwan;South Africa;</v>
          </cell>
          <cell r="Q1265" t="str">
            <v>Non</v>
          </cell>
          <cell r="R1265" t="str">
            <v/>
          </cell>
          <cell r="S1265" t="str">
            <v/>
          </cell>
          <cell r="T1265" t="str">
            <v>Europe</v>
          </cell>
          <cell r="U1265" t="str">
            <v>Royaume-Uni</v>
          </cell>
          <cell r="V1265">
            <v>6</v>
          </cell>
          <cell r="W1265" t="str">
            <v>Non</v>
          </cell>
          <cell r="X1265" t="str">
            <v>Dist</v>
          </cell>
          <cell r="AB1265" t="str">
            <v>Non</v>
          </cell>
          <cell r="AC1265" t="str">
            <v>Oui</v>
          </cell>
          <cell r="AD1265">
            <v>1.5</v>
          </cell>
          <cell r="AE1265">
            <v>1.94</v>
          </cell>
        </row>
        <row r="1266">
          <cell r="A1266" t="str">
            <v>LU0261952922</v>
          </cell>
          <cell r="B1266" t="str">
            <v>Fidelity US Dollar Cash A-Acc-USD</v>
          </cell>
          <cell r="D1266">
            <v>0</v>
          </cell>
          <cell r="E1266" t="str">
            <v>SICAV</v>
          </cell>
          <cell r="F1266" t="str">
            <v>Fidelity</v>
          </cell>
          <cell r="G1266" t="str">
            <v>Fidelity (Luxembourg)</v>
          </cell>
          <cell r="H1266" t="str">
            <v>USD</v>
          </cell>
          <cell r="I1266" t="str">
            <v>Pas d'indice de référence</v>
          </cell>
          <cell r="J1266" t="str">
            <v>www.fidelity.fr</v>
          </cell>
          <cell r="K1266" t="str">
            <v>Monétaire Devises</v>
          </cell>
          <cell r="L1266" t="str">
            <v>Europe Fonds ouverts  - Monétaires USD</v>
          </cell>
          <cell r="M1266" t="str">
            <v>A0CC</v>
          </cell>
          <cell r="N1266" t="str">
            <v>A0CCB</v>
          </cell>
          <cell r="O1266" t="str">
            <v>Quotidien</v>
          </cell>
          <cell r="P1266" t="str">
            <v>Austria;Bahrain;Switzerland;Chile;Germany;Denmark;Spain;Finland;France;United Kingdom;Guernsey;Hong Kong;Ireland;Iceland;Italy;Jersey;South Korea;Luxembourg;Macao;Netherlands;Norway;Oman;Poland;Portugal;Qatar;Sweden;Taiwan;</v>
          </cell>
          <cell r="Q1266" t="str">
            <v>Non</v>
          </cell>
          <cell r="R1266" t="str">
            <v/>
          </cell>
          <cell r="S1266" t="str">
            <v>+ 85 ans</v>
          </cell>
          <cell r="T1266" t="str">
            <v>Amérique du Nord</v>
          </cell>
          <cell r="U1266" t="str">
            <v>États-Unis d'Amérique</v>
          </cell>
          <cell r="V1266">
            <v>1</v>
          </cell>
          <cell r="W1266" t="str">
            <v>Non</v>
          </cell>
          <cell r="X1266" t="str">
            <v>Cap</v>
          </cell>
          <cell r="Y1266" t="str">
            <v>18h00</v>
          </cell>
          <cell r="Z1266" t="str">
            <v>J+3</v>
          </cell>
          <cell r="AB1266" t="str">
            <v>Non</v>
          </cell>
          <cell r="AC1266" t="str">
            <v>Oui</v>
          </cell>
          <cell r="AD1266">
            <v>0.15</v>
          </cell>
          <cell r="AE1266">
            <v>0.31</v>
          </cell>
        </row>
        <row r="1267">
          <cell r="A1267" t="str">
            <v>LU0261953904</v>
          </cell>
          <cell r="B1267" t="str">
            <v>Fidelity US High Yield A-Acc-EUR</v>
          </cell>
          <cell r="C1267" t="str">
            <v/>
          </cell>
          <cell r="D1267">
            <v>4</v>
          </cell>
          <cell r="E1267" t="str">
            <v>SICAV</v>
          </cell>
          <cell r="F1267" t="str">
            <v>Fidelity</v>
          </cell>
          <cell r="G1267" t="str">
            <v>Fidelity (Luxembourg)</v>
          </cell>
          <cell r="H1267" t="str">
            <v>EUR</v>
          </cell>
          <cell r="I1267" t="str">
            <v>ICE BofA US HY Constnd TR USD</v>
          </cell>
          <cell r="J1267" t="str">
            <v>www.fidelity.fr</v>
          </cell>
          <cell r="K1267" t="str">
            <v>Obligations USD Haut Rendement</v>
          </cell>
          <cell r="L1267" t="str">
            <v>Europe Fonds ouverts  - Obligations USD Haut Rendement</v>
          </cell>
          <cell r="M1267" t="str">
            <v>BCPC</v>
          </cell>
          <cell r="N1267" t="str">
            <v>BCPCB</v>
          </cell>
          <cell r="O1267" t="str">
            <v>Quotidien</v>
          </cell>
          <cell r="P1267" t="str">
            <v>Austria;Belgium;Switzerland;Chile;Germany;Denmark;Spain;Finland;France;United Kingdom;Hong Kong;Italy;South Korea;Luxembourg;Netherlands;Norway;Sweden;Taiwan;</v>
          </cell>
          <cell r="Q1267" t="str">
            <v>Non</v>
          </cell>
          <cell r="R1267" t="str">
            <v/>
          </cell>
          <cell r="S1267" t="str">
            <v>+ 85 ans</v>
          </cell>
          <cell r="T1267" t="str">
            <v>Amérique du Nord</v>
          </cell>
          <cell r="U1267" t="str">
            <v>États-Unis d'Amérique</v>
          </cell>
          <cell r="V1267">
            <v>4</v>
          </cell>
          <cell r="W1267" t="str">
            <v>Non</v>
          </cell>
          <cell r="X1267" t="str">
            <v>Cap</v>
          </cell>
          <cell r="Y1267" t="str">
            <v>17h00</v>
          </cell>
          <cell r="Z1267" t="str">
            <v>J+3</v>
          </cell>
          <cell r="AB1267" t="str">
            <v>Non</v>
          </cell>
          <cell r="AC1267" t="str">
            <v>Oui</v>
          </cell>
          <cell r="AD1267">
            <v>1</v>
          </cell>
          <cell r="AE1267">
            <v>1.39</v>
          </cell>
        </row>
        <row r="1268">
          <cell r="A1268" t="str">
            <v>LU1261432659</v>
          </cell>
          <cell r="B1268" t="str">
            <v>Fidelity World A-Acc-EUR</v>
          </cell>
          <cell r="C1268" t="str">
            <v>Retiré de la liste Excelsio le 31/03/2021 à la demande de Primonial</v>
          </cell>
          <cell r="D1268">
            <v>12</v>
          </cell>
          <cell r="E1268" t="str">
            <v>SICAV</v>
          </cell>
          <cell r="F1268" t="str">
            <v>Fidelity</v>
          </cell>
          <cell r="G1268" t="str">
            <v>Fidelity (Luxembourg)</v>
          </cell>
          <cell r="H1268" t="str">
            <v>EUR</v>
          </cell>
          <cell r="I1268" t="str">
            <v>MSCI World NR USD</v>
          </cell>
          <cell r="J1268" t="str">
            <v>www.fidelity.fr</v>
          </cell>
          <cell r="K1268" t="str">
            <v>Actions International Grandes Capitalisations Mixte</v>
          </cell>
          <cell r="L1268" t="str">
            <v>Europe Fonds ouverts  - Actions Internationales Gdes Cap. Mixte</v>
          </cell>
          <cell r="M1268" t="str">
            <v>FEAD</v>
          </cell>
          <cell r="N1268" t="str">
            <v>FEADB</v>
          </cell>
          <cell r="O1268" t="str">
            <v>Quotidien</v>
          </cell>
          <cell r="P1268" t="str">
            <v>Austria;Belgium;Czech Republic;Germany;Spain;France;United Kingdom;Guernsey;Hungary;Ireland;Italy;Jersey;Luxembourg;Slovakia;</v>
          </cell>
          <cell r="Q1268" t="str">
            <v>Non</v>
          </cell>
          <cell r="R1268" t="str">
            <v/>
          </cell>
          <cell r="S1268" t="str">
            <v/>
          </cell>
          <cell r="T1268" t="str">
            <v>International</v>
          </cell>
          <cell r="U1268" t="str">
            <v>Global</v>
          </cell>
          <cell r="V1268">
            <v>6</v>
          </cell>
          <cell r="W1268" t="str">
            <v>Non</v>
          </cell>
          <cell r="X1268" t="str">
            <v>Cap</v>
          </cell>
          <cell r="Y1268" t="str">
            <v>18h00</v>
          </cell>
          <cell r="Z1268" t="str">
            <v>J+3</v>
          </cell>
          <cell r="AA1268">
            <v>0</v>
          </cell>
          <cell r="AB1268" t="str">
            <v>Non</v>
          </cell>
          <cell r="AC1268" t="str">
            <v>Oui</v>
          </cell>
          <cell r="AD1268">
            <v>1.5</v>
          </cell>
          <cell r="AE1268">
            <v>1.89</v>
          </cell>
        </row>
        <row r="1269">
          <cell r="A1269" t="str">
            <v>LU0069449576</v>
          </cell>
          <cell r="B1269" t="str">
            <v>Fidelity World A-Dis-EUR</v>
          </cell>
          <cell r="C1269" t="str">
            <v/>
          </cell>
          <cell r="D1269">
            <v>2</v>
          </cell>
          <cell r="E1269" t="str">
            <v>SICAV</v>
          </cell>
          <cell r="F1269" t="str">
            <v>Fidelity</v>
          </cell>
          <cell r="G1269" t="str">
            <v>Fidelity (Luxembourg)</v>
          </cell>
          <cell r="H1269" t="str">
            <v>EUR</v>
          </cell>
          <cell r="I1269" t="str">
            <v>MSCI World NR USD</v>
          </cell>
          <cell r="J1269" t="str">
            <v>www.fidelity.fr</v>
          </cell>
          <cell r="K1269" t="str">
            <v>Actions International Grandes Capitalisations Mixte</v>
          </cell>
          <cell r="L1269" t="str">
            <v>Europe Fonds ouverts  - Actions Internationales Gdes Cap. Mixte</v>
          </cell>
          <cell r="M1269" t="str">
            <v>FEAD</v>
          </cell>
          <cell r="N1269" t="str">
            <v>FEADB</v>
          </cell>
          <cell r="O1269" t="str">
            <v>Quotidien</v>
          </cell>
          <cell r="P1269" t="str">
            <v>Austria;Belgium;Switzerland;Chile;Germany;Denmark;Spain;Finland;France;United Kingdom;Guernsey;Greece;Hong Kong;Iceland;Italy;Jersey;South Korea;Luxembourg;Macao;Malta;Netherlands;Norway;Peru;Portugal;Singapore;Sweden;Taiwan;South Africa;</v>
          </cell>
          <cell r="Q1269" t="str">
            <v>Non</v>
          </cell>
          <cell r="R1269" t="str">
            <v/>
          </cell>
          <cell r="S1269" t="str">
            <v/>
          </cell>
          <cell r="T1269" t="str">
            <v>International</v>
          </cell>
          <cell r="U1269" t="str">
            <v>Global</v>
          </cell>
          <cell r="V1269">
            <v>6</v>
          </cell>
          <cell r="W1269" t="str">
            <v>Non</v>
          </cell>
          <cell r="X1269" t="str">
            <v>Dist</v>
          </cell>
          <cell r="AB1269" t="str">
            <v>Non</v>
          </cell>
          <cell r="AC1269" t="str">
            <v>Oui</v>
          </cell>
          <cell r="AD1269">
            <v>1.5</v>
          </cell>
          <cell r="AE1269">
            <v>1.89</v>
          </cell>
        </row>
        <row r="1270">
          <cell r="A1270" t="str">
            <v>LU0261960354</v>
          </cell>
          <cell r="B1270" t="str">
            <v>Fidelity Sustainable US Eq A Acc EUR</v>
          </cell>
          <cell r="D1270">
            <v>1</v>
          </cell>
          <cell r="E1270" t="str">
            <v>SICAV</v>
          </cell>
          <cell r="F1270" t="str">
            <v>Fidelity</v>
          </cell>
          <cell r="G1270" t="str">
            <v>Fidelity (Luxembourg)</v>
          </cell>
          <cell r="H1270" t="str">
            <v>EUR</v>
          </cell>
          <cell r="I1270" t="str">
            <v>S&amp;P 500 NR USD</v>
          </cell>
          <cell r="J1270" t="str">
            <v>www.fidelity.fr</v>
          </cell>
          <cell r="K1270" t="str">
            <v>Actions US Grandes Capitalisations Mixte</v>
          </cell>
          <cell r="L1270" t="str">
            <v>Europe Fonds ouverts  - Actions Etats-Unis Gdes Cap. Mixte</v>
          </cell>
          <cell r="M1270" t="str">
            <v>FFAC</v>
          </cell>
          <cell r="N1270" t="str">
            <v>FFACB</v>
          </cell>
          <cell r="O1270" t="str">
            <v>Quotidien</v>
          </cell>
          <cell r="P1270" t="str">
            <v>Austria;Switzerland;Germany;Denmark;Spain;Finland;France;United Kingdom;Guernsey;Ireland;Iceland;Italy;Jersey;Luxembourg;Malta;Netherlands;Norway;Portugal;Sweden;</v>
          </cell>
          <cell r="Q1270" t="str">
            <v>Non</v>
          </cell>
          <cell r="R1270" t="str">
            <v/>
          </cell>
          <cell r="S1270" t="str">
            <v/>
          </cell>
          <cell r="T1270" t="str">
            <v>Amérique du Nord</v>
          </cell>
          <cell r="U1270" t="str">
            <v>États-Unis d'Amérique</v>
          </cell>
          <cell r="V1270">
            <v>6</v>
          </cell>
          <cell r="W1270" t="str">
            <v>Non</v>
          </cell>
          <cell r="X1270" t="str">
            <v>Cap</v>
          </cell>
          <cell r="Y1270" t="str">
            <v>17h00</v>
          </cell>
          <cell r="Z1270" t="str">
            <v>J+3</v>
          </cell>
          <cell r="AB1270" t="str">
            <v>Oui</v>
          </cell>
          <cell r="AC1270" t="str">
            <v>Oui</v>
          </cell>
          <cell r="AD1270">
            <v>1.5</v>
          </cell>
          <cell r="AE1270">
            <v>1.92</v>
          </cell>
        </row>
        <row r="1271">
          <cell r="A1271" t="str">
            <v>LU0048573645</v>
          </cell>
          <cell r="B1271" t="str">
            <v>Fidelity ASEAN A-Dis-USD</v>
          </cell>
          <cell r="C1271" t="str">
            <v/>
          </cell>
          <cell r="D1271">
            <v>1</v>
          </cell>
          <cell r="E1271" t="str">
            <v>SICAV</v>
          </cell>
          <cell r="F1271" t="str">
            <v>Fidelity</v>
          </cell>
          <cell r="G1271" t="str">
            <v>Fidelity (Luxembourg)</v>
          </cell>
          <cell r="H1271" t="str">
            <v>USD</v>
          </cell>
          <cell r="I1271" t="str">
            <v>MSCI AC ASEAN NR USD</v>
          </cell>
          <cell r="J1271" t="str">
            <v>www.fidelity.fr</v>
          </cell>
          <cell r="K1271" t="str">
            <v>Actions Asie Pacifique - Zones particulières</v>
          </cell>
          <cell r="L1271" t="str">
            <v>Europe Fonds ouverts  - Actions ASEAN</v>
          </cell>
          <cell r="M1271" t="str">
            <v>FO00</v>
          </cell>
          <cell r="N1271" t="str">
            <v>FO00B</v>
          </cell>
          <cell r="O1271" t="str">
            <v>Quotidien</v>
          </cell>
          <cell r="P1271" t="str">
            <v>Austria;Belgium;Switzerland;Chile;Germany;Denmark;Spain;Finland;France;United Kingdom;Guernsey;Greece;Hong Kong;Iceland;Italy;Jersey;South Korea;Luxembourg;Macao;Malta;Netherlands;Norway;Peru;Portugal;Singapore;Sweden;Taiwan;South Africa;</v>
          </cell>
          <cell r="Q1271" t="str">
            <v>Non</v>
          </cell>
          <cell r="R1271" t="str">
            <v/>
          </cell>
          <cell r="S1271" t="str">
            <v/>
          </cell>
          <cell r="T1271" t="str">
            <v>Asie - Pacifique</v>
          </cell>
          <cell r="U1271" t="str">
            <v>ASEAN</v>
          </cell>
          <cell r="V1271">
            <v>6</v>
          </cell>
          <cell r="W1271" t="str">
            <v>Non</v>
          </cell>
          <cell r="X1271" t="str">
            <v>Dist</v>
          </cell>
          <cell r="Y1271" t="str">
            <v>12h00</v>
          </cell>
          <cell r="Z1271" t="str">
            <v xml:space="preserve"> Cut Off: 12h00  Val:J+3</v>
          </cell>
          <cell r="AB1271" t="str">
            <v>Non</v>
          </cell>
          <cell r="AC1271" t="str">
            <v>Oui</v>
          </cell>
          <cell r="AD1271">
            <v>1.5</v>
          </cell>
          <cell r="AE1271">
            <v>1.94</v>
          </cell>
        </row>
        <row r="1272">
          <cell r="A1272" t="str">
            <v>LU0702159772</v>
          </cell>
          <cell r="B1272" t="str">
            <v>Fidelity Asian Smaller Coms A-Acc-EUR</v>
          </cell>
          <cell r="D1272">
            <v>3</v>
          </cell>
          <cell r="E1272" t="str">
            <v>SICAV</v>
          </cell>
          <cell r="F1272" t="str">
            <v>Fidelity</v>
          </cell>
          <cell r="G1272" t="str">
            <v>Fidelity (Luxembourg)</v>
          </cell>
          <cell r="H1272" t="str">
            <v>EUR</v>
          </cell>
          <cell r="I1272" t="str">
            <v>MSCI AC Asia Pac ex JP SC Aus 10% NR USD</v>
          </cell>
          <cell r="J1272" t="str">
            <v>www.fidelity.fr</v>
          </cell>
          <cell r="K1272" t="str">
            <v>Actions Asie-Pacifique hors Japon</v>
          </cell>
          <cell r="L1272" t="str">
            <v>Europe Fonds ouverts  - Actions Asie hors Japon Petites &amp; Moy. Cap.</v>
          </cell>
          <cell r="M1272" t="str">
            <v>FN00</v>
          </cell>
          <cell r="N1272" t="str">
            <v>FN00B</v>
          </cell>
          <cell r="O1272" t="str">
            <v>Quotidien</v>
          </cell>
          <cell r="P1272" t="str">
            <v>Austria;Belgium;Switzerland;Chile;Czech Republic;Germany;Denmark;Spain;Finland;France;United Kingdom;Guernsey;Hong Kong;Hungary;Ireland;Iceland;Italy;Jersey;Luxembourg;Macao;Malta;Netherlands;Norway;Oman;Poland;Portugal;Qatar;Singapore;Slovakia;Sweden;Tai</v>
          </cell>
          <cell r="Q1272" t="str">
            <v>Non</v>
          </cell>
          <cell r="R1272" t="str">
            <v/>
          </cell>
          <cell r="S1272" t="str">
            <v>+ 85 ans</v>
          </cell>
          <cell r="T1272" t="str">
            <v>Asie - Pacifique</v>
          </cell>
          <cell r="U1272" t="str">
            <v>Asia Pacific ex Japan</v>
          </cell>
          <cell r="V1272">
            <v>5</v>
          </cell>
          <cell r="W1272" t="str">
            <v>Non</v>
          </cell>
          <cell r="X1272" t="str">
            <v>Cap</v>
          </cell>
          <cell r="Y1272" t="str">
            <v>18h00</v>
          </cell>
          <cell r="Z1272" t="str">
            <v>J+3</v>
          </cell>
          <cell r="AB1272" t="str">
            <v>Non</v>
          </cell>
          <cell r="AC1272" t="str">
            <v>Oui</v>
          </cell>
          <cell r="AD1272">
            <v>1.5</v>
          </cell>
          <cell r="AE1272">
            <v>1.95</v>
          </cell>
        </row>
        <row r="1273">
          <cell r="A1273" t="str">
            <v>LU0261950041</v>
          </cell>
          <cell r="B1273" t="str">
            <v>Fidelity Australian Divers Eq A-Acc-AUD</v>
          </cell>
          <cell r="C1273" t="str">
            <v/>
          </cell>
          <cell r="D1273">
            <v>0</v>
          </cell>
          <cell r="E1273" t="str">
            <v>SICAV</v>
          </cell>
          <cell r="F1273" t="str">
            <v>Fidelity</v>
          </cell>
          <cell r="G1273" t="str">
            <v>Fidelity (Luxembourg)</v>
          </cell>
          <cell r="H1273" t="str">
            <v>AUD</v>
          </cell>
          <cell r="I1273" t="str">
            <v>S&amp;P/ASX 200 TR AUD</v>
          </cell>
          <cell r="J1273" t="str">
            <v>www.fidelity.fr</v>
          </cell>
          <cell r="K1273" t="str">
            <v>Actions Asie Pacifique - Zones particulières</v>
          </cell>
          <cell r="L1273" t="str">
            <v>Europe Fonds ouverts  - Actions Australie &amp; Nouvelle-Zélande</v>
          </cell>
          <cell r="M1273" t="str">
            <v>FO00</v>
          </cell>
          <cell r="N1273" t="str">
            <v>FO00B</v>
          </cell>
          <cell r="O1273" t="str">
            <v>Quotidien</v>
          </cell>
          <cell r="P1273" t="str">
            <v>Austria;Belgium;Switzerland;Chile;Germany;Denmark;Spain;Finland;France;United Kingdom;Hong Kong;Italy;South Korea;Luxembourg;Netherlands;Norway;Sweden;South Africa;</v>
          </cell>
          <cell r="Q1273" t="str">
            <v>Non</v>
          </cell>
          <cell r="R1273" t="str">
            <v/>
          </cell>
          <cell r="S1273" t="str">
            <v>+ 85 ans</v>
          </cell>
          <cell r="T1273" t="str">
            <v>Asie - Pacifique</v>
          </cell>
          <cell r="U1273" t="str">
            <v>Australie</v>
          </cell>
          <cell r="V1273">
            <v>5</v>
          </cell>
          <cell r="W1273" t="str">
            <v>Non</v>
          </cell>
          <cell r="X1273" t="str">
            <v>Cap</v>
          </cell>
          <cell r="Y1273" t="str">
            <v>13h00</v>
          </cell>
          <cell r="Z1273" t="str">
            <v>J+3</v>
          </cell>
          <cell r="AB1273" t="str">
            <v>Non</v>
          </cell>
          <cell r="AC1273" t="str">
            <v>Oui</v>
          </cell>
          <cell r="AD1273">
            <v>1.5</v>
          </cell>
          <cell r="AE1273">
            <v>1.92</v>
          </cell>
        </row>
        <row r="1274">
          <cell r="A1274" t="str">
            <v>LU0605514057</v>
          </cell>
          <cell r="B1274" t="str">
            <v>Fidelity China Consumer Y-Acc-EUR</v>
          </cell>
          <cell r="D1274">
            <v>0</v>
          </cell>
          <cell r="E1274" t="str">
            <v>SICAV</v>
          </cell>
          <cell r="F1274" t="str">
            <v>Fidelity</v>
          </cell>
          <cell r="G1274" t="str">
            <v>Fidelity (Luxembourg)</v>
          </cell>
          <cell r="H1274" t="str">
            <v>EUR</v>
          </cell>
          <cell r="I1274" t="str">
            <v>MSCI China NR USD</v>
          </cell>
          <cell r="J1274" t="str">
            <v>www.fidelity.fr</v>
          </cell>
          <cell r="K1274" t="str">
            <v>Actions Chine</v>
          </cell>
          <cell r="L1274" t="str">
            <v>Europe Fonds ouverts  - Actions Chine</v>
          </cell>
          <cell r="M1274" t="str">
            <v>FKD0</v>
          </cell>
          <cell r="N1274" t="str">
            <v>FKD0B</v>
          </cell>
          <cell r="O1274" t="str">
            <v>Quotidien</v>
          </cell>
          <cell r="P1274" t="str">
            <v>Austria;Belgium;Chile;Germany;Denmark;Spain;France;United Kingdom;Guernsey;Croatia;Ireland;Italy;Jersey;Luxembourg;Oman;Qatar;Romania;</v>
          </cell>
          <cell r="Q1274" t="str">
            <v>Non</v>
          </cell>
          <cell r="R1274" t="str">
            <v/>
          </cell>
          <cell r="S1274" t="str">
            <v/>
          </cell>
          <cell r="T1274" t="str">
            <v>Chine</v>
          </cell>
          <cell r="U1274" t="str">
            <v>China (Greater)</v>
          </cell>
          <cell r="V1274">
            <v>6</v>
          </cell>
          <cell r="W1274" t="str">
            <v>Non</v>
          </cell>
          <cell r="X1274" t="str">
            <v>Cap</v>
          </cell>
          <cell r="Y1274" t="str">
            <v>13h00</v>
          </cell>
          <cell r="Z1274" t="str">
            <v>J+3</v>
          </cell>
          <cell r="AB1274" t="str">
            <v>Non</v>
          </cell>
          <cell r="AC1274" t="str">
            <v>Oui</v>
          </cell>
          <cell r="AD1274">
            <v>0.8</v>
          </cell>
          <cell r="AE1274">
            <v>1.06</v>
          </cell>
        </row>
        <row r="1275">
          <cell r="A1275" t="str">
            <v>LU0303816028</v>
          </cell>
          <cell r="B1275" t="str">
            <v>Fidelity Em Eurp Mdl Est&amp;Afr A-Dis-EUR</v>
          </cell>
          <cell r="C1275" t="str">
            <v/>
          </cell>
          <cell r="D1275">
            <v>0</v>
          </cell>
          <cell r="E1275" t="str">
            <v>SICAV</v>
          </cell>
          <cell r="F1275" t="str">
            <v>Fidelity</v>
          </cell>
          <cell r="G1275" t="str">
            <v>Fidelity (Luxembourg)</v>
          </cell>
          <cell r="H1275" t="str">
            <v>EUR</v>
          </cell>
          <cell r="I1275" t="str">
            <v>MSCI EM EMEA (Capped 5%)</v>
          </cell>
          <cell r="J1275" t="str">
            <v>www.fidelity.fr</v>
          </cell>
          <cell r="K1275" t="str">
            <v>Actions autres</v>
          </cell>
          <cell r="L1275" t="str">
            <v>Europe Fonds ouverts  - Autres actions</v>
          </cell>
          <cell r="M1275" t="str">
            <v>FTZZ</v>
          </cell>
          <cell r="N1275" t="str">
            <v>FTZZB</v>
          </cell>
          <cell r="O1275" t="str">
            <v>Quotidien</v>
          </cell>
          <cell r="P1275" t="str">
            <v>Austria;Belgium;Switzerland;Chile;Germany;Denmark;Spain;Finland;France;United Kingdom;Guernsey;Hong Kong;Ireland;Italy;Jersey;Luxembourg;Malta;Netherlands;Norway;Portugal;Singapore;Sweden;Taiwan;</v>
          </cell>
          <cell r="Q1275" t="str">
            <v>Non</v>
          </cell>
          <cell r="R1275" t="str">
            <v/>
          </cell>
          <cell r="S1275" t="str">
            <v/>
          </cell>
          <cell r="T1275" t="str">
            <v>International</v>
          </cell>
          <cell r="U1275" t="str">
            <v>Emerging Europe,Middle East and Africa</v>
          </cell>
          <cell r="V1275">
            <v>6</v>
          </cell>
          <cell r="W1275" t="str">
            <v>Non</v>
          </cell>
          <cell r="X1275" t="str">
            <v>Dist</v>
          </cell>
          <cell r="AB1275" t="str">
            <v>Non</v>
          </cell>
          <cell r="AC1275" t="str">
            <v>Oui</v>
          </cell>
          <cell r="AD1275">
            <v>1.5</v>
          </cell>
          <cell r="AE1275">
            <v>1.95</v>
          </cell>
        </row>
        <row r="1276">
          <cell r="A1276" t="str">
            <v>LU0238203821</v>
          </cell>
          <cell r="B1276" t="str">
            <v>Fidelity Emerging Mkt Dbt A-Dis-EUR</v>
          </cell>
          <cell r="D1276">
            <v>0</v>
          </cell>
          <cell r="E1276" t="str">
            <v>SICAV</v>
          </cell>
          <cell r="F1276" t="str">
            <v>Fidelity</v>
          </cell>
          <cell r="G1276" t="str">
            <v>Fidelity (Luxembourg)</v>
          </cell>
          <cell r="H1276" t="str">
            <v>EUR</v>
          </cell>
          <cell r="I1276" t="str">
            <v>JPM EMBI Global Diversified TR USD</v>
          </cell>
          <cell r="J1276" t="str">
            <v>www.fidelity.fr</v>
          </cell>
          <cell r="K1276" t="str">
            <v>Obligations Marchés Emergents</v>
          </cell>
          <cell r="L1276" t="str">
            <v>Europe Fonds ouverts  - Obligations Marchés Emergents</v>
          </cell>
          <cell r="M1276" t="str">
            <v>BDRB</v>
          </cell>
          <cell r="N1276" t="str">
            <v>BDRBB</v>
          </cell>
          <cell r="O1276" t="str">
            <v>Quotidien</v>
          </cell>
          <cell r="Q1276" t="str">
            <v>Non</v>
          </cell>
          <cell r="R1276" t="str">
            <v/>
          </cell>
          <cell r="S1276" t="str">
            <v>+ 85 ans</v>
          </cell>
          <cell r="T1276" t="str">
            <v>Marchés Emergents</v>
          </cell>
          <cell r="U1276" t="str">
            <v>Global Emerging Mkts</v>
          </cell>
          <cell r="V1276">
            <v>4</v>
          </cell>
          <cell r="W1276" t="str">
            <v>Non</v>
          </cell>
          <cell r="X1276" t="str">
            <v>Dist</v>
          </cell>
          <cell r="Y1276" t="str">
            <v>18h00</v>
          </cell>
          <cell r="Z1276" t="str">
            <v>J+3</v>
          </cell>
          <cell r="AB1276" t="str">
            <v>Non</v>
          </cell>
          <cell r="AC1276" t="str">
            <v>Oui</v>
          </cell>
          <cell r="AD1276">
            <v>1.5</v>
          </cell>
          <cell r="AE1276">
            <v>1.61</v>
          </cell>
        </row>
        <row r="1277">
          <cell r="A1277" t="str">
            <v>LU0088814487</v>
          </cell>
          <cell r="B1277" t="str">
            <v>Fidelity Sustainable Eurp Eq A-Dis-EUR</v>
          </cell>
          <cell r="C1277" t="str">
            <v>colonne liste : dont 1 historique UBS</v>
          </cell>
          <cell r="D1277">
            <v>2</v>
          </cell>
          <cell r="E1277" t="str">
            <v>SICAV</v>
          </cell>
          <cell r="F1277" t="str">
            <v>Fidelity</v>
          </cell>
          <cell r="G1277" t="str">
            <v>Fidelity (Luxembourg)</v>
          </cell>
          <cell r="H1277" t="str">
            <v>EUR</v>
          </cell>
          <cell r="I1277" t="str">
            <v>MSCI EMU NR EUR</v>
          </cell>
          <cell r="J1277" t="str">
            <v>www.fidelity.fr</v>
          </cell>
          <cell r="K1277" t="str">
            <v>Actions Zone Euro Grandes Capitalisations</v>
          </cell>
          <cell r="L1277" t="str">
            <v>Europe Fonds ouverts  - Actions Zone Euro Grandes Cap.</v>
          </cell>
          <cell r="M1277" t="str">
            <v>FBAA</v>
          </cell>
          <cell r="N1277" t="str">
            <v>FBAAB</v>
          </cell>
          <cell r="O1277" t="str">
            <v>Quotidien</v>
          </cell>
          <cell r="P1277" t="str">
            <v>Austria;Belgium;Switzerland;Czech Republic;Germany;Denmark;Spain;Finland;France;United Kingdom;Guernsey;Greece;Hong Kong;Hungary;Ireland;Iceland;Italy;Jersey;South Korea;Luxembourg;Macao;Malta;Netherlands;Norway;Portugal;Singapore;Slovakia;Sweden;Taiwan;S</v>
          </cell>
          <cell r="Q1277" t="str">
            <v>Oui</v>
          </cell>
          <cell r="R1277" t="str">
            <v/>
          </cell>
          <cell r="S1277" t="str">
            <v/>
          </cell>
          <cell r="T1277" t="str">
            <v>Zone Euro</v>
          </cell>
          <cell r="U1277" t="str">
            <v>Euroland</v>
          </cell>
          <cell r="V1277">
            <v>6</v>
          </cell>
          <cell r="W1277" t="str">
            <v>Non</v>
          </cell>
          <cell r="X1277" t="str">
            <v>Dist</v>
          </cell>
          <cell r="Y1277" t="str">
            <v>16h00</v>
          </cell>
          <cell r="Z1277" t="str">
            <v>J+3</v>
          </cell>
          <cell r="AB1277" t="str">
            <v>Oui</v>
          </cell>
          <cell r="AC1277" t="str">
            <v>Oui</v>
          </cell>
          <cell r="AD1277">
            <v>1.5</v>
          </cell>
          <cell r="AE1277">
            <v>1.93</v>
          </cell>
        </row>
        <row r="1278">
          <cell r="A1278" t="str">
            <v>LU0267388220</v>
          </cell>
          <cell r="B1278" t="str">
            <v>Fidelity Euro Short Term Bond A-Acc-EUR</v>
          </cell>
          <cell r="D1278">
            <v>2</v>
          </cell>
          <cell r="E1278" t="str">
            <v>SICAV</v>
          </cell>
          <cell r="F1278" t="str">
            <v>Fidelity</v>
          </cell>
          <cell r="G1278" t="str">
            <v>Fidelity (Luxembourg)</v>
          </cell>
          <cell r="H1278" t="str">
            <v>EUR</v>
          </cell>
          <cell r="I1278" t="str">
            <v>ICE BofA 1-3Y EUR Brd Mkt TR EUR</v>
          </cell>
          <cell r="J1278" t="str">
            <v>www.fidelity.fr</v>
          </cell>
          <cell r="K1278" t="str">
            <v>Obligations Diversifiés EUR - Court terme</v>
          </cell>
          <cell r="L1278" t="str">
            <v>Europe Fonds ouverts  - Obligations EUR Diversifiées Court Terme</v>
          </cell>
          <cell r="M1278" t="str">
            <v>BBCA</v>
          </cell>
          <cell r="N1278" t="str">
            <v>BBCAB</v>
          </cell>
          <cell r="O1278" t="str">
            <v>Quotidien</v>
          </cell>
          <cell r="P1278" t="str">
            <v>Austria;Belgium;Switzerland;Czech Republic;Germany;Denmark;Spain;Finland;France;United Kingdom;Guernsey;Hong Kong;Hungary;Ireland;Iceland;Italy;Jersey;Luxembourg;Macao;Malta;Netherlands;Norway;Oman;Poland;Portugal;Qatar;Singapore;Slovakia;Sweden;</v>
          </cell>
          <cell r="Q1278" t="str">
            <v>Non</v>
          </cell>
          <cell r="R1278" t="str">
            <v/>
          </cell>
          <cell r="S1278" t="str">
            <v>+ 85 ans</v>
          </cell>
          <cell r="T1278" t="str">
            <v>Zone Euro</v>
          </cell>
          <cell r="U1278" t="str">
            <v>Euroland</v>
          </cell>
          <cell r="V1278">
            <v>2</v>
          </cell>
          <cell r="W1278" t="str">
            <v>Non</v>
          </cell>
          <cell r="X1278" t="str">
            <v>Cap</v>
          </cell>
          <cell r="Y1278" t="str">
            <v>18h00</v>
          </cell>
          <cell r="Z1278" t="str">
            <v>J+3</v>
          </cell>
          <cell r="AB1278" t="str">
            <v>Non</v>
          </cell>
          <cell r="AC1278" t="str">
            <v>Oui</v>
          </cell>
          <cell r="AD1278">
            <v>0.5</v>
          </cell>
          <cell r="AE1278">
            <v>0.71</v>
          </cell>
        </row>
        <row r="1279">
          <cell r="A1279" t="str">
            <v>FR0013293891</v>
          </cell>
          <cell r="B1279" t="str">
            <v>Fidelity Europe N</v>
          </cell>
          <cell r="D1279">
            <v>0</v>
          </cell>
          <cell r="E1279" t="str">
            <v>SICAV</v>
          </cell>
          <cell r="F1279" t="str">
            <v>Fidelity</v>
          </cell>
          <cell r="G1279" t="str">
            <v>FIL Gestion</v>
          </cell>
          <cell r="H1279" t="str">
            <v>EUR</v>
          </cell>
          <cell r="I1279" t="str">
            <v>MSCI Europe NR EUR</v>
          </cell>
          <cell r="J1279" t="str">
            <v>www.fidelity.fr</v>
          </cell>
          <cell r="K1279" t="str">
            <v>Actions Europe Grandes Capitalisations Mixte</v>
          </cell>
          <cell r="L1279" t="str">
            <v>Europe Fonds ouverts  - Actions Europe Gdes Cap. Mixte</v>
          </cell>
          <cell r="M1279" t="str">
            <v>FCBB</v>
          </cell>
          <cell r="N1279" t="str">
            <v>FCBBB</v>
          </cell>
          <cell r="O1279" t="str">
            <v>Quotidien</v>
          </cell>
          <cell r="P1279" t="str">
            <v>France</v>
          </cell>
          <cell r="Q1279" t="str">
            <v>Oui</v>
          </cell>
          <cell r="R1279" t="str">
            <v/>
          </cell>
          <cell r="S1279" t="str">
            <v/>
          </cell>
          <cell r="T1279" t="str">
            <v>Europe</v>
          </cell>
          <cell r="U1279" t="str">
            <v>Europe</v>
          </cell>
          <cell r="V1279">
            <v>6</v>
          </cell>
          <cell r="W1279" t="str">
            <v>Non</v>
          </cell>
          <cell r="X1279" t="str">
            <v>Cap</v>
          </cell>
          <cell r="Y1279" t="str">
            <v>11h00</v>
          </cell>
          <cell r="Z1279" t="str">
            <v>J+3</v>
          </cell>
          <cell r="AB1279" t="str">
            <v>Oui</v>
          </cell>
          <cell r="AC1279" t="str">
            <v>Oui</v>
          </cell>
          <cell r="AD1279">
            <v>0.95</v>
          </cell>
          <cell r="AE1279">
            <v>0.95</v>
          </cell>
        </row>
        <row r="1280">
          <cell r="A1280" t="str">
            <v>LU0052588471</v>
          </cell>
          <cell r="B1280" t="str">
            <v>Fidelity European Multi Asset Inc A-Dis€</v>
          </cell>
          <cell r="C1280" t="str">
            <v/>
          </cell>
          <cell r="D1280">
            <v>0</v>
          </cell>
          <cell r="E1280" t="str">
            <v>SICAV</v>
          </cell>
          <cell r="F1280" t="str">
            <v>Fidelity</v>
          </cell>
          <cell r="G1280" t="str">
            <v>Fidelity (Luxembourg)</v>
          </cell>
          <cell r="H1280" t="str">
            <v>EUR</v>
          </cell>
          <cell r="I1280" t="str">
            <v>Pas d'indice de référence</v>
          </cell>
          <cell r="J1280" t="str">
            <v>www.fidelity.fr</v>
          </cell>
          <cell r="K1280" t="str">
            <v>Mixtes EUR Equilibrés</v>
          </cell>
          <cell r="L1280" t="str">
            <v>Europe Fonds ouverts  - Allocation EUR Modérée</v>
          </cell>
          <cell r="M1280" t="str">
            <v>EABA</v>
          </cell>
          <cell r="N1280" t="str">
            <v>EABAB</v>
          </cell>
          <cell r="O1280" t="str">
            <v>Quotidien</v>
          </cell>
          <cell r="P1280" t="str">
            <v>Austria;Belgium;Switzerland;Chile;Germany;Denmark;Spain;Finland;France;United Kingdom;Guernsey;Greece;Hong Kong;Iceland;Italy;Jersey;South Korea;Luxembourg;Macao;Malta;Netherlands;Norway;Peru;Portugal;Singapore;Sweden;Taiwan;</v>
          </cell>
          <cell r="Q1280" t="str">
            <v>Non</v>
          </cell>
          <cell r="R1280" t="str">
            <v/>
          </cell>
          <cell r="S1280" t="str">
            <v>+ 85 ans</v>
          </cell>
          <cell r="T1280" t="str">
            <v>Europe</v>
          </cell>
          <cell r="U1280" t="str">
            <v>Europe</v>
          </cell>
          <cell r="V1280">
            <v>4</v>
          </cell>
          <cell r="W1280" t="str">
            <v>Non</v>
          </cell>
          <cell r="X1280" t="str">
            <v>Dist</v>
          </cell>
          <cell r="Y1280" t="str">
            <v>17h00</v>
          </cell>
          <cell r="Z1280" t="str">
            <v>Cut Off: 17h00  Val:J+5</v>
          </cell>
          <cell r="AB1280" t="str">
            <v>Non</v>
          </cell>
          <cell r="AC1280" t="str">
            <v>Oui</v>
          </cell>
          <cell r="AD1280">
            <v>1</v>
          </cell>
          <cell r="AE1280">
            <v>1.42</v>
          </cell>
        </row>
        <row r="1281">
          <cell r="A1281" t="str">
            <v>LU0261950553</v>
          </cell>
          <cell r="B1281" t="str">
            <v>Fidelity European MultiAsset Inc A Acc €</v>
          </cell>
          <cell r="C1281" t="str">
            <v/>
          </cell>
          <cell r="D1281">
            <v>0</v>
          </cell>
          <cell r="E1281" t="str">
            <v>SICAV</v>
          </cell>
          <cell r="F1281" t="str">
            <v>Fidelity</v>
          </cell>
          <cell r="G1281" t="str">
            <v>Fidelity (Luxembourg)</v>
          </cell>
          <cell r="H1281" t="str">
            <v>EUR</v>
          </cell>
          <cell r="I1281" t="str">
            <v>Pas d'indice de référence</v>
          </cell>
          <cell r="J1281" t="str">
            <v>www.fidelity.fr</v>
          </cell>
          <cell r="K1281" t="str">
            <v>Mixtes EUR Equilibrés</v>
          </cell>
          <cell r="L1281" t="str">
            <v>Europe Fonds ouverts  - Allocation EUR Modérée</v>
          </cell>
          <cell r="M1281" t="str">
            <v>EABA</v>
          </cell>
          <cell r="N1281" t="str">
            <v>EABAB</v>
          </cell>
          <cell r="O1281" t="str">
            <v>Quotidien</v>
          </cell>
          <cell r="P1281" t="str">
            <v>Austria;Belgium;Switzerland;Chile;Germany;Denmark;Spain;Finland;France;United Kingdom;Hong Kong;Italy;South Korea;Luxembourg;Netherlands;Norway;Sweden;</v>
          </cell>
          <cell r="Q1281" t="str">
            <v>Non</v>
          </cell>
          <cell r="R1281" t="str">
            <v/>
          </cell>
          <cell r="S1281" t="str">
            <v>+ 85 ans</v>
          </cell>
          <cell r="T1281" t="str">
            <v>Europe</v>
          </cell>
          <cell r="U1281" t="str">
            <v>Europe</v>
          </cell>
          <cell r="V1281">
            <v>4</v>
          </cell>
          <cell r="W1281" t="str">
            <v>Non</v>
          </cell>
          <cell r="X1281" t="str">
            <v>Cap</v>
          </cell>
          <cell r="Y1281" t="str">
            <v>18h00</v>
          </cell>
          <cell r="Z1281" t="str">
            <v>J+3</v>
          </cell>
          <cell r="AB1281" t="str">
            <v>Non</v>
          </cell>
          <cell r="AC1281" t="str">
            <v>Oui</v>
          </cell>
          <cell r="AD1281">
            <v>1</v>
          </cell>
          <cell r="AE1281">
            <v>1.42</v>
          </cell>
        </row>
        <row r="1282">
          <cell r="A1282" t="str">
            <v>LU0202403266</v>
          </cell>
          <cell r="B1282" t="str">
            <v>Fidelity FAST Europe A-ACC-EUR</v>
          </cell>
          <cell r="D1282">
            <v>1</v>
          </cell>
          <cell r="E1282" t="str">
            <v>SICAV</v>
          </cell>
          <cell r="F1282" t="str">
            <v>Fidelity</v>
          </cell>
          <cell r="G1282" t="str">
            <v>Fidelity (Luxembourg)</v>
          </cell>
          <cell r="H1282" t="str">
            <v>EUR</v>
          </cell>
          <cell r="I1282" t="str">
            <v>MSCI Europe NR EUR</v>
          </cell>
          <cell r="J1282" t="str">
            <v>www.fidelity.fr</v>
          </cell>
          <cell r="K1282" t="str">
            <v>Actions Europe Grandes Capitalisations Croissance</v>
          </cell>
          <cell r="L1282" t="str">
            <v>Europe Fonds ouverts  - Actions Europe Gdes Cap. Croissance</v>
          </cell>
          <cell r="M1282" t="str">
            <v>FCBC</v>
          </cell>
          <cell r="N1282" t="str">
            <v>FCBCB</v>
          </cell>
          <cell r="O1282" t="str">
            <v>Quotidien</v>
          </cell>
          <cell r="P1282" t="str">
            <v>Austria;Belgium;Switzerland;Czech Republic;Germany;Denmark;Spain;Finland;France;United Kingdom;Croatia;Hungary;Ireland;Iceland;Italy;Jersey;Liechtenstein;Luxembourg;Netherlands;Norway;Poland;Portugal;Slovakia;Sweden;</v>
          </cell>
          <cell r="Q1282">
            <v>0</v>
          </cell>
          <cell r="R1282" t="str">
            <v/>
          </cell>
          <cell r="S1282" t="str">
            <v/>
          </cell>
          <cell r="T1282" t="str">
            <v>Europe</v>
          </cell>
          <cell r="U1282" t="str">
            <v>Europe</v>
          </cell>
          <cell r="V1282">
            <v>6</v>
          </cell>
          <cell r="W1282" t="str">
            <v>Non</v>
          </cell>
          <cell r="X1282" t="str">
            <v>Cap</v>
          </cell>
          <cell r="Y1282" t="str">
            <v>13H00</v>
          </cell>
          <cell r="Z1282" t="str">
            <v>J+3</v>
          </cell>
          <cell r="AB1282" t="str">
            <v>Non</v>
          </cell>
          <cell r="AC1282" t="str">
            <v>Oui</v>
          </cell>
          <cell r="AD1282">
            <v>1.5</v>
          </cell>
          <cell r="AE1282">
            <v>1.92</v>
          </cell>
        </row>
        <row r="1283">
          <cell r="A1283" t="str">
            <v>LU0267387685</v>
          </cell>
          <cell r="B1283" t="str">
            <v>Fidelity Glb MA Gr &amp; Inc A-Acc-EUR</v>
          </cell>
          <cell r="C1283" t="str">
            <v>en cours de référencement ? (demande Meeschaert 01/04/2015)</v>
          </cell>
          <cell r="D1283">
            <v>0</v>
          </cell>
          <cell r="E1283" t="str">
            <v>SICAV</v>
          </cell>
          <cell r="F1283" t="str">
            <v>Fidelity</v>
          </cell>
          <cell r="G1283" t="str">
            <v>Fidelity (Luxembourg)</v>
          </cell>
          <cell r="H1283" t="str">
            <v>EUR</v>
          </cell>
          <cell r="I1283" t="str">
            <v>Pas d'indice de référence</v>
          </cell>
          <cell r="J1283" t="str">
            <v>www.fidelity.fr</v>
          </cell>
          <cell r="K1283" t="str">
            <v>Mixtes USD Equilibrés</v>
          </cell>
          <cell r="L1283" t="str">
            <v>Europe Fonds ouverts  - Allocation USD Modérée</v>
          </cell>
          <cell r="M1283" t="str">
            <v>EABC</v>
          </cell>
          <cell r="N1283" t="str">
            <v>EABCB</v>
          </cell>
          <cell r="O1283" t="str">
            <v>Quotidien</v>
          </cell>
          <cell r="P1283" t="str">
            <v>Austria;Belgium;Switzerland;Czech Republic;Germany;Denmark;Spain;Finland;France;United Kingdom;Guernsey;Hungary;Ireland;Iceland;Italy;Jersey;Luxembourg;Malta;Netherlands;Norway;Oman;Poland;Portugal;Qatar;Slovakia;Sweden;</v>
          </cell>
          <cell r="Q1283" t="str">
            <v>Non</v>
          </cell>
          <cell r="R1283" t="str">
            <v/>
          </cell>
          <cell r="S1283" t="str">
            <v>+ 85 ans</v>
          </cell>
          <cell r="T1283" t="str">
            <v>International</v>
          </cell>
          <cell r="U1283" t="str">
            <v>Global</v>
          </cell>
          <cell r="V1283">
            <v>4</v>
          </cell>
          <cell r="W1283" t="str">
            <v>Non</v>
          </cell>
          <cell r="X1283" t="str">
            <v>Cap</v>
          </cell>
          <cell r="Y1283" t="str">
            <v>18h00</v>
          </cell>
          <cell r="Z1283" t="str">
            <v>J+3</v>
          </cell>
          <cell r="AB1283" t="str">
            <v>Non</v>
          </cell>
          <cell r="AC1283" t="str">
            <v>Oui</v>
          </cell>
          <cell r="AD1283">
            <v>1.25</v>
          </cell>
          <cell r="AE1283">
            <v>1.69</v>
          </cell>
        </row>
        <row r="1284">
          <cell r="A1284" t="str">
            <v>LU0048582984</v>
          </cell>
          <cell r="B1284" t="str">
            <v>Fidelity Global Bond A-Dis-USD</v>
          </cell>
          <cell r="C1284" t="str">
            <v>colonne liste : dont 1 historique UBS</v>
          </cell>
          <cell r="D1284">
            <v>1</v>
          </cell>
          <cell r="E1284" t="str">
            <v>SICAV</v>
          </cell>
          <cell r="F1284" t="str">
            <v>Fidelity</v>
          </cell>
          <cell r="G1284" t="str">
            <v>Fidelity (Luxembourg)</v>
          </cell>
          <cell r="H1284" t="str">
            <v>USD</v>
          </cell>
          <cell r="I1284" t="str">
            <v>BBgBarc Global Aggregate TR USD</v>
          </cell>
          <cell r="J1284" t="str">
            <v>www.fidelity.fr</v>
          </cell>
          <cell r="K1284" t="str">
            <v>Obligations Monde - Couvert EUR</v>
          </cell>
          <cell r="L1284" t="str">
            <v>Europe Fonds ouverts  - Obligations Internationales</v>
          </cell>
          <cell r="M1284" t="str">
            <v>BBJA</v>
          </cell>
          <cell r="N1284" t="str">
            <v>BBJAB</v>
          </cell>
          <cell r="O1284" t="str">
            <v>Quotidien</v>
          </cell>
          <cell r="P1284" t="str">
            <v>Austria;Switzerland;Czech Republic;Germany;Spain;Finland;France;United Kingdom;Guernsey;Hong Kong;Hungary;Ireland;Iceland;Italy;Jersey;South Korea;Luxembourg;Malta;Netherlands;Norway;Portugal;Singapore;Slovakia;Sweden;Taiwan;</v>
          </cell>
          <cell r="Q1284" t="str">
            <v>Non</v>
          </cell>
          <cell r="R1284" t="str">
            <v/>
          </cell>
          <cell r="S1284" t="str">
            <v>+ 85 ans</v>
          </cell>
          <cell r="T1284" t="str">
            <v>International</v>
          </cell>
          <cell r="U1284" t="str">
            <v>Global</v>
          </cell>
          <cell r="V1284">
            <v>4</v>
          </cell>
          <cell r="W1284" t="str">
            <v>Non</v>
          </cell>
          <cell r="X1284" t="str">
            <v>Dist</v>
          </cell>
          <cell r="Y1284" t="str">
            <v>18h00</v>
          </cell>
          <cell r="AB1284" t="str">
            <v>Non</v>
          </cell>
          <cell r="AC1284" t="str">
            <v>Oui</v>
          </cell>
          <cell r="AD1284">
            <v>0.75</v>
          </cell>
          <cell r="AE1284">
            <v>1.08</v>
          </cell>
        </row>
        <row r="1285">
          <cell r="A1285" t="str">
            <v>LU0261951957</v>
          </cell>
          <cell r="B1285" t="str">
            <v>Fidelity Global Div Pl A Acc EUR</v>
          </cell>
          <cell r="C1285" t="str">
            <v/>
          </cell>
          <cell r="D1285">
            <v>0</v>
          </cell>
          <cell r="E1285" t="str">
            <v>SICAV</v>
          </cell>
          <cell r="F1285" t="str">
            <v>Fidelity</v>
          </cell>
          <cell r="G1285" t="str">
            <v>Fidelity (Luxembourg)</v>
          </cell>
          <cell r="H1285" t="str">
            <v>EUR</v>
          </cell>
          <cell r="I1285" t="str">
            <v>MSCI ACWI Infrastructure NR USD</v>
          </cell>
          <cell r="J1285" t="str">
            <v>www.fidelity.fr</v>
          </cell>
          <cell r="K1285" t="str">
            <v>Actions International Rendement</v>
          </cell>
          <cell r="L1285" t="str">
            <v>Europe Fonds ouverts  - Actions Internationales Rendement</v>
          </cell>
          <cell r="M1285" t="str">
            <v>FEAA</v>
          </cell>
          <cell r="N1285" t="str">
            <v>FEAAB</v>
          </cell>
          <cell r="O1285" t="str">
            <v>Quotidien</v>
          </cell>
          <cell r="P1285" t="str">
            <v>Austria;Belgium;Switzerland;Chile;Germany;Denmark;Spain;Finland;France;United Kingdom;Hong Kong;Italy;South Korea;Luxembourg;Netherlands;Norway;Sweden;South Africa;</v>
          </cell>
          <cell r="Q1285" t="str">
            <v>Non</v>
          </cell>
          <cell r="R1285" t="str">
            <v/>
          </cell>
          <cell r="S1285" t="str">
            <v/>
          </cell>
          <cell r="T1285" t="str">
            <v>International</v>
          </cell>
          <cell r="U1285" t="str">
            <v>Global</v>
          </cell>
          <cell r="V1285">
            <v>6</v>
          </cell>
          <cell r="W1285" t="str">
            <v>Non</v>
          </cell>
          <cell r="X1285" t="str">
            <v>Cap</v>
          </cell>
          <cell r="Y1285" t="str">
            <v>18h00</v>
          </cell>
          <cell r="Z1285" t="str">
            <v>J+3</v>
          </cell>
          <cell r="AB1285" t="str">
            <v>Non</v>
          </cell>
          <cell r="AC1285" t="str">
            <v>Oui</v>
          </cell>
          <cell r="AD1285">
            <v>1.5</v>
          </cell>
          <cell r="AE1285">
            <v>1.95</v>
          </cell>
        </row>
        <row r="1286">
          <cell r="A1286" t="str">
            <v>LU0114722498</v>
          </cell>
          <cell r="B1286" t="str">
            <v>Fidelity Global Financial Svcs A-Dis-EUR</v>
          </cell>
          <cell r="D1286">
            <v>4</v>
          </cell>
          <cell r="E1286" t="str">
            <v>SICAV</v>
          </cell>
          <cell r="F1286" t="str">
            <v>Fidelity</v>
          </cell>
          <cell r="G1286" t="str">
            <v>Fidelity (Luxembourg)</v>
          </cell>
          <cell r="H1286" t="str">
            <v>EUR</v>
          </cell>
          <cell r="I1286" t="str">
            <v>MSCI ACWI/Financials NR EUR</v>
          </cell>
          <cell r="J1286" t="str">
            <v>www.fidelity.fr</v>
          </cell>
          <cell r="K1286" t="str">
            <v>Secteur Finance</v>
          </cell>
          <cell r="L1286" t="str">
            <v>Europe Fonds ouverts  - Actions Secteur Finance</v>
          </cell>
          <cell r="M1286" t="str">
            <v>G0H0</v>
          </cell>
          <cell r="N1286" t="str">
            <v>G0H0B</v>
          </cell>
          <cell r="O1286" t="str">
            <v>Quotidien</v>
          </cell>
          <cell r="P1286" t="str">
            <v>Austria;Belgium;Switzerland;Chile;Germany;Denmark;Spain;Finland;France;United Kingdom;Guernsey;Greece;Hong Kong;Iceland;Italy;Jersey;South Korea;Luxembourg;Macao;Malta;Netherlands;Norway;Peru;Portugal;Singapore;Sweden;Taiwan;South Africa;</v>
          </cell>
          <cell r="Q1286" t="str">
            <v>Non</v>
          </cell>
          <cell r="R1286" t="str">
            <v/>
          </cell>
          <cell r="S1286" t="str">
            <v/>
          </cell>
          <cell r="T1286" t="str">
            <v>International</v>
          </cell>
          <cell r="U1286" t="str">
            <v>Global</v>
          </cell>
          <cell r="V1286">
            <v>6</v>
          </cell>
          <cell r="W1286" t="str">
            <v>Non</v>
          </cell>
          <cell r="X1286" t="str">
            <v>Dist</v>
          </cell>
          <cell r="Y1286" t="str">
            <v>18h00</v>
          </cell>
          <cell r="Z1286" t="str">
            <v>J+3</v>
          </cell>
          <cell r="AB1286" t="str">
            <v>Non</v>
          </cell>
          <cell r="AC1286" t="str">
            <v>Oui</v>
          </cell>
          <cell r="AD1286">
            <v>1.5</v>
          </cell>
          <cell r="AE1286">
            <v>1.91</v>
          </cell>
        </row>
        <row r="1287">
          <cell r="A1287" t="str">
            <v>LU0353649352</v>
          </cell>
          <cell r="B1287" t="str">
            <v>Fidelity Global Infl-Link Bd E-Acc-EUR H</v>
          </cell>
          <cell r="C1287" t="str">
            <v>Arbevel</v>
          </cell>
          <cell r="D1287">
            <v>0</v>
          </cell>
          <cell r="E1287" t="str">
            <v>SICAV</v>
          </cell>
          <cell r="F1287" t="str">
            <v>Fidelity</v>
          </cell>
          <cell r="G1287" t="str">
            <v>Fidelity (Luxembourg)</v>
          </cell>
          <cell r="H1287" t="str">
            <v>EUR</v>
          </cell>
          <cell r="I1287" t="str">
            <v>BBgBarc Wld Govt IL 1-10Y TR USD</v>
          </cell>
          <cell r="J1287" t="str">
            <v>www.fidelity.fr</v>
          </cell>
          <cell r="K1287" t="str">
            <v>Obligations Indexées Inflation Couverte</v>
          </cell>
          <cell r="L1287" t="str">
            <v>Europe Fonds ouverts  - Obligations Internationales Indexées sur l'Inflation Couvertes en EUR</v>
          </cell>
          <cell r="M1287" t="str">
            <v>BABC</v>
          </cell>
          <cell r="N1287" t="str">
            <v>BABCB</v>
          </cell>
          <cell r="O1287" t="str">
            <v>Quotidien</v>
          </cell>
          <cell r="P1287" t="str">
            <v>Czech Republic;Germany;Spain;France;Hungary;Italy;Luxembourg;Portugal;Slovakia;</v>
          </cell>
          <cell r="Q1287" t="str">
            <v>Non</v>
          </cell>
          <cell r="R1287" t="str">
            <v/>
          </cell>
          <cell r="S1287" t="str">
            <v>+ 85 ans</v>
          </cell>
          <cell r="T1287" t="str">
            <v>International</v>
          </cell>
          <cell r="U1287" t="str">
            <v>Global</v>
          </cell>
          <cell r="V1287">
            <v>3</v>
          </cell>
          <cell r="W1287" t="str">
            <v>Non</v>
          </cell>
          <cell r="X1287" t="str">
            <v>Cap</v>
          </cell>
          <cell r="Y1287" t="str">
            <v>18h00</v>
          </cell>
          <cell r="Z1287" t="str">
            <v>J+3</v>
          </cell>
          <cell r="AB1287" t="str">
            <v>Non</v>
          </cell>
          <cell r="AC1287" t="str">
            <v>Oui</v>
          </cell>
          <cell r="AD1287">
            <v>0.5</v>
          </cell>
          <cell r="AE1287">
            <v>0.86</v>
          </cell>
        </row>
        <row r="1288">
          <cell r="A1288" t="str">
            <v>LU0987487336</v>
          </cell>
          <cell r="B1288" t="str">
            <v>Fidelity Glb Mlt Ast Inc A-Acc-EUR H</v>
          </cell>
          <cell r="C1288" t="str">
            <v>Absorption du support LU0080749848 Fidelity Patrimoine A-Acc-EUR le 22/11/2021</v>
          </cell>
          <cell r="D1288">
            <v>13</v>
          </cell>
          <cell r="E1288" t="str">
            <v>SICAV</v>
          </cell>
          <cell r="F1288" t="str">
            <v>Fidelity</v>
          </cell>
          <cell r="G1288" t="str">
            <v>Fidelity (Luxembourg)</v>
          </cell>
          <cell r="H1288" t="str">
            <v>EUR</v>
          </cell>
          <cell r="I1288" t="str">
            <v>Pas d'indice de référence</v>
          </cell>
          <cell r="J1288" t="str">
            <v>www.fidelity.fr</v>
          </cell>
          <cell r="K1288" t="str">
            <v>Mixtes EUR Equilibrés</v>
          </cell>
          <cell r="L1288" t="str">
            <v>Europe Fonds ouverts  - Allocation EUR Modérée - International</v>
          </cell>
          <cell r="M1288" t="str">
            <v>EABA</v>
          </cell>
          <cell r="N1288" t="str">
            <v>EABAB</v>
          </cell>
          <cell r="O1288" t="str">
            <v>Quotidien</v>
          </cell>
          <cell r="P1288" t="str">
            <v>United Arab Emirates;Austria;Belgium;Switzerland;Czech Republic;Germany;Spain;France;United Kingdom;Hong Kong;Croatia;Hungary;Ireland;Italy;Liechtenstein;Luxembourg;Malta;Oman;Poland;Portugal;Qatar;Romania;Singapore;Slovakia;Taiwan;</v>
          </cell>
          <cell r="Q1288" t="str">
            <v>Non</v>
          </cell>
          <cell r="R1288" t="str">
            <v/>
          </cell>
          <cell r="S1288" t="str">
            <v>+ 85 ans</v>
          </cell>
          <cell r="T1288" t="str">
            <v>International</v>
          </cell>
          <cell r="U1288" t="str">
            <v>Global</v>
          </cell>
          <cell r="V1288">
            <v>4</v>
          </cell>
          <cell r="W1288" t="str">
            <v>Non</v>
          </cell>
          <cell r="X1288" t="str">
            <v>Cap</v>
          </cell>
          <cell r="Y1288" t="str">
            <v>16h00</v>
          </cell>
          <cell r="Z1288" t="str">
            <v>J+3</v>
          </cell>
          <cell r="AB1288" t="str">
            <v>Non</v>
          </cell>
          <cell r="AC1288" t="str">
            <v>Oui</v>
          </cell>
          <cell r="AD1288">
            <v>1.25</v>
          </cell>
          <cell r="AE1288">
            <v>1.66</v>
          </cell>
        </row>
        <row r="1289">
          <cell r="A1289" t="str">
            <v>GB00B196XG23</v>
          </cell>
          <cell r="B1289" t="str">
            <v>Fidelity Global Special Sits A Acc</v>
          </cell>
          <cell r="C1289" t="str">
            <v>Retrait fonds GB (car ne sont plus ucits et BREXIT) -Hors liste</v>
          </cell>
          <cell r="D1289">
            <v>0</v>
          </cell>
          <cell r="E1289" t="str">
            <v>SICAV</v>
          </cell>
          <cell r="F1289" t="str">
            <v>Fidelity</v>
          </cell>
          <cell r="G1289" t="str">
            <v>FIL Investment Services (UK) Ltd</v>
          </cell>
          <cell r="H1289" t="str">
            <v>GBP</v>
          </cell>
          <cell r="I1289" t="str">
            <v>MSCI ACWI NR GBP</v>
          </cell>
          <cell r="J1289" t="str">
            <v>www.fidelity.fr</v>
          </cell>
          <cell r="K1289" t="str">
            <v>Actions International Grandes Capitalisations Mixte</v>
          </cell>
          <cell r="L1289" t="str">
            <v>Europe Fonds ouverts  - Actions Internationales Gdes Cap. Mixte</v>
          </cell>
          <cell r="M1289" t="str">
            <v>FEAD</v>
          </cell>
          <cell r="N1289" t="str">
            <v>FEADB</v>
          </cell>
          <cell r="O1289" t="str">
            <v>Quotidien</v>
          </cell>
          <cell r="P1289" t="str">
            <v>France;United Kingdom;Guernsey;Jersey;</v>
          </cell>
          <cell r="Q1289" t="str">
            <v>Non</v>
          </cell>
          <cell r="R1289" t="str">
            <v/>
          </cell>
          <cell r="S1289" t="str">
            <v/>
          </cell>
          <cell r="T1289" t="str">
            <v>International</v>
          </cell>
          <cell r="U1289" t="str">
            <v>Global</v>
          </cell>
          <cell r="V1289">
            <v>6</v>
          </cell>
          <cell r="W1289" t="str">
            <v>Non</v>
          </cell>
          <cell r="X1289" t="str">
            <v>Cap</v>
          </cell>
          <cell r="Y1289" t="str">
            <v>18h00</v>
          </cell>
          <cell r="Z1289" t="str">
            <v>J+3</v>
          </cell>
          <cell r="AB1289" t="str">
            <v>Non</v>
          </cell>
          <cell r="AC1289" t="str">
            <v>Oui</v>
          </cell>
          <cell r="AD1289">
            <v>1.5</v>
          </cell>
          <cell r="AE1289">
            <v>1.66</v>
          </cell>
        </row>
        <row r="1290">
          <cell r="A1290" t="str">
            <v>LU0922333322</v>
          </cell>
          <cell r="B1290" t="str">
            <v>Fidelity Italy A-Acc-EUR</v>
          </cell>
          <cell r="D1290">
            <v>4</v>
          </cell>
          <cell r="E1290" t="str">
            <v>SICAV</v>
          </cell>
          <cell r="F1290" t="str">
            <v>Fidelity</v>
          </cell>
          <cell r="G1290" t="str">
            <v>Fidelity (Luxembourg)</v>
          </cell>
          <cell r="H1290" t="str">
            <v>EUR</v>
          </cell>
          <cell r="I1290" t="str">
            <v>FTSE Italia AllShare TR EUR</v>
          </cell>
          <cell r="J1290" t="str">
            <v>www.fidelity.fr</v>
          </cell>
          <cell r="K1290" t="str">
            <v>Actions Europe - Zones particulières</v>
          </cell>
          <cell r="L1290" t="str">
            <v>Europe Fonds ouverts  - Actions Italie</v>
          </cell>
          <cell r="M1290" t="str">
            <v>FD0A</v>
          </cell>
          <cell r="N1290" t="str">
            <v>FD0AB</v>
          </cell>
          <cell r="O1290" t="str">
            <v>Quotidien</v>
          </cell>
          <cell r="P1290" t="str">
            <v>Austria;Belgium;Bahrain;Switzerland;Czech Republic;Germany;Spain;Finland;France;United Kingdom;Guernsey;Hungary;Ireland;Iceland;Italy;Jersey;South Korea;Luxembourg;Malta;Netherlands;Norway;Oman;Poland;Portugal;Qatar;Slovakia;Sweden;</v>
          </cell>
          <cell r="Q1290" t="str">
            <v>Oui</v>
          </cell>
          <cell r="R1290" t="str">
            <v/>
          </cell>
          <cell r="S1290" t="str">
            <v/>
          </cell>
          <cell r="T1290" t="str">
            <v>Zone Euro</v>
          </cell>
          <cell r="U1290" t="str">
            <v>Italie</v>
          </cell>
          <cell r="V1290">
            <v>6</v>
          </cell>
          <cell r="W1290" t="str">
            <v>Non</v>
          </cell>
          <cell r="X1290" t="str">
            <v>Cap</v>
          </cell>
          <cell r="Y1290" t="str">
            <v>18h00</v>
          </cell>
          <cell r="Z1290" t="str">
            <v>J+3</v>
          </cell>
          <cell r="AB1290" t="str">
            <v>Non</v>
          </cell>
          <cell r="AC1290" t="str">
            <v>Oui</v>
          </cell>
          <cell r="AD1290">
            <v>1.5</v>
          </cell>
          <cell r="AE1290">
            <v>1.93</v>
          </cell>
        </row>
        <row r="1291">
          <cell r="A1291" t="str">
            <v>GB0003877817</v>
          </cell>
          <cell r="B1291" t="str">
            <v>Fidelity Japan Acc</v>
          </cell>
          <cell r="C1291" t="str">
            <v>Retrait fonds GB (car ne sont plus ucits et BREXIT) -Retrait ARE MAM Multifonds</v>
          </cell>
          <cell r="D1291">
            <v>1</v>
          </cell>
          <cell r="E1291" t="str">
            <v>SICAV</v>
          </cell>
          <cell r="F1291" t="str">
            <v>Fidelity</v>
          </cell>
          <cell r="G1291" t="str">
            <v>FIL Investment Services (UK) Ltd</v>
          </cell>
          <cell r="H1291" t="str">
            <v>GBP</v>
          </cell>
          <cell r="I1291" t="str">
            <v>TOPIX NR JPY</v>
          </cell>
          <cell r="J1291" t="str">
            <v>www.fidelity.fr</v>
          </cell>
          <cell r="K1291" t="str">
            <v>Actions Japon</v>
          </cell>
          <cell r="L1291" t="str">
            <v>Europe Fonds ouverts  - Actions Japon Grandes Cap.</v>
          </cell>
          <cell r="M1291" t="str">
            <v>FG00</v>
          </cell>
          <cell r="N1291" t="str">
            <v>FG00B</v>
          </cell>
          <cell r="O1291" t="str">
            <v>Quotidien</v>
          </cell>
          <cell r="P1291" t="str">
            <v>Switzerland;France;United Kingdom;Guernsey;Jersey;</v>
          </cell>
          <cell r="Q1291" t="str">
            <v>Non</v>
          </cell>
          <cell r="R1291" t="str">
            <v/>
          </cell>
          <cell r="S1291" t="str">
            <v/>
          </cell>
          <cell r="T1291" t="str">
            <v>Japon</v>
          </cell>
          <cell r="U1291" t="str">
            <v>Japon</v>
          </cell>
          <cell r="V1291">
            <v>6</v>
          </cell>
          <cell r="W1291" t="str">
            <v>Non</v>
          </cell>
          <cell r="X1291" t="str">
            <v>Cap</v>
          </cell>
          <cell r="Y1291" t="str">
            <v>13h00</v>
          </cell>
          <cell r="Z1291" t="str">
            <v>J+3</v>
          </cell>
          <cell r="AB1291" t="str">
            <v>Non</v>
          </cell>
          <cell r="AC1291" t="str">
            <v>Oui</v>
          </cell>
          <cell r="AD1291">
            <v>1.5</v>
          </cell>
          <cell r="AE1291">
            <v>1.7</v>
          </cell>
        </row>
        <row r="1292">
          <cell r="A1292" t="str">
            <v>LU1892830248</v>
          </cell>
          <cell r="B1292" t="str">
            <v>Fidelity Sust Water &amp; Waste A Acc EUR H</v>
          </cell>
          <cell r="D1292">
            <v>1</v>
          </cell>
          <cell r="E1292" t="str">
            <v>SICAV</v>
          </cell>
          <cell r="F1292" t="str">
            <v>Fidelity</v>
          </cell>
          <cell r="G1292" t="str">
            <v>Fidelity (Luxembourg)</v>
          </cell>
          <cell r="H1292" t="str">
            <v>EUR</v>
          </cell>
          <cell r="I1292" t="str">
            <v>MSCI ACWI NR USD</v>
          </cell>
          <cell r="J1292" t="str">
            <v>www.fidelity.fr</v>
          </cell>
          <cell r="K1292" t="str">
            <v>Actions autres</v>
          </cell>
          <cell r="L1292" t="str">
            <v>Europe Fonds ouverts  - Autres actions</v>
          </cell>
          <cell r="M1292" t="str">
            <v>FTZZ</v>
          </cell>
          <cell r="N1292" t="str">
            <v>FTZZB</v>
          </cell>
          <cell r="O1292" t="str">
            <v>Quotidien</v>
          </cell>
          <cell r="P1292" t="str">
            <v>United Arab Emirates;Austria;Belgium;Switzerland;Czech Republic;Germany;Denmark;Spain;Finland;France;United Kingdom;Guernsey;Croatia;Hungary;Ireland;Italy;Jersey;Liechtenstein;Luxembourg;Malta;Norway;Poland;Portugal;Romania;Singapore;Slovakia;Sweden;</v>
          </cell>
          <cell r="Q1292">
            <v>0</v>
          </cell>
          <cell r="R1292" t="str">
            <v/>
          </cell>
          <cell r="S1292" t="str">
            <v/>
          </cell>
          <cell r="T1292" t="str">
            <v>International</v>
          </cell>
          <cell r="U1292" t="str">
            <v>Global</v>
          </cell>
          <cell r="V1292">
            <v>6</v>
          </cell>
          <cell r="W1292" t="str">
            <v>Non</v>
          </cell>
          <cell r="X1292" t="str">
            <v>Cap</v>
          </cell>
          <cell r="Y1292" t="str">
            <v>16h00</v>
          </cell>
          <cell r="Z1292" t="str">
            <v>J+3</v>
          </cell>
          <cell r="AA1292" t="str">
            <v>Label Luxflag ESG 012022</v>
          </cell>
          <cell r="AB1292" t="str">
            <v>Oui</v>
          </cell>
          <cell r="AC1292" t="str">
            <v>Oui</v>
          </cell>
          <cell r="AD1292">
            <v>1.5</v>
          </cell>
          <cell r="AE1292">
            <v>1.91</v>
          </cell>
        </row>
        <row r="1293">
          <cell r="A1293" t="str">
            <v>LU0172516865</v>
          </cell>
          <cell r="B1293" t="str">
            <v>Fidelity Target™ 2020 (Euro) A-Dis-EUR</v>
          </cell>
          <cell r="C1293" t="str">
            <v>Hors liste</v>
          </cell>
          <cell r="D1293">
            <v>0</v>
          </cell>
          <cell r="E1293" t="str">
            <v>SICAV</v>
          </cell>
          <cell r="F1293" t="str">
            <v>Fidelity</v>
          </cell>
          <cell r="G1293" t="str">
            <v>Fidelity (Luxembourg)</v>
          </cell>
          <cell r="H1293" t="str">
            <v>EUR</v>
          </cell>
          <cell r="I1293" t="str">
            <v>(BofAML Euro Large Invest Grade) 33% + ( MSCI Europe NR USD) 50.250% + (MSCI World Ex Europe NR USD) 16.750%</v>
          </cell>
          <cell r="J1293" t="str">
            <v>www.fidelity.fr</v>
          </cell>
          <cell r="K1293" t="str">
            <v>Fonds à Horizon</v>
          </cell>
          <cell r="L1293" t="str">
            <v>Europe Fonds ouverts  - Fonds à horizon 2016-2020</v>
          </cell>
          <cell r="M1293" t="str">
            <v>E1B1</v>
          </cell>
          <cell r="N1293" t="str">
            <v>E1B1B</v>
          </cell>
          <cell r="O1293" t="str">
            <v>Quotidien</v>
          </cell>
          <cell r="P1293" t="str">
            <v>Austria;Belgium;Switzerland;Germany;Denmark;Spain;Finland;France;United Kingdom;Guernsey;Hong Kong;Iceland;Italy;Jersey;South Korea;Luxembourg;Macao;Malta;Netherlands;Norway;Portugal;Sweden;</v>
          </cell>
          <cell r="Q1293" t="str">
            <v>Non</v>
          </cell>
          <cell r="R1293" t="str">
            <v/>
          </cell>
          <cell r="S1293" t="str">
            <v>+ 85 ans</v>
          </cell>
          <cell r="T1293" t="str">
            <v>International</v>
          </cell>
          <cell r="U1293" t="str">
            <v>Global</v>
          </cell>
          <cell r="V1293">
            <v>1</v>
          </cell>
          <cell r="W1293" t="str">
            <v>Non</v>
          </cell>
          <cell r="X1293" t="str">
            <v>Dist</v>
          </cell>
          <cell r="Y1293" t="str">
            <v>18h00</v>
          </cell>
          <cell r="Z1293" t="str">
            <v>J+3</v>
          </cell>
          <cell r="AB1293" t="str">
            <v>Non</v>
          </cell>
          <cell r="AC1293" t="str">
            <v>Oui</v>
          </cell>
          <cell r="AD1293">
            <v>0.4</v>
          </cell>
          <cell r="AE1293">
            <v>0.83</v>
          </cell>
        </row>
        <row r="1294">
          <cell r="A1294" t="str">
            <v>LU0251131792</v>
          </cell>
          <cell r="B1294" t="str">
            <v>Fidelity Target™ 2025 (Euro) A-Acc-EUR</v>
          </cell>
          <cell r="D1294">
            <v>7</v>
          </cell>
          <cell r="E1294" t="str">
            <v>SICAV</v>
          </cell>
          <cell r="F1294" t="str">
            <v>Fidelity</v>
          </cell>
          <cell r="G1294" t="str">
            <v>Fidelity (Luxembourg)</v>
          </cell>
          <cell r="H1294" t="str">
            <v>EUR</v>
          </cell>
          <cell r="I1294" t="str">
            <v>Fidelity Target 2025 Composite Index</v>
          </cell>
          <cell r="J1294" t="str">
            <v>www.fidelity.fr</v>
          </cell>
          <cell r="K1294" t="str">
            <v>Fonds à Horizon</v>
          </cell>
          <cell r="L1294" t="str">
            <v>Europe Fonds ouverts  - Fonds à horizon 2021-2025</v>
          </cell>
          <cell r="M1294" t="str">
            <v>E1B1</v>
          </cell>
          <cell r="N1294" t="str">
            <v>E1B1B</v>
          </cell>
          <cell r="O1294" t="str">
            <v>Quotidien</v>
          </cell>
          <cell r="P1294" t="str">
            <v>Austria;Belgium;Switzerland;Czech Republic;Germany;Denmark;Spain;Finland;France;United Kingdom;Guernsey;Croatia;Hungary;Ireland;Iceland;Italy;Jersey;Liechtenstein;Luxembourg;Malta;Netherlands;Norway;Oman;Poland;Portugal;Qatar;Slovakia;Sweden;</v>
          </cell>
          <cell r="Q1294" t="str">
            <v>Non</v>
          </cell>
          <cell r="R1294" t="str">
            <v/>
          </cell>
          <cell r="S1294" t="str">
            <v>+ 85 ans</v>
          </cell>
          <cell r="T1294" t="str">
            <v>International</v>
          </cell>
          <cell r="U1294" t="str">
            <v>Global</v>
          </cell>
          <cell r="V1294">
            <v>4</v>
          </cell>
          <cell r="W1294" t="str">
            <v>Non</v>
          </cell>
          <cell r="X1294" t="str">
            <v>Cap</v>
          </cell>
          <cell r="Y1294" t="str">
            <v>16h00</v>
          </cell>
          <cell r="Z1294" t="str">
            <v>J+3</v>
          </cell>
          <cell r="AA1294">
            <v>0</v>
          </cell>
          <cell r="AB1294" t="str">
            <v>Non</v>
          </cell>
          <cell r="AC1294" t="str">
            <v>Oui</v>
          </cell>
          <cell r="AD1294">
            <v>1.5</v>
          </cell>
          <cell r="AE1294">
            <v>1.53</v>
          </cell>
        </row>
        <row r="1295">
          <cell r="A1295" t="str">
            <v>LU0251131362</v>
          </cell>
          <cell r="B1295" t="str">
            <v>Fidelity Target™ 2030 (Euro) A-Acc-EUR</v>
          </cell>
          <cell r="D1295">
            <v>7</v>
          </cell>
          <cell r="E1295" t="str">
            <v>SICAV</v>
          </cell>
          <cell r="F1295" t="str">
            <v>Fidelity</v>
          </cell>
          <cell r="G1295" t="str">
            <v>Fidelity (Luxembourg)</v>
          </cell>
          <cell r="H1295" t="str">
            <v>EUR</v>
          </cell>
          <cell r="I1295" t="str">
            <v>Fidelity Target 2030 Composite Index</v>
          </cell>
          <cell r="J1295" t="str">
            <v>www.fidelity.fr</v>
          </cell>
          <cell r="K1295" t="str">
            <v>Fonds à Horizon</v>
          </cell>
          <cell r="L1295" t="str">
            <v>Europe Fonds ouverts  - Fonds à horizon 2026-2030</v>
          </cell>
          <cell r="M1295" t="str">
            <v>E1B1</v>
          </cell>
          <cell r="N1295" t="str">
            <v>E1B1B</v>
          </cell>
          <cell r="O1295" t="str">
            <v>Quotidien</v>
          </cell>
          <cell r="P1295" t="str">
            <v>Austria;Belgium;Switzerland;Czech Republic;Germany;Denmark;Spain;Finland;France;United Kingdom;Guernsey;Croatia;Hungary;Ireland;Iceland;Italy;Jersey;Liechtenstein;Luxembourg;Malta;Netherlands;Norway;Oman;Poland;Portugal;Qatar;Slovakia;Sweden;</v>
          </cell>
          <cell r="Q1295" t="str">
            <v>Non</v>
          </cell>
          <cell r="R1295" t="str">
            <v/>
          </cell>
          <cell r="S1295" t="str">
            <v>+ 85 ans</v>
          </cell>
          <cell r="T1295" t="str">
            <v>International</v>
          </cell>
          <cell r="U1295" t="str">
            <v>Global</v>
          </cell>
          <cell r="V1295">
            <v>5</v>
          </cell>
          <cell r="W1295" t="str">
            <v>Non</v>
          </cell>
          <cell r="X1295" t="str">
            <v>Cap</v>
          </cell>
          <cell r="Y1295" t="str">
            <v>16h00</v>
          </cell>
          <cell r="Z1295" t="str">
            <v>J+3</v>
          </cell>
          <cell r="AA1295">
            <v>0</v>
          </cell>
          <cell r="AB1295" t="str">
            <v>Non</v>
          </cell>
          <cell r="AC1295" t="str">
            <v>Oui</v>
          </cell>
          <cell r="AD1295">
            <v>1.5</v>
          </cell>
          <cell r="AE1295">
            <v>1.94</v>
          </cell>
        </row>
        <row r="1296">
          <cell r="A1296" t="str">
            <v>LU0251119078</v>
          </cell>
          <cell r="B1296" t="str">
            <v>Fidelity Target™ 2035 (Euro) A-Acc-EUR</v>
          </cell>
          <cell r="D1296">
            <v>7</v>
          </cell>
          <cell r="E1296" t="str">
            <v>SICAV</v>
          </cell>
          <cell r="F1296" t="str">
            <v>Fidelity</v>
          </cell>
          <cell r="G1296" t="str">
            <v>Fidelity (Luxembourg)</v>
          </cell>
          <cell r="H1296" t="str">
            <v>EUR</v>
          </cell>
          <cell r="I1296" t="str">
            <v>Fidelity Target 2035 Composite Index</v>
          </cell>
          <cell r="J1296" t="str">
            <v>www.fidelity.fr</v>
          </cell>
          <cell r="K1296" t="str">
            <v>Fonds à Horizon</v>
          </cell>
          <cell r="L1296" t="str">
            <v>Europe Fonds ouverts  - Fonds à horizon 2031-2035</v>
          </cell>
          <cell r="M1296" t="str">
            <v>E1B1</v>
          </cell>
          <cell r="N1296" t="str">
            <v>E1B1B</v>
          </cell>
          <cell r="O1296" t="str">
            <v>Quotidien</v>
          </cell>
          <cell r="P1296" t="str">
            <v>Austria;Belgium;Switzerland;Czech Republic;Germany;Denmark;Spain;Finland;France;United Kingdom;Guernsey;Croatia;Hungary;Ireland;Iceland;Italy;Jersey;Liechtenstein;Luxembourg;Malta;Netherlands;Norway;Oman;Poland;Portugal;Qatar;Slovakia;Sweden;</v>
          </cell>
          <cell r="Q1296" t="str">
            <v>Non</v>
          </cell>
          <cell r="R1296" t="str">
            <v/>
          </cell>
          <cell r="S1296" t="str">
            <v>+ 85 ans</v>
          </cell>
          <cell r="T1296" t="str">
            <v>International</v>
          </cell>
          <cell r="U1296" t="str">
            <v>Global</v>
          </cell>
          <cell r="V1296">
            <v>6</v>
          </cell>
          <cell r="W1296" t="str">
            <v>Non</v>
          </cell>
          <cell r="X1296" t="str">
            <v>Cap</v>
          </cell>
          <cell r="Y1296" t="str">
            <v>16h00</v>
          </cell>
          <cell r="Z1296" t="str">
            <v>J+3</v>
          </cell>
          <cell r="AA1296">
            <v>0</v>
          </cell>
          <cell r="AB1296" t="str">
            <v>Non</v>
          </cell>
          <cell r="AC1296" t="str">
            <v>Oui</v>
          </cell>
          <cell r="AD1296">
            <v>1.5</v>
          </cell>
          <cell r="AE1296">
            <v>0.91</v>
          </cell>
        </row>
        <row r="1297">
          <cell r="A1297" t="str">
            <v>LU0251120084</v>
          </cell>
          <cell r="B1297" t="str">
            <v>Fidelity Target™ 2040 (Euro) A-Acc-EUR</v>
          </cell>
          <cell r="D1297">
            <v>7</v>
          </cell>
          <cell r="E1297" t="str">
            <v>SICAV</v>
          </cell>
          <cell r="F1297" t="str">
            <v>Fidelity</v>
          </cell>
          <cell r="G1297" t="str">
            <v>Fidelity (Luxembourg)</v>
          </cell>
          <cell r="H1297" t="str">
            <v>EUR</v>
          </cell>
          <cell r="I1297" t="str">
            <v>Fidelity Target 2040 Composite Index</v>
          </cell>
          <cell r="J1297" t="str">
            <v>www.fidelity.fr</v>
          </cell>
          <cell r="K1297" t="str">
            <v>Fonds à Horizon</v>
          </cell>
          <cell r="L1297" t="str">
            <v>Europe Fonds ouverts  - Fonds à horizon 2036-2040</v>
          </cell>
          <cell r="M1297" t="str">
            <v>E1B1</v>
          </cell>
          <cell r="N1297" t="str">
            <v>E1B1B</v>
          </cell>
          <cell r="O1297" t="str">
            <v>Quotidien</v>
          </cell>
          <cell r="P1297" t="str">
            <v>Austria;Belgium;Switzerland;Czech Republic;Germany;Denmark;Spain;Finland;France;United Kingdom;Guernsey;Croatia;Hungary;Ireland;Iceland;Italy;Jersey;Liechtenstein;Luxembourg;Malta;Netherlands;Norway;Oman;Poland;Portugal;Qatar;Slovakia;Sweden;</v>
          </cell>
          <cell r="Q1297" t="str">
            <v>Non</v>
          </cell>
          <cell r="R1297" t="str">
            <v/>
          </cell>
          <cell r="S1297" t="str">
            <v/>
          </cell>
          <cell r="T1297" t="str">
            <v>International</v>
          </cell>
          <cell r="U1297" t="str">
            <v>Global</v>
          </cell>
          <cell r="V1297">
            <v>5</v>
          </cell>
          <cell r="W1297" t="str">
            <v>Non</v>
          </cell>
          <cell r="X1297" t="str">
            <v>Cap</v>
          </cell>
          <cell r="Y1297" t="str">
            <v>16h00</v>
          </cell>
          <cell r="Z1297" t="str">
            <v>J+3</v>
          </cell>
          <cell r="AA1297">
            <v>0</v>
          </cell>
          <cell r="AB1297" t="str">
            <v>Non</v>
          </cell>
          <cell r="AC1297" t="str">
            <v>Oui</v>
          </cell>
          <cell r="AD1297">
            <v>1.5</v>
          </cell>
          <cell r="AE1297">
            <v>1.94</v>
          </cell>
        </row>
        <row r="1298">
          <cell r="A1298" t="str">
            <v>LU1025014389</v>
          </cell>
          <cell r="B1298" t="str">
            <v>Fidelity Target™ 2045 (Euro) A-Acc-EUR</v>
          </cell>
          <cell r="D1298">
            <v>7</v>
          </cell>
          <cell r="E1298" t="str">
            <v>SICAV</v>
          </cell>
          <cell r="F1298" t="str">
            <v>Fidelity</v>
          </cell>
          <cell r="G1298" t="str">
            <v>Fidelity (Luxembourg)</v>
          </cell>
          <cell r="H1298" t="str">
            <v>EUR</v>
          </cell>
          <cell r="I1298" t="str">
            <v>Fidelity Target 2045 Composite Index</v>
          </cell>
          <cell r="J1298" t="str">
            <v>www.fidelity.fr</v>
          </cell>
          <cell r="K1298" t="str">
            <v>Fonds à Horizon</v>
          </cell>
          <cell r="L1298" t="str">
            <v>Europe Fonds ouverts  - Fonds à horizon 2041-2045</v>
          </cell>
          <cell r="M1298" t="str">
            <v>E1B1</v>
          </cell>
          <cell r="N1298" t="str">
            <v>E1B1B</v>
          </cell>
          <cell r="O1298" t="str">
            <v>Quotidien</v>
          </cell>
          <cell r="P1298" t="str">
            <v>Austria;Belgium;Switzerland;Czech Republic;Germany;Denmark;Spain;Finland;France;United Kingdom;Guernsey;Croatia;Hungary;Italy;Jersey;Liechtenstein;Luxembourg;Malta;Netherlands;Norway;Oman;Poland;Portugal;Qatar;Slovakia;Sweden;</v>
          </cell>
          <cell r="Q1298">
            <v>0</v>
          </cell>
          <cell r="R1298" t="str">
            <v/>
          </cell>
          <cell r="S1298" t="str">
            <v/>
          </cell>
          <cell r="T1298" t="str">
            <v>International</v>
          </cell>
          <cell r="U1298" t="str">
            <v>Global</v>
          </cell>
          <cell r="V1298">
            <v>6</v>
          </cell>
          <cell r="W1298" t="str">
            <v>Non</v>
          </cell>
          <cell r="X1298" t="str">
            <v>Cap</v>
          </cell>
          <cell r="Y1298" t="str">
            <v>16h00</v>
          </cell>
          <cell r="Z1298" t="str">
            <v>J+3</v>
          </cell>
          <cell r="AA1298">
            <v>0</v>
          </cell>
          <cell r="AB1298" t="str">
            <v>Non</v>
          </cell>
          <cell r="AC1298" t="str">
            <v>Oui</v>
          </cell>
          <cell r="AD1298">
            <v>1.5</v>
          </cell>
          <cell r="AE1298">
            <v>1.95</v>
          </cell>
        </row>
        <row r="1299">
          <cell r="A1299" t="str">
            <v>LU1025014629</v>
          </cell>
          <cell r="B1299" t="str">
            <v>Fidelity Target™ 2050 (Euro) A-Acc-EUR</v>
          </cell>
          <cell r="D1299">
            <v>7</v>
          </cell>
          <cell r="E1299" t="str">
            <v>SICAV</v>
          </cell>
          <cell r="F1299" t="str">
            <v>Fidelity</v>
          </cell>
          <cell r="G1299" t="str">
            <v>Fidelity (Luxembourg)</v>
          </cell>
          <cell r="H1299" t="str">
            <v>EUR</v>
          </cell>
          <cell r="I1299" t="str">
            <v>Fidelity Target 2050 Composite Index</v>
          </cell>
          <cell r="J1299" t="str">
            <v>www.fidelity.fr</v>
          </cell>
          <cell r="K1299" t="str">
            <v>Fonds à Horizon</v>
          </cell>
          <cell r="L1299" t="str">
            <v>Europe Fonds ouverts  - Fonds à horizon 2046+</v>
          </cell>
          <cell r="M1299" t="str">
            <v>E1B1</v>
          </cell>
          <cell r="N1299" t="str">
            <v>E1B1B</v>
          </cell>
          <cell r="O1299" t="str">
            <v>Quotidien</v>
          </cell>
          <cell r="P1299" t="str">
            <v>Austria;Belgium;Switzerland;Czech Republic;Germany;Denmark;Spain;Finland;France;United Kingdom;Guernsey;Croatia;Hungary;Italy;Jersey;Liechtenstein;Luxembourg;Malta;Netherlands;Norway;Oman;Poland;Portugal;Qatar;Slovakia;Sweden;</v>
          </cell>
          <cell r="Q1299">
            <v>0</v>
          </cell>
          <cell r="R1299" t="str">
            <v/>
          </cell>
          <cell r="S1299" t="str">
            <v>+ 85 ans</v>
          </cell>
          <cell r="T1299" t="str">
            <v>International</v>
          </cell>
          <cell r="U1299" t="str">
            <v>Global</v>
          </cell>
          <cell r="V1299">
            <v>6</v>
          </cell>
          <cell r="W1299" t="str">
            <v>Non</v>
          </cell>
          <cell r="X1299" t="str">
            <v>Cap</v>
          </cell>
          <cell r="Y1299" t="str">
            <v>16h00</v>
          </cell>
          <cell r="Z1299" t="str">
            <v>J+3</v>
          </cell>
          <cell r="AA1299">
            <v>0</v>
          </cell>
          <cell r="AB1299" t="str">
            <v>Non</v>
          </cell>
          <cell r="AC1299" t="str">
            <v>Oui</v>
          </cell>
          <cell r="AD1299">
            <v>1.5</v>
          </cell>
          <cell r="AE1299">
            <v>1.96</v>
          </cell>
        </row>
        <row r="1300">
          <cell r="A1300" t="str">
            <v>LU1048714023</v>
          </cell>
          <cell r="B1300" t="str">
            <v>Fidelity United Kingdom A-Acc-EUR</v>
          </cell>
          <cell r="D1300">
            <v>2</v>
          </cell>
          <cell r="E1300" t="str">
            <v>SICAV</v>
          </cell>
          <cell r="F1300" t="str">
            <v>Fidelity</v>
          </cell>
          <cell r="G1300" t="str">
            <v>Fidelity (Luxembourg)</v>
          </cell>
          <cell r="H1300" t="str">
            <v>EUR</v>
          </cell>
          <cell r="I1300" t="str">
            <v>FTSE AllSh TR GBP</v>
          </cell>
          <cell r="J1300" t="str">
            <v>www.fidelity.fr</v>
          </cell>
          <cell r="K1300" t="str">
            <v>Actions Royaume-Uni</v>
          </cell>
          <cell r="L1300" t="str">
            <v>Europe Fonds ouverts  - Actions Royaume-Uni Flex Cap</v>
          </cell>
          <cell r="M1300" t="str">
            <v>FD00</v>
          </cell>
          <cell r="N1300" t="str">
            <v>FD00B</v>
          </cell>
          <cell r="O1300" t="str">
            <v>Quotidien</v>
          </cell>
          <cell r="P1300" t="str">
            <v>Austria;Bahrain;Switzerland;Czech Republic;Germany;Spain;France;United Kingdom;Hungary;Italy;Luxembourg;Oman;Qatar;Saudi Arabia;</v>
          </cell>
          <cell r="Q1300" t="str">
            <v>Non</v>
          </cell>
          <cell r="R1300" t="str">
            <v/>
          </cell>
          <cell r="S1300" t="str">
            <v/>
          </cell>
          <cell r="T1300" t="str">
            <v>Europe</v>
          </cell>
          <cell r="U1300" t="str">
            <v>Royaume-Uni</v>
          </cell>
          <cell r="V1300">
            <v>6</v>
          </cell>
          <cell r="W1300" t="str">
            <v>Non</v>
          </cell>
          <cell r="X1300" t="str">
            <v>Cap</v>
          </cell>
          <cell r="Y1300" t="str">
            <v>18h00</v>
          </cell>
          <cell r="Z1300" t="str">
            <v>J+3</v>
          </cell>
          <cell r="AB1300" t="str">
            <v>Non</v>
          </cell>
          <cell r="AC1300" t="str">
            <v>Oui</v>
          </cell>
          <cell r="AD1300">
            <v>1.5</v>
          </cell>
          <cell r="AE1300">
            <v>1.94</v>
          </cell>
        </row>
        <row r="1301">
          <cell r="A1301" t="str">
            <v>LU0064963852</v>
          </cell>
          <cell r="B1301" t="str">
            <v>Fidelity US Dollar Cash A-Dis-USD</v>
          </cell>
          <cell r="C1301" t="str">
            <v/>
          </cell>
          <cell r="D1301">
            <v>0</v>
          </cell>
          <cell r="E1301" t="str">
            <v>SICAV</v>
          </cell>
          <cell r="F1301" t="str">
            <v>Fidelity</v>
          </cell>
          <cell r="G1301" t="str">
            <v>Fidelity (Luxembourg)</v>
          </cell>
          <cell r="H1301" t="str">
            <v>USD</v>
          </cell>
          <cell r="I1301" t="str">
            <v>Pas d'indice de référence</v>
          </cell>
          <cell r="J1301" t="str">
            <v>www.fidelity.fr</v>
          </cell>
          <cell r="K1301" t="str">
            <v>Monétaire Devises</v>
          </cell>
          <cell r="L1301" t="str">
            <v>Europe Fonds ouverts  - Monétaires USD</v>
          </cell>
          <cell r="M1301" t="str">
            <v>A0CC</v>
          </cell>
          <cell r="N1301" t="str">
            <v>A0CCB</v>
          </cell>
          <cell r="O1301" t="str">
            <v>Quotidien</v>
          </cell>
          <cell r="P1301" t="str">
            <v>Austria;Bahrain;Switzerland;Germany;Denmark;Spain;Finland;France;United Kingdom;Guernsey;Hong Kong;Ireland;Iceland;Italy;Jersey;South Korea;Luxembourg;Macao;Malta;Netherlands;Norway;Oman;Portugal;Qatar;Singapore;Sweden;Taiwan;</v>
          </cell>
          <cell r="Q1301" t="str">
            <v>Non</v>
          </cell>
          <cell r="R1301" t="str">
            <v/>
          </cell>
          <cell r="S1301" t="str">
            <v>+ 85 ans</v>
          </cell>
          <cell r="T1301" t="str">
            <v>Amérique du Nord</v>
          </cell>
          <cell r="U1301" t="str">
            <v>États-Unis d'Amérique</v>
          </cell>
          <cell r="V1301">
            <v>1</v>
          </cell>
          <cell r="W1301" t="str">
            <v>Non</v>
          </cell>
          <cell r="X1301" t="str">
            <v>Dist</v>
          </cell>
          <cell r="Y1301" t="str">
            <v>13h00</v>
          </cell>
          <cell r="Z1301" t="str">
            <v>J+3</v>
          </cell>
          <cell r="AB1301" t="str">
            <v>Non</v>
          </cell>
          <cell r="AC1301" t="str">
            <v>Oui</v>
          </cell>
          <cell r="AD1301">
            <v>0.15</v>
          </cell>
          <cell r="AE1301">
            <v>0.31</v>
          </cell>
        </row>
        <row r="1302">
          <cell r="A1302" t="str">
            <v>LU0337581549</v>
          </cell>
          <cell r="B1302" t="str">
            <v>Fidelity US High Yield A-Acc-EUR Hedged</v>
          </cell>
          <cell r="C1302" t="str">
            <v>colonne liste : dont 1 historique UBS</v>
          </cell>
          <cell r="D1302">
            <v>2</v>
          </cell>
          <cell r="E1302" t="str">
            <v>SICAV</v>
          </cell>
          <cell r="F1302" t="str">
            <v>Fidelity</v>
          </cell>
          <cell r="G1302" t="str">
            <v>Fidelity (Luxembourg)</v>
          </cell>
          <cell r="H1302" t="str">
            <v>EUR</v>
          </cell>
          <cell r="I1302" t="str">
            <v>ICE BofA US HY Constnd TR USD</v>
          </cell>
          <cell r="J1302" t="str">
            <v>www.fidelity.fr</v>
          </cell>
          <cell r="K1302" t="str">
            <v>Obligations Autres</v>
          </cell>
          <cell r="L1302" t="str">
            <v>Europe Fonds ouverts  - Obligations Autres</v>
          </cell>
          <cell r="M1302" t="str">
            <v>BBFA</v>
          </cell>
          <cell r="N1302" t="str">
            <v>BBFAB</v>
          </cell>
          <cell r="O1302" t="str">
            <v>Quotidien</v>
          </cell>
          <cell r="P1302" t="str">
            <v>Austria;Belgium;Switzerland;Czech Republic;Germany;Denmark;Spain;Finland;France;United Kingdom;Guernsey;Hong Kong;Hungary;Ireland;Iceland;Italy;Jersey;Luxembourg;Malta;Netherlands;Norway;Portugal;Slovakia;Sweden;</v>
          </cell>
          <cell r="Q1302" t="str">
            <v>Non</v>
          </cell>
          <cell r="R1302" t="str">
            <v/>
          </cell>
          <cell r="S1302" t="str">
            <v>+ 85 ans</v>
          </cell>
          <cell r="T1302" t="str">
            <v>Amérique du Nord</v>
          </cell>
          <cell r="U1302" t="str">
            <v>États-Unis d'Amérique</v>
          </cell>
          <cell r="V1302">
            <v>4</v>
          </cell>
          <cell r="W1302" t="str">
            <v>Non</v>
          </cell>
          <cell r="X1302" t="str">
            <v>Cap</v>
          </cell>
          <cell r="Y1302" t="str">
            <v>18h00</v>
          </cell>
          <cell r="Z1302" t="str">
            <v>J+3</v>
          </cell>
          <cell r="AB1302" t="str">
            <v>Non</v>
          </cell>
          <cell r="AC1302" t="str">
            <v>Oui</v>
          </cell>
          <cell r="AD1302">
            <v>1</v>
          </cell>
          <cell r="AE1302">
            <v>1.4</v>
          </cell>
        </row>
        <row r="1303">
          <cell r="A1303" t="str">
            <v>LU0605520377</v>
          </cell>
          <cell r="B1303" t="str">
            <v>Fidelity US High Yield A-Acc-USD</v>
          </cell>
          <cell r="C1303" t="str">
            <v>colonne liste : dont 1 historique UBS</v>
          </cell>
          <cell r="D1303">
            <v>1</v>
          </cell>
          <cell r="E1303" t="str">
            <v>SICAV</v>
          </cell>
          <cell r="F1303" t="str">
            <v>Fidelity</v>
          </cell>
          <cell r="G1303" t="str">
            <v>Fidelity (Luxembourg)</v>
          </cell>
          <cell r="H1303" t="str">
            <v>USD</v>
          </cell>
          <cell r="I1303" t="str">
            <v>ICE BofA US HY Constnd TR USD</v>
          </cell>
          <cell r="J1303" t="str">
            <v>www.fidelity.fr</v>
          </cell>
          <cell r="K1303" t="str">
            <v>Obligations USD Haut Rendement</v>
          </cell>
          <cell r="L1303" t="str">
            <v>Europe Fonds ouverts  - Obligations USD Haut Rendement</v>
          </cell>
          <cell r="M1303" t="str">
            <v>BCPC</v>
          </cell>
          <cell r="N1303" t="str">
            <v>BCPCB</v>
          </cell>
          <cell r="O1303" t="str">
            <v>Quotidien</v>
          </cell>
          <cell r="P1303" t="str">
            <v>Austria;Switzerland;Czech Republic;Germany;Denmark;Spain;Finland;France;United Kingdom;Guernsey;Hong Kong;Hungary;Ireland;Iceland;Italy;Jersey;South Korea;Luxembourg;Netherlands;Norway;Portugal;Slovakia;Sweden;Taiwan;</v>
          </cell>
          <cell r="Q1303" t="str">
            <v>Non</v>
          </cell>
          <cell r="R1303" t="str">
            <v/>
          </cell>
          <cell r="S1303" t="str">
            <v>+ 85 ans</v>
          </cell>
          <cell r="T1303" t="str">
            <v>Amérique du Nord</v>
          </cell>
          <cell r="U1303" t="str">
            <v>États-Unis d'Amérique</v>
          </cell>
          <cell r="V1303">
            <v>4</v>
          </cell>
          <cell r="W1303" t="str">
            <v>Non</v>
          </cell>
          <cell r="X1303" t="str">
            <v>Cap</v>
          </cell>
          <cell r="Y1303" t="str">
            <v>18h00</v>
          </cell>
          <cell r="Z1303" t="str">
            <v>J+3</v>
          </cell>
          <cell r="AB1303" t="str">
            <v>Non</v>
          </cell>
          <cell r="AC1303" t="str">
            <v>Oui</v>
          </cell>
          <cell r="AD1303">
            <v>1</v>
          </cell>
          <cell r="AE1303">
            <v>1.39</v>
          </cell>
        </row>
        <row r="1304">
          <cell r="A1304" t="str">
            <v>LU0132282301</v>
          </cell>
          <cell r="B1304" t="str">
            <v>Fidelity US High Yield A-Dis-USD</v>
          </cell>
          <cell r="D1304">
            <v>1</v>
          </cell>
          <cell r="E1304" t="str">
            <v>SICAV</v>
          </cell>
          <cell r="F1304" t="str">
            <v>Fidelity</v>
          </cell>
          <cell r="G1304" t="str">
            <v>Fidelity (Luxembourg)</v>
          </cell>
          <cell r="H1304" t="str">
            <v>USD</v>
          </cell>
          <cell r="I1304" t="str">
            <v>ICE BofA US HY Constnd TR USD</v>
          </cell>
          <cell r="J1304" t="str">
            <v>www.fidelity.fr</v>
          </cell>
          <cell r="K1304" t="str">
            <v>Obligations USD Haut Rendement</v>
          </cell>
          <cell r="L1304" t="str">
            <v>Europe Fonds ouverts  - Obligations USD Haut Rendement</v>
          </cell>
          <cell r="M1304" t="str">
            <v>BCPC</v>
          </cell>
          <cell r="N1304" t="str">
            <v>BCPCB</v>
          </cell>
          <cell r="O1304" t="str">
            <v>Quotidien</v>
          </cell>
          <cell r="P1304" t="str">
            <v>Austria;Belgium;Switzerland;Chile;Germany;Denmark;Spain;Finland;France;United Kingdom;Guernsey;Greece;Hong Kong;Iceland;Italy;Jersey;South Korea;Luxembourg;Macao;Malta;Netherlands;Norway;Peru;Portugal;Singapore;Sweden;Taiwan;</v>
          </cell>
          <cell r="Q1304" t="str">
            <v>Non</v>
          </cell>
          <cell r="R1304" t="str">
            <v/>
          </cell>
          <cell r="S1304" t="str">
            <v>+ 85 ans</v>
          </cell>
          <cell r="T1304" t="str">
            <v>Amérique du Nord</v>
          </cell>
          <cell r="U1304" t="str">
            <v>États-Unis d'Amérique</v>
          </cell>
          <cell r="V1304">
            <v>4</v>
          </cell>
          <cell r="W1304" t="str">
            <v>Non</v>
          </cell>
          <cell r="X1304" t="str">
            <v>Dist</v>
          </cell>
          <cell r="Y1304" t="str">
            <v>17h00</v>
          </cell>
          <cell r="Z1304" t="str">
            <v>Cut Off: 17h00  Val:J+5</v>
          </cell>
          <cell r="AB1304" t="str">
            <v>Non</v>
          </cell>
          <cell r="AC1304" t="str">
            <v>Oui</v>
          </cell>
          <cell r="AD1304">
            <v>1</v>
          </cell>
          <cell r="AE1304">
            <v>1.39</v>
          </cell>
        </row>
        <row r="1305">
          <cell r="A1305" t="str">
            <v>FR0013254067</v>
          </cell>
          <cell r="B1305" t="str">
            <v>Finaltis Titans R</v>
          </cell>
          <cell r="D1305">
            <v>1</v>
          </cell>
          <cell r="E1305" t="str">
            <v>FCP</v>
          </cell>
          <cell r="F1305" t="str">
            <v>Finaltis</v>
          </cell>
          <cell r="G1305" t="str">
            <v>Finaltis</v>
          </cell>
          <cell r="H1305" t="str">
            <v>EUR</v>
          </cell>
          <cell r="I1305" t="str">
            <v>(EURO STOXX 50 NR EUR) 55.000% + ( EONIA Capitalisé Jour TR EUR) 20.000% + (S&amp;P 500 NR USD) 25.000%</v>
          </cell>
          <cell r="J1305" t="str">
            <v>https://www.finaltis.com/</v>
          </cell>
          <cell r="K1305" t="str">
            <v>Mixtes EUR Dynamiques</v>
          </cell>
          <cell r="L1305" t="str">
            <v>Europe Fonds ouverts  - Allocation EUR Agressive - International</v>
          </cell>
          <cell r="M1305" t="str">
            <v>EADA</v>
          </cell>
          <cell r="N1305" t="str">
            <v>EADAB</v>
          </cell>
          <cell r="O1305" t="str">
            <v>Quotidien</v>
          </cell>
          <cell r="P1305" t="str">
            <v>France</v>
          </cell>
          <cell r="Q1305" t="str">
            <v>Non</v>
          </cell>
          <cell r="R1305" t="str">
            <v/>
          </cell>
          <cell r="S1305" t="str">
            <v/>
          </cell>
          <cell r="T1305" t="str">
            <v>International</v>
          </cell>
          <cell r="U1305" t="str">
            <v>Global</v>
          </cell>
          <cell r="V1305">
            <v>6</v>
          </cell>
          <cell r="W1305" t="str">
            <v>Non</v>
          </cell>
          <cell r="X1305" t="str">
            <v>Cap</v>
          </cell>
          <cell r="Y1305" t="str">
            <v>12h00</v>
          </cell>
          <cell r="Z1305" t="str">
            <v>J+2</v>
          </cell>
          <cell r="AB1305" t="str">
            <v>Non</v>
          </cell>
          <cell r="AC1305" t="str">
            <v>Oui</v>
          </cell>
          <cell r="AD1305">
            <v>2.2000000000000002</v>
          </cell>
          <cell r="AE1305">
            <v>2.2000000000000002</v>
          </cell>
        </row>
        <row r="1306">
          <cell r="A1306" t="str">
            <v>FR0013114121</v>
          </cell>
          <cell r="B1306" t="str">
            <v>Altaïr A</v>
          </cell>
          <cell r="D1306">
            <v>5</v>
          </cell>
          <cell r="E1306" t="str">
            <v>FCP</v>
          </cell>
          <cell r="F1306" t="str">
            <v>Finance SA</v>
          </cell>
          <cell r="G1306" t="str">
            <v>Finance S.A.</v>
          </cell>
          <cell r="H1306" t="str">
            <v>EUR</v>
          </cell>
          <cell r="I1306" t="str">
            <v>Pas d'indice de référence</v>
          </cell>
          <cell r="J1306" t="str">
            <v>www.finance-sa.fr</v>
          </cell>
          <cell r="K1306" t="str">
            <v>Mixtes EUR Flexible</v>
          </cell>
          <cell r="L1306" t="str">
            <v>Europe Fonds ouverts  - Allocation EUR Flexible - International</v>
          </cell>
          <cell r="M1306" t="str">
            <v>EACA</v>
          </cell>
          <cell r="N1306" t="str">
            <v>EACAB</v>
          </cell>
          <cell r="O1306" t="str">
            <v>Quotidien</v>
          </cell>
          <cell r="Q1306" t="str">
            <v>Non</v>
          </cell>
          <cell r="R1306" t="str">
            <v/>
          </cell>
          <cell r="S1306" t="str">
            <v>+ 85 ans</v>
          </cell>
          <cell r="T1306" t="str">
            <v>International</v>
          </cell>
          <cell r="U1306" t="str">
            <v>Global</v>
          </cell>
          <cell r="V1306">
            <v>5</v>
          </cell>
          <cell r="X1306" t="str">
            <v>Cap</v>
          </cell>
          <cell r="Y1306" t="str">
            <v>8h30</v>
          </cell>
          <cell r="Z1306" t="str">
            <v>J+1</v>
          </cell>
          <cell r="AA1306">
            <v>0</v>
          </cell>
          <cell r="AB1306" t="str">
            <v>Non</v>
          </cell>
          <cell r="AC1306" t="str">
            <v>Oui</v>
          </cell>
          <cell r="AD1306">
            <v>2.5</v>
          </cell>
          <cell r="AE1306">
            <v>3.78</v>
          </cell>
        </row>
        <row r="1307">
          <cell r="A1307" t="str">
            <v>FR0007047527</v>
          </cell>
          <cell r="B1307" t="str">
            <v>Global Gold And Precious R</v>
          </cell>
          <cell r="C1307" t="str">
            <v/>
          </cell>
          <cell r="D1307">
            <v>7</v>
          </cell>
          <cell r="E1307" t="str">
            <v>FCP</v>
          </cell>
          <cell r="F1307" t="str">
            <v>Finance SA</v>
          </cell>
          <cell r="G1307" t="str">
            <v>Finance S.A.</v>
          </cell>
          <cell r="H1307" t="str">
            <v>EUR</v>
          </cell>
          <cell r="I1307" t="str">
            <v>FTSE Gold Mines TR USD</v>
          </cell>
          <cell r="J1307" t="str">
            <v>www.finance-sa.fr</v>
          </cell>
          <cell r="K1307" t="str">
            <v>Secteur Métaux Précieux</v>
          </cell>
          <cell r="L1307" t="str">
            <v>Europe Fonds ouverts  - Actions Secteur Métaux Précieux</v>
          </cell>
          <cell r="M1307" t="str">
            <v>G0N0</v>
          </cell>
          <cell r="N1307" t="str">
            <v>G0N0B</v>
          </cell>
          <cell r="O1307" t="str">
            <v>Quotidien</v>
          </cell>
          <cell r="P1307" t="str">
            <v>France</v>
          </cell>
          <cell r="Q1307" t="str">
            <v>Non</v>
          </cell>
          <cell r="R1307" t="str">
            <v>non résident</v>
          </cell>
          <cell r="S1307" t="str">
            <v/>
          </cell>
          <cell r="T1307" t="str">
            <v>International</v>
          </cell>
          <cell r="U1307" t="str">
            <v>Global</v>
          </cell>
          <cell r="V1307">
            <v>7</v>
          </cell>
          <cell r="W1307" t="str">
            <v>Non</v>
          </cell>
          <cell r="X1307" t="str">
            <v>Cap</v>
          </cell>
          <cell r="Y1307" t="str">
            <v>11h00</v>
          </cell>
          <cell r="Z1307" t="str">
            <v>J+3</v>
          </cell>
          <cell r="AB1307" t="str">
            <v>Non</v>
          </cell>
          <cell r="AC1307" t="str">
            <v>Oui</v>
          </cell>
          <cell r="AD1307">
            <v>2</v>
          </cell>
          <cell r="AE1307">
            <v>4.42</v>
          </cell>
        </row>
        <row r="1308">
          <cell r="A1308" t="str">
            <v>FR0007488507</v>
          </cell>
          <cell r="B1308" t="str">
            <v>Perenne Europe P</v>
          </cell>
          <cell r="D1308">
            <v>3</v>
          </cell>
          <cell r="E1308" t="str">
            <v>FCP</v>
          </cell>
          <cell r="F1308" t="str">
            <v>Finance SA</v>
          </cell>
          <cell r="G1308" t="str">
            <v>Finance S.A.</v>
          </cell>
          <cell r="H1308" t="str">
            <v>EUR</v>
          </cell>
          <cell r="I1308" t="str">
            <v>Euro Stoxx 50 NR EUR</v>
          </cell>
          <cell r="J1308" t="str">
            <v>www.finance-sa.fr</v>
          </cell>
          <cell r="K1308" t="str">
            <v>Actions Zone Euro Grandes Capitalisations</v>
          </cell>
          <cell r="L1308" t="str">
            <v>Europe Fonds ouverts  - Actions Zone Euro Grandes Cap.</v>
          </cell>
          <cell r="M1308" t="str">
            <v>FBAA</v>
          </cell>
          <cell r="N1308" t="str">
            <v>FBAAB</v>
          </cell>
          <cell r="O1308" t="str">
            <v>Quotidien</v>
          </cell>
          <cell r="P1308" t="str">
            <v>France</v>
          </cell>
          <cell r="Q1308" t="str">
            <v>Oui</v>
          </cell>
          <cell r="R1308" t="str">
            <v/>
          </cell>
          <cell r="S1308" t="str">
            <v/>
          </cell>
          <cell r="T1308" t="str">
            <v>Zone Euro</v>
          </cell>
          <cell r="U1308" t="str">
            <v>Euroland</v>
          </cell>
          <cell r="V1308">
            <v>6</v>
          </cell>
          <cell r="W1308" t="str">
            <v>Non</v>
          </cell>
          <cell r="X1308" t="str">
            <v>Cap</v>
          </cell>
          <cell r="AB1308" t="str">
            <v>Non</v>
          </cell>
          <cell r="AC1308" t="str">
            <v>Oui</v>
          </cell>
          <cell r="AD1308">
            <v>2.4</v>
          </cell>
          <cell r="AE1308">
            <v>3.48</v>
          </cell>
        </row>
        <row r="1309">
          <cell r="A1309" t="str">
            <v>FR0013476694</v>
          </cell>
          <cell r="B1309" t="str">
            <v>Perenne Europe S</v>
          </cell>
          <cell r="D1309">
            <v>2</v>
          </cell>
          <cell r="E1309" t="str">
            <v>FCP</v>
          </cell>
          <cell r="F1309" t="str">
            <v>Finance SA</v>
          </cell>
          <cell r="G1309" t="str">
            <v>Finance S.A.</v>
          </cell>
          <cell r="H1309" t="str">
            <v>EUR</v>
          </cell>
          <cell r="I1309" t="str">
            <v>EURO STOXX 50 NR EUR</v>
          </cell>
          <cell r="J1309" t="str">
            <v>www.finance-sa.fr</v>
          </cell>
          <cell r="K1309" t="str">
            <v>Actions Zone Euro Grandes Capitalisations</v>
          </cell>
          <cell r="L1309" t="str">
            <v>Europe Fonds ouverts  - Actions Zone Euro Grandes Cap.</v>
          </cell>
          <cell r="M1309" t="str">
            <v>FBAA</v>
          </cell>
          <cell r="N1309" t="str">
            <v>FBAAB</v>
          </cell>
          <cell r="O1309" t="str">
            <v>Quotidien</v>
          </cell>
          <cell r="P1309" t="str">
            <v>France</v>
          </cell>
          <cell r="Q1309" t="str">
            <v>Oui</v>
          </cell>
          <cell r="R1309" t="str">
            <v/>
          </cell>
          <cell r="S1309" t="str">
            <v/>
          </cell>
          <cell r="T1309" t="str">
            <v>Zone Euro</v>
          </cell>
          <cell r="U1309" t="str">
            <v>Euroland</v>
          </cell>
          <cell r="V1309">
            <v>6</v>
          </cell>
          <cell r="W1309" t="str">
            <v>Non</v>
          </cell>
          <cell r="X1309" t="str">
            <v>Cap</v>
          </cell>
          <cell r="AB1309" t="str">
            <v>Non</v>
          </cell>
          <cell r="AC1309" t="str">
            <v>Oui</v>
          </cell>
          <cell r="AD1309">
            <v>2</v>
          </cell>
          <cell r="AE1309">
            <v>3.05</v>
          </cell>
        </row>
        <row r="1310">
          <cell r="A1310" t="str">
            <v>FR0007065404</v>
          </cell>
          <cell r="B1310" t="str">
            <v>Perenne Patrimoine P</v>
          </cell>
          <cell r="C1310" t="str">
            <v/>
          </cell>
          <cell r="D1310">
            <v>2</v>
          </cell>
          <cell r="E1310" t="str">
            <v xml:space="preserve">FCP </v>
          </cell>
          <cell r="F1310" t="str">
            <v>Finance SA</v>
          </cell>
          <cell r="G1310" t="str">
            <v>Finance S.A.</v>
          </cell>
          <cell r="H1310" t="str">
            <v>EUR</v>
          </cell>
          <cell r="I1310" t="str">
            <v>Eonia +3%</v>
          </cell>
          <cell r="J1310" t="str">
            <v>www.finance-sa.fr</v>
          </cell>
          <cell r="K1310" t="str">
            <v>Mixtes EUR Equilibrés</v>
          </cell>
          <cell r="L1310" t="str">
            <v>Europe Fonds ouverts  - Allocation EUR Modérée</v>
          </cell>
          <cell r="M1310" t="str">
            <v>EABA</v>
          </cell>
          <cell r="N1310" t="str">
            <v>EABAB</v>
          </cell>
          <cell r="O1310" t="str">
            <v>Quotidien</v>
          </cell>
          <cell r="P1310" t="str">
            <v>France</v>
          </cell>
          <cell r="Q1310" t="str">
            <v>Non</v>
          </cell>
          <cell r="R1310" t="str">
            <v/>
          </cell>
          <cell r="S1310" t="str">
            <v>+ 85 ans</v>
          </cell>
          <cell r="T1310" t="str">
            <v>Europe</v>
          </cell>
          <cell r="U1310" t="str">
            <v>Europe</v>
          </cell>
          <cell r="V1310">
            <v>4</v>
          </cell>
          <cell r="W1310" t="str">
            <v>Non</v>
          </cell>
          <cell r="X1310" t="str">
            <v>Cap</v>
          </cell>
          <cell r="AB1310" t="str">
            <v>Non</v>
          </cell>
          <cell r="AC1310" t="str">
            <v>Oui</v>
          </cell>
          <cell r="AD1310">
            <v>2.3919999999999999</v>
          </cell>
          <cell r="AE1310">
            <v>2.64</v>
          </cell>
        </row>
        <row r="1311">
          <cell r="A1311" t="str">
            <v>FR0000422842</v>
          </cell>
          <cell r="B1311" t="str">
            <v>Pluvalca Allcaps A</v>
          </cell>
          <cell r="C1311" t="str">
            <v>Arbevel</v>
          </cell>
          <cell r="D1311">
            <v>12</v>
          </cell>
          <cell r="E1311" t="str">
            <v>FCP</v>
          </cell>
          <cell r="F1311" t="str">
            <v>Financière Arbevel</v>
          </cell>
          <cell r="G1311" t="str">
            <v>Financière Arbevel</v>
          </cell>
          <cell r="H1311" t="str">
            <v>EUR</v>
          </cell>
          <cell r="I1311" t="str">
            <v>Euronext Paris SBF 120 NR EUR</v>
          </cell>
          <cell r="J1311" t="str">
            <v>www.arbevel.com</v>
          </cell>
          <cell r="K1311" t="str">
            <v>Actions France Grandes Capitalisations</v>
          </cell>
          <cell r="L1311" t="str">
            <v>Europe Fonds ouverts  - Actions France Grandes Cap.</v>
          </cell>
          <cell r="M1311" t="str">
            <v>FAAA</v>
          </cell>
          <cell r="N1311" t="str">
            <v>FAAAB</v>
          </cell>
          <cell r="O1311" t="str">
            <v>Quotidien</v>
          </cell>
          <cell r="P1311" t="str">
            <v>France</v>
          </cell>
          <cell r="Q1311" t="str">
            <v>Oui</v>
          </cell>
          <cell r="R1311" t="str">
            <v/>
          </cell>
          <cell r="S1311" t="str">
            <v/>
          </cell>
          <cell r="T1311" t="str">
            <v>France</v>
          </cell>
          <cell r="U1311" t="str">
            <v>France</v>
          </cell>
          <cell r="V1311">
            <v>6</v>
          </cell>
          <cell r="W1311" t="str">
            <v>Non</v>
          </cell>
          <cell r="X1311" t="str">
            <v>Cap</v>
          </cell>
          <cell r="Y1311" t="str">
            <v>12h00</v>
          </cell>
          <cell r="Z1311" t="str">
            <v>J+1</v>
          </cell>
          <cell r="AA1311">
            <v>0</v>
          </cell>
          <cell r="AB1311" t="str">
            <v>Non</v>
          </cell>
          <cell r="AC1311" t="str">
            <v>Oui</v>
          </cell>
          <cell r="AD1311">
            <v>2.3919999999999999</v>
          </cell>
          <cell r="AE1311">
            <v>2.39</v>
          </cell>
        </row>
        <row r="1312">
          <cell r="A1312" t="str">
            <v>FR0013076528</v>
          </cell>
          <cell r="B1312" t="str">
            <v>Pluvalca Disruptive Opportunities A</v>
          </cell>
          <cell r="D1312">
            <v>9</v>
          </cell>
          <cell r="E1312" t="str">
            <v>FCP</v>
          </cell>
          <cell r="F1312" t="str">
            <v>Financière Arbevel</v>
          </cell>
          <cell r="G1312" t="str">
            <v>Financière Arbevel</v>
          </cell>
          <cell r="H1312" t="str">
            <v>EUR</v>
          </cell>
          <cell r="I1312" t="str">
            <v>Euro Stoxx Small NR EUR</v>
          </cell>
          <cell r="J1312" t="str">
            <v>www.arbevel.com</v>
          </cell>
          <cell r="K1312" t="str">
            <v>Actions Zone Euro Moyennes Capitalisations</v>
          </cell>
          <cell r="L1312" t="str">
            <v>Europe Fonds ouverts  - Actions Zone Euro Moyennes Cap.</v>
          </cell>
          <cell r="M1312" t="str">
            <v>FBCA</v>
          </cell>
          <cell r="N1312" t="str">
            <v>FBCAB</v>
          </cell>
          <cell r="O1312" t="str">
            <v>Quotidien</v>
          </cell>
          <cell r="Q1312" t="str">
            <v>Oui</v>
          </cell>
          <cell r="R1312" t="str">
            <v/>
          </cell>
          <cell r="S1312" t="str">
            <v/>
          </cell>
          <cell r="T1312" t="str">
            <v>Zone Euro</v>
          </cell>
          <cell r="U1312" t="str">
            <v>Euroland</v>
          </cell>
          <cell r="V1312">
            <v>6</v>
          </cell>
          <cell r="X1312" t="str">
            <v>Cap</v>
          </cell>
          <cell r="Y1312" t="str">
            <v>12h00</v>
          </cell>
          <cell r="Z1312" t="str">
            <v>J+1</v>
          </cell>
          <cell r="AA1312" t="str">
            <v>Label ISR 062021</v>
          </cell>
          <cell r="AB1312" t="str">
            <v>Non</v>
          </cell>
          <cell r="AC1312" t="str">
            <v>Oui</v>
          </cell>
          <cell r="AD1312">
            <v>2</v>
          </cell>
          <cell r="AE1312">
            <v>2</v>
          </cell>
        </row>
        <row r="1313">
          <cell r="A1313" t="str">
            <v>FR0013076544</v>
          </cell>
          <cell r="B1313" t="str">
            <v>Pluvalca Disruptive Opportunities Z</v>
          </cell>
          <cell r="C1313" t="str">
            <v xml:space="preserve">Pas MS, AMF OK (05/05/2020) - Fonds dédiés </v>
          </cell>
          <cell r="D1313">
            <v>0</v>
          </cell>
          <cell r="E1313" t="str">
            <v>FCP</v>
          </cell>
          <cell r="F1313" t="str">
            <v>Financière Arbevel</v>
          </cell>
          <cell r="G1313" t="str">
            <v>Financière Arbevel</v>
          </cell>
          <cell r="H1313" t="str">
            <v>EUR</v>
          </cell>
          <cell r="I1313" t="str">
            <v>Euro Stoxx Small NR EUR</v>
          </cell>
          <cell r="J1313" t="str">
            <v>www.arbevel.com</v>
          </cell>
          <cell r="K1313" t="str">
            <v>Secteur Technologies</v>
          </cell>
          <cell r="L1313" t="str">
            <v>Europe Fonds ouverts  - Actions Secteur Technologies</v>
          </cell>
          <cell r="M1313" t="str">
            <v>G0R0</v>
          </cell>
          <cell r="N1313" t="str">
            <v>G0R0B</v>
          </cell>
          <cell r="O1313" t="str">
            <v>Quotidien</v>
          </cell>
          <cell r="Q1313" t="str">
            <v>Oui</v>
          </cell>
          <cell r="R1313" t="str">
            <v/>
          </cell>
          <cell r="S1313" t="str">
            <v/>
          </cell>
          <cell r="T1313" t="str">
            <v>Europe</v>
          </cell>
          <cell r="U1313" t="str">
            <v>Europe</v>
          </cell>
          <cell r="V1313">
            <v>6</v>
          </cell>
          <cell r="X1313" t="str">
            <v>Cap</v>
          </cell>
          <cell r="Y1313" t="str">
            <v>12h00</v>
          </cell>
          <cell r="Z1313" t="str">
            <v>J+1</v>
          </cell>
          <cell r="AA1313" t="str">
            <v>Label ISR 062021</v>
          </cell>
          <cell r="AC1313" t="str">
            <v>Oui</v>
          </cell>
          <cell r="AD1313">
            <v>0.1</v>
          </cell>
          <cell r="AE1313">
            <v>0.1</v>
          </cell>
        </row>
        <row r="1314">
          <cell r="A1314" t="str">
            <v>FR0010799296</v>
          </cell>
          <cell r="B1314" t="str">
            <v>Pluvalca Evolution Europe A</v>
          </cell>
          <cell r="C1314" t="str">
            <v>Arbevel</v>
          </cell>
          <cell r="D1314">
            <v>8</v>
          </cell>
          <cell r="E1314" t="str">
            <v xml:space="preserve">FCP </v>
          </cell>
          <cell r="F1314" t="str">
            <v>Financière Arbevel</v>
          </cell>
          <cell r="G1314" t="str">
            <v>Financière Arbevel</v>
          </cell>
          <cell r="H1314" t="str">
            <v>EUR</v>
          </cell>
          <cell r="I1314" t="str">
            <v>(Euribor 3 M + 200 bps) 50% + ( Euro Stoxx 50 NR EUR) 25% + (Eonia) 25%</v>
          </cell>
          <cell r="J1314" t="str">
            <v>www.arbevel.com</v>
          </cell>
          <cell r="K1314" t="str">
            <v>Mixtes EUR Equilibrés</v>
          </cell>
          <cell r="L1314" t="str">
            <v>Europe Fonds ouverts  - Allocation EUR Modérée</v>
          </cell>
          <cell r="M1314" t="str">
            <v>EABA</v>
          </cell>
          <cell r="N1314" t="str">
            <v>EABAB</v>
          </cell>
          <cell r="O1314" t="str">
            <v>Quotidien</v>
          </cell>
          <cell r="P1314" t="str">
            <v>France</v>
          </cell>
          <cell r="Q1314" t="str">
            <v>Non</v>
          </cell>
          <cell r="R1314" t="str">
            <v/>
          </cell>
          <cell r="S1314" t="str">
            <v>+ 85 ans</v>
          </cell>
          <cell r="T1314" t="str">
            <v>Europe</v>
          </cell>
          <cell r="U1314" t="str">
            <v>Europe</v>
          </cell>
          <cell r="V1314">
            <v>4</v>
          </cell>
          <cell r="W1314" t="str">
            <v>Non</v>
          </cell>
          <cell r="X1314" t="str">
            <v>Cap</v>
          </cell>
          <cell r="Y1314" t="str">
            <v>12h00</v>
          </cell>
          <cell r="Z1314" t="str">
            <v>J+1</v>
          </cell>
          <cell r="AA1314">
            <v>0</v>
          </cell>
          <cell r="AB1314" t="str">
            <v>Non</v>
          </cell>
          <cell r="AC1314" t="str">
            <v>Oui</v>
          </cell>
          <cell r="AD1314">
            <v>1.5</v>
          </cell>
          <cell r="AE1314">
            <v>1.77</v>
          </cell>
        </row>
        <row r="1315">
          <cell r="A1315" t="str">
            <v>FR0000422859</v>
          </cell>
          <cell r="B1315" t="str">
            <v>Pluvalca France Small Caps A</v>
          </cell>
          <cell r="C1315" t="str">
            <v>Arbevel</v>
          </cell>
          <cell r="D1315">
            <v>10</v>
          </cell>
          <cell r="E1315" t="str">
            <v>FCP</v>
          </cell>
          <cell r="F1315" t="str">
            <v>Financière Arbevel</v>
          </cell>
          <cell r="G1315" t="str">
            <v>Financière Arbevel</v>
          </cell>
          <cell r="H1315" t="str">
            <v>EUR</v>
          </cell>
          <cell r="I1315" t="str">
            <v>Euronext Paris CAC Mid&amp;Small NR EUR</v>
          </cell>
          <cell r="J1315" t="str">
            <v>www.arbevel.com</v>
          </cell>
          <cell r="K1315" t="str">
            <v>Actions France Petites &amp; Moyennes Capitalisations</v>
          </cell>
          <cell r="L1315" t="str">
            <v>Europe Fonds ouverts  - Actions France Petites &amp; Moy. Cap.</v>
          </cell>
          <cell r="M1315" t="str">
            <v>FACA</v>
          </cell>
          <cell r="N1315" t="str">
            <v>FACAB</v>
          </cell>
          <cell r="O1315" t="str">
            <v>Quotidien</v>
          </cell>
          <cell r="P1315" t="str">
            <v>France</v>
          </cell>
          <cell r="Q1315" t="str">
            <v>Oui</v>
          </cell>
          <cell r="R1315" t="str">
            <v/>
          </cell>
          <cell r="S1315" t="str">
            <v/>
          </cell>
          <cell r="T1315" t="str">
            <v>France</v>
          </cell>
          <cell r="U1315" t="str">
            <v>France</v>
          </cell>
          <cell r="V1315">
            <v>6</v>
          </cell>
          <cell r="W1315" t="str">
            <v>Non</v>
          </cell>
          <cell r="X1315" t="str">
            <v>Cap</v>
          </cell>
          <cell r="Y1315" t="str">
            <v>12h00</v>
          </cell>
          <cell r="Z1315" t="str">
            <v>J+1</v>
          </cell>
          <cell r="AA1315" t="str">
            <v>Label ISR 062021</v>
          </cell>
          <cell r="AB1315" t="str">
            <v>Non</v>
          </cell>
          <cell r="AC1315" t="str">
            <v>Oui</v>
          </cell>
          <cell r="AD1315">
            <v>2.3919999999999999</v>
          </cell>
          <cell r="AE1315">
            <v>2.39</v>
          </cell>
        </row>
        <row r="1316">
          <cell r="A1316" t="str">
            <v>FR0011315696</v>
          </cell>
          <cell r="B1316" t="str">
            <v>Pluvalca Initiatives PME A</v>
          </cell>
          <cell r="C1316" t="str">
            <v>PEA PME</v>
          </cell>
          <cell r="D1316">
            <v>9</v>
          </cell>
          <cell r="E1316" t="str">
            <v xml:space="preserve">FCP </v>
          </cell>
          <cell r="F1316" t="str">
            <v>Financière Arbevel</v>
          </cell>
          <cell r="G1316" t="str">
            <v>Financière Arbevel</v>
          </cell>
          <cell r="H1316" t="str">
            <v>EUR</v>
          </cell>
          <cell r="I1316" t="str">
            <v>Euronext Paris CAC Small NR EUR</v>
          </cell>
          <cell r="J1316" t="str">
            <v>www.arbevel.com</v>
          </cell>
          <cell r="K1316" t="str">
            <v>Actions France Petites &amp; Moyennes Capitalisations</v>
          </cell>
          <cell r="L1316" t="str">
            <v>Europe Fonds ouverts  - Actions France Petites &amp; Moy. Cap.</v>
          </cell>
          <cell r="M1316" t="str">
            <v>FACA</v>
          </cell>
          <cell r="N1316" t="str">
            <v>FACAB</v>
          </cell>
          <cell r="O1316" t="str">
            <v>Quotidien</v>
          </cell>
          <cell r="P1316" t="str">
            <v>France</v>
          </cell>
          <cell r="Q1316" t="str">
            <v>Oui</v>
          </cell>
          <cell r="R1316" t="str">
            <v/>
          </cell>
          <cell r="S1316" t="str">
            <v/>
          </cell>
          <cell r="T1316" t="str">
            <v>France</v>
          </cell>
          <cell r="U1316" t="str">
            <v>France</v>
          </cell>
          <cell r="V1316">
            <v>6</v>
          </cell>
          <cell r="W1316" t="str">
            <v>Non</v>
          </cell>
          <cell r="X1316" t="str">
            <v>Cap</v>
          </cell>
          <cell r="Y1316" t="str">
            <v>12h00</v>
          </cell>
          <cell r="Z1316" t="str">
            <v>J+1</v>
          </cell>
          <cell r="AA1316" t="str">
            <v>Label Relance 01/2021</v>
          </cell>
          <cell r="AB1316" t="str">
            <v>Non</v>
          </cell>
          <cell r="AC1316" t="str">
            <v>Oui</v>
          </cell>
          <cell r="AD1316">
            <v>2</v>
          </cell>
          <cell r="AE1316">
            <v>2</v>
          </cell>
        </row>
        <row r="1317">
          <cell r="A1317" t="str">
            <v>FR0012283406</v>
          </cell>
          <cell r="B1317" t="str">
            <v>Pluvalca Health Opportunities A</v>
          </cell>
          <cell r="D1317">
            <v>5</v>
          </cell>
          <cell r="E1317" t="str">
            <v xml:space="preserve">FCP </v>
          </cell>
          <cell r="F1317" t="str">
            <v>Financière Arbevel</v>
          </cell>
          <cell r="G1317" t="str">
            <v>Financière Arbevel</v>
          </cell>
          <cell r="H1317" t="str">
            <v>EUR</v>
          </cell>
          <cell r="I1317" t="str">
            <v>Pas d'indice de référence</v>
          </cell>
          <cell r="J1317" t="str">
            <v>www.arbevel.com</v>
          </cell>
          <cell r="K1317" t="str">
            <v>Secteur Santé</v>
          </cell>
          <cell r="L1317" t="str">
            <v>Europe Fonds ouverts  - Actions Secteur Santé</v>
          </cell>
          <cell r="M1317" t="str">
            <v>G0P0</v>
          </cell>
          <cell r="N1317" t="str">
            <v>G0P0B</v>
          </cell>
          <cell r="O1317" t="str">
            <v>Quotidien</v>
          </cell>
          <cell r="P1317" t="str">
            <v>France</v>
          </cell>
          <cell r="Q1317" t="str">
            <v>Oui</v>
          </cell>
          <cell r="R1317" t="str">
            <v/>
          </cell>
          <cell r="S1317" t="str">
            <v/>
          </cell>
          <cell r="T1317" t="str">
            <v>Europe</v>
          </cell>
          <cell r="U1317" t="str">
            <v>Europe</v>
          </cell>
          <cell r="V1317">
            <v>6</v>
          </cell>
          <cell r="W1317" t="str">
            <v>Non</v>
          </cell>
          <cell r="X1317" t="str">
            <v>Cap</v>
          </cell>
          <cell r="Y1317" t="str">
            <v>12h00</v>
          </cell>
          <cell r="Z1317" t="str">
            <v>J+1</v>
          </cell>
          <cell r="AA1317">
            <v>0</v>
          </cell>
          <cell r="AB1317" t="str">
            <v>Non</v>
          </cell>
          <cell r="AC1317" t="str">
            <v>Oui</v>
          </cell>
          <cell r="AD1317">
            <v>2.2000000000000002</v>
          </cell>
          <cell r="AE1317">
            <v>2.2000000000000002</v>
          </cell>
        </row>
        <row r="1318">
          <cell r="A1318" t="str">
            <v>FR0013047412</v>
          </cell>
          <cell r="B1318" t="str">
            <v>Pluvalca Credit Allocation A</v>
          </cell>
          <cell r="D1318">
            <v>2</v>
          </cell>
          <cell r="E1318" t="str">
            <v>FCP</v>
          </cell>
          <cell r="F1318" t="str">
            <v>Financière Arbevel</v>
          </cell>
          <cell r="G1318" t="str">
            <v>Financière Arbevel</v>
          </cell>
          <cell r="H1318" t="str">
            <v>EUR</v>
          </cell>
          <cell r="I1318" t="str">
            <v>Euribor 3 Month EUR</v>
          </cell>
          <cell r="J1318" t="str">
            <v>www.arbevel.com</v>
          </cell>
          <cell r="K1318" t="str">
            <v>Obligations Flexibles EUR</v>
          </cell>
          <cell r="L1318" t="str">
            <v>Europe Fonds ouverts  - Obligations EUR Flexibles</v>
          </cell>
          <cell r="M1318" t="str">
            <v>BBGA</v>
          </cell>
          <cell r="N1318" t="str">
            <v>BBGAB</v>
          </cell>
          <cell r="O1318" t="str">
            <v>Quotidien</v>
          </cell>
          <cell r="P1318" t="str">
            <v>France</v>
          </cell>
          <cell r="Q1318" t="str">
            <v>Non</v>
          </cell>
          <cell r="R1318" t="str">
            <v/>
          </cell>
          <cell r="S1318" t="str">
            <v/>
          </cell>
          <cell r="T1318" t="str">
            <v>International</v>
          </cell>
          <cell r="U1318" t="str">
            <v>Global</v>
          </cell>
          <cell r="V1318">
            <v>6</v>
          </cell>
          <cell r="W1318" t="str">
            <v>Non</v>
          </cell>
          <cell r="X1318" t="str">
            <v>Cap</v>
          </cell>
          <cell r="Y1318" t="str">
            <v>11h00</v>
          </cell>
          <cell r="Z1318" t="str">
            <v>J+1</v>
          </cell>
          <cell r="AB1318" t="str">
            <v>Non</v>
          </cell>
          <cell r="AC1318" t="str">
            <v>Oui</v>
          </cell>
          <cell r="AD1318">
            <v>1.2</v>
          </cell>
          <cell r="AE1318">
            <v>1.2</v>
          </cell>
        </row>
        <row r="1319">
          <cell r="A1319" t="str">
            <v>FR0010988147</v>
          </cell>
          <cell r="B1319" t="str">
            <v>Pluvalca Multimanagers A</v>
          </cell>
          <cell r="C1319" t="str">
            <v>Arbevel</v>
          </cell>
          <cell r="D1319">
            <v>5</v>
          </cell>
          <cell r="E1319" t="str">
            <v xml:space="preserve">FCP </v>
          </cell>
          <cell r="F1319" t="str">
            <v>Financière Arbevel</v>
          </cell>
          <cell r="G1319" t="str">
            <v>Financière Arbevel</v>
          </cell>
          <cell r="H1319" t="str">
            <v>EUR</v>
          </cell>
          <cell r="I1319" t="str">
            <v>Eonia +3%</v>
          </cell>
          <cell r="J1319" t="str">
            <v>www.arbevel.com</v>
          </cell>
          <cell r="K1319" t="str">
            <v>Mixtes EUR Flexible</v>
          </cell>
          <cell r="L1319" t="str">
            <v>Europe Fonds ouverts  - Allocation EUR Flexible - International</v>
          </cell>
          <cell r="M1319" t="str">
            <v>EACA</v>
          </cell>
          <cell r="N1319" t="str">
            <v>EACAB</v>
          </cell>
          <cell r="O1319" t="str">
            <v>Quotidien</v>
          </cell>
          <cell r="P1319" t="str">
            <v>France</v>
          </cell>
          <cell r="Q1319" t="str">
            <v>Non</v>
          </cell>
          <cell r="R1319" t="str">
            <v/>
          </cell>
          <cell r="S1319" t="str">
            <v>+ 85 ans</v>
          </cell>
          <cell r="T1319" t="str">
            <v>International</v>
          </cell>
          <cell r="U1319" t="str">
            <v>Global</v>
          </cell>
          <cell r="V1319">
            <v>4</v>
          </cell>
          <cell r="W1319" t="str">
            <v>Non</v>
          </cell>
          <cell r="X1319" t="str">
            <v>Cap</v>
          </cell>
          <cell r="Y1319" t="str">
            <v>12h00</v>
          </cell>
          <cell r="Z1319" t="str">
            <v>J+1</v>
          </cell>
          <cell r="AA1319">
            <v>0</v>
          </cell>
          <cell r="AB1319" t="str">
            <v>Non</v>
          </cell>
          <cell r="AC1319" t="str">
            <v>Oui</v>
          </cell>
          <cell r="AD1319">
            <v>1.7</v>
          </cell>
          <cell r="AE1319">
            <v>2.73</v>
          </cell>
        </row>
        <row r="1320">
          <cell r="A1320" t="str">
            <v>FR0011156389</v>
          </cell>
          <cell r="B1320" t="str">
            <v>Pluvalca Allcaps Z</v>
          </cell>
          <cell r="C1320" t="str">
            <v>Pas MS, AMF OK (05/05/2020) - Arbevel/salariés - Fonds dédiés</v>
          </cell>
          <cell r="D1320">
            <v>0</v>
          </cell>
          <cell r="E1320" t="str">
            <v>FCP</v>
          </cell>
          <cell r="F1320" t="str">
            <v>Financière Arbevel</v>
          </cell>
          <cell r="G1320" t="str">
            <v>Financière Arbevel</v>
          </cell>
          <cell r="H1320" t="str">
            <v>EUR</v>
          </cell>
          <cell r="I1320" t="str">
            <v>Pas d'indice de référence</v>
          </cell>
          <cell r="J1320" t="str">
            <v>www.arbevel.com</v>
          </cell>
          <cell r="K1320" t="str">
            <v>Actions France Petites &amp; Moyennes Capitalisations</v>
          </cell>
          <cell r="L1320" t="str">
            <v>Europe Fonds ouverts  - Actions France Petites &amp; Moy. Cap.</v>
          </cell>
          <cell r="M1320" t="str">
            <v>FACA</v>
          </cell>
          <cell r="N1320" t="str">
            <v>FACAB</v>
          </cell>
          <cell r="O1320" t="str">
            <v>Quotidien</v>
          </cell>
          <cell r="P1320" t="str">
            <v>France</v>
          </cell>
          <cell r="Q1320" t="str">
            <v>Oui</v>
          </cell>
          <cell r="R1320" t="str">
            <v/>
          </cell>
          <cell r="S1320" t="str">
            <v/>
          </cell>
          <cell r="T1320" t="str">
            <v>France</v>
          </cell>
          <cell r="U1320" t="str">
            <v>France</v>
          </cell>
          <cell r="V1320">
            <v>6</v>
          </cell>
          <cell r="X1320" t="str">
            <v>Cap</v>
          </cell>
          <cell r="Y1320" t="str">
            <v>12h00</v>
          </cell>
          <cell r="Z1320" t="str">
            <v>J+1</v>
          </cell>
          <cell r="AD1320">
            <v>0.1</v>
          </cell>
          <cell r="AE1320" t="str">
            <v>nd</v>
          </cell>
        </row>
        <row r="1321">
          <cell r="A1321" t="str">
            <v>FR0012285856</v>
          </cell>
          <cell r="B1321" t="str">
            <v>Pluvalca Health Opportunities Z</v>
          </cell>
          <cell r="C1321" t="str">
            <v xml:space="preserve">Pas MS, AMF OK (05/05/2020) - Fonds dédiés </v>
          </cell>
          <cell r="D1321">
            <v>0</v>
          </cell>
          <cell r="E1321" t="str">
            <v>FCP (2)</v>
          </cell>
          <cell r="F1321" t="str">
            <v>Financière Arbevel</v>
          </cell>
          <cell r="G1321" t="str">
            <v>Financière Arbevel</v>
          </cell>
          <cell r="H1321" t="str">
            <v>EUR</v>
          </cell>
          <cell r="I1321" t="str">
            <v>Pas d'indice de référence</v>
          </cell>
          <cell r="J1321" t="str">
            <v>www.arbevel.com</v>
          </cell>
          <cell r="K1321" t="str">
            <v>Secteur Biotechnologie</v>
          </cell>
          <cell r="L1321" t="str">
            <v>Europe Fonds ouverts  - Actions Secteur Biotechnologie</v>
          </cell>
          <cell r="M1321" t="str">
            <v>G0C0</v>
          </cell>
          <cell r="N1321" t="str">
            <v>G0C0B</v>
          </cell>
          <cell r="O1321" t="str">
            <v>Hebdomadaire</v>
          </cell>
          <cell r="P1321" t="str">
            <v>France</v>
          </cell>
          <cell r="Q1321" t="str">
            <v>Non</v>
          </cell>
          <cell r="R1321" t="str">
            <v/>
          </cell>
          <cell r="S1321" t="str">
            <v/>
          </cell>
          <cell r="T1321" t="str">
            <v>Europe</v>
          </cell>
          <cell r="U1321" t="str">
            <v>Europe</v>
          </cell>
          <cell r="V1321">
            <v>6</v>
          </cell>
          <cell r="W1321" t="str">
            <v>Non</v>
          </cell>
          <cell r="X1321" t="str">
            <v>Cap</v>
          </cell>
          <cell r="Y1321" t="str">
            <v>12h00</v>
          </cell>
          <cell r="Z1321" t="str">
            <v>J+1</v>
          </cell>
          <cell r="AC1321" t="str">
            <v>Oui</v>
          </cell>
          <cell r="AD1321">
            <v>2.2000000000000002</v>
          </cell>
          <cell r="AE1321">
            <v>2.2000000000000002</v>
          </cell>
        </row>
        <row r="1322">
          <cell r="A1322" t="str">
            <v>FR0013076536</v>
          </cell>
          <cell r="B1322" t="str">
            <v>Pluvalca Disruptive Opportunities I</v>
          </cell>
          <cell r="C1322" t="str">
            <v>à créer dans Klife</v>
          </cell>
          <cell r="D1322">
            <v>1</v>
          </cell>
          <cell r="E1322" t="str">
            <v>SICAV</v>
          </cell>
          <cell r="F1322" t="str">
            <v>Financière Arbevel</v>
          </cell>
          <cell r="G1322" t="str">
            <v>Financière Arbevel</v>
          </cell>
          <cell r="H1322" t="str">
            <v>EUR</v>
          </cell>
          <cell r="I1322" t="str">
            <v>EURO STOXX Small NR EUR</v>
          </cell>
          <cell r="J1322" t="str">
            <v>www.arbevel.com</v>
          </cell>
          <cell r="K1322" t="str">
            <v>Actions Zone Euro Moyennes Capitalisations</v>
          </cell>
          <cell r="L1322" t="str">
            <v>Europe Fonds ouverts  - Actions Zone Euro Moyennes Cap.</v>
          </cell>
          <cell r="M1322" t="str">
            <v>FBCA</v>
          </cell>
          <cell r="N1322" t="str">
            <v>FBCAB</v>
          </cell>
          <cell r="O1322" t="str">
            <v>Quotidien</v>
          </cell>
          <cell r="P1322" t="str">
            <v>Switzerland;France;Luxembourg;</v>
          </cell>
          <cell r="Q1322" t="str">
            <v>Oui</v>
          </cell>
          <cell r="R1322" t="str">
            <v/>
          </cell>
          <cell r="S1322" t="str">
            <v/>
          </cell>
          <cell r="T1322" t="str">
            <v>Zone Euro</v>
          </cell>
          <cell r="U1322" t="str">
            <v>Euroland</v>
          </cell>
          <cell r="V1322">
            <v>6</v>
          </cell>
          <cell r="W1322" t="str">
            <v>Non</v>
          </cell>
          <cell r="X1322" t="str">
            <v>Cap</v>
          </cell>
          <cell r="Y1322" t="str">
            <v>12h00</v>
          </cell>
          <cell r="Z1322" t="str">
            <v>J+2</v>
          </cell>
          <cell r="AA1322" t="str">
            <v>Label ISR 062021</v>
          </cell>
          <cell r="AB1322" t="str">
            <v>Non</v>
          </cell>
          <cell r="AC1322" t="str">
            <v>Oui</v>
          </cell>
          <cell r="AD1322">
            <v>1</v>
          </cell>
          <cell r="AE1322">
            <v>1</v>
          </cell>
        </row>
        <row r="1323">
          <cell r="A1323" t="str">
            <v>FR0010801852</v>
          </cell>
          <cell r="B1323" t="str">
            <v>Pluvalca Evolution Europe Z</v>
          </cell>
          <cell r="C1323" t="str">
            <v>Pas MS, AMF OK (05/05/2020) - Arbevel/salariés - Fonds dédiés</v>
          </cell>
          <cell r="D1323">
            <v>0</v>
          </cell>
          <cell r="E1323" t="str">
            <v>FCP (2)</v>
          </cell>
          <cell r="F1323" t="str">
            <v>Financière Arbevel</v>
          </cell>
          <cell r="G1323" t="str">
            <v>Financière Arbevel</v>
          </cell>
          <cell r="H1323" t="str">
            <v>EUR</v>
          </cell>
          <cell r="I1323" t="str">
            <v>Pas d'indice de référence</v>
          </cell>
          <cell r="J1323" t="str">
            <v>www.arbevel.com</v>
          </cell>
          <cell r="K1323" t="str">
            <v>Mixtes EUR Flexible</v>
          </cell>
          <cell r="L1323" t="str">
            <v>Europe Fonds ouverts  - Allocation EUR Flexible</v>
          </cell>
          <cell r="M1323" t="str">
            <v>EACA</v>
          </cell>
          <cell r="N1323" t="str">
            <v>EACAB</v>
          </cell>
          <cell r="O1323" t="str">
            <v>Hebdomadaire</v>
          </cell>
          <cell r="P1323" t="str">
            <v>France</v>
          </cell>
          <cell r="Q1323" t="str">
            <v>Non</v>
          </cell>
          <cell r="R1323" t="str">
            <v/>
          </cell>
          <cell r="S1323" t="str">
            <v>+ 85 ans</v>
          </cell>
          <cell r="T1323" t="str">
            <v>Europe</v>
          </cell>
          <cell r="U1323" t="str">
            <v>Europe</v>
          </cell>
          <cell r="V1323">
            <v>5</v>
          </cell>
          <cell r="X1323" t="str">
            <v>Cap</v>
          </cell>
          <cell r="Y1323" t="str">
            <v>12h00</v>
          </cell>
          <cell r="Z1323" t="str">
            <v>J+1</v>
          </cell>
          <cell r="AD1323">
            <v>0.1</v>
          </cell>
          <cell r="AE1323" t="str">
            <v>nd</v>
          </cell>
        </row>
        <row r="1324">
          <cell r="A1324" t="str">
            <v>FR0013173036</v>
          </cell>
          <cell r="B1324" t="str">
            <v>Pluvalca France Small Caps B</v>
          </cell>
          <cell r="C1324" t="str">
            <v>Retrait SLEPL 07/21 doublons</v>
          </cell>
          <cell r="D1324">
            <v>0</v>
          </cell>
          <cell r="E1324" t="str">
            <v>SICAV</v>
          </cell>
          <cell r="F1324" t="str">
            <v>Financière Arbevel</v>
          </cell>
          <cell r="G1324" t="str">
            <v>Financière Arbevel</v>
          </cell>
          <cell r="H1324" t="str">
            <v>EUR</v>
          </cell>
          <cell r="I1324" t="str">
            <v>Euronext Paris CAC Mid&amp;Small NR EUR</v>
          </cell>
          <cell r="J1324" t="str">
            <v>www.arbevel.com</v>
          </cell>
          <cell r="K1324" t="str">
            <v>Actions France Petites &amp; Moyennes Capitalisations</v>
          </cell>
          <cell r="L1324" t="str">
            <v>Europe Fonds ouverts  - Actions France Petites &amp; Moy. Cap.</v>
          </cell>
          <cell r="M1324" t="str">
            <v>FACA</v>
          </cell>
          <cell r="N1324" t="str">
            <v>FACAB</v>
          </cell>
          <cell r="O1324" t="str">
            <v>Quotidien</v>
          </cell>
          <cell r="P1324" t="str">
            <v>France</v>
          </cell>
          <cell r="Q1324" t="str">
            <v>Oui</v>
          </cell>
          <cell r="R1324" t="str">
            <v/>
          </cell>
          <cell r="S1324" t="str">
            <v/>
          </cell>
          <cell r="T1324" t="str">
            <v>France</v>
          </cell>
          <cell r="U1324" t="str">
            <v>France</v>
          </cell>
          <cell r="V1324">
            <v>6</v>
          </cell>
          <cell r="W1324" t="str">
            <v>Non</v>
          </cell>
          <cell r="X1324" t="str">
            <v>Cap</v>
          </cell>
          <cell r="Y1324" t="str">
            <v>12h00</v>
          </cell>
          <cell r="Z1324" t="str">
            <v>J+1</v>
          </cell>
          <cell r="AA1324" t="str">
            <v>Label ISR 062021</v>
          </cell>
          <cell r="AB1324" t="str">
            <v>Non</v>
          </cell>
          <cell r="AC1324" t="str">
            <v>Oui</v>
          </cell>
          <cell r="AD1324">
            <v>1.35</v>
          </cell>
          <cell r="AE1324">
            <v>1.35</v>
          </cell>
        </row>
        <row r="1325">
          <cell r="A1325" t="str">
            <v>FR0011156397</v>
          </cell>
          <cell r="B1325" t="str">
            <v>Pluvalca France Small Caps Z</v>
          </cell>
          <cell r="C1325" t="str">
            <v>Pas MS, AMF OK (05/05/2020) - Arbevel/salariés - Fonds dédiés</v>
          </cell>
          <cell r="D1325">
            <v>0</v>
          </cell>
          <cell r="E1325" t="str">
            <v>FCP</v>
          </cell>
          <cell r="F1325" t="str">
            <v>Financière Arbevel</v>
          </cell>
          <cell r="G1325" t="str">
            <v>Financière Arbevel</v>
          </cell>
          <cell r="H1325" t="str">
            <v>EUR</v>
          </cell>
          <cell r="I1325" t="str">
            <v>Pas d'indice de référence</v>
          </cell>
          <cell r="J1325" t="str">
            <v>www.arbevel.com</v>
          </cell>
          <cell r="K1325" t="str">
            <v>Actions France Petites &amp; Moyennes Capitalisations</v>
          </cell>
          <cell r="L1325" t="str">
            <v>Europe Fonds ouverts  - Actions France Petites &amp; Moy. Cap.</v>
          </cell>
          <cell r="M1325" t="str">
            <v>FACA</v>
          </cell>
          <cell r="N1325" t="str">
            <v>FACAB</v>
          </cell>
          <cell r="O1325" t="str">
            <v>Quotidien</v>
          </cell>
          <cell r="P1325" t="str">
            <v>France</v>
          </cell>
          <cell r="Q1325" t="str">
            <v>Oui</v>
          </cell>
          <cell r="R1325" t="str">
            <v/>
          </cell>
          <cell r="S1325" t="str">
            <v/>
          </cell>
          <cell r="T1325" t="str">
            <v>France</v>
          </cell>
          <cell r="U1325" t="str">
            <v>France</v>
          </cell>
          <cell r="V1325">
            <v>6</v>
          </cell>
          <cell r="X1325" t="str">
            <v>Cap</v>
          </cell>
          <cell r="Y1325" t="str">
            <v>12h00</v>
          </cell>
          <cell r="Z1325" t="str">
            <v>J+1</v>
          </cell>
          <cell r="AA1325" t="str">
            <v>Label ISR 062021</v>
          </cell>
          <cell r="AD1325">
            <v>0.1</v>
          </cell>
          <cell r="AE1325" t="str">
            <v>nd</v>
          </cell>
        </row>
        <row r="1326">
          <cell r="A1326" t="str">
            <v>FR0011318500</v>
          </cell>
          <cell r="B1326" t="str">
            <v>Pluvalca Initiatives PME Z</v>
          </cell>
          <cell r="C1326" t="str">
            <v>Pas MS, AMF OK (05/05/2020) - Arbevel/salariés - Fonds dédiés</v>
          </cell>
          <cell r="D1326">
            <v>0</v>
          </cell>
          <cell r="E1326" t="str">
            <v>FCP (2)</v>
          </cell>
          <cell r="F1326" t="str">
            <v>Financière Arbevel</v>
          </cell>
          <cell r="G1326" t="str">
            <v>Financière Arbevel</v>
          </cell>
          <cell r="H1326" t="str">
            <v>EUR</v>
          </cell>
          <cell r="I1326" t="str">
            <v>Pas d'indice de référence</v>
          </cell>
          <cell r="J1326" t="str">
            <v>www.arbevel.com</v>
          </cell>
          <cell r="K1326" t="str">
            <v>Actions France Petites &amp; Moyennes Capitalisations</v>
          </cell>
          <cell r="L1326" t="str">
            <v>Europe Fonds ouverts  - Actions France Petites &amp; Moy. Cap.</v>
          </cell>
          <cell r="M1326" t="str">
            <v>FACA</v>
          </cell>
          <cell r="N1326" t="str">
            <v>FACAB</v>
          </cell>
          <cell r="O1326" t="str">
            <v>Hebdomadaire</v>
          </cell>
          <cell r="P1326" t="str">
            <v>France</v>
          </cell>
          <cell r="Q1326" t="str">
            <v>Oui</v>
          </cell>
          <cell r="R1326" t="str">
            <v/>
          </cell>
          <cell r="S1326" t="str">
            <v/>
          </cell>
          <cell r="T1326" t="str">
            <v>International</v>
          </cell>
          <cell r="U1326" t="str">
            <v>Global</v>
          </cell>
          <cell r="V1326">
            <v>6</v>
          </cell>
          <cell r="X1326" t="str">
            <v>Cap</v>
          </cell>
          <cell r="Y1326" t="str">
            <v>12h00</v>
          </cell>
          <cell r="Z1326" t="str">
            <v>J+1</v>
          </cell>
          <cell r="AD1326">
            <v>0.1</v>
          </cell>
          <cell r="AE1326" t="str">
            <v>nd</v>
          </cell>
        </row>
        <row r="1327">
          <cell r="A1327" t="str">
            <v>FR0013047420</v>
          </cell>
          <cell r="B1327" t="str">
            <v>Pluvalca Credit Allocation Z</v>
          </cell>
          <cell r="C1327" t="str">
            <v>Pas MS, AMF OK (05/05/2020) - Fonds dédiés</v>
          </cell>
          <cell r="D1327">
            <v>0</v>
          </cell>
          <cell r="E1327" t="str">
            <v>FCP</v>
          </cell>
          <cell r="F1327" t="str">
            <v>Financière Arbevel</v>
          </cell>
          <cell r="G1327" t="str">
            <v>Financière Arbevel</v>
          </cell>
          <cell r="H1327" t="str">
            <v>EUR</v>
          </cell>
          <cell r="I1327" t="str">
            <v>Pas d'indice de référence</v>
          </cell>
          <cell r="J1327" t="str">
            <v>www.arbevel.com</v>
          </cell>
          <cell r="K1327" t="str">
            <v>Obligations Flexibles EUR</v>
          </cell>
          <cell r="L1327" t="str">
            <v>Europe Fonds ouverts  - Obligations EUR Flexibles</v>
          </cell>
          <cell r="M1327" t="str">
            <v>BBGA</v>
          </cell>
          <cell r="N1327" t="str">
            <v>BBGAB</v>
          </cell>
          <cell r="O1327" t="str">
            <v>Quotidien</v>
          </cell>
          <cell r="P1327" t="str">
            <v>France</v>
          </cell>
          <cell r="Q1327" t="str">
            <v>Non</v>
          </cell>
          <cell r="R1327" t="str">
            <v/>
          </cell>
          <cell r="S1327" t="str">
            <v>+ 85 ans</v>
          </cell>
          <cell r="T1327" t="str">
            <v>International</v>
          </cell>
          <cell r="U1327" t="str">
            <v>Global</v>
          </cell>
          <cell r="V1327">
            <v>4</v>
          </cell>
          <cell r="W1327" t="str">
            <v>Non</v>
          </cell>
          <cell r="X1327" t="str">
            <v>Cap</v>
          </cell>
          <cell r="Y1327" t="str">
            <v>11h00</v>
          </cell>
          <cell r="Z1327" t="str">
            <v>J+1</v>
          </cell>
          <cell r="AC1327" t="str">
            <v>Oui</v>
          </cell>
          <cell r="AD1327">
            <v>0.1</v>
          </cell>
          <cell r="AE1327">
            <v>0.1</v>
          </cell>
        </row>
        <row r="1328">
          <cell r="A1328" t="str">
            <v>FR0010997874</v>
          </cell>
          <cell r="B1328" t="str">
            <v>Pluvalca Multimanagers Z</v>
          </cell>
          <cell r="C1328" t="str">
            <v>Pas MS, AMF OK (05/05/2020) - Arbevel/salariés - Fonds dédiés</v>
          </cell>
          <cell r="D1328">
            <v>0</v>
          </cell>
          <cell r="E1328" t="str">
            <v>FCP (2)</v>
          </cell>
          <cell r="F1328" t="str">
            <v>Financière Arbevel</v>
          </cell>
          <cell r="G1328" t="str">
            <v>Financière Arbevel</v>
          </cell>
          <cell r="H1328" t="str">
            <v>EUR</v>
          </cell>
          <cell r="I1328" t="str">
            <v>Pas d'indice de référence</v>
          </cell>
          <cell r="J1328" t="str">
            <v>www.arbevel.com</v>
          </cell>
          <cell r="K1328" t="str">
            <v>Mixtes EUR Flexible</v>
          </cell>
          <cell r="L1328" t="str">
            <v>Europe Fonds ouverts  - Allocation EUR Flexible - International</v>
          </cell>
          <cell r="M1328" t="str">
            <v>EACA</v>
          </cell>
          <cell r="N1328" t="str">
            <v>EACAB</v>
          </cell>
          <cell r="O1328" t="str">
            <v>Hebdomadaire</v>
          </cell>
          <cell r="P1328" t="str">
            <v>France</v>
          </cell>
          <cell r="Q1328" t="str">
            <v>Non</v>
          </cell>
          <cell r="R1328" t="str">
            <v/>
          </cell>
          <cell r="S1328" t="str">
            <v>+ 85 ans</v>
          </cell>
          <cell r="T1328" t="str">
            <v>International</v>
          </cell>
          <cell r="U1328" t="str">
            <v>Global</v>
          </cell>
          <cell r="V1328">
            <v>4</v>
          </cell>
          <cell r="X1328" t="str">
            <v>Cap</v>
          </cell>
          <cell r="Y1328" t="str">
            <v>12h00</v>
          </cell>
          <cell r="Z1328" t="str">
            <v>J+1</v>
          </cell>
          <cell r="AD1328">
            <v>0.1</v>
          </cell>
          <cell r="AE1328" t="str">
            <v>nd</v>
          </cell>
        </row>
        <row r="1329">
          <cell r="A1329" t="str">
            <v>FR0013383825</v>
          </cell>
          <cell r="B1329" t="str">
            <v>Pluvalca Sustainable Opportunities A</v>
          </cell>
          <cell r="D1329">
            <v>2</v>
          </cell>
          <cell r="E1329" t="str">
            <v>SICAV</v>
          </cell>
          <cell r="F1329" t="str">
            <v>Financière Arbevel</v>
          </cell>
          <cell r="G1329" t="str">
            <v>Financière Arbevel</v>
          </cell>
          <cell r="H1329" t="str">
            <v>EUR</v>
          </cell>
          <cell r="I1329" t="str">
            <v>EMIX Smlr European Coms Ex UK TR EUR</v>
          </cell>
          <cell r="J1329" t="str">
            <v>www.arbevel.com</v>
          </cell>
          <cell r="K1329" t="str">
            <v>Actions Europe hors R-U</v>
          </cell>
          <cell r="L1329" t="str">
            <v>Europe Fonds ouverts  - Actions Europe hors UK Petites &amp; Moy. Cap.</v>
          </cell>
          <cell r="M1329" t="str">
            <v>FC0A</v>
          </cell>
          <cell r="N1329" t="str">
            <v>FC0AB</v>
          </cell>
          <cell r="O1329" t="str">
            <v>Quotidien</v>
          </cell>
          <cell r="P1329" t="str">
            <v>France</v>
          </cell>
          <cell r="Q1329" t="str">
            <v>Oui</v>
          </cell>
          <cell r="R1329" t="str">
            <v/>
          </cell>
          <cell r="S1329" t="str">
            <v>+ 85 ans</v>
          </cell>
          <cell r="T1329" t="str">
            <v>Europe</v>
          </cell>
          <cell r="U1329" t="str">
            <v>Europe ex UK</v>
          </cell>
          <cell r="V1329">
            <v>5</v>
          </cell>
          <cell r="W1329" t="str">
            <v>Non</v>
          </cell>
          <cell r="X1329" t="str">
            <v>Cap</v>
          </cell>
          <cell r="Y1329" t="str">
            <v>12h00</v>
          </cell>
          <cell r="Z1329" t="str">
            <v>J+1</v>
          </cell>
          <cell r="AA1329" t="str">
            <v>Label ISR 012021</v>
          </cell>
          <cell r="AB1329" t="str">
            <v>Oui</v>
          </cell>
          <cell r="AC1329" t="str">
            <v>Oui</v>
          </cell>
          <cell r="AD1329">
            <v>2.2000000000000002</v>
          </cell>
          <cell r="AE1329">
            <v>2.2000000000000002</v>
          </cell>
        </row>
        <row r="1330">
          <cell r="A1330" t="str">
            <v>FR0013383841</v>
          </cell>
          <cell r="B1330" t="str">
            <v>Pluvalca Sustainable Opportunities B</v>
          </cell>
          <cell r="D1330">
            <v>1</v>
          </cell>
          <cell r="E1330" t="str">
            <v>SICAV</v>
          </cell>
          <cell r="F1330" t="str">
            <v>Financière Arbevel</v>
          </cell>
          <cell r="G1330" t="str">
            <v>Financière Arbevel</v>
          </cell>
          <cell r="H1330" t="str">
            <v>EUR</v>
          </cell>
          <cell r="I1330" t="str">
            <v>EMIX Smlr European Coms Ex UK TR EUR</v>
          </cell>
          <cell r="J1330" t="str">
            <v>www.arbevel.com</v>
          </cell>
          <cell r="K1330" t="str">
            <v>Actions Europe hors R-U</v>
          </cell>
          <cell r="L1330" t="str">
            <v>Europe Fonds ouverts  - Actions Europe hors UK Petites &amp; Moy. Cap.</v>
          </cell>
          <cell r="M1330" t="str">
            <v>FC0A</v>
          </cell>
          <cell r="N1330" t="str">
            <v>FC0AB</v>
          </cell>
          <cell r="O1330" t="str">
            <v>Quotidien</v>
          </cell>
          <cell r="P1330" t="str">
            <v>France</v>
          </cell>
          <cell r="Q1330" t="str">
            <v>Oui</v>
          </cell>
          <cell r="R1330" t="str">
            <v/>
          </cell>
          <cell r="S1330" t="str">
            <v>+ 85 ans</v>
          </cell>
          <cell r="T1330" t="str">
            <v>Europe</v>
          </cell>
          <cell r="U1330" t="str">
            <v>Europe ex UK</v>
          </cell>
          <cell r="V1330">
            <v>5</v>
          </cell>
          <cell r="W1330" t="str">
            <v>Non</v>
          </cell>
          <cell r="X1330" t="str">
            <v>Cap</v>
          </cell>
          <cell r="Y1330" t="str">
            <v>12H00</v>
          </cell>
          <cell r="Z1330" t="str">
            <v>J+2</v>
          </cell>
          <cell r="AA1330" t="str">
            <v>Label ISR 012021</v>
          </cell>
          <cell r="AB1330" t="str">
            <v>Oui</v>
          </cell>
          <cell r="AC1330" t="str">
            <v>Oui</v>
          </cell>
          <cell r="AD1330">
            <v>1.2</v>
          </cell>
          <cell r="AE1330">
            <v>1.2</v>
          </cell>
        </row>
        <row r="1331">
          <cell r="A1331" t="str">
            <v>FR0013383833</v>
          </cell>
          <cell r="B1331" t="str">
            <v>Pluvalca Sustainable Opportunities Z</v>
          </cell>
          <cell r="C1331" t="str">
            <v>Arbevel/salariés - Fonds dédiés</v>
          </cell>
          <cell r="D1331">
            <v>0</v>
          </cell>
          <cell r="E1331" t="str">
            <v>SICAV</v>
          </cell>
          <cell r="F1331" t="str">
            <v>Financière Arbevel</v>
          </cell>
          <cell r="G1331" t="str">
            <v>Financière Arbevel</v>
          </cell>
          <cell r="H1331" t="str">
            <v>EUR</v>
          </cell>
          <cell r="I1331" t="str">
            <v>EMIX Smlr European Coms Ex UK TR EUR</v>
          </cell>
          <cell r="J1331" t="str">
            <v>www.arbevel.com</v>
          </cell>
          <cell r="K1331" t="str">
            <v>Actions Europe hors R-U</v>
          </cell>
          <cell r="L1331" t="str">
            <v>Europe Fonds ouverts  - Actions Europe hors UK Petites &amp; Moy. Cap.</v>
          </cell>
          <cell r="M1331" t="str">
            <v>FC0A</v>
          </cell>
          <cell r="N1331" t="str">
            <v>FC0AB</v>
          </cell>
          <cell r="O1331" t="str">
            <v>Quotidien</v>
          </cell>
          <cell r="P1331" t="str">
            <v>France</v>
          </cell>
          <cell r="Q1331" t="str">
            <v>Oui</v>
          </cell>
          <cell r="R1331" t="str">
            <v/>
          </cell>
          <cell r="S1331" t="str">
            <v>+ 85 ans</v>
          </cell>
          <cell r="T1331" t="str">
            <v>Europe</v>
          </cell>
          <cell r="U1331" t="str">
            <v>Europe ex UK</v>
          </cell>
          <cell r="V1331">
            <v>5</v>
          </cell>
          <cell r="W1331" t="str">
            <v>Non</v>
          </cell>
          <cell r="X1331" t="str">
            <v>Cap</v>
          </cell>
          <cell r="Y1331" t="str">
            <v>12h00</v>
          </cell>
          <cell r="Z1331" t="str">
            <v>J+1</v>
          </cell>
          <cell r="AC1331" t="str">
            <v>Oui</v>
          </cell>
          <cell r="AD1331">
            <v>0.3</v>
          </cell>
          <cell r="AE1331">
            <v>0.3</v>
          </cell>
        </row>
        <row r="1332">
          <cell r="A1332" t="str">
            <v>FR0011092436</v>
          </cell>
          <cell r="B1332" t="str">
            <v>Arc Actions Rendement</v>
          </cell>
          <cell r="D1332">
            <v>3</v>
          </cell>
          <cell r="E1332" t="str">
            <v>FCP</v>
          </cell>
          <cell r="F1332" t="str">
            <v>Financière de l'Arc</v>
          </cell>
          <cell r="G1332" t="str">
            <v>Financière de l'Arc</v>
          </cell>
          <cell r="H1332" t="str">
            <v>EUR</v>
          </cell>
          <cell r="I1332" t="str">
            <v>Stoxx Europe 600 NR EUR</v>
          </cell>
          <cell r="J1332" t="str">
            <v>www.financieredelarc.com</v>
          </cell>
          <cell r="K1332" t="str">
            <v>Actions Europe Rendement</v>
          </cell>
          <cell r="L1332" t="str">
            <v>Europe Fonds ouverts  - Actions Europe Rendement</v>
          </cell>
          <cell r="M1332" t="str">
            <v>FCAA</v>
          </cell>
          <cell r="N1332" t="str">
            <v>FCAAB</v>
          </cell>
          <cell r="O1332" t="str">
            <v>Quotidien</v>
          </cell>
          <cell r="P1332" t="str">
            <v>France</v>
          </cell>
          <cell r="Q1332" t="str">
            <v>Oui</v>
          </cell>
          <cell r="R1332" t="str">
            <v/>
          </cell>
          <cell r="S1332" t="str">
            <v/>
          </cell>
          <cell r="T1332" t="str">
            <v>Europe</v>
          </cell>
          <cell r="U1332" t="str">
            <v>Europe</v>
          </cell>
          <cell r="V1332">
            <v>6</v>
          </cell>
          <cell r="W1332" t="str">
            <v>Non</v>
          </cell>
          <cell r="X1332" t="str">
            <v>Cap</v>
          </cell>
          <cell r="Y1332" t="str">
            <v>12h00</v>
          </cell>
          <cell r="Z1332" t="str">
            <v>Cut Off: 12h00  Val:J+2?</v>
          </cell>
          <cell r="AB1332" t="str">
            <v>Non</v>
          </cell>
          <cell r="AC1332" t="str">
            <v>Oui</v>
          </cell>
          <cell r="AD1332">
            <v>2.4</v>
          </cell>
          <cell r="AE1332">
            <v>3.08</v>
          </cell>
        </row>
        <row r="1333">
          <cell r="A1333" t="str">
            <v>FR0007028063</v>
          </cell>
          <cell r="B1333" t="str">
            <v>Arc Actions Santé Innovante A</v>
          </cell>
          <cell r="C1333" t="str">
            <v>Retiré de Sélection1818 (février 2017)</v>
          </cell>
          <cell r="D1333">
            <v>4</v>
          </cell>
          <cell r="E1333" t="str">
            <v>FCP</v>
          </cell>
          <cell r="F1333" t="str">
            <v>Financière de l'Arc</v>
          </cell>
          <cell r="G1333" t="str">
            <v>Financière de l'Arc</v>
          </cell>
          <cell r="H1333" t="str">
            <v>EUR</v>
          </cell>
          <cell r="I1333" t="str">
            <v>MSCI World/Health Care NR EUR</v>
          </cell>
          <cell r="J1333" t="str">
            <v>www.financieredelarc.com</v>
          </cell>
          <cell r="K1333" t="str">
            <v>Secteur Santé</v>
          </cell>
          <cell r="L1333" t="str">
            <v>Europe Fonds ouverts  - Actions Secteur Santé</v>
          </cell>
          <cell r="M1333" t="str">
            <v>G0P0</v>
          </cell>
          <cell r="N1333" t="str">
            <v>G0P0B</v>
          </cell>
          <cell r="O1333" t="str">
            <v>Quotidien</v>
          </cell>
          <cell r="P1333" t="str">
            <v>France</v>
          </cell>
          <cell r="Q1333" t="str">
            <v>Non</v>
          </cell>
          <cell r="R1333" t="str">
            <v/>
          </cell>
          <cell r="S1333" t="str">
            <v/>
          </cell>
          <cell r="T1333" t="str">
            <v>International</v>
          </cell>
          <cell r="U1333" t="str">
            <v>Global</v>
          </cell>
          <cell r="V1333">
            <v>6</v>
          </cell>
          <cell r="W1333" t="str">
            <v>Non</v>
          </cell>
          <cell r="X1333" t="str">
            <v>Cap</v>
          </cell>
          <cell r="Y1333" t="str">
            <v>15h30</v>
          </cell>
          <cell r="Z1333" t="str">
            <v>Cut Off: 15h30  Val:J+3  DE:3%</v>
          </cell>
          <cell r="AB1333" t="str">
            <v>Non</v>
          </cell>
          <cell r="AC1333" t="str">
            <v>Oui</v>
          </cell>
          <cell r="AD1333">
            <v>2</v>
          </cell>
          <cell r="AE1333">
            <v>2.1</v>
          </cell>
        </row>
        <row r="1334">
          <cell r="A1334" t="str">
            <v>FR0010734376</v>
          </cell>
          <cell r="B1334" t="str">
            <v>Arc Actions Santé Innovante B Cvrt EU/US</v>
          </cell>
          <cell r="D1334">
            <v>1</v>
          </cell>
          <cell r="E1334" t="str">
            <v>FCP</v>
          </cell>
          <cell r="F1334" t="str">
            <v>Financière de l'Arc</v>
          </cell>
          <cell r="G1334" t="str">
            <v>Financière de l'Arc</v>
          </cell>
          <cell r="H1334" t="str">
            <v>EUR</v>
          </cell>
          <cell r="I1334" t="str">
            <v>MSCI World/Health Care NR EUR</v>
          </cell>
          <cell r="J1334" t="str">
            <v>www.financieredelarc.com</v>
          </cell>
          <cell r="K1334" t="str">
            <v>Actions autres</v>
          </cell>
          <cell r="L1334" t="str">
            <v>Europe Fonds ouverts  - Autres actions</v>
          </cell>
          <cell r="M1334" t="str">
            <v>FTZZ</v>
          </cell>
          <cell r="N1334" t="str">
            <v>FTZZB</v>
          </cell>
          <cell r="O1334" t="str">
            <v>Quotidien</v>
          </cell>
          <cell r="P1334" t="str">
            <v>France</v>
          </cell>
          <cell r="Q1334" t="str">
            <v>Non</v>
          </cell>
          <cell r="R1334" t="str">
            <v/>
          </cell>
          <cell r="S1334" t="str">
            <v/>
          </cell>
          <cell r="T1334" t="str">
            <v>International</v>
          </cell>
          <cell r="U1334" t="str">
            <v>Global</v>
          </cell>
          <cell r="V1334">
            <v>6</v>
          </cell>
          <cell r="W1334" t="str">
            <v>Non</v>
          </cell>
          <cell r="X1334" t="str">
            <v>Cap</v>
          </cell>
          <cell r="AB1334" t="str">
            <v>Non</v>
          </cell>
          <cell r="AC1334" t="str">
            <v>Oui</v>
          </cell>
          <cell r="AD1334">
            <v>2</v>
          </cell>
          <cell r="AE1334">
            <v>2.08</v>
          </cell>
        </row>
        <row r="1335">
          <cell r="A1335" t="str">
            <v>FR0011513522</v>
          </cell>
          <cell r="B1335" t="str">
            <v>Arc Flexibond C</v>
          </cell>
          <cell r="D1335">
            <v>7</v>
          </cell>
          <cell r="E1335" t="str">
            <v>FCP</v>
          </cell>
          <cell r="F1335" t="str">
            <v>Financière de l'Arc</v>
          </cell>
          <cell r="G1335" t="str">
            <v>Financière de l'Arc</v>
          </cell>
          <cell r="H1335" t="str">
            <v>EUR</v>
          </cell>
          <cell r="I1335" t="str">
            <v>€STR capitalisé</v>
          </cell>
          <cell r="J1335" t="str">
            <v>www.financieredelarc.com</v>
          </cell>
          <cell r="K1335" t="str">
            <v>Obligations Monde - Dominante EUR</v>
          </cell>
          <cell r="L1335" t="str">
            <v>Europe Fonds ouverts  - Obligations Internationales Dominante EUR</v>
          </cell>
          <cell r="M1335" t="str">
            <v>BBJB</v>
          </cell>
          <cell r="N1335" t="str">
            <v>BBJBB</v>
          </cell>
          <cell r="O1335" t="str">
            <v>Quotidien</v>
          </cell>
          <cell r="P1335" t="str">
            <v>France</v>
          </cell>
          <cell r="Q1335" t="str">
            <v>Non</v>
          </cell>
          <cell r="R1335" t="str">
            <v/>
          </cell>
          <cell r="S1335" t="str">
            <v>+ 85 ans</v>
          </cell>
          <cell r="T1335" t="str">
            <v>International</v>
          </cell>
          <cell r="U1335" t="str">
            <v>Global</v>
          </cell>
          <cell r="V1335">
            <v>3</v>
          </cell>
          <cell r="W1335" t="str">
            <v>Non</v>
          </cell>
          <cell r="X1335" t="str">
            <v>Cap</v>
          </cell>
          <cell r="Y1335" t="str">
            <v>12h00</v>
          </cell>
          <cell r="Z1335" t="str">
            <v>J+1</v>
          </cell>
          <cell r="AA1335">
            <v>0</v>
          </cell>
          <cell r="AB1335" t="str">
            <v>Non</v>
          </cell>
          <cell r="AC1335" t="str">
            <v>Oui</v>
          </cell>
          <cell r="AD1335">
            <v>1</v>
          </cell>
          <cell r="AE1335">
            <v>1.01</v>
          </cell>
        </row>
        <row r="1336">
          <cell r="A1336" t="str">
            <v>FR0010010876</v>
          </cell>
          <cell r="B1336" t="str">
            <v>Arc Sustainable Future C</v>
          </cell>
          <cell r="C1336" t="str">
            <v>Hors liste, créé sur plateforme CGP</v>
          </cell>
          <cell r="D1336">
            <v>6</v>
          </cell>
          <cell r="E1336" t="str">
            <v>FCP</v>
          </cell>
          <cell r="F1336" t="str">
            <v>Financière de l'Arc</v>
          </cell>
          <cell r="G1336" t="str">
            <v>Financière de l'Arc</v>
          </cell>
          <cell r="H1336" t="str">
            <v>EUR</v>
          </cell>
          <cell r="I1336" t="str">
            <v>(FTSE MTS Ex-CNO Etrix 3-5Y TR EUR) 33% + ( €STR capitalisé) 33% + (MSCI World NR EUR) 34%</v>
          </cell>
          <cell r="J1336" t="str">
            <v>www.financieredelarc.com</v>
          </cell>
          <cell r="K1336" t="str">
            <v>Mixtes EUR Equilibrés</v>
          </cell>
          <cell r="L1336" t="str">
            <v>Europe Fonds ouverts  - Allocation EUR Modérée - International</v>
          </cell>
          <cell r="M1336" t="str">
            <v>EABA</v>
          </cell>
          <cell r="N1336" t="str">
            <v>EABAB</v>
          </cell>
          <cell r="O1336" t="str">
            <v>Quotidien</v>
          </cell>
          <cell r="P1336" t="str">
            <v>France</v>
          </cell>
          <cell r="Q1336" t="str">
            <v>Non</v>
          </cell>
          <cell r="R1336" t="str">
            <v/>
          </cell>
          <cell r="S1336" t="str">
            <v>+ 85 ans</v>
          </cell>
          <cell r="T1336" t="str">
            <v>International</v>
          </cell>
          <cell r="U1336" t="str">
            <v>Global</v>
          </cell>
          <cell r="V1336">
            <v>4</v>
          </cell>
          <cell r="W1336" t="str">
            <v>Non</v>
          </cell>
          <cell r="X1336" t="str">
            <v>Cap</v>
          </cell>
          <cell r="Y1336" t="str">
            <v>12h00</v>
          </cell>
          <cell r="Z1336" t="str">
            <v>Cut Off: 12h00  Val:J+2?</v>
          </cell>
          <cell r="AA1336">
            <v>0</v>
          </cell>
          <cell r="AB1336" t="str">
            <v>Oui</v>
          </cell>
          <cell r="AC1336" t="str">
            <v>Oui</v>
          </cell>
          <cell r="AD1336">
            <v>1.9</v>
          </cell>
          <cell r="AE1336">
            <v>2.5299999999999998</v>
          </cell>
        </row>
        <row r="1337">
          <cell r="A1337" t="str">
            <v>FR0011440460</v>
          </cell>
          <cell r="B1337" t="str">
            <v>ARC Skyliner C</v>
          </cell>
          <cell r="D1337">
            <v>5</v>
          </cell>
          <cell r="E1337" t="str">
            <v xml:space="preserve">FCP </v>
          </cell>
          <cell r="F1337" t="str">
            <v>Financière de l'Arc</v>
          </cell>
          <cell r="G1337" t="str">
            <v>Financière de l'Arc</v>
          </cell>
          <cell r="H1337" t="str">
            <v>EUR</v>
          </cell>
          <cell r="I1337" t="str">
            <v>(FTSE MTS Ex-CNO Etrix 3-5Y TR EUR) 33% + ( Eonia) 34% + (MSCI World NR EUR) 33%</v>
          </cell>
          <cell r="J1337" t="str">
            <v>www.financieredelarc.com</v>
          </cell>
          <cell r="K1337" t="str">
            <v>Mixtes EUR Flexible</v>
          </cell>
          <cell r="L1337" t="str">
            <v>Europe Fonds ouverts  - Allocation EUR Flexible - International</v>
          </cell>
          <cell r="M1337" t="str">
            <v>EACA</v>
          </cell>
          <cell r="N1337" t="str">
            <v>EACAB</v>
          </cell>
          <cell r="O1337" t="str">
            <v>Quotidien</v>
          </cell>
          <cell r="P1337" t="str">
            <v>France</v>
          </cell>
          <cell r="Q1337" t="str">
            <v>non</v>
          </cell>
          <cell r="R1337" t="str">
            <v/>
          </cell>
          <cell r="S1337" t="str">
            <v>+ 85 ans</v>
          </cell>
          <cell r="T1337" t="str">
            <v>International</v>
          </cell>
          <cell r="U1337" t="str">
            <v>Global</v>
          </cell>
          <cell r="V1337">
            <v>4</v>
          </cell>
          <cell r="W1337" t="str">
            <v>Non</v>
          </cell>
          <cell r="X1337" t="str">
            <v>Cap</v>
          </cell>
          <cell r="Y1337" t="str">
            <v>10h00</v>
          </cell>
          <cell r="Z1337" t="str">
            <v>Cut Off:10h00 Val:J+3? DE:5%</v>
          </cell>
          <cell r="AA1337">
            <v>0</v>
          </cell>
          <cell r="AB1337" t="str">
            <v>Non</v>
          </cell>
          <cell r="AC1337" t="str">
            <v>Oui</v>
          </cell>
          <cell r="AD1337">
            <v>1.55</v>
          </cell>
          <cell r="AE1337">
            <v>2.19</v>
          </cell>
        </row>
        <row r="1338">
          <cell r="A1338" t="str">
            <v>FR0011488279</v>
          </cell>
          <cell r="B1338" t="str">
            <v>ARC Skyliner O</v>
          </cell>
          <cell r="D1338">
            <v>1</v>
          </cell>
          <cell r="E1338" t="str">
            <v>FCP</v>
          </cell>
          <cell r="F1338" t="str">
            <v>Financière de l'Arc</v>
          </cell>
          <cell r="G1338" t="str">
            <v>Financière de l'Arc</v>
          </cell>
          <cell r="H1338" t="str">
            <v>EUR</v>
          </cell>
          <cell r="I1338" t="str">
            <v>(FTSE MTS Ex-CNO Etrix 3-5Y TR EUR) 33% + ( Eonia) 34% + (MSCI World NR EUR) 33%</v>
          </cell>
          <cell r="J1338" t="str">
            <v>www.financieredelarc.com</v>
          </cell>
          <cell r="K1338" t="str">
            <v>Mixtes EUR Flexible</v>
          </cell>
          <cell r="L1338" t="str">
            <v>Europe Fonds ouverts  - Allocation EUR Flexible - International</v>
          </cell>
          <cell r="M1338" t="str">
            <v>EACA</v>
          </cell>
          <cell r="N1338" t="str">
            <v>EACAB</v>
          </cell>
          <cell r="O1338" t="str">
            <v>Quotidien</v>
          </cell>
          <cell r="P1338" t="str">
            <v>France</v>
          </cell>
          <cell r="Q1338" t="str">
            <v>Non</v>
          </cell>
          <cell r="R1338" t="str">
            <v/>
          </cell>
          <cell r="S1338" t="str">
            <v>+ 85 ans</v>
          </cell>
          <cell r="T1338" t="str">
            <v>International</v>
          </cell>
          <cell r="U1338" t="str">
            <v>Global</v>
          </cell>
          <cell r="V1338">
            <v>4</v>
          </cell>
          <cell r="W1338" t="str">
            <v>Non</v>
          </cell>
          <cell r="X1338" t="str">
            <v>Cap</v>
          </cell>
          <cell r="Y1338" t="str">
            <v>10h00</v>
          </cell>
          <cell r="Z1338" t="str">
            <v>J+1</v>
          </cell>
          <cell r="AB1338" t="str">
            <v>Non</v>
          </cell>
          <cell r="AC1338" t="str">
            <v>Oui</v>
          </cell>
          <cell r="AD1338">
            <v>1.6</v>
          </cell>
          <cell r="AE1338">
            <v>2.2400000000000002</v>
          </cell>
        </row>
        <row r="1339">
          <cell r="A1339" t="str">
            <v>FR0014005CZ6</v>
          </cell>
          <cell r="B1339" t="str">
            <v>Alpha Convictions C</v>
          </cell>
          <cell r="D1339">
            <v>6</v>
          </cell>
          <cell r="E1339" t="str">
            <v>FCP</v>
          </cell>
          <cell r="F1339" t="str">
            <v>Financière de l'Arc</v>
          </cell>
          <cell r="G1339" t="str">
            <v>Financière de l'Arc</v>
          </cell>
          <cell r="H1339" t="str">
            <v>EUR</v>
          </cell>
          <cell r="I1339" t="str">
            <v>Pas d'iindice de référence</v>
          </cell>
          <cell r="J1339" t="str">
            <v>www.financieredelarc.com</v>
          </cell>
          <cell r="K1339" t="str">
            <v>Mixtes EUR Flexible</v>
          </cell>
          <cell r="L1339" t="str">
            <v>Europe Fonds ouverts  - Allocation EUR Flexible - International</v>
          </cell>
          <cell r="M1339" t="str">
            <v>EACA</v>
          </cell>
          <cell r="N1339" t="str">
            <v>EACAB</v>
          </cell>
          <cell r="O1339" t="str">
            <v>Quotidien</v>
          </cell>
          <cell r="P1339" t="str">
            <v>France</v>
          </cell>
          <cell r="Q1339" t="str">
            <v>Non</v>
          </cell>
          <cell r="R1339" t="str">
            <v/>
          </cell>
          <cell r="S1339" t="str">
            <v>+ 85 ans</v>
          </cell>
          <cell r="T1339" t="str">
            <v>International</v>
          </cell>
          <cell r="U1339" t="str">
            <v>Global</v>
          </cell>
          <cell r="V1339">
            <v>5</v>
          </cell>
          <cell r="W1339" t="str">
            <v>Non</v>
          </cell>
          <cell r="X1339" t="str">
            <v>Cap</v>
          </cell>
          <cell r="Y1339" t="str">
            <v>12h00</v>
          </cell>
          <cell r="Z1339" t="str">
            <v>J+2</v>
          </cell>
          <cell r="AB1339" t="str">
            <v>Oui</v>
          </cell>
          <cell r="AC1339" t="str">
            <v>Oui</v>
          </cell>
          <cell r="AD1339">
            <v>2.12</v>
          </cell>
          <cell r="AE1339">
            <v>2.5299999999999998</v>
          </cell>
        </row>
        <row r="1340">
          <cell r="A1340" t="str">
            <v>FR0010321810</v>
          </cell>
          <cell r="B1340" t="str">
            <v>Echiquier Agenor SRI Mid Cap Europe A</v>
          </cell>
          <cell r="C1340" t="str">
            <v/>
          </cell>
          <cell r="D1340">
            <v>18</v>
          </cell>
          <cell r="E1340" t="str">
            <v>FCP</v>
          </cell>
          <cell r="F1340" t="str">
            <v>Financière de l'Echiquier</v>
          </cell>
          <cell r="G1340" t="str">
            <v>La Financière de l'Echiquier</v>
          </cell>
          <cell r="H1340" t="str">
            <v>EUR</v>
          </cell>
          <cell r="I1340" t="str">
            <v>MSCI Europe Small Cap NR EUR</v>
          </cell>
          <cell r="J1340" t="str">
            <v>www.lfde.com</v>
          </cell>
          <cell r="K1340" t="str">
            <v>Actions Europe Moyennes Capitalisations</v>
          </cell>
          <cell r="L1340" t="str">
            <v>Europe Fonds ouverts  - Actions Europe Moyennes Cap.</v>
          </cell>
          <cell r="M1340" t="str">
            <v>FCD0</v>
          </cell>
          <cell r="N1340" t="str">
            <v>FCD0B</v>
          </cell>
          <cell r="O1340" t="str">
            <v>Quotidien</v>
          </cell>
          <cell r="P1340" t="str">
            <v>Belgium;Switzerland;Germany;Spain;France;Italy;Netherlands;</v>
          </cell>
          <cell r="Q1340" t="str">
            <v>Oui</v>
          </cell>
          <cell r="R1340" t="str">
            <v/>
          </cell>
          <cell r="S1340" t="str">
            <v>+ 85 ans</v>
          </cell>
          <cell r="T1340" t="str">
            <v>Europe</v>
          </cell>
          <cell r="U1340" t="str">
            <v>Europe</v>
          </cell>
          <cell r="V1340">
            <v>5</v>
          </cell>
          <cell r="W1340" t="str">
            <v>Non</v>
          </cell>
          <cell r="X1340" t="str">
            <v>Cap</v>
          </cell>
          <cell r="Y1340" t="str">
            <v>12h00</v>
          </cell>
          <cell r="Z1340" t="str">
            <v>Cut Off: 12h00  Val:J+2  DE:</v>
          </cell>
          <cell r="AA1340" t="str">
            <v>Label ISR 052020</v>
          </cell>
          <cell r="AB1340" t="str">
            <v>Oui</v>
          </cell>
          <cell r="AC1340" t="str">
            <v>Oui</v>
          </cell>
          <cell r="AD1340">
            <v>2.3919999999999999</v>
          </cell>
          <cell r="AE1340">
            <v>2.69</v>
          </cell>
        </row>
        <row r="1341">
          <cell r="A1341" t="str">
            <v>FR0010321802</v>
          </cell>
          <cell r="B1341" t="str">
            <v>Echiquier Agressor A</v>
          </cell>
          <cell r="C1341" t="str">
            <v>Absorption d'Echiquier Agressor PEA A FR0010330902 le 15/09/2020</v>
          </cell>
          <cell r="D1341">
            <v>20</v>
          </cell>
          <cell r="E1341" t="str">
            <v>FCP</v>
          </cell>
          <cell r="F1341" t="str">
            <v>Financière de l'Echiquier</v>
          </cell>
          <cell r="G1341" t="str">
            <v>La Financière de l'Echiquier</v>
          </cell>
          <cell r="H1341" t="str">
            <v>EUR</v>
          </cell>
          <cell r="I1341" t="str">
            <v>MSCI Europe NR EUR</v>
          </cell>
          <cell r="J1341" t="str">
            <v>www.lfde.com</v>
          </cell>
          <cell r="K1341" t="str">
            <v>Actions Europe Toutes Capitalisations</v>
          </cell>
          <cell r="L1341" t="str">
            <v>Europe Fonds ouverts  - Actions Europe Flex Cap</v>
          </cell>
          <cell r="M1341" t="str">
            <v>FCCC</v>
          </cell>
          <cell r="N1341" t="str">
            <v>FCCCB</v>
          </cell>
          <cell r="O1341" t="str">
            <v>Quotidien</v>
          </cell>
          <cell r="P1341" t="str">
            <v>Belgium;Switzerland;Germany;Spain;France;Italy;Netherlands;</v>
          </cell>
          <cell r="Q1341" t="str">
            <v>Oui</v>
          </cell>
          <cell r="R1341" t="str">
            <v/>
          </cell>
          <cell r="S1341" t="str">
            <v/>
          </cell>
          <cell r="T1341" t="str">
            <v>Europe</v>
          </cell>
          <cell r="U1341" t="str">
            <v>Europe</v>
          </cell>
          <cell r="V1341">
            <v>6</v>
          </cell>
          <cell r="W1341" t="str">
            <v>Non</v>
          </cell>
          <cell r="X1341" t="str">
            <v>Cap</v>
          </cell>
          <cell r="Y1341" t="str">
            <v>12h00</v>
          </cell>
          <cell r="Z1341" t="str">
            <v>J+2</v>
          </cell>
          <cell r="AA1341">
            <v>0</v>
          </cell>
          <cell r="AB1341" t="str">
            <v>Oui</v>
          </cell>
          <cell r="AC1341" t="str">
            <v>Oui</v>
          </cell>
          <cell r="AD1341">
            <v>2.25</v>
          </cell>
          <cell r="AE1341">
            <v>2.93</v>
          </cell>
        </row>
        <row r="1342">
          <cell r="A1342" t="str">
            <v>FR0012870657</v>
          </cell>
          <cell r="B1342" t="str">
            <v>Echiquier Allocation Flexible A</v>
          </cell>
          <cell r="C1342" t="str">
            <v>retiré Expert (11/2019) au profit de la part B (OST)</v>
          </cell>
          <cell r="D1342">
            <v>0</v>
          </cell>
          <cell r="E1342" t="str">
            <v>FCP</v>
          </cell>
          <cell r="F1342" t="str">
            <v>Financière de l'Echiquier</v>
          </cell>
          <cell r="G1342" t="str">
            <v>La Financière de l'Echiquier</v>
          </cell>
          <cell r="H1342" t="str">
            <v>EUR</v>
          </cell>
          <cell r="I1342" t="str">
            <v>Pas d'indice de référence</v>
          </cell>
          <cell r="J1342" t="str">
            <v>www.lfde.com</v>
          </cell>
          <cell r="K1342" t="str">
            <v>Mixtes EUR Flexible</v>
          </cell>
          <cell r="L1342" t="str">
            <v>Europe Fonds ouverts  - Allocation EUR Flexible - International</v>
          </cell>
          <cell r="M1342" t="str">
            <v>EACA</v>
          </cell>
          <cell r="N1342" t="str">
            <v>EACAB</v>
          </cell>
          <cell r="O1342" t="str">
            <v>Quotidien</v>
          </cell>
          <cell r="P1342" t="str">
            <v>France;Italy;</v>
          </cell>
          <cell r="Q1342" t="str">
            <v>Non</v>
          </cell>
          <cell r="R1342" t="str">
            <v/>
          </cell>
          <cell r="S1342" t="str">
            <v>+ 85 ans</v>
          </cell>
          <cell r="T1342" t="str">
            <v>International</v>
          </cell>
          <cell r="U1342" t="str">
            <v>Global</v>
          </cell>
          <cell r="V1342">
            <v>4</v>
          </cell>
          <cell r="W1342" t="str">
            <v>Non</v>
          </cell>
          <cell r="X1342" t="str">
            <v>Cap</v>
          </cell>
          <cell r="Y1342" t="str">
            <v>12h00</v>
          </cell>
          <cell r="Z1342" t="str">
            <v>J+3</v>
          </cell>
          <cell r="AB1342" t="str">
            <v>Non</v>
          </cell>
          <cell r="AC1342" t="str">
            <v>Oui</v>
          </cell>
          <cell r="AD1342">
            <v>1.5</v>
          </cell>
          <cell r="AE1342">
            <v>2.13</v>
          </cell>
        </row>
        <row r="1343">
          <cell r="A1343" t="str">
            <v>FR0013433505</v>
          </cell>
          <cell r="B1343" t="str">
            <v>Echiquier Allocation Flexible B</v>
          </cell>
          <cell r="C1343" t="str">
            <v>Absorption du support FR0011144195 Echiquier Allocation Quantostars A le 22/12/2020</v>
          </cell>
          <cell r="D1343">
            <v>5</v>
          </cell>
          <cell r="E1343" t="str">
            <v>FCP</v>
          </cell>
          <cell r="F1343" t="str">
            <v>Financière de l'Echiquier</v>
          </cell>
          <cell r="G1343" t="str">
            <v>La Financière de l'Echiquier</v>
          </cell>
          <cell r="H1343" t="str">
            <v>EUR</v>
          </cell>
          <cell r="I1343" t="str">
            <v>Pas d'indice de référence</v>
          </cell>
          <cell r="J1343" t="str">
            <v>www.lfde.com</v>
          </cell>
          <cell r="K1343" t="str">
            <v>Mixtes EUR Flexible</v>
          </cell>
          <cell r="L1343" t="str">
            <v>Europe Fonds ouverts  - Allocation EUR Flexible - International</v>
          </cell>
          <cell r="M1343" t="str">
            <v>EACA</v>
          </cell>
          <cell r="N1343" t="str">
            <v>EACAB</v>
          </cell>
          <cell r="O1343" t="str">
            <v>Quotidien</v>
          </cell>
          <cell r="P1343" t="str">
            <v>France</v>
          </cell>
          <cell r="Q1343" t="str">
            <v>Non</v>
          </cell>
          <cell r="R1343" t="str">
            <v/>
          </cell>
          <cell r="S1343" t="str">
            <v>+ 85 ans</v>
          </cell>
          <cell r="T1343" t="str">
            <v>International</v>
          </cell>
          <cell r="U1343" t="str">
            <v>Global</v>
          </cell>
          <cell r="V1343">
            <v>4</v>
          </cell>
          <cell r="W1343" t="str">
            <v>Non</v>
          </cell>
          <cell r="X1343" t="str">
            <v>Cap</v>
          </cell>
          <cell r="Y1343" t="str">
            <v>12h00</v>
          </cell>
          <cell r="Z1343" t="str">
            <v>J+3</v>
          </cell>
          <cell r="AB1343" t="str">
            <v>Non</v>
          </cell>
          <cell r="AC1343" t="str">
            <v>Oui</v>
          </cell>
          <cell r="AD1343">
            <v>2</v>
          </cell>
          <cell r="AE1343">
            <v>2.63</v>
          </cell>
        </row>
        <row r="1344">
          <cell r="A1344" t="str">
            <v>FR0013406691</v>
          </cell>
          <cell r="B1344" t="str">
            <v>Echiquier Alpha Major SRI A</v>
          </cell>
          <cell r="D1344">
            <v>3</v>
          </cell>
          <cell r="E1344" t="str">
            <v>SICAV</v>
          </cell>
          <cell r="F1344" t="str">
            <v>Financière de l'Echiquier</v>
          </cell>
          <cell r="G1344" t="str">
            <v>La Financière de l'Echiquier</v>
          </cell>
          <cell r="H1344" t="str">
            <v>EUR</v>
          </cell>
          <cell r="I1344" t="str">
            <v>(Eonia) 80% + ( MSCI Europe NR EUR) 20%</v>
          </cell>
          <cell r="J1344" t="str">
            <v>www.lfde.com</v>
          </cell>
          <cell r="K1344" t="str">
            <v>Mixtes EUR Prudents</v>
          </cell>
          <cell r="L1344" t="str">
            <v>Europe Fonds ouverts  - Allocation EUR Prudente</v>
          </cell>
          <cell r="M1344" t="str">
            <v>EAAA</v>
          </cell>
          <cell r="N1344" t="str">
            <v>EAAAB</v>
          </cell>
          <cell r="O1344" t="str">
            <v>Quotidien</v>
          </cell>
          <cell r="P1344" t="str">
            <v>France</v>
          </cell>
          <cell r="Q1344" t="str">
            <v>Oui</v>
          </cell>
          <cell r="R1344" t="str">
            <v/>
          </cell>
          <cell r="S1344" t="str">
            <v>+ 85 ans</v>
          </cell>
          <cell r="T1344" t="str">
            <v>Europe</v>
          </cell>
          <cell r="U1344" t="str">
            <v>Europe</v>
          </cell>
          <cell r="V1344">
            <v>4</v>
          </cell>
          <cell r="W1344" t="str">
            <v>Non</v>
          </cell>
          <cell r="X1344" t="str">
            <v>Cap</v>
          </cell>
          <cell r="Y1344" t="str">
            <v>12h00</v>
          </cell>
          <cell r="Z1344" t="str">
            <v>J+2</v>
          </cell>
          <cell r="AA1344" t="str">
            <v>Label ISR 052020</v>
          </cell>
          <cell r="AB1344" t="str">
            <v>Oui</v>
          </cell>
          <cell r="AC1344" t="str">
            <v>Oui</v>
          </cell>
          <cell r="AD1344">
            <v>1.8</v>
          </cell>
          <cell r="AE1344">
            <v>1.8</v>
          </cell>
        </row>
        <row r="1345">
          <cell r="A1345" t="str">
            <v>FR0013277571</v>
          </cell>
          <cell r="B1345" t="str">
            <v>Echiquier Altarocca Hybrid Bonds A</v>
          </cell>
          <cell r="D1345">
            <v>6</v>
          </cell>
          <cell r="E1345" t="str">
            <v>FCP</v>
          </cell>
          <cell r="F1345" t="str">
            <v>Financière de l'Echiquier</v>
          </cell>
          <cell r="G1345" t="str">
            <v>La Financière de l'Echiquier</v>
          </cell>
          <cell r="H1345" t="str">
            <v>EUR</v>
          </cell>
          <cell r="I1345" t="str">
            <v>Markit iBoxx EUR Non-Fin Subordinated TR</v>
          </cell>
          <cell r="J1345" t="str">
            <v>www.lfde.com</v>
          </cell>
          <cell r="K1345" t="str">
            <v>Obligations subordonnées</v>
          </cell>
          <cell r="L1345" t="str">
            <v>Europe Fonds ouverts  - EUR Subordinated Bond</v>
          </cell>
          <cell r="M1345" t="str">
            <v>BCPD</v>
          </cell>
          <cell r="N1345" t="str">
            <v>BCPDB</v>
          </cell>
          <cell r="O1345" t="str">
            <v>Quotidien</v>
          </cell>
          <cell r="P1345" t="str">
            <v>France</v>
          </cell>
          <cell r="Q1345" t="str">
            <v>Non</v>
          </cell>
          <cell r="R1345" t="str">
            <v/>
          </cell>
          <cell r="S1345" t="str">
            <v>+ 85 ans</v>
          </cell>
          <cell r="T1345" t="str">
            <v>International</v>
          </cell>
          <cell r="U1345" t="str">
            <v>Global</v>
          </cell>
          <cell r="V1345">
            <v>4</v>
          </cell>
          <cell r="W1345" t="str">
            <v>Non</v>
          </cell>
          <cell r="X1345" t="str">
            <v>Cap</v>
          </cell>
          <cell r="Y1345" t="str">
            <v>12h00</v>
          </cell>
          <cell r="Z1345" t="str">
            <v>J+2</v>
          </cell>
          <cell r="AA1345">
            <v>0</v>
          </cell>
          <cell r="AB1345" t="str">
            <v>Oui</v>
          </cell>
          <cell r="AC1345" t="str">
            <v>Oui</v>
          </cell>
          <cell r="AD1345">
            <v>1.3</v>
          </cell>
          <cell r="AE1345">
            <v>1.3</v>
          </cell>
        </row>
        <row r="1346">
          <cell r="A1346" t="str">
            <v>FR0013193679</v>
          </cell>
          <cell r="B1346" t="str">
            <v>Echiquier High Yield Europe A</v>
          </cell>
          <cell r="C1346" t="str">
            <v>FDC 30/06/2017 (Premium + 1818) - AVENANT SPECIFIQUE / fin produit 29/12/2023 / VERIFIER ARE grille</v>
          </cell>
          <cell r="D1346">
            <v>1</v>
          </cell>
          <cell r="E1346" t="str">
            <v>FCP</v>
          </cell>
          <cell r="F1346" t="str">
            <v>Financière de l'Echiquier</v>
          </cell>
          <cell r="G1346" t="str">
            <v>La Financière de l'Echiquier</v>
          </cell>
          <cell r="H1346" t="str">
            <v>EUR</v>
          </cell>
          <cell r="I1346" t="str">
            <v>Pas d'indice de référence</v>
          </cell>
          <cell r="J1346" t="str">
            <v>www.lfde.com</v>
          </cell>
          <cell r="K1346" t="str">
            <v>Obligation Terme Fixe (3)</v>
          </cell>
          <cell r="L1346" t="str">
            <v>Europe Fonds ouverts  - Obligations à échéance</v>
          </cell>
          <cell r="M1346" t="str">
            <v>BBEA</v>
          </cell>
          <cell r="N1346" t="str">
            <v>BBEAB</v>
          </cell>
          <cell r="O1346" t="str">
            <v>Quotidien</v>
          </cell>
          <cell r="P1346" t="str">
            <v>France</v>
          </cell>
          <cell r="Q1346" t="str">
            <v>Non</v>
          </cell>
          <cell r="R1346" t="str">
            <v/>
          </cell>
          <cell r="S1346" t="str">
            <v>+ 85 ans</v>
          </cell>
          <cell r="T1346" t="str">
            <v>Europe</v>
          </cell>
          <cell r="U1346" t="str">
            <v>Europe</v>
          </cell>
          <cell r="V1346">
            <v>3</v>
          </cell>
          <cell r="W1346" t="str">
            <v>Non</v>
          </cell>
          <cell r="X1346" t="str">
            <v>Cap</v>
          </cell>
          <cell r="Y1346" t="str">
            <v>12h00</v>
          </cell>
          <cell r="Z1346" t="str">
            <v>J+1</v>
          </cell>
          <cell r="AA1346" t="str">
            <v>Label ISR 01/2022</v>
          </cell>
          <cell r="AB1346" t="str">
            <v>Oui</v>
          </cell>
          <cell r="AC1346" t="str">
            <v>Oui</v>
          </cell>
          <cell r="AD1346">
            <v>1.1000000000000001</v>
          </cell>
          <cell r="AE1346">
            <v>1.1299999999999999</v>
          </cell>
        </row>
        <row r="1347">
          <cell r="A1347" t="str">
            <v>LU1819480192</v>
          </cell>
          <cell r="B1347" t="str">
            <v>Echiquier Artificial Intelligence B EUR</v>
          </cell>
          <cell r="D1347">
            <v>11</v>
          </cell>
          <cell r="E1347" t="str">
            <v>SICAV</v>
          </cell>
          <cell r="F1347" t="str">
            <v>Financière de l'Echiquier</v>
          </cell>
          <cell r="G1347" t="str">
            <v>La Financière de l'Echiquier</v>
          </cell>
          <cell r="H1347" t="str">
            <v>EUR</v>
          </cell>
          <cell r="I1347" t="str">
            <v>MSCI World NR EUR</v>
          </cell>
          <cell r="J1347" t="str">
            <v>www.lfde.com</v>
          </cell>
          <cell r="K1347" t="str">
            <v>Secteur Technologies</v>
          </cell>
          <cell r="L1347" t="str">
            <v>Europe Fonds ouverts  - Actions Secteur Technologies</v>
          </cell>
          <cell r="M1347" t="str">
            <v>G0R0</v>
          </cell>
          <cell r="N1347" t="str">
            <v>G0R0B</v>
          </cell>
          <cell r="O1347" t="str">
            <v>Quotidien</v>
          </cell>
          <cell r="P1347" t="str">
            <v>Belgium;Germany;Spain;France;Italy;Luxembourg;</v>
          </cell>
          <cell r="Q1347" t="str">
            <v>Non</v>
          </cell>
          <cell r="R1347" t="str">
            <v/>
          </cell>
          <cell r="S1347" t="str">
            <v/>
          </cell>
          <cell r="T1347" t="str">
            <v>International</v>
          </cell>
          <cell r="U1347" t="str">
            <v>Global</v>
          </cell>
          <cell r="V1347">
            <v>6</v>
          </cell>
          <cell r="W1347" t="str">
            <v>Non</v>
          </cell>
          <cell r="X1347" t="str">
            <v>Cap</v>
          </cell>
          <cell r="Y1347" t="str">
            <v>10h00</v>
          </cell>
          <cell r="Z1347" t="str">
            <v>J+3</v>
          </cell>
          <cell r="AA1347">
            <v>0</v>
          </cell>
          <cell r="AB1347" t="str">
            <v>Non</v>
          </cell>
          <cell r="AC1347" t="str">
            <v>Oui</v>
          </cell>
          <cell r="AD1347">
            <v>1.75</v>
          </cell>
          <cell r="AE1347">
            <v>1.7</v>
          </cell>
        </row>
        <row r="1348">
          <cell r="A1348" t="str">
            <v>LU1819479939</v>
          </cell>
          <cell r="B1348" t="str">
            <v>Echiquier Artificial Intelligence K EUR</v>
          </cell>
          <cell r="D1348">
            <v>1</v>
          </cell>
          <cell r="E1348" t="str">
            <v>SICAV</v>
          </cell>
          <cell r="F1348" t="str">
            <v>Financière de l'Echiquier</v>
          </cell>
          <cell r="G1348" t="str">
            <v>La Financière de l'Echiquier</v>
          </cell>
          <cell r="H1348" t="str">
            <v>EUR</v>
          </cell>
          <cell r="I1348" t="str">
            <v>MSCI World NR EUR</v>
          </cell>
          <cell r="J1348" t="str">
            <v>www.lfde.com</v>
          </cell>
          <cell r="K1348" t="str">
            <v>Secteur Technologies</v>
          </cell>
          <cell r="L1348" t="str">
            <v>Europe Fonds ouverts  - Actions Secteur Technologies</v>
          </cell>
          <cell r="M1348" t="str">
            <v>G0R0</v>
          </cell>
          <cell r="N1348" t="str">
            <v>G0R0B</v>
          </cell>
          <cell r="O1348" t="str">
            <v>Quotidien</v>
          </cell>
          <cell r="P1348" t="str">
            <v>Austria;Belgium;Germany;Spain;France;Italy;Luxembourg;</v>
          </cell>
          <cell r="Q1348">
            <v>0</v>
          </cell>
          <cell r="R1348" t="str">
            <v/>
          </cell>
          <cell r="S1348" t="str">
            <v/>
          </cell>
          <cell r="T1348" t="str">
            <v>International</v>
          </cell>
          <cell r="U1348" t="str">
            <v>Global</v>
          </cell>
          <cell r="V1348">
            <v>6</v>
          </cell>
          <cell r="W1348" t="str">
            <v>Non</v>
          </cell>
          <cell r="X1348" t="str">
            <v>Cap</v>
          </cell>
          <cell r="Y1348" t="str">
            <v>10h00</v>
          </cell>
          <cell r="Z1348" t="str">
            <v>J+3</v>
          </cell>
          <cell r="AB1348" t="str">
            <v>Non</v>
          </cell>
          <cell r="AC1348" t="str">
            <v>Oui</v>
          </cell>
          <cell r="AD1348">
            <v>1</v>
          </cell>
          <cell r="AE1348">
            <v>1.05</v>
          </cell>
        </row>
        <row r="1349">
          <cell r="A1349" t="str">
            <v>FR0010611293</v>
          </cell>
          <cell r="B1349" t="str">
            <v>Echiquier Arty SRI A</v>
          </cell>
          <cell r="C1349" t="str">
            <v>Absorpiton du FR0011787449 Eres &amp; Echiquier Prudent le 12/05/2021</v>
          </cell>
          <cell r="D1349">
            <v>16</v>
          </cell>
          <cell r="E1349" t="str">
            <v>FCP</v>
          </cell>
          <cell r="F1349" t="str">
            <v>Financière de l'Echiquier</v>
          </cell>
          <cell r="G1349" t="str">
            <v>La Financière de l'Echiquier</v>
          </cell>
          <cell r="H1349" t="str">
            <v>EUR</v>
          </cell>
          <cell r="I1349" t="str">
            <v>(Markit iBoxx EUR Corp 3-5 TR) 50% + ( Eonia) 25% + (MSCI Europe NR EUR) 25%</v>
          </cell>
          <cell r="J1349" t="str">
            <v>www.lfde.com</v>
          </cell>
          <cell r="K1349" t="str">
            <v>Mixtes EUR Prudents</v>
          </cell>
          <cell r="L1349" t="str">
            <v>Europe Fonds ouverts  - Allocation EUR Prudente</v>
          </cell>
          <cell r="M1349" t="str">
            <v>EAAA</v>
          </cell>
          <cell r="N1349" t="str">
            <v>EAAAB</v>
          </cell>
          <cell r="O1349" t="str">
            <v>Quotidien</v>
          </cell>
          <cell r="P1349" t="str">
            <v>Germany;Spain;France;Italy;</v>
          </cell>
          <cell r="Q1349" t="str">
            <v>Non</v>
          </cell>
          <cell r="R1349" t="str">
            <v/>
          </cell>
          <cell r="S1349" t="str">
            <v>+ 85 ans</v>
          </cell>
          <cell r="T1349" t="str">
            <v>Zone Euro</v>
          </cell>
          <cell r="U1349" t="str">
            <v>Euroland</v>
          </cell>
          <cell r="V1349">
            <v>4</v>
          </cell>
          <cell r="W1349" t="str">
            <v>Non</v>
          </cell>
          <cell r="X1349" t="str">
            <v>Cap</v>
          </cell>
          <cell r="Y1349" t="str">
            <v>12h00</v>
          </cell>
          <cell r="Z1349" t="str">
            <v>J+1</v>
          </cell>
          <cell r="AA1349" t="str">
            <v>Label ISR 012021</v>
          </cell>
          <cell r="AB1349" t="str">
            <v>Oui</v>
          </cell>
          <cell r="AC1349" t="str">
            <v>Oui</v>
          </cell>
          <cell r="AD1349">
            <v>1.5</v>
          </cell>
          <cell r="AE1349">
            <v>1.5</v>
          </cell>
        </row>
        <row r="1350">
          <cell r="A1350" t="str">
            <v>FR0010377143</v>
          </cell>
          <cell r="B1350" t="str">
            <v>Echiquier Convexité SRI Europe A</v>
          </cell>
          <cell r="C1350" t="str">
            <v>Suite comité opérationnel 07/21, retrait de l'offre SLSPL et cie car faibles encours - Abosrption du fonds  FR0011672799 Echiquier Altarocca Convertibles A le 18/03/2021</v>
          </cell>
          <cell r="D1350">
            <v>4</v>
          </cell>
          <cell r="E1350" t="str">
            <v>FCP</v>
          </cell>
          <cell r="F1350" t="str">
            <v>Financière de l'Echiquier</v>
          </cell>
          <cell r="G1350" t="str">
            <v>La Financière de l'Echiquier</v>
          </cell>
          <cell r="H1350" t="str">
            <v>EUR</v>
          </cell>
          <cell r="I1350" t="str">
            <v>Exane ECI Europe TR</v>
          </cell>
          <cell r="J1350" t="str">
            <v>www.lfde.com</v>
          </cell>
          <cell r="K1350" t="str">
            <v>Obligations Convertibles - Europe</v>
          </cell>
          <cell r="L1350" t="str">
            <v>Europe Fonds ouverts  - Convertibles Europe</v>
          </cell>
          <cell r="M1350" t="str">
            <v>C00A</v>
          </cell>
          <cell r="N1350" t="str">
            <v>C00AB</v>
          </cell>
          <cell r="O1350" t="str">
            <v>Quotidien</v>
          </cell>
          <cell r="P1350" t="str">
            <v>Austria;Spain;France;</v>
          </cell>
          <cell r="Q1350" t="str">
            <v>Non</v>
          </cell>
          <cell r="R1350" t="str">
            <v/>
          </cell>
          <cell r="S1350" t="str">
            <v>+ 85 ans</v>
          </cell>
          <cell r="T1350" t="str">
            <v>Europe</v>
          </cell>
          <cell r="U1350" t="str">
            <v>Europe</v>
          </cell>
          <cell r="V1350">
            <v>4</v>
          </cell>
          <cell r="W1350" t="str">
            <v>Non</v>
          </cell>
          <cell r="X1350" t="str">
            <v>Cap</v>
          </cell>
          <cell r="Y1350" t="str">
            <v>11h00</v>
          </cell>
          <cell r="Z1350" t="str">
            <v>J+3</v>
          </cell>
          <cell r="AA1350" t="str">
            <v>Label ISR 012021</v>
          </cell>
          <cell r="AB1350" t="str">
            <v>Oui</v>
          </cell>
          <cell r="AC1350" t="str">
            <v>Oui</v>
          </cell>
          <cell r="AD1350">
            <v>1.4</v>
          </cell>
          <cell r="AE1350">
            <v>1.4</v>
          </cell>
        </row>
        <row r="1351">
          <cell r="A1351" t="str">
            <v>FR0010491803</v>
          </cell>
          <cell r="B1351" t="str">
            <v>Echiquier Credit SRI Europe A</v>
          </cell>
          <cell r="D1351">
            <v>8</v>
          </cell>
          <cell r="E1351" t="str">
            <v>FCP</v>
          </cell>
          <cell r="F1351" t="str">
            <v>Financière de l'Echiquier</v>
          </cell>
          <cell r="G1351" t="str">
            <v>La Financière de l'Echiquier</v>
          </cell>
          <cell r="H1351" t="str">
            <v>EUR</v>
          </cell>
          <cell r="I1351" t="str">
            <v>Markit iBoxx EUR Corp 3-5 TR</v>
          </cell>
          <cell r="J1351" t="str">
            <v>www.lfde.com</v>
          </cell>
          <cell r="K1351" t="str">
            <v>Emprunts Privés EUR</v>
          </cell>
          <cell r="L1351" t="str">
            <v>Europe Fonds ouverts  - Obligations EUR Emprunts Privés</v>
          </cell>
          <cell r="M1351" t="str">
            <v>BCLA</v>
          </cell>
          <cell r="N1351" t="str">
            <v>BCLAB</v>
          </cell>
          <cell r="O1351" t="str">
            <v>Quotidien</v>
          </cell>
          <cell r="P1351" t="str">
            <v>France</v>
          </cell>
          <cell r="Q1351" t="str">
            <v>Non</v>
          </cell>
          <cell r="R1351" t="str">
            <v/>
          </cell>
          <cell r="S1351" t="str">
            <v>+ 85 ans</v>
          </cell>
          <cell r="T1351" t="str">
            <v>Zone Euro</v>
          </cell>
          <cell r="U1351" t="str">
            <v>Euroland</v>
          </cell>
          <cell r="V1351">
            <v>3</v>
          </cell>
          <cell r="W1351" t="str">
            <v>Non</v>
          </cell>
          <cell r="X1351" t="str">
            <v>Cap</v>
          </cell>
          <cell r="Y1351" t="str">
            <v xml:space="preserve">02h00 </v>
          </cell>
          <cell r="Z1351" t="str">
            <v>J+1</v>
          </cell>
          <cell r="AA1351" t="str">
            <v>Label ISR 052020</v>
          </cell>
          <cell r="AB1351" t="str">
            <v>Oui</v>
          </cell>
          <cell r="AC1351" t="str">
            <v>Oui</v>
          </cell>
          <cell r="AD1351">
            <v>1</v>
          </cell>
          <cell r="AE1351">
            <v>1</v>
          </cell>
        </row>
        <row r="1352">
          <cell r="A1352" t="str">
            <v>FR0011558246</v>
          </cell>
          <cell r="B1352" t="str">
            <v>Echiquier Entrepreneurs A</v>
          </cell>
          <cell r="C1352" t="str">
            <v>Droits d'entrée 5% retirés 10/2018 / PEA PME - avait été retiré Premium, S1818, Perp Debory, UBS HL, Vie génération</v>
          </cell>
          <cell r="D1352">
            <v>8</v>
          </cell>
          <cell r="E1352" t="str">
            <v>FCP</v>
          </cell>
          <cell r="F1352" t="str">
            <v>Financière de l'Echiquier</v>
          </cell>
          <cell r="G1352" t="str">
            <v>La Financière de l'Echiquier</v>
          </cell>
          <cell r="H1352" t="str">
            <v>EUR</v>
          </cell>
          <cell r="I1352" t="str">
            <v>MSCI Europe Micro Cap NR EUR</v>
          </cell>
          <cell r="J1352" t="str">
            <v>www.lfde.com</v>
          </cell>
          <cell r="K1352" t="str">
            <v>Actions Europe Petites Capitalisations</v>
          </cell>
          <cell r="L1352" t="str">
            <v>Europe Fonds ouverts  - Actions Europe Petites Cap.</v>
          </cell>
          <cell r="M1352" t="str">
            <v>FCE0</v>
          </cell>
          <cell r="N1352" t="str">
            <v>FCE0B</v>
          </cell>
          <cell r="O1352" t="str">
            <v>Quotidien</v>
          </cell>
          <cell r="P1352" t="str">
            <v>France</v>
          </cell>
          <cell r="Q1352" t="str">
            <v>Oui</v>
          </cell>
          <cell r="R1352" t="str">
            <v/>
          </cell>
          <cell r="S1352" t="str">
            <v>+ 85 ans</v>
          </cell>
          <cell r="T1352" t="str">
            <v>Europe</v>
          </cell>
          <cell r="U1352" t="str">
            <v>Europe</v>
          </cell>
          <cell r="V1352">
            <v>5</v>
          </cell>
          <cell r="W1352" t="str">
            <v>Non</v>
          </cell>
          <cell r="X1352" t="str">
            <v>Cap</v>
          </cell>
          <cell r="Y1352" t="str">
            <v>12h00</v>
          </cell>
          <cell r="Z1352" t="str">
            <v>J+1</v>
          </cell>
          <cell r="AA1352">
            <v>0</v>
          </cell>
          <cell r="AB1352" t="str">
            <v>Oui</v>
          </cell>
          <cell r="AC1352" t="str">
            <v>Oui</v>
          </cell>
          <cell r="AD1352">
            <v>2.3919999999999999</v>
          </cell>
          <cell r="AE1352">
            <v>2.81</v>
          </cell>
        </row>
        <row r="1353">
          <cell r="A1353" t="str">
            <v>FR0010321828</v>
          </cell>
          <cell r="B1353" t="str">
            <v>Echiquier Major SRI Growth Europe A</v>
          </cell>
          <cell r="D1353">
            <v>18</v>
          </cell>
          <cell r="E1353" t="str">
            <v>FCP</v>
          </cell>
          <cell r="F1353" t="str">
            <v>Financière de l'Echiquier</v>
          </cell>
          <cell r="G1353" t="str">
            <v>La Financière de l'Echiquier</v>
          </cell>
          <cell r="H1353" t="str">
            <v>EUR</v>
          </cell>
          <cell r="I1353" t="str">
            <v>MSCI Europe NR EUR</v>
          </cell>
          <cell r="J1353" t="str">
            <v>www.lfde.com</v>
          </cell>
          <cell r="K1353" t="str">
            <v>Actions Europe Grandes Capitalisations Croissance</v>
          </cell>
          <cell r="L1353" t="str">
            <v>Europe Fonds ouverts  - Actions Europe Gdes Cap. Croissance</v>
          </cell>
          <cell r="M1353" t="str">
            <v>FCBC</v>
          </cell>
          <cell r="N1353" t="str">
            <v>FCBCB</v>
          </cell>
          <cell r="O1353" t="str">
            <v>Quotidien</v>
          </cell>
          <cell r="P1353" t="str">
            <v>Belgium;Switzerland;Germany;Spain;France;Italy;Netherlands;</v>
          </cell>
          <cell r="Q1353" t="str">
            <v>Oui</v>
          </cell>
          <cell r="R1353" t="str">
            <v/>
          </cell>
          <cell r="S1353" t="str">
            <v/>
          </cell>
          <cell r="T1353" t="str">
            <v>Europe</v>
          </cell>
          <cell r="U1353" t="str">
            <v>Europe</v>
          </cell>
          <cell r="V1353">
            <v>6</v>
          </cell>
          <cell r="W1353" t="str">
            <v>Non</v>
          </cell>
          <cell r="X1353" t="str">
            <v>Cap</v>
          </cell>
          <cell r="Y1353" t="str">
            <v>12h00</v>
          </cell>
          <cell r="Z1353" t="str">
            <v>Cut Off: 12h00  Val:J+2  DE:3%</v>
          </cell>
          <cell r="AA1353" t="str">
            <v>Label ISR</v>
          </cell>
          <cell r="AB1353" t="str">
            <v>Oui</v>
          </cell>
          <cell r="AC1353" t="str">
            <v>Oui</v>
          </cell>
          <cell r="AD1353">
            <v>2.3919999999999999</v>
          </cell>
          <cell r="AE1353">
            <v>2.7</v>
          </cell>
        </row>
        <row r="1354">
          <cell r="A1354" t="str">
            <v>FR0010434019</v>
          </cell>
          <cell r="B1354" t="str">
            <v>Echiquier Patrimoine A</v>
          </cell>
          <cell r="D1354">
            <v>20</v>
          </cell>
          <cell r="E1354" t="str">
            <v>FCP</v>
          </cell>
          <cell r="F1354" t="str">
            <v>Financière de l'Echiquier</v>
          </cell>
          <cell r="G1354" t="str">
            <v>La Financière de l'Echiquier</v>
          </cell>
          <cell r="H1354" t="str">
            <v>EUR</v>
          </cell>
          <cell r="I1354" t="str">
            <v>(€STR capitalisé) 20.000% + ( Markit iBoxx EUR Corp 1-3 TR) 67.500% + (MSCI Europe NR EUR) 12.500%</v>
          </cell>
          <cell r="J1354" t="str">
            <v>www.lfde.com</v>
          </cell>
          <cell r="K1354" t="str">
            <v>Mixtes EUR Prudents</v>
          </cell>
          <cell r="L1354" t="str">
            <v>Europe Fonds ouverts  - Allocation EUR Prudente</v>
          </cell>
          <cell r="M1354" t="str">
            <v>EAAA</v>
          </cell>
          <cell r="N1354" t="str">
            <v>EAAAB</v>
          </cell>
          <cell r="O1354" t="str">
            <v>Quotidien</v>
          </cell>
          <cell r="P1354" t="str">
            <v>Germany;Spain;France;Italy;Netherlands;</v>
          </cell>
          <cell r="Q1354" t="str">
            <v>Non</v>
          </cell>
          <cell r="R1354" t="str">
            <v/>
          </cell>
          <cell r="S1354" t="str">
            <v>+ 85 ans</v>
          </cell>
          <cell r="T1354" t="str">
            <v>Zone Euro</v>
          </cell>
          <cell r="U1354" t="str">
            <v>Euroland</v>
          </cell>
          <cell r="V1354">
            <v>4</v>
          </cell>
          <cell r="W1354" t="str">
            <v>Non</v>
          </cell>
          <cell r="X1354" t="str">
            <v>Cap</v>
          </cell>
          <cell r="Y1354" t="str">
            <v>12h00</v>
          </cell>
          <cell r="Z1354" t="str">
            <v>Cut Off: 12h00  Val:J+2  DE:</v>
          </cell>
          <cell r="AA1354">
            <v>0</v>
          </cell>
          <cell r="AB1354" t="str">
            <v>Non</v>
          </cell>
          <cell r="AC1354" t="str">
            <v>Oui</v>
          </cell>
          <cell r="AD1354">
            <v>1</v>
          </cell>
          <cell r="AE1354">
            <v>1</v>
          </cell>
        </row>
        <row r="1355">
          <cell r="A1355" t="str">
            <v>FR0010863688</v>
          </cell>
          <cell r="B1355" t="str">
            <v>Echiquier Positive Impact Europe A</v>
          </cell>
          <cell r="C1355" t="str">
            <v>Absorption du support FR0013348190 Echiquier Positive Impact Europe AP le 01/07/2021 - Absorption du support FR0011787431 Eres &amp; Echiquier Actions le 19/05/2021</v>
          </cell>
          <cell r="D1355">
            <v>11</v>
          </cell>
          <cell r="E1355" t="str">
            <v xml:space="preserve">SICAV </v>
          </cell>
          <cell r="F1355" t="str">
            <v>Financière de l'Echiquier</v>
          </cell>
          <cell r="G1355" t="str">
            <v>La Financière de l'Echiquier</v>
          </cell>
          <cell r="H1355" t="str">
            <v>EUR</v>
          </cell>
          <cell r="I1355" t="str">
            <v>MSCI Europe NR EUR</v>
          </cell>
          <cell r="J1355" t="str">
            <v>www.lfde.com</v>
          </cell>
          <cell r="K1355" t="str">
            <v>Actions Europe Toutes Capitalisations</v>
          </cell>
          <cell r="L1355" t="str">
            <v>Europe Fonds ouverts  - Actions Europe Flex Cap</v>
          </cell>
          <cell r="M1355" t="str">
            <v>FCCC</v>
          </cell>
          <cell r="N1355" t="str">
            <v>FCCCB</v>
          </cell>
          <cell r="O1355" t="str">
            <v>Quotidien</v>
          </cell>
          <cell r="P1355" t="str">
            <v>Belgium;France;</v>
          </cell>
          <cell r="Q1355" t="str">
            <v>Oui</v>
          </cell>
          <cell r="R1355" t="str">
            <v/>
          </cell>
          <cell r="S1355" t="str">
            <v/>
          </cell>
          <cell r="T1355" t="str">
            <v>Europe</v>
          </cell>
          <cell r="U1355" t="str">
            <v>Europe</v>
          </cell>
          <cell r="V1355">
            <v>6</v>
          </cell>
          <cell r="W1355" t="str">
            <v>Non</v>
          </cell>
          <cell r="X1355" t="str">
            <v>Cap</v>
          </cell>
          <cell r="Y1355" t="str">
            <v>12h00</v>
          </cell>
          <cell r="Z1355" t="str">
            <v>J+1</v>
          </cell>
          <cell r="AA1355" t="str">
            <v>Label FNG Siegel 01/2022, Label ISR</v>
          </cell>
          <cell r="AB1355" t="str">
            <v>Oui</v>
          </cell>
          <cell r="AC1355" t="str">
            <v>Oui</v>
          </cell>
          <cell r="AD1355">
            <v>1.8</v>
          </cell>
          <cell r="AE1355">
            <v>1.8</v>
          </cell>
        </row>
        <row r="1356">
          <cell r="A1356" t="str">
            <v>FR0012815876</v>
          </cell>
          <cell r="B1356" t="str">
            <v>Echiquier QME A</v>
          </cell>
          <cell r="C1356" t="str">
            <v>Absorption du fonds le FR0013184041 Echiquier Prime 04/02/2020</v>
          </cell>
          <cell r="D1356">
            <v>6</v>
          </cell>
          <cell r="E1356" t="str">
            <v>FCP</v>
          </cell>
          <cell r="F1356" t="str">
            <v>Financière de l'Echiquier</v>
          </cell>
          <cell r="G1356" t="str">
            <v>La Financière de l'Echiquier</v>
          </cell>
          <cell r="H1356" t="str">
            <v>EUR</v>
          </cell>
          <cell r="I1356" t="str">
            <v>Eonia</v>
          </cell>
          <cell r="J1356" t="str">
            <v>www.lfde.com</v>
          </cell>
          <cell r="K1356" t="str">
            <v>Gestion Alternative</v>
          </cell>
          <cell r="L1356" t="str">
            <v>Europe Fonds ouverts  - Alt - Systematic Futures</v>
          </cell>
          <cell r="M1356" t="str">
            <v>D000</v>
          </cell>
          <cell r="N1356" t="str">
            <v>D000B</v>
          </cell>
          <cell r="O1356" t="str">
            <v>Quotidien</v>
          </cell>
          <cell r="P1356" t="str">
            <v>Spain;France;Italy;</v>
          </cell>
          <cell r="Q1356" t="str">
            <v>Non</v>
          </cell>
          <cell r="R1356" t="str">
            <v/>
          </cell>
          <cell r="S1356" t="str">
            <v>+ 85 ans</v>
          </cell>
          <cell r="T1356" t="str">
            <v>International</v>
          </cell>
          <cell r="U1356" t="str">
            <v>Global</v>
          </cell>
          <cell r="V1356">
            <v>4</v>
          </cell>
          <cell r="W1356" t="str">
            <v>Non</v>
          </cell>
          <cell r="X1356" t="str">
            <v>Cap</v>
          </cell>
          <cell r="Y1356" t="str">
            <v>12h00</v>
          </cell>
          <cell r="Z1356" t="str">
            <v>J+1</v>
          </cell>
          <cell r="AB1356" t="str">
            <v>Non</v>
          </cell>
          <cell r="AC1356" t="str">
            <v>Oui</v>
          </cell>
          <cell r="AD1356">
            <v>1.5</v>
          </cell>
          <cell r="AE1356">
            <v>1.5</v>
          </cell>
        </row>
        <row r="1357">
          <cell r="A1357" t="str">
            <v>FR0012417350</v>
          </cell>
          <cell r="B1357" t="str">
            <v>Echiquier Robotics A</v>
          </cell>
          <cell r="D1357">
            <v>2</v>
          </cell>
          <cell r="E1357" t="str">
            <v>FCP</v>
          </cell>
          <cell r="F1357" t="str">
            <v>Financière de l'Echiquier</v>
          </cell>
          <cell r="G1357" t="str">
            <v>La Financière de l'Echiquier</v>
          </cell>
          <cell r="H1357" t="str">
            <v>EUR</v>
          </cell>
          <cell r="I1357" t="str">
            <v>MSCI World NR EUR</v>
          </cell>
          <cell r="J1357" t="str">
            <v>www.lfde.com</v>
          </cell>
          <cell r="K1357" t="str">
            <v>Secteur Technologies</v>
          </cell>
          <cell r="L1357" t="str">
            <v>Europe Fonds ouverts  - Actions Secteur Technologies</v>
          </cell>
          <cell r="M1357" t="str">
            <v>G0R0</v>
          </cell>
          <cell r="N1357" t="str">
            <v>G0R0B</v>
          </cell>
          <cell r="O1357" t="str">
            <v>Quotidien</v>
          </cell>
          <cell r="P1357" t="str">
            <v>France</v>
          </cell>
          <cell r="Q1357" t="str">
            <v>Non</v>
          </cell>
          <cell r="R1357" t="str">
            <v/>
          </cell>
          <cell r="S1357" t="str">
            <v/>
          </cell>
          <cell r="T1357" t="str">
            <v>International</v>
          </cell>
          <cell r="U1357" t="str">
            <v>Global</v>
          </cell>
          <cell r="V1357">
            <v>6</v>
          </cell>
          <cell r="W1357" t="str">
            <v>Non</v>
          </cell>
          <cell r="X1357" t="str">
            <v>Cap</v>
          </cell>
          <cell r="Y1357" t="str">
            <v>11h00</v>
          </cell>
          <cell r="Z1357" t="str">
            <v>J+2</v>
          </cell>
          <cell r="AB1357" t="str">
            <v>Oui</v>
          </cell>
          <cell r="AC1357" t="str">
            <v>Oui</v>
          </cell>
          <cell r="AD1357">
            <v>1.65</v>
          </cell>
          <cell r="AE1357">
            <v>1.65</v>
          </cell>
        </row>
        <row r="1358">
          <cell r="A1358" t="str">
            <v>FR0010839282</v>
          </cell>
          <cell r="B1358" t="str">
            <v>Echiquier Short Term Credit A</v>
          </cell>
          <cell r="D1358">
            <v>2</v>
          </cell>
          <cell r="E1358" t="str">
            <v>FCP</v>
          </cell>
          <cell r="F1358" t="str">
            <v>Financière de l'Echiquier</v>
          </cell>
          <cell r="G1358" t="str">
            <v>La Financière de l'Echiquier</v>
          </cell>
          <cell r="H1358" t="str">
            <v>EUR</v>
          </cell>
          <cell r="I1358" t="str">
            <v>(Markit iBoxx EUR Corp 1-3 TR) 35% + ( Eonia) 65%</v>
          </cell>
          <cell r="J1358" t="str">
            <v>www.lfde.com</v>
          </cell>
          <cell r="K1358" t="str">
            <v>Obligations Diversifiés EUR - Court terme</v>
          </cell>
          <cell r="L1358" t="str">
            <v>Europe Fonds ouverts  - Obligations EUR Très Court Terme</v>
          </cell>
          <cell r="M1358" t="str">
            <v>BBCA</v>
          </cell>
          <cell r="N1358" t="str">
            <v>BBCAB</v>
          </cell>
          <cell r="O1358" t="str">
            <v>Quotidien</v>
          </cell>
          <cell r="P1358" t="str">
            <v>France</v>
          </cell>
          <cell r="Q1358" t="str">
            <v>Non</v>
          </cell>
          <cell r="R1358" t="str">
            <v/>
          </cell>
          <cell r="S1358" t="str">
            <v>+ 85 ans</v>
          </cell>
          <cell r="T1358" t="str">
            <v>Zone Euro</v>
          </cell>
          <cell r="U1358" t="str">
            <v>Euroland</v>
          </cell>
          <cell r="V1358">
            <v>2</v>
          </cell>
          <cell r="W1358" t="str">
            <v>Non</v>
          </cell>
          <cell r="X1358" t="str">
            <v>Cap</v>
          </cell>
          <cell r="Y1358" t="str">
            <v>12h00</v>
          </cell>
          <cell r="Z1358" t="str">
            <v>J+2</v>
          </cell>
          <cell r="AB1358" t="str">
            <v>Oui</v>
          </cell>
          <cell r="AC1358" t="str">
            <v>Oui</v>
          </cell>
          <cell r="AD1358">
            <v>0.4</v>
          </cell>
          <cell r="AE1358">
            <v>0.3</v>
          </cell>
        </row>
        <row r="1359">
          <cell r="A1359" t="str">
            <v>FR0011360700</v>
          </cell>
          <cell r="B1359" t="str">
            <v>Echiquier Value Euro A</v>
          </cell>
          <cell r="D1359">
            <v>15</v>
          </cell>
          <cell r="E1359" t="str">
            <v>FCP</v>
          </cell>
          <cell r="F1359" t="str">
            <v>Financière de l'Echiquier</v>
          </cell>
          <cell r="G1359" t="str">
            <v>La Financière de l'Echiquier</v>
          </cell>
          <cell r="H1359" t="str">
            <v>EUR</v>
          </cell>
          <cell r="I1359" t="str">
            <v>MSCI EMU NR EUR</v>
          </cell>
          <cell r="J1359" t="str">
            <v>www.lfde.com</v>
          </cell>
          <cell r="K1359" t="str">
            <v>Actions Europe Capitalisations Mixte</v>
          </cell>
          <cell r="L1359" t="str">
            <v>Europe Fonds ouverts  - Actions Zone Euro Flex Cap</v>
          </cell>
          <cell r="M1359" t="str">
            <v>FBBA</v>
          </cell>
          <cell r="N1359" t="str">
            <v>FBBAB</v>
          </cell>
          <cell r="O1359" t="str">
            <v>Quotidien</v>
          </cell>
          <cell r="P1359" t="str">
            <v>France</v>
          </cell>
          <cell r="Q1359" t="str">
            <v>Oui</v>
          </cell>
          <cell r="R1359" t="str">
            <v/>
          </cell>
          <cell r="S1359" t="str">
            <v/>
          </cell>
          <cell r="T1359" t="str">
            <v>Zone Euro</v>
          </cell>
          <cell r="U1359" t="str">
            <v>Euroland</v>
          </cell>
          <cell r="V1359">
            <v>6</v>
          </cell>
          <cell r="W1359" t="str">
            <v>Non</v>
          </cell>
          <cell r="X1359" t="str">
            <v>Cap</v>
          </cell>
          <cell r="Y1359" t="str">
            <v>12h00</v>
          </cell>
          <cell r="Z1359" t="str">
            <v>Cut Off: 12h00  Val:J+2? DE:</v>
          </cell>
          <cell r="AA1359">
            <v>0</v>
          </cell>
          <cell r="AB1359" t="str">
            <v>Oui</v>
          </cell>
          <cell r="AC1359" t="str">
            <v>Oui</v>
          </cell>
          <cell r="AD1359">
            <v>2.3919999999999999</v>
          </cell>
          <cell r="AE1359">
            <v>3.11</v>
          </cell>
        </row>
        <row r="1360">
          <cell r="A1360" t="str">
            <v>FR0010859769</v>
          </cell>
          <cell r="B1360" t="str">
            <v>Echiquier World Equity Growth A</v>
          </cell>
          <cell r="D1360">
            <v>13</v>
          </cell>
          <cell r="E1360" t="str">
            <v>FCP</v>
          </cell>
          <cell r="F1360" t="str">
            <v>Financière de l'Echiquier</v>
          </cell>
          <cell r="G1360" t="str">
            <v>La Financière de l'Echiquier</v>
          </cell>
          <cell r="H1360" t="str">
            <v>EUR</v>
          </cell>
          <cell r="I1360" t="str">
            <v>MSCI ACWI NR EUR</v>
          </cell>
          <cell r="J1360" t="str">
            <v>www.lfde.com</v>
          </cell>
          <cell r="K1360" t="str">
            <v>Actions International Grandes Capitalisations Croissance</v>
          </cell>
          <cell r="L1360" t="str">
            <v>Europe Fonds ouverts  - Actions Internationales Gdes Cap. Croissance</v>
          </cell>
          <cell r="M1360" t="str">
            <v>FEAE</v>
          </cell>
          <cell r="N1360" t="str">
            <v>FEAEB</v>
          </cell>
          <cell r="O1360" t="str">
            <v>Quotidien</v>
          </cell>
          <cell r="P1360" t="str">
            <v>Belgium;Germany;Spain;France;Italy;</v>
          </cell>
          <cell r="Q1360" t="str">
            <v>Non</v>
          </cell>
          <cell r="R1360" t="str">
            <v/>
          </cell>
          <cell r="S1360" t="str">
            <v/>
          </cell>
          <cell r="T1360" t="str">
            <v>International</v>
          </cell>
          <cell r="U1360" t="str">
            <v>Global</v>
          </cell>
          <cell r="V1360">
            <v>6</v>
          </cell>
          <cell r="W1360" t="str">
            <v>Non</v>
          </cell>
          <cell r="X1360" t="str">
            <v>Cap</v>
          </cell>
          <cell r="Y1360" t="str">
            <v>12h00</v>
          </cell>
          <cell r="Z1360" t="str">
            <v>J+1</v>
          </cell>
          <cell r="AA1360">
            <v>0</v>
          </cell>
          <cell r="AB1360" t="str">
            <v>Oui</v>
          </cell>
          <cell r="AC1360" t="str">
            <v>Oui</v>
          </cell>
          <cell r="AD1360">
            <v>2.25</v>
          </cell>
          <cell r="AE1360">
            <v>2.73</v>
          </cell>
        </row>
        <row r="1361">
          <cell r="A1361" t="str">
            <v>FR0010868174</v>
          </cell>
          <cell r="B1361" t="str">
            <v>Echiquier World Equity Growth G</v>
          </cell>
          <cell r="D1361">
            <v>1</v>
          </cell>
          <cell r="E1361" t="str">
            <v>FCP</v>
          </cell>
          <cell r="F1361" t="str">
            <v>Financière de l'Echiquier</v>
          </cell>
          <cell r="G1361" t="str">
            <v>La Financière de l'Echiquier</v>
          </cell>
          <cell r="H1361" t="str">
            <v>EUR</v>
          </cell>
          <cell r="I1361" t="str">
            <v>MSCI ACWI NR EUR</v>
          </cell>
          <cell r="J1361" t="str">
            <v>www.lfde.com</v>
          </cell>
          <cell r="K1361" t="str">
            <v>Actions International Grandes Capitalisations Croissance</v>
          </cell>
          <cell r="L1361" t="str">
            <v>Europe Fonds ouverts  - Actions Internationales Gdes Cap. Croissance</v>
          </cell>
          <cell r="M1361" t="str">
            <v>FEAE</v>
          </cell>
          <cell r="N1361" t="str">
            <v>FEAEB</v>
          </cell>
          <cell r="O1361" t="str">
            <v>Quotidien</v>
          </cell>
          <cell r="P1361" t="str">
            <v>Switzerland;Spain;France;Italy;</v>
          </cell>
          <cell r="Q1361" t="str">
            <v>Non</v>
          </cell>
          <cell r="R1361" t="str">
            <v/>
          </cell>
          <cell r="S1361" t="str">
            <v/>
          </cell>
          <cell r="T1361" t="str">
            <v>International</v>
          </cell>
          <cell r="U1361" t="str">
            <v>Global</v>
          </cell>
          <cell r="V1361">
            <v>6</v>
          </cell>
          <cell r="W1361" t="str">
            <v>Non</v>
          </cell>
          <cell r="X1361" t="str">
            <v>Cap</v>
          </cell>
          <cell r="Y1361" t="str">
            <v>12h00</v>
          </cell>
          <cell r="Z1361" t="str">
            <v>J+1</v>
          </cell>
          <cell r="AB1361" t="str">
            <v>Oui</v>
          </cell>
          <cell r="AC1361" t="str">
            <v>Oui</v>
          </cell>
          <cell r="AD1361">
            <v>1.35</v>
          </cell>
          <cell r="AE1361">
            <v>1.6</v>
          </cell>
        </row>
        <row r="1362">
          <cell r="A1362" t="str">
            <v>FR0011449602</v>
          </cell>
          <cell r="B1362" t="str">
            <v>Echiquier World Next Leaders A</v>
          </cell>
          <cell r="C1362" t="str">
            <v>Abosorption du fonds FR0000443954  Echiquier Allocation Dynamique A le 02/02/2021</v>
          </cell>
          <cell r="D1362">
            <v>9</v>
          </cell>
          <cell r="E1362" t="str">
            <v xml:space="preserve">FCP </v>
          </cell>
          <cell r="F1362" t="str">
            <v>Financière de l'Echiquier</v>
          </cell>
          <cell r="G1362" t="str">
            <v>La Financière de l'Echiquier</v>
          </cell>
          <cell r="H1362" t="str">
            <v>EUR</v>
          </cell>
          <cell r="I1362" t="str">
            <v>MSCI ACWI NR EUR</v>
          </cell>
          <cell r="J1362" t="str">
            <v>www.lfde.com</v>
          </cell>
          <cell r="K1362" t="str">
            <v>Actions International Grandes Capitalisations Mixte</v>
          </cell>
          <cell r="L1362" t="str">
            <v>Europe Fonds ouverts  - Actions Internationales Flex-Cap.</v>
          </cell>
          <cell r="M1362" t="str">
            <v>FEAD</v>
          </cell>
          <cell r="N1362" t="str">
            <v>FEADB</v>
          </cell>
          <cell r="O1362" t="str">
            <v>Quotidien</v>
          </cell>
          <cell r="P1362" t="str">
            <v>France</v>
          </cell>
          <cell r="Q1362" t="str">
            <v>Non</v>
          </cell>
          <cell r="R1362" t="str">
            <v/>
          </cell>
          <cell r="S1362" t="str">
            <v/>
          </cell>
          <cell r="T1362" t="str">
            <v>International</v>
          </cell>
          <cell r="U1362" t="str">
            <v>Global</v>
          </cell>
          <cell r="V1362">
            <v>6</v>
          </cell>
          <cell r="W1362" t="str">
            <v>Non</v>
          </cell>
          <cell r="X1362" t="str">
            <v>Cap</v>
          </cell>
          <cell r="Y1362" t="str">
            <v>12h00</v>
          </cell>
          <cell r="Z1362" t="str">
            <v>J+2</v>
          </cell>
          <cell r="AA1362">
            <v>0</v>
          </cell>
          <cell r="AB1362" t="str">
            <v>Oui</v>
          </cell>
          <cell r="AC1362" t="str">
            <v>Oui</v>
          </cell>
          <cell r="AD1362">
            <v>1.65</v>
          </cell>
          <cell r="AE1362">
            <v>1.65</v>
          </cell>
        </row>
        <row r="1363">
          <cell r="A1363" t="str">
            <v>FR0010581710</v>
          </cell>
          <cell r="B1363" t="str">
            <v>Echiquier Agenor SRI Mid Cap Europe G</v>
          </cell>
          <cell r="D1363">
            <v>1</v>
          </cell>
          <cell r="E1363" t="str">
            <v>SICAV</v>
          </cell>
          <cell r="F1363" t="str">
            <v>Financière de l'Echiquier</v>
          </cell>
          <cell r="G1363" t="str">
            <v>La Financière de l'Echiquier</v>
          </cell>
          <cell r="H1363" t="str">
            <v>EUR</v>
          </cell>
          <cell r="I1363" t="str">
            <v>MSCI Europe Small Cap NR EUR</v>
          </cell>
          <cell r="J1363" t="str">
            <v>www.lfde.com</v>
          </cell>
          <cell r="K1363" t="str">
            <v>Actions Europe Moyennes Capitalisations</v>
          </cell>
          <cell r="L1363" t="str">
            <v>Europe Fonds ouverts  - Actions Europe Moyennes Cap.</v>
          </cell>
          <cell r="M1363" t="str">
            <v>FCD0</v>
          </cell>
          <cell r="N1363" t="str">
            <v>FCD0B</v>
          </cell>
          <cell r="O1363" t="str">
            <v>Quotidien</v>
          </cell>
          <cell r="P1363" t="str">
            <v>Belgium;Switzerland;Spain;France;Italy;</v>
          </cell>
          <cell r="Q1363" t="str">
            <v>Oui</v>
          </cell>
          <cell r="R1363" t="str">
            <v/>
          </cell>
          <cell r="S1363" t="str">
            <v>+ 85 ans</v>
          </cell>
          <cell r="T1363" t="str">
            <v>Europe</v>
          </cell>
          <cell r="U1363" t="str">
            <v>Europe</v>
          </cell>
          <cell r="V1363">
            <v>5</v>
          </cell>
          <cell r="W1363" t="str">
            <v>Non</v>
          </cell>
          <cell r="X1363" t="str">
            <v>Cap</v>
          </cell>
          <cell r="Y1363" t="str">
            <v>12h00</v>
          </cell>
          <cell r="Z1363" t="str">
            <v>J+2</v>
          </cell>
          <cell r="AA1363" t="str">
            <v>Label ISR 012021</v>
          </cell>
          <cell r="AB1363" t="str">
            <v>Oui</v>
          </cell>
          <cell r="AC1363" t="str">
            <v>Oui</v>
          </cell>
          <cell r="AD1363">
            <v>1.35</v>
          </cell>
          <cell r="AE1363">
            <v>1.6</v>
          </cell>
        </row>
        <row r="1364">
          <cell r="A1364" t="str">
            <v>FR0011188259</v>
          </cell>
          <cell r="B1364" t="str">
            <v>Echiquier Agenor SRI Mid Cap Europe I</v>
          </cell>
          <cell r="D1364">
            <v>1</v>
          </cell>
          <cell r="E1364" t="str">
            <v>SICAV</v>
          </cell>
          <cell r="F1364" t="str">
            <v>Financière de l'Echiquier</v>
          </cell>
          <cell r="G1364" t="str">
            <v>La Financière de l'Echiquier</v>
          </cell>
          <cell r="H1364" t="str">
            <v>EUR</v>
          </cell>
          <cell r="I1364" t="str">
            <v>MSCI Europe Small Cap NR EUR</v>
          </cell>
          <cell r="J1364" t="str">
            <v>www.lfde.com</v>
          </cell>
          <cell r="K1364" t="str">
            <v>Actions Europe Moyennes Capitalisations</v>
          </cell>
          <cell r="L1364" t="str">
            <v>Europe Fonds ouverts  - Actions Europe Moyennes Cap.</v>
          </cell>
          <cell r="M1364" t="str">
            <v>FCD0</v>
          </cell>
          <cell r="N1364" t="str">
            <v>FCD0B</v>
          </cell>
          <cell r="O1364" t="str">
            <v>Quotidien</v>
          </cell>
          <cell r="P1364" t="str">
            <v>Austria;Switzerland;Germany;Spain;France;Italy;</v>
          </cell>
          <cell r="Q1364" t="str">
            <v>Oui</v>
          </cell>
          <cell r="R1364" t="str">
            <v/>
          </cell>
          <cell r="S1364" t="str">
            <v>+ 85 ans</v>
          </cell>
          <cell r="T1364" t="str">
            <v>Europe</v>
          </cell>
          <cell r="U1364" t="str">
            <v>Europe</v>
          </cell>
          <cell r="V1364">
            <v>5</v>
          </cell>
          <cell r="X1364" t="str">
            <v>Cap</v>
          </cell>
          <cell r="AA1364" t="str">
            <v>Label ISR 012021</v>
          </cell>
          <cell r="AB1364" t="str">
            <v>Oui</v>
          </cell>
          <cell r="AC1364" t="str">
            <v>Oui</v>
          </cell>
          <cell r="AD1364">
            <v>1</v>
          </cell>
          <cell r="AE1364">
            <v>1</v>
          </cell>
        </row>
        <row r="1365">
          <cell r="A1365" t="str">
            <v>FR0010581702</v>
          </cell>
          <cell r="B1365" t="str">
            <v>Echiquier Agressor G</v>
          </cell>
          <cell r="C1365" t="str">
            <v>Absorption d'Echiquier Agressor PEA G FR0013286606 le 15/09/2020</v>
          </cell>
          <cell r="D1365">
            <v>0</v>
          </cell>
          <cell r="E1365" t="str">
            <v>FCP</v>
          </cell>
          <cell r="F1365" t="str">
            <v>Financière de l'Echiquier</v>
          </cell>
          <cell r="G1365" t="str">
            <v>La Financière de l'Echiquier</v>
          </cell>
          <cell r="H1365" t="str">
            <v>EUR</v>
          </cell>
          <cell r="I1365" t="str">
            <v>MSCI Europe NR EUR</v>
          </cell>
          <cell r="J1365" t="str">
            <v>www.lfde.com</v>
          </cell>
          <cell r="K1365" t="str">
            <v>Actions Europe Toutes Capitalisations</v>
          </cell>
          <cell r="L1365" t="str">
            <v>Europe Fonds ouverts  - Actions Europe Flex Cap</v>
          </cell>
          <cell r="M1365" t="str">
            <v>FCCC</v>
          </cell>
          <cell r="N1365" t="str">
            <v>FCCCB</v>
          </cell>
          <cell r="O1365" t="str">
            <v>Quotidien</v>
          </cell>
          <cell r="P1365" t="str">
            <v>Switzerland;Spain;France;Italy;</v>
          </cell>
          <cell r="Q1365" t="str">
            <v>Oui</v>
          </cell>
          <cell r="R1365" t="str">
            <v/>
          </cell>
          <cell r="S1365" t="str">
            <v/>
          </cell>
          <cell r="T1365" t="str">
            <v>Europe</v>
          </cell>
          <cell r="U1365" t="str">
            <v>Europe</v>
          </cell>
          <cell r="V1365">
            <v>6</v>
          </cell>
          <cell r="W1365" t="str">
            <v>Non</v>
          </cell>
          <cell r="X1365" t="str">
            <v>Cap</v>
          </cell>
          <cell r="Y1365" t="str">
            <v>12h00</v>
          </cell>
          <cell r="Z1365" t="str">
            <v>J+2</v>
          </cell>
          <cell r="AB1365" t="str">
            <v>Oui</v>
          </cell>
          <cell r="AC1365" t="str">
            <v>Oui</v>
          </cell>
          <cell r="AD1365">
            <v>1.35</v>
          </cell>
          <cell r="AE1365">
            <v>2.0299999999999998</v>
          </cell>
        </row>
        <row r="1366">
          <cell r="A1366" t="str">
            <v>FR0011435197</v>
          </cell>
          <cell r="B1366" t="str">
            <v>Echiquier Agressor P</v>
          </cell>
          <cell r="D1366">
            <v>1</v>
          </cell>
          <cell r="E1366" t="str">
            <v>FCP</v>
          </cell>
          <cell r="F1366" t="str">
            <v>Financière de l'Echiquier</v>
          </cell>
          <cell r="G1366" t="str">
            <v>La Financière de l'Echiquier</v>
          </cell>
          <cell r="H1366" t="str">
            <v>EUR</v>
          </cell>
          <cell r="I1366" t="str">
            <v>MSCI Europe NR EUR</v>
          </cell>
          <cell r="J1366" t="str">
            <v>www.lfde.com</v>
          </cell>
          <cell r="K1366" t="str">
            <v>Actions Europe Toutes Capitalisations</v>
          </cell>
          <cell r="L1366" t="str">
            <v>Europe Fonds ouverts  - Actions Europe Flex Cap</v>
          </cell>
          <cell r="M1366" t="str">
            <v>FCCC</v>
          </cell>
          <cell r="N1366" t="str">
            <v>FCCCB</v>
          </cell>
          <cell r="O1366" t="str">
            <v>Quotidien</v>
          </cell>
          <cell r="P1366" t="str">
            <v>France</v>
          </cell>
          <cell r="Q1366" t="str">
            <v>Oui</v>
          </cell>
          <cell r="R1366" t="str">
            <v/>
          </cell>
          <cell r="S1366" t="str">
            <v/>
          </cell>
          <cell r="T1366" t="str">
            <v>Europe</v>
          </cell>
          <cell r="U1366" t="str">
            <v>Europe</v>
          </cell>
          <cell r="V1366">
            <v>6</v>
          </cell>
          <cell r="W1366" t="str">
            <v>Non</v>
          </cell>
          <cell r="X1366" t="str">
            <v>Cap</v>
          </cell>
          <cell r="Y1366" t="str">
            <v>12h00</v>
          </cell>
          <cell r="Z1366" t="str">
            <v>J+1</v>
          </cell>
          <cell r="AB1366" t="str">
            <v>Oui</v>
          </cell>
          <cell r="AC1366" t="str">
            <v>Oui</v>
          </cell>
          <cell r="AD1366">
            <v>2</v>
          </cell>
          <cell r="AE1366">
            <v>2.68</v>
          </cell>
        </row>
        <row r="1367">
          <cell r="A1367" t="str">
            <v>FR0012870673</v>
          </cell>
          <cell r="B1367" t="str">
            <v>Echiquier Allocation Flexible G</v>
          </cell>
          <cell r="D1367">
            <v>1</v>
          </cell>
          <cell r="E1367" t="str">
            <v>FCP</v>
          </cell>
          <cell r="F1367" t="str">
            <v>Financière de l'Echiquier</v>
          </cell>
          <cell r="G1367" t="str">
            <v>La Financière de l'Echiquier</v>
          </cell>
          <cell r="H1367" t="str">
            <v>EUR</v>
          </cell>
          <cell r="I1367" t="str">
            <v>Pas d'indice de référence</v>
          </cell>
          <cell r="J1367" t="str">
            <v>www.lfde.com</v>
          </cell>
          <cell r="K1367" t="str">
            <v>Mixtes EUR Flexible</v>
          </cell>
          <cell r="L1367" t="str">
            <v>Europe Fonds ouverts  - Allocation EUR Flexible - International</v>
          </cell>
          <cell r="M1367" t="str">
            <v>EACA</v>
          </cell>
          <cell r="N1367" t="str">
            <v>EACAB</v>
          </cell>
          <cell r="O1367" t="str">
            <v>Quotidien</v>
          </cell>
          <cell r="P1367" t="str">
            <v>France;Italy;</v>
          </cell>
          <cell r="Q1367" t="str">
            <v>Non</v>
          </cell>
          <cell r="R1367" t="str">
            <v/>
          </cell>
          <cell r="S1367" t="str">
            <v>+ 85 ans</v>
          </cell>
          <cell r="T1367" t="str">
            <v>International</v>
          </cell>
          <cell r="U1367" t="str">
            <v>Global</v>
          </cell>
          <cell r="V1367">
            <v>4</v>
          </cell>
          <cell r="W1367" t="str">
            <v>Non</v>
          </cell>
          <cell r="X1367" t="str">
            <v>Cap</v>
          </cell>
          <cell r="Y1367" t="str">
            <v>12h00</v>
          </cell>
          <cell r="Z1367" t="str">
            <v>J+3</v>
          </cell>
          <cell r="AB1367" t="str">
            <v>Non</v>
          </cell>
          <cell r="AC1367" t="str">
            <v>Oui</v>
          </cell>
          <cell r="AD1367">
            <v>1.1000000000000001</v>
          </cell>
          <cell r="AE1367">
            <v>1.73</v>
          </cell>
        </row>
        <row r="1368">
          <cell r="A1368" t="str">
            <v>FR0013406717</v>
          </cell>
          <cell r="B1368" t="str">
            <v>Echiquier Alpha Major SRI G</v>
          </cell>
          <cell r="D1368">
            <v>0</v>
          </cell>
          <cell r="E1368" t="str">
            <v>SICAV</v>
          </cell>
          <cell r="F1368" t="str">
            <v>Financière de l'Echiquier</v>
          </cell>
          <cell r="G1368" t="str">
            <v>La Financière de l'Echiquier</v>
          </cell>
          <cell r="H1368" t="str">
            <v>EUR</v>
          </cell>
          <cell r="I1368" t="str">
            <v>(EONIA Capitalisé Jour TR EUR) 80% + ( MSCI Europe NR EUR) 20%</v>
          </cell>
          <cell r="J1368" t="str">
            <v>www.lfde.com</v>
          </cell>
          <cell r="K1368" t="str">
            <v>Mixtes EUR Prudents</v>
          </cell>
          <cell r="L1368" t="str">
            <v>Europe Fonds ouverts  - Allocation EUR Prudente</v>
          </cell>
          <cell r="M1368" t="str">
            <v>EAAA</v>
          </cell>
          <cell r="N1368" t="str">
            <v>EAAAB</v>
          </cell>
          <cell r="O1368" t="str">
            <v>Quotidien</v>
          </cell>
          <cell r="P1368" t="str">
            <v>France</v>
          </cell>
          <cell r="Q1368" t="str">
            <v>Oui</v>
          </cell>
          <cell r="R1368" t="str">
            <v/>
          </cell>
          <cell r="S1368" t="str">
            <v>+ 85 ans</v>
          </cell>
          <cell r="T1368" t="str">
            <v>Europe</v>
          </cell>
          <cell r="U1368" t="str">
            <v>Europe</v>
          </cell>
          <cell r="V1368">
            <v>4</v>
          </cell>
          <cell r="W1368" t="str">
            <v>Non</v>
          </cell>
          <cell r="X1368" t="str">
            <v>Cap</v>
          </cell>
          <cell r="AA1368" t="str">
            <v>Label ISR 012021</v>
          </cell>
          <cell r="AB1368" t="str">
            <v>Oui</v>
          </cell>
          <cell r="AC1368" t="str">
            <v>Oui</v>
          </cell>
          <cell r="AD1368">
            <v>1</v>
          </cell>
          <cell r="AE1368">
            <v>1</v>
          </cell>
        </row>
        <row r="1369">
          <cell r="A1369" t="str">
            <v>FR0013340957</v>
          </cell>
          <cell r="B1369" t="str">
            <v>Echiquier Altarocca Hybrid Bonds G</v>
          </cell>
          <cell r="D1369">
            <v>1</v>
          </cell>
          <cell r="E1369" t="str">
            <v>SICAV</v>
          </cell>
          <cell r="F1369" t="str">
            <v>Financière de l'Echiquier</v>
          </cell>
          <cell r="G1369" t="str">
            <v>La Financière de l'Echiquier</v>
          </cell>
          <cell r="H1369" t="str">
            <v>EUR</v>
          </cell>
          <cell r="I1369" t="str">
            <v>Markit iBoxx EUR Non-Fin Subordinated TR</v>
          </cell>
          <cell r="J1369" t="str">
            <v>www.lfde.com</v>
          </cell>
          <cell r="K1369" t="str">
            <v>Obligations subordonnées</v>
          </cell>
          <cell r="L1369" t="str">
            <v>Europe Fonds ouverts  - EUR Subordinated Bond</v>
          </cell>
          <cell r="M1369" t="str">
            <v>BCPD</v>
          </cell>
          <cell r="N1369" t="str">
            <v>BCPDB</v>
          </cell>
          <cell r="O1369" t="str">
            <v>Quotidien</v>
          </cell>
          <cell r="P1369" t="str">
            <v>France</v>
          </cell>
          <cell r="Q1369" t="str">
            <v>Non</v>
          </cell>
          <cell r="R1369" t="str">
            <v/>
          </cell>
          <cell r="S1369" t="str">
            <v>+ 85 ans</v>
          </cell>
          <cell r="T1369" t="str">
            <v>International</v>
          </cell>
          <cell r="U1369" t="str">
            <v>Global</v>
          </cell>
          <cell r="V1369">
            <v>4</v>
          </cell>
          <cell r="W1369" t="str">
            <v>Non</v>
          </cell>
          <cell r="X1369" t="str">
            <v>Cap</v>
          </cell>
          <cell r="Y1369" t="str">
            <v>12h00</v>
          </cell>
          <cell r="Z1369" t="str">
            <v>J+2</v>
          </cell>
          <cell r="AB1369" t="str">
            <v>Oui</v>
          </cell>
          <cell r="AC1369" t="str">
            <v>Oui</v>
          </cell>
          <cell r="AD1369">
            <v>0.8</v>
          </cell>
          <cell r="AE1369">
            <v>0.8</v>
          </cell>
        </row>
        <row r="1370">
          <cell r="A1370" t="str">
            <v>FR0013084043</v>
          </cell>
          <cell r="B1370" t="str">
            <v>Echiquier Arty SRI G</v>
          </cell>
          <cell r="D1370">
            <v>1</v>
          </cell>
          <cell r="E1370" t="str">
            <v>SICAV</v>
          </cell>
          <cell r="F1370" t="str">
            <v>Financière de l'Echiquier</v>
          </cell>
          <cell r="G1370" t="str">
            <v>La Financière de l'Echiquier</v>
          </cell>
          <cell r="H1370" t="str">
            <v>EUR</v>
          </cell>
          <cell r="I1370" t="str">
            <v>(Markit iBoxx EUR Corp 3-5 TR) 50% + ( Eonia) 25% + (MSCI Europe NR EUR) 25%</v>
          </cell>
          <cell r="J1370" t="str">
            <v>www.lfde.com</v>
          </cell>
          <cell r="K1370" t="str">
            <v>Mixtes EUR Prudents</v>
          </cell>
          <cell r="L1370" t="str">
            <v>Europe Fonds ouverts  - Allocation EUR Prudente</v>
          </cell>
          <cell r="M1370" t="str">
            <v>EAAA</v>
          </cell>
          <cell r="N1370" t="str">
            <v>EAAAB</v>
          </cell>
          <cell r="O1370" t="str">
            <v>Quotidien</v>
          </cell>
          <cell r="P1370" t="str">
            <v>Belgium;Spain;France;</v>
          </cell>
          <cell r="Q1370" t="str">
            <v>Non</v>
          </cell>
          <cell r="R1370" t="str">
            <v/>
          </cell>
          <cell r="S1370" t="str">
            <v>+ 85 ans</v>
          </cell>
          <cell r="T1370" t="str">
            <v>Zone Euro</v>
          </cell>
          <cell r="U1370" t="str">
            <v>Euroland</v>
          </cell>
          <cell r="V1370">
            <v>4</v>
          </cell>
          <cell r="W1370" t="str">
            <v>Non</v>
          </cell>
          <cell r="X1370" t="str">
            <v>Cap</v>
          </cell>
          <cell r="Y1370" t="str">
            <v>12h00</v>
          </cell>
          <cell r="Z1370" t="str">
            <v>J+2</v>
          </cell>
          <cell r="AA1370" t="str">
            <v>Label ISR 012021</v>
          </cell>
          <cell r="AB1370" t="str">
            <v>Oui</v>
          </cell>
          <cell r="AC1370" t="str">
            <v>Oui</v>
          </cell>
          <cell r="AD1370">
            <v>1.1000000000000001</v>
          </cell>
          <cell r="AE1370">
            <v>1.1000000000000001</v>
          </cell>
        </row>
        <row r="1371">
          <cell r="A1371" t="str">
            <v>FR0013517273</v>
          </cell>
          <cell r="B1371" t="str">
            <v>Echiquier Climate Impact Europe A</v>
          </cell>
          <cell r="D1371">
            <v>6</v>
          </cell>
          <cell r="E1371" t="str">
            <v>SICAV</v>
          </cell>
          <cell r="F1371" t="str">
            <v>Financière de l'Echiquier</v>
          </cell>
          <cell r="G1371" t="str">
            <v>La Financière de l'Echiquier</v>
          </cell>
          <cell r="H1371" t="str">
            <v>EUR</v>
          </cell>
          <cell r="I1371" t="str">
            <v>MSCI Europe NR EUR</v>
          </cell>
          <cell r="J1371" t="str">
            <v>www.lfde.com</v>
          </cell>
          <cell r="K1371" t="str">
            <v>Secteur Ecologie</v>
          </cell>
          <cell r="L1371" t="str">
            <v>Europe Fonds ouverts  - Actions Secteur Ecologie</v>
          </cell>
          <cell r="M1371" t="str">
            <v>G0E0</v>
          </cell>
          <cell r="N1371" t="str">
            <v>G0E0B</v>
          </cell>
          <cell r="O1371" t="str">
            <v>Quotidien</v>
          </cell>
          <cell r="P1371" t="str">
            <v>Austria;Belgium;Germany;France;Luxembourg;</v>
          </cell>
          <cell r="Q1371" t="str">
            <v>Oui</v>
          </cell>
          <cell r="R1371" t="str">
            <v/>
          </cell>
          <cell r="S1371" t="str">
            <v/>
          </cell>
          <cell r="T1371" t="str">
            <v>Europe</v>
          </cell>
          <cell r="U1371" t="str">
            <v>Europe</v>
          </cell>
          <cell r="V1371">
            <v>6</v>
          </cell>
          <cell r="W1371" t="str">
            <v>Non</v>
          </cell>
          <cell r="X1371" t="str">
            <v>Cap</v>
          </cell>
          <cell r="Y1371" t="str">
            <v>12h00</v>
          </cell>
          <cell r="Z1371" t="str">
            <v>J+2</v>
          </cell>
          <cell r="AA1371" t="str">
            <v>Label ISR 04/2021</v>
          </cell>
          <cell r="AB1371" t="str">
            <v>Oui</v>
          </cell>
          <cell r="AC1371" t="str">
            <v>Oui</v>
          </cell>
          <cell r="AD1371">
            <v>2.3919999999999999</v>
          </cell>
          <cell r="AE1371">
            <v>2.39</v>
          </cell>
        </row>
        <row r="1372">
          <cell r="A1372" t="str">
            <v>FR0013299286</v>
          </cell>
          <cell r="B1372" t="str">
            <v>Echiquier Convexité SRI Europe G</v>
          </cell>
          <cell r="D1372">
            <v>0</v>
          </cell>
          <cell r="E1372" t="str">
            <v>SICAV</v>
          </cell>
          <cell r="F1372" t="str">
            <v>Financière de l'Echiquier</v>
          </cell>
          <cell r="G1372" t="str">
            <v>La Financière de l'Echiquier</v>
          </cell>
          <cell r="H1372" t="str">
            <v>EUR</v>
          </cell>
          <cell r="I1372" t="str">
            <v>Exane ECI Europe TR</v>
          </cell>
          <cell r="J1372" t="str">
            <v>www.lfde.com</v>
          </cell>
          <cell r="K1372" t="str">
            <v>Obligations Convertibles - Europe</v>
          </cell>
          <cell r="L1372" t="str">
            <v>Europe Fonds ouverts  - Convertibles Europe</v>
          </cell>
          <cell r="M1372" t="str">
            <v>C00A</v>
          </cell>
          <cell r="N1372" t="str">
            <v>C00AB</v>
          </cell>
          <cell r="O1372" t="str">
            <v>Quotidien</v>
          </cell>
          <cell r="P1372" t="str">
            <v>Spain;France;Italy;</v>
          </cell>
          <cell r="Q1372" t="str">
            <v>Non</v>
          </cell>
          <cell r="R1372" t="str">
            <v/>
          </cell>
          <cell r="S1372" t="str">
            <v>+ 85 ans</v>
          </cell>
          <cell r="T1372" t="str">
            <v>Europe</v>
          </cell>
          <cell r="U1372" t="str">
            <v>Europe</v>
          </cell>
          <cell r="V1372">
            <v>4</v>
          </cell>
          <cell r="W1372" t="str">
            <v>Non</v>
          </cell>
          <cell r="X1372" t="str">
            <v>Cap</v>
          </cell>
          <cell r="Y1372" t="str">
            <v>12h00</v>
          </cell>
          <cell r="Z1372" t="str">
            <v>J+2</v>
          </cell>
          <cell r="AA1372" t="str">
            <v>Label ISR 012021</v>
          </cell>
          <cell r="AB1372" t="str">
            <v>Oui</v>
          </cell>
          <cell r="AC1372" t="str">
            <v>Oui</v>
          </cell>
          <cell r="AD1372">
            <v>0.85</v>
          </cell>
          <cell r="AE1372">
            <v>0.85</v>
          </cell>
        </row>
        <row r="1373">
          <cell r="A1373" t="str">
            <v>FR0013286614</v>
          </cell>
          <cell r="B1373" t="str">
            <v>Echiquier Credit SRI Europe G</v>
          </cell>
          <cell r="D1373">
            <v>1</v>
          </cell>
          <cell r="E1373" t="str">
            <v>FCP</v>
          </cell>
          <cell r="F1373" t="str">
            <v>Financière de l'Echiquier</v>
          </cell>
          <cell r="G1373" t="str">
            <v>La Financière de l'Echiquier</v>
          </cell>
          <cell r="H1373" t="str">
            <v>EUR</v>
          </cell>
          <cell r="I1373" t="str">
            <v>Markit iBoxx EUR Corp 3-5 TR</v>
          </cell>
          <cell r="J1373" t="str">
            <v>www.lfde.com</v>
          </cell>
          <cell r="K1373" t="str">
            <v>Emprunts Privés EUR</v>
          </cell>
          <cell r="L1373" t="str">
            <v>Europe Fonds ouverts  - Obligations EUR Emprunts Privés</v>
          </cell>
          <cell r="M1373" t="str">
            <v>BCLA</v>
          </cell>
          <cell r="N1373" t="str">
            <v>BCLAB</v>
          </cell>
          <cell r="O1373" t="str">
            <v>Quotidien</v>
          </cell>
          <cell r="P1373" t="str">
            <v>France</v>
          </cell>
          <cell r="Q1373" t="str">
            <v>Non</v>
          </cell>
          <cell r="R1373" t="str">
            <v/>
          </cell>
          <cell r="S1373" t="str">
            <v>+ 85 ans</v>
          </cell>
          <cell r="T1373" t="str">
            <v>Zone Euro</v>
          </cell>
          <cell r="U1373" t="str">
            <v>Euroland</v>
          </cell>
          <cell r="V1373">
            <v>3</v>
          </cell>
          <cell r="W1373" t="str">
            <v>Non</v>
          </cell>
          <cell r="X1373" t="str">
            <v>Cap</v>
          </cell>
          <cell r="Y1373" t="str">
            <v xml:space="preserve">02h00 </v>
          </cell>
          <cell r="Z1373" t="str">
            <v>J+1</v>
          </cell>
          <cell r="AA1373" t="str">
            <v>Label ISR 012021</v>
          </cell>
          <cell r="AB1373" t="str">
            <v>Oui</v>
          </cell>
          <cell r="AC1373" t="str">
            <v>Oui</v>
          </cell>
          <cell r="AD1373">
            <v>0.8</v>
          </cell>
          <cell r="AE1373">
            <v>0.8</v>
          </cell>
        </row>
        <row r="1374">
          <cell r="A1374" t="str">
            <v>FR0013111382</v>
          </cell>
          <cell r="B1374" t="str">
            <v>Echiquier Entrepreneurs G</v>
          </cell>
          <cell r="C1374" t="str">
            <v>PEA PME</v>
          </cell>
          <cell r="D1374">
            <v>1</v>
          </cell>
          <cell r="E1374" t="str">
            <v>SICAV</v>
          </cell>
          <cell r="F1374" t="str">
            <v>Financière de l'Echiquier</v>
          </cell>
          <cell r="G1374" t="str">
            <v>La Financière de l'Echiquier</v>
          </cell>
          <cell r="H1374" t="str">
            <v>EUR</v>
          </cell>
          <cell r="I1374" t="str">
            <v>MSCI Europe Micro Cap NR EUR</v>
          </cell>
          <cell r="J1374" t="str">
            <v>www.lfde.com</v>
          </cell>
          <cell r="K1374" t="str">
            <v>Actions Europe Petites Capitalisations</v>
          </cell>
          <cell r="L1374" t="str">
            <v>Europe Fonds ouverts  - Actions Europe Petites Cap.</v>
          </cell>
          <cell r="M1374" t="str">
            <v>FCE0</v>
          </cell>
          <cell r="N1374" t="str">
            <v>FCE0B</v>
          </cell>
          <cell r="O1374" t="str">
            <v>Quotidien</v>
          </cell>
          <cell r="P1374" t="str">
            <v>Austria;Germany;Spain;France;Italy;</v>
          </cell>
          <cell r="Q1374" t="str">
            <v>Oui</v>
          </cell>
          <cell r="R1374" t="str">
            <v/>
          </cell>
          <cell r="S1374" t="str">
            <v>+ 85 ans</v>
          </cell>
          <cell r="T1374" t="str">
            <v>Europe</v>
          </cell>
          <cell r="U1374" t="str">
            <v>Europe</v>
          </cell>
          <cell r="V1374">
            <v>5</v>
          </cell>
          <cell r="W1374" t="str">
            <v>Non</v>
          </cell>
          <cell r="X1374" t="str">
            <v>Cap</v>
          </cell>
          <cell r="Y1374" t="str">
            <v>12h00</v>
          </cell>
          <cell r="Z1374" t="str">
            <v>J+2</v>
          </cell>
          <cell r="AB1374" t="str">
            <v>Oui</v>
          </cell>
          <cell r="AC1374" t="str">
            <v>Oui</v>
          </cell>
          <cell r="AD1374">
            <v>1.35</v>
          </cell>
          <cell r="AE1374">
            <v>1.77</v>
          </cell>
        </row>
        <row r="1375">
          <cell r="A1375" t="str">
            <v>FR0010106500</v>
          </cell>
          <cell r="B1375" t="str">
            <v>Echiquier Excelsior A</v>
          </cell>
          <cell r="C1375" t="str">
            <v>PEA PME - Absorption du support FR0013472164 Echiquier Excelsior AP le 26/10/2021</v>
          </cell>
          <cell r="D1375">
            <v>6</v>
          </cell>
          <cell r="E1375" t="str">
            <v>FCP (2)</v>
          </cell>
          <cell r="F1375" t="str">
            <v>Financière de l'Echiquier</v>
          </cell>
          <cell r="G1375" t="str">
            <v>La Financière de l'Echiquier</v>
          </cell>
          <cell r="H1375" t="str">
            <v>EUR</v>
          </cell>
          <cell r="I1375" t="str">
            <v>MSCI Europe Micro Cap NR EUR</v>
          </cell>
          <cell r="J1375" t="str">
            <v>www.lfde.com</v>
          </cell>
          <cell r="K1375" t="str">
            <v>Actions Europe Petites Capitalisations</v>
          </cell>
          <cell r="L1375" t="str">
            <v>Europe Fonds ouverts  - Actions Europe Petites Cap.</v>
          </cell>
          <cell r="M1375" t="str">
            <v>FCE0</v>
          </cell>
          <cell r="N1375" t="str">
            <v>FCE0B</v>
          </cell>
          <cell r="O1375" t="str">
            <v>Quotidien</v>
          </cell>
          <cell r="P1375" t="str">
            <v>France</v>
          </cell>
          <cell r="Q1375" t="str">
            <v>Oui</v>
          </cell>
          <cell r="R1375" t="str">
            <v/>
          </cell>
          <cell r="S1375" t="str">
            <v>+ 85 ans</v>
          </cell>
          <cell r="T1375" t="str">
            <v>Zone Euro</v>
          </cell>
          <cell r="U1375" t="str">
            <v>Euroland</v>
          </cell>
          <cell r="V1375">
            <v>5</v>
          </cell>
          <cell r="W1375" t="str">
            <v>Non</v>
          </cell>
          <cell r="X1375" t="str">
            <v>Cap</v>
          </cell>
          <cell r="Y1375" t="str">
            <v>12h00</v>
          </cell>
          <cell r="Z1375" t="str">
            <v>J+1</v>
          </cell>
          <cell r="AA1375" t="str">
            <v>Label Relance 01/2021</v>
          </cell>
          <cell r="AB1375" t="str">
            <v>Non</v>
          </cell>
          <cell r="AC1375" t="str">
            <v>Oui</v>
          </cell>
          <cell r="AD1375">
            <v>2.25</v>
          </cell>
          <cell r="AE1375">
            <v>2.89</v>
          </cell>
        </row>
        <row r="1376">
          <cell r="A1376" t="str">
            <v>FR0013441714</v>
          </cell>
          <cell r="B1376" t="str">
            <v>Echiquier Health A</v>
          </cell>
          <cell r="D1376">
            <v>1</v>
          </cell>
          <cell r="E1376" t="str">
            <v>FCP</v>
          </cell>
          <cell r="F1376" t="str">
            <v>Financière de l'Echiquier</v>
          </cell>
          <cell r="G1376" t="str">
            <v>La Financière de l'Echiquier</v>
          </cell>
          <cell r="H1376" t="str">
            <v>EUR</v>
          </cell>
          <cell r="I1376" t="str">
            <v>(MSCI World/Health Care NR EUR) 33.340% + ( MSCI Europe/Health Care NR USD) 66.660%</v>
          </cell>
          <cell r="J1376" t="str">
            <v>www.lfde.com</v>
          </cell>
          <cell r="K1376" t="str">
            <v>Secteur Santé</v>
          </cell>
          <cell r="L1376" t="str">
            <v>Europe Fonds ouverts  - Actions Secteur Santé</v>
          </cell>
          <cell r="M1376" t="str">
            <v>G0P0</v>
          </cell>
          <cell r="N1376" t="str">
            <v>G0P0B</v>
          </cell>
          <cell r="O1376" t="str">
            <v>Quotidien</v>
          </cell>
          <cell r="P1376" t="str">
            <v>France</v>
          </cell>
          <cell r="Q1376" t="str">
            <v>Non</v>
          </cell>
          <cell r="R1376" t="str">
            <v/>
          </cell>
          <cell r="S1376" t="str">
            <v/>
          </cell>
          <cell r="T1376" t="str">
            <v>International</v>
          </cell>
          <cell r="U1376" t="str">
            <v>Global</v>
          </cell>
          <cell r="V1376">
            <v>6</v>
          </cell>
          <cell r="W1376" t="str">
            <v>Non</v>
          </cell>
          <cell r="X1376" t="str">
            <v>Cap</v>
          </cell>
          <cell r="Y1376" t="str">
            <v>12h</v>
          </cell>
          <cell r="Z1376" t="str">
            <v>J+2</v>
          </cell>
          <cell r="AA1376" t="str">
            <v>Label ISR 01/2022</v>
          </cell>
          <cell r="AB1376" t="str">
            <v>Non</v>
          </cell>
          <cell r="AC1376" t="str">
            <v>Oui</v>
          </cell>
          <cell r="AD1376">
            <v>1.65</v>
          </cell>
          <cell r="AE1376">
            <v>1.65</v>
          </cell>
        </row>
        <row r="1377">
          <cell r="A1377" t="str">
            <v>FR0013441722</v>
          </cell>
          <cell r="B1377" t="str">
            <v>Echiquier Health G</v>
          </cell>
          <cell r="C1377" t="str">
            <v>création , attendre le rachat</v>
          </cell>
          <cell r="D1377">
            <v>0</v>
          </cell>
          <cell r="E1377" t="str">
            <v>FCP</v>
          </cell>
          <cell r="F1377" t="str">
            <v>Financière de l'Echiquier</v>
          </cell>
          <cell r="G1377" t="str">
            <v>La Financière de l'Echiquier</v>
          </cell>
          <cell r="H1377" t="str">
            <v>EUR</v>
          </cell>
          <cell r="I1377" t="str">
            <v>(MSCI World/Health Care NR EUR) 33.340% + ( MSCI Europe/Health Care NR USD) 66.660%</v>
          </cell>
          <cell r="J1377" t="str">
            <v>www.lfde.com</v>
          </cell>
          <cell r="K1377" t="str">
            <v>Secteur Santé</v>
          </cell>
          <cell r="L1377" t="str">
            <v>Europe Fonds ouverts  - Actions Secteur Santé</v>
          </cell>
          <cell r="M1377" t="str">
            <v>G0P0</v>
          </cell>
          <cell r="N1377" t="str">
            <v>G0P0B</v>
          </cell>
          <cell r="O1377" t="str">
            <v>Quotidien</v>
          </cell>
          <cell r="P1377" t="str">
            <v>France</v>
          </cell>
          <cell r="Q1377" t="str">
            <v>Non</v>
          </cell>
          <cell r="R1377" t="str">
            <v/>
          </cell>
          <cell r="S1377" t="str">
            <v/>
          </cell>
          <cell r="T1377" t="str">
            <v>International</v>
          </cell>
          <cell r="U1377" t="str">
            <v>Global</v>
          </cell>
          <cell r="V1377">
            <v>6</v>
          </cell>
          <cell r="W1377" t="str">
            <v>Non</v>
          </cell>
          <cell r="X1377" t="str">
            <v>Cap</v>
          </cell>
          <cell r="Y1377" t="str">
            <v>12h00</v>
          </cell>
          <cell r="Z1377" t="str">
            <v>J+2</v>
          </cell>
          <cell r="AA1377" t="str">
            <v>Label ISR 01/2022</v>
          </cell>
          <cell r="AB1377" t="str">
            <v>Non</v>
          </cell>
          <cell r="AC1377" t="str">
            <v>Oui</v>
          </cell>
          <cell r="AD1377">
            <v>1.35</v>
          </cell>
          <cell r="AE1377">
            <v>1.35</v>
          </cell>
        </row>
        <row r="1378">
          <cell r="A1378" t="str">
            <v>FR0010960930</v>
          </cell>
          <cell r="B1378" t="str">
            <v>Echiquier Luxury A</v>
          </cell>
          <cell r="D1378">
            <v>2</v>
          </cell>
          <cell r="E1378" t="str">
            <v>FCP</v>
          </cell>
          <cell r="F1378" t="str">
            <v>Financière de l'Echiquier</v>
          </cell>
          <cell r="G1378" t="str">
            <v>La Financière de l'Echiquier</v>
          </cell>
          <cell r="H1378" t="str">
            <v>EUR</v>
          </cell>
          <cell r="I1378" t="str">
            <v>MSCI World NR EUR</v>
          </cell>
          <cell r="J1378" t="str">
            <v>www.lfde.com</v>
          </cell>
          <cell r="K1378" t="str">
            <v>Secteur Biens de Conso. &amp; Services</v>
          </cell>
          <cell r="L1378" t="str">
            <v>Europe Fonds ouverts  - Actions Secteur Biens Conso. &amp; Services</v>
          </cell>
          <cell r="M1378" t="str">
            <v>G0B0</v>
          </cell>
          <cell r="N1378" t="str">
            <v>G0B0B</v>
          </cell>
          <cell r="O1378" t="str">
            <v>Quotidien</v>
          </cell>
          <cell r="P1378" t="str">
            <v>France</v>
          </cell>
          <cell r="Q1378" t="str">
            <v>Non</v>
          </cell>
          <cell r="R1378" t="str">
            <v/>
          </cell>
          <cell r="S1378" t="str">
            <v/>
          </cell>
          <cell r="T1378" t="str">
            <v>International</v>
          </cell>
          <cell r="U1378" t="str">
            <v>Global</v>
          </cell>
          <cell r="V1378">
            <v>6</v>
          </cell>
          <cell r="W1378" t="str">
            <v>Non</v>
          </cell>
          <cell r="X1378" t="str">
            <v>Cap</v>
          </cell>
          <cell r="Y1378" t="str">
            <v>11h00</v>
          </cell>
          <cell r="Z1378" t="str">
            <v>J+2</v>
          </cell>
          <cell r="AB1378" t="str">
            <v>Oui</v>
          </cell>
          <cell r="AC1378" t="str">
            <v>Oui</v>
          </cell>
          <cell r="AD1378">
            <v>1.65</v>
          </cell>
          <cell r="AE1378">
            <v>1.65</v>
          </cell>
        </row>
        <row r="1379">
          <cell r="A1379" t="str">
            <v>FR0010581728</v>
          </cell>
          <cell r="B1379" t="str">
            <v>Echiquier Major SRI Growth Europe G</v>
          </cell>
          <cell r="D1379">
            <v>1</v>
          </cell>
          <cell r="E1379" t="str">
            <v>FCP</v>
          </cell>
          <cell r="F1379" t="str">
            <v>Financière de l'Echiquier</v>
          </cell>
          <cell r="G1379" t="str">
            <v>La Financière de l'Echiquier</v>
          </cell>
          <cell r="H1379" t="str">
            <v>EUR</v>
          </cell>
          <cell r="I1379" t="str">
            <v>MSCI Europe NR EUR</v>
          </cell>
          <cell r="J1379" t="str">
            <v>www.lfde.com</v>
          </cell>
          <cell r="K1379" t="str">
            <v>Actions Europe Grandes Capitalisations Croissance</v>
          </cell>
          <cell r="L1379" t="str">
            <v>Europe Fonds ouverts  - Actions Europe Gdes Cap. Croissance</v>
          </cell>
          <cell r="M1379" t="str">
            <v>FCBC</v>
          </cell>
          <cell r="N1379" t="str">
            <v>FCBCB</v>
          </cell>
          <cell r="O1379" t="str">
            <v>Quotidien</v>
          </cell>
          <cell r="P1379" t="str">
            <v>Switzerland;Spain;France;Italy;Netherlands;</v>
          </cell>
          <cell r="Q1379" t="str">
            <v>Oui</v>
          </cell>
          <cell r="R1379" t="str">
            <v/>
          </cell>
          <cell r="S1379" t="str">
            <v/>
          </cell>
          <cell r="T1379" t="str">
            <v>Europe</v>
          </cell>
          <cell r="U1379" t="str">
            <v>Europe</v>
          </cell>
          <cell r="V1379">
            <v>6</v>
          </cell>
          <cell r="W1379" t="str">
            <v>Non</v>
          </cell>
          <cell r="X1379" t="str">
            <v>Cap</v>
          </cell>
          <cell r="Y1379" t="str">
            <v>12h00</v>
          </cell>
          <cell r="Z1379" t="str">
            <v>J+1</v>
          </cell>
          <cell r="AA1379" t="str">
            <v>Label ISR</v>
          </cell>
          <cell r="AB1379" t="str">
            <v>Oui</v>
          </cell>
          <cell r="AC1379" t="str">
            <v>Oui</v>
          </cell>
          <cell r="AD1379">
            <v>1.35</v>
          </cell>
          <cell r="AE1379">
            <v>1.6</v>
          </cell>
        </row>
        <row r="1380">
          <cell r="A1380" t="str">
            <v>FR0013286622</v>
          </cell>
          <cell r="B1380" t="str">
            <v>Echiquier Patrimoine G</v>
          </cell>
          <cell r="D1380">
            <v>1</v>
          </cell>
          <cell r="E1380" t="str">
            <v>SICAV</v>
          </cell>
          <cell r="F1380" t="str">
            <v>Financière de l'Echiquier</v>
          </cell>
          <cell r="G1380" t="str">
            <v>La Financière de l'Echiquier</v>
          </cell>
          <cell r="H1380" t="str">
            <v>EUR</v>
          </cell>
          <cell r="I1380" t="str">
            <v>(€STR capitalisé) 20.000% + ( Markit iBoxx EUR Corp 1-3 TR) 67.500% + (MSCI Europe NR EUR) 12.500%</v>
          </cell>
          <cell r="J1380" t="str">
            <v>www.lfde.com</v>
          </cell>
          <cell r="K1380" t="str">
            <v>Mixtes EUR Prudents</v>
          </cell>
          <cell r="L1380" t="str">
            <v>Europe Fonds ouverts  - Allocation EUR Prudente</v>
          </cell>
          <cell r="M1380" t="str">
            <v>EAAA</v>
          </cell>
          <cell r="N1380" t="str">
            <v>EAAAB</v>
          </cell>
          <cell r="O1380" t="str">
            <v>Quotidien</v>
          </cell>
          <cell r="P1380" t="str">
            <v>Spain;France;Italy;</v>
          </cell>
          <cell r="Q1380" t="str">
            <v>Non</v>
          </cell>
          <cell r="R1380" t="str">
            <v/>
          </cell>
          <cell r="S1380" t="str">
            <v>+ 85 ans</v>
          </cell>
          <cell r="T1380" t="str">
            <v>Zone Euro</v>
          </cell>
          <cell r="U1380" t="str">
            <v>Euroland</v>
          </cell>
          <cell r="V1380">
            <v>4</v>
          </cell>
          <cell r="W1380" t="str">
            <v>Non</v>
          </cell>
          <cell r="X1380" t="str">
            <v>Cap</v>
          </cell>
          <cell r="Y1380" t="str">
            <v>12h00</v>
          </cell>
          <cell r="Z1380" t="str">
            <v>J+2</v>
          </cell>
          <cell r="AB1380" t="str">
            <v>Non</v>
          </cell>
          <cell r="AC1380" t="str">
            <v>Oui</v>
          </cell>
          <cell r="AD1380">
            <v>0.75</v>
          </cell>
          <cell r="AE1380">
            <v>0.75</v>
          </cell>
        </row>
        <row r="1381">
          <cell r="A1381" t="str">
            <v>FR0013299294</v>
          </cell>
          <cell r="B1381" t="str">
            <v>Echiquier Positive Impact Europe G</v>
          </cell>
          <cell r="D1381">
            <v>1</v>
          </cell>
          <cell r="E1381" t="str">
            <v>SICAV</v>
          </cell>
          <cell r="F1381" t="str">
            <v>Financière de l'Echiquier</v>
          </cell>
          <cell r="G1381" t="str">
            <v>La Financière de l'Echiquier</v>
          </cell>
          <cell r="H1381" t="str">
            <v>EUR</v>
          </cell>
          <cell r="I1381" t="str">
            <v>MSCI Europe NR EUR</v>
          </cell>
          <cell r="J1381" t="str">
            <v>www.lfde.com</v>
          </cell>
          <cell r="K1381" t="str">
            <v>Actions Europe Toutes Capitalisations</v>
          </cell>
          <cell r="L1381" t="str">
            <v>Europe Fonds ouverts  - Actions Europe Flex Cap</v>
          </cell>
          <cell r="M1381" t="str">
            <v>FCCC</v>
          </cell>
          <cell r="N1381" t="str">
            <v>FCCCB</v>
          </cell>
          <cell r="O1381" t="str">
            <v>Quotidien</v>
          </cell>
          <cell r="P1381" t="str">
            <v>Belgium;Switzerland;Germany;France;Italy;Luxembourg;</v>
          </cell>
          <cell r="Q1381" t="str">
            <v>Oui</v>
          </cell>
          <cell r="R1381" t="str">
            <v/>
          </cell>
          <cell r="S1381" t="str">
            <v/>
          </cell>
          <cell r="T1381" t="str">
            <v>Europe</v>
          </cell>
          <cell r="U1381" t="str">
            <v>Europe</v>
          </cell>
          <cell r="V1381">
            <v>6</v>
          </cell>
          <cell r="W1381" t="str">
            <v>Non</v>
          </cell>
          <cell r="X1381" t="str">
            <v>Cap</v>
          </cell>
          <cell r="Y1381" t="str">
            <v>12h00</v>
          </cell>
          <cell r="Z1381" t="str">
            <v>J+2</v>
          </cell>
          <cell r="AA1381" t="str">
            <v>Label FNG Siegel 01/2022, Label ISR</v>
          </cell>
          <cell r="AB1381" t="str">
            <v>Oui</v>
          </cell>
          <cell r="AC1381" t="str">
            <v>Oui</v>
          </cell>
          <cell r="AD1381">
            <v>1.2</v>
          </cell>
          <cell r="AE1381">
            <v>1.2</v>
          </cell>
        </row>
        <row r="1382">
          <cell r="A1382" t="str">
            <v>FR0013300076</v>
          </cell>
          <cell r="B1382" t="str">
            <v>Echiquier QME G</v>
          </cell>
          <cell r="D1382">
            <v>1</v>
          </cell>
          <cell r="E1382" t="str">
            <v>SICAV</v>
          </cell>
          <cell r="F1382" t="str">
            <v>Financière de l'Echiquier</v>
          </cell>
          <cell r="G1382" t="str">
            <v>La Financière de l'Echiquier</v>
          </cell>
          <cell r="H1382" t="str">
            <v>EUR</v>
          </cell>
          <cell r="I1382" t="str">
            <v>Eonia</v>
          </cell>
          <cell r="J1382" t="str">
            <v>www.lfde.com</v>
          </cell>
          <cell r="K1382" t="str">
            <v>Gestion Alternative</v>
          </cell>
          <cell r="L1382" t="str">
            <v>Europe Fonds ouverts  - Alt - Systematic Futures</v>
          </cell>
          <cell r="M1382" t="str">
            <v>D000</v>
          </cell>
          <cell r="N1382" t="str">
            <v>D000B</v>
          </cell>
          <cell r="O1382" t="str">
            <v>Quotidien</v>
          </cell>
          <cell r="P1382" t="str">
            <v>Germany;Spain;France;Italy;</v>
          </cell>
          <cell r="Q1382" t="str">
            <v>Non</v>
          </cell>
          <cell r="R1382" t="str">
            <v/>
          </cell>
          <cell r="S1382" t="str">
            <v>+ 85 ans</v>
          </cell>
          <cell r="T1382" t="str">
            <v>International</v>
          </cell>
          <cell r="U1382" t="str">
            <v>Global</v>
          </cell>
          <cell r="V1382">
            <v>4</v>
          </cell>
          <cell r="W1382" t="str">
            <v>Non</v>
          </cell>
          <cell r="X1382" t="str">
            <v>Cap</v>
          </cell>
          <cell r="Y1382" t="str">
            <v>12h00</v>
          </cell>
          <cell r="Z1382" t="str">
            <v>J+2</v>
          </cell>
          <cell r="AB1382" t="str">
            <v>Non</v>
          </cell>
          <cell r="AC1382" t="str">
            <v>Oui</v>
          </cell>
          <cell r="AD1382">
            <v>1.25</v>
          </cell>
          <cell r="AE1382">
            <v>1.25</v>
          </cell>
        </row>
        <row r="1383">
          <cell r="A1383" t="str">
            <v>FR0014002VF5</v>
          </cell>
          <cell r="B1383" t="str">
            <v>Echiquier Space A</v>
          </cell>
          <cell r="C1383" t="str">
            <v>Lancement le 31/05/2021, pas MS, ni AMF au 16/06/2021</v>
          </cell>
          <cell r="D1383">
            <v>6</v>
          </cell>
          <cell r="E1383" t="str">
            <v>SICAV</v>
          </cell>
          <cell r="F1383" t="str">
            <v>Financière de l'Echiquier</v>
          </cell>
          <cell r="G1383" t="str">
            <v>La Financière de l'Echiquier</v>
          </cell>
          <cell r="H1383" t="str">
            <v>EUR</v>
          </cell>
          <cell r="I1383" t="str">
            <v>MSCI ACWI NR EUR</v>
          </cell>
          <cell r="J1383" t="str">
            <v>www.lfde.com</v>
          </cell>
          <cell r="K1383" t="str">
            <v>Actions International Grandes Capitalisations Mixte</v>
          </cell>
          <cell r="L1383" t="str">
            <v>Europe Fonds ouverts  - Actions Internationales Flex-Cap.</v>
          </cell>
          <cell r="M1383" t="str">
            <v>FEAD</v>
          </cell>
          <cell r="N1383" t="str">
            <v>FEADB</v>
          </cell>
          <cell r="O1383" t="str">
            <v>Quotidien</v>
          </cell>
          <cell r="Q1383" t="str">
            <v>Non</v>
          </cell>
          <cell r="U1383" t="str">
            <v>Global</v>
          </cell>
          <cell r="V1383">
            <v>6</v>
          </cell>
          <cell r="X1383" t="str">
            <v>Cap</v>
          </cell>
          <cell r="Y1383" t="str">
            <v>12h00</v>
          </cell>
          <cell r="Z1383" t="str">
            <v>J+2</v>
          </cell>
          <cell r="AB1383" t="str">
            <v>Non</v>
          </cell>
          <cell r="AC1383" t="str">
            <v>Oui</v>
          </cell>
          <cell r="AD1383">
            <v>1.65</v>
          </cell>
          <cell r="AE1383">
            <v>1.65</v>
          </cell>
        </row>
        <row r="1384">
          <cell r="A1384" t="str">
            <v>FR0007070883</v>
          </cell>
          <cell r="B1384" t="str">
            <v>Echiquier Value Euro G</v>
          </cell>
          <cell r="D1384">
            <v>1</v>
          </cell>
          <cell r="E1384" t="str">
            <v>FCP</v>
          </cell>
          <cell r="F1384" t="str">
            <v>Financière de l'Echiquier</v>
          </cell>
          <cell r="G1384" t="str">
            <v>La Financière de l'Echiquier</v>
          </cell>
          <cell r="H1384" t="str">
            <v>EUR</v>
          </cell>
          <cell r="I1384" t="str">
            <v>MSCI EMU NR EUR</v>
          </cell>
          <cell r="J1384" t="str">
            <v>www.lfde.com</v>
          </cell>
          <cell r="K1384" t="str">
            <v>Actions Europe Capitalisations Mixte</v>
          </cell>
          <cell r="L1384" t="str">
            <v>Europe Fonds ouverts  - Actions Zone Euro Flex Cap</v>
          </cell>
          <cell r="M1384" t="str">
            <v>FBBA</v>
          </cell>
          <cell r="N1384" t="str">
            <v>FBBAB</v>
          </cell>
          <cell r="O1384" t="str">
            <v>Quotidien</v>
          </cell>
          <cell r="P1384" t="str">
            <v>Germany;Spain;France;</v>
          </cell>
          <cell r="Q1384" t="str">
            <v>Oui</v>
          </cell>
          <cell r="R1384" t="str">
            <v/>
          </cell>
          <cell r="S1384" t="str">
            <v/>
          </cell>
          <cell r="T1384" t="str">
            <v>Zone Euro</v>
          </cell>
          <cell r="U1384" t="str">
            <v>Euroland</v>
          </cell>
          <cell r="V1384">
            <v>6</v>
          </cell>
          <cell r="W1384" t="str">
            <v>Non</v>
          </cell>
          <cell r="X1384" t="str">
            <v>Cap</v>
          </cell>
          <cell r="Y1384" t="str">
            <v>12h00</v>
          </cell>
          <cell r="Z1384" t="str">
            <v>J+1</v>
          </cell>
          <cell r="AB1384" t="str">
            <v>Oui</v>
          </cell>
          <cell r="AC1384" t="str">
            <v>Oui</v>
          </cell>
          <cell r="AD1384">
            <v>1.5</v>
          </cell>
          <cell r="AE1384">
            <v>2.2200000000000002</v>
          </cell>
        </row>
        <row r="1385">
          <cell r="A1385" t="str">
            <v>FR0011188267</v>
          </cell>
          <cell r="B1385" t="str">
            <v>Echiquier World Equity Growth I</v>
          </cell>
          <cell r="D1385">
            <v>0</v>
          </cell>
          <cell r="E1385" t="str">
            <v>SICAV</v>
          </cell>
          <cell r="F1385" t="str">
            <v>Financière de l'Echiquier</v>
          </cell>
          <cell r="G1385" t="str">
            <v>La Financière de l'Echiquier</v>
          </cell>
          <cell r="H1385" t="str">
            <v>EUR</v>
          </cell>
          <cell r="I1385" t="str">
            <v>MSCI ACWI NR EUR</v>
          </cell>
          <cell r="J1385" t="str">
            <v>www.lfde.com</v>
          </cell>
          <cell r="K1385" t="str">
            <v>Actions International Grandes Capitalisations Croissance</v>
          </cell>
          <cell r="L1385" t="str">
            <v>Europe Fonds ouverts  - Actions Internationales Gdes Cap. Croissance</v>
          </cell>
          <cell r="M1385" t="str">
            <v>FEAE</v>
          </cell>
          <cell r="N1385" t="str">
            <v>FEAEB</v>
          </cell>
          <cell r="O1385" t="str">
            <v>Quotidien</v>
          </cell>
          <cell r="P1385" t="str">
            <v>Switzerland;France;Italy;</v>
          </cell>
          <cell r="Q1385" t="str">
            <v>Non</v>
          </cell>
          <cell r="R1385" t="str">
            <v/>
          </cell>
          <cell r="S1385" t="str">
            <v/>
          </cell>
          <cell r="T1385" t="str">
            <v>International</v>
          </cell>
          <cell r="U1385" t="str">
            <v>Global</v>
          </cell>
          <cell r="V1385">
            <v>6</v>
          </cell>
          <cell r="W1385" t="str">
            <v>Non</v>
          </cell>
          <cell r="X1385" t="str">
            <v>Cap</v>
          </cell>
          <cell r="AB1385" t="str">
            <v>Oui</v>
          </cell>
          <cell r="AC1385" t="str">
            <v>Oui</v>
          </cell>
          <cell r="AD1385">
            <v>1</v>
          </cell>
          <cell r="AE1385">
            <v>1</v>
          </cell>
        </row>
        <row r="1386">
          <cell r="A1386" t="str">
            <v>FR0007492525</v>
          </cell>
          <cell r="B1386" t="str">
            <v>Mitra I</v>
          </cell>
          <cell r="C1386" t="str">
            <v>Hors liste</v>
          </cell>
          <cell r="D1386">
            <v>0</v>
          </cell>
          <cell r="E1386" t="str">
            <v xml:space="preserve">FCP </v>
          </cell>
          <cell r="F1386" t="str">
            <v>Financière de l'Echiquier</v>
          </cell>
          <cell r="G1386" t="str">
            <v>La Financière de l'Echiquier</v>
          </cell>
          <cell r="H1386" t="str">
            <v>EUR</v>
          </cell>
          <cell r="I1386" t="str">
            <v>Euro Stoxx 50 NR EUR</v>
          </cell>
          <cell r="J1386" t="str">
            <v>www.lfde.com</v>
          </cell>
          <cell r="K1386" t="str">
            <v>Actions France Grandes Capitalisations</v>
          </cell>
          <cell r="L1386" t="str">
            <v>Europe Fonds ouverts  - Actions France Grandes Cap.</v>
          </cell>
          <cell r="M1386" t="str">
            <v>FAAA</v>
          </cell>
          <cell r="N1386" t="str">
            <v>FAAAB</v>
          </cell>
          <cell r="O1386" t="str">
            <v>Quotidien</v>
          </cell>
          <cell r="P1386" t="str">
            <v>France</v>
          </cell>
          <cell r="Q1386" t="str">
            <v>Oui</v>
          </cell>
          <cell r="R1386" t="str">
            <v/>
          </cell>
          <cell r="S1386" t="str">
            <v/>
          </cell>
          <cell r="T1386" t="str">
            <v>France</v>
          </cell>
          <cell r="U1386" t="str">
            <v>France</v>
          </cell>
          <cell r="V1386">
            <v>6</v>
          </cell>
          <cell r="W1386" t="str">
            <v>Non</v>
          </cell>
          <cell r="X1386" t="str">
            <v>Cap</v>
          </cell>
          <cell r="Y1386" t="str">
            <v>12h00</v>
          </cell>
          <cell r="Z1386" t="str">
            <v>Cut Off:Ve12h00 Val:J+2  DE:1,5%</v>
          </cell>
          <cell r="AB1386" t="str">
            <v>Non</v>
          </cell>
          <cell r="AC1386" t="str">
            <v>Oui</v>
          </cell>
          <cell r="AD1386">
            <v>0.59799999999999998</v>
          </cell>
          <cell r="AE1386">
            <v>0.6</v>
          </cell>
        </row>
        <row r="1387">
          <cell r="A1387" t="str">
            <v>FR0010564245</v>
          </cell>
          <cell r="B1387" t="str">
            <v>Patrimoine Réactif A</v>
          </cell>
          <cell r="D1387">
            <v>8</v>
          </cell>
          <cell r="E1387" t="str">
            <v>FCP</v>
          </cell>
          <cell r="F1387" t="str">
            <v>Financière de l'Echiquier</v>
          </cell>
          <cell r="G1387" t="str">
            <v>La Financière de l'Echiquier</v>
          </cell>
          <cell r="H1387" t="str">
            <v>EUR</v>
          </cell>
          <cell r="I1387" t="str">
            <v>(MSCI ACWI NR EUR) 20% + ( Eonia) 20% + (MSCI EMU NR EUR) 20% + (FTSE WGBI EUR) 40%</v>
          </cell>
          <cell r="J1387" t="str">
            <v>www.lfde.com</v>
          </cell>
          <cell r="K1387" t="str">
            <v>Mixtes EUR Flexible</v>
          </cell>
          <cell r="L1387" t="str">
            <v>Europe Fonds ouverts  - Allocation EUR Flexible - International</v>
          </cell>
          <cell r="M1387" t="str">
            <v>EACA</v>
          </cell>
          <cell r="N1387" t="str">
            <v>EACAB</v>
          </cell>
          <cell r="O1387" t="str">
            <v>Quotidien</v>
          </cell>
          <cell r="P1387" t="str">
            <v>France</v>
          </cell>
          <cell r="Q1387" t="str">
            <v>Non</v>
          </cell>
          <cell r="R1387" t="str">
            <v/>
          </cell>
          <cell r="S1387" t="str">
            <v>+ 85 ans</v>
          </cell>
          <cell r="T1387" t="str">
            <v>International</v>
          </cell>
          <cell r="U1387" t="str">
            <v>Global</v>
          </cell>
          <cell r="V1387">
            <v>4</v>
          </cell>
          <cell r="W1387" t="str">
            <v>Non</v>
          </cell>
          <cell r="X1387" t="str">
            <v>Cap</v>
          </cell>
          <cell r="AA1387">
            <v>0</v>
          </cell>
          <cell r="AB1387" t="str">
            <v>Non</v>
          </cell>
          <cell r="AC1387" t="str">
            <v>Oui</v>
          </cell>
          <cell r="AD1387">
            <v>2</v>
          </cell>
          <cell r="AE1387">
            <v>2.42</v>
          </cell>
        </row>
        <row r="1388">
          <cell r="A1388" t="str">
            <v>FR0013423357</v>
          </cell>
          <cell r="B1388" t="str">
            <v>Echiquier World Next Leaders K</v>
          </cell>
          <cell r="D1388">
            <v>1</v>
          </cell>
          <cell r="E1388" t="str">
            <v>SICAV</v>
          </cell>
          <cell r="F1388" t="str">
            <v>Financière de l'Echiquier</v>
          </cell>
          <cell r="G1388" t="str">
            <v>La Financière de l'Echiquier</v>
          </cell>
          <cell r="H1388" t="str">
            <v>EUR</v>
          </cell>
          <cell r="I1388" t="str">
            <v>MSCI ACWI NR EUR</v>
          </cell>
          <cell r="J1388" t="str">
            <v>www.lfde.com</v>
          </cell>
          <cell r="K1388" t="str">
            <v>Actions International Grandes Capitalisations Mixte</v>
          </cell>
          <cell r="L1388" t="str">
            <v>Europe Fonds ouverts  - Actions Internationales Flex-Cap.</v>
          </cell>
          <cell r="M1388" t="str">
            <v>FEAD</v>
          </cell>
          <cell r="N1388" t="str">
            <v>FEADB</v>
          </cell>
          <cell r="O1388" t="str">
            <v>Quotidien</v>
          </cell>
          <cell r="P1388" t="str">
            <v>Autriche;Belgique;Suisse;Allemagne;Espagne;France;Italie;Luxembourg;Pays-Bas;</v>
          </cell>
          <cell r="Q1388" t="str">
            <v>Non</v>
          </cell>
          <cell r="R1388" t="str">
            <v/>
          </cell>
          <cell r="S1388" t="str">
            <v/>
          </cell>
          <cell r="T1388" t="str">
            <v>International</v>
          </cell>
          <cell r="U1388" t="str">
            <v>Global</v>
          </cell>
          <cell r="V1388">
            <v>6</v>
          </cell>
          <cell r="W1388" t="str">
            <v>Non</v>
          </cell>
          <cell r="X1388" t="str">
            <v>Cap</v>
          </cell>
          <cell r="Y1388" t="str">
            <v>12h00</v>
          </cell>
          <cell r="Z1388" t="str">
            <v>J+2</v>
          </cell>
          <cell r="AB1388" t="str">
            <v>Oui</v>
          </cell>
          <cell r="AC1388" t="str">
            <v>Oui</v>
          </cell>
          <cell r="AD1388">
            <v>1</v>
          </cell>
          <cell r="AE1388">
            <v>1</v>
          </cell>
        </row>
        <row r="1389">
          <cell r="A1389" t="str">
            <v>FR0014003CI7</v>
          </cell>
          <cell r="B1389" t="str">
            <v>Echiquier High Yield Europe G</v>
          </cell>
          <cell r="D1389">
            <v>1</v>
          </cell>
          <cell r="E1389" t="str">
            <v>FCP</v>
          </cell>
          <cell r="F1389" t="str">
            <v>Financière de l'Echiquier</v>
          </cell>
          <cell r="G1389" t="str">
            <v>La Financière de l'Echiquier</v>
          </cell>
          <cell r="H1389" t="str">
            <v>EUR</v>
          </cell>
          <cell r="I1389" t="str">
            <v>Markit iBoxx EUR Liquid High Yield Index</v>
          </cell>
          <cell r="J1389" t="str">
            <v>www.lfde.com</v>
          </cell>
          <cell r="K1389" t="str">
            <v>Obligation Terme Fixe (3)</v>
          </cell>
          <cell r="L1389" t="str">
            <v>Europe Fonds ouverts  - Obligations à échéance</v>
          </cell>
          <cell r="M1389" t="str">
            <v>BBEA</v>
          </cell>
          <cell r="N1389" t="str">
            <v>BBEAB</v>
          </cell>
          <cell r="O1389" t="str">
            <v>Quotidien</v>
          </cell>
          <cell r="P1389" t="str">
            <v>France</v>
          </cell>
          <cell r="Q1389" t="str">
            <v>Non</v>
          </cell>
          <cell r="R1389" t="str">
            <v/>
          </cell>
          <cell r="S1389" t="str">
            <v>+ 85 ans</v>
          </cell>
          <cell r="T1389" t="str">
            <v>Europe</v>
          </cell>
          <cell r="U1389" t="str">
            <v>Europe</v>
          </cell>
          <cell r="V1389">
            <v>3</v>
          </cell>
          <cell r="W1389" t="str">
            <v>Non</v>
          </cell>
          <cell r="X1389" t="str">
            <v>Cap</v>
          </cell>
          <cell r="Y1389" t="str">
            <v>12h00</v>
          </cell>
          <cell r="Z1389" t="str">
            <v>J+2</v>
          </cell>
          <cell r="AA1389" t="str">
            <v>Label ISR 01/2022</v>
          </cell>
          <cell r="AB1389" t="str">
            <v>Oui</v>
          </cell>
          <cell r="AC1389" t="str">
            <v>Oui</v>
          </cell>
          <cell r="AD1389">
            <v>0.8</v>
          </cell>
          <cell r="AE1389">
            <v>0.8</v>
          </cell>
        </row>
        <row r="1390">
          <cell r="A1390" t="str">
            <v>GB0033874214</v>
          </cell>
          <cell r="B1390" t="str">
            <v>Stewart Inv APAC Ldrs Sstby A GBP Acc</v>
          </cell>
          <cell r="C1390" t="str">
            <v>Retrait fonds GB (car ne sont plus ucits et BREXIT) -Retrait UBS PRSV - colonne liste : dont 1 historique UBS</v>
          </cell>
          <cell r="D1390">
            <v>0</v>
          </cell>
          <cell r="E1390" t="str">
            <v>SICAV</v>
          </cell>
          <cell r="F1390" t="str">
            <v>First Sentier Investors</v>
          </cell>
          <cell r="G1390" t="str">
            <v>First Sentier Investors (UK) Funds Ltd</v>
          </cell>
          <cell r="H1390" t="str">
            <v>GBP</v>
          </cell>
          <cell r="I1390" t="str">
            <v>MSCI AC Asia Pac Ex JPN NR EUR</v>
          </cell>
          <cell r="J1390" t="str">
            <v>https://www.firstsentierinvestors.com/</v>
          </cell>
          <cell r="K1390" t="str">
            <v>Actions Asie-Pacifique hors Japon</v>
          </cell>
          <cell r="L1390" t="str">
            <v>Europe Fonds ouverts  - Actions Asie-Pacifique hors Japon</v>
          </cell>
          <cell r="M1390" t="str">
            <v>FN00</v>
          </cell>
          <cell r="N1390" t="str">
            <v>FN00B</v>
          </cell>
          <cell r="O1390" t="str">
            <v>Quotidien</v>
          </cell>
          <cell r="P1390" t="str">
            <v>Austria;Switzerland;Germany;France;United Kingdom;Ireland;Italy;Macao;Netherlands;Sweden;</v>
          </cell>
          <cell r="Q1390" t="str">
            <v>Non</v>
          </cell>
          <cell r="R1390" t="str">
            <v/>
          </cell>
          <cell r="S1390" t="str">
            <v>+ 85 ans</v>
          </cell>
          <cell r="T1390" t="str">
            <v>Asie - Pacifique</v>
          </cell>
          <cell r="U1390" t="str">
            <v>Asia Pacific ex Japan</v>
          </cell>
          <cell r="V1390">
            <v>5</v>
          </cell>
          <cell r="W1390" t="str">
            <v>Non</v>
          </cell>
          <cell r="X1390" t="str">
            <v>Cap</v>
          </cell>
          <cell r="Y1390" t="str">
            <v>12h00</v>
          </cell>
          <cell r="Z1390" t="str">
            <v>J+4</v>
          </cell>
          <cell r="AB1390" t="str">
            <v>Oui</v>
          </cell>
          <cell r="AC1390" t="str">
            <v>Oui</v>
          </cell>
          <cell r="AD1390">
            <v>1.83</v>
          </cell>
          <cell r="AE1390">
            <v>1.5</v>
          </cell>
        </row>
        <row r="1391">
          <cell r="A1391" t="str">
            <v>IE00BFY85L07</v>
          </cell>
          <cell r="B1391" t="str">
            <v>Stewart Inv APAC Ldrs Sstby I EUR Acc</v>
          </cell>
          <cell r="D1391">
            <v>1</v>
          </cell>
          <cell r="E1391" t="str">
            <v>SICAV</v>
          </cell>
          <cell r="F1391" t="str">
            <v>First Sentier Investors</v>
          </cell>
          <cell r="G1391" t="str">
            <v>First Sentier Investors (Hong Kong) Limited</v>
          </cell>
          <cell r="H1391" t="str">
            <v>EUR</v>
          </cell>
          <cell r="I1391" t="str">
            <v>MSCI AC Asia Pac Ex JPN NR EUR</v>
          </cell>
          <cell r="J1391" t="str">
            <v>https://www.firstsentierinvestors.com/</v>
          </cell>
          <cell r="K1391" t="str">
            <v>Actions Asie-Pacifique hors Japon</v>
          </cell>
          <cell r="L1391" t="str">
            <v>Europe Fonds ouverts  - Actions Asie-Pacifique hors Japon</v>
          </cell>
          <cell r="M1391" t="str">
            <v>FN00</v>
          </cell>
          <cell r="N1391" t="str">
            <v>FN00B</v>
          </cell>
          <cell r="O1391" t="str">
            <v>Quotidien</v>
          </cell>
          <cell r="P1391" t="str">
            <v>Ireland</v>
          </cell>
          <cell r="Q1391" t="str">
            <v>Non</v>
          </cell>
          <cell r="R1391" t="str">
            <v/>
          </cell>
          <cell r="S1391" t="str">
            <v>+ 85 ans</v>
          </cell>
          <cell r="T1391" t="str">
            <v>Asie - Pacifique</v>
          </cell>
          <cell r="U1391" t="str">
            <v>Asia Pacific ex Japan</v>
          </cell>
          <cell r="V1391">
            <v>5</v>
          </cell>
          <cell r="W1391" t="str">
            <v>Non</v>
          </cell>
          <cell r="X1391" t="str">
            <v>Cap</v>
          </cell>
          <cell r="Y1391" t="str">
            <v>10h00</v>
          </cell>
          <cell r="Z1391" t="str">
            <v>J+4</v>
          </cell>
          <cell r="AB1391" t="str">
            <v>Oui</v>
          </cell>
          <cell r="AC1391" t="str">
            <v>Oui</v>
          </cell>
          <cell r="AD1391">
            <v>1.5</v>
          </cell>
          <cell r="AE1391">
            <v>1.54</v>
          </cell>
        </row>
        <row r="1392">
          <cell r="A1392" t="str">
            <v>IE00BFY85M14</v>
          </cell>
          <cell r="B1392" t="str">
            <v>Stewart Inv APAC Ldrs Sstby VI EUR Acc</v>
          </cell>
          <cell r="D1392">
            <v>1</v>
          </cell>
          <cell r="E1392" t="str">
            <v>SICAV</v>
          </cell>
          <cell r="F1392" t="str">
            <v>First Sentier Investors</v>
          </cell>
          <cell r="G1392" t="str">
            <v>First Sentier Investors (Hong Kong) Limited</v>
          </cell>
          <cell r="H1392" t="str">
            <v>EUR</v>
          </cell>
          <cell r="I1392" t="str">
            <v>MSCI AC Asia Pac Ex JPN NR EUR</v>
          </cell>
          <cell r="J1392" t="str">
            <v>https://www.firstsentierinvestors.com/</v>
          </cell>
          <cell r="K1392" t="str">
            <v>Actions Asie-Pacifique hors Japon</v>
          </cell>
          <cell r="L1392" t="str">
            <v>Europe Fonds ouverts  - Actions Asie-Pacifique hors Japon</v>
          </cell>
          <cell r="M1392" t="str">
            <v>FN00</v>
          </cell>
          <cell r="N1392" t="str">
            <v>FN00B</v>
          </cell>
          <cell r="O1392" t="str">
            <v>Quotidien</v>
          </cell>
          <cell r="P1392" t="str">
            <v>Ireland</v>
          </cell>
          <cell r="Q1392" t="str">
            <v>Non</v>
          </cell>
          <cell r="R1392" t="str">
            <v/>
          </cell>
          <cell r="S1392" t="str">
            <v>+ 85 ans</v>
          </cell>
          <cell r="T1392" t="str">
            <v>Asie - Pacifique</v>
          </cell>
          <cell r="U1392" t="str">
            <v>Asia Pacific ex Japan</v>
          </cell>
          <cell r="V1392">
            <v>5</v>
          </cell>
          <cell r="W1392" t="str">
            <v>Non</v>
          </cell>
          <cell r="X1392" t="str">
            <v>Cap</v>
          </cell>
          <cell r="Y1392" t="str">
            <v>10h00</v>
          </cell>
          <cell r="Z1392" t="str">
            <v>J+4</v>
          </cell>
          <cell r="AB1392" t="str">
            <v>Oui</v>
          </cell>
          <cell r="AC1392" t="str">
            <v>Oui</v>
          </cell>
          <cell r="AD1392">
            <v>0.85</v>
          </cell>
          <cell r="AE1392">
            <v>0.89</v>
          </cell>
        </row>
        <row r="1393">
          <cell r="A1393" t="str">
            <v>FR0010268227</v>
          </cell>
          <cell r="B1393" t="str">
            <v>Florinvest Equilibre SR C</v>
          </cell>
          <cell r="D1393">
            <v>4</v>
          </cell>
          <cell r="E1393" t="str">
            <v>FCP</v>
          </cell>
          <cell r="F1393" t="str">
            <v xml:space="preserve">Flornoy </v>
          </cell>
          <cell r="G1393" t="str">
            <v>Flornoy</v>
          </cell>
          <cell r="H1393" t="str">
            <v>EUR</v>
          </cell>
          <cell r="I1393" t="str">
            <v>(Stoxx Europe 50 NR EUR) 50% + ( Eonia) 50%</v>
          </cell>
          <cell r="J1393" t="str">
            <v>www.flornoy.com</v>
          </cell>
          <cell r="K1393" t="str">
            <v>Mixtes EUR Equilibrés</v>
          </cell>
          <cell r="L1393" t="str">
            <v>Europe Fonds ouverts  - Allocation EUR Modérée</v>
          </cell>
          <cell r="M1393" t="str">
            <v>EABA</v>
          </cell>
          <cell r="N1393" t="str">
            <v>EABAB</v>
          </cell>
          <cell r="O1393" t="str">
            <v>Quotidien</v>
          </cell>
          <cell r="P1393" t="str">
            <v>France</v>
          </cell>
          <cell r="Q1393" t="str">
            <v>Non</v>
          </cell>
          <cell r="R1393" t="str">
            <v/>
          </cell>
          <cell r="S1393" t="str">
            <v>+ 85 ans</v>
          </cell>
          <cell r="T1393" t="str">
            <v>International</v>
          </cell>
          <cell r="U1393" t="str">
            <v>Global</v>
          </cell>
          <cell r="V1393">
            <v>4</v>
          </cell>
          <cell r="W1393" t="str">
            <v>Non</v>
          </cell>
          <cell r="X1393" t="str">
            <v>Cap</v>
          </cell>
          <cell r="Y1393" t="str">
            <v>11h00</v>
          </cell>
          <cell r="Z1393" t="str">
            <v>Cut Off: 11h00  Val:J+2</v>
          </cell>
          <cell r="AA1393">
            <v>0</v>
          </cell>
          <cell r="AB1393" t="str">
            <v>Non</v>
          </cell>
          <cell r="AC1393" t="str">
            <v>Oui</v>
          </cell>
          <cell r="AD1393">
            <v>2.3919999999999999</v>
          </cell>
          <cell r="AE1393">
            <v>3.22</v>
          </cell>
        </row>
        <row r="1394">
          <cell r="A1394" t="str">
            <v>FR0013454980</v>
          </cell>
          <cell r="B1394" t="str">
            <v>Dividende Durable RC</v>
          </cell>
          <cell r="D1394">
            <v>5</v>
          </cell>
          <cell r="E1394" t="str">
            <v>FCP</v>
          </cell>
          <cell r="F1394" t="str">
            <v xml:space="preserve">Flornoy </v>
          </cell>
          <cell r="G1394" t="str">
            <v>Flornoy</v>
          </cell>
          <cell r="H1394" t="str">
            <v>EUR</v>
          </cell>
          <cell r="I1394" t="str">
            <v>STOXX Europe 600 NR EUR</v>
          </cell>
          <cell r="J1394" t="str">
            <v>www.flornoy.com</v>
          </cell>
          <cell r="K1394" t="str">
            <v>Actions Zone Euro Grandes Capitalisations</v>
          </cell>
          <cell r="L1394" t="str">
            <v>Europe Fonds ouverts  - Actions Zone Euro Grandes Cap.</v>
          </cell>
          <cell r="M1394" t="str">
            <v>FBAA</v>
          </cell>
          <cell r="N1394" t="str">
            <v>FBAAB</v>
          </cell>
          <cell r="O1394" t="str">
            <v>Quotidien</v>
          </cell>
          <cell r="P1394" t="str">
            <v>France</v>
          </cell>
          <cell r="Q1394" t="str">
            <v>Oui</v>
          </cell>
          <cell r="R1394" t="str">
            <v/>
          </cell>
          <cell r="S1394" t="str">
            <v>+ 85 ans</v>
          </cell>
          <cell r="T1394" t="str">
            <v>Zone Euro</v>
          </cell>
          <cell r="U1394" t="str">
            <v>Euroland</v>
          </cell>
          <cell r="V1394">
            <v>5</v>
          </cell>
          <cell r="W1394" t="str">
            <v>Non</v>
          </cell>
          <cell r="X1394" t="str">
            <v>Cap</v>
          </cell>
          <cell r="Y1394" t="str">
            <v>11h00</v>
          </cell>
          <cell r="Z1394" t="str">
            <v>J+1</v>
          </cell>
          <cell r="AA1394" t="str">
            <v>Label ISR 012021</v>
          </cell>
          <cell r="AB1394" t="str">
            <v>Oui</v>
          </cell>
          <cell r="AC1394" t="str">
            <v>Oui</v>
          </cell>
          <cell r="AD1394">
            <v>1.8</v>
          </cell>
          <cell r="AE1394">
            <v>2.4</v>
          </cell>
        </row>
        <row r="1395">
          <cell r="A1395" t="str">
            <v>FR0013454998</v>
          </cell>
          <cell r="B1395" t="str">
            <v>Dividende Durable RD</v>
          </cell>
          <cell r="D1395">
            <v>0</v>
          </cell>
          <cell r="E1395" t="str">
            <v>FCP</v>
          </cell>
          <cell r="F1395" t="str">
            <v xml:space="preserve">Flornoy </v>
          </cell>
          <cell r="G1395" t="str">
            <v>Flornoy</v>
          </cell>
          <cell r="H1395" t="str">
            <v>EUR</v>
          </cell>
          <cell r="I1395" t="str">
            <v>STOXX Europe 600 NR EUR</v>
          </cell>
          <cell r="J1395" t="str">
            <v>www.flornoy.com</v>
          </cell>
          <cell r="K1395" t="str">
            <v>Actions Zone Euro Grandes Capitalisations</v>
          </cell>
          <cell r="L1395" t="str">
            <v>Europe Fonds ouverts  - Actions Zone Euro Grandes Cap.</v>
          </cell>
          <cell r="M1395" t="str">
            <v>FBAA</v>
          </cell>
          <cell r="N1395" t="str">
            <v>FBAAB</v>
          </cell>
          <cell r="O1395" t="str">
            <v>Quotidien</v>
          </cell>
          <cell r="P1395" t="str">
            <v>France</v>
          </cell>
          <cell r="Q1395" t="str">
            <v>Oui</v>
          </cell>
          <cell r="R1395" t="str">
            <v/>
          </cell>
          <cell r="S1395" t="str">
            <v>+ 85 ans</v>
          </cell>
          <cell r="T1395" t="str">
            <v>Zone Euro</v>
          </cell>
          <cell r="U1395" t="str">
            <v>Euroland</v>
          </cell>
          <cell r="V1395">
            <v>5</v>
          </cell>
          <cell r="W1395" t="str">
            <v>Non</v>
          </cell>
          <cell r="X1395" t="str">
            <v>Dist</v>
          </cell>
          <cell r="Y1395" t="str">
            <v>11h00</v>
          </cell>
          <cell r="Z1395" t="str">
            <v>J+2</v>
          </cell>
          <cell r="AA1395" t="str">
            <v>Label ISR 012021</v>
          </cell>
          <cell r="AB1395" t="str">
            <v>Oui</v>
          </cell>
          <cell r="AC1395" t="str">
            <v>Oui</v>
          </cell>
          <cell r="AD1395">
            <v>1.8</v>
          </cell>
          <cell r="AE1395">
            <v>2.4</v>
          </cell>
        </row>
        <row r="1396">
          <cell r="A1396" t="str">
            <v>FR0007024930</v>
          </cell>
          <cell r="B1396" t="str">
            <v>Florilège C</v>
          </cell>
          <cell r="C1396" t="str">
            <v/>
          </cell>
          <cell r="D1396">
            <v>4</v>
          </cell>
          <cell r="E1396" t="str">
            <v xml:space="preserve">FCP </v>
          </cell>
          <cell r="F1396" t="str">
            <v xml:space="preserve">Flornoy </v>
          </cell>
          <cell r="G1396" t="str">
            <v>Flornoy</v>
          </cell>
          <cell r="H1396" t="str">
            <v>EUR</v>
          </cell>
          <cell r="I1396" t="str">
            <v>Euro Stoxx NR EUR</v>
          </cell>
          <cell r="J1396" t="str">
            <v>www.flornoy.com</v>
          </cell>
          <cell r="K1396" t="str">
            <v>Actions Zone Euro Grandes Capitalisations</v>
          </cell>
          <cell r="L1396" t="str">
            <v>Europe Fonds ouverts  - Actions Zone Euro Grandes Cap.</v>
          </cell>
          <cell r="M1396" t="str">
            <v>FBAA</v>
          </cell>
          <cell r="N1396" t="str">
            <v>FBAAB</v>
          </cell>
          <cell r="O1396" t="str">
            <v>Quotidien</v>
          </cell>
          <cell r="P1396" t="str">
            <v>France</v>
          </cell>
          <cell r="Q1396" t="str">
            <v>Oui</v>
          </cell>
          <cell r="R1396" t="str">
            <v/>
          </cell>
          <cell r="S1396" t="str">
            <v/>
          </cell>
          <cell r="T1396" t="str">
            <v>Zone Euro</v>
          </cell>
          <cell r="U1396" t="str">
            <v>Euroland</v>
          </cell>
          <cell r="V1396">
            <v>6</v>
          </cell>
          <cell r="W1396" t="str">
            <v>Non</v>
          </cell>
          <cell r="X1396" t="str">
            <v>Cap</v>
          </cell>
          <cell r="Y1396" t="str">
            <v>12h00</v>
          </cell>
          <cell r="Z1396" t="str">
            <v>Cut off: 12h00 Val:J+2</v>
          </cell>
          <cell r="AA1396">
            <v>0</v>
          </cell>
          <cell r="AB1396" t="str">
            <v>Non</v>
          </cell>
          <cell r="AC1396" t="str">
            <v>Oui</v>
          </cell>
          <cell r="AD1396">
            <v>2.3919999999999999</v>
          </cell>
          <cell r="AE1396">
            <v>3.38</v>
          </cell>
        </row>
        <row r="1397">
          <cell r="A1397" t="str">
            <v>FR00140044L6</v>
          </cell>
          <cell r="B1397" t="str">
            <v>Florilège SL</v>
          </cell>
          <cell r="C1397" t="str">
            <v/>
          </cell>
          <cell r="D1397">
            <v>1</v>
          </cell>
          <cell r="E1397" t="str">
            <v xml:space="preserve">FCP </v>
          </cell>
          <cell r="F1397" t="str">
            <v xml:space="preserve">Flornoy </v>
          </cell>
          <cell r="G1397" t="str">
            <v>Flornoy</v>
          </cell>
          <cell r="H1397" t="str">
            <v>EUR</v>
          </cell>
          <cell r="I1397" t="str">
            <v>Euro Stoxx NR EUR</v>
          </cell>
          <cell r="J1397" t="str">
            <v>www.flornoy.com</v>
          </cell>
          <cell r="K1397" t="str">
            <v>Actions Zone Euro Grandes Capitalisations</v>
          </cell>
          <cell r="L1397" t="str">
            <v>Europe Fonds ouverts  - Actions Zone Euro Grandes Cap.</v>
          </cell>
          <cell r="M1397" t="str">
            <v>FBAA</v>
          </cell>
          <cell r="N1397" t="str">
            <v>FBAAB</v>
          </cell>
          <cell r="O1397" t="str">
            <v>Quotidien</v>
          </cell>
          <cell r="P1397" t="str">
            <v>France</v>
          </cell>
          <cell r="Q1397" t="str">
            <v>Oui</v>
          </cell>
          <cell r="R1397" t="str">
            <v/>
          </cell>
          <cell r="S1397" t="str">
            <v/>
          </cell>
          <cell r="T1397" t="str">
            <v>Zone Euro</v>
          </cell>
          <cell r="U1397" t="str">
            <v>Euroland</v>
          </cell>
          <cell r="V1397">
            <v>6</v>
          </cell>
          <cell r="W1397" t="str">
            <v>Non</v>
          </cell>
          <cell r="X1397" t="str">
            <v>Cap</v>
          </cell>
          <cell r="Y1397" t="str">
            <v>11h00 J-1</v>
          </cell>
          <cell r="Z1397" t="str">
            <v>J+2</v>
          </cell>
          <cell r="AA1397">
            <v>0</v>
          </cell>
          <cell r="AB1397" t="str">
            <v>Non</v>
          </cell>
          <cell r="AC1397" t="str">
            <v>Oui</v>
          </cell>
          <cell r="AD1397">
            <v>2.3919999999999999</v>
          </cell>
          <cell r="AE1397">
            <v>3.38</v>
          </cell>
        </row>
        <row r="1398">
          <cell r="A1398" t="str">
            <v>FR0012902302</v>
          </cell>
          <cell r="B1398" t="str">
            <v>Florinvest Equilibre C</v>
          </cell>
          <cell r="C1398" t="str">
            <v xml:space="preserve">Dédié CGP (30/01/2017) </v>
          </cell>
          <cell r="D1398">
            <v>5</v>
          </cell>
          <cell r="E1398" t="str">
            <v>FCP</v>
          </cell>
          <cell r="F1398" t="str">
            <v xml:space="preserve">Flornoy </v>
          </cell>
          <cell r="G1398" t="str">
            <v>Flornoy</v>
          </cell>
          <cell r="H1398" t="str">
            <v>EUR</v>
          </cell>
          <cell r="I1398" t="str">
            <v>(Stoxx Europe 50 NR EUR) 50% + ( Eonia) 50%</v>
          </cell>
          <cell r="J1398" t="str">
            <v>www.flornoy.com</v>
          </cell>
          <cell r="K1398" t="str">
            <v>Mixtes EUR Equilibrés</v>
          </cell>
          <cell r="L1398" t="str">
            <v>Europe Fonds ouverts  - Allocation EUR Flexible - International</v>
          </cell>
          <cell r="M1398" t="str">
            <v>EABA</v>
          </cell>
          <cell r="N1398" t="str">
            <v>EABAB</v>
          </cell>
          <cell r="O1398" t="str">
            <v>Quotidien</v>
          </cell>
          <cell r="Q1398" t="str">
            <v>Non</v>
          </cell>
          <cell r="R1398" t="str">
            <v/>
          </cell>
          <cell r="S1398" t="str">
            <v>+ 85 ans</v>
          </cell>
          <cell r="T1398" t="str">
            <v>International</v>
          </cell>
          <cell r="U1398" t="str">
            <v>Global</v>
          </cell>
          <cell r="V1398">
            <v>4</v>
          </cell>
          <cell r="X1398" t="str">
            <v>Cap</v>
          </cell>
          <cell r="Y1398" t="str">
            <v>10h30</v>
          </cell>
          <cell r="Z1398" t="str">
            <v>J+2</v>
          </cell>
          <cell r="AA1398">
            <v>0</v>
          </cell>
          <cell r="AB1398" t="str">
            <v>Non</v>
          </cell>
          <cell r="AC1398" t="str">
            <v>Oui</v>
          </cell>
          <cell r="AD1398">
            <v>1.8</v>
          </cell>
          <cell r="AE1398">
            <v>1.87</v>
          </cell>
        </row>
        <row r="1399">
          <cell r="A1399" t="str">
            <v>FR00140044J0</v>
          </cell>
          <cell r="B1399" t="str">
            <v>Florinvest Equilibre SR SL</v>
          </cell>
          <cell r="C1399" t="str">
            <v xml:space="preserve">Dédié CGP (30/01/2017) </v>
          </cell>
          <cell r="D1399">
            <v>1</v>
          </cell>
          <cell r="E1399" t="str">
            <v>FCP</v>
          </cell>
          <cell r="F1399" t="str">
            <v xml:space="preserve">Flornoy </v>
          </cell>
          <cell r="G1399" t="str">
            <v>Flornoy</v>
          </cell>
          <cell r="H1399" t="str">
            <v>EUR</v>
          </cell>
          <cell r="I1399" t="str">
            <v>(Stoxx Europe 50 NR EUR) 50% + ( Eonia) 50%</v>
          </cell>
          <cell r="J1399" t="str">
            <v>www.flornoy.com</v>
          </cell>
          <cell r="K1399" t="str">
            <v>Mixtes EUR Equilibrés</v>
          </cell>
          <cell r="L1399" t="str">
            <v>Europe Fonds ouverts  - Allocation EUR Modérée</v>
          </cell>
          <cell r="M1399" t="str">
            <v>EABA</v>
          </cell>
          <cell r="N1399" t="str">
            <v>EABAB</v>
          </cell>
          <cell r="O1399" t="str">
            <v>Quotidien</v>
          </cell>
          <cell r="Q1399" t="str">
            <v>Non</v>
          </cell>
          <cell r="R1399" t="str">
            <v/>
          </cell>
          <cell r="S1399" t="str">
            <v>+ 85 ans</v>
          </cell>
          <cell r="T1399" t="str">
            <v>International</v>
          </cell>
          <cell r="U1399" t="str">
            <v>Global</v>
          </cell>
          <cell r="V1399">
            <v>4</v>
          </cell>
          <cell r="X1399" t="str">
            <v>Cap</v>
          </cell>
          <cell r="Y1399" t="str">
            <v>11h00 J-1</v>
          </cell>
          <cell r="Z1399" t="str">
            <v>J+2</v>
          </cell>
          <cell r="AA1399">
            <v>0</v>
          </cell>
          <cell r="AB1399" t="str">
            <v>Non</v>
          </cell>
          <cell r="AC1399" t="str">
            <v>Oui</v>
          </cell>
          <cell r="AD1399">
            <v>2.3919999999999999</v>
          </cell>
          <cell r="AE1399">
            <v>3.22</v>
          </cell>
        </row>
        <row r="1400">
          <cell r="A1400" t="str">
            <v>FR0012902310</v>
          </cell>
          <cell r="B1400" t="str">
            <v>Florinvest Opportunité C</v>
          </cell>
          <cell r="C1400" t="str">
            <v>Dédié CGP (23/03/2016)</v>
          </cell>
          <cell r="D1400">
            <v>5</v>
          </cell>
          <cell r="E1400" t="str">
            <v>FCP</v>
          </cell>
          <cell r="F1400" t="str">
            <v xml:space="preserve">Flornoy </v>
          </cell>
          <cell r="G1400" t="str">
            <v>Flornoy</v>
          </cell>
          <cell r="H1400" t="str">
            <v>EUR</v>
          </cell>
          <cell r="I1400" t="str">
            <v>(Stoxx Europe 50 NR EUR) 75% + ( Eonia) 25%</v>
          </cell>
          <cell r="J1400" t="str">
            <v>www.flornoy.com</v>
          </cell>
          <cell r="K1400" t="str">
            <v>Mixtes EUR Flexible</v>
          </cell>
          <cell r="L1400" t="str">
            <v>Europe Fonds ouverts  - Allocation EUR Flexible - International</v>
          </cell>
          <cell r="M1400" t="str">
            <v>EACA</v>
          </cell>
          <cell r="N1400" t="str">
            <v>EACAB</v>
          </cell>
          <cell r="O1400" t="str">
            <v>Quotidien</v>
          </cell>
          <cell r="Q1400" t="str">
            <v>Non</v>
          </cell>
          <cell r="R1400" t="str">
            <v/>
          </cell>
          <cell r="S1400" t="str">
            <v>+ 85 ans</v>
          </cell>
          <cell r="T1400" t="str">
            <v>International</v>
          </cell>
          <cell r="U1400" t="str">
            <v>Global</v>
          </cell>
          <cell r="V1400">
            <v>5</v>
          </cell>
          <cell r="X1400" t="str">
            <v>Cap</v>
          </cell>
          <cell r="Y1400" t="str">
            <v>10h30</v>
          </cell>
          <cell r="Z1400" t="str">
            <v>J+2</v>
          </cell>
          <cell r="AA1400">
            <v>0</v>
          </cell>
          <cell r="AB1400" t="str">
            <v>Non</v>
          </cell>
          <cell r="AC1400" t="str">
            <v>Oui</v>
          </cell>
          <cell r="AD1400">
            <v>2.2999999999999998</v>
          </cell>
          <cell r="AE1400">
            <v>3.28</v>
          </cell>
        </row>
        <row r="1401">
          <cell r="A1401" t="str">
            <v>FR0012902328</v>
          </cell>
          <cell r="B1401" t="str">
            <v>Florinvest Plénitude C</v>
          </cell>
          <cell r="C1401" t="str">
            <v>Dédié CGP (30/01/2017)</v>
          </cell>
          <cell r="D1401">
            <v>5</v>
          </cell>
          <cell r="E1401" t="str">
            <v>FCP</v>
          </cell>
          <cell r="F1401" t="str">
            <v xml:space="preserve">Flornoy </v>
          </cell>
          <cell r="G1401" t="str">
            <v>Flornoy</v>
          </cell>
          <cell r="H1401" t="str">
            <v>EUR</v>
          </cell>
          <cell r="I1401" t="str">
            <v>(Stoxx Europe 50 NR EUR) 30% + ( Eonia) 70%</v>
          </cell>
          <cell r="J1401" t="str">
            <v>www.flornoy.com</v>
          </cell>
          <cell r="K1401" t="str">
            <v>Mixtes EUR Prudents</v>
          </cell>
          <cell r="L1401" t="str">
            <v>Europe Fonds ouverts  - Allocation EUR Flexible - International</v>
          </cell>
          <cell r="M1401" t="str">
            <v>EAAA</v>
          </cell>
          <cell r="N1401" t="str">
            <v>EAAAB</v>
          </cell>
          <cell r="O1401" t="str">
            <v>Quotidien</v>
          </cell>
          <cell r="Q1401" t="str">
            <v>Non</v>
          </cell>
          <cell r="R1401" t="str">
            <v/>
          </cell>
          <cell r="S1401" t="str">
            <v>+ 85 ans</v>
          </cell>
          <cell r="T1401" t="str">
            <v>International</v>
          </cell>
          <cell r="U1401" t="str">
            <v>Global</v>
          </cell>
          <cell r="V1401">
            <v>3</v>
          </cell>
          <cell r="X1401" t="str">
            <v>Cap</v>
          </cell>
          <cell r="Y1401" t="str">
            <v>10h30</v>
          </cell>
          <cell r="Z1401" t="str">
            <v>J+2</v>
          </cell>
          <cell r="AA1401">
            <v>0</v>
          </cell>
          <cell r="AB1401" t="str">
            <v>Non</v>
          </cell>
          <cell r="AC1401" t="str">
            <v>Oui</v>
          </cell>
          <cell r="AD1401">
            <v>1.35</v>
          </cell>
          <cell r="AE1401">
            <v>1.87</v>
          </cell>
        </row>
        <row r="1402">
          <cell r="A1402" t="str">
            <v>FR0011208271</v>
          </cell>
          <cell r="B1402" t="str">
            <v>Flornoy Allocation R</v>
          </cell>
          <cell r="C1402" t="str">
            <v>Dédié CGP Hors Liste</v>
          </cell>
          <cell r="D1402">
            <v>5</v>
          </cell>
          <cell r="E1402" t="str">
            <v xml:space="preserve">FCP </v>
          </cell>
          <cell r="F1402" t="str">
            <v xml:space="preserve">Flornoy </v>
          </cell>
          <cell r="G1402" t="str">
            <v>Flornoy</v>
          </cell>
          <cell r="H1402" t="str">
            <v>EUR</v>
          </cell>
          <cell r="I1402" t="str">
            <v>inflation zone Euro hors tabac + 2%</v>
          </cell>
          <cell r="J1402" t="str">
            <v>www.flornoy.com</v>
          </cell>
          <cell r="K1402" t="str">
            <v>Mixtes EUR Equilibrés</v>
          </cell>
          <cell r="L1402" t="str">
            <v>Europe Fonds ouverts  - Allocation EUR Modérée - International</v>
          </cell>
          <cell r="M1402" t="str">
            <v>EABA</v>
          </cell>
          <cell r="N1402" t="str">
            <v>EABAB</v>
          </cell>
          <cell r="O1402" t="str">
            <v>Quotidien</v>
          </cell>
          <cell r="P1402" t="str">
            <v>France</v>
          </cell>
          <cell r="Q1402" t="str">
            <v>Non</v>
          </cell>
          <cell r="R1402" t="str">
            <v/>
          </cell>
          <cell r="S1402" t="str">
            <v>+ 85 ans</v>
          </cell>
          <cell r="T1402" t="str">
            <v>International</v>
          </cell>
          <cell r="U1402" t="str">
            <v>Global</v>
          </cell>
          <cell r="V1402">
            <v>4</v>
          </cell>
          <cell r="W1402" t="str">
            <v>Non</v>
          </cell>
          <cell r="X1402" t="str">
            <v>Cap</v>
          </cell>
          <cell r="Y1402" t="str">
            <v>11h00</v>
          </cell>
          <cell r="Z1402" t="str">
            <v>J+1</v>
          </cell>
          <cell r="AA1402">
            <v>0</v>
          </cell>
          <cell r="AB1402" t="str">
            <v>Non</v>
          </cell>
          <cell r="AC1402" t="str">
            <v>Oui</v>
          </cell>
          <cell r="AD1402">
            <v>2.35</v>
          </cell>
          <cell r="AE1402">
            <v>3.03</v>
          </cell>
        </row>
        <row r="1403">
          <cell r="A1403" t="str">
            <v>FR0011208297</v>
          </cell>
          <cell r="B1403" t="str">
            <v>Flornoy Valeurs Familiales R</v>
          </cell>
          <cell r="D1403">
            <v>7</v>
          </cell>
          <cell r="E1403" t="str">
            <v>FCP</v>
          </cell>
          <cell r="F1403" t="str">
            <v xml:space="preserve">Flornoy </v>
          </cell>
          <cell r="G1403" t="str">
            <v>Flornoy</v>
          </cell>
          <cell r="H1403" t="str">
            <v>EUR</v>
          </cell>
          <cell r="I1403" t="str">
            <v>Stoxx Europe 600 NR EUR</v>
          </cell>
          <cell r="J1403" t="str">
            <v>www.flornoy.com</v>
          </cell>
          <cell r="K1403" t="str">
            <v>Actions Europe Grandes Capitalisations Croissance</v>
          </cell>
          <cell r="L1403" t="str">
            <v>Europe Fonds ouverts  - Actions Europe Gdes Cap. Croissance</v>
          </cell>
          <cell r="M1403" t="str">
            <v>FCBC</v>
          </cell>
          <cell r="N1403" t="str">
            <v>FCBCB</v>
          </cell>
          <cell r="O1403" t="str">
            <v>Quotidien</v>
          </cell>
          <cell r="P1403" t="str">
            <v>France</v>
          </cell>
          <cell r="Q1403" t="str">
            <v>Oui</v>
          </cell>
          <cell r="R1403" t="str">
            <v/>
          </cell>
          <cell r="S1403" t="str">
            <v/>
          </cell>
          <cell r="T1403" t="str">
            <v>Europe</v>
          </cell>
          <cell r="U1403" t="str">
            <v>Europe</v>
          </cell>
          <cell r="V1403">
            <v>6</v>
          </cell>
          <cell r="W1403" t="str">
            <v>Non</v>
          </cell>
          <cell r="X1403" t="str">
            <v>Cap</v>
          </cell>
          <cell r="Y1403" t="str">
            <v>11h00</v>
          </cell>
          <cell r="Z1403" t="str">
            <v>J+1</v>
          </cell>
          <cell r="AA1403">
            <v>0</v>
          </cell>
          <cell r="AB1403" t="str">
            <v>Non</v>
          </cell>
          <cell r="AC1403" t="str">
            <v>Oui</v>
          </cell>
          <cell r="AD1403">
            <v>2.5099999999999998</v>
          </cell>
          <cell r="AE1403">
            <v>2.58</v>
          </cell>
        </row>
        <row r="1404">
          <cell r="A1404" t="str">
            <v>FR0010342055</v>
          </cell>
          <cell r="B1404" t="str">
            <v>Flornoy Growth C</v>
          </cell>
          <cell r="C1404" t="str">
            <v/>
          </cell>
          <cell r="D1404">
            <v>4</v>
          </cell>
          <cell r="E1404" t="str">
            <v>FCP</v>
          </cell>
          <cell r="F1404" t="str">
            <v xml:space="preserve">Flornoy </v>
          </cell>
          <cell r="G1404" t="str">
            <v>Flornoy</v>
          </cell>
          <cell r="H1404" t="str">
            <v>EUR</v>
          </cell>
          <cell r="I1404" t="str">
            <v>Euronext Paris CAC 40 NR EUR</v>
          </cell>
          <cell r="J1404" t="str">
            <v>www.flornoy.com</v>
          </cell>
          <cell r="K1404" t="str">
            <v>Actions France Grandes Capitalisations</v>
          </cell>
          <cell r="L1404" t="str">
            <v>Europe Fonds ouverts  - Actions France Grandes Cap.</v>
          </cell>
          <cell r="M1404" t="str">
            <v>FAAA</v>
          </cell>
          <cell r="N1404" t="str">
            <v>FAAAB</v>
          </cell>
          <cell r="O1404" t="str">
            <v>Quotidien</v>
          </cell>
          <cell r="P1404" t="str">
            <v>France</v>
          </cell>
          <cell r="Q1404" t="str">
            <v>Oui</v>
          </cell>
          <cell r="R1404" t="str">
            <v/>
          </cell>
          <cell r="S1404" t="str">
            <v/>
          </cell>
          <cell r="T1404" t="str">
            <v>France</v>
          </cell>
          <cell r="U1404" t="str">
            <v>France</v>
          </cell>
          <cell r="V1404">
            <v>6</v>
          </cell>
          <cell r="W1404" t="str">
            <v>Non</v>
          </cell>
          <cell r="X1404" t="str">
            <v>Cap</v>
          </cell>
          <cell r="Y1404" t="str">
            <v>11h00</v>
          </cell>
          <cell r="Z1404" t="str">
            <v>Cut Off: 11h00  Val:J+2  DE:4%</v>
          </cell>
          <cell r="AA1404">
            <v>0</v>
          </cell>
          <cell r="AB1404" t="str">
            <v>Non</v>
          </cell>
          <cell r="AC1404" t="str">
            <v>Oui</v>
          </cell>
          <cell r="AD1404">
            <v>2.3919999999999999</v>
          </cell>
          <cell r="AE1404">
            <v>3.12</v>
          </cell>
        </row>
        <row r="1405">
          <cell r="A1405" t="str">
            <v>FR00140044M4</v>
          </cell>
          <cell r="B1405" t="str">
            <v>Flornoy Growth SL</v>
          </cell>
          <cell r="C1405" t="str">
            <v/>
          </cell>
          <cell r="D1405">
            <v>1</v>
          </cell>
          <cell r="E1405" t="str">
            <v>FCP</v>
          </cell>
          <cell r="F1405" t="str">
            <v xml:space="preserve">Flornoy </v>
          </cell>
          <cell r="G1405" t="str">
            <v>Flornoy</v>
          </cell>
          <cell r="H1405" t="str">
            <v>EUR</v>
          </cell>
          <cell r="I1405" t="str">
            <v>Euronext Paris CAC 40 NR EUR</v>
          </cell>
          <cell r="J1405" t="str">
            <v>www.flornoy.com</v>
          </cell>
          <cell r="K1405" t="str">
            <v>Actions France Grandes Capitalisations</v>
          </cell>
          <cell r="L1405" t="str">
            <v>Europe Fonds ouverts  - Actions France Grandes Cap.</v>
          </cell>
          <cell r="M1405" t="str">
            <v>FAAA</v>
          </cell>
          <cell r="N1405" t="str">
            <v>FAAAB</v>
          </cell>
          <cell r="O1405" t="str">
            <v>Quotidien</v>
          </cell>
          <cell r="P1405" t="str">
            <v>France</v>
          </cell>
          <cell r="Q1405" t="str">
            <v>Oui</v>
          </cell>
          <cell r="R1405" t="str">
            <v/>
          </cell>
          <cell r="S1405" t="str">
            <v>+ 85 ans</v>
          </cell>
          <cell r="T1405" t="str">
            <v>France</v>
          </cell>
          <cell r="U1405" t="str">
            <v>France</v>
          </cell>
          <cell r="V1405">
            <v>5</v>
          </cell>
          <cell r="W1405" t="str">
            <v>Non</v>
          </cell>
          <cell r="X1405" t="str">
            <v>Cap</v>
          </cell>
          <cell r="Y1405" t="str">
            <v>11h00 J-1</v>
          </cell>
          <cell r="Z1405" t="str">
            <v>J+2</v>
          </cell>
          <cell r="AA1405">
            <v>0</v>
          </cell>
          <cell r="AB1405" t="str">
            <v>Non</v>
          </cell>
          <cell r="AC1405" t="str">
            <v>Oui</v>
          </cell>
          <cell r="AD1405">
            <v>2.3919999999999999</v>
          </cell>
          <cell r="AE1405">
            <v>2.91</v>
          </cell>
        </row>
        <row r="1406">
          <cell r="A1406" t="str">
            <v>FR0010361667</v>
          </cell>
          <cell r="B1406" t="str">
            <v>Flornoy Convictions R</v>
          </cell>
          <cell r="C1406" t="str">
            <v/>
          </cell>
          <cell r="D1406">
            <v>4</v>
          </cell>
          <cell r="E1406" t="str">
            <v>FCP</v>
          </cell>
          <cell r="F1406" t="str">
            <v xml:space="preserve">Flornoy </v>
          </cell>
          <cell r="G1406" t="str">
            <v>Flornoy</v>
          </cell>
          <cell r="H1406" t="str">
            <v>EUR</v>
          </cell>
          <cell r="I1406" t="str">
            <v>Stoxx Europe 600 NR EUR</v>
          </cell>
          <cell r="J1406" t="str">
            <v>www.flornoy.com</v>
          </cell>
          <cell r="K1406" t="str">
            <v>Actions Europe Toutes Capitalisations</v>
          </cell>
          <cell r="L1406" t="str">
            <v>Europe Fonds ouverts  - Actions Europe Flex Cap</v>
          </cell>
          <cell r="M1406" t="str">
            <v>FCCC</v>
          </cell>
          <cell r="N1406" t="str">
            <v>FCCCB</v>
          </cell>
          <cell r="O1406" t="str">
            <v>Quotidien</v>
          </cell>
          <cell r="P1406" t="str">
            <v>France</v>
          </cell>
          <cell r="Q1406" t="str">
            <v>Oui</v>
          </cell>
          <cell r="R1406" t="str">
            <v/>
          </cell>
          <cell r="S1406" t="str">
            <v/>
          </cell>
          <cell r="T1406" t="str">
            <v>Europe</v>
          </cell>
          <cell r="U1406" t="str">
            <v>Europe</v>
          </cell>
          <cell r="V1406">
            <v>6</v>
          </cell>
          <cell r="W1406" t="str">
            <v>Non</v>
          </cell>
          <cell r="X1406" t="str">
            <v>Cap</v>
          </cell>
          <cell r="Y1406" t="str">
            <v>11h00</v>
          </cell>
          <cell r="Z1406" t="str">
            <v>Cut Off: 11h00  Val:J+2  DE:4%</v>
          </cell>
          <cell r="AA1406">
            <v>0</v>
          </cell>
          <cell r="AB1406" t="str">
            <v>Non</v>
          </cell>
          <cell r="AC1406" t="str">
            <v>Oui</v>
          </cell>
          <cell r="AD1406">
            <v>2.3919999999999999</v>
          </cell>
          <cell r="AE1406">
            <v>3.24</v>
          </cell>
        </row>
        <row r="1407">
          <cell r="A1407" t="str">
            <v>FR00140044N2</v>
          </cell>
          <cell r="B1407" t="str">
            <v>Flornoy Convictions SL</v>
          </cell>
          <cell r="D1407">
            <v>1</v>
          </cell>
          <cell r="E1407" t="str">
            <v>FCP</v>
          </cell>
          <cell r="F1407" t="str">
            <v xml:space="preserve">Flornoy </v>
          </cell>
          <cell r="G1407" t="str">
            <v>Flornoy</v>
          </cell>
          <cell r="H1407" t="str">
            <v>EUR</v>
          </cell>
          <cell r="I1407" t="str">
            <v>Stoxx Europe 600 NR EUR</v>
          </cell>
          <cell r="J1407" t="str">
            <v>www.flornoy.com</v>
          </cell>
          <cell r="K1407" t="str">
            <v>Actions Europe Toutes Capitalisations</v>
          </cell>
          <cell r="L1407" t="str">
            <v>Europe Fonds ouverts  - Actions Europe Flex Cap</v>
          </cell>
          <cell r="M1407" t="str">
            <v>FCCC</v>
          </cell>
          <cell r="N1407" t="str">
            <v>FCCCB</v>
          </cell>
          <cell r="O1407" t="str">
            <v>Quotidien</v>
          </cell>
          <cell r="P1407" t="str">
            <v>France</v>
          </cell>
          <cell r="Q1407" t="str">
            <v>Oui</v>
          </cell>
          <cell r="R1407" t="str">
            <v/>
          </cell>
          <cell r="S1407" t="str">
            <v>+ 85 ans</v>
          </cell>
          <cell r="T1407" t="str">
            <v>Europe</v>
          </cell>
          <cell r="U1407" t="str">
            <v>Europe</v>
          </cell>
          <cell r="V1407">
            <v>5</v>
          </cell>
          <cell r="W1407" t="str">
            <v>Non</v>
          </cell>
          <cell r="X1407" t="str">
            <v>Cap</v>
          </cell>
          <cell r="Y1407" t="str">
            <v>11h00</v>
          </cell>
          <cell r="Z1407" t="str">
            <v>J+2</v>
          </cell>
          <cell r="AA1407">
            <v>0</v>
          </cell>
          <cell r="AB1407" t="str">
            <v>Non</v>
          </cell>
          <cell r="AC1407" t="str">
            <v>Oui</v>
          </cell>
          <cell r="AD1407">
            <v>2.3919999999999999</v>
          </cell>
          <cell r="AE1407">
            <v>3.22</v>
          </cell>
        </row>
        <row r="1408">
          <cell r="A1408" t="str">
            <v>FR0011147594</v>
          </cell>
          <cell r="B1408" t="str">
            <v>Omnibond R</v>
          </cell>
          <cell r="D1408">
            <v>4</v>
          </cell>
          <cell r="E1408" t="str">
            <v>FCP</v>
          </cell>
          <cell r="F1408" t="str">
            <v xml:space="preserve">Flornoy </v>
          </cell>
          <cell r="G1408" t="str">
            <v>Flornoy</v>
          </cell>
          <cell r="H1408" t="str">
            <v>EUR</v>
          </cell>
          <cell r="I1408" t="str">
            <v>Markit iBoxx EUR Corp 3-5 TR</v>
          </cell>
          <cell r="J1408" t="str">
            <v>www.flornoy.com</v>
          </cell>
          <cell r="K1408" t="str">
            <v>Obligations Flexibles EUR</v>
          </cell>
          <cell r="L1408" t="str">
            <v>Europe Fonds ouverts  - Obligations EUR Flexibles</v>
          </cell>
          <cell r="M1408" t="str">
            <v>BBGA</v>
          </cell>
          <cell r="N1408" t="str">
            <v>BBGAB</v>
          </cell>
          <cell r="O1408" t="str">
            <v>Quotidien</v>
          </cell>
          <cell r="P1408" t="str">
            <v>France</v>
          </cell>
          <cell r="Q1408" t="str">
            <v>Non</v>
          </cell>
          <cell r="R1408" t="str">
            <v/>
          </cell>
          <cell r="S1408" t="str">
            <v>+ 85 ans</v>
          </cell>
          <cell r="T1408" t="str">
            <v>Zone Euro</v>
          </cell>
          <cell r="U1408" t="str">
            <v>Euroland</v>
          </cell>
          <cell r="V1408">
            <v>3</v>
          </cell>
          <cell r="W1408" t="str">
            <v>Non</v>
          </cell>
          <cell r="X1408" t="str">
            <v>Cap</v>
          </cell>
          <cell r="Y1408" t="str">
            <v>11h30</v>
          </cell>
          <cell r="Z1408" t="str">
            <v>J+2</v>
          </cell>
          <cell r="AA1408">
            <v>0</v>
          </cell>
          <cell r="AB1408" t="str">
            <v>Non</v>
          </cell>
          <cell r="AC1408" t="str">
            <v>Oui</v>
          </cell>
          <cell r="AD1408">
            <v>1</v>
          </cell>
          <cell r="AE1408">
            <v>1.08</v>
          </cell>
        </row>
        <row r="1409">
          <cell r="A1409" t="str">
            <v>FR00140044P7</v>
          </cell>
          <cell r="B1409" t="str">
            <v>Omnibond SL</v>
          </cell>
          <cell r="D1409">
            <v>1</v>
          </cell>
          <cell r="E1409" t="str">
            <v>FCP</v>
          </cell>
          <cell r="F1409" t="str">
            <v xml:space="preserve">Flornoy </v>
          </cell>
          <cell r="G1409" t="str">
            <v>Flornoy</v>
          </cell>
          <cell r="H1409" t="str">
            <v>EUR</v>
          </cell>
          <cell r="I1409" t="str">
            <v>Markit iBoxx EUR Corp 3-5 TR</v>
          </cell>
          <cell r="J1409" t="str">
            <v>www.flornoy.com</v>
          </cell>
          <cell r="K1409" t="str">
            <v>Obligations Flexibles EUR</v>
          </cell>
          <cell r="L1409" t="str">
            <v>Europe Fonds ouverts  - Obligations EUR Flexibles</v>
          </cell>
          <cell r="M1409" t="str">
            <v>BBGA</v>
          </cell>
          <cell r="N1409" t="str">
            <v>BBGAB</v>
          </cell>
          <cell r="O1409" t="str">
            <v>Quotidien</v>
          </cell>
          <cell r="P1409" t="str">
            <v>France</v>
          </cell>
          <cell r="Q1409" t="str">
            <v>Non</v>
          </cell>
          <cell r="R1409" t="str">
            <v/>
          </cell>
          <cell r="S1409" t="str">
            <v>+ 85 ans</v>
          </cell>
          <cell r="T1409" t="str">
            <v>Zone Euro</v>
          </cell>
          <cell r="U1409" t="str">
            <v>Euroland</v>
          </cell>
          <cell r="V1409">
            <v>4</v>
          </cell>
          <cell r="W1409" t="str">
            <v>Non</v>
          </cell>
          <cell r="X1409" t="str">
            <v>Cap</v>
          </cell>
          <cell r="Y1409" t="str">
            <v>11h30 J-1</v>
          </cell>
          <cell r="Z1409" t="str">
            <v>J+2</v>
          </cell>
          <cell r="AA1409">
            <v>0</v>
          </cell>
          <cell r="AB1409" t="str">
            <v>Non</v>
          </cell>
          <cell r="AC1409" t="str">
            <v>Oui</v>
          </cell>
          <cell r="AD1409">
            <v>1</v>
          </cell>
          <cell r="AE1409">
            <v>1.03</v>
          </cell>
        </row>
        <row r="1410">
          <cell r="A1410" t="str">
            <v>FR0013451275</v>
          </cell>
          <cell r="B1410" t="str">
            <v>Valeurs Féminines Global R</v>
          </cell>
          <cell r="D1410">
            <v>5</v>
          </cell>
          <cell r="E1410" t="str">
            <v>FCP</v>
          </cell>
          <cell r="F1410" t="str">
            <v xml:space="preserve">Flornoy </v>
          </cell>
          <cell r="G1410" t="str">
            <v>Flornoy</v>
          </cell>
          <cell r="H1410" t="str">
            <v>EUR</v>
          </cell>
          <cell r="I1410" t="str">
            <v>MSCI World NR EUR</v>
          </cell>
          <cell r="J1410" t="str">
            <v>www.flornoy.com</v>
          </cell>
          <cell r="K1410" t="str">
            <v>Actions International Grandes Capitalisations Mixte</v>
          </cell>
          <cell r="L1410" t="str">
            <v>Europe Fonds ouverts  - Actions Internationales Flex-Cap.</v>
          </cell>
          <cell r="M1410" t="str">
            <v>FEAD</v>
          </cell>
          <cell r="N1410" t="str">
            <v>FEADB</v>
          </cell>
          <cell r="O1410" t="str">
            <v>Quotidien</v>
          </cell>
          <cell r="P1410" t="str">
            <v>France</v>
          </cell>
          <cell r="Q1410" t="str">
            <v>Non</v>
          </cell>
          <cell r="R1410" t="str">
            <v/>
          </cell>
          <cell r="S1410" t="str">
            <v>+ 85 ans</v>
          </cell>
          <cell r="T1410" t="str">
            <v>International</v>
          </cell>
          <cell r="U1410" t="str">
            <v>Global</v>
          </cell>
          <cell r="V1410">
            <v>5</v>
          </cell>
          <cell r="W1410" t="str">
            <v>Non</v>
          </cell>
          <cell r="X1410" t="str">
            <v>Cap</v>
          </cell>
          <cell r="Y1410" t="str">
            <v>11h00</v>
          </cell>
          <cell r="Z1410" t="str">
            <v>J+1</v>
          </cell>
          <cell r="AA1410" t="str">
            <v>Label ISR 012021</v>
          </cell>
          <cell r="AB1410" t="str">
            <v>Non</v>
          </cell>
          <cell r="AC1410" t="str">
            <v>Oui</v>
          </cell>
          <cell r="AD1410">
            <v>1.8</v>
          </cell>
          <cell r="AE1410">
            <v>2.4</v>
          </cell>
        </row>
        <row r="1411">
          <cell r="A1411" t="str">
            <v>LU1377722647</v>
          </cell>
          <cell r="B1411" t="str">
            <v>Focus Funds European Compounders P</v>
          </cell>
          <cell r="C1411" t="str">
            <v>Retiré de Sélection1818 (février 2017)</v>
          </cell>
          <cell r="D1411">
            <v>0</v>
          </cell>
          <cell r="E1411" t="str">
            <v>SICAV</v>
          </cell>
          <cell r="F1411" t="str">
            <v>Focus AM</v>
          </cell>
          <cell r="G1411" t="str">
            <v>Focus Asset Managers</v>
          </cell>
          <cell r="H1411" t="str">
            <v>EUR</v>
          </cell>
          <cell r="I1411" t="str">
            <v>Stoxx Europe 600 NR EUR</v>
          </cell>
          <cell r="J1411" t="str">
            <v>www.focus-am.com</v>
          </cell>
          <cell r="K1411" t="str">
            <v>Actions Europe Grandes Capitalisations Mixte</v>
          </cell>
          <cell r="L1411" t="str">
            <v>Europe Fonds ouverts  - Actions Europe Gdes Cap. Mixte</v>
          </cell>
          <cell r="M1411" t="str">
            <v>FCBB</v>
          </cell>
          <cell r="N1411" t="str">
            <v>FCBBB</v>
          </cell>
          <cell r="O1411" t="str">
            <v>Quotidien</v>
          </cell>
          <cell r="P1411" t="str">
            <v>France;Luxembourg;</v>
          </cell>
          <cell r="Q1411" t="str">
            <v>Oui</v>
          </cell>
          <cell r="R1411" t="str">
            <v/>
          </cell>
          <cell r="S1411" t="str">
            <v/>
          </cell>
          <cell r="T1411" t="str">
            <v>Europe</v>
          </cell>
          <cell r="U1411" t="str">
            <v>Europe</v>
          </cell>
          <cell r="V1411">
            <v>6</v>
          </cell>
          <cell r="W1411" t="str">
            <v>Non</v>
          </cell>
          <cell r="X1411" t="str">
            <v>Cap</v>
          </cell>
          <cell r="AB1411" t="str">
            <v>Non</v>
          </cell>
          <cell r="AC1411" t="str">
            <v>Oui</v>
          </cell>
          <cell r="AD1411">
            <v>2.1</v>
          </cell>
          <cell r="AE1411">
            <v>1.96</v>
          </cell>
        </row>
        <row r="1412">
          <cell r="A1412" t="str">
            <v>FR0010612754</v>
          </cell>
          <cell r="B1412" t="str">
            <v>Fourpoints America R USD</v>
          </cell>
          <cell r="C1412" t="str">
            <v/>
          </cell>
          <cell r="D1412">
            <v>4</v>
          </cell>
          <cell r="E1412" t="str">
            <v>FCP</v>
          </cell>
          <cell r="F1412" t="str">
            <v>Fourpoints IM</v>
          </cell>
          <cell r="G1412" t="str">
            <v>Fourpoints Investment Managers</v>
          </cell>
          <cell r="H1412" t="str">
            <v>USD</v>
          </cell>
          <cell r="I1412" t="str">
            <v>S&amp;P 500 NR USD</v>
          </cell>
          <cell r="J1412" t="str">
            <v>www.fourpointsim.com</v>
          </cell>
          <cell r="K1412" t="str">
            <v>Actions US Grandes Capitalisations Mixte</v>
          </cell>
          <cell r="L1412" t="str">
            <v>Europe Fonds ouverts  - Actions Etats-Unis Flex Cap</v>
          </cell>
          <cell r="M1412" t="str">
            <v>FFAC</v>
          </cell>
          <cell r="N1412" t="str">
            <v>FFACB</v>
          </cell>
          <cell r="O1412" t="str">
            <v>Quotidien</v>
          </cell>
          <cell r="P1412" t="str">
            <v>France</v>
          </cell>
          <cell r="Q1412" t="str">
            <v>Non</v>
          </cell>
          <cell r="R1412" t="str">
            <v/>
          </cell>
          <cell r="S1412" t="str">
            <v/>
          </cell>
          <cell r="T1412" t="str">
            <v>Amérique du Nord</v>
          </cell>
          <cell r="U1412" t="str">
            <v>États-Unis d'Amérique</v>
          </cell>
          <cell r="V1412">
            <v>6</v>
          </cell>
          <cell r="W1412" t="str">
            <v>Non</v>
          </cell>
          <cell r="X1412" t="str">
            <v>Cap</v>
          </cell>
          <cell r="Y1412" t="str">
            <v>10h30</v>
          </cell>
          <cell r="Z1412" t="str">
            <v>Cut Off: 10h30  Val:J+3  DE:</v>
          </cell>
          <cell r="AB1412" t="str">
            <v>Non</v>
          </cell>
          <cell r="AC1412" t="str">
            <v>Oui</v>
          </cell>
          <cell r="AD1412">
            <v>2.2000000000000002</v>
          </cell>
          <cell r="AE1412">
            <v>2.2000000000000002</v>
          </cell>
        </row>
        <row r="1413">
          <cell r="A1413" t="str">
            <v>FR0007028287</v>
          </cell>
          <cell r="B1413" t="str">
            <v>Fourpoints America RH EUR</v>
          </cell>
          <cell r="C1413" t="str">
            <v/>
          </cell>
          <cell r="D1413">
            <v>8</v>
          </cell>
          <cell r="E1413" t="str">
            <v>FCP</v>
          </cell>
          <cell r="F1413" t="str">
            <v>Fourpoints IM</v>
          </cell>
          <cell r="G1413" t="str">
            <v>Fourpoints Investment Managers</v>
          </cell>
          <cell r="H1413" t="str">
            <v>EUR</v>
          </cell>
          <cell r="I1413" t="str">
            <v>S&amp;P 500 NR USD</v>
          </cell>
          <cell r="J1413" t="str">
            <v>www.fourpointsim.com</v>
          </cell>
          <cell r="K1413" t="str">
            <v>Actions autres</v>
          </cell>
          <cell r="L1413" t="str">
            <v>Europe Fonds ouverts  - Autres actions</v>
          </cell>
          <cell r="M1413" t="str">
            <v>FTZZ</v>
          </cell>
          <cell r="N1413" t="str">
            <v>FTZZB</v>
          </cell>
          <cell r="O1413" t="str">
            <v>Quotidien</v>
          </cell>
          <cell r="P1413" t="str">
            <v>France</v>
          </cell>
          <cell r="Q1413" t="str">
            <v>Non</v>
          </cell>
          <cell r="R1413" t="str">
            <v/>
          </cell>
          <cell r="S1413" t="str">
            <v/>
          </cell>
          <cell r="T1413" t="str">
            <v>Amérique du Nord</v>
          </cell>
          <cell r="U1413" t="str">
            <v>États-Unis d'Amérique</v>
          </cell>
          <cell r="V1413">
            <v>6</v>
          </cell>
          <cell r="W1413" t="str">
            <v>Non</v>
          </cell>
          <cell r="X1413" t="str">
            <v>Cap</v>
          </cell>
          <cell r="Y1413" t="str">
            <v>10h30</v>
          </cell>
          <cell r="Z1413" t="str">
            <v>J+3</v>
          </cell>
          <cell r="AA1413">
            <v>0</v>
          </cell>
          <cell r="AB1413" t="str">
            <v>Non</v>
          </cell>
          <cell r="AC1413" t="str">
            <v>Oui</v>
          </cell>
          <cell r="AD1413">
            <v>2.2000000000000002</v>
          </cell>
          <cell r="AE1413">
            <v>2.2000000000000002</v>
          </cell>
        </row>
        <row r="1414">
          <cell r="A1414" t="str">
            <v>FR0010560664</v>
          </cell>
          <cell r="B1414" t="str">
            <v>Fourpoints Euro Global Leaders R</v>
          </cell>
          <cell r="D1414">
            <v>10</v>
          </cell>
          <cell r="E1414" t="str">
            <v>FCP</v>
          </cell>
          <cell r="F1414" t="str">
            <v>Fourpoints IM</v>
          </cell>
          <cell r="G1414" t="str">
            <v>Fourpoints Investment Managers</v>
          </cell>
          <cell r="H1414" t="str">
            <v>EUR</v>
          </cell>
          <cell r="I1414" t="str">
            <v>MSCI EMU NR EUR</v>
          </cell>
          <cell r="J1414" t="str">
            <v>www.fourpointsim.com</v>
          </cell>
          <cell r="K1414" t="str">
            <v>Actions Europe Capitalisations Mixte</v>
          </cell>
          <cell r="L1414" t="str">
            <v>Europe Fonds ouverts  - Actions Zone Euro Flex Cap</v>
          </cell>
          <cell r="M1414" t="str">
            <v>FBBA</v>
          </cell>
          <cell r="N1414" t="str">
            <v>FBBAB</v>
          </cell>
          <cell r="O1414" t="str">
            <v>Quotidien</v>
          </cell>
          <cell r="P1414" t="str">
            <v>France</v>
          </cell>
          <cell r="Q1414" t="str">
            <v>Oui</v>
          </cell>
          <cell r="R1414" t="str">
            <v/>
          </cell>
          <cell r="S1414" t="str">
            <v/>
          </cell>
          <cell r="T1414" t="str">
            <v>Zone Euro</v>
          </cell>
          <cell r="U1414" t="str">
            <v>Euroland</v>
          </cell>
          <cell r="V1414">
            <v>6</v>
          </cell>
          <cell r="W1414" t="str">
            <v>Non</v>
          </cell>
          <cell r="X1414" t="str">
            <v>Cap</v>
          </cell>
          <cell r="Y1414" t="str">
            <v>10h30</v>
          </cell>
          <cell r="Z1414" t="str">
            <v>J+3</v>
          </cell>
          <cell r="AA1414">
            <v>0</v>
          </cell>
          <cell r="AB1414" t="str">
            <v>Non</v>
          </cell>
          <cell r="AC1414" t="str">
            <v>Oui</v>
          </cell>
          <cell r="AD1414">
            <v>2</v>
          </cell>
          <cell r="AE1414">
            <v>2</v>
          </cell>
        </row>
        <row r="1415">
          <cell r="A1415" t="str">
            <v>FR0010905661</v>
          </cell>
          <cell r="B1415" t="str">
            <v>Fourpoints Mondrian R</v>
          </cell>
          <cell r="C1415" t="str">
            <v/>
          </cell>
          <cell r="D1415">
            <v>3</v>
          </cell>
          <cell r="E1415" t="str">
            <v>FCP</v>
          </cell>
          <cell r="F1415" t="str">
            <v>Fourpoints IM</v>
          </cell>
          <cell r="G1415" t="str">
            <v>Fourpoints Investment Managers</v>
          </cell>
          <cell r="H1415" t="str">
            <v>EUR</v>
          </cell>
          <cell r="I1415" t="str">
            <v>Pas d'indice de référence</v>
          </cell>
          <cell r="J1415" t="str">
            <v>www.fourpointsim.com</v>
          </cell>
          <cell r="K1415" t="str">
            <v>Mixtes EUR Flexible</v>
          </cell>
          <cell r="L1415" t="str">
            <v>Europe Fonds ouverts  - Allocation EUR Flexible - International</v>
          </cell>
          <cell r="M1415" t="str">
            <v>EACA</v>
          </cell>
          <cell r="N1415" t="str">
            <v>EACAB</v>
          </cell>
          <cell r="O1415" t="str">
            <v>Quotidien</v>
          </cell>
          <cell r="P1415" t="str">
            <v>France</v>
          </cell>
          <cell r="Q1415" t="str">
            <v>Non</v>
          </cell>
          <cell r="R1415" t="str">
            <v/>
          </cell>
          <cell r="S1415" t="str">
            <v>+ 85 ans</v>
          </cell>
          <cell r="T1415" t="str">
            <v>International</v>
          </cell>
          <cell r="U1415" t="str">
            <v>Global</v>
          </cell>
          <cell r="V1415">
            <v>4</v>
          </cell>
          <cell r="W1415" t="str">
            <v>Non</v>
          </cell>
          <cell r="X1415" t="str">
            <v>Cap</v>
          </cell>
          <cell r="Y1415" t="str">
            <v>10h00</v>
          </cell>
          <cell r="Z1415" t="str">
            <v>Cut Off: 10h00  Val:J+3  DE:2,5%</v>
          </cell>
          <cell r="AB1415" t="str">
            <v>Non</v>
          </cell>
          <cell r="AC1415" t="str">
            <v>Oui</v>
          </cell>
          <cell r="AD1415">
            <v>1.6</v>
          </cell>
          <cell r="AE1415">
            <v>2.4700000000000002</v>
          </cell>
        </row>
        <row r="1416">
          <cell r="A1416" t="str">
            <v>FR0010405001</v>
          </cell>
          <cell r="B1416" t="str">
            <v>Fourpoints Thematic Selection R</v>
          </cell>
          <cell r="D1416">
            <v>2</v>
          </cell>
          <cell r="E1416" t="str">
            <v>FCP</v>
          </cell>
          <cell r="F1416" t="str">
            <v>Fourpoints IM</v>
          </cell>
          <cell r="G1416" t="str">
            <v>Fourpoints Investment Managers</v>
          </cell>
          <cell r="H1416" t="str">
            <v>EUR</v>
          </cell>
          <cell r="I1416" t="str">
            <v>(Euro Stoxx 50 NR EUR) 40% + ( Eonia) 30% + (BBgBarc Euro Agg Treasury 3-5 Yr TR EUR) 30%</v>
          </cell>
          <cell r="J1416" t="str">
            <v>www.fourpointsim.com</v>
          </cell>
          <cell r="K1416" t="str">
            <v>Actions International Grandes Capitalisations Mixte</v>
          </cell>
          <cell r="L1416" t="str">
            <v>Europe Fonds ouverts  - Actions Internationales Flex-Cap.</v>
          </cell>
          <cell r="M1416" t="str">
            <v>FEAD</v>
          </cell>
          <cell r="N1416" t="str">
            <v>FEADB</v>
          </cell>
          <cell r="O1416" t="str">
            <v>Quotidien</v>
          </cell>
          <cell r="P1416" t="str">
            <v>France</v>
          </cell>
          <cell r="Q1416" t="str">
            <v>Non</v>
          </cell>
          <cell r="R1416" t="str">
            <v/>
          </cell>
          <cell r="S1416" t="str">
            <v>+ 85 ans</v>
          </cell>
          <cell r="T1416" t="str">
            <v>International</v>
          </cell>
          <cell r="U1416" t="str">
            <v>Global</v>
          </cell>
          <cell r="V1416">
            <v>5</v>
          </cell>
          <cell r="W1416" t="str">
            <v>Non</v>
          </cell>
          <cell r="X1416" t="str">
            <v>Cap</v>
          </cell>
          <cell r="Y1416" t="str">
            <v>12h00</v>
          </cell>
          <cell r="Z1416" t="str">
            <v>Cut Off:Ve12h00 Val:J+2  DE:4%</v>
          </cell>
          <cell r="AB1416" t="str">
            <v>Non</v>
          </cell>
          <cell r="AC1416" t="str">
            <v>Oui</v>
          </cell>
          <cell r="AD1416">
            <v>1.8</v>
          </cell>
          <cell r="AE1416">
            <v>2.9</v>
          </cell>
        </row>
        <row r="1417">
          <cell r="A1417" t="str">
            <v>FR0010563080</v>
          </cell>
          <cell r="B1417" t="str">
            <v>Fourpoints Euro Global Leaders I</v>
          </cell>
          <cell r="D1417">
            <v>0</v>
          </cell>
          <cell r="E1417" t="str">
            <v>FCP</v>
          </cell>
          <cell r="F1417" t="str">
            <v>Fourpoints IM</v>
          </cell>
          <cell r="G1417" t="str">
            <v>Fourpoints Investment Managers</v>
          </cell>
          <cell r="H1417" t="str">
            <v>EUR</v>
          </cell>
          <cell r="I1417" t="str">
            <v>MSCI EMU NR EUR</v>
          </cell>
          <cell r="J1417" t="str">
            <v>www.fourpointsim.com</v>
          </cell>
          <cell r="K1417" t="str">
            <v>Actions Europe Capitalisations Mixte</v>
          </cell>
          <cell r="L1417" t="str">
            <v>Europe Fonds ouverts  - Actions Zone Euro Flex Cap</v>
          </cell>
          <cell r="M1417" t="str">
            <v>FBBA</v>
          </cell>
          <cell r="N1417" t="str">
            <v>FBBAB</v>
          </cell>
          <cell r="O1417" t="str">
            <v>Quotidien</v>
          </cell>
          <cell r="P1417" t="str">
            <v>France</v>
          </cell>
          <cell r="Q1417" t="str">
            <v>Oui</v>
          </cell>
          <cell r="R1417" t="str">
            <v/>
          </cell>
          <cell r="S1417" t="str">
            <v/>
          </cell>
          <cell r="T1417" t="str">
            <v>Zone Euro</v>
          </cell>
          <cell r="U1417" t="str">
            <v>Euroland</v>
          </cell>
          <cell r="V1417">
            <v>6</v>
          </cell>
          <cell r="W1417" t="str">
            <v>Non</v>
          </cell>
          <cell r="X1417" t="str">
            <v>Cap</v>
          </cell>
          <cell r="AB1417" t="str">
            <v>Non</v>
          </cell>
          <cell r="AC1417" t="str">
            <v>Oui</v>
          </cell>
          <cell r="AD1417">
            <v>1</v>
          </cell>
          <cell r="AE1417">
            <v>1</v>
          </cell>
        </row>
        <row r="1418">
          <cell r="A1418" t="str">
            <v>FR0000979221</v>
          </cell>
          <cell r="B1418" t="str">
            <v>Valeur Intrinsèque P</v>
          </cell>
          <cell r="C1418" t="str">
            <v/>
          </cell>
          <cell r="D1418">
            <v>12</v>
          </cell>
          <cell r="E1418" t="str">
            <v>FCP</v>
          </cell>
          <cell r="F1418" t="str">
            <v>Fourpoints IM</v>
          </cell>
          <cell r="G1418" t="str">
            <v>Fourpoints Investment Managers</v>
          </cell>
          <cell r="H1418" t="str">
            <v>EUR</v>
          </cell>
          <cell r="I1418" t="str">
            <v>MSCI World NR EUR</v>
          </cell>
          <cell r="J1418" t="str">
            <v>www.fourpointsim.com</v>
          </cell>
          <cell r="K1418" t="str">
            <v>Actions International Grandes Capitalisations Mixte</v>
          </cell>
          <cell r="L1418" t="str">
            <v>Europe Fonds ouverts  - Actions Internationales Flex-Cap.</v>
          </cell>
          <cell r="M1418" t="str">
            <v>FEAD</v>
          </cell>
          <cell r="N1418" t="str">
            <v>FEADB</v>
          </cell>
          <cell r="O1418" t="str">
            <v>Quotidien</v>
          </cell>
          <cell r="P1418" t="str">
            <v>France</v>
          </cell>
          <cell r="Q1418" t="str">
            <v>Non</v>
          </cell>
          <cell r="R1418" t="str">
            <v/>
          </cell>
          <cell r="S1418" t="str">
            <v/>
          </cell>
          <cell r="T1418" t="str">
            <v>International</v>
          </cell>
          <cell r="U1418" t="str">
            <v>Global</v>
          </cell>
          <cell r="V1418">
            <v>6</v>
          </cell>
          <cell r="W1418" t="str">
            <v>Non</v>
          </cell>
          <cell r="X1418" t="str">
            <v>Cap</v>
          </cell>
          <cell r="Y1418" t="str">
            <v>11h00</v>
          </cell>
          <cell r="Z1418" t="str">
            <v>Cut Off: 11h00  Val:J+3? DE:3%</v>
          </cell>
          <cell r="AA1418">
            <v>0</v>
          </cell>
          <cell r="AB1418" t="str">
            <v>Non</v>
          </cell>
          <cell r="AC1418" t="str">
            <v>Oui</v>
          </cell>
          <cell r="AD1418">
            <v>2.25</v>
          </cell>
          <cell r="AE1418">
            <v>2.2599999999999998</v>
          </cell>
        </row>
        <row r="1419">
          <cell r="A1419" t="str">
            <v>LU0109394709</v>
          </cell>
          <cell r="B1419" t="str">
            <v>Franklin Biotechnology Discv A(acc)USD</v>
          </cell>
          <cell r="D1419">
            <v>9</v>
          </cell>
          <cell r="E1419" t="str">
            <v>SICAV</v>
          </cell>
          <cell r="F1419" t="str">
            <v>Franklin Templeton IF</v>
          </cell>
          <cell r="G1419" t="str">
            <v>Franklin Templeton International Services S.à r.l.</v>
          </cell>
          <cell r="H1419" t="str">
            <v>USD</v>
          </cell>
          <cell r="I1419" t="str">
            <v>NASDAQ Biotechnology TR USD</v>
          </cell>
          <cell r="J1419" t="str">
            <v>www.franklintempleton.fr</v>
          </cell>
          <cell r="K1419" t="str">
            <v>Secteur Biotechnologie</v>
          </cell>
          <cell r="L1419" t="str">
            <v>Europe Fonds ouverts  - Actions Secteur Biotechnologie</v>
          </cell>
          <cell r="M1419" t="str">
            <v>G0C0</v>
          </cell>
          <cell r="N1419" t="str">
            <v>G0C0B</v>
          </cell>
          <cell r="O1419" t="str">
            <v>Quotidien</v>
          </cell>
          <cell r="P1419" t="str">
            <v>Austria;Belgium;Switzerland;Cyprus;Czech Republic;Germany;Denmark;Spain;Estonia;Finland;France;United Kingdom;Guernsey;Gibraltar;Greece;Hong Kong;Hungary;Ireland;Iceland;Italy;Jersey;South Korea;Lithuania;Luxembourg;Latvia;Macao;Netherlands;Norway;Poland;</v>
          </cell>
          <cell r="Q1419" t="str">
            <v>Non</v>
          </cell>
          <cell r="R1419" t="str">
            <v>non résident</v>
          </cell>
          <cell r="S1419" t="str">
            <v/>
          </cell>
          <cell r="T1419" t="str">
            <v>International</v>
          </cell>
          <cell r="U1419" t="str">
            <v>Global</v>
          </cell>
          <cell r="V1419">
            <v>7</v>
          </cell>
          <cell r="W1419" t="str">
            <v>Non</v>
          </cell>
          <cell r="X1419" t="str">
            <v>Cap</v>
          </cell>
          <cell r="Y1419" t="str">
            <v>17h00</v>
          </cell>
          <cell r="Z1419" t="str">
            <v>J+3</v>
          </cell>
          <cell r="AA1419">
            <v>0</v>
          </cell>
          <cell r="AB1419" t="str">
            <v>Non</v>
          </cell>
          <cell r="AC1419" t="str">
            <v>Oui</v>
          </cell>
          <cell r="AD1419">
            <v>1</v>
          </cell>
          <cell r="AE1419">
            <v>1.83</v>
          </cell>
        </row>
        <row r="1420">
          <cell r="A1420" t="str">
            <v>LU0131126574</v>
          </cell>
          <cell r="B1420" t="str">
            <v>Franklin Euro High Yield A(acc)EUR</v>
          </cell>
          <cell r="C1420" t="str">
            <v/>
          </cell>
          <cell r="D1420">
            <v>1</v>
          </cell>
          <cell r="E1420" t="str">
            <v>SICAV</v>
          </cell>
          <cell r="F1420" t="str">
            <v>Franklin Templeton IF</v>
          </cell>
          <cell r="G1420" t="str">
            <v>Franklin Templeton International Services S.à r.l.</v>
          </cell>
          <cell r="H1420" t="str">
            <v>EUR</v>
          </cell>
          <cell r="I1420" t="str">
            <v>ICE BofA EUR HY Constnd TR EUR</v>
          </cell>
          <cell r="J1420" t="str">
            <v>www.franklintempleton.fr</v>
          </cell>
          <cell r="K1420" t="str">
            <v>Obligations Haut Rendement EUR</v>
          </cell>
          <cell r="L1420" t="str">
            <v>Europe Fonds ouverts  - Obligations EUR Haut Rendement</v>
          </cell>
          <cell r="M1420" t="str">
            <v>BCNA</v>
          </cell>
          <cell r="N1420" t="str">
            <v>BCNAB</v>
          </cell>
          <cell r="O1420" t="str">
            <v>Quotidien</v>
          </cell>
          <cell r="P1420" t="str">
            <v>Austria;Belgium;Switzerland;Cyprus;Czech Republic;Germany;Denmark;Spain;Estonia;Finland;France;United Kingdom;Guernsey;Gibraltar;Greece;Hungary;Ireland;Iceland;Italy;Jersey;South Korea;Lithuania;Luxembourg;Latvia;Macao;Netherlands;Norway;Poland;Portugal;S</v>
          </cell>
          <cell r="Q1420" t="str">
            <v>Non</v>
          </cell>
          <cell r="R1420" t="str">
            <v/>
          </cell>
          <cell r="S1420" t="str">
            <v>+ 85 ans</v>
          </cell>
          <cell r="T1420" t="str">
            <v>Zone Euro</v>
          </cell>
          <cell r="U1420" t="str">
            <v>Euroland</v>
          </cell>
          <cell r="V1420">
            <v>4</v>
          </cell>
          <cell r="W1420" t="str">
            <v>Non</v>
          </cell>
          <cell r="X1420" t="str">
            <v>Cap</v>
          </cell>
          <cell r="Y1420" t="str">
            <v>17h00</v>
          </cell>
          <cell r="Z1420" t="str">
            <v>J+3</v>
          </cell>
          <cell r="AB1420" t="str">
            <v>Non</v>
          </cell>
          <cell r="AC1420" t="str">
            <v>Oui</v>
          </cell>
          <cell r="AD1420">
            <v>0.8</v>
          </cell>
          <cell r="AE1420">
            <v>1.53</v>
          </cell>
        </row>
        <row r="1421">
          <cell r="A1421" t="str">
            <v>LU0170474000</v>
          </cell>
          <cell r="B1421" t="str">
            <v>Franklin European Ttl Ret N(acc)EUR</v>
          </cell>
          <cell r="C1421" t="str">
            <v/>
          </cell>
          <cell r="D1421">
            <v>3</v>
          </cell>
          <cell r="E1421" t="str">
            <v>SICAV</v>
          </cell>
          <cell r="F1421" t="str">
            <v>Franklin Templeton IF</v>
          </cell>
          <cell r="G1421" t="str">
            <v>Franklin Templeton International Services S.à r.l.</v>
          </cell>
          <cell r="H1421" t="str">
            <v>EUR</v>
          </cell>
          <cell r="I1421" t="str">
            <v>BBgBarc Euro Agg Bond TR EUR</v>
          </cell>
          <cell r="J1421" t="str">
            <v>www.franklintempleton.fr</v>
          </cell>
          <cell r="K1421" t="str">
            <v>Obligations Diversifiées EUR</v>
          </cell>
          <cell r="L1421" t="str">
            <v>Europe Fonds ouverts  - Obligations EUR Diversifiées</v>
          </cell>
          <cell r="M1421" t="str">
            <v>BBDA</v>
          </cell>
          <cell r="N1421" t="str">
            <v>BBDAB</v>
          </cell>
          <cell r="O1421" t="str">
            <v>Quotidien</v>
          </cell>
          <cell r="P1421" t="str">
            <v>Austria;Switzerland;Cyprus;Czech Republic;Germany;Denmark;Spain;Finland;France;Guernsey;Greece;Hungary;Ireland;Italy;South Korea;Lithuania;Luxembourg;Latvia;Netherlands;Norway;Poland;Portugal;Singapore;Slovakia;Sweden;Turkey;</v>
          </cell>
          <cell r="Q1421" t="str">
            <v>Non</v>
          </cell>
          <cell r="R1421" t="str">
            <v/>
          </cell>
          <cell r="S1421" t="str">
            <v>+ 85 ans</v>
          </cell>
          <cell r="T1421" t="str">
            <v>Europe</v>
          </cell>
          <cell r="U1421" t="str">
            <v>Europe</v>
          </cell>
          <cell r="V1421">
            <v>3</v>
          </cell>
          <cell r="W1421" t="str">
            <v>Non</v>
          </cell>
          <cell r="X1421" t="str">
            <v>Cap</v>
          </cell>
          <cell r="Y1421" t="str">
            <v>17h00</v>
          </cell>
          <cell r="Z1421" t="str">
            <v>J+3</v>
          </cell>
          <cell r="AB1421" t="str">
            <v>Non</v>
          </cell>
          <cell r="AC1421" t="str">
            <v>Oui</v>
          </cell>
          <cell r="AD1421">
            <v>0.4</v>
          </cell>
          <cell r="AE1421">
            <v>1.65</v>
          </cell>
        </row>
        <row r="1422">
          <cell r="A1422" t="str">
            <v>LU0727122854</v>
          </cell>
          <cell r="B1422" t="str">
            <v>Franklin Glbl Convert Secs A(acc)EUR</v>
          </cell>
          <cell r="D1422">
            <v>1</v>
          </cell>
          <cell r="E1422" t="str">
            <v>SICAV</v>
          </cell>
          <cell r="F1422" t="str">
            <v>Franklin Templeton IF</v>
          </cell>
          <cell r="G1422" t="str">
            <v>Franklin Templeton International Services S.à r.l.</v>
          </cell>
          <cell r="H1422" t="str">
            <v>EUR</v>
          </cell>
          <cell r="I1422" t="str">
            <v>Refinitiv Global Focus CB TR EUR</v>
          </cell>
          <cell r="J1422" t="str">
            <v>www.franklintempleton.fr</v>
          </cell>
          <cell r="K1422" t="str">
            <v>Obligations Convertibles Internationales</v>
          </cell>
          <cell r="L1422" t="str">
            <v>Europe Fonds ouverts  - Convertibles Internationales</v>
          </cell>
          <cell r="M1422" t="str">
            <v>C00C</v>
          </cell>
          <cell r="N1422" t="str">
            <v>C00CB</v>
          </cell>
          <cell r="O1422" t="str">
            <v>Quotidien</v>
          </cell>
          <cell r="P1422" t="str">
            <v>Austria;Belgium;Switzerland;Cyprus;Czech Republic;Germany;Denmark;Spain;Estonia;Finland;France;United Kingdom;Greece;Hong Kong;Hungary;Ireland;Italy;Jersey;Liechtenstein;Lithuania;Luxembourg;Latvia;Macao;Netherlands;Norway;Poland;Portugal;Singapore;Slovak</v>
          </cell>
          <cell r="Q1422" t="str">
            <v>Non</v>
          </cell>
          <cell r="R1422" t="str">
            <v/>
          </cell>
          <cell r="S1422" t="str">
            <v>+ 85 ans</v>
          </cell>
          <cell r="T1422" t="str">
            <v>International</v>
          </cell>
          <cell r="U1422" t="str">
            <v>Global</v>
          </cell>
          <cell r="V1422">
            <v>5</v>
          </cell>
          <cell r="W1422" t="str">
            <v>Non</v>
          </cell>
          <cell r="X1422" t="str">
            <v>Cap</v>
          </cell>
          <cell r="Y1422" t="str">
            <v>18h00</v>
          </cell>
          <cell r="Z1422" t="str">
            <v>J+4</v>
          </cell>
          <cell r="AB1422" t="str">
            <v>Non</v>
          </cell>
          <cell r="AC1422" t="str">
            <v>Oui</v>
          </cell>
          <cell r="AD1422">
            <v>0.75</v>
          </cell>
          <cell r="AE1422">
            <v>1.57</v>
          </cell>
        </row>
        <row r="1423">
          <cell r="A1423" t="str">
            <v>LU0949250376</v>
          </cell>
          <cell r="B1423" t="str">
            <v>Franklin Glbl Fdmtl Strats N(acc)EUR</v>
          </cell>
          <cell r="D1423">
            <v>6</v>
          </cell>
          <cell r="E1423" t="str">
            <v>SICAV</v>
          </cell>
          <cell r="F1423" t="str">
            <v>Franklin Templeton IF</v>
          </cell>
          <cell r="G1423" t="str">
            <v>Franklin Templeton International Services S.à r.l.</v>
          </cell>
          <cell r="H1423" t="str">
            <v>EUR</v>
          </cell>
          <cell r="I1423" t="str">
            <v>(JPM GBI Global TR USD) 33.300% + ( MSCI World NR EUR) 66.700%</v>
          </cell>
          <cell r="J1423" t="str">
            <v>www.franklintempleton.fr</v>
          </cell>
          <cell r="K1423" t="str">
            <v>Mixtes USD Equilibrés</v>
          </cell>
          <cell r="L1423" t="str">
            <v>Europe Fonds ouverts  - Allocation USD Modérée</v>
          </cell>
          <cell r="M1423" t="str">
            <v>EABC</v>
          </cell>
          <cell r="N1423" t="str">
            <v>EABCB</v>
          </cell>
          <cell r="O1423" t="str">
            <v>Quotidien</v>
          </cell>
          <cell r="P1423" t="str">
            <v>Austria;Belgium;Switzerland;Cyprus;Czech Republic;Germany;Spain;France;United Kingdom;Guernsey;Gibraltar;Greece;Hungary;Ireland;Italy;Jersey;Luxembourg;Netherlands;Poland;Romania;Singapore;Slovakia;</v>
          </cell>
          <cell r="Q1423" t="str">
            <v>Non</v>
          </cell>
          <cell r="R1423" t="str">
            <v/>
          </cell>
          <cell r="S1423" t="str">
            <v>+ 85 ans</v>
          </cell>
          <cell r="T1423" t="str">
            <v>International</v>
          </cell>
          <cell r="U1423" t="str">
            <v>Global</v>
          </cell>
          <cell r="V1423">
            <v>5</v>
          </cell>
          <cell r="W1423" t="str">
            <v>Non</v>
          </cell>
          <cell r="X1423" t="str">
            <v>Cap</v>
          </cell>
          <cell r="Y1423" t="str">
            <v>18h00</v>
          </cell>
          <cell r="Z1423" t="str">
            <v>J+3</v>
          </cell>
          <cell r="AA1423">
            <v>0</v>
          </cell>
          <cell r="AB1423" t="str">
            <v>Non</v>
          </cell>
          <cell r="AC1423" t="str">
            <v>Oui</v>
          </cell>
          <cell r="AD1423">
            <v>1</v>
          </cell>
          <cell r="AE1423">
            <v>2.6</v>
          </cell>
        </row>
        <row r="1424">
          <cell r="A1424" t="str">
            <v>LU0360500044</v>
          </cell>
          <cell r="B1424" t="str">
            <v>Franklin Glbl Fdmtl Strats N(acc)EUR-H1</v>
          </cell>
          <cell r="D1424">
            <v>1</v>
          </cell>
          <cell r="E1424" t="str">
            <v>SICAV</v>
          </cell>
          <cell r="F1424" t="str">
            <v>Franklin Templeton IF</v>
          </cell>
          <cell r="G1424" t="str">
            <v>Franklin Templeton International Services S.à r.l.</v>
          </cell>
          <cell r="H1424" t="str">
            <v>EUR</v>
          </cell>
          <cell r="I1424" t="str">
            <v>(JPM GBI Global TR USD) 33.300% + ( MSCI World NR EUR) 66.700%</v>
          </cell>
          <cell r="J1424" t="str">
            <v>www.franklintempleton.fr</v>
          </cell>
          <cell r="K1424" t="str">
            <v>Mixtes EUR Equilibrés</v>
          </cell>
          <cell r="L1424" t="str">
            <v>Europe Fonds ouverts  - Allocation EUR Modérée - International</v>
          </cell>
          <cell r="M1424" t="str">
            <v>EABA</v>
          </cell>
          <cell r="N1424" t="str">
            <v>EABAB</v>
          </cell>
          <cell r="O1424" t="str">
            <v>Quotidien</v>
          </cell>
          <cell r="P1424" t="str">
            <v>Austria;Belgium;Switzerland;Cyprus;Czech Republic;Germany;Spain;France;United Kingdom;Guernsey;Gibraltar;Greece;Hungary;Ireland;Italy;Jersey;Luxembourg;Netherlands;Poland;Portugal;Romania;Romania;Singapore;Slovakia;</v>
          </cell>
          <cell r="Q1424" t="str">
            <v>Non</v>
          </cell>
          <cell r="R1424" t="str">
            <v/>
          </cell>
          <cell r="S1424" t="str">
            <v>+ 85 ans</v>
          </cell>
          <cell r="T1424" t="str">
            <v>International</v>
          </cell>
          <cell r="U1424" t="str">
            <v>Global</v>
          </cell>
          <cell r="V1424">
            <v>5</v>
          </cell>
          <cell r="W1424" t="str">
            <v>Non</v>
          </cell>
          <cell r="X1424" t="str">
            <v>Cap</v>
          </cell>
          <cell r="Y1424" t="str">
            <v>18h00</v>
          </cell>
          <cell r="Z1424" t="str">
            <v>J+3</v>
          </cell>
          <cell r="AB1424" t="str">
            <v>Non</v>
          </cell>
          <cell r="AC1424" t="str">
            <v>Oui</v>
          </cell>
          <cell r="AD1424">
            <v>1</v>
          </cell>
          <cell r="AE1424">
            <v>2.6</v>
          </cell>
        </row>
        <row r="1425">
          <cell r="A1425" t="str">
            <v>LU0909060385</v>
          </cell>
          <cell r="B1425" t="str">
            <v>Franklin Glbl Mlt-Asst Inc A(acc)EUR</v>
          </cell>
          <cell r="D1425">
            <v>2</v>
          </cell>
          <cell r="E1425" t="str">
            <v>SICAV</v>
          </cell>
          <cell r="F1425" t="str">
            <v>Franklin Templeton IF</v>
          </cell>
          <cell r="G1425" t="str">
            <v>Franklin Templeton International Services S.à r.l.</v>
          </cell>
          <cell r="H1425" t="str">
            <v>EUR</v>
          </cell>
          <cell r="I1425" t="str">
            <v>(BBgBarc Multiverse TR Hdg EUR) 55% + ( MSCI ACWI NR EUR) 40% + (Bloomberg Commodity TR EUR) 5%</v>
          </cell>
          <cell r="J1425" t="str">
            <v>www.franklintempleton.fr</v>
          </cell>
          <cell r="K1425" t="str">
            <v>Mixtes EUR Flexible</v>
          </cell>
          <cell r="L1425" t="str">
            <v>Europe Fonds ouverts  - Allocation EUR Flexible - International</v>
          </cell>
          <cell r="M1425" t="str">
            <v>EACA</v>
          </cell>
          <cell r="N1425" t="str">
            <v>EACAB</v>
          </cell>
          <cell r="O1425" t="str">
            <v>Quotidien</v>
          </cell>
          <cell r="P1425" t="str">
            <v>Austria;Belgium;Switzerland;Cyprus;Czech Republic;Germany;Denmark;Spain;Estonia;Finland;France;United Kingdom;Guernsey;Gibraltar;Greece;Hungary;Ireland;Italy;Jersey;South Korea;Lithuania;Luxembourg;Latvia;Netherlands;Norway;Poland;Singapore;Slovakia;Swede</v>
          </cell>
          <cell r="Q1425" t="str">
            <v>Non</v>
          </cell>
          <cell r="R1425" t="str">
            <v/>
          </cell>
          <cell r="S1425" t="str">
            <v>+ 85 ans</v>
          </cell>
          <cell r="T1425" t="str">
            <v>International</v>
          </cell>
          <cell r="U1425" t="str">
            <v>Global</v>
          </cell>
          <cell r="V1425">
            <v>4</v>
          </cell>
          <cell r="W1425" t="str">
            <v>Non</v>
          </cell>
          <cell r="X1425" t="str">
            <v>Cap</v>
          </cell>
          <cell r="Y1425" t="str">
            <v>18h00</v>
          </cell>
          <cell r="Z1425" t="str">
            <v>J+5</v>
          </cell>
          <cell r="AB1425" t="str">
            <v>Non</v>
          </cell>
          <cell r="AC1425" t="str">
            <v>Oui</v>
          </cell>
          <cell r="AD1425">
            <v>0.85</v>
          </cell>
          <cell r="AE1425">
            <v>1.71</v>
          </cell>
        </row>
        <row r="1426">
          <cell r="A1426" t="str">
            <v>LU0923115892</v>
          </cell>
          <cell r="B1426" t="str">
            <v>Franklin Global Sukuk A Acc EUR</v>
          </cell>
          <cell r="D1426">
            <v>0</v>
          </cell>
          <cell r="E1426" t="str">
            <v>SICAV</v>
          </cell>
          <cell r="F1426" t="str">
            <v>Franklin Templeton IF</v>
          </cell>
          <cell r="G1426" t="str">
            <v>Franklin Templeton International Services S.à r.l.</v>
          </cell>
          <cell r="H1426" t="str">
            <v>EUR</v>
          </cell>
          <cell r="I1426" t="str">
            <v>DJ Sukuk TR USD</v>
          </cell>
          <cell r="J1426" t="str">
            <v>www.franklintempleton.fr</v>
          </cell>
          <cell r="K1426" t="str">
            <v>Obligations Internationales Ethiques</v>
          </cell>
          <cell r="L1426" t="str">
            <v>Europe Fonds ouverts  - Obligations Internationales Chariah Islamique</v>
          </cell>
          <cell r="M1426" t="str">
            <v>C00G</v>
          </cell>
          <cell r="N1426" t="str">
            <v>C00GB</v>
          </cell>
          <cell r="O1426" t="str">
            <v>Quotidien</v>
          </cell>
          <cell r="P1426" t="str">
            <v>Switzerland;Spain;France;United Kingdom;Luxembourg;Singapore;South Africa;</v>
          </cell>
          <cell r="Q1426" t="str">
            <v>Non</v>
          </cell>
          <cell r="R1426" t="str">
            <v/>
          </cell>
          <cell r="S1426" t="str">
            <v>+ 85 ans</v>
          </cell>
          <cell r="T1426" t="str">
            <v>International</v>
          </cell>
          <cell r="U1426" t="str">
            <v>Global</v>
          </cell>
          <cell r="V1426">
            <v>4</v>
          </cell>
          <cell r="W1426" t="str">
            <v>Non</v>
          </cell>
          <cell r="X1426" t="str">
            <v>Cap</v>
          </cell>
          <cell r="Y1426" t="str">
            <v>16h00</v>
          </cell>
          <cell r="Z1426" t="str">
            <v>J+3</v>
          </cell>
          <cell r="AB1426" t="str">
            <v>Non</v>
          </cell>
          <cell r="AC1426" t="str">
            <v>Oui</v>
          </cell>
          <cell r="AD1426">
            <v>1</v>
          </cell>
          <cell r="AE1426">
            <v>1.5</v>
          </cell>
        </row>
        <row r="1427">
          <cell r="A1427" t="str">
            <v>LU0231205187</v>
          </cell>
          <cell r="B1427" t="str">
            <v>Franklin India A(acc)EUR</v>
          </cell>
          <cell r="D1427">
            <v>2</v>
          </cell>
          <cell r="E1427" t="str">
            <v>SICAV</v>
          </cell>
          <cell r="F1427" t="str">
            <v>Franklin Templeton IF</v>
          </cell>
          <cell r="G1427" t="str">
            <v>Franklin Templeton International Services S.à r.l.</v>
          </cell>
          <cell r="H1427" t="str">
            <v>EUR</v>
          </cell>
          <cell r="I1427" t="str">
            <v>MSCI India NR USD</v>
          </cell>
          <cell r="J1427" t="str">
            <v>www.franklintempleton.fr</v>
          </cell>
          <cell r="K1427" t="str">
            <v>Actions Inde</v>
          </cell>
          <cell r="L1427" t="str">
            <v>Europe Fonds ouverts  - Actions Inde</v>
          </cell>
          <cell r="M1427" t="str">
            <v>FKE0</v>
          </cell>
          <cell r="N1427" t="str">
            <v>FKE0B</v>
          </cell>
          <cell r="O1427" t="str">
            <v>Quotidien</v>
          </cell>
          <cell r="P1427" t="str">
            <v>United Arab Emirates;Austria;Belgium;Switzerland;Cyprus;Czech Republic;Germany;Denmark;Spain;Estonia;Finland;France;United Kingdom;Georgia;Greece;Hungary;Ireland;Italy;Jersey;South Korea;Liechtenstein;Lithuania;Luxembourg;Latvia;Netherlands;Norway;Poland;</v>
          </cell>
          <cell r="Q1427" t="str">
            <v>Non</v>
          </cell>
          <cell r="R1427" t="str">
            <v/>
          </cell>
          <cell r="S1427" t="str">
            <v/>
          </cell>
          <cell r="T1427" t="str">
            <v>Inde</v>
          </cell>
          <cell r="U1427" t="str">
            <v>Inde</v>
          </cell>
          <cell r="V1427">
            <v>6</v>
          </cell>
          <cell r="W1427" t="str">
            <v>Non</v>
          </cell>
          <cell r="X1427" t="str">
            <v>Cap</v>
          </cell>
          <cell r="Y1427" t="str">
            <v>18h00</v>
          </cell>
          <cell r="Z1427" t="str">
            <v>J+3</v>
          </cell>
          <cell r="AB1427" t="str">
            <v>Non</v>
          </cell>
          <cell r="AC1427" t="str">
            <v>Oui</v>
          </cell>
          <cell r="AD1427">
            <v>1</v>
          </cell>
          <cell r="AE1427">
            <v>1.89</v>
          </cell>
        </row>
        <row r="1428">
          <cell r="A1428" t="str">
            <v>LU0231203729</v>
          </cell>
          <cell r="B1428" t="str">
            <v>Franklin India A(acc)USD</v>
          </cell>
          <cell r="C1428" t="str">
            <v>UBS</v>
          </cell>
          <cell r="D1428">
            <v>2</v>
          </cell>
          <cell r="E1428" t="str">
            <v>SICAV</v>
          </cell>
          <cell r="F1428" t="str">
            <v>Franklin Templeton IF</v>
          </cell>
          <cell r="G1428" t="str">
            <v>Franklin Templeton International Services S.à r.l.</v>
          </cell>
          <cell r="H1428" t="str">
            <v>USD</v>
          </cell>
          <cell r="I1428" t="str">
            <v>MSCI India NR USD</v>
          </cell>
          <cell r="J1428" t="str">
            <v>www.franklintempleton.fr</v>
          </cell>
          <cell r="K1428" t="str">
            <v>Actions Inde</v>
          </cell>
          <cell r="L1428" t="str">
            <v>Europe Fonds ouverts  - Actions Inde</v>
          </cell>
          <cell r="M1428" t="str">
            <v>FKE0</v>
          </cell>
          <cell r="N1428" t="str">
            <v>FKE0B</v>
          </cell>
          <cell r="O1428" t="str">
            <v>Quotidien</v>
          </cell>
          <cell r="P1428" t="str">
            <v>Austria;Belgium;Switzerland;Cyprus;Czech Republic;Germany;Denmark;Spain;Estonia;Finland;France;United Kingdom;Guernsey;Gibraltar;Greece;Hong Kong;Hungary;Ireland;Iceland;Italy;Jersey;South Korea;Lithuania;Luxembourg;Latvia;Macao;Netherlands;Norway;Poland;</v>
          </cell>
          <cell r="Q1428" t="str">
            <v>Non</v>
          </cell>
          <cell r="R1428" t="str">
            <v/>
          </cell>
          <cell r="S1428" t="str">
            <v/>
          </cell>
          <cell r="T1428" t="str">
            <v>Inde</v>
          </cell>
          <cell r="U1428" t="str">
            <v>Inde</v>
          </cell>
          <cell r="V1428">
            <v>6</v>
          </cell>
          <cell r="W1428" t="str">
            <v>Non</v>
          </cell>
          <cell r="X1428" t="str">
            <v>Cap</v>
          </cell>
          <cell r="Y1428" t="str">
            <v>17h00</v>
          </cell>
          <cell r="Z1428" t="str">
            <v>J+3</v>
          </cell>
          <cell r="AB1428" t="str">
            <v>Non</v>
          </cell>
          <cell r="AC1428" t="str">
            <v>Oui</v>
          </cell>
          <cell r="AD1428">
            <v>1</v>
          </cell>
          <cell r="AE1428">
            <v>1.89</v>
          </cell>
        </row>
        <row r="1429">
          <cell r="A1429" t="str">
            <v>LU0231205856</v>
          </cell>
          <cell r="B1429" t="str">
            <v>Franklin India N(acc)EUR</v>
          </cell>
          <cell r="C1429" t="str">
            <v/>
          </cell>
          <cell r="D1429">
            <v>2</v>
          </cell>
          <cell r="E1429" t="str">
            <v>SICAV</v>
          </cell>
          <cell r="F1429" t="str">
            <v>Franklin Templeton IF</v>
          </cell>
          <cell r="G1429" t="str">
            <v>Franklin Templeton International Services S.à r.l.</v>
          </cell>
          <cell r="H1429" t="str">
            <v>EUR</v>
          </cell>
          <cell r="I1429" t="str">
            <v>MSCI India NR USD</v>
          </cell>
          <cell r="J1429" t="str">
            <v>www.franklintempleton.fr</v>
          </cell>
          <cell r="K1429" t="str">
            <v>Actions Inde</v>
          </cell>
          <cell r="L1429" t="str">
            <v>Europe Fonds ouverts  - Actions Inde</v>
          </cell>
          <cell r="M1429" t="str">
            <v>FKE0</v>
          </cell>
          <cell r="N1429" t="str">
            <v>FKE0B</v>
          </cell>
          <cell r="O1429" t="str">
            <v>Quotidien</v>
          </cell>
          <cell r="P1429" t="str">
            <v>Austria;Belgium;Switzerland;Chile;Cyprus;Czech Republic;Germany;Spain;France;United Kingdom;Guernsey;Gibraltar;Greece;Hungary;Ireland;Italy;Jersey;South Korea;Luxembourg;Macao;Netherlands;Peru;Poland;Portugal;Singapore;Slovakia;Slovenia;Trinidad &amp; Tobago;</v>
          </cell>
          <cell r="Q1429" t="str">
            <v>Non</v>
          </cell>
          <cell r="R1429" t="str">
            <v/>
          </cell>
          <cell r="S1429" t="str">
            <v/>
          </cell>
          <cell r="T1429" t="str">
            <v>Inde</v>
          </cell>
          <cell r="U1429" t="str">
            <v>Inde</v>
          </cell>
          <cell r="V1429">
            <v>6</v>
          </cell>
          <cell r="W1429" t="str">
            <v>Non</v>
          </cell>
          <cell r="X1429" t="str">
            <v>Cap</v>
          </cell>
          <cell r="Z1429" t="str">
            <v>J+3</v>
          </cell>
          <cell r="AB1429" t="str">
            <v>Non</v>
          </cell>
          <cell r="AC1429" t="str">
            <v>Oui</v>
          </cell>
          <cell r="AD1429">
            <v>1</v>
          </cell>
          <cell r="AE1429">
            <v>2.64</v>
          </cell>
        </row>
        <row r="1430">
          <cell r="A1430" t="str">
            <v>LU0116920520</v>
          </cell>
          <cell r="B1430" t="str">
            <v>Franklin Japan A(acc)JPY</v>
          </cell>
          <cell r="C1430" t="str">
            <v>Retrait SLEPL 07/21 doublons</v>
          </cell>
          <cell r="D1430">
            <v>0</v>
          </cell>
          <cell r="E1430" t="str">
            <v>SICAV</v>
          </cell>
          <cell r="F1430" t="str">
            <v>Franklin Templeton IF</v>
          </cell>
          <cell r="G1430" t="str">
            <v>Franklin Templeton International Services S.à r.l.</v>
          </cell>
          <cell r="H1430" t="str">
            <v>JPY</v>
          </cell>
          <cell r="I1430" t="str">
            <v>Topix TR JPY</v>
          </cell>
          <cell r="J1430" t="str">
            <v>www.franklintempleton.fr</v>
          </cell>
          <cell r="K1430" t="str">
            <v>Actions Japon</v>
          </cell>
          <cell r="L1430" t="str">
            <v>Europe Fonds ouverts  - Actions Japon Grandes Cap.</v>
          </cell>
          <cell r="M1430" t="str">
            <v>FG00</v>
          </cell>
          <cell r="N1430" t="str">
            <v>FG00B</v>
          </cell>
          <cell r="O1430" t="str">
            <v>Quotidien</v>
          </cell>
          <cell r="P1430" t="str">
            <v>Austria;Belgium;Switzerland;Cyprus;Czech Republic;Germany;Spain;France;United Kingdom;Guernsey;Gibraltar;Greece;Hong Kong;Hungary;Ireland;Italy;Jersey;South Korea;Luxembourg;Macao;Netherlands;Peru;Poland;Portugal;Singapore;Slovakia;Slovenia;Trinidad &amp; Tob</v>
          </cell>
          <cell r="Q1430" t="str">
            <v>Non</v>
          </cell>
          <cell r="R1430" t="str">
            <v/>
          </cell>
          <cell r="S1430" t="str">
            <v/>
          </cell>
          <cell r="T1430" t="str">
            <v>Japon</v>
          </cell>
          <cell r="U1430" t="str">
            <v>Japon</v>
          </cell>
          <cell r="V1430">
            <v>6</v>
          </cell>
          <cell r="W1430" t="str">
            <v>Non</v>
          </cell>
          <cell r="X1430" t="str">
            <v>Cap</v>
          </cell>
          <cell r="Y1430" t="str">
            <v>17h00</v>
          </cell>
          <cell r="Z1430" t="str">
            <v>J+3</v>
          </cell>
          <cell r="AB1430" t="str">
            <v>Non</v>
          </cell>
          <cell r="AC1430" t="str">
            <v>Oui</v>
          </cell>
          <cell r="AD1430">
            <v>1</v>
          </cell>
          <cell r="AE1430">
            <v>1.91</v>
          </cell>
        </row>
        <row r="1431">
          <cell r="A1431" t="str">
            <v>LU0152983168</v>
          </cell>
          <cell r="B1431" t="str">
            <v>Franklin Japan N(acc)EUR</v>
          </cell>
          <cell r="C1431" t="str">
            <v/>
          </cell>
          <cell r="D1431">
            <v>1</v>
          </cell>
          <cell r="E1431" t="str">
            <v>SICAV</v>
          </cell>
          <cell r="F1431" t="str">
            <v>Franklin Templeton IF</v>
          </cell>
          <cell r="G1431" t="str">
            <v>Franklin Templeton International Services S.à r.l.</v>
          </cell>
          <cell r="H1431" t="str">
            <v>EUR</v>
          </cell>
          <cell r="I1431" t="str">
            <v>Topix TR JPY</v>
          </cell>
          <cell r="J1431" t="str">
            <v>www.franklintempleton.fr</v>
          </cell>
          <cell r="K1431" t="str">
            <v>Actions Japon</v>
          </cell>
          <cell r="L1431" t="str">
            <v>Europe Fonds ouverts  - Actions Japon Grandes Cap.</v>
          </cell>
          <cell r="M1431" t="str">
            <v>FG00</v>
          </cell>
          <cell r="N1431" t="str">
            <v>FG00B</v>
          </cell>
          <cell r="O1431" t="str">
            <v>Quotidien</v>
          </cell>
          <cell r="P1431" t="str">
            <v>Austria;Belgium;Switzerland;Cyprus;Czech Republic;Germany;Spain;France;United Kingdom;Guernsey;Gibraltar;Greece;Hungary;Ireland;Italy;Jersey;Luxembourg;Macao;Netherlands;Poland;Portugal;Singapore;Slovakia;Slovenia;Trinidad &amp; Tobago;South Africa;</v>
          </cell>
          <cell r="Q1431" t="str">
            <v>Non</v>
          </cell>
          <cell r="R1431" t="str">
            <v/>
          </cell>
          <cell r="S1431" t="str">
            <v>+ 85 ans</v>
          </cell>
          <cell r="T1431" t="str">
            <v>Japon</v>
          </cell>
          <cell r="U1431" t="str">
            <v>Japon</v>
          </cell>
          <cell r="V1431">
            <v>5</v>
          </cell>
          <cell r="W1431" t="str">
            <v>Non</v>
          </cell>
          <cell r="X1431" t="str">
            <v>Cap</v>
          </cell>
          <cell r="Y1431" t="str">
            <v>17h00</v>
          </cell>
          <cell r="Z1431" t="str">
            <v>J+3</v>
          </cell>
          <cell r="AB1431" t="str">
            <v>Non</v>
          </cell>
          <cell r="AC1431" t="str">
            <v>Oui</v>
          </cell>
          <cell r="AD1431">
            <v>1</v>
          </cell>
          <cell r="AE1431">
            <v>2.66</v>
          </cell>
        </row>
        <row r="1432">
          <cell r="A1432" t="str">
            <v>LU1093756242</v>
          </cell>
          <cell r="B1432" t="str">
            <v>Franklin K2 Alt Strats A(acc)EUR-H1</v>
          </cell>
          <cell r="D1432">
            <v>8</v>
          </cell>
          <cell r="E1432" t="str">
            <v>SICAV</v>
          </cell>
          <cell r="F1432" t="str">
            <v>Franklin Templeton IF</v>
          </cell>
          <cell r="G1432" t="str">
            <v>Franklin Templeton International Services S.à r.l.</v>
          </cell>
          <cell r="H1432" t="str">
            <v>EUR</v>
          </cell>
          <cell r="I1432" t="str">
            <v>ICE BofA US 3M Trsy Bill TR USD</v>
          </cell>
          <cell r="J1432" t="str">
            <v>www.franklintempleton.fr</v>
          </cell>
          <cell r="K1432" t="str">
            <v>Gestion Alternative</v>
          </cell>
          <cell r="L1432" t="str">
            <v>Europe Fonds ouverts  - Alt - Multistratégies</v>
          </cell>
          <cell r="M1432" t="str">
            <v>D000</v>
          </cell>
          <cell r="N1432" t="str">
            <v>D000B</v>
          </cell>
          <cell r="O1432" t="str">
            <v>Quotidien</v>
          </cell>
          <cell r="P1432" t="str">
            <v>Austria;Belgium;Switzerland;Germany;Spain;Italy;Luxembourg;Netherlands;Sweden;</v>
          </cell>
          <cell r="Q1432" t="str">
            <v>Non</v>
          </cell>
          <cell r="R1432" t="str">
            <v/>
          </cell>
          <cell r="S1432" t="str">
            <v>+ 85 ans</v>
          </cell>
          <cell r="T1432" t="str">
            <v>International</v>
          </cell>
          <cell r="U1432" t="str">
            <v>Global</v>
          </cell>
          <cell r="V1432">
            <v>3</v>
          </cell>
          <cell r="W1432" t="str">
            <v>Non</v>
          </cell>
          <cell r="X1432" t="str">
            <v>Cap</v>
          </cell>
          <cell r="Y1432" t="str">
            <v>18h00</v>
          </cell>
          <cell r="Z1432" t="str">
            <v>J+5</v>
          </cell>
          <cell r="AA1432">
            <v>0</v>
          </cell>
          <cell r="AB1432" t="str">
            <v>Non</v>
          </cell>
          <cell r="AC1432" t="str">
            <v>Oui</v>
          </cell>
          <cell r="AD1432">
            <v>2.0499999999999998</v>
          </cell>
          <cell r="AE1432">
            <v>2.75</v>
          </cell>
        </row>
        <row r="1433">
          <cell r="A1433" t="str">
            <v>LU0366004207</v>
          </cell>
          <cell r="B1433" t="str">
            <v>Franklin MENA A(acc)EUR-H1</v>
          </cell>
          <cell r="D1433">
            <v>2</v>
          </cell>
          <cell r="E1433" t="str">
            <v>SICAV</v>
          </cell>
          <cell r="F1433" t="str">
            <v>Franklin Templeton IF</v>
          </cell>
          <cell r="G1433" t="str">
            <v>Franklin Templeton International Services S.à r.l.</v>
          </cell>
          <cell r="H1433" t="str">
            <v>EUR</v>
          </cell>
          <cell r="I1433" t="str">
            <v>S&amp;P PanArab Com LgMid KSA Cap 30%</v>
          </cell>
          <cell r="J1433" t="str">
            <v>www.franklintempleton.fr</v>
          </cell>
          <cell r="K1433" t="str">
            <v>Actions autres</v>
          </cell>
          <cell r="L1433" t="str">
            <v>Europe Fonds ouverts  - Autres actions</v>
          </cell>
          <cell r="M1433" t="str">
            <v>FTZZ</v>
          </cell>
          <cell r="N1433" t="str">
            <v>FTZZB</v>
          </cell>
          <cell r="O1433" t="str">
            <v>Quotidien</v>
          </cell>
          <cell r="P1433" t="str">
            <v>United Arab Emirates;Austria;Belgium;Switzerland;Cyprus;Czech Republic;Germany;Denmark;Spain;Estonia;Finland;France;United Kingdom;Georgia;Greece;Hungary;Ireland;Italy;Jersey;Lithuania;Luxembourg;Latvia;Netherlands;Norway;Poland;Portugal;Singapore;Slovaki</v>
          </cell>
          <cell r="Q1433" t="str">
            <v>Non</v>
          </cell>
          <cell r="R1433" t="str">
            <v/>
          </cell>
          <cell r="S1433" t="str">
            <v>+ 85 ans</v>
          </cell>
          <cell r="T1433" t="str">
            <v>Marchés Emergents</v>
          </cell>
          <cell r="U1433" t="str">
            <v>Middle East &amp; Africa</v>
          </cell>
          <cell r="V1433">
            <v>5</v>
          </cell>
          <cell r="W1433" t="str">
            <v>Non</v>
          </cell>
          <cell r="X1433" t="str">
            <v>Cap</v>
          </cell>
          <cell r="Y1433" t="str">
            <v>18h00</v>
          </cell>
          <cell r="Z1433" t="str">
            <v>J+3</v>
          </cell>
          <cell r="AB1433" t="str">
            <v>Non</v>
          </cell>
          <cell r="AC1433" t="str">
            <v>Oui</v>
          </cell>
          <cell r="AD1433">
            <v>1.5</v>
          </cell>
          <cell r="AE1433">
            <v>2.62</v>
          </cell>
        </row>
        <row r="1434">
          <cell r="A1434" t="str">
            <v>LU0140363002</v>
          </cell>
          <cell r="B1434" t="str">
            <v>Franklin Mutual European A(acc)EUR</v>
          </cell>
          <cell r="C1434" t="str">
            <v/>
          </cell>
          <cell r="D1434">
            <v>9</v>
          </cell>
          <cell r="E1434" t="str">
            <v>SICAV</v>
          </cell>
          <cell r="F1434" t="str">
            <v>Franklin Templeton IF</v>
          </cell>
          <cell r="G1434" t="str">
            <v>Franklin Templeton International Services S.à r.l.</v>
          </cell>
          <cell r="H1434" t="str">
            <v>EUR</v>
          </cell>
          <cell r="I1434" t="str">
            <v>MSCI Europe Value NR EUR</v>
          </cell>
          <cell r="J1434" t="str">
            <v>www.franklintempleton.fr</v>
          </cell>
          <cell r="K1434" t="str">
            <v>Actions Europe Grandes Capitalisations Valeur</v>
          </cell>
          <cell r="L1434" t="str">
            <v>Europe Fonds ouverts  - Actions Europe Gdes Cap. Value</v>
          </cell>
          <cell r="M1434" t="str">
            <v>FCBA</v>
          </cell>
          <cell r="N1434" t="str">
            <v>FCBAB</v>
          </cell>
          <cell r="O1434" t="str">
            <v>Quotidien</v>
          </cell>
          <cell r="P1434" t="str">
            <v>Austria;Belgium;Switzerland;Chile;Cyprus;Czech Republic;Germany;Denmark;Spain;Estonia;Finland;France;United Kingdom;Guernsey;Gibraltar;Greece;Hong Kong;Hungary;Ireland;Iceland;Italy;Jersey;South Korea;Lithuania;Luxembourg;Latvia;Macao;Netherlands;Norway;P</v>
          </cell>
          <cell r="Q1434" t="str">
            <v>Non</v>
          </cell>
          <cell r="R1434" t="str">
            <v/>
          </cell>
          <cell r="S1434" t="str">
            <v/>
          </cell>
          <cell r="T1434" t="str">
            <v>Europe</v>
          </cell>
          <cell r="U1434" t="str">
            <v>Europe</v>
          </cell>
          <cell r="V1434">
            <v>6</v>
          </cell>
          <cell r="W1434" t="str">
            <v>Non</v>
          </cell>
          <cell r="X1434" t="str">
            <v>Cap</v>
          </cell>
          <cell r="Y1434" t="str">
            <v>17h00</v>
          </cell>
          <cell r="Z1434" t="str">
            <v>J+3</v>
          </cell>
          <cell r="AA1434">
            <v>0</v>
          </cell>
          <cell r="AB1434" t="str">
            <v>Non</v>
          </cell>
          <cell r="AC1434" t="str">
            <v>Oui</v>
          </cell>
          <cell r="AD1434">
            <v>1</v>
          </cell>
          <cell r="AE1434">
            <v>1.86</v>
          </cell>
        </row>
        <row r="1435">
          <cell r="A1435" t="str">
            <v>LU0109981661</v>
          </cell>
          <cell r="B1435" t="str">
            <v>Franklin Mutual European A(acc)USD</v>
          </cell>
          <cell r="C1435" t="str">
            <v/>
          </cell>
          <cell r="D1435">
            <v>0</v>
          </cell>
          <cell r="E1435" t="str">
            <v>SICAV</v>
          </cell>
          <cell r="F1435" t="str">
            <v>Franklin Templeton IF</v>
          </cell>
          <cell r="G1435" t="str">
            <v>Franklin Templeton International Services S.à r.l.</v>
          </cell>
          <cell r="H1435" t="str">
            <v>USD</v>
          </cell>
          <cell r="I1435" t="str">
            <v>MSCI Europe Value NR EUR</v>
          </cell>
          <cell r="J1435" t="str">
            <v>www.franklintempleton.fr</v>
          </cell>
          <cell r="K1435" t="str">
            <v>Actions Europe Grandes Capitalisations Valeur</v>
          </cell>
          <cell r="L1435" t="str">
            <v>Europe Fonds ouverts  - Actions Europe Gdes Cap. Value</v>
          </cell>
          <cell r="M1435" t="str">
            <v>FCBA</v>
          </cell>
          <cell r="N1435" t="str">
            <v>FCBAB</v>
          </cell>
          <cell r="O1435" t="str">
            <v>Quotidien</v>
          </cell>
          <cell r="P1435" t="str">
            <v>Austria;Belgium;Switzerland;Chile;Cyprus;Czech Republic;Germany;Denmark;Spain;Estonia;Finland;France;United Kingdom;Guernsey;Gibraltar;Greece;Hong Kong;Hungary;Ireland;Iceland;Italy;Jersey;South Korea;Lithuania;Luxembourg;Latvia;Macao;Netherlands;Norway;P</v>
          </cell>
          <cell r="Q1435" t="str">
            <v>Non</v>
          </cell>
          <cell r="R1435" t="str">
            <v/>
          </cell>
          <cell r="S1435" t="str">
            <v/>
          </cell>
          <cell r="T1435" t="str">
            <v>Europe</v>
          </cell>
          <cell r="U1435" t="str">
            <v>Europe</v>
          </cell>
          <cell r="V1435">
            <v>6</v>
          </cell>
          <cell r="W1435" t="str">
            <v>Non</v>
          </cell>
          <cell r="X1435" t="str">
            <v>Cap</v>
          </cell>
          <cell r="Y1435" t="str">
            <v>17h00</v>
          </cell>
          <cell r="Z1435" t="str">
            <v>J+3</v>
          </cell>
          <cell r="AB1435" t="str">
            <v>Non</v>
          </cell>
          <cell r="AC1435" t="str">
            <v>Oui</v>
          </cell>
          <cell r="AD1435">
            <v>1</v>
          </cell>
          <cell r="AE1435">
            <v>1.86</v>
          </cell>
        </row>
        <row r="1436">
          <cell r="A1436" t="str">
            <v>LU0140363267</v>
          </cell>
          <cell r="B1436" t="str">
            <v>Franklin Mutual European N(acc)EUR</v>
          </cell>
          <cell r="C1436" t="str">
            <v>Retrait SLEPL 07/21 doublons</v>
          </cell>
          <cell r="D1436">
            <v>2</v>
          </cell>
          <cell r="E1436" t="str">
            <v>SICAV</v>
          </cell>
          <cell r="F1436" t="str">
            <v>Franklin Templeton IF</v>
          </cell>
          <cell r="G1436" t="str">
            <v>Franklin Templeton International Services S.à r.l.</v>
          </cell>
          <cell r="H1436" t="str">
            <v>EUR</v>
          </cell>
          <cell r="I1436" t="str">
            <v>MSCI Europe Value NR EUR</v>
          </cell>
          <cell r="J1436" t="str">
            <v>www.franklintempleton.fr</v>
          </cell>
          <cell r="K1436" t="str">
            <v>Actions Europe Grandes Capitalisations Valeur</v>
          </cell>
          <cell r="L1436" t="str">
            <v>Europe Fonds ouverts  - Actions Europe Gdes Cap. Value</v>
          </cell>
          <cell r="M1436" t="str">
            <v>FCBA</v>
          </cell>
          <cell r="N1436" t="str">
            <v>FCBAB</v>
          </cell>
          <cell r="O1436" t="str">
            <v>Quotidien</v>
          </cell>
          <cell r="P1436" t="str">
            <v>Austria;Belgium;Switzerland;Chile;Cyprus;Czech Republic;Germany;Spain;France;United Kingdom;Guernsey;Gibraltar;Greece;Hungary;Ireland;Italy;Jersey;South Korea;Luxembourg;Macao;Netherlands;Peru;Poland;Portugal;Singapore;Slovakia;Slovenia;Trinidad &amp; Tobago;</v>
          </cell>
          <cell r="Q1436" t="str">
            <v>Non</v>
          </cell>
          <cell r="R1436" t="str">
            <v/>
          </cell>
          <cell r="S1436" t="str">
            <v/>
          </cell>
          <cell r="T1436" t="str">
            <v>Europe</v>
          </cell>
          <cell r="U1436" t="str">
            <v>Europe</v>
          </cell>
          <cell r="V1436">
            <v>6</v>
          </cell>
          <cell r="W1436" t="str">
            <v>Non</v>
          </cell>
          <cell r="X1436" t="str">
            <v>Cap</v>
          </cell>
          <cell r="Y1436" t="str">
            <v>17h00</v>
          </cell>
          <cell r="Z1436" t="str">
            <v>J+3</v>
          </cell>
          <cell r="AB1436" t="str">
            <v>Non</v>
          </cell>
          <cell r="AC1436" t="str">
            <v>Oui</v>
          </cell>
          <cell r="AD1436">
            <v>1</v>
          </cell>
          <cell r="AE1436">
            <v>2.59</v>
          </cell>
        </row>
        <row r="1437">
          <cell r="A1437" t="str">
            <v>LU0211333025</v>
          </cell>
          <cell r="B1437" t="str">
            <v>Franklin Mutual Glbl DiscvA(acc)EUR</v>
          </cell>
          <cell r="C1437" t="str">
            <v/>
          </cell>
          <cell r="D1437">
            <v>6</v>
          </cell>
          <cell r="E1437" t="str">
            <v>SICAV</v>
          </cell>
          <cell r="F1437" t="str">
            <v>Franklin Templeton IF</v>
          </cell>
          <cell r="G1437" t="str">
            <v>Franklin Templeton International Services S.à r.l.</v>
          </cell>
          <cell r="H1437" t="str">
            <v>EUR</v>
          </cell>
          <cell r="I1437" t="str">
            <v>MSCI World Value NR EUR</v>
          </cell>
          <cell r="J1437" t="str">
            <v>www.franklintempleton.fr</v>
          </cell>
          <cell r="K1437" t="str">
            <v>Actions International Grandes Capitalisations Valeur</v>
          </cell>
          <cell r="L1437" t="str">
            <v>Europe Fonds ouverts  - Actions Internationales Gdes Cap. Value</v>
          </cell>
          <cell r="M1437" t="str">
            <v>FEAC</v>
          </cell>
          <cell r="N1437" t="str">
            <v>FEACB</v>
          </cell>
          <cell r="O1437" t="str">
            <v>Quotidien</v>
          </cell>
          <cell r="P1437" t="str">
            <v>Austria;Belgium;Switzerland;Cyprus;Czech Republic;Germany;Denmark;Spain;Estonia;Finland;France;United Kingdom;Guernsey;Gibraltar;Greece;Hungary;Ireland;Iceland;Italy;Jersey;South Korea;Lithuania;Luxembourg;Latvia;Macao;Netherlands;Norway;Peru;Poland;Portu</v>
          </cell>
          <cell r="Q1437" t="str">
            <v>Non</v>
          </cell>
          <cell r="R1437" t="str">
            <v/>
          </cell>
          <cell r="S1437" t="str">
            <v/>
          </cell>
          <cell r="T1437" t="str">
            <v>International</v>
          </cell>
          <cell r="U1437" t="str">
            <v>Global</v>
          </cell>
          <cell r="V1437">
            <v>6</v>
          </cell>
          <cell r="W1437" t="str">
            <v>Non</v>
          </cell>
          <cell r="X1437" t="str">
            <v>Cap</v>
          </cell>
          <cell r="Y1437" t="str">
            <v>17h00</v>
          </cell>
          <cell r="Z1437" t="str">
            <v>J+3</v>
          </cell>
          <cell r="AA1437">
            <v>0</v>
          </cell>
          <cell r="AB1437" t="str">
            <v>Non</v>
          </cell>
          <cell r="AC1437" t="str">
            <v>Oui</v>
          </cell>
          <cell r="AD1437">
            <v>1</v>
          </cell>
          <cell r="AE1437">
            <v>1.85</v>
          </cell>
        </row>
        <row r="1438">
          <cell r="A1438" t="str">
            <v>LU0211333298</v>
          </cell>
          <cell r="B1438" t="str">
            <v>Franklin Mutual Glbl DiscvN(acc)EUR</v>
          </cell>
          <cell r="C1438" t="str">
            <v>Retrait Darjeeling 09/21 Doublons, Retrait SLEPL 07/21 doublons</v>
          </cell>
          <cell r="D1438">
            <v>2</v>
          </cell>
          <cell r="E1438" t="str">
            <v>SICAV</v>
          </cell>
          <cell r="F1438" t="str">
            <v>Franklin Templeton IF</v>
          </cell>
          <cell r="G1438" t="str">
            <v>Franklin Templeton International Services S.à r.l.</v>
          </cell>
          <cell r="H1438" t="str">
            <v>EUR</v>
          </cell>
          <cell r="I1438" t="str">
            <v>MSCI World Value NR EUR</v>
          </cell>
          <cell r="J1438" t="str">
            <v>www.franklintempleton.fr</v>
          </cell>
          <cell r="K1438" t="str">
            <v>Actions International Grandes Capitalisations Valeur</v>
          </cell>
          <cell r="L1438" t="str">
            <v>Europe Fonds ouverts  - Actions Internationales Gdes Cap. Value</v>
          </cell>
          <cell r="M1438" t="str">
            <v>FEAC</v>
          </cell>
          <cell r="N1438" t="str">
            <v>FEACB</v>
          </cell>
          <cell r="O1438" t="str">
            <v>Quotidien</v>
          </cell>
          <cell r="P1438" t="str">
            <v>Austria;Belgium;Switzerland;Cyprus;Czech Republic;Germany;Spain;France;United Kingdom;Guernsey;Gibraltar;Greece;Hungary;Ireland;Italy;Jersey;South Korea;Luxembourg;Macao;Netherlands;Peru;Poland;Portugal;Singapore;Slovakia;Trinidad &amp; Tobago;</v>
          </cell>
          <cell r="Q1438" t="str">
            <v>Non</v>
          </cell>
          <cell r="R1438" t="str">
            <v/>
          </cell>
          <cell r="S1438" t="str">
            <v/>
          </cell>
          <cell r="T1438" t="str">
            <v>International</v>
          </cell>
          <cell r="U1438" t="str">
            <v>Global</v>
          </cell>
          <cell r="V1438">
            <v>6</v>
          </cell>
          <cell r="W1438" t="str">
            <v>Non</v>
          </cell>
          <cell r="X1438" t="str">
            <v>Cap</v>
          </cell>
          <cell r="Y1438" t="str">
            <v>17h00</v>
          </cell>
          <cell r="Z1438" t="str">
            <v>J+3</v>
          </cell>
          <cell r="AB1438" t="str">
            <v>Non</v>
          </cell>
          <cell r="AC1438" t="str">
            <v>Oui</v>
          </cell>
          <cell r="AD1438">
            <v>1</v>
          </cell>
          <cell r="AE1438">
            <v>2.6</v>
          </cell>
        </row>
        <row r="1439">
          <cell r="A1439" t="str">
            <v>LU0140362707</v>
          </cell>
          <cell r="B1439" t="str">
            <v>Franklin Mutual US Value A acc EUR</v>
          </cell>
          <cell r="C1439" t="str">
            <v/>
          </cell>
          <cell r="D1439">
            <v>0</v>
          </cell>
          <cell r="E1439" t="str">
            <v>SICAV</v>
          </cell>
          <cell r="F1439" t="str">
            <v>Franklin Templeton IF</v>
          </cell>
          <cell r="G1439" t="str">
            <v>Franklin Templeton International Services S.à r.l.</v>
          </cell>
          <cell r="H1439" t="str">
            <v>EUR</v>
          </cell>
          <cell r="I1439" t="str">
            <v>Linked Russell 1000 Value NR USD</v>
          </cell>
          <cell r="J1439" t="str">
            <v>www.franklintempleton.fr</v>
          </cell>
          <cell r="K1439" t="str">
            <v>Actions US Grandes Capitalisations Valeur</v>
          </cell>
          <cell r="L1439" t="str">
            <v>Europe Fonds ouverts  - Actions Etats-Unis Gdes Cap. Value</v>
          </cell>
          <cell r="M1439" t="str">
            <v>FFAB</v>
          </cell>
          <cell r="N1439" t="str">
            <v>FFABB</v>
          </cell>
          <cell r="O1439" t="str">
            <v>Quotidien</v>
          </cell>
          <cell r="P1439" t="str">
            <v>Austria;Belgium;Switzerland;Chile;Cyprus;Czech Republic;Germany;Denmark;Spain;Estonia;Finland;France;United Kingdom;Guernsey;Gibraltar;Greece;Hong Kong;Hungary;Ireland;Iceland;Italy;Jersey;South Korea;Lithuania;Luxembourg;Latvia;Macao;Netherlands;Norway;P</v>
          </cell>
          <cell r="Q1439" t="str">
            <v>Non</v>
          </cell>
          <cell r="R1439" t="str">
            <v/>
          </cell>
          <cell r="S1439" t="str">
            <v/>
          </cell>
          <cell r="T1439" t="str">
            <v>Amérique du Nord</v>
          </cell>
          <cell r="U1439" t="str">
            <v>États-Unis d'Amérique</v>
          </cell>
          <cell r="V1439">
            <v>6</v>
          </cell>
          <cell r="W1439" t="str">
            <v>Non</v>
          </cell>
          <cell r="X1439" t="str">
            <v>Cap</v>
          </cell>
          <cell r="Z1439" t="str">
            <v>J+3</v>
          </cell>
          <cell r="AB1439" t="str">
            <v>Non</v>
          </cell>
          <cell r="AC1439" t="str">
            <v>Oui</v>
          </cell>
          <cell r="AD1439">
            <v>1</v>
          </cell>
          <cell r="AE1439">
            <v>1.85</v>
          </cell>
        </row>
        <row r="1440">
          <cell r="A1440" t="str">
            <v>LU0140362889</v>
          </cell>
          <cell r="B1440" t="str">
            <v>Franklin Mutual US Value N acc EUR</v>
          </cell>
          <cell r="C1440" t="str">
            <v>Retrait SLEPL 07/21 doublons</v>
          </cell>
          <cell r="D1440">
            <v>4</v>
          </cell>
          <cell r="E1440" t="str">
            <v>SICAV</v>
          </cell>
          <cell r="F1440" t="str">
            <v>Franklin Templeton IF</v>
          </cell>
          <cell r="G1440" t="str">
            <v>Franklin Templeton International Services S.à r.l.</v>
          </cell>
          <cell r="H1440" t="str">
            <v>EUR</v>
          </cell>
          <cell r="I1440" t="str">
            <v>Linked Russell 1000 Value NR USD</v>
          </cell>
          <cell r="J1440" t="str">
            <v>www.franklintempleton.fr</v>
          </cell>
          <cell r="K1440" t="str">
            <v>Actions US Grandes Capitalisations Valeur</v>
          </cell>
          <cell r="L1440" t="str">
            <v>Europe Fonds ouverts  - Actions Etats-Unis Gdes Cap. Value</v>
          </cell>
          <cell r="M1440" t="str">
            <v>FFAB</v>
          </cell>
          <cell r="N1440" t="str">
            <v>FFABB</v>
          </cell>
          <cell r="O1440" t="str">
            <v>Quotidien</v>
          </cell>
          <cell r="P1440" t="str">
            <v>Austria;Belgium;Switzerland;Chile;Cyprus;Czech Republic;Germany;Spain;France;United Kingdom;Guernsey;Gibraltar;Greece;Hungary;Ireland;Italy;Jersey;South Korea;Luxembourg;Macao;Netherlands;Poland;Portugal;Singapore;Slovakia;Trinidad &amp; Tobago;Turkey;South A</v>
          </cell>
          <cell r="Q1440" t="str">
            <v>Non</v>
          </cell>
          <cell r="R1440" t="str">
            <v/>
          </cell>
          <cell r="S1440" t="str">
            <v/>
          </cell>
          <cell r="T1440" t="str">
            <v>Amérique du Nord</v>
          </cell>
          <cell r="U1440" t="str">
            <v>États-Unis d'Amérique</v>
          </cell>
          <cell r="V1440">
            <v>6</v>
          </cell>
          <cell r="W1440" t="str">
            <v>Non</v>
          </cell>
          <cell r="X1440" t="str">
            <v>Cap</v>
          </cell>
          <cell r="Y1440" t="str">
            <v>17h00</v>
          </cell>
          <cell r="Z1440" t="str">
            <v>J+3</v>
          </cell>
          <cell r="AB1440" t="str">
            <v>Non</v>
          </cell>
          <cell r="AC1440" t="str">
            <v>Oui</v>
          </cell>
          <cell r="AD1440">
            <v>1</v>
          </cell>
          <cell r="AE1440">
            <v>2.59</v>
          </cell>
        </row>
        <row r="1441">
          <cell r="A1441" t="str">
            <v>LU0094041471</v>
          </cell>
          <cell r="B1441" t="str">
            <v>Franklin Mutual US Value N acc USD</v>
          </cell>
          <cell r="C1441" t="str">
            <v/>
          </cell>
          <cell r="D1441">
            <v>0</v>
          </cell>
          <cell r="E1441" t="str">
            <v>SICAV</v>
          </cell>
          <cell r="F1441" t="str">
            <v>Franklin Templeton IF</v>
          </cell>
          <cell r="G1441" t="str">
            <v>Franklin Templeton International Services S.à r.l.</v>
          </cell>
          <cell r="H1441" t="str">
            <v>USD</v>
          </cell>
          <cell r="I1441" t="str">
            <v>Linked Russell 1000 Value NR USD</v>
          </cell>
          <cell r="J1441" t="str">
            <v>www.franklintempleton.fr</v>
          </cell>
          <cell r="K1441" t="str">
            <v>Actions US Grandes Capitalisations Valeur</v>
          </cell>
          <cell r="L1441" t="str">
            <v>Europe Fonds ouverts  - Actions Etats-Unis Gdes Cap. Value</v>
          </cell>
          <cell r="M1441" t="str">
            <v>FFAB</v>
          </cell>
          <cell r="N1441" t="str">
            <v>FFABB</v>
          </cell>
          <cell r="O1441" t="str">
            <v>Quotidien</v>
          </cell>
          <cell r="P1441" t="str">
            <v>Austria;Belgium;Switzerland;Chile;Cyprus;Czech Republic;Germany;Spain;France;United Kingdom;Guernsey;Gibraltar;Greece;Hong Kong;Hungary;Ireland;Italy;Jersey;South Korea;Luxembourg;Macao;Netherlands;Peru;Poland;Portugal;Singapore;Slovakia;Trinidad &amp; Tobago</v>
          </cell>
          <cell r="Q1441" t="str">
            <v>Non</v>
          </cell>
          <cell r="R1441" t="str">
            <v/>
          </cell>
          <cell r="S1441" t="str">
            <v/>
          </cell>
          <cell r="T1441" t="str">
            <v>Amérique du Nord</v>
          </cell>
          <cell r="U1441" t="str">
            <v>États-Unis d'Amérique</v>
          </cell>
          <cell r="V1441">
            <v>6</v>
          </cell>
          <cell r="W1441" t="str">
            <v>Non</v>
          </cell>
          <cell r="X1441" t="str">
            <v>Cap</v>
          </cell>
          <cell r="Y1441" t="str">
            <v>17h00</v>
          </cell>
          <cell r="Z1441" t="str">
            <v>J+3</v>
          </cell>
          <cell r="AB1441" t="str">
            <v>Non</v>
          </cell>
          <cell r="AC1441" t="str">
            <v>Oui</v>
          </cell>
          <cell r="AD1441">
            <v>1</v>
          </cell>
          <cell r="AE1441">
            <v>2.6</v>
          </cell>
        </row>
        <row r="1442">
          <cell r="A1442" t="str">
            <v>LU0300736062</v>
          </cell>
          <cell r="B1442" t="str">
            <v>Franklin Natural Resources A(acc)USD</v>
          </cell>
          <cell r="D1442">
            <v>1</v>
          </cell>
          <cell r="E1442" t="str">
            <v>SICAV</v>
          </cell>
          <cell r="F1442" t="str">
            <v>Franklin Templeton IF</v>
          </cell>
          <cell r="G1442" t="str">
            <v>Franklin Templeton International Services S.à r.l.</v>
          </cell>
          <cell r="H1442" t="str">
            <v>USD</v>
          </cell>
          <cell r="I1442" t="str">
            <v>S&amp;P North American Natural Resources TR</v>
          </cell>
          <cell r="J1442" t="str">
            <v>www.franklintempleton.fr</v>
          </cell>
          <cell r="K1442" t="str">
            <v>Secteur Énergie</v>
          </cell>
          <cell r="L1442" t="str">
            <v>Europe Fonds ouverts  - Actions Secteur Energie</v>
          </cell>
          <cell r="M1442" t="str">
            <v>G0F0</v>
          </cell>
          <cell r="N1442" t="str">
            <v>G0F0B</v>
          </cell>
          <cell r="O1442" t="str">
            <v>Quotidien</v>
          </cell>
          <cell r="P1442" t="str">
            <v>Austria;Belgium;Switzerland;Chile;Czech Republic;Germany;Denmark;Spain;Estonia;Finland;France;United Kingdom;Guernsey;Gibraltar;Greece;Hong Kong;Hungary;Ireland;Iceland;Italy;Jersey;Lithuania;Luxembourg;Latvia;Netherlands;Norway;Poland;Portugal;Singapore;</v>
          </cell>
          <cell r="Q1442" t="str">
            <v>Non</v>
          </cell>
          <cell r="R1442" t="str">
            <v>non résident</v>
          </cell>
          <cell r="S1442" t="str">
            <v/>
          </cell>
          <cell r="T1442" t="str">
            <v>International</v>
          </cell>
          <cell r="U1442" t="str">
            <v>Global</v>
          </cell>
          <cell r="V1442">
            <v>7</v>
          </cell>
          <cell r="W1442" t="str">
            <v>Non</v>
          </cell>
          <cell r="X1442" t="str">
            <v>Cap</v>
          </cell>
          <cell r="Z1442" t="str">
            <v>J+3</v>
          </cell>
          <cell r="AB1442" t="str">
            <v>Non</v>
          </cell>
          <cell r="AC1442" t="str">
            <v>Oui</v>
          </cell>
          <cell r="AD1442">
            <v>1</v>
          </cell>
          <cell r="AE1442">
            <v>1.86</v>
          </cell>
        </row>
        <row r="1443">
          <cell r="A1443" t="str">
            <v>LU0260870158</v>
          </cell>
          <cell r="B1443" t="str">
            <v>Franklin Technology A Acc EUR</v>
          </cell>
          <cell r="C1443" t="str">
            <v/>
          </cell>
          <cell r="D1443">
            <v>1</v>
          </cell>
          <cell r="E1443" t="str">
            <v>SICAV</v>
          </cell>
          <cell r="F1443" t="str">
            <v>Franklin Templeton IF</v>
          </cell>
          <cell r="G1443" t="str">
            <v>Franklin Templeton International Services S.à r.l.</v>
          </cell>
          <cell r="H1443" t="str">
            <v>EUR</v>
          </cell>
          <cell r="I1443" t="str">
            <v>MSCI World/Information Tech NR USD</v>
          </cell>
          <cell r="J1443" t="str">
            <v>www.franklintempleton.fr</v>
          </cell>
          <cell r="K1443" t="str">
            <v>Secteur Technologies</v>
          </cell>
          <cell r="L1443" t="str">
            <v>Europe Fonds ouverts  - Actions Secteur Technologies</v>
          </cell>
          <cell r="M1443" t="str">
            <v>G0R0</v>
          </cell>
          <cell r="N1443" t="str">
            <v>G0R0B</v>
          </cell>
          <cell r="O1443" t="str">
            <v>Quotidien</v>
          </cell>
          <cell r="P1443" t="str">
            <v>Austria;Belgium;Switzerland;Chile;Cyprus;Czech Republic;Germany;Denmark;Spain;Estonia;Finland;France;United Kingdom;Guernsey;Gibraltar;Greece;Hungary;Ireland;Iceland;Italy;Jersey;Lithuania;Luxembourg;Latvia;Macao;Netherlands;Norway;Poland;Portugal;Singapo</v>
          </cell>
          <cell r="Q1443" t="str">
            <v>Non</v>
          </cell>
          <cell r="R1443" t="str">
            <v/>
          </cell>
          <cell r="S1443" t="str">
            <v/>
          </cell>
          <cell r="T1443" t="str">
            <v>International</v>
          </cell>
          <cell r="U1443" t="str">
            <v>Global</v>
          </cell>
          <cell r="V1443">
            <v>6</v>
          </cell>
          <cell r="W1443" t="str">
            <v>Non</v>
          </cell>
          <cell r="X1443" t="str">
            <v>Cap</v>
          </cell>
          <cell r="Z1443" t="str">
            <v>J+3</v>
          </cell>
          <cell r="AB1443" t="str">
            <v>Non</v>
          </cell>
          <cell r="AC1443" t="str">
            <v>Oui</v>
          </cell>
          <cell r="AD1443">
            <v>1</v>
          </cell>
          <cell r="AE1443">
            <v>1.82</v>
          </cell>
        </row>
        <row r="1444">
          <cell r="A1444" t="str">
            <v>LU0109392836</v>
          </cell>
          <cell r="B1444" t="str">
            <v>Franklin Technology A Acc USD</v>
          </cell>
          <cell r="C1444" t="str">
            <v/>
          </cell>
          <cell r="D1444">
            <v>5</v>
          </cell>
          <cell r="E1444" t="str">
            <v>SICAV</v>
          </cell>
          <cell r="F1444" t="str">
            <v>Franklin Templeton IF</v>
          </cell>
          <cell r="G1444" t="str">
            <v>Franklin Templeton International Services S.à r.l.</v>
          </cell>
          <cell r="H1444" t="str">
            <v>USD</v>
          </cell>
          <cell r="I1444" t="str">
            <v>MSCI World/Information Tech NR USD</v>
          </cell>
          <cell r="J1444" t="str">
            <v>www.franklintempleton.fr</v>
          </cell>
          <cell r="K1444" t="str">
            <v>Secteur Technologies</v>
          </cell>
          <cell r="L1444" t="str">
            <v>Europe Fonds ouverts  - Actions Secteur Technologies</v>
          </cell>
          <cell r="M1444" t="str">
            <v>G0R0</v>
          </cell>
          <cell r="N1444" t="str">
            <v>G0R0B</v>
          </cell>
          <cell r="O1444" t="str">
            <v>Quotidien</v>
          </cell>
          <cell r="P1444" t="str">
            <v>Austria;Belgium;Switzerland;Chile;Czech Republic;Germany;Denmark;Spain;Estonia;Finland;France;United Kingdom;Guernsey;Gibraltar;Greece;Hong Kong;Hungary;Ireland;Iceland;Italy;Jersey;South Korea;Lithuania;Luxembourg;Latvia;Macao;Netherlands;Norway;Poland;P</v>
          </cell>
          <cell r="Q1444" t="str">
            <v>Non</v>
          </cell>
          <cell r="R1444" t="str">
            <v/>
          </cell>
          <cell r="S1444" t="str">
            <v/>
          </cell>
          <cell r="T1444" t="str">
            <v>International</v>
          </cell>
          <cell r="U1444" t="str">
            <v>Global</v>
          </cell>
          <cell r="V1444">
            <v>6</v>
          </cell>
          <cell r="W1444" t="str">
            <v>Non</v>
          </cell>
          <cell r="X1444" t="str">
            <v>Cap</v>
          </cell>
          <cell r="Y1444" t="str">
            <v>17h00</v>
          </cell>
          <cell r="Z1444" t="str">
            <v>J+3</v>
          </cell>
          <cell r="AB1444" t="str">
            <v>Non</v>
          </cell>
          <cell r="AC1444" t="str">
            <v>Oui</v>
          </cell>
          <cell r="AD1444">
            <v>1</v>
          </cell>
          <cell r="AE1444">
            <v>1.82</v>
          </cell>
        </row>
        <row r="1445">
          <cell r="A1445" t="str">
            <v>LU0140363697</v>
          </cell>
          <cell r="B1445" t="str">
            <v>Franklin Technology N Acc EUR</v>
          </cell>
          <cell r="C1445" t="str">
            <v/>
          </cell>
          <cell r="D1445">
            <v>0</v>
          </cell>
          <cell r="E1445" t="str">
            <v>SICAV</v>
          </cell>
          <cell r="F1445" t="str">
            <v>Franklin Templeton IF</v>
          </cell>
          <cell r="G1445" t="str">
            <v>Franklin Templeton International Services S.à r.l.</v>
          </cell>
          <cell r="H1445" t="str">
            <v>EUR</v>
          </cell>
          <cell r="I1445" t="str">
            <v>MSCI World/Information Tech NR USD</v>
          </cell>
          <cell r="J1445" t="str">
            <v>www.franklintempleton.fr</v>
          </cell>
          <cell r="K1445" t="str">
            <v>Secteur Technologies</v>
          </cell>
          <cell r="L1445" t="str">
            <v>Europe Fonds ouverts  - Actions Secteur Technologies</v>
          </cell>
          <cell r="M1445" t="str">
            <v>G0R0</v>
          </cell>
          <cell r="N1445" t="str">
            <v>G0R0B</v>
          </cell>
          <cell r="O1445" t="str">
            <v>Quotidien</v>
          </cell>
          <cell r="P1445" t="str">
            <v>Austria;Belgium;Switzerland;Chile;Cyprus;Czech Republic;Germany;Spain;France;United Kingdom;Guernsey;Gibraltar;Greece;Hungary;Ireland;Italy;Jersey;South Korea;Luxembourg;Macao;Netherlands;Poland;Portugal;Singapore;Slovakia;Trinidad &amp; Tobago;South Africa;</v>
          </cell>
          <cell r="Q1445" t="str">
            <v>Non</v>
          </cell>
          <cell r="R1445" t="str">
            <v/>
          </cell>
          <cell r="S1445" t="str">
            <v/>
          </cell>
          <cell r="T1445" t="str">
            <v>International</v>
          </cell>
          <cell r="U1445" t="str">
            <v>Global</v>
          </cell>
          <cell r="V1445">
            <v>6</v>
          </cell>
          <cell r="W1445" t="str">
            <v>Non</v>
          </cell>
          <cell r="X1445" t="str">
            <v>Cap</v>
          </cell>
          <cell r="Y1445" t="str">
            <v>18h00</v>
          </cell>
          <cell r="Z1445" t="str">
            <v>J+3</v>
          </cell>
          <cell r="AB1445" t="str">
            <v>Non</v>
          </cell>
          <cell r="AC1445" t="str">
            <v>Oui</v>
          </cell>
          <cell r="AD1445">
            <v>1</v>
          </cell>
          <cell r="AE1445">
            <v>2.57</v>
          </cell>
        </row>
        <row r="1446">
          <cell r="A1446" t="str">
            <v>LU0260869739</v>
          </cell>
          <cell r="B1446" t="str">
            <v>Franklin US Opportunities A(acc)EUR</v>
          </cell>
          <cell r="C1446" t="str">
            <v>Absorption du fonds LU0139291818 Franklin Select US Equity A(acc)EUR le 13/11/2020</v>
          </cell>
          <cell r="D1446">
            <v>4</v>
          </cell>
          <cell r="E1446" t="str">
            <v>SICAV</v>
          </cell>
          <cell r="F1446" t="str">
            <v>Franklin Templeton IF</v>
          </cell>
          <cell r="G1446" t="str">
            <v>Franklin Templeton International Services S.à r.l.</v>
          </cell>
          <cell r="H1446" t="str">
            <v>EUR</v>
          </cell>
          <cell r="I1446" t="str">
            <v>Russell 3000 Growth TR USD</v>
          </cell>
          <cell r="J1446" t="str">
            <v>www.franklintempleton.fr</v>
          </cell>
          <cell r="K1446" t="str">
            <v>Actions US Grandes Capitalisations Mixte</v>
          </cell>
          <cell r="L1446" t="str">
            <v>Europe Fonds ouverts  - Actions Etats-Unis Flex Cap</v>
          </cell>
          <cell r="M1446" t="str">
            <v>FFAC</v>
          </cell>
          <cell r="N1446" t="str">
            <v>FFACB</v>
          </cell>
          <cell r="O1446" t="str">
            <v>Quotidien</v>
          </cell>
          <cell r="P1446" t="str">
            <v>Austria;Belgium;Switzerland;Cyprus;Czech Republic;Germany;Denmark;Spain;Estonia;Finland;France;United Kingdom;Guernsey;Gibraltar;Greece;Hungary;Ireland;Iceland;Italy;Jersey;Lithuania;Luxembourg;Latvia;Macao;Netherlands;Norway;Poland;Portugal;Singapore;Slo</v>
          </cell>
          <cell r="Q1446" t="str">
            <v>Non</v>
          </cell>
          <cell r="R1446" t="str">
            <v/>
          </cell>
          <cell r="S1446" t="str">
            <v/>
          </cell>
          <cell r="T1446" t="str">
            <v>Amérique du Nord</v>
          </cell>
          <cell r="U1446" t="str">
            <v>États-Unis d'Amérique</v>
          </cell>
          <cell r="V1446">
            <v>6</v>
          </cell>
          <cell r="W1446" t="str">
            <v>Non</v>
          </cell>
          <cell r="X1446" t="str">
            <v>Cap</v>
          </cell>
          <cell r="Y1446" t="str">
            <v>18h00</v>
          </cell>
          <cell r="Z1446" t="str">
            <v>J+5</v>
          </cell>
          <cell r="AB1446" t="str">
            <v>Non</v>
          </cell>
          <cell r="AC1446" t="str">
            <v>Oui</v>
          </cell>
          <cell r="AD1446">
            <v>1</v>
          </cell>
          <cell r="AE1446">
            <v>1.82</v>
          </cell>
        </row>
        <row r="1447">
          <cell r="A1447" t="str">
            <v>LU0316494391</v>
          </cell>
          <cell r="B1447" t="str">
            <v>Franklin US Opportunities A(acc)EUR-H1</v>
          </cell>
          <cell r="C1447" t="str">
            <v>Absorption du fonds LU0211333967 Franklin Select US Equity A(acc)EUR-H1 le 13/11/2020</v>
          </cell>
          <cell r="D1447">
            <v>4</v>
          </cell>
          <cell r="E1447" t="str">
            <v>SICAV</v>
          </cell>
          <cell r="F1447" t="str">
            <v>Franklin Templeton IF</v>
          </cell>
          <cell r="G1447" t="str">
            <v>Franklin Templeton International Services S.à r.l.</v>
          </cell>
          <cell r="H1447" t="str">
            <v>EUR</v>
          </cell>
          <cell r="I1447" t="str">
            <v>Russell 3000 Growth TR USD</v>
          </cell>
          <cell r="J1447" t="str">
            <v>www.franklintempleton.fr</v>
          </cell>
          <cell r="K1447" t="str">
            <v>Actions autres</v>
          </cell>
          <cell r="L1447" t="str">
            <v>Europe Fonds ouverts  - Autres actions</v>
          </cell>
          <cell r="M1447" t="str">
            <v>FTZZ</v>
          </cell>
          <cell r="N1447" t="str">
            <v>FTZZB</v>
          </cell>
          <cell r="O1447" t="str">
            <v>Quotidien</v>
          </cell>
          <cell r="P1447" t="str">
            <v>Austria;Belgium;Switzerland;Chile;Czech Republic;Germany;Denmark;Spain;Estonia;Finland;France;United Kingdom;Guernsey;Gibraltar;Greece;Hungary;Ireland;Iceland;Italy;Jersey;Lithuania;Luxembourg;Latvia;Netherlands;Norway;Poland;Portugal;Singapore;Slovakia;S</v>
          </cell>
          <cell r="Q1447" t="str">
            <v>Non</v>
          </cell>
          <cell r="R1447" t="str">
            <v/>
          </cell>
          <cell r="S1447" t="str">
            <v/>
          </cell>
          <cell r="T1447" t="str">
            <v>Amérique du Nord</v>
          </cell>
          <cell r="U1447" t="str">
            <v>États-Unis d'Amérique</v>
          </cell>
          <cell r="V1447">
            <v>6</v>
          </cell>
          <cell r="W1447" t="str">
            <v>Non</v>
          </cell>
          <cell r="X1447" t="str">
            <v>Cap</v>
          </cell>
          <cell r="Y1447" t="str">
            <v>17h00</v>
          </cell>
          <cell r="Z1447" t="str">
            <v>J+3</v>
          </cell>
          <cell r="AB1447" t="str">
            <v>Non</v>
          </cell>
          <cell r="AC1447" t="str">
            <v>Oui</v>
          </cell>
          <cell r="AD1447">
            <v>1</v>
          </cell>
          <cell r="AE1447">
            <v>1.82</v>
          </cell>
        </row>
        <row r="1448">
          <cell r="A1448" t="str">
            <v>LU0109391861</v>
          </cell>
          <cell r="B1448" t="str">
            <v>Franklin US Opportunities A(acc)USD</v>
          </cell>
          <cell r="C1448" t="str">
            <v>Absorption du fonds LU0098860363 Franklin US Opportunities A(acc)USD  le 13/11/2020</v>
          </cell>
          <cell r="D1448">
            <v>6</v>
          </cell>
          <cell r="E1448" t="str">
            <v>SICAV</v>
          </cell>
          <cell r="F1448" t="str">
            <v>Franklin Templeton IF</v>
          </cell>
          <cell r="G1448" t="str">
            <v>Franklin Templeton International Services S.à r.l.</v>
          </cell>
          <cell r="H1448" t="str">
            <v>USD</v>
          </cell>
          <cell r="I1448" t="str">
            <v>Russell 3000 Growth TR USD</v>
          </cell>
          <cell r="J1448" t="str">
            <v>www.franklintempleton.fr</v>
          </cell>
          <cell r="K1448" t="str">
            <v>Actions US Grandes Capitalisations Mixte</v>
          </cell>
          <cell r="L1448" t="str">
            <v>Europe Fonds ouverts  - Actions Etats-Unis Flex Cap</v>
          </cell>
          <cell r="M1448" t="str">
            <v>FFAC</v>
          </cell>
          <cell r="N1448" t="str">
            <v>FFACB</v>
          </cell>
          <cell r="O1448" t="str">
            <v>Quotidien</v>
          </cell>
          <cell r="P1448" t="str">
            <v>Austria;Belgium;Switzerland;Chile;Cyprus;Czech Republic;Germany;Denmark;Spain;Estonia;Finland;France;United Kingdom;Guernsey;Gibraltar;Greece;Hong Kong;Hungary;Ireland;Iceland;Italy;Jersey;South Korea;Lithuania;Luxembourg;Latvia;Macao;Netherlands;Norway;P</v>
          </cell>
          <cell r="Q1448" t="str">
            <v>Non</v>
          </cell>
          <cell r="R1448" t="str">
            <v/>
          </cell>
          <cell r="S1448" t="str">
            <v/>
          </cell>
          <cell r="T1448" t="str">
            <v>Amérique du Nord</v>
          </cell>
          <cell r="U1448" t="str">
            <v>États-Unis d'Amérique</v>
          </cell>
          <cell r="V1448">
            <v>6</v>
          </cell>
          <cell r="W1448" t="str">
            <v>Non</v>
          </cell>
          <cell r="X1448" t="str">
            <v>Cap</v>
          </cell>
          <cell r="Y1448" t="str">
            <v>17h00</v>
          </cell>
          <cell r="Z1448" t="str">
            <v>J+3</v>
          </cell>
          <cell r="AA1448">
            <v>0</v>
          </cell>
          <cell r="AB1448" t="str">
            <v>Non</v>
          </cell>
          <cell r="AC1448" t="str">
            <v>Oui</v>
          </cell>
          <cell r="AD1448">
            <v>1</v>
          </cell>
          <cell r="AE1448">
            <v>1.82</v>
          </cell>
        </row>
        <row r="1449">
          <cell r="A1449" t="str">
            <v>LU0260869903</v>
          </cell>
          <cell r="B1449" t="str">
            <v>Franklin US Opportunities N(acc)EUR</v>
          </cell>
          <cell r="C1449" t="str">
            <v>Absorption du fonds LU0139292113  Franklin Select US Equity N(acc)EUR - Arbevel</v>
          </cell>
          <cell r="D1449">
            <v>1</v>
          </cell>
          <cell r="E1449" t="str">
            <v>SICAV</v>
          </cell>
          <cell r="F1449" t="str">
            <v>Franklin Templeton IF</v>
          </cell>
          <cell r="G1449" t="str">
            <v>Franklin Templeton International Services S.à r.l.</v>
          </cell>
          <cell r="H1449" t="str">
            <v>EUR</v>
          </cell>
          <cell r="I1449" t="str">
            <v>Russell 3000 Growth TR USD</v>
          </cell>
          <cell r="J1449" t="str">
            <v>www.franklintempleton.fr</v>
          </cell>
          <cell r="K1449" t="str">
            <v>Actions US Grandes Capitalisations Mixte</v>
          </cell>
          <cell r="L1449" t="str">
            <v>Europe Fonds ouverts  - Actions Etats-Unis Flex Cap</v>
          </cell>
          <cell r="M1449" t="str">
            <v>FFAC</v>
          </cell>
          <cell r="N1449" t="str">
            <v>FFACB</v>
          </cell>
          <cell r="O1449" t="str">
            <v>Quotidien</v>
          </cell>
          <cell r="P1449" t="str">
            <v>Austria;Belgium;Switzerland;Chile;Cyprus;Czech Republic;Germany;Spain;France;United Kingdom;Guernsey;Gibraltar;Greece;Hungary;Ireland;Italy;Jersey;Luxembourg;Macao;Netherlands;Peru;Poland;Portugal;Singapore;Slovakia;Slovenia;Trinidad &amp; Tobago;South Africa</v>
          </cell>
          <cell r="Q1449" t="str">
            <v>Non</v>
          </cell>
          <cell r="R1449" t="str">
            <v/>
          </cell>
          <cell r="S1449" t="str">
            <v/>
          </cell>
          <cell r="T1449" t="str">
            <v>Amérique du Nord</v>
          </cell>
          <cell r="U1449" t="str">
            <v>États-Unis d'Amérique</v>
          </cell>
          <cell r="V1449">
            <v>6</v>
          </cell>
          <cell r="W1449" t="str">
            <v>Non</v>
          </cell>
          <cell r="X1449" t="str">
            <v>Cap</v>
          </cell>
          <cell r="Y1449" t="str">
            <v>17h00</v>
          </cell>
          <cell r="Z1449" t="str">
            <v>J+3</v>
          </cell>
          <cell r="AB1449" t="str">
            <v>Non</v>
          </cell>
          <cell r="AC1449" t="str">
            <v>Oui</v>
          </cell>
          <cell r="AD1449">
            <v>1</v>
          </cell>
          <cell r="AE1449">
            <v>2.57</v>
          </cell>
        </row>
        <row r="1450">
          <cell r="A1450" t="str">
            <v>LU0188150956</v>
          </cell>
          <cell r="B1450" t="str">
            <v>Franklin US Opportunities N(acc)USD</v>
          </cell>
          <cell r="D1450">
            <v>0</v>
          </cell>
          <cell r="E1450" t="str">
            <v>SICAV</v>
          </cell>
          <cell r="F1450" t="str">
            <v>Franklin Templeton IF</v>
          </cell>
          <cell r="G1450" t="str">
            <v>Franklin Templeton International Services S.à r.l.</v>
          </cell>
          <cell r="H1450" t="str">
            <v>USD</v>
          </cell>
          <cell r="I1450" t="str">
            <v>Russell 3000 Growth TR USD</v>
          </cell>
          <cell r="J1450" t="str">
            <v>www.franklintempleton.fr</v>
          </cell>
          <cell r="K1450" t="str">
            <v>Actions US Grandes Capitalisations Mixte</v>
          </cell>
          <cell r="L1450" t="str">
            <v>Europe Fonds ouverts  - Actions Etats-Unis Flex Cap</v>
          </cell>
          <cell r="M1450" t="str">
            <v>FFAC</v>
          </cell>
          <cell r="N1450" t="str">
            <v>FFACB</v>
          </cell>
          <cell r="O1450" t="str">
            <v>Quotidien</v>
          </cell>
          <cell r="P1450" t="str">
            <v>Austria;Belgium;Switzerland;Chile;Cyprus;Czech Republic;Germany;Spain;France;United Kingdom;Guernsey;Gibraltar;Greece;Hungary;Ireland;Italy;Jersey;South Korea;Luxembourg;Macao;Netherlands;Peru;Poland;Portugal;Singapore;Slovakia;Slovenia;Trinidad &amp; Tobago;</v>
          </cell>
          <cell r="Q1450" t="str">
            <v>Non</v>
          </cell>
          <cell r="R1450" t="str">
            <v/>
          </cell>
          <cell r="S1450" t="str">
            <v/>
          </cell>
          <cell r="T1450" t="str">
            <v>Amérique du Nord</v>
          </cell>
          <cell r="U1450" t="str">
            <v>États-Unis d'Amérique</v>
          </cell>
          <cell r="V1450">
            <v>6</v>
          </cell>
          <cell r="W1450" t="str">
            <v>Non</v>
          </cell>
          <cell r="X1450" t="str">
            <v>Cap</v>
          </cell>
          <cell r="Y1450" t="str">
            <v>18h00</v>
          </cell>
          <cell r="Z1450" t="str">
            <v>J+3</v>
          </cell>
          <cell r="AB1450" t="str">
            <v>Non</v>
          </cell>
          <cell r="AC1450" t="str">
            <v>Oui</v>
          </cell>
          <cell r="AD1450">
            <v>1</v>
          </cell>
          <cell r="AE1450">
            <v>2.57</v>
          </cell>
        </row>
        <row r="1451">
          <cell r="A1451" t="str">
            <v>LU0316494805</v>
          </cell>
          <cell r="B1451" t="str">
            <v>Franklin Glbl Fdmtl Strats A(acc)EUR</v>
          </cell>
          <cell r="C1451" t="str">
            <v>Retrait SLEPL 07/21 doublons</v>
          </cell>
          <cell r="D1451">
            <v>0</v>
          </cell>
          <cell r="E1451" t="str">
            <v>SICAV</v>
          </cell>
          <cell r="F1451" t="str">
            <v>Franklin Templeton IF</v>
          </cell>
          <cell r="G1451" t="str">
            <v>Franklin Templeton International Services S.à r.l.</v>
          </cell>
          <cell r="H1451" t="str">
            <v>EUR</v>
          </cell>
          <cell r="I1451" t="str">
            <v>(JPM GBI Global TR USD) 33.300% + ( MSCI World NR EUR) 66.700%</v>
          </cell>
          <cell r="J1451" t="str">
            <v>www.franklintempleton.fr</v>
          </cell>
          <cell r="K1451" t="str">
            <v>Mixtes USD Equilibrés</v>
          </cell>
          <cell r="L1451" t="str">
            <v>Europe Fonds ouverts  - Allocation USD Modérée</v>
          </cell>
          <cell r="M1451" t="str">
            <v>EABC</v>
          </cell>
          <cell r="N1451" t="str">
            <v>EABCB</v>
          </cell>
          <cell r="O1451" t="str">
            <v>Quotidien</v>
          </cell>
          <cell r="P1451" t="str">
            <v>Austria;Belgium;Switzerland;Cyprus;Czech Republic;Germany;Denmark;Spain;Estonia;Finland;France;United Kingdom;Guernsey;Gibraltar;Greece;Hungary;Ireland;Iceland;Italy;Jersey;Lithuania;Luxembourg;Latvia;Netherlands;Norway;Poland;Portugal;Romania;Romania;Sin</v>
          </cell>
          <cell r="Q1451" t="str">
            <v>Non</v>
          </cell>
          <cell r="R1451" t="str">
            <v/>
          </cell>
          <cell r="S1451" t="str">
            <v>+ 85 ans</v>
          </cell>
          <cell r="T1451" t="str">
            <v>International</v>
          </cell>
          <cell r="U1451" t="str">
            <v>Global</v>
          </cell>
          <cell r="V1451">
            <v>5</v>
          </cell>
          <cell r="W1451" t="str">
            <v>Non</v>
          </cell>
          <cell r="X1451" t="str">
            <v>Cap</v>
          </cell>
          <cell r="Y1451" t="str">
            <v>18h00</v>
          </cell>
          <cell r="Z1451" t="str">
            <v>J+3</v>
          </cell>
          <cell r="AB1451" t="str">
            <v>Non</v>
          </cell>
          <cell r="AC1451" t="str">
            <v>Oui</v>
          </cell>
          <cell r="AD1451">
            <v>1</v>
          </cell>
          <cell r="AE1451">
            <v>1.85</v>
          </cell>
        </row>
        <row r="1452">
          <cell r="A1452" t="str">
            <v>LU0496368142</v>
          </cell>
          <cell r="B1452" t="str">
            <v>Franklin Gold &amp; Prec Mtls A(acc)EUR-H1</v>
          </cell>
          <cell r="C1452" t="str">
            <v>Arbevel</v>
          </cell>
          <cell r="D1452">
            <v>0</v>
          </cell>
          <cell r="E1452" t="str">
            <v>SICAV</v>
          </cell>
          <cell r="F1452" t="str">
            <v>Franklin Templeton IF</v>
          </cell>
          <cell r="G1452" t="str">
            <v>Franklin Templeton International Services S.à r.l.</v>
          </cell>
          <cell r="H1452" t="str">
            <v>EUR</v>
          </cell>
          <cell r="I1452" t="str">
            <v>FTSE Gold Mines TR USD</v>
          </cell>
          <cell r="J1452" t="str">
            <v>www.franklintempleton.fr</v>
          </cell>
          <cell r="K1452" t="str">
            <v>Actions autres</v>
          </cell>
          <cell r="L1452" t="str">
            <v>Europe Fonds ouverts  - Autres actions</v>
          </cell>
          <cell r="M1452" t="str">
            <v>FTZZ</v>
          </cell>
          <cell r="N1452" t="str">
            <v>FTZZB</v>
          </cell>
          <cell r="O1452" t="str">
            <v>Quotidien</v>
          </cell>
          <cell r="P1452" t="str">
            <v>Austria;Belgium;Switzerland;Czech Republic;Germany;Denmark;Spain;Finland;France;United Kingdom;Guernsey;Gibraltar;Greece;Hungary;Ireland;Italy;Jersey;Lithuania;Luxembourg;Latvia;Netherlands;Norway;Poland;Singapore;Slovakia;Sweden;</v>
          </cell>
          <cell r="Q1452" t="str">
            <v>Non</v>
          </cell>
          <cell r="R1452" t="str">
            <v>non résident</v>
          </cell>
          <cell r="S1452" t="str">
            <v/>
          </cell>
          <cell r="T1452" t="str">
            <v>International</v>
          </cell>
          <cell r="U1452" t="str">
            <v>Global</v>
          </cell>
          <cell r="V1452">
            <v>7</v>
          </cell>
          <cell r="W1452" t="str">
            <v>Non</v>
          </cell>
          <cell r="X1452" t="str">
            <v>Cap</v>
          </cell>
          <cell r="Y1452" t="str">
            <v>18h00</v>
          </cell>
          <cell r="Z1452" t="str">
            <v>J+3</v>
          </cell>
          <cell r="AB1452" t="str">
            <v>Non</v>
          </cell>
          <cell r="AC1452" t="str">
            <v>Oui</v>
          </cell>
          <cell r="AD1452">
            <v>1</v>
          </cell>
          <cell r="AE1452">
            <v>1.84</v>
          </cell>
        </row>
        <row r="1453">
          <cell r="A1453" t="str">
            <v>LU0496369389</v>
          </cell>
          <cell r="B1453" t="str">
            <v>Franklin Gold &amp; Prec Mtls N(acc)EUR</v>
          </cell>
          <cell r="C1453" t="str">
            <v>Arbevel</v>
          </cell>
          <cell r="D1453">
            <v>0</v>
          </cell>
          <cell r="E1453" t="str">
            <v>SICAV</v>
          </cell>
          <cell r="F1453" t="str">
            <v>Franklin Templeton IF</v>
          </cell>
          <cell r="G1453" t="str">
            <v>Franklin Templeton International Services S.à r.l.</v>
          </cell>
          <cell r="H1453" t="str">
            <v>EUR</v>
          </cell>
          <cell r="I1453" t="str">
            <v>FTSE Gold Mines TR USD</v>
          </cell>
          <cell r="J1453" t="str">
            <v>www.franklintempleton.fr</v>
          </cell>
          <cell r="K1453" t="str">
            <v>Secteur Métaux Précieux</v>
          </cell>
          <cell r="L1453" t="str">
            <v>Europe Fonds ouverts  - Actions Secteur Métaux Précieux</v>
          </cell>
          <cell r="M1453" t="str">
            <v>G0N0</v>
          </cell>
          <cell r="N1453" t="str">
            <v>G0N0B</v>
          </cell>
          <cell r="O1453" t="str">
            <v>Quotidien</v>
          </cell>
          <cell r="P1453" t="str">
            <v>Austria;Switzerland;Czech Republic;Germany;Spain;France;United Kingdom;Guernsey;Gibraltar;Greece;Hungary;Ireland;Italy;Jersey;Luxembourg;Netherlands;Poland;Singapore;Slovakia;</v>
          </cell>
          <cell r="Q1453" t="str">
            <v>Non</v>
          </cell>
          <cell r="R1453" t="str">
            <v>non résident</v>
          </cell>
          <cell r="S1453" t="str">
            <v/>
          </cell>
          <cell r="T1453" t="str">
            <v>International</v>
          </cell>
          <cell r="U1453" t="str">
            <v>Global</v>
          </cell>
          <cell r="V1453">
            <v>7</v>
          </cell>
          <cell r="W1453" t="str">
            <v>Non</v>
          </cell>
          <cell r="X1453" t="str">
            <v>Cap</v>
          </cell>
          <cell r="Y1453" t="str">
            <v>18h00</v>
          </cell>
          <cell r="Z1453" t="str">
            <v>J+3</v>
          </cell>
          <cell r="AB1453" t="str">
            <v>Non</v>
          </cell>
          <cell r="AC1453" t="str">
            <v>Oui</v>
          </cell>
          <cell r="AD1453">
            <v>1</v>
          </cell>
          <cell r="AE1453">
            <v>2.59</v>
          </cell>
        </row>
        <row r="1454">
          <cell r="A1454" t="str">
            <v>LU0231790675</v>
          </cell>
          <cell r="B1454" t="str">
            <v>Franklin Japan A(acc)EUR</v>
          </cell>
          <cell r="C1454" t="str">
            <v>Retrait SLEPL 07/21 doublons</v>
          </cell>
          <cell r="D1454">
            <v>1</v>
          </cell>
          <cell r="E1454" t="str">
            <v>SICAV</v>
          </cell>
          <cell r="F1454" t="str">
            <v>Franklin Templeton IF</v>
          </cell>
          <cell r="G1454" t="str">
            <v>Franklin Templeton International Services S.à r.l.</v>
          </cell>
          <cell r="H1454" t="str">
            <v>EUR</v>
          </cell>
          <cell r="I1454" t="str">
            <v>Topix TR JPY</v>
          </cell>
          <cell r="J1454" t="str">
            <v>www.franklintempleton.fr</v>
          </cell>
          <cell r="K1454" t="str">
            <v>Actions Japon</v>
          </cell>
          <cell r="L1454" t="str">
            <v>Europe Fonds ouverts  - Actions Japon Grandes Cap.</v>
          </cell>
          <cell r="M1454" t="str">
            <v>FG00</v>
          </cell>
          <cell r="N1454" t="str">
            <v>FG00B</v>
          </cell>
          <cell r="O1454" t="str">
            <v>Quotidien</v>
          </cell>
          <cell r="P1454" t="str">
            <v>Austria;Belgium;Switzerland;Cyprus;Czech Republic;Germany;Denmark;Spain;Estonia;Finland;France;United Kingdom;Guernsey;Gibraltar;Greece;Hungary;Ireland;Iceland;Italy;Jersey;Lithuania;Luxembourg;Latvia;Macao;Netherlands;Norway;Peru;Poland;Portugal;Singapor</v>
          </cell>
          <cell r="Q1454" t="str">
            <v>Non</v>
          </cell>
          <cell r="R1454" t="str">
            <v/>
          </cell>
          <cell r="S1454" t="str">
            <v>+ 85 ans</v>
          </cell>
          <cell r="T1454" t="str">
            <v>Japon</v>
          </cell>
          <cell r="U1454" t="str">
            <v>Japon</v>
          </cell>
          <cell r="V1454">
            <v>5</v>
          </cell>
          <cell r="W1454" t="str">
            <v>Non</v>
          </cell>
          <cell r="X1454" t="str">
            <v>Cap</v>
          </cell>
          <cell r="Y1454" t="str">
            <v>18h00</v>
          </cell>
          <cell r="Z1454" t="str">
            <v>J+3</v>
          </cell>
          <cell r="AB1454" t="str">
            <v>Non</v>
          </cell>
          <cell r="AC1454" t="str">
            <v>Oui</v>
          </cell>
          <cell r="AD1454">
            <v>1</v>
          </cell>
          <cell r="AE1454">
            <v>1.91</v>
          </cell>
        </row>
        <row r="1455">
          <cell r="A1455" t="str">
            <v>LU0231790832</v>
          </cell>
          <cell r="B1455" t="str">
            <v>Franklin Japan A(acc)USD</v>
          </cell>
          <cell r="C1455" t="str">
            <v>Hors liste</v>
          </cell>
          <cell r="D1455">
            <v>0</v>
          </cell>
          <cell r="E1455" t="str">
            <v>SICAV</v>
          </cell>
          <cell r="F1455" t="str">
            <v>Franklin Templeton IF</v>
          </cell>
          <cell r="G1455" t="str">
            <v>Franklin Templeton International Services S.à r.l.</v>
          </cell>
          <cell r="H1455" t="str">
            <v>USD</v>
          </cell>
          <cell r="I1455" t="str">
            <v>Topix TR JPY</v>
          </cell>
          <cell r="J1455" t="str">
            <v>www.franklintempleton.fr</v>
          </cell>
          <cell r="K1455" t="str">
            <v>Actions Japon</v>
          </cell>
          <cell r="L1455" t="str">
            <v>Europe Fonds ouverts  - Actions Japon Grandes Cap.</v>
          </cell>
          <cell r="M1455" t="str">
            <v>FG00</v>
          </cell>
          <cell r="N1455" t="str">
            <v>FG00B</v>
          </cell>
          <cell r="O1455" t="str">
            <v>Quotidien</v>
          </cell>
          <cell r="P1455" t="str">
            <v>Austria;Belgium;Switzerland;Cyprus;Czech Republic;Germany;Denmark;Spain;Estonia;Finland;France;United Kingdom;Guernsey;Gibraltar;Greece;Hong Kong;Hungary;Ireland;Iceland;Italy;Jersey;Lithuania;Luxembourg;Latvia;Macao;Netherlands;Norway;Peru;Poland;Portuga</v>
          </cell>
          <cell r="Q1455" t="str">
            <v>Non</v>
          </cell>
          <cell r="R1455" t="str">
            <v/>
          </cell>
          <cell r="S1455" t="str">
            <v/>
          </cell>
          <cell r="T1455" t="str">
            <v>Japon</v>
          </cell>
          <cell r="U1455" t="str">
            <v>Japon</v>
          </cell>
          <cell r="V1455">
            <v>6</v>
          </cell>
          <cell r="W1455" t="str">
            <v>Non</v>
          </cell>
          <cell r="X1455" t="str">
            <v>Cap</v>
          </cell>
          <cell r="Y1455" t="str">
            <v>17h00</v>
          </cell>
          <cell r="Z1455" t="str">
            <v>J+3</v>
          </cell>
          <cell r="AB1455" t="str">
            <v>Non</v>
          </cell>
          <cell r="AC1455" t="str">
            <v>Oui</v>
          </cell>
          <cell r="AD1455">
            <v>1</v>
          </cell>
          <cell r="AE1455">
            <v>1.91</v>
          </cell>
        </row>
        <row r="1456">
          <cell r="A1456" t="str">
            <v>LU0211331839</v>
          </cell>
          <cell r="B1456" t="str">
            <v>Franklin Mutual Glbl DiscvA(acc)USD</v>
          </cell>
          <cell r="C1456" t="str">
            <v/>
          </cell>
          <cell r="D1456">
            <v>0</v>
          </cell>
          <cell r="E1456" t="str">
            <v>SICAV</v>
          </cell>
          <cell r="F1456" t="str">
            <v>Franklin Templeton IF</v>
          </cell>
          <cell r="G1456" t="str">
            <v>Franklin Templeton International Services S.à r.l.</v>
          </cell>
          <cell r="H1456" t="str">
            <v>USD</v>
          </cell>
          <cell r="I1456" t="str">
            <v>MSCI World Value NR EUR</v>
          </cell>
          <cell r="J1456" t="str">
            <v>www.franklintempleton.fr</v>
          </cell>
          <cell r="K1456" t="str">
            <v>Actions International Grandes Capitalisations Valeur</v>
          </cell>
          <cell r="L1456" t="str">
            <v>Europe Fonds ouverts  - Actions Internationales Gdes Cap. Value</v>
          </cell>
          <cell r="M1456" t="str">
            <v>FEAC</v>
          </cell>
          <cell r="N1456" t="str">
            <v>FEACB</v>
          </cell>
          <cell r="O1456" t="str">
            <v>Quotidien</v>
          </cell>
          <cell r="P1456" t="str">
            <v>Austria;Belgium;Switzerland;Cyprus;Czech Republic;Germany;Denmark;Spain;Estonia;Finland;France;United Kingdom;Guernsey;Gibraltar;Greece;Hong Kong;Hungary;Ireland;Iceland;Italy;Jersey;South Korea;Lithuania;Luxembourg;Latvia;Macao;Netherlands;Norway;Peru;Po</v>
          </cell>
          <cell r="Q1456" t="str">
            <v>Non</v>
          </cell>
          <cell r="R1456" t="str">
            <v/>
          </cell>
          <cell r="S1456" t="str">
            <v/>
          </cell>
          <cell r="T1456" t="str">
            <v>International</v>
          </cell>
          <cell r="U1456" t="str">
            <v>Global</v>
          </cell>
          <cell r="V1456">
            <v>6</v>
          </cell>
          <cell r="W1456" t="str">
            <v>Non</v>
          </cell>
          <cell r="X1456" t="str">
            <v>Cap</v>
          </cell>
          <cell r="Y1456" t="str">
            <v>18h00</v>
          </cell>
          <cell r="Z1456" t="str">
            <v>J+3</v>
          </cell>
          <cell r="AB1456" t="str">
            <v>Non</v>
          </cell>
          <cell r="AC1456" t="str">
            <v>Oui</v>
          </cell>
          <cell r="AD1456">
            <v>1</v>
          </cell>
          <cell r="AE1456">
            <v>1.85</v>
          </cell>
        </row>
        <row r="1457">
          <cell r="A1457" t="str">
            <v>LU0211332217</v>
          </cell>
          <cell r="B1457" t="str">
            <v>Franklin Mutual Glbl DiscvN(acc)USD</v>
          </cell>
          <cell r="C1457" t="str">
            <v/>
          </cell>
          <cell r="D1457">
            <v>0</v>
          </cell>
          <cell r="E1457" t="str">
            <v>SICAV</v>
          </cell>
          <cell r="F1457" t="str">
            <v>Franklin Templeton IF</v>
          </cell>
          <cell r="G1457" t="str">
            <v>Franklin Templeton International Services S.à r.l.</v>
          </cell>
          <cell r="H1457" t="str">
            <v>USD</v>
          </cell>
          <cell r="I1457" t="str">
            <v>MSCI World Value NR EUR</v>
          </cell>
          <cell r="J1457" t="str">
            <v>www.franklintempleton.fr</v>
          </cell>
          <cell r="K1457" t="str">
            <v>Actions International Grandes Capitalisations Valeur</v>
          </cell>
          <cell r="L1457" t="str">
            <v>Europe Fonds ouverts  - Actions Internationales Gdes Cap. Value</v>
          </cell>
          <cell r="M1457" t="str">
            <v>FEAC</v>
          </cell>
          <cell r="N1457" t="str">
            <v>FEACB</v>
          </cell>
          <cell r="O1457" t="str">
            <v>Quotidien</v>
          </cell>
          <cell r="P1457" t="str">
            <v>Austria;Belgium;Switzerland;Cyprus;Czech Republic;Germany;Spain;France;United Kingdom;Guernsey;Gibraltar;Greece;Hong Kong;Hungary;Ireland;Italy;Jersey;South Korea;Luxembourg;Macao;Netherlands;Peru;Poland;Portugal;Singapore;Slovakia;Trinidad &amp; Tobago;</v>
          </cell>
          <cell r="Q1457" t="str">
            <v>Non</v>
          </cell>
          <cell r="R1457" t="str">
            <v/>
          </cell>
          <cell r="S1457" t="str">
            <v/>
          </cell>
          <cell r="T1457" t="str">
            <v>International</v>
          </cell>
          <cell r="U1457" t="str">
            <v>Global</v>
          </cell>
          <cell r="V1457">
            <v>6</v>
          </cell>
          <cell r="W1457" t="str">
            <v>Non</v>
          </cell>
          <cell r="X1457" t="str">
            <v>Cap</v>
          </cell>
          <cell r="Z1457" t="str">
            <v>J+3</v>
          </cell>
          <cell r="AB1457" t="str">
            <v>Non</v>
          </cell>
          <cell r="AC1457" t="str">
            <v>Oui</v>
          </cell>
          <cell r="AD1457">
            <v>1</v>
          </cell>
          <cell r="AE1457">
            <v>2.6</v>
          </cell>
        </row>
        <row r="1458">
          <cell r="A1458" t="str">
            <v>LU0294217905</v>
          </cell>
          <cell r="B1458" t="str">
            <v>Franklin Mutual US Value A acc EUR-H1</v>
          </cell>
          <cell r="C1458" t="str">
            <v/>
          </cell>
          <cell r="D1458">
            <v>1</v>
          </cell>
          <cell r="E1458" t="str">
            <v>SICAV</v>
          </cell>
          <cell r="F1458" t="str">
            <v>Franklin Templeton IF</v>
          </cell>
          <cell r="G1458" t="str">
            <v>Franklin Templeton International Services S.à r.l.</v>
          </cell>
          <cell r="H1458" t="str">
            <v>EUR</v>
          </cell>
          <cell r="I1458" t="str">
            <v>Linked Russell 1000 Value NR USD</v>
          </cell>
          <cell r="J1458" t="str">
            <v>www.franklintempleton.fr</v>
          </cell>
          <cell r="K1458" t="str">
            <v>Actions autres</v>
          </cell>
          <cell r="L1458" t="str">
            <v>Europe Fonds ouverts  - Autres actions</v>
          </cell>
          <cell r="M1458" t="str">
            <v>FTZZ</v>
          </cell>
          <cell r="N1458" t="str">
            <v>FTZZB</v>
          </cell>
          <cell r="O1458" t="str">
            <v>Quotidien</v>
          </cell>
          <cell r="P1458" t="str">
            <v>Austria;Belgium;Switzerland;Chile;Cyprus;Czech Republic;Germany;Denmark;Spain;Estonia;Finland;France;United Kingdom;Guernsey;Gibraltar;Greece;Hungary;Ireland;Iceland;Italy;Jersey;Lithuania;Luxembourg;Latvia;Macao;Netherlands;Norway;Poland;Portugal;Singapo</v>
          </cell>
          <cell r="Q1458" t="str">
            <v>Non</v>
          </cell>
          <cell r="R1458" t="str">
            <v/>
          </cell>
          <cell r="S1458" t="str">
            <v/>
          </cell>
          <cell r="T1458" t="str">
            <v>Amérique du Nord</v>
          </cell>
          <cell r="U1458" t="str">
            <v>États-Unis d'Amérique</v>
          </cell>
          <cell r="V1458">
            <v>6</v>
          </cell>
          <cell r="W1458" t="str">
            <v>Non</v>
          </cell>
          <cell r="X1458" t="str">
            <v>Cap</v>
          </cell>
          <cell r="Z1458" t="str">
            <v>J+3</v>
          </cell>
          <cell r="AB1458" t="str">
            <v>Non</v>
          </cell>
          <cell r="AC1458" t="str">
            <v>Oui</v>
          </cell>
          <cell r="AD1458">
            <v>1</v>
          </cell>
          <cell r="AE1458">
            <v>1.85</v>
          </cell>
        </row>
        <row r="1459">
          <cell r="A1459" t="str">
            <v>LU0070302665</v>
          </cell>
          <cell r="B1459" t="str">
            <v>Franklin Mutual US Value A acc USD</v>
          </cell>
          <cell r="C1459" t="str">
            <v>Retrait SLEPL 07/21 doublons</v>
          </cell>
          <cell r="D1459">
            <v>2</v>
          </cell>
          <cell r="E1459" t="str">
            <v>SICAV</v>
          </cell>
          <cell r="F1459" t="str">
            <v>Franklin Templeton IF</v>
          </cell>
          <cell r="G1459" t="str">
            <v>Franklin Templeton International Services S.à r.l.</v>
          </cell>
          <cell r="H1459" t="str">
            <v>USD</v>
          </cell>
          <cell r="I1459" t="str">
            <v>Linked Russell 1000 Value NR USD</v>
          </cell>
          <cell r="J1459" t="str">
            <v>www.franklintempleton.fr</v>
          </cell>
          <cell r="K1459" t="str">
            <v>Actions US Grandes Capitalisations Valeur</v>
          </cell>
          <cell r="L1459" t="str">
            <v>Europe Fonds ouverts  - Actions Etats-Unis Gdes Cap. Value</v>
          </cell>
          <cell r="M1459" t="str">
            <v>FFAB</v>
          </cell>
          <cell r="N1459" t="str">
            <v>FFABB</v>
          </cell>
          <cell r="O1459" t="str">
            <v>Quotidien</v>
          </cell>
          <cell r="P1459" t="str">
            <v>Austria;Belgium;Switzerland;Chile;Cyprus;Czech Republic;Germany;Denmark;Spain;Estonia;Finland;France;United Kingdom;Guernsey;Gibraltar;Greece;Hong Kong;Hungary;Ireland;Iceland;Italy;Jersey;South Korea;Lithuania;Luxembourg;Latvia;Macao;Netherlands;Norway;P</v>
          </cell>
          <cell r="Q1459" t="str">
            <v>Non</v>
          </cell>
          <cell r="R1459" t="str">
            <v/>
          </cell>
          <cell r="S1459" t="str">
            <v/>
          </cell>
          <cell r="T1459" t="str">
            <v>Amérique du Nord</v>
          </cell>
          <cell r="U1459" t="str">
            <v>États-Unis d'Amérique</v>
          </cell>
          <cell r="V1459">
            <v>6</v>
          </cell>
          <cell r="W1459" t="str">
            <v>Non</v>
          </cell>
          <cell r="X1459" t="str">
            <v>Cap</v>
          </cell>
          <cell r="Y1459" t="str">
            <v>17h00</v>
          </cell>
          <cell r="Z1459" t="str">
            <v>J+3</v>
          </cell>
          <cell r="AB1459" t="str">
            <v>Non</v>
          </cell>
          <cell r="AC1459" t="str">
            <v>Oui</v>
          </cell>
          <cell r="AD1459">
            <v>1</v>
          </cell>
          <cell r="AE1459">
            <v>1.85</v>
          </cell>
        </row>
        <row r="1460">
          <cell r="A1460" t="str">
            <v>LU0122613655</v>
          </cell>
          <cell r="B1460" t="str">
            <v>Franklin Technology N Acc USD</v>
          </cell>
          <cell r="D1460">
            <v>5</v>
          </cell>
          <cell r="E1460" t="str">
            <v>SICAV</v>
          </cell>
          <cell r="F1460" t="str">
            <v>Franklin Templeton IF</v>
          </cell>
          <cell r="G1460" t="str">
            <v>Franklin Templeton International Services S.à r.l.</v>
          </cell>
          <cell r="H1460" t="str">
            <v>USD</v>
          </cell>
          <cell r="I1460" t="str">
            <v>MSCI World/Information Tech NR USD</v>
          </cell>
          <cell r="J1460" t="str">
            <v>www.franklintempleton.fr</v>
          </cell>
          <cell r="K1460" t="str">
            <v>Secteur Technologies</v>
          </cell>
          <cell r="L1460" t="str">
            <v>Europe Fonds ouverts  - Actions Secteur Technologies</v>
          </cell>
          <cell r="M1460" t="str">
            <v>G0R0</v>
          </cell>
          <cell r="N1460" t="str">
            <v>G0R0B</v>
          </cell>
          <cell r="O1460" t="str">
            <v>Quotidien</v>
          </cell>
          <cell r="P1460" t="str">
            <v>Emirats Arabes Unis;Autriche;Suisse;Chypre;République tchèque;Allemagne;Danemark;Espagne;Finlande;France;Grèce;Hongrie;Irlande;Italie;Corée du Sud;Lituanie;Luxembourg;Lettonie;Pays-Bas;Norvège;Pologne;Portugal;Roumanie;Singapour;Slovaquie;Suède;Afrique du</v>
          </cell>
          <cell r="Q1460" t="str">
            <v>Non</v>
          </cell>
          <cell r="R1460" t="str">
            <v/>
          </cell>
          <cell r="S1460" t="str">
            <v/>
          </cell>
          <cell r="T1460" t="str">
            <v>International</v>
          </cell>
          <cell r="U1460" t="str">
            <v>Global</v>
          </cell>
          <cell r="V1460">
            <v>6</v>
          </cell>
          <cell r="W1460" t="str">
            <v>Non</v>
          </cell>
          <cell r="X1460" t="str">
            <v>Cap</v>
          </cell>
          <cell r="Y1460" t="str">
            <v>18h00</v>
          </cell>
          <cell r="Z1460" t="str">
            <v>J+3</v>
          </cell>
          <cell r="AB1460" t="str">
            <v>Non</v>
          </cell>
          <cell r="AC1460" t="str">
            <v>Oui</v>
          </cell>
          <cell r="AD1460">
            <v>1</v>
          </cell>
          <cell r="AE1460">
            <v>2.57</v>
          </cell>
        </row>
        <row r="1461">
          <cell r="A1461" t="str">
            <v>LU0592650831</v>
          </cell>
          <cell r="B1461" t="str">
            <v>Franklin US Opportunities N(acc)EUR-H1</v>
          </cell>
          <cell r="C1461" t="str">
            <v>Arbevel</v>
          </cell>
          <cell r="D1461">
            <v>0</v>
          </cell>
          <cell r="E1461" t="str">
            <v>SICAV</v>
          </cell>
          <cell r="F1461" t="str">
            <v>Franklin Templeton IF</v>
          </cell>
          <cell r="G1461" t="str">
            <v>Franklin Templeton International Services S.à r.l.</v>
          </cell>
          <cell r="H1461" t="str">
            <v>EUR</v>
          </cell>
          <cell r="I1461" t="str">
            <v>Russell 3000 Growth TR USD</v>
          </cell>
          <cell r="J1461" t="str">
            <v>www.franklintempleton.fr</v>
          </cell>
          <cell r="K1461" t="str">
            <v>Actions autres</v>
          </cell>
          <cell r="L1461" t="str">
            <v>Europe Fonds ouverts  - Autres actions</v>
          </cell>
          <cell r="M1461" t="str">
            <v>FTZZ</v>
          </cell>
          <cell r="N1461" t="str">
            <v>FTZZB</v>
          </cell>
          <cell r="O1461" t="str">
            <v>Quotidien</v>
          </cell>
          <cell r="P1461" t="str">
            <v>Austria;Czech Republic;Germany;Spain;United Kingdom;Guernsey;Greece;Hungary;Ireland;Jersey;Luxembourg;Netherlands;Poland;Slovakia;</v>
          </cell>
          <cell r="Q1461" t="str">
            <v>Non</v>
          </cell>
          <cell r="R1461" t="str">
            <v/>
          </cell>
          <cell r="S1461" t="str">
            <v/>
          </cell>
          <cell r="T1461" t="str">
            <v>Amérique du Nord</v>
          </cell>
          <cell r="U1461" t="str">
            <v>États-Unis d'Amérique</v>
          </cell>
          <cell r="V1461">
            <v>6</v>
          </cell>
          <cell r="W1461" t="str">
            <v>Non</v>
          </cell>
          <cell r="X1461" t="str">
            <v>Cap</v>
          </cell>
          <cell r="Z1461" t="str">
            <v>J+3</v>
          </cell>
          <cell r="AB1461" t="str">
            <v>Non</v>
          </cell>
          <cell r="AC1461" t="str">
            <v>Oui</v>
          </cell>
          <cell r="AD1461">
            <v>1</v>
          </cell>
          <cell r="AE1461">
            <v>2.57</v>
          </cell>
        </row>
        <row r="1462">
          <cell r="A1462" t="str">
            <v>LU0976564442</v>
          </cell>
          <cell r="B1462" t="str">
            <v>Franklin US Opportunities W(acc)EUR</v>
          </cell>
          <cell r="C1462" t="str">
            <v xml:space="preserve">Créé temporairement pour ARE Priomnial </v>
          </cell>
          <cell r="D1462">
            <v>0</v>
          </cell>
          <cell r="E1462" t="str">
            <v>SICAV</v>
          </cell>
          <cell r="F1462" t="str">
            <v>Franklin Templeton IF</v>
          </cell>
          <cell r="G1462" t="str">
            <v>Franklin Templeton International Services S.à r.l.</v>
          </cell>
          <cell r="H1462" t="str">
            <v>EUR</v>
          </cell>
          <cell r="I1462" t="str">
            <v>Russell 3000 Growth TR USD</v>
          </cell>
          <cell r="J1462" t="str">
            <v>www.franklintempleton.fr</v>
          </cell>
          <cell r="K1462" t="str">
            <v>Actions US Grandes Capitalisations Mixte</v>
          </cell>
          <cell r="L1462" t="str">
            <v>Europe Fonds ouverts  - Actions Etats-Unis Flex Cap</v>
          </cell>
          <cell r="M1462" t="str">
            <v>FFAC</v>
          </cell>
          <cell r="N1462" t="str">
            <v>FFACB</v>
          </cell>
          <cell r="O1462" t="str">
            <v>Quotidien</v>
          </cell>
          <cell r="P1462" t="str">
            <v>United Arab Emirates;Austria;Belgium;Switzerland;Chile;Cyprus;Czech Republic;Germany;Denmark;Spain;Finland;France;United Kingdom;Gibraltar;Greece;Hungary;Ireland;Italy;Jersey;Liechtenstein;Lithuania;Luxembourg;Latvia;Netherlands;Norway;Poland;Singapore;Sl</v>
          </cell>
          <cell r="Q1462" t="str">
            <v>Non</v>
          </cell>
          <cell r="R1462" t="str">
            <v/>
          </cell>
          <cell r="S1462" t="str">
            <v/>
          </cell>
          <cell r="T1462" t="str">
            <v>Amérique du Nord</v>
          </cell>
          <cell r="U1462" t="str">
            <v>États-Unis d'Amérique</v>
          </cell>
          <cell r="V1462">
            <v>6</v>
          </cell>
          <cell r="W1462" t="str">
            <v>Non</v>
          </cell>
          <cell r="X1462" t="str">
            <v>Cap</v>
          </cell>
          <cell r="Y1462" t="str">
            <v>18H00</v>
          </cell>
          <cell r="Z1462" t="str">
            <v>J+3</v>
          </cell>
          <cell r="AB1462" t="str">
            <v>Non</v>
          </cell>
          <cell r="AC1462" t="str">
            <v>Oui</v>
          </cell>
          <cell r="AD1462">
            <v>0.7</v>
          </cell>
          <cell r="AE1462">
            <v>0.9</v>
          </cell>
        </row>
        <row r="1463">
          <cell r="A1463" t="str">
            <v>IE00B7VSFQ23</v>
          </cell>
          <cell r="B1463" t="str">
            <v>Legg Mason BW Glb Inc Opt A EURH Acc</v>
          </cell>
          <cell r="D1463">
            <v>2</v>
          </cell>
          <cell r="E1463" t="str">
            <v>Compagnie d'investissement de fonds ouverts</v>
          </cell>
          <cell r="F1463" t="str">
            <v>Franklin Templeton IF</v>
          </cell>
          <cell r="G1463" t="str">
            <v>Franklin Templeton International Services S.à r.l.</v>
          </cell>
          <cell r="H1463" t="str">
            <v>EUR</v>
          </cell>
          <cell r="I1463" t="str">
            <v>FTSE Treasury Bill 3 Mon USD</v>
          </cell>
          <cell r="J1463" t="str">
            <v>www.franklintempleton.fr</v>
          </cell>
          <cell r="K1463" t="str">
            <v>Obligations Internationales couvertes en EUR</v>
          </cell>
          <cell r="L1463" t="str">
            <v>Europe Fonds ouverts  - Obligations Internationales Flexibles Couvertes en EUR</v>
          </cell>
          <cell r="M1463" t="str">
            <v>BBGB</v>
          </cell>
          <cell r="N1463" t="str">
            <v>BBGBB</v>
          </cell>
          <cell r="O1463" t="str">
            <v>Quotidien</v>
          </cell>
          <cell r="P1463" t="str">
            <v>United Arab Emirates;Austria;Belgium;Switzerland;Cyprus;Germany;Denmark;Spain;Finland;France;United Kingdom;Greece;Ireland;Iceland;Italy;Luxembourg;Malta;Norway;Portugal;Sweden;</v>
          </cell>
          <cell r="Q1463" t="str">
            <v>Non</v>
          </cell>
          <cell r="R1463" t="str">
            <v/>
          </cell>
          <cell r="S1463" t="str">
            <v>+ 85 ans</v>
          </cell>
          <cell r="T1463" t="str">
            <v>International</v>
          </cell>
          <cell r="U1463" t="str">
            <v>Global</v>
          </cell>
          <cell r="V1463">
            <v>4</v>
          </cell>
          <cell r="W1463" t="str">
            <v>Non</v>
          </cell>
          <cell r="X1463" t="str">
            <v>Cap</v>
          </cell>
          <cell r="Y1463" t="str">
            <v>10h00</v>
          </cell>
          <cell r="Z1463" t="str">
            <v>J+3</v>
          </cell>
          <cell r="AA1463" t="str">
            <v>Label Luxflag ESG 012022</v>
          </cell>
          <cell r="AB1463" t="str">
            <v>Oui</v>
          </cell>
          <cell r="AC1463" t="str">
            <v>Oui</v>
          </cell>
          <cell r="AD1463">
            <v>1.1000000000000001</v>
          </cell>
          <cell r="AE1463">
            <v>1.37</v>
          </cell>
        </row>
        <row r="1464">
          <cell r="A1464" t="str">
            <v>IE00B19Z9Q15</v>
          </cell>
          <cell r="B1464" t="str">
            <v>Legg Mason CB US Agrsv Gr A (G) USD Acc</v>
          </cell>
          <cell r="C1464" t="str">
            <v>colonne liste : dont 1 historique UBS</v>
          </cell>
          <cell r="D1464">
            <v>1</v>
          </cell>
          <cell r="E1464" t="str">
            <v>SICAV</v>
          </cell>
          <cell r="F1464" t="str">
            <v>Franklin Templeton IF</v>
          </cell>
          <cell r="G1464" t="str">
            <v>Franklin Templeton International Services S.à r.l.</v>
          </cell>
          <cell r="H1464" t="str">
            <v>USD</v>
          </cell>
          <cell r="I1464" t="str">
            <v>Russell 3000 Growth TR USD</v>
          </cell>
          <cell r="J1464" t="str">
            <v>www.franklintempleton.fr</v>
          </cell>
          <cell r="K1464" t="str">
            <v>Actions US Grandes Capitalisations Mixte</v>
          </cell>
          <cell r="L1464" t="str">
            <v>Europe Fonds ouverts  - Actions Etats-Unis Flex Cap</v>
          </cell>
          <cell r="M1464" t="str">
            <v>FFAC</v>
          </cell>
          <cell r="N1464" t="str">
            <v>FFACB</v>
          </cell>
          <cell r="O1464" t="str">
            <v>Quotidien</v>
          </cell>
          <cell r="P1464" t="str">
            <v>Austria;Belgium;Switzerland;Germany;Spain;Finland;France;United Kingdom;Greece;Hong Kong;Ireland;Italy;Luxembourg;Netherlands;Norway;Sweden;</v>
          </cell>
          <cell r="Q1464" t="str">
            <v>Non</v>
          </cell>
          <cell r="R1464" t="str">
            <v/>
          </cell>
          <cell r="S1464" t="str">
            <v/>
          </cell>
          <cell r="T1464" t="str">
            <v>Amérique du Nord</v>
          </cell>
          <cell r="U1464" t="str">
            <v>États-Unis d'Amérique</v>
          </cell>
          <cell r="V1464">
            <v>6</v>
          </cell>
          <cell r="W1464" t="str">
            <v>Non</v>
          </cell>
          <cell r="X1464" t="str">
            <v>Cap</v>
          </cell>
          <cell r="AB1464" t="str">
            <v>Non</v>
          </cell>
          <cell r="AC1464" t="str">
            <v>Oui</v>
          </cell>
          <cell r="AD1464">
            <v>1.3</v>
          </cell>
          <cell r="AE1464">
            <v>1.4</v>
          </cell>
        </row>
        <row r="1465">
          <cell r="A1465" t="str">
            <v>IE00B19ZB094</v>
          </cell>
          <cell r="B1465" t="str">
            <v>Legg Mason CB US Agrsv Gr A EUR Acc</v>
          </cell>
          <cell r="C1465" t="str">
            <v>Retrait SLEPL 07/21 doublons -Retiré de Sélection1818 (février 2017)</v>
          </cell>
          <cell r="D1465">
            <v>0</v>
          </cell>
          <cell r="E1465" t="str">
            <v>SICAV</v>
          </cell>
          <cell r="F1465" t="str">
            <v>Franklin Templeton IF</v>
          </cell>
          <cell r="G1465" t="str">
            <v>Franklin Templeton International Services S.à r.l.</v>
          </cell>
          <cell r="H1465" t="str">
            <v>EUR</v>
          </cell>
          <cell r="I1465" t="str">
            <v>Russell 3000 Growth TR USD</v>
          </cell>
          <cell r="J1465" t="str">
            <v>www.franklintempleton.fr</v>
          </cell>
          <cell r="K1465" t="str">
            <v>Actions US Grandes Capitalisations Mixte</v>
          </cell>
          <cell r="L1465" t="str">
            <v>Europe Fonds ouverts  - Actions Etats-Unis Flex Cap</v>
          </cell>
          <cell r="M1465" t="str">
            <v>FFAC</v>
          </cell>
          <cell r="N1465" t="str">
            <v>FFACB</v>
          </cell>
          <cell r="O1465" t="str">
            <v>Quotidien</v>
          </cell>
          <cell r="P1465" t="str">
            <v>Austria;Belgium;Switzerland;Chile;Germany;Spain;Finland;France;United Kingdom;Greece;Hong Kong;Ireland;Italy;Luxembourg;Macao;Netherlands;Norway;Portugal;Sweden;</v>
          </cell>
          <cell r="Q1465" t="str">
            <v>Non</v>
          </cell>
          <cell r="R1465" t="str">
            <v/>
          </cell>
          <cell r="S1465" t="str">
            <v/>
          </cell>
          <cell r="T1465" t="str">
            <v>Amérique du Nord</v>
          </cell>
          <cell r="U1465" t="str">
            <v>États-Unis d'Amérique</v>
          </cell>
          <cell r="V1465">
            <v>6</v>
          </cell>
          <cell r="W1465" t="str">
            <v>Non</v>
          </cell>
          <cell r="X1465" t="str">
            <v>Cap</v>
          </cell>
          <cell r="Y1465" t="str">
            <v>16h00</v>
          </cell>
          <cell r="Z1465" t="str">
            <v>J+3</v>
          </cell>
          <cell r="AB1465" t="str">
            <v>Non</v>
          </cell>
          <cell r="AC1465" t="str">
            <v>Oui</v>
          </cell>
          <cell r="AD1465">
            <v>1.3</v>
          </cell>
          <cell r="AE1465">
            <v>1.75</v>
          </cell>
        </row>
        <row r="1466">
          <cell r="A1466" t="str">
            <v>IE00B19Z9Z06</v>
          </cell>
          <cell r="B1466" t="str">
            <v>Legg Mason CB US Agrsv Gr A USD Acc</v>
          </cell>
          <cell r="C1466" t="str">
            <v>Retrait SLEPL 07/21 doublons</v>
          </cell>
          <cell r="D1466">
            <v>0</v>
          </cell>
          <cell r="E1466" t="str">
            <v>SICAV</v>
          </cell>
          <cell r="F1466" t="str">
            <v>Franklin Templeton IF</v>
          </cell>
          <cell r="G1466" t="str">
            <v>Franklin Templeton International Services S.à r.l.</v>
          </cell>
          <cell r="H1466" t="str">
            <v>USD</v>
          </cell>
          <cell r="I1466" t="str">
            <v>Russell 3000 Growth TR USD</v>
          </cell>
          <cell r="J1466" t="str">
            <v>www.franklintempleton.fr</v>
          </cell>
          <cell r="K1466" t="str">
            <v>Actions US Grandes Capitalisations Mixte</v>
          </cell>
          <cell r="L1466" t="str">
            <v>Europe Fonds ouverts  - Actions Etats-Unis Flex Cap</v>
          </cell>
          <cell r="M1466" t="str">
            <v>FFAC</v>
          </cell>
          <cell r="N1466" t="str">
            <v>FFACB</v>
          </cell>
          <cell r="O1466" t="str">
            <v>Quotidien</v>
          </cell>
          <cell r="P1466" t="str">
            <v>Austria;Belgium;Switzerland;Chile;Germany;Spain;Finland;France;United Kingdom;Greece;Hong Kong;Ireland;Italy;South Korea;Luxembourg;Macao;Netherlands;Norway;Portugal;Singapore;Sweden;Taiwan;</v>
          </cell>
          <cell r="Q1466" t="str">
            <v>Non</v>
          </cell>
          <cell r="R1466" t="str">
            <v/>
          </cell>
          <cell r="S1466" t="str">
            <v/>
          </cell>
          <cell r="T1466" t="str">
            <v>Amérique du Nord</v>
          </cell>
          <cell r="U1466" t="str">
            <v>États-Unis d'Amérique</v>
          </cell>
          <cell r="V1466">
            <v>6</v>
          </cell>
          <cell r="W1466" t="str">
            <v>Non</v>
          </cell>
          <cell r="X1466" t="str">
            <v>Cap</v>
          </cell>
          <cell r="Y1466" t="str">
            <v>16h00</v>
          </cell>
          <cell r="Z1466" t="str">
            <v>J+3</v>
          </cell>
          <cell r="AB1466" t="str">
            <v>Non</v>
          </cell>
          <cell r="AC1466" t="str">
            <v>Oui</v>
          </cell>
          <cell r="AD1466">
            <v>1.3</v>
          </cell>
          <cell r="AE1466">
            <v>1.75</v>
          </cell>
        </row>
        <row r="1467">
          <cell r="A1467" t="str">
            <v>IE00B19Z3581</v>
          </cell>
          <cell r="B1467" t="str">
            <v>Legg Mason CB Value A USD Acc</v>
          </cell>
          <cell r="D1467">
            <v>1</v>
          </cell>
          <cell r="E1467" t="str">
            <v>SICAV</v>
          </cell>
          <cell r="F1467" t="str">
            <v>Franklin Templeton IF</v>
          </cell>
          <cell r="G1467" t="str">
            <v>Franklin Templeton International Services S.à r.l.</v>
          </cell>
          <cell r="H1467" t="str">
            <v>USD</v>
          </cell>
          <cell r="I1467" t="str">
            <v>S&amp;P 500 TR USD</v>
          </cell>
          <cell r="J1467" t="str">
            <v>www.franklintempleton.fr</v>
          </cell>
          <cell r="K1467" t="str">
            <v>Actions US Grandes Capitalisations Valeur</v>
          </cell>
          <cell r="L1467" t="str">
            <v>Europe Fonds ouverts  - Actions Etats-Unis Gdes Cap. Value</v>
          </cell>
          <cell r="M1467" t="str">
            <v>FFAB</v>
          </cell>
          <cell r="N1467" t="str">
            <v>FFABB</v>
          </cell>
          <cell r="O1467" t="str">
            <v>Quotidien</v>
          </cell>
          <cell r="P1467" t="str">
            <v>Austria;Belgium;Switzerland;Germany;Denmark;Spain;Finland;France;United Kingdom;Greece;Hong Kong;Ireland;Italy;Luxembourg;Macao;Netherlands;Norway;Singapore;Sweden;Taiwan;</v>
          </cell>
          <cell r="Q1467" t="str">
            <v>Non</v>
          </cell>
          <cell r="R1467" t="str">
            <v/>
          </cell>
          <cell r="S1467" t="str">
            <v/>
          </cell>
          <cell r="T1467" t="str">
            <v>Amérique du Nord</v>
          </cell>
          <cell r="U1467" t="str">
            <v>États-Unis d'Amérique</v>
          </cell>
          <cell r="V1467">
            <v>6</v>
          </cell>
          <cell r="W1467" t="str">
            <v>Non</v>
          </cell>
          <cell r="X1467" t="str">
            <v>Cap</v>
          </cell>
          <cell r="Y1467" t="str">
            <v>16h00</v>
          </cell>
          <cell r="Z1467" t="str">
            <v>J+3</v>
          </cell>
          <cell r="AB1467" t="str">
            <v>Oui</v>
          </cell>
          <cell r="AC1467" t="str">
            <v>Oui</v>
          </cell>
          <cell r="AD1467">
            <v>1.35</v>
          </cell>
          <cell r="AE1467">
            <v>1.8</v>
          </cell>
        </row>
        <row r="1468">
          <cell r="A1468" t="str">
            <v>IE0002270589</v>
          </cell>
          <cell r="B1468" t="str">
            <v>Legg Mason CB Value A USD Dis(A)</v>
          </cell>
          <cell r="C1468" t="str">
            <v>colonne liste : dont 1 historique UBS</v>
          </cell>
          <cell r="D1468">
            <v>1</v>
          </cell>
          <cell r="E1468" t="str">
            <v>SICAV</v>
          </cell>
          <cell r="F1468" t="str">
            <v>Franklin Templeton IF</v>
          </cell>
          <cell r="G1468" t="str">
            <v>Franklin Templeton International Services S.à r.l.</v>
          </cell>
          <cell r="H1468" t="str">
            <v>USD</v>
          </cell>
          <cell r="I1468" t="str">
            <v>S&amp;P 500 TR USD</v>
          </cell>
          <cell r="J1468" t="str">
            <v>www.franklintempleton.fr</v>
          </cell>
          <cell r="K1468" t="str">
            <v>Actions US Grandes Capitalisations Valeur</v>
          </cell>
          <cell r="L1468" t="str">
            <v>Europe Fonds ouverts  - Actions Etats-Unis Gdes Cap. Value</v>
          </cell>
          <cell r="M1468" t="str">
            <v>FFAB</v>
          </cell>
          <cell r="N1468" t="str">
            <v>FFABB</v>
          </cell>
          <cell r="O1468" t="str">
            <v>Quotidien</v>
          </cell>
          <cell r="P1468" t="str">
            <v>Austria;Belgium;Switzerland;Germany;Spain;Finland;France;United Kingdom;Hong Kong;Ireland;Italy;Luxembourg;Netherlands;Norway;Singapore;Sweden;Taiwan;</v>
          </cell>
          <cell r="Q1468" t="str">
            <v>Non</v>
          </cell>
          <cell r="R1468" t="str">
            <v/>
          </cell>
          <cell r="S1468" t="str">
            <v/>
          </cell>
          <cell r="T1468" t="str">
            <v>Amérique du Nord</v>
          </cell>
          <cell r="U1468" t="str">
            <v>États-Unis d'Amérique</v>
          </cell>
          <cell r="V1468">
            <v>6</v>
          </cell>
          <cell r="W1468" t="str">
            <v>Non</v>
          </cell>
          <cell r="X1468" t="str">
            <v>Dist</v>
          </cell>
          <cell r="AB1468" t="str">
            <v>Oui</v>
          </cell>
          <cell r="AC1468" t="str">
            <v>Oui</v>
          </cell>
          <cell r="AD1468">
            <v>1.35</v>
          </cell>
          <cell r="AE1468">
            <v>1.8</v>
          </cell>
        </row>
        <row r="1469">
          <cell r="A1469" t="str">
            <v>IE00B7MC4336</v>
          </cell>
          <cell r="B1469" t="str">
            <v>Legg Mason RY US SmCp Opp A EURH Acc</v>
          </cell>
          <cell r="D1469">
            <v>1</v>
          </cell>
          <cell r="E1469" t="str">
            <v>SICAV</v>
          </cell>
          <cell r="F1469" t="str">
            <v>Franklin Templeton IF</v>
          </cell>
          <cell r="G1469" t="str">
            <v>Franklin Templeton International Services S.à r.l.</v>
          </cell>
          <cell r="H1469" t="str">
            <v>EUR</v>
          </cell>
          <cell r="I1469" t="str">
            <v>Russell 2000 TR USD</v>
          </cell>
          <cell r="J1469" t="str">
            <v>www.franklintempleton.fr</v>
          </cell>
          <cell r="K1469" t="str">
            <v>Actions autres</v>
          </cell>
          <cell r="L1469" t="str">
            <v>Europe Fonds ouverts  - Autres actions</v>
          </cell>
          <cell r="M1469" t="str">
            <v>FTZZ</v>
          </cell>
          <cell r="N1469" t="str">
            <v>FTZZB</v>
          </cell>
          <cell r="O1469" t="str">
            <v>Quotidien</v>
          </cell>
          <cell r="P1469" t="str">
            <v>Austria;Belgium;Switzerland;Germany;Spain;Finland;France;United Kingdom;Greece;Ireland;Italy;Luxembourg;Netherlands;Norway;Portugal;Sweden;</v>
          </cell>
          <cell r="Q1469" t="str">
            <v>Non</v>
          </cell>
          <cell r="R1469" t="str">
            <v>non résident</v>
          </cell>
          <cell r="S1469" t="str">
            <v/>
          </cell>
          <cell r="T1469" t="str">
            <v>Amérique du Nord</v>
          </cell>
          <cell r="U1469" t="str">
            <v>États-Unis d'Amérique</v>
          </cell>
          <cell r="V1469">
            <v>7</v>
          </cell>
          <cell r="W1469" t="str">
            <v>Non</v>
          </cell>
          <cell r="X1469" t="str">
            <v>Cap</v>
          </cell>
          <cell r="Y1469" t="str">
            <v>16h00</v>
          </cell>
          <cell r="AB1469" t="str">
            <v>Non</v>
          </cell>
          <cell r="AC1469" t="str">
            <v>Oui</v>
          </cell>
          <cell r="AD1469">
            <v>1.5</v>
          </cell>
          <cell r="AE1469">
            <v>1.94</v>
          </cell>
        </row>
        <row r="1470">
          <cell r="A1470" t="str">
            <v>IE00B19Z4B17</v>
          </cell>
          <cell r="B1470" t="str">
            <v>Legg Mason RY US SmCp Opp A USD Acc</v>
          </cell>
          <cell r="C1470" t="str">
            <v xml:space="preserve">Ref pour SL Lux </v>
          </cell>
          <cell r="D1470">
            <v>0</v>
          </cell>
          <cell r="E1470" t="str">
            <v>SICAV</v>
          </cell>
          <cell r="F1470" t="str">
            <v>Franklin Templeton IF</v>
          </cell>
          <cell r="G1470" t="str">
            <v>Franklin Templeton International Services S.à r.l.</v>
          </cell>
          <cell r="H1470" t="str">
            <v>USD</v>
          </cell>
          <cell r="I1470" t="str">
            <v>Russell 2000 TR USD</v>
          </cell>
          <cell r="J1470" t="str">
            <v>www.franklintempleton.fr</v>
          </cell>
          <cell r="K1470" t="str">
            <v>Actions US Petites Capitalisations</v>
          </cell>
          <cell r="L1470" t="str">
            <v>Europe Fonds ouverts  - Actions Etats-Unis Petites Cap.</v>
          </cell>
          <cell r="M1470" t="str">
            <v>FFD0</v>
          </cell>
          <cell r="N1470" t="str">
            <v>FFD0B</v>
          </cell>
          <cell r="O1470" t="str">
            <v>Quotidien</v>
          </cell>
          <cell r="P1470" t="str">
            <v>Austria;Belgium;Switzerland;Chile;Germany;Spain;Finland;France;United Kingdom;Greece;Hong Kong;Ireland;Italy;South Korea;Luxembourg;Macao;Netherlands;Norway;Portugal;Singapore;Sweden;Taiwan;</v>
          </cell>
          <cell r="Q1470" t="str">
            <v>Non</v>
          </cell>
          <cell r="R1470" t="str">
            <v>non résident</v>
          </cell>
          <cell r="S1470" t="str">
            <v/>
          </cell>
          <cell r="T1470" t="str">
            <v>Amérique du Nord</v>
          </cell>
          <cell r="U1470" t="str">
            <v>États-Unis d'Amérique</v>
          </cell>
          <cell r="V1470">
            <v>7</v>
          </cell>
          <cell r="W1470" t="str">
            <v>Non</v>
          </cell>
          <cell r="X1470" t="str">
            <v>Cap</v>
          </cell>
          <cell r="Y1470" t="str">
            <v>16h00</v>
          </cell>
          <cell r="Z1470" t="str">
            <v>J+3</v>
          </cell>
          <cell r="AB1470" t="str">
            <v>Non</v>
          </cell>
          <cell r="AC1470" t="str">
            <v>Oui</v>
          </cell>
          <cell r="AD1470">
            <v>1.5</v>
          </cell>
          <cell r="AE1470">
            <v>1.95</v>
          </cell>
        </row>
        <row r="1471">
          <cell r="A1471" t="str">
            <v>IE00B19Z6F94</v>
          </cell>
          <cell r="B1471" t="str">
            <v>Legg Mason RY US Smlr Coms A USD Acc</v>
          </cell>
          <cell r="D1471">
            <v>2</v>
          </cell>
          <cell r="E1471" t="str">
            <v>SICAV</v>
          </cell>
          <cell r="F1471" t="str">
            <v>Franklin Templeton IF</v>
          </cell>
          <cell r="G1471" t="str">
            <v>Franklin Templeton International Services S.à r.l.</v>
          </cell>
          <cell r="H1471" t="str">
            <v>USD</v>
          </cell>
          <cell r="I1471" t="str">
            <v>Russell 2000 TR USD</v>
          </cell>
          <cell r="J1471" t="str">
            <v>www.franklintempleton.fr</v>
          </cell>
          <cell r="K1471" t="str">
            <v>Actions US Petites Capitalisations</v>
          </cell>
          <cell r="L1471" t="str">
            <v>Europe Fonds ouverts  - Actions Etats-Unis Petites Cap.</v>
          </cell>
          <cell r="M1471" t="str">
            <v>FFD0</v>
          </cell>
          <cell r="N1471" t="str">
            <v>FFD0B</v>
          </cell>
          <cell r="O1471" t="str">
            <v>Quotidien</v>
          </cell>
          <cell r="P1471" t="str">
            <v>Austria;Belgium;Switzerland;Germany;Denmark;Spain;Finland;France;United Kingdom;Greece;Hong Kong;Ireland;Italy;South Korea;Luxembourg;Netherlands;Norway;Poland;Singapore;Sweden;Taiwan;</v>
          </cell>
          <cell r="Q1471" t="str">
            <v>Non</v>
          </cell>
          <cell r="R1471" t="str">
            <v/>
          </cell>
          <cell r="S1471" t="str">
            <v/>
          </cell>
          <cell r="T1471" t="str">
            <v>Amérique du Nord</v>
          </cell>
          <cell r="U1471" t="str">
            <v>États-Unis d'Amérique</v>
          </cell>
          <cell r="V1471">
            <v>6</v>
          </cell>
          <cell r="W1471" t="str">
            <v>Non</v>
          </cell>
          <cell r="X1471" t="str">
            <v>Cap</v>
          </cell>
          <cell r="Y1471" t="str">
            <v>16h00</v>
          </cell>
          <cell r="Z1471" t="str">
            <v>J+3</v>
          </cell>
          <cell r="AB1471" t="str">
            <v>Non</v>
          </cell>
          <cell r="AC1471" t="str">
            <v>Oui</v>
          </cell>
          <cell r="AD1471">
            <v>1.5</v>
          </cell>
          <cell r="AE1471">
            <v>1.99</v>
          </cell>
        </row>
        <row r="1472">
          <cell r="A1472" t="str">
            <v>IE00BHBFD143</v>
          </cell>
          <cell r="B1472" t="str">
            <v>Legg Mason WA Mcr OppBd A EURH Acc</v>
          </cell>
          <cell r="D1472">
            <v>1</v>
          </cell>
          <cell r="E1472" t="str">
            <v>SICAV</v>
          </cell>
          <cell r="F1472" t="str">
            <v>Franklin Templeton IF</v>
          </cell>
          <cell r="G1472" t="str">
            <v>Franklin Templeton International Services S.à r.l.</v>
          </cell>
          <cell r="H1472" t="str">
            <v>EUR</v>
          </cell>
          <cell r="I1472" t="str">
            <v>Pas d'indice de référence</v>
          </cell>
          <cell r="J1472" t="str">
            <v>www.franklintempleton.fr</v>
          </cell>
          <cell r="K1472" t="str">
            <v>Obligations Internationales couvertes en EUR</v>
          </cell>
          <cell r="L1472" t="str">
            <v>Europe Fonds ouverts  - Obligations Internationales Flexibles Couvertes en EUR</v>
          </cell>
          <cell r="M1472" t="str">
            <v>BBGB</v>
          </cell>
          <cell r="N1472" t="str">
            <v>BBGBB</v>
          </cell>
          <cell r="O1472" t="str">
            <v>Quotidien</v>
          </cell>
          <cell r="P1472" t="str">
            <v>Austria;Belgium;Switzerland;Germany;Denmark;Spain;Finland;France;United Kingdom;Ireland;Italy;Luxembourg;Netherlands;Portugal;</v>
          </cell>
          <cell r="Q1472" t="str">
            <v>Non</v>
          </cell>
          <cell r="R1472" t="str">
            <v/>
          </cell>
          <cell r="S1472" t="str">
            <v>+ 85 ans</v>
          </cell>
          <cell r="T1472" t="str">
            <v>International</v>
          </cell>
          <cell r="U1472" t="str">
            <v>Global</v>
          </cell>
          <cell r="V1472">
            <v>4</v>
          </cell>
          <cell r="W1472" t="str">
            <v>Non</v>
          </cell>
          <cell r="X1472" t="str">
            <v>Cap</v>
          </cell>
          <cell r="Y1472" t="str">
            <v>16h00</v>
          </cell>
          <cell r="AB1472" t="str">
            <v>Non</v>
          </cell>
          <cell r="AC1472" t="str">
            <v>Oui</v>
          </cell>
          <cell r="AD1472">
            <v>1.5</v>
          </cell>
          <cell r="AE1472">
            <v>1.73</v>
          </cell>
        </row>
        <row r="1473">
          <cell r="A1473" t="str">
            <v>LU0229940001</v>
          </cell>
          <cell r="B1473" t="str">
            <v>Templeton Asian Growth A(acc)EUR</v>
          </cell>
          <cell r="C1473" t="str">
            <v>Retiré de Premium 04/2017 - Adéquation de l'offre, vu avec la société de gestion</v>
          </cell>
          <cell r="D1473">
            <v>3</v>
          </cell>
          <cell r="E1473" t="str">
            <v>SICAV</v>
          </cell>
          <cell r="F1473" t="str">
            <v>Franklin Templeton IF</v>
          </cell>
          <cell r="G1473" t="str">
            <v>Franklin Templeton International Services S.à r.l.</v>
          </cell>
          <cell r="H1473" t="str">
            <v>EUR</v>
          </cell>
          <cell r="I1473" t="str">
            <v>MSCI AC Asia Ex Japan 10-40 NR USD</v>
          </cell>
          <cell r="J1473" t="str">
            <v>www.franklintempleton.fr</v>
          </cell>
          <cell r="K1473" t="str">
            <v>Actions Asie-Pacifique hors Japon</v>
          </cell>
          <cell r="L1473" t="str">
            <v>Europe Fonds ouverts  - Actions Asie hors Japon</v>
          </cell>
          <cell r="M1473" t="str">
            <v>FN00</v>
          </cell>
          <cell r="N1473" t="str">
            <v>FN00B</v>
          </cell>
          <cell r="O1473" t="str">
            <v>Quotidien</v>
          </cell>
          <cell r="P1473" t="str">
            <v>Austria;Belgium;Switzerland;Chile;Cyprus;Czech Republic;Germany;Denmark;Spain;Estonia;Finland;France;United Kingdom;Guernsey;Gibraltar;Greece;Hong Kong;Hungary;Ireland;Iceland;Italy;Jersey;South Korea;Lithuania;Luxembourg;Latvia;Macao;Netherlands;Norway;P</v>
          </cell>
          <cell r="Q1473" t="str">
            <v>Non</v>
          </cell>
          <cell r="R1473" t="str">
            <v/>
          </cell>
          <cell r="S1473" t="str">
            <v/>
          </cell>
          <cell r="T1473" t="str">
            <v>Asie - Pacifique</v>
          </cell>
          <cell r="U1473" t="str">
            <v>Asia Pacific ex Japan ex Australia</v>
          </cell>
          <cell r="V1473">
            <v>6</v>
          </cell>
          <cell r="W1473" t="str">
            <v>Non</v>
          </cell>
          <cell r="X1473" t="str">
            <v>Cap</v>
          </cell>
          <cell r="Y1473" t="str">
            <v>17h00</v>
          </cell>
          <cell r="Z1473" t="str">
            <v>J+3</v>
          </cell>
          <cell r="AB1473" t="str">
            <v>Non</v>
          </cell>
          <cell r="AC1473" t="str">
            <v>Oui</v>
          </cell>
          <cell r="AD1473">
            <v>1.35</v>
          </cell>
          <cell r="AE1473">
            <v>2.2000000000000002</v>
          </cell>
        </row>
        <row r="1474">
          <cell r="A1474" t="str">
            <v>LU0128522157</v>
          </cell>
          <cell r="B1474" t="str">
            <v>Templeton Asian Growth A(acc)USD</v>
          </cell>
          <cell r="D1474">
            <v>3</v>
          </cell>
          <cell r="E1474" t="str">
            <v>SICAV</v>
          </cell>
          <cell r="F1474" t="str">
            <v>Franklin Templeton IF</v>
          </cell>
          <cell r="G1474" t="str">
            <v>Franklin Templeton International Services S.à r.l.</v>
          </cell>
          <cell r="H1474" t="str">
            <v>USD</v>
          </cell>
          <cell r="I1474" t="str">
            <v>MSCI AC Asia Ex Japan 10-40 NR USD</v>
          </cell>
          <cell r="J1474" t="str">
            <v>www.franklintempleton.fr</v>
          </cell>
          <cell r="K1474" t="str">
            <v>Actions Asie-Pacifique hors Japon</v>
          </cell>
          <cell r="L1474" t="str">
            <v>Europe Fonds ouverts  - Actions Asie hors Japon</v>
          </cell>
          <cell r="M1474" t="str">
            <v>FN00</v>
          </cell>
          <cell r="N1474" t="str">
            <v>FN00B</v>
          </cell>
          <cell r="O1474" t="str">
            <v>Quotidien</v>
          </cell>
          <cell r="P1474" t="str">
            <v>Austria;Belgium;Switzerland;Chile;Cyprus;Czech Republic;Germany;Denmark;Spain;Estonia;Finland;France;United Kingdom;Guernsey;Gibraltar;Greece;Hong Kong;Hungary;Ireland;Iceland;Italy;Jersey;South Korea;Lithuania;Luxembourg;Latvia;Macao;Netherlands;Norway;P</v>
          </cell>
          <cell r="Q1474" t="str">
            <v>Non</v>
          </cell>
          <cell r="R1474" t="str">
            <v/>
          </cell>
          <cell r="S1474" t="str">
            <v/>
          </cell>
          <cell r="T1474" t="str">
            <v>Asie - Pacifique</v>
          </cell>
          <cell r="U1474" t="str">
            <v>Asia Pacific ex Japan ex Australia</v>
          </cell>
          <cell r="V1474">
            <v>6</v>
          </cell>
          <cell r="W1474" t="str">
            <v>Non</v>
          </cell>
          <cell r="X1474" t="str">
            <v>Cap</v>
          </cell>
          <cell r="Y1474" t="str">
            <v>17h00</v>
          </cell>
          <cell r="Z1474" t="str">
            <v>J+3</v>
          </cell>
          <cell r="AB1474" t="str">
            <v>Non</v>
          </cell>
          <cell r="AC1474" t="str">
            <v>Oui</v>
          </cell>
          <cell r="AD1474">
            <v>1.35</v>
          </cell>
          <cell r="AE1474">
            <v>2.21</v>
          </cell>
        </row>
        <row r="1475">
          <cell r="A1475" t="str">
            <v>LU0029875118</v>
          </cell>
          <cell r="B1475" t="str">
            <v>Templeton Asian Growth A(Ydis)USD</v>
          </cell>
          <cell r="C1475" t="str">
            <v>Hors liste</v>
          </cell>
          <cell r="D1475">
            <v>0</v>
          </cell>
          <cell r="E1475" t="str">
            <v>SICAV</v>
          </cell>
          <cell r="F1475" t="str">
            <v>Franklin Templeton IF</v>
          </cell>
          <cell r="G1475" t="str">
            <v>Franklin Templeton International Services S.à r.l.</v>
          </cell>
          <cell r="H1475" t="str">
            <v>USD</v>
          </cell>
          <cell r="I1475" t="str">
            <v>MSCI AC Asia Ex Japan 10-40 NR USD</v>
          </cell>
          <cell r="J1475" t="str">
            <v>www.franklintempleton.fr</v>
          </cell>
          <cell r="K1475" t="str">
            <v>Actions Asie-Pacifique hors Japon</v>
          </cell>
          <cell r="L1475" t="str">
            <v>Europe Fonds ouverts  - Actions Asie hors Japon</v>
          </cell>
          <cell r="M1475" t="str">
            <v>FN00</v>
          </cell>
          <cell r="N1475" t="str">
            <v>FN00B</v>
          </cell>
          <cell r="O1475" t="str">
            <v>Quotidien</v>
          </cell>
          <cell r="P1475" t="str">
            <v>Austria;Belgium;Switzerland;Chile;Cyprus;Czech Republic;Germany;Spain;France;United Kingdom;Guernsey;Gibraltar;Greece;Hong Kong;Hungary;Ireland;Italy;Jersey;South Korea;Luxembourg;Macao;Netherlands;Peru;Poland;Singapore;Slovakia;Slovenia;Trinidad &amp; Tobago</v>
          </cell>
          <cell r="Q1475" t="str">
            <v>Non</v>
          </cell>
          <cell r="R1475" t="str">
            <v/>
          </cell>
          <cell r="S1475" t="str">
            <v/>
          </cell>
          <cell r="T1475" t="str">
            <v>Asie - Pacifique</v>
          </cell>
          <cell r="U1475" t="str">
            <v>Asia Pacific ex Japan ex Australia</v>
          </cell>
          <cell r="V1475">
            <v>6</v>
          </cell>
          <cell r="W1475" t="str">
            <v>Non</v>
          </cell>
          <cell r="X1475" t="str">
            <v>Dist</v>
          </cell>
          <cell r="Y1475" t="str">
            <v>17h00</v>
          </cell>
          <cell r="Z1475" t="str">
            <v>J+3</v>
          </cell>
          <cell r="AB1475" t="str">
            <v>Non</v>
          </cell>
          <cell r="AC1475" t="str">
            <v>Oui</v>
          </cell>
          <cell r="AD1475">
            <v>1.35</v>
          </cell>
          <cell r="AE1475">
            <v>2.2000000000000002</v>
          </cell>
        </row>
        <row r="1476">
          <cell r="A1476" t="str">
            <v>LU0260870406</v>
          </cell>
          <cell r="B1476" t="str">
            <v>Templeton Asian Growth N(acc)EUR</v>
          </cell>
          <cell r="C1476" t="str">
            <v/>
          </cell>
          <cell r="D1476">
            <v>2</v>
          </cell>
          <cell r="E1476" t="str">
            <v>SICAV</v>
          </cell>
          <cell r="F1476" t="str">
            <v>Franklin Templeton IF</v>
          </cell>
          <cell r="G1476" t="str">
            <v>Franklin Templeton International Services S.à r.l.</v>
          </cell>
          <cell r="H1476" t="str">
            <v>EUR</v>
          </cell>
          <cell r="I1476" t="str">
            <v>MSCI AC Asia Ex Japan 10-40 NR USD</v>
          </cell>
          <cell r="J1476" t="str">
            <v>www.franklintempleton.fr</v>
          </cell>
          <cell r="K1476" t="str">
            <v>Actions Asie-Pacifique hors Japon</v>
          </cell>
          <cell r="L1476" t="str">
            <v>Europe Fonds ouverts  - Actions Asie hors Japon</v>
          </cell>
          <cell r="M1476" t="str">
            <v>FN00</v>
          </cell>
          <cell r="N1476" t="str">
            <v>FN00B</v>
          </cell>
          <cell r="O1476" t="str">
            <v>Quotidien</v>
          </cell>
          <cell r="P1476" t="str">
            <v>Austria;Belgium;Switzerland;Chile;Cyprus;Czech Republic;Germany;Spain;France;United Kingdom;Guernsey;Gibraltar;Greece;Hungary;Ireland;Italy;Jersey;Luxembourg;Macao;Netherlands;Peru;Poland;Portugal;Singapore;Slovakia;Slovenia;Trinidad &amp; Tobago;South Africa</v>
          </cell>
          <cell r="Q1476" t="str">
            <v>Non</v>
          </cell>
          <cell r="R1476" t="str">
            <v/>
          </cell>
          <cell r="S1476" t="str">
            <v/>
          </cell>
          <cell r="T1476" t="str">
            <v>Asie - Pacifique</v>
          </cell>
          <cell r="U1476" t="str">
            <v>Asia Pacific ex Japan ex Australia</v>
          </cell>
          <cell r="V1476">
            <v>6</v>
          </cell>
          <cell r="W1476" t="str">
            <v>Non</v>
          </cell>
          <cell r="X1476" t="str">
            <v>Cap</v>
          </cell>
          <cell r="Y1476" t="str">
            <v>17h00</v>
          </cell>
          <cell r="Z1476" t="str">
            <v>J+3</v>
          </cell>
          <cell r="AB1476" t="str">
            <v>Non</v>
          </cell>
          <cell r="AC1476" t="str">
            <v>Oui</v>
          </cell>
          <cell r="AD1476">
            <v>1.35</v>
          </cell>
          <cell r="AE1476">
            <v>2.7</v>
          </cell>
        </row>
        <row r="1477">
          <cell r="A1477" t="str">
            <v>LU0316493666</v>
          </cell>
          <cell r="B1477" t="str">
            <v>Templeton Asian Growth N(acc)EUR-H1</v>
          </cell>
          <cell r="C1477" t="str">
            <v>Arbevel</v>
          </cell>
          <cell r="D1477">
            <v>0</v>
          </cell>
          <cell r="E1477" t="str">
            <v>SICAV</v>
          </cell>
          <cell r="F1477" t="str">
            <v>Franklin Templeton IF</v>
          </cell>
          <cell r="G1477" t="str">
            <v>Franklin Templeton International Services S.à r.l.</v>
          </cell>
          <cell r="H1477" t="str">
            <v>EUR</v>
          </cell>
          <cell r="I1477" t="str">
            <v>MSCI AC Asia Ex Japan 10-40 NR USD</v>
          </cell>
          <cell r="J1477" t="str">
            <v>www.franklintempleton.fr</v>
          </cell>
          <cell r="K1477" t="str">
            <v>Actions autres</v>
          </cell>
          <cell r="L1477" t="str">
            <v>Europe Fonds ouverts  - Autres actions</v>
          </cell>
          <cell r="M1477" t="str">
            <v>FTZZ</v>
          </cell>
          <cell r="N1477" t="str">
            <v>FTZZB</v>
          </cell>
          <cell r="O1477" t="str">
            <v>Quotidien</v>
          </cell>
          <cell r="P1477" t="str">
            <v>Austria;Belgium;Switzerland;Chile;Czech Republic;Germany;Spain;France;United Kingdom;Guernsey;Gibraltar;Greece;Hungary;Ireland;Italy;Jersey;Luxembourg;Netherlands;Poland;Portugal;Singapore;Slovakia;Slovenia;South Africa;</v>
          </cell>
          <cell r="Q1477" t="str">
            <v>Non</v>
          </cell>
          <cell r="R1477" t="str">
            <v/>
          </cell>
          <cell r="S1477" t="str">
            <v/>
          </cell>
          <cell r="T1477" t="str">
            <v>Asie - Pacifique</v>
          </cell>
          <cell r="U1477" t="str">
            <v>Asia Pacific ex Japan ex Australia</v>
          </cell>
          <cell r="V1477">
            <v>6</v>
          </cell>
          <cell r="W1477" t="str">
            <v>Non</v>
          </cell>
          <cell r="X1477" t="str">
            <v>Cap</v>
          </cell>
          <cell r="Y1477" t="str">
            <v>17h00</v>
          </cell>
          <cell r="Z1477" t="str">
            <v>J+3</v>
          </cell>
          <cell r="AB1477" t="str">
            <v>Non</v>
          </cell>
          <cell r="AC1477" t="str">
            <v>Oui</v>
          </cell>
          <cell r="AD1477">
            <v>1.35</v>
          </cell>
          <cell r="AE1477">
            <v>2.7</v>
          </cell>
        </row>
        <row r="1478">
          <cell r="A1478" t="str">
            <v>LU0152928064</v>
          </cell>
          <cell r="B1478" t="str">
            <v>Templeton Asian Growth N(acc)USD</v>
          </cell>
          <cell r="C1478" t="str">
            <v>Retiré de S1818/Nortia 07/2019</v>
          </cell>
          <cell r="D1478">
            <v>7</v>
          </cell>
          <cell r="E1478" t="str">
            <v>SICAV</v>
          </cell>
          <cell r="F1478" t="str">
            <v>Franklin Templeton IF</v>
          </cell>
          <cell r="G1478" t="str">
            <v>Franklin Templeton International Services S.à r.l.</v>
          </cell>
          <cell r="H1478" t="str">
            <v>USD</v>
          </cell>
          <cell r="I1478" t="str">
            <v>MSCI AC Asia Ex Japan 10-40 NR USD</v>
          </cell>
          <cell r="J1478" t="str">
            <v>www.franklintempleton.fr</v>
          </cell>
          <cell r="K1478" t="str">
            <v>Actions Asie-Pacifique hors Japon</v>
          </cell>
          <cell r="L1478" t="str">
            <v>Europe Fonds ouverts  - Actions Asie hors Japon</v>
          </cell>
          <cell r="M1478" t="str">
            <v>FN00</v>
          </cell>
          <cell r="N1478" t="str">
            <v>FN00B</v>
          </cell>
          <cell r="O1478" t="str">
            <v>Quotidien</v>
          </cell>
          <cell r="P1478" t="str">
            <v>Austria;Belgium;Switzerland;Chile;Cyprus;Czech Republic;Germany;Spain;France;United Kingdom;Guernsey;Gibraltar;Greece;Hong Kong;Hungary;Ireland;Italy;Jersey;South Korea;Luxembourg;Macao;Netherlands;Peru;Poland;Portugal;Singapore;Slovakia;Slovenia;Trinidad</v>
          </cell>
          <cell r="Q1478" t="str">
            <v>Non</v>
          </cell>
          <cell r="R1478" t="str">
            <v/>
          </cell>
          <cell r="S1478" t="str">
            <v/>
          </cell>
          <cell r="T1478" t="str">
            <v>Asie - Pacifique</v>
          </cell>
          <cell r="U1478" t="str">
            <v>Asia Pacific ex Japan ex Australia</v>
          </cell>
          <cell r="V1478">
            <v>6</v>
          </cell>
          <cell r="W1478" t="str">
            <v>Non</v>
          </cell>
          <cell r="X1478" t="str">
            <v>Cap</v>
          </cell>
          <cell r="Y1478" t="str">
            <v>17h00</v>
          </cell>
          <cell r="Z1478" t="str">
            <v>J+3</v>
          </cell>
          <cell r="AA1478">
            <v>0</v>
          </cell>
          <cell r="AB1478" t="str">
            <v>Non</v>
          </cell>
          <cell r="AC1478" t="str">
            <v>Oui</v>
          </cell>
          <cell r="AD1478">
            <v>1.35</v>
          </cell>
          <cell r="AE1478">
            <v>2.71</v>
          </cell>
        </row>
        <row r="1479">
          <cell r="A1479" t="str">
            <v>LU0390135415</v>
          </cell>
          <cell r="B1479" t="str">
            <v>Templeton Asian Smlr Coms A(acc)EUR</v>
          </cell>
          <cell r="D1479">
            <v>3</v>
          </cell>
          <cell r="E1479" t="str">
            <v>SICAV</v>
          </cell>
          <cell r="F1479" t="str">
            <v>Franklin Templeton IF</v>
          </cell>
          <cell r="G1479" t="str">
            <v>Franklin Templeton International Services S.à r.l.</v>
          </cell>
          <cell r="H1479" t="str">
            <v>EUR</v>
          </cell>
          <cell r="I1479" t="str">
            <v>MSCI AC Asia Ex JPN Small NR USD</v>
          </cell>
          <cell r="J1479" t="str">
            <v>www.franklintempleton.fr</v>
          </cell>
          <cell r="K1479" t="str">
            <v>Actions Asie-Pacifique hors Japon</v>
          </cell>
          <cell r="L1479" t="str">
            <v>Europe Fonds ouverts  - Actions Asie hors Japon Petites &amp; Moy. Cap.</v>
          </cell>
          <cell r="M1479" t="str">
            <v>FN00</v>
          </cell>
          <cell r="N1479" t="str">
            <v>FN00B</v>
          </cell>
          <cell r="O1479" t="str">
            <v>Quotidien</v>
          </cell>
          <cell r="P1479" t="str">
            <v>Austria;Belgium;Switzerland;Cyprus;Czech Republic;Germany;Denmark;Spain;Estonia;Finland;France;United Kingdom;Guernsey;Gibraltar;Greece;Hong Kong;Hungary;Ireland;Iceland;Italy;Jersey;Lithuania;Luxembourg;Latvia;Netherlands;Norway;Poland;Portugal;Singapore</v>
          </cell>
          <cell r="Q1479" t="str">
            <v>Non</v>
          </cell>
          <cell r="R1479" t="str">
            <v/>
          </cell>
          <cell r="S1479" t="str">
            <v/>
          </cell>
          <cell r="T1479" t="str">
            <v>Asie - Pacifique</v>
          </cell>
          <cell r="U1479" t="str">
            <v>Asia Pacific ex Japan ex Australia</v>
          </cell>
          <cell r="V1479">
            <v>6</v>
          </cell>
          <cell r="W1479" t="str">
            <v>Non</v>
          </cell>
          <cell r="X1479" t="str">
            <v>Cap</v>
          </cell>
          <cell r="Y1479" t="str">
            <v>16h00</v>
          </cell>
          <cell r="Z1479" t="str">
            <v>J+5</v>
          </cell>
          <cell r="AB1479" t="str">
            <v>Non</v>
          </cell>
          <cell r="AC1479" t="str">
            <v>Oui</v>
          </cell>
          <cell r="AD1479">
            <v>1.35</v>
          </cell>
          <cell r="AE1479">
            <v>2.25</v>
          </cell>
        </row>
        <row r="1480">
          <cell r="A1480" t="str">
            <v>LU0229946891</v>
          </cell>
          <cell r="B1480" t="str">
            <v>Templeton BRIC N(acc)EUR</v>
          </cell>
          <cell r="C1480" t="str">
            <v>Retiré de Premium 04/2017 - Adéquation de l'offre, vu avec la société de gestion</v>
          </cell>
          <cell r="D1480">
            <v>2</v>
          </cell>
          <cell r="E1480" t="str">
            <v>SICAV</v>
          </cell>
          <cell r="F1480" t="str">
            <v>Franklin Templeton IF</v>
          </cell>
          <cell r="G1480" t="str">
            <v>Franklin Templeton International Services S.à r.l.</v>
          </cell>
          <cell r="H1480" t="str">
            <v>EUR</v>
          </cell>
          <cell r="I1480" t="str">
            <v>MSCI BRIC NR USD</v>
          </cell>
          <cell r="J1480" t="str">
            <v>www.franklintempleton.fr</v>
          </cell>
          <cell r="K1480" t="str">
            <v>Actions BRIC</v>
          </cell>
          <cell r="L1480" t="str">
            <v>Europe Fonds ouverts  - Actions BRIC</v>
          </cell>
          <cell r="M1480" t="str">
            <v>FKA0</v>
          </cell>
          <cell r="N1480" t="str">
            <v>FKA0B</v>
          </cell>
          <cell r="O1480" t="str">
            <v>Quotidien</v>
          </cell>
          <cell r="P1480" t="str">
            <v>Austria;Belgium;Switzerland;Chile;Cyprus;Czech Republic;Germany;Spain;France;United Kingdom;Guernsey;Gibraltar;Greece;Hungary;Ireland;Italy;Jersey;South Korea;Luxembourg;Macao;Netherlands;Peru;Poland;Portugal;Singapore;Slovakia;Slovenia;Trinidad &amp; Tobago;</v>
          </cell>
          <cell r="Q1480" t="str">
            <v>Non</v>
          </cell>
          <cell r="R1480" t="str">
            <v/>
          </cell>
          <cell r="S1480" t="str">
            <v/>
          </cell>
          <cell r="T1480" t="str">
            <v>BRIC</v>
          </cell>
          <cell r="U1480" t="str">
            <v>BRIC (Brazil, Russia, India and China)</v>
          </cell>
          <cell r="V1480">
            <v>6</v>
          </cell>
          <cell r="W1480" t="str">
            <v>Non</v>
          </cell>
          <cell r="X1480" t="str">
            <v>Cap</v>
          </cell>
          <cell r="Y1480" t="str">
            <v>17h00</v>
          </cell>
          <cell r="Z1480" t="str">
            <v>J+3</v>
          </cell>
          <cell r="AB1480" t="str">
            <v>Non</v>
          </cell>
          <cell r="AC1480" t="str">
            <v>Oui</v>
          </cell>
          <cell r="AD1480">
            <v>1.6</v>
          </cell>
          <cell r="AE1480">
            <v>2.96</v>
          </cell>
        </row>
        <row r="1481">
          <cell r="A1481" t="str">
            <v>LU0052750758</v>
          </cell>
          <cell r="B1481" t="str">
            <v>Templeton China A(acc)USD</v>
          </cell>
          <cell r="C1481" t="str">
            <v/>
          </cell>
          <cell r="D1481">
            <v>1</v>
          </cell>
          <cell r="E1481" t="str">
            <v>SICAV</v>
          </cell>
          <cell r="F1481" t="str">
            <v>Franklin Templeton IF</v>
          </cell>
          <cell r="G1481" t="str">
            <v>Franklin Templeton International Services S.à r.l.</v>
          </cell>
          <cell r="H1481" t="str">
            <v>USD</v>
          </cell>
          <cell r="I1481" t="str">
            <v>MSCI China 10-40 NR USD</v>
          </cell>
          <cell r="J1481" t="str">
            <v>www.franklintempleton.fr</v>
          </cell>
          <cell r="K1481" t="str">
            <v>Actions Chine</v>
          </cell>
          <cell r="L1481" t="str">
            <v>Europe Fonds ouverts  - Actions Chine</v>
          </cell>
          <cell r="M1481" t="str">
            <v>FKD0</v>
          </cell>
          <cell r="N1481" t="str">
            <v>FKD0B</v>
          </cell>
          <cell r="O1481" t="str">
            <v>Quotidien</v>
          </cell>
          <cell r="P1481" t="str">
            <v>Austria;Belgium;Switzerland;Chile;Cyprus;Czech Republic;Germany;Denmark;Spain;Estonia;Finland;France;United Kingdom;Guernsey;Gibraltar;Greece;Hong Kong;Hungary;Ireland;Iceland;Italy;Jersey;South Korea;Lithuania;Luxembourg;Latvia;Netherlands;Norway;Peru;Po</v>
          </cell>
          <cell r="Q1481" t="str">
            <v>Non</v>
          </cell>
          <cell r="R1481" t="str">
            <v/>
          </cell>
          <cell r="S1481" t="str">
            <v/>
          </cell>
          <cell r="T1481" t="str">
            <v>Chine</v>
          </cell>
          <cell r="U1481" t="str">
            <v>Chine</v>
          </cell>
          <cell r="V1481">
            <v>6</v>
          </cell>
          <cell r="W1481" t="str">
            <v>Non</v>
          </cell>
          <cell r="X1481" t="str">
            <v>Cap</v>
          </cell>
          <cell r="Y1481" t="str">
            <v>17h00</v>
          </cell>
          <cell r="Z1481" t="str">
            <v>J+3</v>
          </cell>
          <cell r="AB1481" t="str">
            <v>Non</v>
          </cell>
          <cell r="AC1481" t="str">
            <v>Oui</v>
          </cell>
          <cell r="AD1481">
            <v>1.6</v>
          </cell>
          <cell r="AE1481">
            <v>2.44</v>
          </cell>
        </row>
        <row r="1482">
          <cell r="A1482" t="str">
            <v>LU0078277505</v>
          </cell>
          <cell r="B1482" t="str">
            <v>Templeton Eastern Europe A(acc)EUR</v>
          </cell>
          <cell r="C1482" t="str">
            <v/>
          </cell>
          <cell r="D1482">
            <v>4</v>
          </cell>
          <cell r="E1482" t="str">
            <v>SICAV</v>
          </cell>
          <cell r="F1482" t="str">
            <v>Franklin Templeton IF</v>
          </cell>
          <cell r="G1482" t="str">
            <v>Franklin Templeton International Services S.à r.l.</v>
          </cell>
          <cell r="H1482" t="str">
            <v>EUR</v>
          </cell>
          <cell r="I1482" t="str">
            <v>MSCI EM Europe NR EUR</v>
          </cell>
          <cell r="J1482" t="str">
            <v>www.franklintempleton.fr</v>
          </cell>
          <cell r="K1482" t="str">
            <v>Actions Europe Emergente</v>
          </cell>
          <cell r="L1482" t="str">
            <v>Europe Fonds ouverts  - Actions Europe Emergente</v>
          </cell>
          <cell r="M1482" t="str">
            <v>FH00</v>
          </cell>
          <cell r="N1482" t="str">
            <v>FH00B</v>
          </cell>
          <cell r="O1482" t="str">
            <v>Quotidien</v>
          </cell>
          <cell r="P1482" t="str">
            <v>Austria;Belgium;Switzerland;Chile;Cyprus;Czech Republic;Germany;Denmark;Spain;Estonia;Finland;France;United Kingdom;Guernsey;Gibraltar;Greece;Hong Kong;Hungary;Ireland;Iceland;Italy;Jersey;South Korea;Lithuania;Luxembourg;Latvia;Macao;Netherlands;Norway;P</v>
          </cell>
          <cell r="Q1482" t="str">
            <v>Non</v>
          </cell>
          <cell r="R1482" t="str">
            <v/>
          </cell>
          <cell r="S1482" t="str">
            <v/>
          </cell>
          <cell r="T1482" t="str">
            <v>Europe</v>
          </cell>
          <cell r="U1482" t="str">
            <v>Europe Emerging Mkts</v>
          </cell>
          <cell r="V1482">
            <v>6</v>
          </cell>
          <cell r="W1482" t="str">
            <v>Non</v>
          </cell>
          <cell r="X1482" t="str">
            <v>Cap</v>
          </cell>
          <cell r="Y1482" t="str">
            <v>17h00</v>
          </cell>
          <cell r="Z1482" t="str">
            <v>J+3</v>
          </cell>
          <cell r="AB1482" t="str">
            <v>Non</v>
          </cell>
          <cell r="AC1482" t="str">
            <v>Oui</v>
          </cell>
          <cell r="AD1482">
            <v>1.6</v>
          </cell>
          <cell r="AE1482">
            <v>2.58</v>
          </cell>
        </row>
        <row r="1483">
          <cell r="A1483" t="str">
            <v>LU0608807516</v>
          </cell>
          <cell r="B1483" t="str">
            <v>Templeton Em Mkts Dyn Inc A Acc EUR</v>
          </cell>
          <cell r="D1483">
            <v>2</v>
          </cell>
          <cell r="E1483" t="str">
            <v>SICAV</v>
          </cell>
          <cell r="F1483" t="str">
            <v>Franklin Templeton IF</v>
          </cell>
          <cell r="G1483" t="str">
            <v>Franklin Templeton International Services S.à r.l.</v>
          </cell>
          <cell r="H1483" t="str">
            <v>EUR</v>
          </cell>
          <cell r="I1483" t="str">
            <v>(JPM GBI-EM Global Diversified TR EUR) 50.000% + ( MSCI EM NR USD) 50.000%</v>
          </cell>
          <cell r="J1483" t="str">
            <v>www.franklintempleton.fr</v>
          </cell>
          <cell r="K1483" t="str">
            <v>Mixtes Marchés Emergents</v>
          </cell>
          <cell r="L1483" t="str">
            <v>Europe Fonds ouverts  - Allocation Marchés Emergents</v>
          </cell>
          <cell r="M1483" t="str">
            <v>EI00</v>
          </cell>
          <cell r="N1483" t="str">
            <v>EI00B</v>
          </cell>
          <cell r="O1483" t="str">
            <v>Quotidien</v>
          </cell>
          <cell r="P1483" t="str">
            <v>Austria;Belgium;Switzerland;Cyprus;Germany;Denmark;Estonia;Finland;France;United Kingdom;Guernsey;Gibraltar;Ireland;Italy;Jersey;Lithuania;Luxembourg;Latvia;Netherlands;Norway;Singapore;Slovakia;Sweden;</v>
          </cell>
          <cell r="Q1483" t="str">
            <v>Non</v>
          </cell>
          <cell r="R1483" t="str">
            <v/>
          </cell>
          <cell r="S1483" t="str">
            <v>+ 85 ans</v>
          </cell>
          <cell r="T1483" t="str">
            <v>Marchés Emergents</v>
          </cell>
          <cell r="U1483" t="str">
            <v>Global Emerging Mkts</v>
          </cell>
          <cell r="V1483">
            <v>5</v>
          </cell>
          <cell r="W1483" t="str">
            <v>Non</v>
          </cell>
          <cell r="X1483" t="str">
            <v>Cap</v>
          </cell>
          <cell r="Y1483" t="str">
            <v>12h00</v>
          </cell>
          <cell r="Z1483" t="str">
            <v>J+3</v>
          </cell>
          <cell r="AB1483" t="str">
            <v>Non</v>
          </cell>
          <cell r="AC1483" t="str">
            <v>Oui</v>
          </cell>
          <cell r="AD1483">
            <v>1</v>
          </cell>
          <cell r="AE1483">
            <v>1.86</v>
          </cell>
        </row>
        <row r="1484">
          <cell r="A1484" t="str">
            <v>LU0608807789</v>
          </cell>
          <cell r="B1484" t="str">
            <v>Templeton Em Mkts Dyn Inc A Acc EUR-H1</v>
          </cell>
          <cell r="C1484" t="str">
            <v/>
          </cell>
          <cell r="D1484">
            <v>1</v>
          </cell>
          <cell r="E1484" t="str">
            <v>SICAV</v>
          </cell>
          <cell r="F1484" t="str">
            <v>Franklin Templeton IF</v>
          </cell>
          <cell r="G1484" t="str">
            <v>Franklin Templeton International Services S.à r.l.</v>
          </cell>
          <cell r="H1484" t="str">
            <v>EUR</v>
          </cell>
          <cell r="I1484" t="str">
            <v>(JPM GBI-EM Global Diversified TR EUR) 50.000% + ( MSCI EM NR USD) 50.000%</v>
          </cell>
          <cell r="J1484" t="str">
            <v>www.franklintempleton.fr</v>
          </cell>
          <cell r="K1484" t="str">
            <v>Mixtes autres devises</v>
          </cell>
          <cell r="L1484" t="str">
            <v>Europe Fonds ouverts  - Allocation Autres Devises</v>
          </cell>
          <cell r="M1484" t="str">
            <v>EF00</v>
          </cell>
          <cell r="N1484" t="str">
            <v>EF00B</v>
          </cell>
          <cell r="O1484" t="str">
            <v>Quotidien</v>
          </cell>
          <cell r="P1484" t="str">
            <v>Austria;Belgium;Cyprus;Germany;France;United Kingdom;Guernsey;Gibraltar;Ireland;Jersey;Luxembourg;Netherlands;Singapore;Slovakia;</v>
          </cell>
          <cell r="Q1484" t="str">
            <v>Non</v>
          </cell>
          <cell r="R1484" t="str">
            <v/>
          </cell>
          <cell r="S1484" t="str">
            <v>+ 85 ans</v>
          </cell>
          <cell r="T1484" t="str">
            <v>Marchés Emergents</v>
          </cell>
          <cell r="U1484" t="str">
            <v>Global Emerging Mkts</v>
          </cell>
          <cell r="V1484">
            <v>5</v>
          </cell>
          <cell r="W1484" t="str">
            <v>Non</v>
          </cell>
          <cell r="X1484" t="str">
            <v>Cap</v>
          </cell>
          <cell r="Y1484" t="str">
            <v>12h00</v>
          </cell>
          <cell r="Z1484" t="str">
            <v>J+3</v>
          </cell>
          <cell r="AB1484" t="str">
            <v>Non</v>
          </cell>
          <cell r="AC1484" t="str">
            <v>Oui</v>
          </cell>
          <cell r="AD1484">
            <v>1</v>
          </cell>
          <cell r="AE1484">
            <v>1.86</v>
          </cell>
        </row>
        <row r="1485">
          <cell r="A1485" t="str">
            <v>LU0300743431</v>
          </cell>
          <cell r="B1485" t="str">
            <v>Templeton Em Mkts Smlr Coms A(acc)EUR</v>
          </cell>
          <cell r="D1485">
            <v>4</v>
          </cell>
          <cell r="E1485" t="str">
            <v>SICAV</v>
          </cell>
          <cell r="F1485" t="str">
            <v>Franklin Templeton IF</v>
          </cell>
          <cell r="G1485" t="str">
            <v>Franklin Templeton International Services S.à r.l.</v>
          </cell>
          <cell r="H1485" t="str">
            <v>EUR</v>
          </cell>
          <cell r="I1485" t="str">
            <v>MSCI EM Small NR USD</v>
          </cell>
          <cell r="J1485" t="str">
            <v>www.franklintempleton.fr</v>
          </cell>
          <cell r="K1485" t="str">
            <v>Actions Marchés Emergents</v>
          </cell>
          <cell r="L1485" t="str">
            <v>Europe Fonds ouverts  - Global Emerging Markets Small/Mid-Cap Equity</v>
          </cell>
          <cell r="M1485" t="str">
            <v>FJ00</v>
          </cell>
          <cell r="N1485" t="str">
            <v>FJ00B</v>
          </cell>
          <cell r="O1485" t="str">
            <v>Quotidien</v>
          </cell>
          <cell r="P1485" t="str">
            <v>Austria;Belgium;Switzerland;Cyprus;Czech Republic;Germany;Denmark;Spain;Estonia;Finland;France;United Kingdom;Guernsey;Gibraltar;Greece;Hong Kong;Hungary;Ireland;Iceland;Italy;Jersey;Lithuania;Luxembourg;Latvia;Netherlands;Norway;Poland;Portugal;Singapore</v>
          </cell>
          <cell r="Q1485" t="str">
            <v>Non</v>
          </cell>
          <cell r="R1485" t="str">
            <v/>
          </cell>
          <cell r="S1485" t="str">
            <v/>
          </cell>
          <cell r="T1485" t="str">
            <v>Marchés Emergents</v>
          </cell>
          <cell r="U1485" t="str">
            <v>Global Emerging Mkts</v>
          </cell>
          <cell r="V1485">
            <v>6</v>
          </cell>
          <cell r="W1485" t="str">
            <v>Non</v>
          </cell>
          <cell r="X1485" t="str">
            <v>Cap</v>
          </cell>
          <cell r="Y1485" t="str">
            <v>18h00</v>
          </cell>
          <cell r="Z1485" t="str">
            <v>J+1</v>
          </cell>
          <cell r="AB1485" t="str">
            <v>Non</v>
          </cell>
          <cell r="AC1485" t="str">
            <v>Oui</v>
          </cell>
          <cell r="AD1485">
            <v>1.6</v>
          </cell>
          <cell r="AE1485">
            <v>2.4900000000000002</v>
          </cell>
        </row>
        <row r="1486">
          <cell r="A1486" t="str">
            <v>LU0626262082</v>
          </cell>
          <cell r="B1486" t="str">
            <v>Templeton Emerging Markets A(acc)EUR-H1</v>
          </cell>
          <cell r="D1486">
            <v>2</v>
          </cell>
          <cell r="E1486" t="str">
            <v>SICAV</v>
          </cell>
          <cell r="F1486" t="str">
            <v>Franklin Templeton IF</v>
          </cell>
          <cell r="G1486" t="str">
            <v>Franklin Templeton International Services S.à r.l.</v>
          </cell>
          <cell r="H1486" t="str">
            <v>EUR</v>
          </cell>
          <cell r="I1486" t="str">
            <v>MSCI EM NR USD</v>
          </cell>
          <cell r="J1486" t="str">
            <v>www.franklintempleton.fr</v>
          </cell>
          <cell r="K1486" t="str">
            <v>Actions autres</v>
          </cell>
          <cell r="L1486" t="str">
            <v>Europe Fonds ouverts  - Autres actions</v>
          </cell>
          <cell r="M1486" t="str">
            <v>FTZZ</v>
          </cell>
          <cell r="N1486" t="str">
            <v>FTZZB</v>
          </cell>
          <cell r="O1486" t="str">
            <v>Quotidien</v>
          </cell>
          <cell r="P1486" t="str">
            <v>United Arab Emirates;Austria;Belgium;Switzerland;Cyprus;Czech Republic;Germany;Denmark;Spain;Estonia;Finland;France;United Kingdom;Georgia;Greece;Hungary;Ireland;Italy;Jersey;Liechtenstein;Lithuania;Luxembourg;Latvia;Netherlands;Norway;Poland;Portugal;Sin</v>
          </cell>
          <cell r="Q1486" t="str">
            <v>Non</v>
          </cell>
          <cell r="R1486" t="str">
            <v/>
          </cell>
          <cell r="S1486" t="str">
            <v/>
          </cell>
          <cell r="T1486" t="str">
            <v>Marchés Emergents</v>
          </cell>
          <cell r="U1486" t="str">
            <v>Global Emerging Mkts</v>
          </cell>
          <cell r="V1486">
            <v>6</v>
          </cell>
          <cell r="W1486" t="str">
            <v>Non</v>
          </cell>
          <cell r="X1486" t="str">
            <v>Cap</v>
          </cell>
          <cell r="Y1486" t="str">
            <v>18h00</v>
          </cell>
          <cell r="Z1486" t="str">
            <v>J+3</v>
          </cell>
          <cell r="AB1486" t="str">
            <v>Non</v>
          </cell>
          <cell r="AC1486" t="str">
            <v>Oui</v>
          </cell>
          <cell r="AD1486">
            <v>1.1499999999999999</v>
          </cell>
          <cell r="AE1486">
            <v>2</v>
          </cell>
        </row>
        <row r="1487">
          <cell r="A1487" t="str">
            <v>LU0128522744</v>
          </cell>
          <cell r="B1487" t="str">
            <v>Templeton Emerging Markets A(acc)USD</v>
          </cell>
          <cell r="C1487" t="str">
            <v/>
          </cell>
          <cell r="D1487">
            <v>1</v>
          </cell>
          <cell r="E1487" t="str">
            <v>SICAV</v>
          </cell>
          <cell r="F1487" t="str">
            <v>Franklin Templeton IF</v>
          </cell>
          <cell r="G1487" t="str">
            <v>Franklin Templeton International Services S.à r.l.</v>
          </cell>
          <cell r="H1487" t="str">
            <v>USD</v>
          </cell>
          <cell r="I1487" t="str">
            <v>MSCI EM NR USD</v>
          </cell>
          <cell r="J1487" t="str">
            <v>www.franklintempleton.fr</v>
          </cell>
          <cell r="K1487" t="str">
            <v>Actions Marchés Emergents</v>
          </cell>
          <cell r="L1487" t="str">
            <v>Europe Fonds ouverts  - Actions Marchés Emergents</v>
          </cell>
          <cell r="M1487" t="str">
            <v>FJ00</v>
          </cell>
          <cell r="N1487" t="str">
            <v>FJ00B</v>
          </cell>
          <cell r="O1487" t="str">
            <v>Quotidien</v>
          </cell>
          <cell r="P1487" t="str">
            <v>Austria;Belgium;Switzerland;Chile;Cyprus;Czech Republic;Germany;Denmark;Spain;Estonia;Finland;France;United Kingdom;Guernsey;Gibraltar;Greece;Hong Kong;Hungary;Ireland;Iceland;Italy;Jersey;South Korea;Lithuania;Luxembourg;Latvia;Macao;Netherlands;Norway;P</v>
          </cell>
          <cell r="Q1487" t="str">
            <v>Non</v>
          </cell>
          <cell r="R1487" t="str">
            <v/>
          </cell>
          <cell r="S1487" t="str">
            <v/>
          </cell>
          <cell r="T1487" t="str">
            <v>Marchés Emergents</v>
          </cell>
          <cell r="U1487" t="str">
            <v>Global Emerging Mkts</v>
          </cell>
          <cell r="V1487">
            <v>6</v>
          </cell>
          <cell r="W1487" t="str">
            <v>Non</v>
          </cell>
          <cell r="X1487" t="str">
            <v>Cap</v>
          </cell>
          <cell r="Y1487" t="str">
            <v>17h00</v>
          </cell>
          <cell r="Z1487" t="str">
            <v>J+3</v>
          </cell>
          <cell r="AB1487" t="str">
            <v>Non</v>
          </cell>
          <cell r="AC1487" t="str">
            <v>Oui</v>
          </cell>
          <cell r="AD1487">
            <v>1.1499999999999999</v>
          </cell>
          <cell r="AE1487">
            <v>2</v>
          </cell>
        </row>
        <row r="1488">
          <cell r="A1488" t="str">
            <v>LU0029874905</v>
          </cell>
          <cell r="B1488" t="str">
            <v>Templeton Emerging Markets A(Ydis)USD</v>
          </cell>
          <cell r="C1488" t="str">
            <v>Hors liste</v>
          </cell>
          <cell r="D1488">
            <v>0</v>
          </cell>
          <cell r="E1488" t="str">
            <v>SICAV</v>
          </cell>
          <cell r="F1488" t="str">
            <v>Franklin Templeton IF</v>
          </cell>
          <cell r="G1488" t="str">
            <v>Franklin Templeton International Services S.à r.l.</v>
          </cell>
          <cell r="H1488" t="str">
            <v>USD</v>
          </cell>
          <cell r="I1488" t="str">
            <v>MSCI EM NR USD</v>
          </cell>
          <cell r="J1488" t="str">
            <v>www.franklintempleton.fr</v>
          </cell>
          <cell r="K1488" t="str">
            <v>Actions Marchés Emergents</v>
          </cell>
          <cell r="L1488" t="str">
            <v>Europe Fonds ouverts  - Actions Marchés Emergents</v>
          </cell>
          <cell r="M1488" t="str">
            <v>FJ00</v>
          </cell>
          <cell r="N1488" t="str">
            <v>FJ00B</v>
          </cell>
          <cell r="O1488" t="str">
            <v>Quotidien</v>
          </cell>
          <cell r="P1488" t="str">
            <v>Austria;Belgium;Switzerland;Chile;Cyprus;Czech Republic;Germany;Spain;France;United Kingdom;Guernsey;Gibraltar;Greece;Hong Kong;Hungary;Ireland;Italy;Jersey;South Korea;Luxembourg;Macao;Netherlands;Peru;Poland;Singapore;Slovakia;Slovenia;Trinidad &amp; Tobago</v>
          </cell>
          <cell r="Q1488" t="str">
            <v>Non</v>
          </cell>
          <cell r="R1488" t="str">
            <v/>
          </cell>
          <cell r="S1488" t="str">
            <v/>
          </cell>
          <cell r="T1488" t="str">
            <v>Marchés Emergents</v>
          </cell>
          <cell r="U1488" t="str">
            <v>Global Emerging Mkts</v>
          </cell>
          <cell r="V1488">
            <v>6</v>
          </cell>
          <cell r="W1488" t="str">
            <v>Non</v>
          </cell>
          <cell r="X1488" t="str">
            <v>Dist</v>
          </cell>
          <cell r="Y1488" t="str">
            <v>17h00</v>
          </cell>
          <cell r="Z1488" t="str">
            <v>J+3</v>
          </cell>
          <cell r="AB1488" t="str">
            <v>Non</v>
          </cell>
          <cell r="AC1488" t="str">
            <v>Oui</v>
          </cell>
          <cell r="AD1488">
            <v>1.1499999999999999</v>
          </cell>
          <cell r="AE1488">
            <v>2</v>
          </cell>
        </row>
        <row r="1489">
          <cell r="A1489" t="str">
            <v>LU0188151921</v>
          </cell>
          <cell r="B1489" t="str">
            <v>Templeton Emerging Markets N(acc)EUR</v>
          </cell>
          <cell r="C1489" t="str">
            <v>Retrait SLEPL 07/21 doublons</v>
          </cell>
          <cell r="D1489">
            <v>2</v>
          </cell>
          <cell r="E1489" t="str">
            <v>SICAV</v>
          </cell>
          <cell r="F1489" t="str">
            <v>Franklin Templeton IF</v>
          </cell>
          <cell r="G1489" t="str">
            <v>Franklin Templeton International Services S.à r.l.</v>
          </cell>
          <cell r="H1489" t="str">
            <v>EUR</v>
          </cell>
          <cell r="I1489" t="str">
            <v>MSCI EM NR USD</v>
          </cell>
          <cell r="J1489" t="str">
            <v>www.franklintempleton.fr</v>
          </cell>
          <cell r="K1489" t="str">
            <v>Actions Marchés Emergents</v>
          </cell>
          <cell r="L1489" t="str">
            <v>Europe Fonds ouverts  - Actions Marchés Emergents</v>
          </cell>
          <cell r="M1489" t="str">
            <v>FJ00</v>
          </cell>
          <cell r="N1489" t="str">
            <v>FJ00B</v>
          </cell>
          <cell r="O1489" t="str">
            <v>Quotidien</v>
          </cell>
          <cell r="P1489" t="str">
            <v>Austria;Belgium;Switzerland;Chile;Cyprus;Czech Republic;Germany;Spain;France;United Kingdom;Guernsey;Gibraltar;Greece;Hungary;Ireland;Italy;Jersey;South Korea;Luxembourg;Macao;Netherlands;Peru;Poland;Portugal;Singapore;Slovakia;Slovenia;Trinidad &amp; Tobago;</v>
          </cell>
          <cell r="Q1489" t="str">
            <v>Non</v>
          </cell>
          <cell r="R1489" t="str">
            <v/>
          </cell>
          <cell r="S1489" t="str">
            <v/>
          </cell>
          <cell r="T1489" t="str">
            <v>Marchés Emergents</v>
          </cell>
          <cell r="U1489" t="str">
            <v>Global Emerging Mkts</v>
          </cell>
          <cell r="V1489">
            <v>6</v>
          </cell>
          <cell r="W1489" t="str">
            <v>Non</v>
          </cell>
          <cell r="X1489" t="str">
            <v>Cap</v>
          </cell>
          <cell r="Y1489" t="str">
            <v>17h00</v>
          </cell>
          <cell r="Z1489" t="str">
            <v>J+3</v>
          </cell>
          <cell r="AB1489" t="str">
            <v>Non</v>
          </cell>
          <cell r="AC1489" t="str">
            <v>Oui</v>
          </cell>
          <cell r="AD1489">
            <v>1.1499999999999999</v>
          </cell>
          <cell r="AE1489">
            <v>2.5</v>
          </cell>
        </row>
        <row r="1490">
          <cell r="A1490" t="str">
            <v>LU0109402221</v>
          </cell>
          <cell r="B1490" t="str">
            <v>Templeton Emerging Markets N(acc)USD</v>
          </cell>
          <cell r="C1490" t="str">
            <v>Support de remplacement du fonds liquidé le 10/05/2021 LU0309123817 HSBC GIF Emerging Wealth AC</v>
          </cell>
          <cell r="D1490">
            <v>8</v>
          </cell>
          <cell r="E1490" t="str">
            <v>SICAV</v>
          </cell>
          <cell r="F1490" t="str">
            <v>Franklin Templeton IF</v>
          </cell>
          <cell r="G1490" t="str">
            <v>Franklin Templeton International Services S.à r.l.</v>
          </cell>
          <cell r="H1490" t="str">
            <v>USD</v>
          </cell>
          <cell r="I1490" t="str">
            <v>MSCI EM NR USD</v>
          </cell>
          <cell r="J1490" t="str">
            <v>www.franklintempleton.fr</v>
          </cell>
          <cell r="K1490" t="str">
            <v>Actions Marchés Emergents</v>
          </cell>
          <cell r="L1490" t="str">
            <v>Europe Fonds ouverts  - Actions Marchés Emergents</v>
          </cell>
          <cell r="M1490" t="str">
            <v>FJ00</v>
          </cell>
          <cell r="N1490" t="str">
            <v>FJ00B</v>
          </cell>
          <cell r="O1490" t="str">
            <v>Quotidien</v>
          </cell>
          <cell r="P1490" t="str">
            <v>Austria;Belgium;Switzerland;Chile;Cyprus;Czech Republic;Germany;Spain;France;United Kingdom;Guernsey;Gibraltar;Greece;Hong Kong;Hungary;Ireland;Italy;Jersey;South Korea;Luxembourg;Macao;Netherlands;Peru;Poland;Portugal;Singapore;Slovakia;Slovenia;Trinidad</v>
          </cell>
          <cell r="Q1490" t="str">
            <v>Non</v>
          </cell>
          <cell r="R1490" t="str">
            <v/>
          </cell>
          <cell r="S1490" t="str">
            <v/>
          </cell>
          <cell r="T1490" t="str">
            <v>Marchés Emergents</v>
          </cell>
          <cell r="U1490" t="str">
            <v>Global Emerging Mkts</v>
          </cell>
          <cell r="V1490">
            <v>6</v>
          </cell>
          <cell r="W1490" t="str">
            <v>Non</v>
          </cell>
          <cell r="X1490" t="str">
            <v>Cap</v>
          </cell>
          <cell r="Y1490" t="str">
            <v>17h00</v>
          </cell>
          <cell r="Z1490" t="str">
            <v>J+3</v>
          </cell>
          <cell r="AA1490">
            <v>0</v>
          </cell>
          <cell r="AB1490" t="str">
            <v>Non</v>
          </cell>
          <cell r="AC1490" t="str">
            <v>Oui</v>
          </cell>
          <cell r="AD1490">
            <v>1.1499999999999999</v>
          </cell>
          <cell r="AE1490">
            <v>2.5</v>
          </cell>
        </row>
        <row r="1491">
          <cell r="A1491" t="str">
            <v>LU0128530416</v>
          </cell>
          <cell r="B1491" t="str">
            <v>Templeton Emerging Mkts Bd N(acc)USD</v>
          </cell>
          <cell r="D1491">
            <v>1</v>
          </cell>
          <cell r="E1491" t="str">
            <v>SICAV</v>
          </cell>
          <cell r="F1491" t="str">
            <v>Franklin Templeton IF</v>
          </cell>
          <cell r="G1491" t="str">
            <v>Franklin Templeton International Services S.à r.l.</v>
          </cell>
          <cell r="H1491" t="str">
            <v>USD</v>
          </cell>
          <cell r="I1491" t="str">
            <v>JPM EMBI Global TR USD</v>
          </cell>
          <cell r="J1491" t="str">
            <v>www.franklintempleton.fr</v>
          </cell>
          <cell r="K1491" t="str">
            <v>Obligations Marchés Emergents - Devise locale</v>
          </cell>
          <cell r="L1491" t="str">
            <v>Europe Fonds ouverts  - Obligations Marchés Emergents Devise Locale</v>
          </cell>
          <cell r="M1491" t="str">
            <v>BDRC</v>
          </cell>
          <cell r="N1491" t="str">
            <v>BDRCB</v>
          </cell>
          <cell r="O1491" t="str">
            <v>Quotidien</v>
          </cell>
          <cell r="P1491" t="str">
            <v>Austria;Belgium;Switzerland;Chile;Cyprus;Czech Republic;Germany;Spain;France;United Kingdom;Guernsey;Gibraltar;Greece;Hungary;Ireland;Italy;Jersey;South Korea;Luxembourg;Macao;Netherlands;Poland;Portugal;Singapore;Slovakia;Trinidad &amp; Tobago;Turkey;</v>
          </cell>
          <cell r="Q1491" t="str">
            <v>Non</v>
          </cell>
          <cell r="R1491" t="str">
            <v/>
          </cell>
          <cell r="S1491" t="str">
            <v>+ 85 ans</v>
          </cell>
          <cell r="T1491" t="str">
            <v>Marchés Emergents</v>
          </cell>
          <cell r="U1491" t="str">
            <v>Global Emerging Mkts</v>
          </cell>
          <cell r="V1491">
            <v>4</v>
          </cell>
          <cell r="W1491" t="str">
            <v>Non</v>
          </cell>
          <cell r="X1491" t="str">
            <v>Cap</v>
          </cell>
          <cell r="Y1491" t="str">
            <v>17h00</v>
          </cell>
          <cell r="Z1491" t="str">
            <v>J+3</v>
          </cell>
          <cell r="AB1491" t="str">
            <v>Non</v>
          </cell>
          <cell r="AC1491" t="str">
            <v>Oui</v>
          </cell>
          <cell r="AD1491">
            <v>1</v>
          </cell>
          <cell r="AE1491">
            <v>2.4</v>
          </cell>
        </row>
        <row r="1492">
          <cell r="A1492" t="str">
            <v>LU1863844749</v>
          </cell>
          <cell r="B1492" t="str">
            <v>Templeton Euroland A (YDis) USD</v>
          </cell>
          <cell r="D1492">
            <v>0</v>
          </cell>
          <cell r="E1492" t="str">
            <v>SICAV</v>
          </cell>
          <cell r="F1492" t="str">
            <v>Franklin Templeton IF</v>
          </cell>
          <cell r="G1492" t="str">
            <v>Franklin Templeton International Services S.à r.l.</v>
          </cell>
          <cell r="H1492" t="str">
            <v>USD</v>
          </cell>
          <cell r="I1492" t="str">
            <v>MSCI EMU NR USD</v>
          </cell>
          <cell r="J1492" t="str">
            <v>www.franklintempleton.fr</v>
          </cell>
          <cell r="K1492" t="str">
            <v>Actions Zone Euro Grandes Capitalisations</v>
          </cell>
          <cell r="L1492" t="str">
            <v>Europe Fonds ouverts  - Actions Zone Euro Grandes Cap.</v>
          </cell>
          <cell r="M1492" t="str">
            <v>FBAA</v>
          </cell>
          <cell r="N1492" t="str">
            <v>FBAAB</v>
          </cell>
          <cell r="O1492" t="str">
            <v>Quotidien</v>
          </cell>
          <cell r="P1492" t="str">
            <v>Hong Kong;Luxembourg;Taiwan;</v>
          </cell>
          <cell r="Q1492" t="str">
            <v>Non</v>
          </cell>
          <cell r="R1492" t="str">
            <v/>
          </cell>
          <cell r="S1492" t="str">
            <v/>
          </cell>
          <cell r="T1492" t="str">
            <v>Zone Euro</v>
          </cell>
          <cell r="U1492" t="str">
            <v>Euroland</v>
          </cell>
          <cell r="V1492">
            <v>6</v>
          </cell>
          <cell r="W1492" t="str">
            <v>Non</v>
          </cell>
          <cell r="X1492" t="str">
            <v>Dist</v>
          </cell>
          <cell r="Y1492" t="str">
            <v>16h00</v>
          </cell>
          <cell r="Z1492" t="str">
            <v>J+3</v>
          </cell>
          <cell r="AB1492" t="str">
            <v>Non</v>
          </cell>
          <cell r="AC1492" t="str">
            <v>Oui</v>
          </cell>
          <cell r="AD1492">
            <v>1</v>
          </cell>
          <cell r="AE1492">
            <v>1.84</v>
          </cell>
        </row>
        <row r="1493">
          <cell r="A1493" t="str">
            <v>LU0128521001</v>
          </cell>
          <cell r="B1493" t="str">
            <v>Templeton Euroland N (Acc) EUR</v>
          </cell>
          <cell r="C1493" t="str">
            <v/>
          </cell>
          <cell r="D1493">
            <v>1</v>
          </cell>
          <cell r="E1493" t="str">
            <v>SICAV</v>
          </cell>
          <cell r="F1493" t="str">
            <v>Franklin Templeton IF</v>
          </cell>
          <cell r="G1493" t="str">
            <v>Franklin Templeton International Services S.à r.l.</v>
          </cell>
          <cell r="H1493" t="str">
            <v>EUR</v>
          </cell>
          <cell r="I1493" t="str">
            <v>MSCI EMU NR USD</v>
          </cell>
          <cell r="J1493" t="str">
            <v>www.franklintempleton.fr</v>
          </cell>
          <cell r="K1493" t="str">
            <v>Actions Zone Euro Grandes Capitalisations</v>
          </cell>
          <cell r="L1493" t="str">
            <v>Europe Fonds ouverts  - Actions Zone Euro Grandes Cap.</v>
          </cell>
          <cell r="M1493" t="str">
            <v>FBAA</v>
          </cell>
          <cell r="N1493" t="str">
            <v>FBAAB</v>
          </cell>
          <cell r="O1493" t="str">
            <v>Quotidien</v>
          </cell>
          <cell r="P1493" t="str">
            <v>Austria;Belgium;Switzerland;Chile;Cyprus;Czech Republic;Germany;Spain;France;United Kingdom;Guernsey;Gibraltar;Greece;Hungary;Ireland;Italy;Jersey;South Korea;Luxembourg;Macao;Netherlands;Poland;Portugal;Singapore;Slovakia;Trinidad &amp; Tobago;South Africa;</v>
          </cell>
          <cell r="Q1493" t="str">
            <v>Non</v>
          </cell>
          <cell r="R1493" t="str">
            <v/>
          </cell>
          <cell r="S1493" t="str">
            <v/>
          </cell>
          <cell r="T1493" t="str">
            <v>Zone Euro</v>
          </cell>
          <cell r="U1493" t="str">
            <v>Euroland</v>
          </cell>
          <cell r="V1493">
            <v>6</v>
          </cell>
          <cell r="W1493" t="str">
            <v>Non</v>
          </cell>
          <cell r="X1493" t="str">
            <v>Cap</v>
          </cell>
          <cell r="Y1493" t="str">
            <v>17h00</v>
          </cell>
          <cell r="Z1493" t="str">
            <v>J+3</v>
          </cell>
          <cell r="AB1493" t="str">
            <v>Non</v>
          </cell>
          <cell r="AC1493" t="str">
            <v>Oui</v>
          </cell>
          <cell r="AD1493">
            <v>1</v>
          </cell>
          <cell r="AE1493">
            <v>2.61</v>
          </cell>
        </row>
        <row r="1494">
          <cell r="A1494" t="str">
            <v>LU0122612848</v>
          </cell>
          <cell r="B1494" t="str">
            <v>Templeton European Opps A(acc)EUR</v>
          </cell>
          <cell r="C1494" t="str">
            <v>Retiré de Premium 04/2017 - Adéquation de l'offre, vu avec la société de gestion</v>
          </cell>
          <cell r="D1494">
            <v>1</v>
          </cell>
          <cell r="E1494" t="str">
            <v>SICAV</v>
          </cell>
          <cell r="F1494" t="str">
            <v>Franklin Templeton IF</v>
          </cell>
          <cell r="G1494" t="str">
            <v>Franklin Templeton International Services S.à r.l.</v>
          </cell>
          <cell r="H1494" t="str">
            <v>EUR</v>
          </cell>
          <cell r="I1494" t="str">
            <v>MSCI Europe NR EUR</v>
          </cell>
          <cell r="J1494" t="str">
            <v>www.franklintempleton.fr</v>
          </cell>
          <cell r="K1494" t="str">
            <v>Actions Europe Toutes Capitalisations</v>
          </cell>
          <cell r="L1494" t="str">
            <v>Europe Fonds ouverts  - Actions Europe Flex Cap</v>
          </cell>
          <cell r="M1494" t="str">
            <v>FCCC</v>
          </cell>
          <cell r="N1494" t="str">
            <v>FCCCB</v>
          </cell>
          <cell r="O1494" t="str">
            <v>Quotidien</v>
          </cell>
          <cell r="P1494" t="str">
            <v>Austria;Belgium;Switzerland;Chile;Cyprus;Czech Republic;Germany;Denmark;Spain;Estonia;Finland;France;United Kingdom;Guernsey;Gibraltar;Greece;Hungary;Ireland;Iceland;Italy;Jersey;Lithuania;Luxembourg;Latvia;Netherlands;Norway;Poland;Portugal;Singapore;Slo</v>
          </cell>
          <cell r="Q1494" t="str">
            <v>Non</v>
          </cell>
          <cell r="R1494" t="str">
            <v/>
          </cell>
          <cell r="S1494" t="str">
            <v/>
          </cell>
          <cell r="T1494" t="str">
            <v>Europe</v>
          </cell>
          <cell r="U1494" t="str">
            <v>Europe</v>
          </cell>
          <cell r="V1494">
            <v>6</v>
          </cell>
          <cell r="W1494" t="str">
            <v>Non</v>
          </cell>
          <cell r="X1494" t="str">
            <v>Cap</v>
          </cell>
          <cell r="Y1494" t="str">
            <v>17h00</v>
          </cell>
          <cell r="Z1494" t="str">
            <v>J+3</v>
          </cell>
          <cell r="AB1494" t="str">
            <v>Non</v>
          </cell>
          <cell r="AC1494" t="str">
            <v>Oui</v>
          </cell>
          <cell r="AD1494">
            <v>1</v>
          </cell>
          <cell r="AE1494">
            <v>1.85</v>
          </cell>
        </row>
        <row r="1495">
          <cell r="A1495" t="str">
            <v>LU0390137031</v>
          </cell>
          <cell r="B1495" t="str">
            <v>Templeton Frontier Markets A(acc)EUR</v>
          </cell>
          <cell r="C1495" t="str">
            <v>colonne liste : dont 1 historique UBS - LU0390137031</v>
          </cell>
          <cell r="D1495">
            <v>4</v>
          </cell>
          <cell r="E1495" t="str">
            <v>SICAV</v>
          </cell>
          <cell r="F1495" t="str">
            <v>Franklin Templeton IF</v>
          </cell>
          <cell r="G1495" t="str">
            <v>Franklin Templeton International Services S.à r.l.</v>
          </cell>
          <cell r="H1495" t="str">
            <v>EUR</v>
          </cell>
          <cell r="I1495" t="str">
            <v>MSCI Frontier EM Select Conty Cap NR USD</v>
          </cell>
          <cell r="J1495" t="str">
            <v>www.franklintempleton.fr</v>
          </cell>
          <cell r="K1495" t="str">
            <v>Actions Marchés Emergents</v>
          </cell>
          <cell r="L1495" t="str">
            <v>Europe Fonds ouverts  - Actions Marchés Frontières</v>
          </cell>
          <cell r="M1495" t="str">
            <v>FJ00</v>
          </cell>
          <cell r="N1495" t="str">
            <v>FJ00B</v>
          </cell>
          <cell r="O1495" t="str">
            <v>Quotidien</v>
          </cell>
          <cell r="P1495" t="str">
            <v>Austria;Belgium;Switzerland;Cyprus;Czech Republic;Germany;Denmark;Spain;Estonia;Finland;France;United Kingdom;Guernsey;Gibraltar;Greece;Hong Kong;Hungary;Ireland;Italy;Jersey;Lithuania;Luxembourg;Latvia;Netherlands;Norway;Poland;Portugal;Singapore;Slovaki</v>
          </cell>
          <cell r="Q1495" t="str">
            <v>Non</v>
          </cell>
          <cell r="R1495" t="str">
            <v/>
          </cell>
          <cell r="S1495" t="str">
            <v>+ 85 ans</v>
          </cell>
          <cell r="T1495" t="str">
            <v>Marchés Emergents</v>
          </cell>
          <cell r="U1495" t="str">
            <v>Global Emerging Mkts</v>
          </cell>
          <cell r="V1495">
            <v>5</v>
          </cell>
          <cell r="W1495" t="str">
            <v>Non</v>
          </cell>
          <cell r="X1495" t="str">
            <v>Cap</v>
          </cell>
          <cell r="Y1495" t="str">
            <v>18h00</v>
          </cell>
          <cell r="Z1495" t="str">
            <v>J+4</v>
          </cell>
          <cell r="AB1495" t="str">
            <v>Non</v>
          </cell>
          <cell r="AC1495" t="str">
            <v>Oui</v>
          </cell>
          <cell r="AD1495">
            <v>1.6</v>
          </cell>
          <cell r="AE1495">
            <v>2.68</v>
          </cell>
        </row>
        <row r="1496">
          <cell r="A1496" t="str">
            <v>LU0390137973</v>
          </cell>
          <cell r="B1496" t="str">
            <v>Templeton Frontier Markets N(acc)EUR</v>
          </cell>
          <cell r="C1496" t="str">
            <v>Part fermée aux nouveaux investiseurs (soft closing)</v>
          </cell>
          <cell r="D1496">
            <v>9</v>
          </cell>
          <cell r="E1496" t="str">
            <v>SICAV</v>
          </cell>
          <cell r="F1496" t="str">
            <v>Franklin Templeton IF</v>
          </cell>
          <cell r="G1496" t="str">
            <v>Franklin Templeton International Services S.à r.l.</v>
          </cell>
          <cell r="H1496" t="str">
            <v>EUR</v>
          </cell>
          <cell r="I1496" t="str">
            <v>MSCI Frontier EM Select Conty Cap NR USD</v>
          </cell>
          <cell r="J1496" t="str">
            <v>www.franklintempleton.fr</v>
          </cell>
          <cell r="K1496" t="str">
            <v>Actions Marchés Emergents</v>
          </cell>
          <cell r="L1496" t="str">
            <v>Europe Fonds ouverts  - Actions Marchés Frontières</v>
          </cell>
          <cell r="M1496" t="str">
            <v>FJ00</v>
          </cell>
          <cell r="N1496" t="str">
            <v>FJ00B</v>
          </cell>
          <cell r="O1496" t="str">
            <v>Quotidien</v>
          </cell>
          <cell r="P1496" t="str">
            <v>Austria;Belgium;Switzerland;Chile;Czech Republic;Germany;Spain;France;United Kingdom;Guernsey;Gibraltar;Greece;Hungary;Ireland;Italy;Jersey;Luxembourg;Netherlands;Poland;Portugal;Singapore;Slovakia;</v>
          </cell>
          <cell r="Q1496" t="str">
            <v>Non</v>
          </cell>
          <cell r="R1496" t="str">
            <v/>
          </cell>
          <cell r="S1496" t="str">
            <v>+ 85 ans</v>
          </cell>
          <cell r="T1496" t="str">
            <v>Marchés Emergents</v>
          </cell>
          <cell r="U1496" t="str">
            <v>Global Emerging Mkts</v>
          </cell>
          <cell r="V1496">
            <v>5</v>
          </cell>
          <cell r="W1496" t="str">
            <v>Non</v>
          </cell>
          <cell r="X1496" t="str">
            <v>Cap</v>
          </cell>
          <cell r="Y1496" t="str">
            <v>17h00</v>
          </cell>
          <cell r="Z1496" t="str">
            <v>J+3</v>
          </cell>
          <cell r="AA1496">
            <v>0</v>
          </cell>
          <cell r="AB1496" t="str">
            <v>Non</v>
          </cell>
          <cell r="AC1496" t="str">
            <v>Oui</v>
          </cell>
          <cell r="AD1496">
            <v>1.6</v>
          </cell>
          <cell r="AE1496">
            <v>3.18</v>
          </cell>
        </row>
        <row r="1497">
          <cell r="A1497" t="str">
            <v>LU0390138195</v>
          </cell>
          <cell r="B1497" t="str">
            <v>Templeton Frontier Markets N(acc)EUR-H1</v>
          </cell>
          <cell r="C1497" t="str">
            <v>Part fermée aux nouveaux investiseurs (soft closing) - Retiré de Premium 04/2017 - Adéquation de l'offre, vu avec la société de gestion / Arbevel</v>
          </cell>
          <cell r="D1497">
            <v>0</v>
          </cell>
          <cell r="E1497" t="str">
            <v>SICAV</v>
          </cell>
          <cell r="F1497" t="str">
            <v>Franklin Templeton IF</v>
          </cell>
          <cell r="G1497" t="str">
            <v>Franklin Templeton International Services S.à r.l.</v>
          </cell>
          <cell r="H1497" t="str">
            <v>EUR</v>
          </cell>
          <cell r="I1497" t="str">
            <v>MSCI Frontier EM Select Conty Cap NR USD</v>
          </cell>
          <cell r="J1497" t="str">
            <v>www.franklintempleton.fr</v>
          </cell>
          <cell r="K1497" t="str">
            <v>Actions autres</v>
          </cell>
          <cell r="L1497" t="str">
            <v>Europe Fonds ouverts  - Autres actions</v>
          </cell>
          <cell r="M1497" t="str">
            <v>FTZZ</v>
          </cell>
          <cell r="N1497" t="str">
            <v>FTZZB</v>
          </cell>
          <cell r="O1497" t="str">
            <v>Quotidien</v>
          </cell>
          <cell r="P1497" t="str">
            <v>Austria;Belgium;Switzerland;Chile;Czech Republic;Germany;Spain;France;United Kingdom;Guernsey;Gibraltar;Greece;Hungary;Ireland;Italy;Jersey;Luxembourg;Netherlands;Poland;Portugal;Singapore;Slovakia;</v>
          </cell>
          <cell r="Q1497" t="str">
            <v>Non</v>
          </cell>
          <cell r="R1497" t="str">
            <v/>
          </cell>
          <cell r="S1497" t="str">
            <v>+ 85 ans</v>
          </cell>
          <cell r="T1497" t="str">
            <v>Marchés Emergents</v>
          </cell>
          <cell r="U1497" t="str">
            <v>Global Emerging Mkts</v>
          </cell>
          <cell r="V1497">
            <v>5</v>
          </cell>
          <cell r="W1497" t="str">
            <v>Non</v>
          </cell>
          <cell r="X1497" t="str">
            <v>Cap</v>
          </cell>
          <cell r="Y1497" t="str">
            <v>12h00</v>
          </cell>
          <cell r="Z1497" t="str">
            <v>J+3</v>
          </cell>
          <cell r="AB1497" t="str">
            <v>Non</v>
          </cell>
          <cell r="AC1497" t="str">
            <v>Oui</v>
          </cell>
          <cell r="AD1497">
            <v>1.6</v>
          </cell>
          <cell r="AE1497">
            <v>3.18</v>
          </cell>
        </row>
        <row r="1498">
          <cell r="A1498" t="str">
            <v>LU0152980495</v>
          </cell>
          <cell r="B1498" t="str">
            <v>Templeton Global Bond A(acc)EUR</v>
          </cell>
          <cell r="C1498" t="str">
            <v>Retiré de Premium 04/2017 - Adéquation de l'offre, vu avec la société de gestion</v>
          </cell>
          <cell r="D1498">
            <v>5</v>
          </cell>
          <cell r="E1498" t="str">
            <v>SICAV</v>
          </cell>
          <cell r="F1498" t="str">
            <v>Franklin Templeton IF</v>
          </cell>
          <cell r="G1498" t="str">
            <v>Franklin Templeton International Services S.à r.l.</v>
          </cell>
          <cell r="H1498" t="str">
            <v>EUR</v>
          </cell>
          <cell r="I1498" t="str">
            <v>JPM GBI Global TR USD</v>
          </cell>
          <cell r="J1498" t="str">
            <v>www.franklintempleton.fr</v>
          </cell>
          <cell r="K1498" t="str">
            <v>Obligations Flexibles</v>
          </cell>
          <cell r="L1498" t="str">
            <v>Europe Fonds ouverts  - Obligations Internationales Flexibles</v>
          </cell>
          <cell r="M1498" t="str">
            <v>BBGD</v>
          </cell>
          <cell r="N1498" t="str">
            <v>BBGDB</v>
          </cell>
          <cell r="O1498" t="str">
            <v>Quotidien</v>
          </cell>
          <cell r="P1498" t="str">
            <v>Austria;Belgium;Switzerland;Chile;Cyprus;Czech Republic;Germany;Denmark;Spain;Estonia;Finland;France;United Kingdom;Guernsey;Gibraltar;Greece;Hungary;Ireland;Iceland;Italy;Jersey;South Korea;Lithuania;Luxembourg;Latvia;Macao;Netherlands;Norway;Peru;Poland</v>
          </cell>
          <cell r="Q1498" t="str">
            <v>Non</v>
          </cell>
          <cell r="R1498" t="str">
            <v/>
          </cell>
          <cell r="S1498" t="str">
            <v>+ 85 ans</v>
          </cell>
          <cell r="T1498" t="str">
            <v>International</v>
          </cell>
          <cell r="U1498" t="str">
            <v>Global</v>
          </cell>
          <cell r="V1498">
            <v>4</v>
          </cell>
          <cell r="W1498" t="str">
            <v>Non</v>
          </cell>
          <cell r="X1498" t="str">
            <v>Cap</v>
          </cell>
          <cell r="Y1498" t="str">
            <v>17h00</v>
          </cell>
          <cell r="Z1498" t="str">
            <v>J+3</v>
          </cell>
          <cell r="AB1498" t="str">
            <v>Non</v>
          </cell>
          <cell r="AC1498" t="str">
            <v>Oui</v>
          </cell>
          <cell r="AD1498">
            <v>0.75</v>
          </cell>
          <cell r="AE1498">
            <v>1.4</v>
          </cell>
        </row>
        <row r="1499">
          <cell r="A1499" t="str">
            <v>LU0294219869</v>
          </cell>
          <cell r="B1499" t="str">
            <v>Templeton Global Bond A(acc)EUR-H1</v>
          </cell>
          <cell r="D1499">
            <v>8</v>
          </cell>
          <cell r="E1499" t="str">
            <v>SICAV</v>
          </cell>
          <cell r="F1499" t="str">
            <v>Franklin Templeton IF</v>
          </cell>
          <cell r="G1499" t="str">
            <v>Franklin Templeton International Services S.à r.l.</v>
          </cell>
          <cell r="H1499" t="str">
            <v>EUR</v>
          </cell>
          <cell r="I1499" t="str">
            <v>JPM GBI Global TR USD</v>
          </cell>
          <cell r="J1499" t="str">
            <v>www.franklintempleton.fr</v>
          </cell>
          <cell r="K1499" t="str">
            <v>Obligations Internationales couvertes en EUR</v>
          </cell>
          <cell r="L1499" t="str">
            <v>Europe Fonds ouverts  - Obligations Internationales Flexibles Couvertes en EUR</v>
          </cell>
          <cell r="M1499" t="str">
            <v>BBGB</v>
          </cell>
          <cell r="N1499" t="str">
            <v>BBGBB</v>
          </cell>
          <cell r="O1499" t="str">
            <v>Quotidien</v>
          </cell>
          <cell r="P1499" t="str">
            <v>Austria;Belgium;Switzerland;Chile;Cyprus;Czech Republic;Germany;Denmark;Spain;Estonia;Finland;France;United Kingdom;Guernsey;Gibraltar;Greece;Hong Kong;Hungary;Ireland;Iceland;Italy;Jersey;Lithuania;Luxembourg;Latvia;Macao;Netherlands;Norway;Poland;Portug</v>
          </cell>
          <cell r="Q1499" t="str">
            <v>Non</v>
          </cell>
          <cell r="R1499" t="str">
            <v/>
          </cell>
          <cell r="S1499" t="str">
            <v>+ 85 ans</v>
          </cell>
          <cell r="T1499" t="str">
            <v>International</v>
          </cell>
          <cell r="U1499" t="str">
            <v>Global</v>
          </cell>
          <cell r="V1499">
            <v>4</v>
          </cell>
          <cell r="W1499" t="str">
            <v>Non</v>
          </cell>
          <cell r="X1499" t="str">
            <v>Cap</v>
          </cell>
          <cell r="Y1499" t="str">
            <v>17h00</v>
          </cell>
          <cell r="Z1499" t="str">
            <v>J+3</v>
          </cell>
          <cell r="AA1499" t="str">
            <v>towards Sustainability</v>
          </cell>
          <cell r="AB1499" t="str">
            <v>Non</v>
          </cell>
          <cell r="AC1499" t="str">
            <v>Oui</v>
          </cell>
          <cell r="AD1499">
            <v>0.75</v>
          </cell>
          <cell r="AE1499">
            <v>1.41</v>
          </cell>
        </row>
        <row r="1500">
          <cell r="A1500" t="str">
            <v>LU0260870588</v>
          </cell>
          <cell r="B1500" t="str">
            <v>Templeton Global Bond N(acc)EUR</v>
          </cell>
          <cell r="C1500" t="str">
            <v>Arbevel</v>
          </cell>
          <cell r="D1500">
            <v>2</v>
          </cell>
          <cell r="E1500" t="str">
            <v>SICAV</v>
          </cell>
          <cell r="F1500" t="str">
            <v>Franklin Templeton IF</v>
          </cell>
          <cell r="G1500" t="str">
            <v>Franklin Templeton International Services S.à r.l.</v>
          </cell>
          <cell r="H1500" t="str">
            <v>EUR</v>
          </cell>
          <cell r="I1500" t="str">
            <v>JPM GBI Global TR USD</v>
          </cell>
          <cell r="J1500" t="str">
            <v>www.franklintempleton.fr</v>
          </cell>
          <cell r="K1500" t="str">
            <v>Obligations Flexibles</v>
          </cell>
          <cell r="L1500" t="str">
            <v>Europe Fonds ouverts  - Obligations Internationales Flexibles</v>
          </cell>
          <cell r="M1500" t="str">
            <v>BBGD</v>
          </cell>
          <cell r="N1500" t="str">
            <v>BBGDB</v>
          </cell>
          <cell r="O1500" t="str">
            <v>Quotidien</v>
          </cell>
          <cell r="P1500" t="str">
            <v>Austria;Belgium;Switzerland;Chile;Cyprus;Czech Republic;Germany;Spain;France;United Kingdom;Guernsey;Gibraltar;Greece;Hungary;Ireland;Italy;Jersey;Luxembourg;Macao;Netherlands;Poland;Portugal;Singapore;Slovakia;Trinidad &amp; Tobago;</v>
          </cell>
          <cell r="Q1500" t="str">
            <v>Non</v>
          </cell>
          <cell r="R1500" t="str">
            <v/>
          </cell>
          <cell r="S1500" t="str">
            <v>+ 85 ans</v>
          </cell>
          <cell r="T1500" t="str">
            <v>International</v>
          </cell>
          <cell r="U1500" t="str">
            <v>Global</v>
          </cell>
          <cell r="V1500">
            <v>4</v>
          </cell>
          <cell r="W1500" t="str">
            <v>Non</v>
          </cell>
          <cell r="X1500" t="str">
            <v>Cap</v>
          </cell>
          <cell r="Y1500" t="str">
            <v>17h00</v>
          </cell>
          <cell r="Z1500" t="str">
            <v>J+3</v>
          </cell>
          <cell r="AB1500" t="str">
            <v>Non</v>
          </cell>
          <cell r="AC1500" t="str">
            <v>Oui</v>
          </cell>
          <cell r="AD1500">
            <v>0.75</v>
          </cell>
          <cell r="AE1500">
            <v>2.11</v>
          </cell>
        </row>
        <row r="1501">
          <cell r="A1501" t="str">
            <v>LU0294220107</v>
          </cell>
          <cell r="B1501" t="str">
            <v>Templeton Global Bond N(acc)EUR-H1</v>
          </cell>
          <cell r="D1501">
            <v>1</v>
          </cell>
          <cell r="E1501" t="str">
            <v>SICAV</v>
          </cell>
          <cell r="F1501" t="str">
            <v>Franklin Templeton IF</v>
          </cell>
          <cell r="G1501" t="str">
            <v>Franklin Templeton International Services S.à r.l.</v>
          </cell>
          <cell r="H1501" t="str">
            <v>EUR</v>
          </cell>
          <cell r="I1501" t="str">
            <v>JPM GBI Global TR USD</v>
          </cell>
          <cell r="J1501" t="str">
            <v>www.franklintempleton.fr</v>
          </cell>
          <cell r="K1501" t="str">
            <v>Obligations Internationales couvertes en EUR</v>
          </cell>
          <cell r="L1501" t="str">
            <v>Europe Fonds ouverts  - Obligations Internationales Flexibles Couvertes en EUR</v>
          </cell>
          <cell r="M1501" t="str">
            <v>BBGB</v>
          </cell>
          <cell r="N1501" t="str">
            <v>BBGBB</v>
          </cell>
          <cell r="O1501" t="str">
            <v>Quotidien</v>
          </cell>
          <cell r="P1501" t="str">
            <v>Austria;Belgium;Switzerland;Chile;Cyprus;Czech Republic;Germany;Spain;France;United Kingdom;Guernsey;Gibraltar;Greece;Hungary;Ireland;Italy;Jersey;Luxembourg;Netherlands;Poland;Portugal;Singapore;Slovakia;Trinidad &amp; Tobago;</v>
          </cell>
          <cell r="Q1501" t="str">
            <v>Non</v>
          </cell>
          <cell r="R1501" t="str">
            <v/>
          </cell>
          <cell r="S1501" t="str">
            <v>+ 85 ans</v>
          </cell>
          <cell r="T1501" t="str">
            <v>International</v>
          </cell>
          <cell r="U1501" t="str">
            <v>Global</v>
          </cell>
          <cell r="V1501">
            <v>4</v>
          </cell>
          <cell r="W1501" t="str">
            <v>Non</v>
          </cell>
          <cell r="X1501" t="str">
            <v>Cap</v>
          </cell>
          <cell r="Y1501" t="str">
            <v>17h00</v>
          </cell>
          <cell r="Z1501" t="str">
            <v>J+3</v>
          </cell>
          <cell r="AB1501" t="str">
            <v>Non</v>
          </cell>
          <cell r="AC1501" t="str">
            <v>Oui</v>
          </cell>
          <cell r="AD1501">
            <v>0.75</v>
          </cell>
          <cell r="AE1501">
            <v>2.1</v>
          </cell>
        </row>
        <row r="1502">
          <cell r="A1502" t="str">
            <v>LU0109401926</v>
          </cell>
          <cell r="B1502" t="str">
            <v>Templeton Global Smaller Coms N(acc)USD</v>
          </cell>
          <cell r="C1502" t="str">
            <v>Retiré de Premium 04/2017 - Adéquation de l'offre, vu avec la société de gestion</v>
          </cell>
          <cell r="D1502">
            <v>0</v>
          </cell>
          <cell r="E1502" t="str">
            <v>SICAV</v>
          </cell>
          <cell r="F1502" t="str">
            <v>Franklin Templeton IF</v>
          </cell>
          <cell r="G1502" t="str">
            <v>Franklin Templeton International Services S.à r.l.</v>
          </cell>
          <cell r="H1502" t="str">
            <v>USD</v>
          </cell>
          <cell r="I1502" t="str">
            <v>MSCI ACWI Small NR USD</v>
          </cell>
          <cell r="J1502" t="str">
            <v>www.franklintempleton.fr</v>
          </cell>
          <cell r="K1502" t="str">
            <v>Actions International Petites &amp; Moyennes Capitalisations</v>
          </cell>
          <cell r="L1502" t="str">
            <v>Europe Fonds ouverts  - Actions Internationales Petites Cap.</v>
          </cell>
          <cell r="M1502" t="str">
            <v>FEC0</v>
          </cell>
          <cell r="N1502" t="str">
            <v>FEC0B</v>
          </cell>
          <cell r="O1502" t="str">
            <v>Quotidien</v>
          </cell>
          <cell r="P1502" t="str">
            <v>Austria;Belgium;Switzerland;Chile;Cyprus;Czech Republic;Germany;Spain;France;United Kingdom;Guernsey;Gibraltar;Greece;Hong Kong;Hungary;Ireland;Italy;Jersey;South Korea;Luxembourg;Macao;Netherlands;Poland;Portugal;Singapore;Slovakia;Trinidad &amp; Tobago;Sout</v>
          </cell>
          <cell r="Q1502" t="str">
            <v>Non</v>
          </cell>
          <cell r="R1502" t="str">
            <v/>
          </cell>
          <cell r="S1502" t="str">
            <v/>
          </cell>
          <cell r="T1502" t="str">
            <v>International</v>
          </cell>
          <cell r="U1502" t="str">
            <v>Global</v>
          </cell>
          <cell r="V1502">
            <v>6</v>
          </cell>
          <cell r="W1502" t="str">
            <v>Non</v>
          </cell>
          <cell r="X1502" t="str">
            <v>Cap</v>
          </cell>
          <cell r="Y1502" t="str">
            <v>17h00</v>
          </cell>
          <cell r="Z1502" t="str">
            <v>J+3</v>
          </cell>
          <cell r="AB1502" t="str">
            <v>Non</v>
          </cell>
          <cell r="AC1502" t="str">
            <v>Oui</v>
          </cell>
          <cell r="AD1502">
            <v>1</v>
          </cell>
          <cell r="AE1502">
            <v>2.63</v>
          </cell>
        </row>
        <row r="1503">
          <cell r="A1503" t="str">
            <v>LU0260870661</v>
          </cell>
          <cell r="B1503" t="str">
            <v>Templeton Global Ttl Ret A(acc)EUR</v>
          </cell>
          <cell r="C1503" t="str">
            <v>Retrait Darjeeling 09/21 Doublons</v>
          </cell>
          <cell r="D1503">
            <v>5</v>
          </cell>
          <cell r="E1503" t="str">
            <v>SICAV</v>
          </cell>
          <cell r="F1503" t="str">
            <v>Franklin Templeton IF</v>
          </cell>
          <cell r="G1503" t="str">
            <v>Franklin Templeton International Services S.à r.l.</v>
          </cell>
          <cell r="H1503" t="str">
            <v>EUR</v>
          </cell>
          <cell r="I1503" t="str">
            <v>BBgBarc Multiverse TR USD</v>
          </cell>
          <cell r="J1503" t="str">
            <v>www.franklintempleton.fr</v>
          </cell>
          <cell r="K1503" t="str">
            <v>Obligations Flexibles</v>
          </cell>
          <cell r="L1503" t="str">
            <v>Europe Fonds ouverts  - Obligations Internationales Flexibles</v>
          </cell>
          <cell r="M1503" t="str">
            <v>BBGD</v>
          </cell>
          <cell r="N1503" t="str">
            <v>BBGDB</v>
          </cell>
          <cell r="O1503" t="str">
            <v>Quotidien</v>
          </cell>
          <cell r="P1503" t="str">
            <v>Austria;Belgium;Switzerland;Cyprus;Czech Republic;Germany;Denmark;Spain;Estonia;Finland;France;United Kingdom;Guernsey;Gibraltar;Greece;Hong Kong;Hungary;Ireland;Iceland;Italy;Jersey;Lithuania;Luxembourg;Latvia;Macao;Netherlands;Norway;Poland;Portugal;Rom</v>
          </cell>
          <cell r="Q1503" t="str">
            <v>Non</v>
          </cell>
          <cell r="R1503" t="str">
            <v/>
          </cell>
          <cell r="S1503" t="str">
            <v>+ 85 ans</v>
          </cell>
          <cell r="T1503" t="str">
            <v>International</v>
          </cell>
          <cell r="U1503" t="str">
            <v>Global</v>
          </cell>
          <cell r="V1503">
            <v>5</v>
          </cell>
          <cell r="W1503" t="str">
            <v>Non</v>
          </cell>
          <cell r="X1503" t="str">
            <v>Cap</v>
          </cell>
          <cell r="Y1503" t="str">
            <v>18h00</v>
          </cell>
          <cell r="Z1503" t="str">
            <v>J+3</v>
          </cell>
          <cell r="AB1503" t="str">
            <v>Non</v>
          </cell>
          <cell r="AC1503" t="str">
            <v>Oui</v>
          </cell>
          <cell r="AD1503">
            <v>0.75</v>
          </cell>
          <cell r="AE1503">
            <v>1.41</v>
          </cell>
        </row>
        <row r="1504">
          <cell r="A1504" t="str">
            <v>LU0294221097</v>
          </cell>
          <cell r="B1504" t="str">
            <v>Templeton Global Ttl Ret A(acc)EUR-H1</v>
          </cell>
          <cell r="C1504" t="str">
            <v>Retrait Darjeeling 09/21 Doublons</v>
          </cell>
          <cell r="D1504">
            <v>7</v>
          </cell>
          <cell r="E1504" t="str">
            <v>SICAV</v>
          </cell>
          <cell r="F1504" t="str">
            <v>Franklin Templeton IF</v>
          </cell>
          <cell r="G1504" t="str">
            <v>Franklin Templeton International Services S.à r.l.</v>
          </cell>
          <cell r="H1504" t="str">
            <v>EUR</v>
          </cell>
          <cell r="I1504" t="str">
            <v>BBgBarc Multiverse TR USD</v>
          </cell>
          <cell r="J1504" t="str">
            <v>www.franklintempleton.fr</v>
          </cell>
          <cell r="K1504" t="str">
            <v>Obligations Internationales couvertes en EUR</v>
          </cell>
          <cell r="L1504" t="str">
            <v>Europe Fonds ouverts  - Obligations Internationales Flexibles Couvertes en EUR</v>
          </cell>
          <cell r="M1504" t="str">
            <v>BBGB</v>
          </cell>
          <cell r="N1504" t="str">
            <v>BBGBB</v>
          </cell>
          <cell r="O1504" t="str">
            <v>Quotidien</v>
          </cell>
          <cell r="P1504" t="str">
            <v>Austria;Belgium;Switzerland;Chile;Cyprus;Czech Republic;Germany;Denmark;Spain;Estonia;Finland;France;United Kingdom;Guernsey;Gibraltar;Greece;Hungary;Ireland;Iceland;Italy;Jersey;Lithuania;Luxembourg;Latvia;Netherlands;Norway;Peru;Poland;Portugal;Singapor</v>
          </cell>
          <cell r="Q1504" t="str">
            <v>Non</v>
          </cell>
          <cell r="R1504" t="str">
            <v/>
          </cell>
          <cell r="S1504" t="str">
            <v>+ 85 ans</v>
          </cell>
          <cell r="T1504" t="str">
            <v>International</v>
          </cell>
          <cell r="U1504" t="str">
            <v>Global</v>
          </cell>
          <cell r="V1504">
            <v>4</v>
          </cell>
          <cell r="W1504" t="str">
            <v>Non</v>
          </cell>
          <cell r="X1504" t="str">
            <v>Cap</v>
          </cell>
          <cell r="Y1504" t="str">
            <v>17h00</v>
          </cell>
          <cell r="Z1504" t="str">
            <v>J+3</v>
          </cell>
          <cell r="AB1504" t="str">
            <v>Non</v>
          </cell>
          <cell r="AC1504" t="str">
            <v>Oui</v>
          </cell>
          <cell r="AD1504">
            <v>0.75</v>
          </cell>
          <cell r="AE1504">
            <v>1.41</v>
          </cell>
        </row>
        <row r="1505">
          <cell r="A1505" t="str">
            <v>LU0170475312</v>
          </cell>
          <cell r="B1505" t="str">
            <v>Templeton Global Ttl Ret A(acc)USD</v>
          </cell>
          <cell r="C1505" t="str">
            <v/>
          </cell>
          <cell r="D1505">
            <v>2</v>
          </cell>
          <cell r="E1505" t="str">
            <v>SICAV</v>
          </cell>
          <cell r="F1505" t="str">
            <v>Franklin Templeton IF</v>
          </cell>
          <cell r="G1505" t="str">
            <v>Franklin Templeton International Services S.à r.l.</v>
          </cell>
          <cell r="H1505" t="str">
            <v>USD</v>
          </cell>
          <cell r="I1505" t="str">
            <v>BBgBarc Multiverse TR USD</v>
          </cell>
          <cell r="J1505" t="str">
            <v>www.franklintempleton.fr</v>
          </cell>
          <cell r="K1505" t="str">
            <v>Obligations Flexibles</v>
          </cell>
          <cell r="L1505" t="str">
            <v>Europe Fonds ouverts  - Obligations Internationales Flexibles</v>
          </cell>
          <cell r="M1505" t="str">
            <v>BBGD</v>
          </cell>
          <cell r="N1505" t="str">
            <v>BBGDB</v>
          </cell>
          <cell r="O1505" t="str">
            <v>Quotidien</v>
          </cell>
          <cell r="P1505" t="str">
            <v>Austria;Belgium;Switzerland;Chile;Cyprus;Czech Republic;Germany;Denmark;Spain;Estonia;Finland;France;United Kingdom;Guernsey;Gibraltar;Greece;Hong Kong;Hungary;Ireland;Iceland;Italy;Jersey;South Korea;Lithuania;Luxembourg;Latvia;Macao;Netherlands;Norway;P</v>
          </cell>
          <cell r="Q1505" t="str">
            <v>Non</v>
          </cell>
          <cell r="R1505" t="str">
            <v/>
          </cell>
          <cell r="S1505" t="str">
            <v>+ 85 ans</v>
          </cell>
          <cell r="T1505" t="str">
            <v>International</v>
          </cell>
          <cell r="U1505" t="str">
            <v>Global</v>
          </cell>
          <cell r="V1505">
            <v>4</v>
          </cell>
          <cell r="W1505" t="str">
            <v>Non</v>
          </cell>
          <cell r="X1505" t="str">
            <v>Cap</v>
          </cell>
          <cell r="Y1505" t="str">
            <v>18h00</v>
          </cell>
          <cell r="Z1505" t="str">
            <v>J+3</v>
          </cell>
          <cell r="AB1505" t="str">
            <v>Non</v>
          </cell>
          <cell r="AC1505" t="str">
            <v>Oui</v>
          </cell>
          <cell r="AD1505">
            <v>0.75</v>
          </cell>
          <cell r="AE1505">
            <v>1.41</v>
          </cell>
        </row>
        <row r="1506">
          <cell r="A1506" t="str">
            <v>LU0260870745</v>
          </cell>
          <cell r="B1506" t="str">
            <v>Templeton Global Ttl Ret N(acc)EUR</v>
          </cell>
          <cell r="C1506" t="str">
            <v>Retiré de S1818/Nortia 07/2019</v>
          </cell>
          <cell r="D1506">
            <v>8</v>
          </cell>
          <cell r="E1506" t="str">
            <v>SICAV</v>
          </cell>
          <cell r="F1506" t="str">
            <v>Franklin Templeton IF</v>
          </cell>
          <cell r="G1506" t="str">
            <v>Franklin Templeton International Services S.à r.l.</v>
          </cell>
          <cell r="H1506" t="str">
            <v>EUR</v>
          </cell>
          <cell r="I1506" t="str">
            <v>BBgBarc Multiverse TR USD</v>
          </cell>
          <cell r="J1506" t="str">
            <v>www.franklintempleton.fr</v>
          </cell>
          <cell r="K1506" t="str">
            <v>Obligations Flexibles</v>
          </cell>
          <cell r="L1506" t="str">
            <v>Europe Fonds ouverts  - Obligations Internationales Flexibles</v>
          </cell>
          <cell r="M1506" t="str">
            <v>BBGD</v>
          </cell>
          <cell r="N1506" t="str">
            <v>BBGDB</v>
          </cell>
          <cell r="O1506" t="str">
            <v>Quotidien</v>
          </cell>
          <cell r="P1506" t="str">
            <v>Austria;Belgium;Switzerland;Chile;Cyprus;Czech Republic;Germany;Spain;France;United Kingdom;Guernsey;Gibraltar;Greece;Hungary;Ireland;Italy;Jersey;Luxembourg;Macao;Netherlands;Poland;Portugal;Singapore;Slovakia;Slovenia;Trinidad &amp; Tobago;</v>
          </cell>
          <cell r="Q1506" t="str">
            <v>Non</v>
          </cell>
          <cell r="R1506" t="str">
            <v/>
          </cell>
          <cell r="S1506" t="str">
            <v>+ 85 ans</v>
          </cell>
          <cell r="T1506" t="str">
            <v>International</v>
          </cell>
          <cell r="U1506" t="str">
            <v>Global</v>
          </cell>
          <cell r="V1506">
            <v>5</v>
          </cell>
          <cell r="W1506" t="str">
            <v>Non</v>
          </cell>
          <cell r="X1506" t="str">
            <v>Cap</v>
          </cell>
          <cell r="Y1506" t="str">
            <v>18h00</v>
          </cell>
          <cell r="Z1506" t="str">
            <v>J+3</v>
          </cell>
          <cell r="AA1506">
            <v>0</v>
          </cell>
          <cell r="AB1506" t="str">
            <v>Non</v>
          </cell>
          <cell r="AC1506" t="str">
            <v>Oui</v>
          </cell>
          <cell r="AD1506">
            <v>0.75</v>
          </cell>
          <cell r="AE1506">
            <v>2.11</v>
          </cell>
        </row>
        <row r="1507">
          <cell r="A1507" t="str">
            <v>LU0294221253</v>
          </cell>
          <cell r="B1507" t="str">
            <v>Templeton Global Ttl Ret N(acc)EUR-H1</v>
          </cell>
          <cell r="C1507" t="str">
            <v>Arbevel</v>
          </cell>
          <cell r="D1507">
            <v>6</v>
          </cell>
          <cell r="E1507" t="str">
            <v>SICAV</v>
          </cell>
          <cell r="F1507" t="str">
            <v>Franklin Templeton IF</v>
          </cell>
          <cell r="G1507" t="str">
            <v>Franklin Templeton International Services S.à r.l.</v>
          </cell>
          <cell r="H1507" t="str">
            <v>EUR</v>
          </cell>
          <cell r="I1507" t="str">
            <v>BBgBarc Multiverse TR USD</v>
          </cell>
          <cell r="J1507" t="str">
            <v>www.franklintempleton.fr</v>
          </cell>
          <cell r="K1507" t="str">
            <v>Obligations Internationales couvertes en EUR</v>
          </cell>
          <cell r="L1507" t="str">
            <v>Europe Fonds ouverts  - Obligations Internationales Flexibles Couvertes en EUR</v>
          </cell>
          <cell r="M1507" t="str">
            <v>BBGB</v>
          </cell>
          <cell r="N1507" t="str">
            <v>BBGBB</v>
          </cell>
          <cell r="O1507" t="str">
            <v>Quotidien</v>
          </cell>
          <cell r="P1507" t="str">
            <v>Austria;Belgium;Switzerland;Chile;Cyprus;Czech Republic;Germany;Spain;France;United Kingdom;Guernsey;Gibraltar;Greece;Hungary;Ireland;Italy;Jersey;Luxembourg;Macao;Netherlands;Peru;Poland;Portugal;Singapore;Slovakia;Slovenia;Trinidad &amp; Tobago;</v>
          </cell>
          <cell r="Q1507" t="str">
            <v>Non</v>
          </cell>
          <cell r="R1507" t="str">
            <v/>
          </cell>
          <cell r="S1507" t="str">
            <v>+ 85 ans</v>
          </cell>
          <cell r="T1507" t="str">
            <v>International</v>
          </cell>
          <cell r="U1507" t="str">
            <v>Global</v>
          </cell>
          <cell r="V1507">
            <v>4</v>
          </cell>
          <cell r="W1507" t="str">
            <v>Non</v>
          </cell>
          <cell r="X1507" t="str">
            <v>Cap</v>
          </cell>
          <cell r="Y1507" t="str">
            <v>17h00</v>
          </cell>
          <cell r="Z1507" t="str">
            <v>J+3</v>
          </cell>
          <cell r="AA1507">
            <v>0</v>
          </cell>
          <cell r="AB1507" t="str">
            <v>Non</v>
          </cell>
          <cell r="AC1507" t="str">
            <v>Oui</v>
          </cell>
          <cell r="AD1507">
            <v>0.75</v>
          </cell>
          <cell r="AE1507">
            <v>2.11</v>
          </cell>
        </row>
        <row r="1508">
          <cell r="A1508" t="str">
            <v>LU0170477797</v>
          </cell>
          <cell r="B1508" t="str">
            <v>Templeton Global Ttl Ret N(acc)USD</v>
          </cell>
          <cell r="C1508" t="str">
            <v/>
          </cell>
          <cell r="D1508">
            <v>4</v>
          </cell>
          <cell r="E1508" t="str">
            <v>SICAV</v>
          </cell>
          <cell r="F1508" t="str">
            <v>Franklin Templeton IF</v>
          </cell>
          <cell r="G1508" t="str">
            <v>Franklin Templeton International Services S.à r.l.</v>
          </cell>
          <cell r="H1508" t="str">
            <v>USD</v>
          </cell>
          <cell r="I1508" t="str">
            <v>BBgBarc Multiverse TR USD</v>
          </cell>
          <cell r="J1508" t="str">
            <v>www.franklintempleton.fr</v>
          </cell>
          <cell r="K1508" t="str">
            <v>Obligations Flexibles</v>
          </cell>
          <cell r="L1508" t="str">
            <v>Europe Fonds ouverts  - Obligations Internationales Flexibles</v>
          </cell>
          <cell r="M1508" t="str">
            <v>BBGD</v>
          </cell>
          <cell r="N1508" t="str">
            <v>BBGDB</v>
          </cell>
          <cell r="O1508" t="str">
            <v>Quotidien</v>
          </cell>
          <cell r="P1508" t="str">
            <v>Austria;Belgium;Switzerland;Chile;Cyprus;Czech Republic;Germany;Spain;France;United Kingdom;Guernsey;Gibraltar;Greece;Hong Kong;Hungary;Ireland;Italy;Jersey;South Korea;Luxembourg;Macao;Netherlands;Peru;Poland;Portugal;Singapore;Slovakia;Slovenia;Trinidad</v>
          </cell>
          <cell r="Q1508" t="str">
            <v>Non</v>
          </cell>
          <cell r="R1508" t="str">
            <v/>
          </cell>
          <cell r="S1508" t="str">
            <v>+ 85 ans</v>
          </cell>
          <cell r="T1508" t="str">
            <v>International</v>
          </cell>
          <cell r="U1508" t="str">
            <v>Global</v>
          </cell>
          <cell r="V1508">
            <v>4</v>
          </cell>
          <cell r="W1508" t="str">
            <v>Non</v>
          </cell>
          <cell r="X1508" t="str">
            <v>Cap</v>
          </cell>
          <cell r="Y1508" t="str">
            <v>18h00</v>
          </cell>
          <cell r="Z1508" t="str">
            <v>J+3</v>
          </cell>
          <cell r="AB1508" t="str">
            <v>Non</v>
          </cell>
          <cell r="AC1508" t="str">
            <v>Oui</v>
          </cell>
          <cell r="AD1508">
            <v>0.75</v>
          </cell>
          <cell r="AE1508">
            <v>2.1</v>
          </cell>
        </row>
        <row r="1509">
          <cell r="A1509" t="str">
            <v>LU0128526570</v>
          </cell>
          <cell r="B1509" t="str">
            <v>Templeton Latin America A(acc)USD</v>
          </cell>
          <cell r="C1509" t="str">
            <v>Retrait SLEPL 07/21 doublons</v>
          </cell>
          <cell r="D1509">
            <v>2</v>
          </cell>
          <cell r="E1509" t="str">
            <v>SICAV</v>
          </cell>
          <cell r="F1509" t="str">
            <v>Franklin Templeton IF</v>
          </cell>
          <cell r="G1509" t="str">
            <v>Franklin Templeton International Services S.à r.l.</v>
          </cell>
          <cell r="H1509" t="str">
            <v>USD</v>
          </cell>
          <cell r="I1509" t="str">
            <v>MSCI EM Latin America NR USD</v>
          </cell>
          <cell r="J1509" t="str">
            <v>www.franklintempleton.fr</v>
          </cell>
          <cell r="K1509" t="str">
            <v>Actions Amérique Latine</v>
          </cell>
          <cell r="L1509" t="str">
            <v>Europe Fonds ouverts  - Actions Amérique Latine</v>
          </cell>
          <cell r="M1509" t="str">
            <v>FR00</v>
          </cell>
          <cell r="N1509" t="str">
            <v>FR00B</v>
          </cell>
          <cell r="O1509" t="str">
            <v>Quotidien</v>
          </cell>
          <cell r="P1509" t="str">
            <v>Austria;Belgium;Switzerland;Chile;Cyprus;Czech Republic;Germany;Denmark;Spain;Estonia;Finland;France;United Kingdom;Guernsey;Gibraltar;Greece;Hong Kong;Hungary;Ireland;Iceland;Italy;Jersey;South Korea;Lithuania;Luxembourg;Latvia;Macao;Netherlands;Norway;P</v>
          </cell>
          <cell r="Q1509" t="str">
            <v>Non</v>
          </cell>
          <cell r="R1509" t="str">
            <v>non résident</v>
          </cell>
          <cell r="S1509" t="str">
            <v/>
          </cell>
          <cell r="T1509" t="str">
            <v>Amérique Latine</v>
          </cell>
          <cell r="U1509" t="str">
            <v>Amérique Latine</v>
          </cell>
          <cell r="V1509">
            <v>7</v>
          </cell>
          <cell r="W1509" t="str">
            <v>Non</v>
          </cell>
          <cell r="X1509" t="str">
            <v>Cap</v>
          </cell>
          <cell r="Y1509" t="str">
            <v>17h00</v>
          </cell>
          <cell r="Z1509" t="str">
            <v>J+3</v>
          </cell>
          <cell r="AB1509" t="str">
            <v>Non</v>
          </cell>
          <cell r="AC1509" t="str">
            <v>Oui</v>
          </cell>
          <cell r="AD1509">
            <v>1.4</v>
          </cell>
          <cell r="AE1509">
            <v>2.29</v>
          </cell>
        </row>
        <row r="1510">
          <cell r="A1510" t="str">
            <v>LU0029865408</v>
          </cell>
          <cell r="B1510" t="str">
            <v>Templeton Latin America A(Ydis)USD</v>
          </cell>
          <cell r="C1510" t="str">
            <v>Hors liste</v>
          </cell>
          <cell r="D1510">
            <v>0</v>
          </cell>
          <cell r="E1510" t="str">
            <v>SICAV</v>
          </cell>
          <cell r="F1510" t="str">
            <v>Franklin Templeton IF</v>
          </cell>
          <cell r="G1510" t="str">
            <v>Franklin Templeton International Services S.à r.l.</v>
          </cell>
          <cell r="H1510" t="str">
            <v>USD</v>
          </cell>
          <cell r="I1510" t="str">
            <v>MSCI EM Latin America NR USD</v>
          </cell>
          <cell r="J1510" t="str">
            <v>www.franklintempleton.fr</v>
          </cell>
          <cell r="K1510" t="str">
            <v>Actions Amérique Latine</v>
          </cell>
          <cell r="L1510" t="str">
            <v>Europe Fonds ouverts  - Actions Amérique Latine</v>
          </cell>
          <cell r="M1510" t="str">
            <v>FR00</v>
          </cell>
          <cell r="N1510" t="str">
            <v>FR00B</v>
          </cell>
          <cell r="O1510" t="str">
            <v>Quotidien</v>
          </cell>
          <cell r="P1510" t="str">
            <v>Austria;Belgium;Switzerland;Chile;Cyprus;Czech Republic;Germany;Spain;France;United Kingdom;Guernsey;Gibraltar;Greece;Hong Kong;Hungary;Ireland;Italy;Jersey;South Korea;Luxembourg;Macao;Netherlands;Peru;Poland;Singapore;Slovakia;Sweden;Trinidad &amp; Tobago;T</v>
          </cell>
          <cell r="Q1510" t="str">
            <v>Non</v>
          </cell>
          <cell r="R1510" t="str">
            <v>non résident</v>
          </cell>
          <cell r="S1510" t="str">
            <v/>
          </cell>
          <cell r="T1510" t="str">
            <v>Amérique Latine</v>
          </cell>
          <cell r="U1510" t="str">
            <v>Amérique Latine</v>
          </cell>
          <cell r="V1510">
            <v>7</v>
          </cell>
          <cell r="W1510" t="str">
            <v>Non</v>
          </cell>
          <cell r="X1510" t="str">
            <v>Dist</v>
          </cell>
          <cell r="Y1510" t="str">
            <v>17h00</v>
          </cell>
          <cell r="Z1510" t="str">
            <v>J+3</v>
          </cell>
          <cell r="AB1510" t="str">
            <v>Non</v>
          </cell>
          <cell r="AC1510" t="str">
            <v>Oui</v>
          </cell>
          <cell r="AD1510">
            <v>1.4</v>
          </cell>
          <cell r="AE1510">
            <v>2.29</v>
          </cell>
        </row>
        <row r="1511">
          <cell r="A1511" t="str">
            <v>LU0094040077</v>
          </cell>
          <cell r="B1511" t="str">
            <v>Templeton Latin America N(acc)USD</v>
          </cell>
          <cell r="C1511" t="str">
            <v/>
          </cell>
          <cell r="D1511">
            <v>4</v>
          </cell>
          <cell r="E1511" t="str">
            <v>SICAV</v>
          </cell>
          <cell r="F1511" t="str">
            <v>Franklin Templeton IF</v>
          </cell>
          <cell r="G1511" t="str">
            <v>Franklin Templeton International Services S.à r.l.</v>
          </cell>
          <cell r="H1511" t="str">
            <v>USD</v>
          </cell>
          <cell r="I1511" t="str">
            <v>MSCI EM Latin America NR USD</v>
          </cell>
          <cell r="J1511" t="str">
            <v>www.franklintempleton.fr</v>
          </cell>
          <cell r="K1511" t="str">
            <v>Actions Amérique Latine</v>
          </cell>
          <cell r="L1511" t="str">
            <v>Europe Fonds ouverts  - Actions Amérique Latine</v>
          </cell>
          <cell r="M1511" t="str">
            <v>FR00</v>
          </cell>
          <cell r="N1511" t="str">
            <v>FR00B</v>
          </cell>
          <cell r="O1511" t="str">
            <v>Quotidien</v>
          </cell>
          <cell r="P1511" t="str">
            <v>Austria;Belgium;Switzerland;Chile;Cyprus;Czech Republic;Germany;Spain;France;United Kingdom;Guernsey;Gibraltar;Greece;Hong Kong;Hungary;Ireland;Italy;Jersey;South Korea;Luxembourg;Macao;Netherlands;Peru;Poland;Portugal;Singapore;Slovakia;Trinidad &amp; Tobago</v>
          </cell>
          <cell r="Q1511" t="str">
            <v>Non</v>
          </cell>
          <cell r="R1511" t="str">
            <v>non résident</v>
          </cell>
          <cell r="S1511" t="str">
            <v/>
          </cell>
          <cell r="T1511" t="str">
            <v>Amérique Latine</v>
          </cell>
          <cell r="U1511" t="str">
            <v>Amérique Latine</v>
          </cell>
          <cell r="V1511">
            <v>7</v>
          </cell>
          <cell r="W1511" t="str">
            <v>Non</v>
          </cell>
          <cell r="X1511" t="str">
            <v>Cap</v>
          </cell>
          <cell r="Y1511" t="str">
            <v>17h00</v>
          </cell>
          <cell r="Z1511" t="str">
            <v>J+3</v>
          </cell>
          <cell r="AB1511" t="str">
            <v>Non</v>
          </cell>
          <cell r="AC1511" t="str">
            <v>Oui</v>
          </cell>
          <cell r="AD1511">
            <v>1.4</v>
          </cell>
          <cell r="AE1511">
            <v>2.78</v>
          </cell>
        </row>
        <row r="1512">
          <cell r="A1512" t="str">
            <v>LU0316493740</v>
          </cell>
          <cell r="B1512" t="str">
            <v>Templeton Asian Bond A(acc)EUR-H1</v>
          </cell>
          <cell r="C1512" t="str">
            <v/>
          </cell>
          <cell r="D1512">
            <v>1</v>
          </cell>
          <cell r="E1512" t="str">
            <v>SICAV</v>
          </cell>
          <cell r="F1512" t="str">
            <v>Franklin Templeton IF</v>
          </cell>
          <cell r="G1512" t="str">
            <v>Franklin Templeton International Services S.à r.l.</v>
          </cell>
          <cell r="H1512" t="str">
            <v>EUR</v>
          </cell>
          <cell r="I1512" t="str">
            <v>JPM GBI-EM Broad Diversified Asia</v>
          </cell>
          <cell r="J1512" t="str">
            <v>www.franklintempleton.fr</v>
          </cell>
          <cell r="K1512" t="str">
            <v>Obligations Autres</v>
          </cell>
          <cell r="L1512" t="str">
            <v>Europe Fonds ouverts  - Obligations Autres</v>
          </cell>
          <cell r="M1512" t="str">
            <v>BBFA</v>
          </cell>
          <cell r="N1512" t="str">
            <v>BBFAB</v>
          </cell>
          <cell r="O1512" t="str">
            <v>Quotidien</v>
          </cell>
          <cell r="P1512" t="str">
            <v>Austria;Belgium;Switzerland;Chile;Czech Republic;Germany;Denmark;Spain;Estonia;Finland;France;United Kingdom;Guernsey;Gibraltar;Greece;Hungary;Ireland;Iceland;Italy;Jersey;Lithuania;Luxembourg;Latvia;Netherlands;Norway;Poland;Portugal;Singapore;Slovakia;S</v>
          </cell>
          <cell r="Q1512" t="str">
            <v>Non</v>
          </cell>
          <cell r="R1512" t="str">
            <v/>
          </cell>
          <cell r="S1512" t="str">
            <v>+ 85 ans</v>
          </cell>
          <cell r="T1512" t="str">
            <v>Asie - Pacifique</v>
          </cell>
          <cell r="U1512" t="str">
            <v>Asie Pacifique</v>
          </cell>
          <cell r="V1512">
            <v>3</v>
          </cell>
          <cell r="W1512" t="str">
            <v>Non</v>
          </cell>
          <cell r="X1512" t="str">
            <v>Cap</v>
          </cell>
          <cell r="Y1512" t="str">
            <v>17h00</v>
          </cell>
          <cell r="Z1512" t="str">
            <v>J+3</v>
          </cell>
          <cell r="AB1512" t="str">
            <v>Non</v>
          </cell>
          <cell r="AC1512" t="str">
            <v>Oui</v>
          </cell>
          <cell r="AD1512">
            <v>0.75</v>
          </cell>
          <cell r="AE1512">
            <v>1.41</v>
          </cell>
        </row>
        <row r="1513">
          <cell r="A1513" t="str">
            <v>LU0229949994</v>
          </cell>
          <cell r="B1513" t="str">
            <v>Templeton Asian Bond A(acc)USD</v>
          </cell>
          <cell r="D1513">
            <v>1</v>
          </cell>
          <cell r="E1513" t="str">
            <v>SICAV</v>
          </cell>
          <cell r="F1513" t="str">
            <v>Franklin Templeton IF</v>
          </cell>
          <cell r="G1513" t="str">
            <v>Franklin Templeton International Services S.à r.l.</v>
          </cell>
          <cell r="H1513" t="str">
            <v>USD</v>
          </cell>
          <cell r="I1513" t="str">
            <v>JPM GBI-EM Broad Diversified Asia</v>
          </cell>
          <cell r="J1513" t="str">
            <v>www.franklintempleton.fr</v>
          </cell>
          <cell r="K1513" t="str">
            <v>Obligations Marchés Emergents</v>
          </cell>
          <cell r="L1513" t="str">
            <v>Europe Fonds ouverts  - Obligations Asie - Devise Locale</v>
          </cell>
          <cell r="M1513" t="str">
            <v>BDRB</v>
          </cell>
          <cell r="N1513" t="str">
            <v>BDRBB</v>
          </cell>
          <cell r="O1513" t="str">
            <v>Quotidien</v>
          </cell>
          <cell r="P1513" t="str">
            <v>Austria;Belgium;Switzerland;Chile;Cyprus;Czech Republic;Germany;Denmark;Spain;Estonia;Finland;France;United Kingdom;Guernsey;Gibraltar;Greece;Hong Kong;Hungary;Ireland;Iceland;Italy;Jersey;South Korea;Lithuania;Luxembourg;Latvia;Macao;Netherlands;Norway;P</v>
          </cell>
          <cell r="Q1513" t="str">
            <v>Non</v>
          </cell>
          <cell r="R1513" t="str">
            <v/>
          </cell>
          <cell r="S1513" t="str">
            <v>+ 85 ans</v>
          </cell>
          <cell r="T1513" t="str">
            <v>Asie - Pacifique</v>
          </cell>
          <cell r="U1513" t="str">
            <v>Asie Pacifique</v>
          </cell>
          <cell r="V1513">
            <v>3</v>
          </cell>
          <cell r="W1513" t="str">
            <v>Non</v>
          </cell>
          <cell r="X1513" t="str">
            <v>Cap</v>
          </cell>
          <cell r="Y1513" t="str">
            <v>18h00</v>
          </cell>
          <cell r="Z1513" t="str">
            <v>J+3</v>
          </cell>
          <cell r="AB1513" t="str">
            <v>Non</v>
          </cell>
          <cell r="AC1513" t="str">
            <v>Oui</v>
          </cell>
          <cell r="AD1513">
            <v>0.75</v>
          </cell>
          <cell r="AE1513">
            <v>1.41</v>
          </cell>
        </row>
        <row r="1514">
          <cell r="A1514" t="str">
            <v>LU0316493583</v>
          </cell>
          <cell r="B1514" t="str">
            <v>Templeton Asian Growth A(acc)EUR-H1</v>
          </cell>
          <cell r="C1514" t="str">
            <v/>
          </cell>
          <cell r="D1514">
            <v>1</v>
          </cell>
          <cell r="E1514" t="str">
            <v>SICAV</v>
          </cell>
          <cell r="F1514" t="str">
            <v>Franklin Templeton IF</v>
          </cell>
          <cell r="G1514" t="str">
            <v>Franklin Templeton International Services S.à r.l.</v>
          </cell>
          <cell r="H1514" t="str">
            <v>EUR</v>
          </cell>
          <cell r="I1514" t="str">
            <v>MSCI AC Asia Ex Japan 10-40 NR USD</v>
          </cell>
          <cell r="J1514" t="str">
            <v>www.franklintempleton.fr</v>
          </cell>
          <cell r="K1514" t="str">
            <v>Actions autres</v>
          </cell>
          <cell r="L1514" t="str">
            <v>Europe Fonds ouverts  - Autres actions</v>
          </cell>
          <cell r="M1514" t="str">
            <v>FTZZ</v>
          </cell>
          <cell r="N1514" t="str">
            <v>FTZZB</v>
          </cell>
          <cell r="O1514" t="str">
            <v>Quotidien</v>
          </cell>
          <cell r="P1514" t="str">
            <v>Austria;Belgium;Switzerland;Chile;Czech Republic;Germany;Denmark;Spain;Estonia;Finland;France;United Kingdom;Guernsey;Gibraltar;Greece;Hungary;Ireland;Iceland;Italy;Jersey;Lithuania;Luxembourg;Latvia;Netherlands;Norway;Poland;Portugal;Singapore;Slovakia;S</v>
          </cell>
          <cell r="Q1514" t="str">
            <v>Non</v>
          </cell>
          <cell r="R1514" t="str">
            <v/>
          </cell>
          <cell r="S1514" t="str">
            <v/>
          </cell>
          <cell r="T1514" t="str">
            <v>Asie - Pacifique</v>
          </cell>
          <cell r="U1514" t="str">
            <v>Asia Pacific ex Japan ex Australia</v>
          </cell>
          <cell r="V1514">
            <v>6</v>
          </cell>
          <cell r="W1514" t="str">
            <v>Non</v>
          </cell>
          <cell r="X1514" t="str">
            <v>Cap</v>
          </cell>
          <cell r="Y1514" t="str">
            <v>18h00</v>
          </cell>
          <cell r="Z1514" t="str">
            <v>J+3</v>
          </cell>
          <cell r="AB1514" t="str">
            <v>Non</v>
          </cell>
          <cell r="AC1514" t="str">
            <v>Oui</v>
          </cell>
          <cell r="AD1514">
            <v>1.35</v>
          </cell>
          <cell r="AE1514">
            <v>2.2000000000000002</v>
          </cell>
        </row>
        <row r="1515">
          <cell r="A1515" t="str">
            <v>LU0260864003</v>
          </cell>
          <cell r="B1515" t="str">
            <v>Templeton China A(Ydis)EUR</v>
          </cell>
          <cell r="C1515" t="str">
            <v/>
          </cell>
          <cell r="D1515">
            <v>1</v>
          </cell>
          <cell r="E1515" t="str">
            <v>SICAV</v>
          </cell>
          <cell r="F1515" t="str">
            <v>Franklin Templeton IF</v>
          </cell>
          <cell r="G1515" t="str">
            <v>Franklin Templeton International Services S.à r.l.</v>
          </cell>
          <cell r="H1515" t="str">
            <v>EUR</v>
          </cell>
          <cell r="I1515" t="str">
            <v>MSCI China 10-40 NR USD</v>
          </cell>
          <cell r="J1515" t="str">
            <v>www.franklintempleton.fr</v>
          </cell>
          <cell r="K1515" t="str">
            <v>Actions Chine</v>
          </cell>
          <cell r="L1515" t="str">
            <v>Europe Fonds ouverts  - Actions Chine</v>
          </cell>
          <cell r="M1515" t="str">
            <v>FKD0</v>
          </cell>
          <cell r="N1515" t="str">
            <v>FKD0B</v>
          </cell>
          <cell r="O1515" t="str">
            <v>Quotidien</v>
          </cell>
          <cell r="P1515" t="str">
            <v>Austria;Belgium;Switzerland;Chile;Cyprus;Czech Republic;Germany;Spain;France;United Kingdom;Guernsey;Gibraltar;Greece;Hungary;Ireland;Italy;Jersey;Luxembourg;Netherlands;Peru;Poland;Singapore;Slovakia;Trinidad &amp; Tobago;Turkey;South Africa;</v>
          </cell>
          <cell r="Q1515" t="str">
            <v>Non</v>
          </cell>
          <cell r="R1515" t="str">
            <v/>
          </cell>
          <cell r="S1515" t="str">
            <v/>
          </cell>
          <cell r="T1515" t="str">
            <v>Chine</v>
          </cell>
          <cell r="U1515" t="str">
            <v>Chine</v>
          </cell>
          <cell r="V1515">
            <v>6</v>
          </cell>
          <cell r="W1515" t="str">
            <v>Non</v>
          </cell>
          <cell r="X1515" t="str">
            <v>Dist</v>
          </cell>
          <cell r="Y1515" t="str">
            <v>18h00</v>
          </cell>
          <cell r="Z1515" t="str">
            <v>J+3</v>
          </cell>
          <cell r="AB1515" t="str">
            <v>Non</v>
          </cell>
          <cell r="AC1515" t="str">
            <v>Oui</v>
          </cell>
          <cell r="AD1515">
            <v>1.6</v>
          </cell>
          <cell r="AE1515">
            <v>2.44</v>
          </cell>
        </row>
        <row r="1516">
          <cell r="A1516" t="str">
            <v>LU0188151178</v>
          </cell>
          <cell r="B1516" t="str">
            <v>Templeton China N(acc)USD</v>
          </cell>
          <cell r="C1516" t="str">
            <v/>
          </cell>
          <cell r="D1516">
            <v>1</v>
          </cell>
          <cell r="E1516" t="str">
            <v>SICAV</v>
          </cell>
          <cell r="F1516" t="str">
            <v>Franklin Templeton IF</v>
          </cell>
          <cell r="G1516" t="str">
            <v>Franklin Templeton International Services S.à r.l.</v>
          </cell>
          <cell r="H1516" t="str">
            <v>USD</v>
          </cell>
          <cell r="I1516" t="str">
            <v>MSCI China 10-40 NR USD</v>
          </cell>
          <cell r="J1516" t="str">
            <v>www.franklintempleton.fr</v>
          </cell>
          <cell r="K1516" t="str">
            <v>Actions Chine</v>
          </cell>
          <cell r="L1516" t="str">
            <v>Europe Fonds ouverts  - Actions Chine</v>
          </cell>
          <cell r="M1516" t="str">
            <v>FKD0</v>
          </cell>
          <cell r="N1516" t="str">
            <v>FKD0B</v>
          </cell>
          <cell r="O1516" t="str">
            <v>Quotidien</v>
          </cell>
          <cell r="P1516" t="str">
            <v>Austria;Belgium;Switzerland;Chile;Cyprus;Czech Republic;Germany;Spain;France;United Kingdom;Guernsey;Gibraltar;Greece;Hungary;Ireland;Italy;Jersey;South Korea;Luxembourg;Netherlands;Peru;Poland;Portugal;Singapore;Slovakia;Trinidad &amp; Tobago;South Africa;</v>
          </cell>
          <cell r="Q1516" t="str">
            <v>Non</v>
          </cell>
          <cell r="R1516" t="str">
            <v/>
          </cell>
          <cell r="S1516" t="str">
            <v/>
          </cell>
          <cell r="T1516" t="str">
            <v>Chine</v>
          </cell>
          <cell r="U1516" t="str">
            <v>Chine</v>
          </cell>
          <cell r="V1516">
            <v>6</v>
          </cell>
          <cell r="W1516" t="str">
            <v>Non</v>
          </cell>
          <cell r="X1516" t="str">
            <v>Cap</v>
          </cell>
          <cell r="Z1516" t="str">
            <v>J+3</v>
          </cell>
          <cell r="AB1516" t="str">
            <v>Non</v>
          </cell>
          <cell r="AC1516" t="str">
            <v>Oui</v>
          </cell>
          <cell r="AD1516">
            <v>1.6</v>
          </cell>
          <cell r="AE1516">
            <v>2.94</v>
          </cell>
        </row>
        <row r="1517">
          <cell r="A1517" t="str">
            <v>LU0122613903</v>
          </cell>
          <cell r="B1517" t="str">
            <v>Templeton Eastern Europe N(acc)EUR</v>
          </cell>
          <cell r="C1517" t="str">
            <v/>
          </cell>
          <cell r="D1517">
            <v>1</v>
          </cell>
          <cell r="E1517" t="str">
            <v>SICAV</v>
          </cell>
          <cell r="F1517" t="str">
            <v>Franklin Templeton IF</v>
          </cell>
          <cell r="G1517" t="str">
            <v>Franklin Templeton International Services S.à r.l.</v>
          </cell>
          <cell r="H1517" t="str">
            <v>EUR</v>
          </cell>
          <cell r="I1517" t="str">
            <v>MSCI EM Europe NR EUR</v>
          </cell>
          <cell r="J1517" t="str">
            <v>www.franklintempleton.fr</v>
          </cell>
          <cell r="K1517" t="str">
            <v>Actions Europe Emergente</v>
          </cell>
          <cell r="L1517" t="str">
            <v>Europe Fonds ouverts  - Actions Europe Emergente</v>
          </cell>
          <cell r="M1517" t="str">
            <v>FH00</v>
          </cell>
          <cell r="N1517" t="str">
            <v>FH00B</v>
          </cell>
          <cell r="O1517" t="str">
            <v>Quotidien</v>
          </cell>
          <cell r="P1517" t="str">
            <v>Austria;Belgium;Switzerland;Chile;Cyprus;Czech Republic;Germany;Spain;France;United Kingdom;Guernsey;Gibraltar;Greece;Hong Kong;Hungary;Ireland;Italy;Jersey;South Korea;Luxembourg;Macao;Netherlands;Peru;Poland;Portugal;Singapore;Slovakia;Trinidad &amp; Tobago</v>
          </cell>
          <cell r="Q1517" t="str">
            <v>Non</v>
          </cell>
          <cell r="R1517" t="str">
            <v/>
          </cell>
          <cell r="S1517" t="str">
            <v/>
          </cell>
          <cell r="T1517" t="str">
            <v>Europe</v>
          </cell>
          <cell r="U1517" t="str">
            <v>Europe Emerging Mkts</v>
          </cell>
          <cell r="V1517">
            <v>6</v>
          </cell>
          <cell r="W1517" t="str">
            <v>Non</v>
          </cell>
          <cell r="X1517" t="str">
            <v>Cap</v>
          </cell>
          <cell r="Z1517" t="str">
            <v>J+3</v>
          </cell>
          <cell r="AB1517" t="str">
            <v>Non</v>
          </cell>
          <cell r="AC1517" t="str">
            <v>Oui</v>
          </cell>
          <cell r="AD1517">
            <v>1.6</v>
          </cell>
          <cell r="AE1517">
            <v>3.09</v>
          </cell>
        </row>
        <row r="1518">
          <cell r="A1518" t="str">
            <v>LU0608810908</v>
          </cell>
          <cell r="B1518" t="str">
            <v>Templeton Em Mkts Dyn Inc N Acc EUR-H1</v>
          </cell>
          <cell r="C1518" t="str">
            <v/>
          </cell>
          <cell r="D1518">
            <v>1</v>
          </cell>
          <cell r="E1518" t="str">
            <v>SICAV</v>
          </cell>
          <cell r="F1518" t="str">
            <v>Franklin Templeton IF</v>
          </cell>
          <cell r="G1518" t="str">
            <v>Franklin Templeton International Services S.à r.l.</v>
          </cell>
          <cell r="H1518" t="str">
            <v>EUR</v>
          </cell>
          <cell r="I1518" t="str">
            <v>(JPM GBI-EM Global Diversified TR EUR) 50.000% + ( MSCI EM NR USD) 50.000%</v>
          </cell>
          <cell r="J1518" t="str">
            <v>www.franklintempleton.fr</v>
          </cell>
          <cell r="K1518" t="str">
            <v>Mixtes autres devises</v>
          </cell>
          <cell r="L1518" t="str">
            <v>Europe Fonds ouverts  - Allocation Autres Devises</v>
          </cell>
          <cell r="M1518" t="str">
            <v>EF00</v>
          </cell>
          <cell r="N1518" t="str">
            <v>EF00B</v>
          </cell>
          <cell r="O1518" t="str">
            <v>Quotidien</v>
          </cell>
          <cell r="P1518" t="str">
            <v>Austria;Cyprus;Germany;Spain;France;United Kingdom;Guernsey;Gibraltar;Ireland;Jersey;Luxembourg;Netherlands;Singapore;Slovakia;</v>
          </cell>
          <cell r="Q1518" t="str">
            <v>Non</v>
          </cell>
          <cell r="R1518" t="str">
            <v/>
          </cell>
          <cell r="S1518" t="str">
            <v>+ 85 ans</v>
          </cell>
          <cell r="T1518" t="str">
            <v>Marchés Emergents</v>
          </cell>
          <cell r="U1518" t="str">
            <v>Global Emerging Mkts</v>
          </cell>
          <cell r="V1518">
            <v>5</v>
          </cell>
          <cell r="W1518" t="str">
            <v>Non</v>
          </cell>
          <cell r="X1518" t="str">
            <v>Cap</v>
          </cell>
          <cell r="Y1518" t="str">
            <v>12h00</v>
          </cell>
          <cell r="Z1518" t="str">
            <v>J+3</v>
          </cell>
          <cell r="AB1518" t="str">
            <v>Non</v>
          </cell>
          <cell r="AC1518" t="str">
            <v>Oui</v>
          </cell>
          <cell r="AD1518">
            <v>1</v>
          </cell>
          <cell r="AE1518">
            <v>2.36</v>
          </cell>
        </row>
        <row r="1519">
          <cell r="A1519" t="str">
            <v>LU0029876355</v>
          </cell>
          <cell r="B1519" t="str">
            <v>Templeton Emerging Mkts Bd A(Qdis)USD</v>
          </cell>
          <cell r="C1519" t="str">
            <v>Hors liste</v>
          </cell>
          <cell r="D1519">
            <v>0</v>
          </cell>
          <cell r="E1519" t="str">
            <v>SICAV</v>
          </cell>
          <cell r="F1519" t="str">
            <v>Franklin Templeton IF</v>
          </cell>
          <cell r="G1519" t="str">
            <v>Franklin Templeton International Services S.à r.l.</v>
          </cell>
          <cell r="H1519" t="str">
            <v>USD</v>
          </cell>
          <cell r="I1519" t="str">
            <v>JPM EMBI Global TR USD</v>
          </cell>
          <cell r="J1519" t="str">
            <v>www.franklintempleton.fr</v>
          </cell>
          <cell r="K1519" t="str">
            <v>Obligations Marchés Emergents - Devise locale</v>
          </cell>
          <cell r="L1519" t="str">
            <v>Europe Fonds ouverts  - Obligations Marchés Emergents Devise Locale</v>
          </cell>
          <cell r="M1519" t="str">
            <v>BDRC</v>
          </cell>
          <cell r="N1519" t="str">
            <v>BDRCB</v>
          </cell>
          <cell r="O1519" t="str">
            <v>Quotidien</v>
          </cell>
          <cell r="P1519" t="str">
            <v>Austria;Belgium;Switzerland;Chile;Cyprus;Czech Republic;Germany;Spain;France;United Kingdom;Guernsey;Gibraltar;Greece;Hong Kong;Hungary;Ireland;Italy;Jersey;South Korea;Luxembourg;Macao;Netherlands;Norway;Poland;Portugal;Singapore;Slovakia;Trinidad &amp; Toba</v>
          </cell>
          <cell r="Q1519" t="str">
            <v>Non</v>
          </cell>
          <cell r="R1519" t="str">
            <v/>
          </cell>
          <cell r="S1519" t="str">
            <v>+ 85 ans</v>
          </cell>
          <cell r="T1519" t="str">
            <v>Marchés Emergents</v>
          </cell>
          <cell r="U1519" t="str">
            <v>Global Emerging Mkts</v>
          </cell>
          <cell r="V1519">
            <v>4</v>
          </cell>
          <cell r="W1519" t="str">
            <v>Non</v>
          </cell>
          <cell r="X1519" t="str">
            <v>Dist</v>
          </cell>
          <cell r="Z1519" t="str">
            <v>J+3</v>
          </cell>
          <cell r="AB1519" t="str">
            <v>Non</v>
          </cell>
          <cell r="AC1519" t="str">
            <v>Oui</v>
          </cell>
          <cell r="AD1519">
            <v>1</v>
          </cell>
          <cell r="AE1519">
            <v>1.9</v>
          </cell>
        </row>
        <row r="1520">
          <cell r="A1520" t="str">
            <v>LU0093666013</v>
          </cell>
          <cell r="B1520" t="str">
            <v>Templeton Euroland A (Acc) EUR</v>
          </cell>
          <cell r="D1520">
            <v>0</v>
          </cell>
          <cell r="E1520" t="str">
            <v>SICAV</v>
          </cell>
          <cell r="F1520" t="str">
            <v>Franklin Templeton IF</v>
          </cell>
          <cell r="G1520" t="str">
            <v>Franklin Templeton International Services S.à r.l.</v>
          </cell>
          <cell r="H1520" t="str">
            <v>EUR</v>
          </cell>
          <cell r="I1520" t="str">
            <v>MSCI EMU NR USD</v>
          </cell>
          <cell r="J1520" t="str">
            <v>www.franklintempleton.fr</v>
          </cell>
          <cell r="K1520" t="str">
            <v>Actions Zone Euro Grandes Capitalisations</v>
          </cell>
          <cell r="L1520" t="str">
            <v>Europe Fonds ouverts  - Actions Zone Euro Grandes Cap.</v>
          </cell>
          <cell r="M1520" t="str">
            <v>FBAA</v>
          </cell>
          <cell r="N1520" t="str">
            <v>FBAAB</v>
          </cell>
          <cell r="O1520" t="str">
            <v>Quotidien</v>
          </cell>
          <cell r="P1520" t="str">
            <v>Austria;Belgium;Switzerland;Cayman Islands;Cyprus;Czech Republic;Germany;Denmark;Spain;Estonia;Finland;France;United Kingdom;Greece;Hong Kong;Hungary;Ireland;Italy;Jersey;South Korea;Liechtenstein;Lithuania;Luxembourg;Latvia;Netherlands;Norway;Poland;Port</v>
          </cell>
          <cell r="Q1520" t="str">
            <v>Non</v>
          </cell>
          <cell r="R1520" t="str">
            <v/>
          </cell>
          <cell r="S1520" t="str">
            <v/>
          </cell>
          <cell r="T1520" t="str">
            <v>Zone Euro</v>
          </cell>
          <cell r="U1520" t="str">
            <v>Euroland</v>
          </cell>
          <cell r="V1520">
            <v>6</v>
          </cell>
          <cell r="W1520" t="str">
            <v>Non</v>
          </cell>
          <cell r="X1520" t="str">
            <v>Cap</v>
          </cell>
          <cell r="AB1520" t="str">
            <v>Non</v>
          </cell>
          <cell r="AC1520" t="str">
            <v>Oui</v>
          </cell>
          <cell r="AD1520">
            <v>1</v>
          </cell>
          <cell r="AE1520">
            <v>1.86</v>
          </cell>
        </row>
        <row r="1521">
          <cell r="A1521" t="str">
            <v>LU0188151095</v>
          </cell>
          <cell r="B1521" t="str">
            <v>Templeton Eurp Sm-Mid Cap N(acc)EUR</v>
          </cell>
          <cell r="C1521" t="str">
            <v/>
          </cell>
          <cell r="D1521">
            <v>0</v>
          </cell>
          <cell r="E1521" t="str">
            <v>SICAV</v>
          </cell>
          <cell r="F1521" t="str">
            <v>Franklin Templeton IF</v>
          </cell>
          <cell r="G1521" t="str">
            <v>Franklin Templeton International Services S.à r.l.</v>
          </cell>
          <cell r="H1521" t="str">
            <v>EUR</v>
          </cell>
          <cell r="I1521" t="str">
            <v>MSCI Europe SMID NR EUR</v>
          </cell>
          <cell r="J1521" t="str">
            <v>www.franklintempleton.fr</v>
          </cell>
          <cell r="K1521" t="str">
            <v>Actions Europe Petites Capitalisations</v>
          </cell>
          <cell r="L1521" t="str">
            <v>Europe Fonds ouverts  - Actions Europe Petites Cap.</v>
          </cell>
          <cell r="M1521" t="str">
            <v>FCE0</v>
          </cell>
          <cell r="N1521" t="str">
            <v>FCE0B</v>
          </cell>
          <cell r="O1521" t="str">
            <v>Quotidien</v>
          </cell>
          <cell r="P1521" t="str">
            <v>Austria;Belgium;Switzerland;Chile;Cyprus;Czech Republic;Germany;Spain;France;United Kingdom;Guernsey;Gibraltar;Greece;Hungary;Ireland;Italy;Jersey;Luxembourg;Netherlands;Poland;Portugal;Singapore;Slovakia;Trinidad &amp; Tobago;South Africa;</v>
          </cell>
          <cell r="Q1521" t="str">
            <v>Non</v>
          </cell>
          <cell r="R1521" t="str">
            <v/>
          </cell>
          <cell r="S1521" t="str">
            <v/>
          </cell>
          <cell r="T1521" t="str">
            <v>Europe</v>
          </cell>
          <cell r="U1521" t="str">
            <v>Europe</v>
          </cell>
          <cell r="V1521">
            <v>6</v>
          </cell>
          <cell r="W1521" t="str">
            <v>Non</v>
          </cell>
          <cell r="X1521" t="str">
            <v>Cap</v>
          </cell>
          <cell r="Y1521" t="str">
            <v>17h00</v>
          </cell>
          <cell r="Z1521" t="str">
            <v>J+3</v>
          </cell>
          <cell r="AB1521" t="str">
            <v>Non</v>
          </cell>
          <cell r="AC1521" t="str">
            <v>Oui</v>
          </cell>
          <cell r="AD1521">
            <v>1</v>
          </cell>
          <cell r="AE1521">
            <v>2.63</v>
          </cell>
        </row>
        <row r="1522">
          <cell r="A1522" t="str">
            <v>LU0390136736</v>
          </cell>
          <cell r="B1522" t="str">
            <v>Templeton Frontier Markets A(acc)USD</v>
          </cell>
          <cell r="C1522" t="str">
            <v>UBS</v>
          </cell>
          <cell r="D1522">
            <v>1</v>
          </cell>
          <cell r="E1522" t="str">
            <v>SICAV</v>
          </cell>
          <cell r="F1522" t="str">
            <v>Franklin Templeton IF</v>
          </cell>
          <cell r="G1522" t="str">
            <v>Franklin Templeton International Services S.à r.l.</v>
          </cell>
          <cell r="H1522" t="str">
            <v>USD</v>
          </cell>
          <cell r="I1522" t="str">
            <v>MSCI Frontier EM Select Conty Cap NR USD</v>
          </cell>
          <cell r="J1522" t="str">
            <v>www.franklintempleton.fr</v>
          </cell>
          <cell r="K1522" t="str">
            <v>Actions Marchés Emergents</v>
          </cell>
          <cell r="L1522" t="str">
            <v>Europe Fonds ouverts  - Actions Marchés Frontières</v>
          </cell>
          <cell r="M1522" t="str">
            <v>FJ00</v>
          </cell>
          <cell r="N1522" t="str">
            <v>FJ00B</v>
          </cell>
          <cell r="O1522" t="str">
            <v>Quotidien</v>
          </cell>
          <cell r="P1522" t="str">
            <v>Austria;Belgium;Switzerland;Chile;Cyprus;Czech Republic;Germany;Denmark;Spain;Estonia;Finland;France;United Kingdom;Guernsey;Gibraltar;Greece;Hong Kong;Hungary;Ireland;Italy;Jersey;South Korea;Lithuania;Luxembourg;Latvia;Netherlands;Norway;Poland;Portugal</v>
          </cell>
          <cell r="Q1522" t="str">
            <v>Non</v>
          </cell>
          <cell r="R1522" t="str">
            <v/>
          </cell>
          <cell r="S1522" t="str">
            <v>+ 85 ans</v>
          </cell>
          <cell r="T1522" t="str">
            <v>Marchés Emergents</v>
          </cell>
          <cell r="U1522" t="str">
            <v>Global Emerging Mkts</v>
          </cell>
          <cell r="V1522">
            <v>5</v>
          </cell>
          <cell r="W1522" t="str">
            <v>Non</v>
          </cell>
          <cell r="X1522" t="str">
            <v>Cap</v>
          </cell>
          <cell r="Y1522" t="str">
            <v>18h00</v>
          </cell>
          <cell r="Z1522" t="str">
            <v>J+4</v>
          </cell>
          <cell r="AB1522" t="str">
            <v>Non</v>
          </cell>
          <cell r="AC1522" t="str">
            <v>Oui</v>
          </cell>
          <cell r="AD1522">
            <v>1.6</v>
          </cell>
          <cell r="AE1522">
            <v>2.68</v>
          </cell>
        </row>
        <row r="1523">
          <cell r="A1523" t="str">
            <v>LU0188151335</v>
          </cell>
          <cell r="B1523" t="str">
            <v>Templeton Glb Climate Change N(acc)EUR</v>
          </cell>
          <cell r="C1523" t="str">
            <v>Hors liste</v>
          </cell>
          <cell r="D1523">
            <v>0</v>
          </cell>
          <cell r="E1523" t="str">
            <v>SICAV</v>
          </cell>
          <cell r="F1523" t="str">
            <v>Franklin Templeton IF</v>
          </cell>
          <cell r="G1523" t="str">
            <v>Franklin Templeton International Services S.à r.l.</v>
          </cell>
          <cell r="H1523" t="str">
            <v>EUR</v>
          </cell>
          <cell r="I1523" t="str">
            <v>MSCI ACWI NR EUR</v>
          </cell>
          <cell r="J1523" t="str">
            <v>www.franklintempleton.fr</v>
          </cell>
          <cell r="K1523" t="str">
            <v>Secteur Ecologie</v>
          </cell>
          <cell r="L1523" t="str">
            <v>Europe Fonds ouverts  - Actions Secteur Ecologie</v>
          </cell>
          <cell r="M1523" t="str">
            <v>G0E0</v>
          </cell>
          <cell r="N1523" t="str">
            <v>G0E0B</v>
          </cell>
          <cell r="O1523" t="str">
            <v>Quotidien</v>
          </cell>
          <cell r="P1523" t="str">
            <v>Austria;Belgium;Switzerland;Cyprus;Czech Republic;Germany;Spain;France;United Kingdom;Guernsey;Gibraltar;Greece;Hungary;Ireland;Italy;Jersey;South Korea;Luxembourg;Macao;Netherlands;Poland;Portugal;Singapore;Slovakia;Trinidad &amp; Tobago;Turkey;South Africa;</v>
          </cell>
          <cell r="Q1523" t="str">
            <v>Non</v>
          </cell>
          <cell r="R1523" t="str">
            <v/>
          </cell>
          <cell r="S1523" t="str">
            <v/>
          </cell>
          <cell r="T1523" t="str">
            <v>International</v>
          </cell>
          <cell r="U1523" t="str">
            <v>Global</v>
          </cell>
          <cell r="V1523">
            <v>6</v>
          </cell>
          <cell r="W1523" t="str">
            <v>Non</v>
          </cell>
          <cell r="X1523" t="str">
            <v>Cap</v>
          </cell>
          <cell r="Y1523" t="str">
            <v>18h00</v>
          </cell>
          <cell r="Z1523" t="str">
            <v>J+3</v>
          </cell>
          <cell r="AA1523" t="str">
            <v>FNG Siegel</v>
          </cell>
          <cell r="AB1523" t="str">
            <v>Oui</v>
          </cell>
          <cell r="AC1523" t="str">
            <v>Oui</v>
          </cell>
          <cell r="AD1523">
            <v>1</v>
          </cell>
          <cell r="AE1523">
            <v>2.6</v>
          </cell>
        </row>
        <row r="1524">
          <cell r="A1524" t="str">
            <v>LU0128525929</v>
          </cell>
          <cell r="B1524" t="str">
            <v>Templeton Global A(acc)USD</v>
          </cell>
          <cell r="C1524" t="str">
            <v/>
          </cell>
          <cell r="D1524">
            <v>0</v>
          </cell>
          <cell r="E1524" t="str">
            <v>SICAV</v>
          </cell>
          <cell r="F1524" t="str">
            <v>Franklin Templeton IF</v>
          </cell>
          <cell r="G1524" t="str">
            <v>Franklin Templeton International Services S.à r.l.</v>
          </cell>
          <cell r="H1524" t="str">
            <v>USD</v>
          </cell>
          <cell r="I1524" t="str">
            <v>MSCI ACWI NR USD</v>
          </cell>
          <cell r="J1524" t="str">
            <v>www.franklintempleton.fr</v>
          </cell>
          <cell r="K1524" t="str">
            <v>Actions International Grandes Capitalisations Valeur</v>
          </cell>
          <cell r="L1524" t="str">
            <v>Europe Fonds ouverts  - Actions Internationales Gdes Cap. Value</v>
          </cell>
          <cell r="M1524" t="str">
            <v>FEAC</v>
          </cell>
          <cell r="N1524" t="str">
            <v>FEACB</v>
          </cell>
          <cell r="O1524" t="str">
            <v>Quotidien</v>
          </cell>
          <cell r="P1524" t="str">
            <v>Austria;Belgium;Switzerland;Chile;Cyprus;Czech Republic;Germany;Denmark;Spain;Estonia;Finland;France;United Kingdom;Guernsey;Gibraltar;Greece;Hong Kong;Hungary;Ireland;Iceland;Italy;Jersey;South Korea;Lithuania;Luxembourg;Latvia;Macao;Netherlands;Norway;P</v>
          </cell>
          <cell r="Q1524" t="str">
            <v>Non</v>
          </cell>
          <cell r="R1524" t="str">
            <v/>
          </cell>
          <cell r="S1524" t="str">
            <v/>
          </cell>
          <cell r="T1524" t="str">
            <v>International</v>
          </cell>
          <cell r="U1524" t="str">
            <v>Global</v>
          </cell>
          <cell r="V1524">
            <v>6</v>
          </cell>
          <cell r="W1524" t="str">
            <v>Non</v>
          </cell>
          <cell r="X1524" t="str">
            <v>Cap</v>
          </cell>
          <cell r="Y1524" t="str">
            <v>18h00</v>
          </cell>
          <cell r="Z1524" t="str">
            <v>J+3</v>
          </cell>
          <cell r="AB1524" t="str">
            <v>Non</v>
          </cell>
          <cell r="AC1524" t="str">
            <v>Oui</v>
          </cell>
          <cell r="AD1524">
            <v>1</v>
          </cell>
          <cell r="AE1524">
            <v>1.85</v>
          </cell>
        </row>
        <row r="1525">
          <cell r="A1525" t="str">
            <v>LU0052756011</v>
          </cell>
          <cell r="B1525" t="str">
            <v>Templeton Global Balanced A(Qdis)USD</v>
          </cell>
          <cell r="C1525" t="str">
            <v/>
          </cell>
          <cell r="D1525">
            <v>0</v>
          </cell>
          <cell r="E1525" t="str">
            <v>SICAV</v>
          </cell>
          <cell r="F1525" t="str">
            <v>Franklin Templeton IF</v>
          </cell>
          <cell r="G1525" t="str">
            <v>Franklin Templeton International Services S.à r.l.</v>
          </cell>
          <cell r="H1525" t="str">
            <v>USD</v>
          </cell>
          <cell r="I1525" t="str">
            <v>(JPM GBI Global TR USD) 35% + ( MSCI ACWI NR USD) 65%</v>
          </cell>
          <cell r="J1525" t="str">
            <v>www.franklintempleton.fr</v>
          </cell>
          <cell r="K1525" t="str">
            <v>Mixtes USD Equilibrés</v>
          </cell>
          <cell r="L1525" t="str">
            <v>Europe Fonds ouverts  - Allocation USD Modérée</v>
          </cell>
          <cell r="M1525" t="str">
            <v>EABC</v>
          </cell>
          <cell r="N1525" t="str">
            <v>EABCB</v>
          </cell>
          <cell r="O1525" t="str">
            <v>Quotidien</v>
          </cell>
          <cell r="P1525" t="str">
            <v>Austria;Belgium;Switzerland;Cyprus;Czech Republic;Germany;Spain;France;United Kingdom;Guernsey;Gibraltar;Greece;Hong Kong;Hungary;Ireland;Italy;Jersey;South Korea;Luxembourg;Macao;Netherlands;Poland;Singapore;Slovakia;Trinidad &amp; Tobago;Taiwan;South Africa</v>
          </cell>
          <cell r="Q1525" t="str">
            <v>Non</v>
          </cell>
          <cell r="R1525" t="str">
            <v/>
          </cell>
          <cell r="S1525" t="str">
            <v>+ 85 ans</v>
          </cell>
          <cell r="T1525" t="str">
            <v>International</v>
          </cell>
          <cell r="U1525" t="str">
            <v>Global</v>
          </cell>
          <cell r="V1525">
            <v>5</v>
          </cell>
          <cell r="W1525" t="str">
            <v>Non</v>
          </cell>
          <cell r="X1525" t="str">
            <v>Dist</v>
          </cell>
          <cell r="Y1525" t="str">
            <v>18h00</v>
          </cell>
          <cell r="Z1525" t="str">
            <v>J+3</v>
          </cell>
          <cell r="AB1525" t="str">
            <v>Non</v>
          </cell>
          <cell r="AC1525" t="str">
            <v>Oui</v>
          </cell>
          <cell r="AD1525">
            <v>0.8</v>
          </cell>
          <cell r="AE1525">
            <v>1.66</v>
          </cell>
        </row>
        <row r="1526">
          <cell r="A1526" t="str">
            <v>LU0170474422</v>
          </cell>
          <cell r="B1526" t="str">
            <v>Templeton Global Bond (Euro) A(acc)EUR</v>
          </cell>
          <cell r="C1526" t="str">
            <v/>
          </cell>
          <cell r="D1526">
            <v>0</v>
          </cell>
          <cell r="E1526" t="str">
            <v>SICAV</v>
          </cell>
          <cell r="F1526" t="str">
            <v>Franklin Templeton IF</v>
          </cell>
          <cell r="G1526" t="str">
            <v>Franklin Templeton International Services S.à r.l.</v>
          </cell>
          <cell r="H1526" t="str">
            <v>EUR</v>
          </cell>
          <cell r="I1526" t="str">
            <v>JPM GBI Global TR Hdg EUR</v>
          </cell>
          <cell r="J1526" t="str">
            <v>www.franklintempleton.fr</v>
          </cell>
          <cell r="K1526" t="str">
            <v>Obligations Internationales couvertes en EUR</v>
          </cell>
          <cell r="L1526" t="str">
            <v>Europe Fonds ouverts  - Obligations Internationales Flexibles Couvertes en EUR</v>
          </cell>
          <cell r="M1526" t="str">
            <v>BBGB</v>
          </cell>
          <cell r="N1526" t="str">
            <v>BBGBB</v>
          </cell>
          <cell r="O1526" t="str">
            <v>Quotidien</v>
          </cell>
          <cell r="P1526" t="str">
            <v>Austria;Belgium;Switzerland;Cyprus;Czech Republic;Germany;Denmark;Spain;Estonia;Finland;France;United Kingdom;Guernsey;Gibraltar;Greece;Hungary;Ireland;Iceland;Italy;Jersey;South Korea;Lithuania;Luxembourg;Latvia;Netherlands;Norway;Poland;Portugal;Singapo</v>
          </cell>
          <cell r="Q1526" t="str">
            <v>Non</v>
          </cell>
          <cell r="R1526" t="str">
            <v/>
          </cell>
          <cell r="S1526" t="str">
            <v>+ 85 ans</v>
          </cell>
          <cell r="T1526" t="str">
            <v>International</v>
          </cell>
          <cell r="U1526" t="str">
            <v>Global</v>
          </cell>
          <cell r="V1526">
            <v>3</v>
          </cell>
          <cell r="W1526" t="str">
            <v>Non</v>
          </cell>
          <cell r="X1526" t="str">
            <v>Cap</v>
          </cell>
          <cell r="Y1526" t="str">
            <v>17h00</v>
          </cell>
          <cell r="Z1526" t="str">
            <v>J+3</v>
          </cell>
          <cell r="AB1526" t="str">
            <v>Oui</v>
          </cell>
          <cell r="AC1526" t="str">
            <v>Oui</v>
          </cell>
          <cell r="AD1526">
            <v>0.75</v>
          </cell>
          <cell r="AE1526">
            <v>1.44</v>
          </cell>
        </row>
        <row r="1527">
          <cell r="A1527" t="str">
            <v>LU0252652382</v>
          </cell>
          <cell r="B1527" t="str">
            <v>Templeton Global Bond A(acc)USD</v>
          </cell>
          <cell r="C1527" t="str">
            <v>en cours de référencement ? (demande Premium 18/05/2015)</v>
          </cell>
          <cell r="D1527">
            <v>1</v>
          </cell>
          <cell r="E1527" t="str">
            <v>SICAV</v>
          </cell>
          <cell r="F1527" t="str">
            <v>Franklin Templeton IF</v>
          </cell>
          <cell r="G1527" t="str">
            <v>Franklin Templeton International Services S.à r.l.</v>
          </cell>
          <cell r="H1527" t="str">
            <v>USD</v>
          </cell>
          <cell r="I1527" t="str">
            <v>JPM GBI Global TR USD</v>
          </cell>
          <cell r="J1527" t="str">
            <v>www.franklintempleton.fr</v>
          </cell>
          <cell r="K1527" t="str">
            <v>Obligations Flexibles</v>
          </cell>
          <cell r="L1527" t="str">
            <v>Europe Fonds ouverts  - Obligations Internationales Flexibles</v>
          </cell>
          <cell r="M1527" t="str">
            <v>BBGD</v>
          </cell>
          <cell r="N1527" t="str">
            <v>BBGDB</v>
          </cell>
          <cell r="O1527" t="str">
            <v>Quotidien</v>
          </cell>
          <cell r="P1527" t="str">
            <v>Austria;Belgium;Switzerland;Chile;Cyprus;Czech Republic;Germany;Denmark;Spain;Estonia;Finland;France;United Kingdom;Guernsey;Gibraltar;Greece;Hong Kong;Hungary;Ireland;Iceland;Italy;Jersey;South Korea;Lithuania;Luxembourg;Latvia;Macao;Netherlands;Norway;P</v>
          </cell>
          <cell r="Q1527" t="str">
            <v>Non</v>
          </cell>
          <cell r="R1527" t="str">
            <v/>
          </cell>
          <cell r="S1527" t="str">
            <v>+ 85 ans</v>
          </cell>
          <cell r="T1527" t="str">
            <v>International</v>
          </cell>
          <cell r="U1527" t="str">
            <v>Global</v>
          </cell>
          <cell r="V1527">
            <v>4</v>
          </cell>
          <cell r="W1527" t="str">
            <v>Non</v>
          </cell>
          <cell r="X1527" t="str">
            <v>Cap</v>
          </cell>
          <cell r="Y1527" t="str">
            <v>17h00</v>
          </cell>
          <cell r="Z1527" t="str">
            <v>J+3</v>
          </cell>
          <cell r="AB1527" t="str">
            <v>Non</v>
          </cell>
          <cell r="AC1527" t="str">
            <v>Oui</v>
          </cell>
          <cell r="AD1527">
            <v>0.75</v>
          </cell>
          <cell r="AE1527">
            <v>1.41</v>
          </cell>
        </row>
        <row r="1528">
          <cell r="A1528" t="str">
            <v>LU0792613191</v>
          </cell>
          <cell r="B1528" t="str">
            <v>Templeton Global Bond W(acc)EUR-H1</v>
          </cell>
          <cell r="D1528">
            <v>1</v>
          </cell>
          <cell r="E1528" t="str">
            <v>SICAV</v>
          </cell>
          <cell r="F1528" t="str">
            <v>Franklin Templeton IF</v>
          </cell>
          <cell r="G1528" t="str">
            <v>Franklin Templeton International Services S.à r.l.</v>
          </cell>
          <cell r="H1528" t="str">
            <v>EUR</v>
          </cell>
          <cell r="I1528" t="str">
            <v>JPM GBI Global TR USD</v>
          </cell>
          <cell r="J1528" t="str">
            <v>www.franklintempleton.fr</v>
          </cell>
          <cell r="K1528" t="str">
            <v>Obligations Internationales couvertes en EUR</v>
          </cell>
          <cell r="L1528" t="str">
            <v>Europe Fonds ouverts  - Obligations Internationales Flexibles Couvertes en EUR</v>
          </cell>
          <cell r="M1528" t="str">
            <v>BBGB</v>
          </cell>
          <cell r="N1528" t="str">
            <v>BBGBB</v>
          </cell>
          <cell r="O1528" t="str">
            <v>Quotidien</v>
          </cell>
          <cell r="P1528" t="str">
            <v>United Arab Emirates;Austria;Belgium;Switzerland;Cyprus;Czech Republic;Germany;Denmark;Spain;Finland;France;United Kingdom;Greece;Hungary;Ireland;Jersey;Liechtenstein;Lithuania;Luxembourg;Latvia;Netherlands;Norway;Poland;Romania;Singapore;Slovakia;Sweden;</v>
          </cell>
          <cell r="Q1528" t="str">
            <v>Non</v>
          </cell>
          <cell r="R1528" t="str">
            <v/>
          </cell>
          <cell r="S1528" t="str">
            <v>+ 85 ans</v>
          </cell>
          <cell r="T1528" t="str">
            <v>International</v>
          </cell>
          <cell r="U1528" t="str">
            <v>Global</v>
          </cell>
          <cell r="V1528">
            <v>4</v>
          </cell>
          <cell r="W1528" t="str">
            <v>Non</v>
          </cell>
          <cell r="X1528" t="str">
            <v>Cap</v>
          </cell>
          <cell r="Y1528" t="str">
            <v>17h00</v>
          </cell>
          <cell r="Z1528" t="str">
            <v>J+3</v>
          </cell>
          <cell r="AB1528" t="str">
            <v>Non</v>
          </cell>
          <cell r="AC1528" t="str">
            <v>Oui</v>
          </cell>
          <cell r="AD1528">
            <v>0.55000000000000004</v>
          </cell>
          <cell r="AE1528">
            <v>0.91</v>
          </cell>
        </row>
        <row r="1529">
          <cell r="A1529" t="str">
            <v>LU0128526141</v>
          </cell>
          <cell r="B1529" t="str">
            <v>Templeton Global Smaller Coms A(acc)USD</v>
          </cell>
          <cell r="C1529" t="str">
            <v/>
          </cell>
          <cell r="D1529">
            <v>0</v>
          </cell>
          <cell r="E1529" t="str">
            <v>SICAV</v>
          </cell>
          <cell r="F1529" t="str">
            <v>Franklin Templeton IF</v>
          </cell>
          <cell r="G1529" t="str">
            <v>Franklin Templeton International Services S.à r.l.</v>
          </cell>
          <cell r="H1529" t="str">
            <v>USD</v>
          </cell>
          <cell r="I1529" t="str">
            <v>MSCI ACWI Small NR USD</v>
          </cell>
          <cell r="J1529" t="str">
            <v>www.franklintempleton.fr</v>
          </cell>
          <cell r="K1529" t="str">
            <v>Actions International Petites &amp; Moyennes Capitalisations</v>
          </cell>
          <cell r="L1529" t="str">
            <v>Europe Fonds ouverts  - Actions Internationales Petites Cap.</v>
          </cell>
          <cell r="M1529" t="str">
            <v>FEC0</v>
          </cell>
          <cell r="N1529" t="str">
            <v>FEC0B</v>
          </cell>
          <cell r="O1529" t="str">
            <v>Quotidien</v>
          </cell>
          <cell r="P1529" t="str">
            <v>Austria;Belgium;Switzerland;Chile;Cyprus;Czech Republic;Germany;Denmark;Spain;Estonia;Finland;France;United Kingdom;Guernsey;Gibraltar;Greece;Hong Kong;Hungary;Ireland;Iceland;Italy;Jersey;South Korea;Lithuania;Luxembourg;Latvia;Macao;Netherlands;Norway;P</v>
          </cell>
          <cell r="Q1529" t="str">
            <v>Non</v>
          </cell>
          <cell r="R1529" t="str">
            <v/>
          </cell>
          <cell r="S1529" t="str">
            <v/>
          </cell>
          <cell r="T1529" t="str">
            <v>International</v>
          </cell>
          <cell r="U1529" t="str">
            <v>Global</v>
          </cell>
          <cell r="V1529">
            <v>6</v>
          </cell>
          <cell r="W1529" t="str">
            <v>Non</v>
          </cell>
          <cell r="X1529" t="str">
            <v>Cap</v>
          </cell>
          <cell r="Y1529" t="str">
            <v>18h00</v>
          </cell>
          <cell r="Z1529" t="str">
            <v>J+3</v>
          </cell>
          <cell r="AB1529" t="str">
            <v>Non</v>
          </cell>
          <cell r="AC1529" t="str">
            <v>Oui</v>
          </cell>
          <cell r="AD1529">
            <v>1</v>
          </cell>
          <cell r="AE1529">
            <v>1.88</v>
          </cell>
        </row>
        <row r="1530">
          <cell r="A1530" t="str">
            <v>LU0029874061</v>
          </cell>
          <cell r="B1530" t="str">
            <v>Templeton Global Smaller Coms A(Ydis)USD</v>
          </cell>
          <cell r="C1530" t="str">
            <v>Hors liste</v>
          </cell>
          <cell r="D1530">
            <v>0</v>
          </cell>
          <cell r="E1530" t="str">
            <v>SICAV</v>
          </cell>
          <cell r="F1530" t="str">
            <v>Franklin Templeton IF</v>
          </cell>
          <cell r="G1530" t="str">
            <v>Franklin Templeton International Services S.à r.l.</v>
          </cell>
          <cell r="H1530" t="str">
            <v>USD</v>
          </cell>
          <cell r="I1530" t="str">
            <v>MSCI ACWI Small NR USD</v>
          </cell>
          <cell r="J1530" t="str">
            <v>www.franklintempleton.fr</v>
          </cell>
          <cell r="K1530" t="str">
            <v>Actions International Petites &amp; Moyennes Capitalisations</v>
          </cell>
          <cell r="L1530" t="str">
            <v>Europe Fonds ouverts  - Actions Internationales Petites Cap.</v>
          </cell>
          <cell r="M1530" t="str">
            <v>FEC0</v>
          </cell>
          <cell r="N1530" t="str">
            <v>FEC0B</v>
          </cell>
          <cell r="O1530" t="str">
            <v>Quotidien</v>
          </cell>
          <cell r="P1530" t="str">
            <v xml:space="preserve">Austria;Belgium;Switzerland;Chile;Cyprus;Czech Republic;Germany;Spain;France;United Kingdom;Guernsey;Gibraltar;Greece;Hong Kong;Hungary;Ireland;Italy;Jersey;South Korea;Luxembourg;Macao;Netherlands;Poland;Singapore;Slovakia;Trinidad &amp; Tobago;Taiwan;South </v>
          </cell>
          <cell r="Q1530" t="str">
            <v>Non</v>
          </cell>
          <cell r="R1530" t="str">
            <v/>
          </cell>
          <cell r="S1530" t="str">
            <v/>
          </cell>
          <cell r="T1530" t="str">
            <v>International</v>
          </cell>
          <cell r="U1530" t="str">
            <v>Global</v>
          </cell>
          <cell r="V1530">
            <v>6</v>
          </cell>
          <cell r="W1530" t="str">
            <v>Non</v>
          </cell>
          <cell r="X1530" t="str">
            <v>Dist</v>
          </cell>
          <cell r="Y1530" t="str">
            <v>17h00</v>
          </cell>
          <cell r="Z1530" t="str">
            <v>J+3</v>
          </cell>
          <cell r="AB1530" t="str">
            <v>Non</v>
          </cell>
          <cell r="AC1530" t="str">
            <v>Oui</v>
          </cell>
          <cell r="AD1530">
            <v>1</v>
          </cell>
          <cell r="AE1530">
            <v>1.88</v>
          </cell>
        </row>
        <row r="1531">
          <cell r="A1531" t="str">
            <v>LU0450468185</v>
          </cell>
          <cell r="B1531" t="str">
            <v>Templeton Global Ttl Ret A(acc)CHF-H1</v>
          </cell>
          <cell r="C1531" t="str">
            <v>colonne liste : dont 1 historique UBS</v>
          </cell>
          <cell r="D1531">
            <v>2</v>
          </cell>
          <cell r="E1531" t="str">
            <v>SICAV</v>
          </cell>
          <cell r="F1531" t="str">
            <v>Franklin Templeton IF</v>
          </cell>
          <cell r="G1531" t="str">
            <v>Franklin Templeton International Services S.à r.l.</v>
          </cell>
          <cell r="H1531" t="str">
            <v>CHF</v>
          </cell>
          <cell r="I1531" t="str">
            <v>BBgBarc Multiverse TR USD</v>
          </cell>
          <cell r="J1531" t="str">
            <v>www.franklintempleton.fr</v>
          </cell>
          <cell r="K1531" t="str">
            <v>Obligations Internationales couvertes en CHF</v>
          </cell>
          <cell r="L1531" t="str">
            <v>Europe Fonds ouverts  - Obligations Internationales Flexibles Couvertes en CHF</v>
          </cell>
          <cell r="M1531" t="str">
            <v>BBGC</v>
          </cell>
          <cell r="N1531" t="str">
            <v>BBGCB</v>
          </cell>
          <cell r="O1531" t="str">
            <v>Quotidien</v>
          </cell>
          <cell r="P1531" t="str">
            <v>Austria;Belgium;Switzerland;Cyprus;Czech Republic;Germany;Spain;France;United Kingdom;Guernsey;Gibraltar;Greece;Hungary;Ireland;Italy;Jersey;Luxembourg;Netherlands;Poland;Portugal;Romania;Singapore;Slovakia;Slovenia;</v>
          </cell>
          <cell r="Q1531" t="str">
            <v>Non</v>
          </cell>
          <cell r="R1531" t="str">
            <v/>
          </cell>
          <cell r="S1531" t="str">
            <v>+ 85 ans</v>
          </cell>
          <cell r="T1531" t="str">
            <v>International</v>
          </cell>
          <cell r="U1531" t="str">
            <v>Global</v>
          </cell>
          <cell r="V1531">
            <v>4</v>
          </cell>
          <cell r="W1531" t="str">
            <v>Non</v>
          </cell>
          <cell r="X1531" t="str">
            <v>Cap</v>
          </cell>
          <cell r="AB1531" t="str">
            <v>Non</v>
          </cell>
          <cell r="AC1531" t="str">
            <v>Oui</v>
          </cell>
          <cell r="AD1531">
            <v>0.75</v>
          </cell>
          <cell r="AE1531">
            <v>1.41</v>
          </cell>
        </row>
        <row r="1532">
          <cell r="A1532" t="str">
            <v>LU0170475585</v>
          </cell>
          <cell r="B1532" t="str">
            <v>Templeton Global Ttl Ret A(Mdis)USD</v>
          </cell>
          <cell r="C1532" t="str">
            <v>Hors liste</v>
          </cell>
          <cell r="D1532">
            <v>0</v>
          </cell>
          <cell r="E1532" t="str">
            <v>SICAV</v>
          </cell>
          <cell r="F1532" t="str">
            <v>Franklin Templeton IF</v>
          </cell>
          <cell r="G1532" t="str">
            <v>Franklin Templeton International Services S.à r.l.</v>
          </cell>
          <cell r="H1532" t="str">
            <v>USD</v>
          </cell>
          <cell r="I1532" t="str">
            <v>BBgBarc Multiverse TR USD</v>
          </cell>
          <cell r="J1532" t="str">
            <v>www.franklintempleton.fr</v>
          </cell>
          <cell r="K1532" t="str">
            <v>Obligations Flexibles</v>
          </cell>
          <cell r="L1532" t="str">
            <v>Europe Fonds ouverts  - Obligations Internationales Flexibles</v>
          </cell>
          <cell r="M1532" t="str">
            <v>BBGD</v>
          </cell>
          <cell r="N1532" t="str">
            <v>BBGDB</v>
          </cell>
          <cell r="O1532" t="str">
            <v>Quotidien</v>
          </cell>
          <cell r="P1532" t="str">
            <v>Austria;Belgium;Switzerland;Chile;Cyprus;Czech Republic;Germany;Spain;France;United Kingdom;Guernsey;Gibraltar;Greece;Hong Kong;Hungary;Ireland;Italy;Jersey;South Korea;Luxembourg;Macao;Netherlands;Peru;Poland;Singapore;Slovakia;Slovenia;Trinidad &amp; Tobago</v>
          </cell>
          <cell r="Q1532" t="str">
            <v>Non</v>
          </cell>
          <cell r="R1532" t="str">
            <v/>
          </cell>
          <cell r="S1532" t="str">
            <v>+ 85 ans</v>
          </cell>
          <cell r="T1532" t="str">
            <v>International</v>
          </cell>
          <cell r="U1532" t="str">
            <v>Global</v>
          </cell>
          <cell r="V1532">
            <v>4</v>
          </cell>
          <cell r="W1532" t="str">
            <v>Non</v>
          </cell>
          <cell r="X1532" t="str">
            <v>Dist</v>
          </cell>
          <cell r="Y1532" t="str">
            <v>18h00</v>
          </cell>
          <cell r="Z1532" t="str">
            <v>J+3</v>
          </cell>
          <cell r="AB1532" t="str">
            <v>Non</v>
          </cell>
          <cell r="AC1532" t="str">
            <v>Oui</v>
          </cell>
          <cell r="AD1532">
            <v>0.75</v>
          </cell>
          <cell r="AE1532">
            <v>1.41</v>
          </cell>
        </row>
        <row r="1533">
          <cell r="A1533" t="str">
            <v>LU0122614380</v>
          </cell>
          <cell r="B1533" t="str">
            <v>Templeton Growth (Euro) N(acc)EUR</v>
          </cell>
          <cell r="C1533" t="str">
            <v/>
          </cell>
          <cell r="D1533">
            <v>0</v>
          </cell>
          <cell r="E1533" t="str">
            <v>SICAV</v>
          </cell>
          <cell r="F1533" t="str">
            <v>Franklin Templeton IF</v>
          </cell>
          <cell r="G1533" t="str">
            <v>Franklin Templeton International Services S.à r.l.</v>
          </cell>
          <cell r="H1533" t="str">
            <v>EUR</v>
          </cell>
          <cell r="I1533" t="str">
            <v>MSCI ACWI NR USD</v>
          </cell>
          <cell r="J1533" t="str">
            <v>www.franklintempleton.fr</v>
          </cell>
          <cell r="K1533" t="str">
            <v>Actions International Grandes Capitalisations Valeur</v>
          </cell>
          <cell r="L1533" t="str">
            <v>Europe Fonds ouverts  - Actions Internationales Gdes Cap. Value</v>
          </cell>
          <cell r="M1533" t="str">
            <v>FEAC</v>
          </cell>
          <cell r="N1533" t="str">
            <v>FEACB</v>
          </cell>
          <cell r="O1533" t="str">
            <v>Quotidien</v>
          </cell>
          <cell r="P1533" t="str">
            <v>Austria;Belgium;Switzerland;Cyprus;Czech Republic;Germany;Spain;France;United Kingdom;Guernsey;Gibraltar;Greece;Hungary;Ireland;Italy;Jersey;South Korea;Luxembourg;Netherlands;Poland;Portugal;Singapore;Slovakia;Slovenia;Trinidad &amp; Tobago;South Africa;</v>
          </cell>
          <cell r="Q1533" t="str">
            <v>Non</v>
          </cell>
          <cell r="R1533" t="str">
            <v/>
          </cell>
          <cell r="S1533" t="str">
            <v>+ 85 ans</v>
          </cell>
          <cell r="T1533" t="str">
            <v>International</v>
          </cell>
          <cell r="U1533" t="str">
            <v>Global</v>
          </cell>
          <cell r="V1533">
            <v>5</v>
          </cell>
          <cell r="W1533" t="str">
            <v>Non</v>
          </cell>
          <cell r="X1533" t="str">
            <v>Cap</v>
          </cell>
          <cell r="Z1533" t="str">
            <v>J+3</v>
          </cell>
          <cell r="AB1533" t="str">
            <v>Non</v>
          </cell>
          <cell r="AC1533" t="str">
            <v>Oui</v>
          </cell>
          <cell r="AD1533">
            <v>1</v>
          </cell>
          <cell r="AE1533">
            <v>2.59</v>
          </cell>
        </row>
        <row r="1534">
          <cell r="A1534" t="str">
            <v>LU0260865158</v>
          </cell>
          <cell r="B1534" t="str">
            <v>Templeton Latin America A(Ydis)EUR</v>
          </cell>
          <cell r="C1534" t="str">
            <v/>
          </cell>
          <cell r="D1534">
            <v>1</v>
          </cell>
          <cell r="E1534" t="str">
            <v>SICAV</v>
          </cell>
          <cell r="F1534" t="str">
            <v>Franklin Templeton IF</v>
          </cell>
          <cell r="G1534" t="str">
            <v>Franklin Templeton International Services S.à r.l.</v>
          </cell>
          <cell r="H1534" t="str">
            <v>EUR</v>
          </cell>
          <cell r="I1534" t="str">
            <v>MSCI EM Latin America NR USD</v>
          </cell>
          <cell r="J1534" t="str">
            <v>www.franklintempleton.fr</v>
          </cell>
          <cell r="K1534" t="str">
            <v>Actions Amérique Latine</v>
          </cell>
          <cell r="L1534" t="str">
            <v>Europe Fonds ouverts  - Actions Amérique Latine</v>
          </cell>
          <cell r="M1534" t="str">
            <v>FR00</v>
          </cell>
          <cell r="N1534" t="str">
            <v>FR00B</v>
          </cell>
          <cell r="O1534" t="str">
            <v>Quotidien</v>
          </cell>
          <cell r="P1534" t="str">
            <v>Austria;Belgium;Switzerland;Chile;Cyprus;Czech Republic;Germany;Spain;France;United Kingdom;Guernsey;Gibraltar;Greece;Hong Kong;Hungary;Ireland;Italy;Jersey;Luxembourg;Macao;Netherlands;Peru;Poland;Singapore;Slovakia;Trinidad &amp; Tobago;South Africa;</v>
          </cell>
          <cell r="Q1534" t="str">
            <v>Non</v>
          </cell>
          <cell r="R1534" t="str">
            <v>non résident</v>
          </cell>
          <cell r="S1534" t="str">
            <v/>
          </cell>
          <cell r="T1534" t="str">
            <v>Amérique Latine</v>
          </cell>
          <cell r="U1534" t="str">
            <v>Amérique Latine</v>
          </cell>
          <cell r="V1534">
            <v>7</v>
          </cell>
          <cell r="W1534" t="str">
            <v>Non</v>
          </cell>
          <cell r="X1534" t="str">
            <v>Dist</v>
          </cell>
          <cell r="Z1534" t="str">
            <v>J+3</v>
          </cell>
          <cell r="AB1534" t="str">
            <v>Non</v>
          </cell>
          <cell r="AC1534" t="str">
            <v>Oui</v>
          </cell>
          <cell r="AD1534">
            <v>1.4</v>
          </cell>
          <cell r="AE1534">
            <v>2.2799999999999998</v>
          </cell>
        </row>
        <row r="1535">
          <cell r="A1535" t="str">
            <v>LU1295307828</v>
          </cell>
          <cell r="B1535" t="str">
            <v>PICM-World Equity Selection A EUR</v>
          </cell>
          <cell r="C1535" t="str">
            <v>Dédié</v>
          </cell>
          <cell r="D1535">
            <v>0</v>
          </cell>
          <cell r="E1535" t="str">
            <v>SICAV</v>
          </cell>
          <cell r="F1535" t="str">
            <v>FundPartner Solutions</v>
          </cell>
          <cell r="G1535" t="str">
            <v>FundPartner Solutions (Europe) S.A.</v>
          </cell>
          <cell r="H1535" t="str">
            <v>EUR</v>
          </cell>
          <cell r="I1535" t="str">
            <v>Pas d'indice de référence</v>
          </cell>
          <cell r="J1535" t="str">
            <v>https://www.group.pictet/fr/asset-services/fundpartner-solutions</v>
          </cell>
          <cell r="K1535" t="str">
            <v>Actions International Grandes Capitalisations Mixte</v>
          </cell>
          <cell r="L1535" t="str">
            <v>Europe Fonds ouverts  - Actions Internationales Gdes Cap. Mixte</v>
          </cell>
          <cell r="M1535" t="str">
            <v>FEAD</v>
          </cell>
          <cell r="N1535" t="str">
            <v>FEADB</v>
          </cell>
          <cell r="O1535" t="str">
            <v>Quotidien</v>
          </cell>
          <cell r="Q1535" t="str">
            <v>Non</v>
          </cell>
          <cell r="R1535" t="str">
            <v/>
          </cell>
          <cell r="S1535" t="str">
            <v/>
          </cell>
          <cell r="T1535" t="str">
            <v>International</v>
          </cell>
          <cell r="U1535" t="str">
            <v>Global</v>
          </cell>
          <cell r="V1535">
            <v>6</v>
          </cell>
          <cell r="X1535" t="str">
            <v>Cap</v>
          </cell>
          <cell r="Y1535" t="str">
            <v>10h00 J-2</v>
          </cell>
          <cell r="Z1535" t="str">
            <v>J+5</v>
          </cell>
          <cell r="AB1535" t="str">
            <v>Non</v>
          </cell>
          <cell r="AC1535" t="str">
            <v>Oui</v>
          </cell>
          <cell r="AD1535">
            <v>2.5</v>
          </cell>
          <cell r="AE1535">
            <v>1.1100000000000001</v>
          </cell>
        </row>
        <row r="1536">
          <cell r="A1536" t="str">
            <v>LU1295308636</v>
          </cell>
          <cell r="B1536" t="str">
            <v>PICM-World Equity Selection B EUR</v>
          </cell>
          <cell r="C1536" t="str">
            <v>Dédié</v>
          </cell>
          <cell r="D1536">
            <v>0</v>
          </cell>
          <cell r="E1536" t="str">
            <v>SICAV</v>
          </cell>
          <cell r="F1536" t="str">
            <v>FundPartner Solutions</v>
          </cell>
          <cell r="G1536" t="str">
            <v>FundPartner Solutions (Europe) S.A.</v>
          </cell>
          <cell r="H1536" t="str">
            <v>EUR</v>
          </cell>
          <cell r="I1536" t="str">
            <v>Pas d'indice de référence</v>
          </cell>
          <cell r="J1536" t="str">
            <v>https://www.group.pictet/fr/asset-services/fundpartner-solutions</v>
          </cell>
          <cell r="K1536" t="str">
            <v>Actions International Grandes Capitalisations Mixte</v>
          </cell>
          <cell r="L1536" t="str">
            <v>Europe Fonds ouverts  - Actions Internationales Gdes Cap. Mixte</v>
          </cell>
          <cell r="M1536" t="str">
            <v>FEAD</v>
          </cell>
          <cell r="N1536" t="str">
            <v>FEADB</v>
          </cell>
          <cell r="O1536" t="str">
            <v>Quotidien</v>
          </cell>
          <cell r="Q1536" t="str">
            <v>Non</v>
          </cell>
          <cell r="R1536" t="str">
            <v/>
          </cell>
          <cell r="S1536" t="str">
            <v/>
          </cell>
          <cell r="T1536" t="str">
            <v>International</v>
          </cell>
          <cell r="U1536" t="str">
            <v>Global</v>
          </cell>
          <cell r="V1536">
            <v>6</v>
          </cell>
          <cell r="X1536" t="str">
            <v>Cap</v>
          </cell>
          <cell r="Y1536" t="str">
            <v>10h00 J-2</v>
          </cell>
          <cell r="Z1536" t="str">
            <v>J+5</v>
          </cell>
          <cell r="AB1536" t="str">
            <v>Non</v>
          </cell>
          <cell r="AC1536" t="str">
            <v>Oui</v>
          </cell>
          <cell r="AD1536">
            <v>2.5</v>
          </cell>
          <cell r="AE1536">
            <v>2.12</v>
          </cell>
        </row>
        <row r="1537">
          <cell r="A1537" t="str">
            <v>LU1600311150</v>
          </cell>
          <cell r="B1537" t="str">
            <v>PWM Fixed Inc Ttl Ret Sel I EUR Acc</v>
          </cell>
          <cell r="D1537">
            <v>0</v>
          </cell>
          <cell r="E1537" t="str">
            <v>SICAV</v>
          </cell>
          <cell r="F1537" t="str">
            <v>FundPartner Solutions</v>
          </cell>
          <cell r="G1537" t="str">
            <v>FundPartner Solutions (Europe) S.A.</v>
          </cell>
          <cell r="H1537" t="str">
            <v>EUR</v>
          </cell>
          <cell r="I1537" t="str">
            <v>Pas d'indice de référence</v>
          </cell>
          <cell r="J1537" t="str">
            <v>https://www.group.pictet/fr/asset-services/fundpartner-solutions</v>
          </cell>
          <cell r="M1537" t="e">
            <v>#N/A</v>
          </cell>
          <cell r="N1537" t="e">
            <v>#N/A</v>
          </cell>
          <cell r="O1537" t="str">
            <v>Quotidien</v>
          </cell>
          <cell r="Q1537" t="str">
            <v>Non</v>
          </cell>
          <cell r="R1537" t="str">
            <v/>
          </cell>
          <cell r="S1537" t="str">
            <v>+ 85 ans</v>
          </cell>
          <cell r="T1537" t="e">
            <v>#N/A</v>
          </cell>
          <cell r="V1537">
            <v>4</v>
          </cell>
          <cell r="X1537" t="str">
            <v>Cap</v>
          </cell>
          <cell r="Y1537" t="str">
            <v>16h00</v>
          </cell>
          <cell r="Z1537" t="str">
            <v>J+3</v>
          </cell>
          <cell r="AB1537" t="str">
            <v>Non</v>
          </cell>
          <cell r="AC1537" t="str">
            <v>Oui</v>
          </cell>
          <cell r="AE1537">
            <v>1.65</v>
          </cell>
        </row>
        <row r="1538">
          <cell r="A1538" t="str">
            <v>LU2252564898</v>
          </cell>
          <cell r="B1538" t="str">
            <v>Ruffer Total Return Intl OI EUR Cap</v>
          </cell>
          <cell r="D1538">
            <v>4</v>
          </cell>
          <cell r="E1538" t="str">
            <v>SICAV</v>
          </cell>
          <cell r="F1538" t="str">
            <v>FundPartner Solutions</v>
          </cell>
          <cell r="G1538" t="str">
            <v>FundPartner Solutions (Europe) S.A.</v>
          </cell>
          <cell r="H1538" t="str">
            <v>EUR</v>
          </cell>
          <cell r="I1538" t="str">
            <v>Pas d'indice de référence</v>
          </cell>
          <cell r="J1538" t="str">
            <v>https://www.group.pictet/fr/asset-services/fundpartner-solutions</v>
          </cell>
          <cell r="K1538" t="str">
            <v>Mixtes EUR Equilibrés</v>
          </cell>
          <cell r="L1538" t="str">
            <v>Europe Fonds ouverts  - Allocation EUR Modérée - International</v>
          </cell>
          <cell r="M1538" t="str">
            <v>EABA</v>
          </cell>
          <cell r="N1538" t="str">
            <v>EABAB</v>
          </cell>
          <cell r="O1538" t="str">
            <v>Quotidien</v>
          </cell>
          <cell r="P1538" t="str">
            <v>France;Luxembourg;</v>
          </cell>
          <cell r="Q1538">
            <v>0</v>
          </cell>
          <cell r="R1538" t="str">
            <v/>
          </cell>
          <cell r="S1538" t="str">
            <v>+ 85 ans</v>
          </cell>
          <cell r="T1538" t="str">
            <v>International</v>
          </cell>
          <cell r="U1538" t="str">
            <v>Global</v>
          </cell>
          <cell r="V1538">
            <v>4</v>
          </cell>
          <cell r="W1538" t="str">
            <v>Non</v>
          </cell>
          <cell r="X1538" t="str">
            <v>Cap</v>
          </cell>
          <cell r="Y1538" t="str">
            <v>16h00</v>
          </cell>
          <cell r="Z1538" t="str">
            <v>J+4</v>
          </cell>
          <cell r="AB1538" t="str">
            <v>Non</v>
          </cell>
          <cell r="AC1538" t="str">
            <v>Oui</v>
          </cell>
          <cell r="AD1538">
            <v>1.5</v>
          </cell>
          <cell r="AE1538">
            <v>1.39</v>
          </cell>
        </row>
        <row r="1539">
          <cell r="A1539" t="str">
            <v>GB00B4ZRCD05</v>
          </cell>
          <cell r="B1539" t="str">
            <v>VT Argonaut European Alpha A GBP Acc</v>
          </cell>
          <cell r="C1539" t="str">
            <v>Retrait fonds GB (car ne sont plus ucits et BREXIT) -Retrait Hors liste UBS, colonne liste : dont 1 historique UBS</v>
          </cell>
          <cell r="D1539">
            <v>0</v>
          </cell>
          <cell r="E1539" t="str">
            <v>SICAV</v>
          </cell>
          <cell r="F1539" t="str">
            <v>FundRock Partners Limited</v>
          </cell>
          <cell r="G1539" t="str">
            <v>FundRock Partners Limited</v>
          </cell>
          <cell r="H1539" t="str">
            <v>GBP</v>
          </cell>
          <cell r="I1539" t="str">
            <v>IA Europe (ex UK) Sector</v>
          </cell>
          <cell r="J1539" t="str">
            <v>www.fundrock.com</v>
          </cell>
          <cell r="K1539" t="str">
            <v>Actions Europe hors R-U</v>
          </cell>
          <cell r="L1539" t="str">
            <v>Europe Fonds ouverts  - Europe ex-UK Equity</v>
          </cell>
          <cell r="M1539" t="str">
            <v>FC0A</v>
          </cell>
          <cell r="N1539" t="str">
            <v>FC0AB</v>
          </cell>
          <cell r="O1539" t="str">
            <v>Quotidien</v>
          </cell>
          <cell r="P1539" t="str">
            <v>Switzerland;United Kingdom;</v>
          </cell>
          <cell r="Q1539" t="str">
            <v>Non</v>
          </cell>
          <cell r="R1539" t="str">
            <v/>
          </cell>
          <cell r="S1539" t="str">
            <v/>
          </cell>
          <cell r="T1539" t="str">
            <v>Europe</v>
          </cell>
          <cell r="U1539" t="str">
            <v>Europe ex UK</v>
          </cell>
          <cell r="V1539">
            <v>6</v>
          </cell>
          <cell r="W1539" t="str">
            <v>Non</v>
          </cell>
          <cell r="X1539" t="str">
            <v>Cap</v>
          </cell>
          <cell r="AB1539" t="str">
            <v>Non</v>
          </cell>
          <cell r="AC1539" t="str">
            <v>Oui</v>
          </cell>
          <cell r="AD1539">
            <v>1.75</v>
          </cell>
          <cell r="AE1539">
            <v>1.81</v>
          </cell>
        </row>
        <row r="1540">
          <cell r="A1540" t="str">
            <v>IE00B3Q8M574</v>
          </cell>
          <cell r="B1540" t="str">
            <v>GAM Star Cat Bond Ord EUR Acc</v>
          </cell>
          <cell r="C1540" t="str">
            <v>Retrait Premium 16/04/2015</v>
          </cell>
          <cell r="D1540">
            <v>0</v>
          </cell>
          <cell r="E1540" t="str">
            <v>SICAV (2)</v>
          </cell>
          <cell r="F1540" t="str">
            <v>GAM</v>
          </cell>
          <cell r="G1540" t="str">
            <v>GAM Fund Management Limited</v>
          </cell>
          <cell r="H1540" t="str">
            <v>EUR</v>
          </cell>
          <cell r="I1540" t="str">
            <v>FTSE WGBI/Eureka ILS Adv Spli hdg TR EUR</v>
          </cell>
          <cell r="J1540" t="str">
            <v>https://www.gam.com/</v>
          </cell>
          <cell r="K1540" t="str">
            <v>Obligations Autres</v>
          </cell>
          <cell r="L1540" t="str">
            <v>Europe Fonds ouverts  - Obligations Autres</v>
          </cell>
          <cell r="M1540" t="str">
            <v>BBFA</v>
          </cell>
          <cell r="N1540" t="str">
            <v>BBFAB</v>
          </cell>
          <cell r="O1540" t="str">
            <v>Hebdomadaire</v>
          </cell>
          <cell r="P1540" t="str">
            <v>Austria;Switzerland;Germany;Spain;France;Ireland;Sweden;</v>
          </cell>
          <cell r="Q1540" t="str">
            <v>Non</v>
          </cell>
          <cell r="R1540" t="str">
            <v/>
          </cell>
          <cell r="S1540" t="str">
            <v>+ 85 ans</v>
          </cell>
          <cell r="T1540" t="str">
            <v>International</v>
          </cell>
          <cell r="U1540" t="str">
            <v>Global</v>
          </cell>
          <cell r="V1540">
            <v>3</v>
          </cell>
          <cell r="W1540" t="str">
            <v>Non</v>
          </cell>
          <cell r="X1540" t="str">
            <v>Cap</v>
          </cell>
          <cell r="AB1540" t="str">
            <v>Non</v>
          </cell>
          <cell r="AC1540" t="str">
            <v>Oui</v>
          </cell>
          <cell r="AD1540">
            <v>1.45</v>
          </cell>
          <cell r="AE1540">
            <v>1.57</v>
          </cell>
        </row>
        <row r="1541">
          <cell r="A1541" t="str">
            <v>IE0002987190</v>
          </cell>
          <cell r="B1541" t="str">
            <v>GAM Star European Equity Ord EUR Acc</v>
          </cell>
          <cell r="C1541" t="str">
            <v>colonne liste : dont 1 historique UBS</v>
          </cell>
          <cell r="D1541">
            <v>3</v>
          </cell>
          <cell r="E1541" t="str">
            <v>SICAV</v>
          </cell>
          <cell r="F1541" t="str">
            <v>GAM</v>
          </cell>
          <cell r="G1541" t="str">
            <v>GAM Fund Management Limited</v>
          </cell>
          <cell r="H1541" t="str">
            <v>EUR</v>
          </cell>
          <cell r="I1541" t="str">
            <v>MSCI Europe NR USD</v>
          </cell>
          <cell r="J1541" t="str">
            <v>https://www.gam.com/</v>
          </cell>
          <cell r="K1541" t="str">
            <v>Actions Europe Grandes Capitalisations Croissance</v>
          </cell>
          <cell r="L1541" t="str">
            <v>Europe Fonds ouverts  - Actions Europe Gdes Cap. Croissance</v>
          </cell>
          <cell r="M1541" t="str">
            <v>FCBC</v>
          </cell>
          <cell r="N1541" t="str">
            <v>FCBCB</v>
          </cell>
          <cell r="O1541" t="str">
            <v>Quotidien</v>
          </cell>
          <cell r="P1541" t="str">
            <v>Austria;Belgium;Switzerland;Germany;Spain;Finland;France;United Kingdom;Hong Kong;Ireland;Italy;Luxembourg;Netherlands;Norway;Sweden;Taiwan;</v>
          </cell>
          <cell r="Q1541" t="str">
            <v>Non</v>
          </cell>
          <cell r="R1541" t="str">
            <v/>
          </cell>
          <cell r="S1541" t="str">
            <v/>
          </cell>
          <cell r="T1541" t="str">
            <v>Europe</v>
          </cell>
          <cell r="U1541" t="str">
            <v>Europe</v>
          </cell>
          <cell r="V1541">
            <v>6</v>
          </cell>
          <cell r="W1541" t="str">
            <v>Non</v>
          </cell>
          <cell r="X1541" t="str">
            <v>Cap</v>
          </cell>
          <cell r="Y1541" t="str">
            <v>17h00</v>
          </cell>
          <cell r="Z1541" t="str">
            <v>J+5</v>
          </cell>
          <cell r="AB1541" t="str">
            <v>Non</v>
          </cell>
          <cell r="AC1541" t="str">
            <v>Oui</v>
          </cell>
          <cell r="AD1541">
            <v>1.35</v>
          </cell>
          <cell r="AE1541">
            <v>1.51</v>
          </cell>
        </row>
        <row r="1542">
          <cell r="A1542" t="str">
            <v>LU0256064774</v>
          </cell>
          <cell r="B1542" t="str">
            <v>GAM Multibond Local Emerging Bond EUR B</v>
          </cell>
          <cell r="D1542">
            <v>0</v>
          </cell>
          <cell r="E1542" t="str">
            <v>SICAV</v>
          </cell>
          <cell r="F1542" t="str">
            <v>GAM</v>
          </cell>
          <cell r="G1542" t="str">
            <v>GAM (Luxembourg) SA</v>
          </cell>
          <cell r="H1542" t="str">
            <v>EUR</v>
          </cell>
          <cell r="I1542" t="str">
            <v>JPM GBI-EM Global Diversified TR USD</v>
          </cell>
          <cell r="J1542" t="str">
            <v>https://www.gam.com/</v>
          </cell>
          <cell r="K1542" t="str">
            <v>Obligations Autres</v>
          </cell>
          <cell r="L1542" t="str">
            <v>Europe Fonds ouverts  - Obligations Autres</v>
          </cell>
          <cell r="M1542" t="str">
            <v>BBFA</v>
          </cell>
          <cell r="N1542" t="str">
            <v>BBFAB</v>
          </cell>
          <cell r="O1542" t="str">
            <v>Quotidien</v>
          </cell>
          <cell r="P1542" t="str">
            <v>Austria;Belgium;Switzerland;Cyprus;Germany;Denmark;Spain;Estonia;Finland;France;United Kingdom;Ireland;Iceland;Italy;Lebanon;Liechtenstein;Lithuania;Luxembourg;Latvia;Netherlands;Norway;Portugal;Sweden;</v>
          </cell>
          <cell r="Q1542" t="str">
            <v>Non</v>
          </cell>
          <cell r="R1542" t="str">
            <v/>
          </cell>
          <cell r="S1542" t="str">
            <v>+ 85 ans</v>
          </cell>
          <cell r="T1542" t="str">
            <v>Marchés Emergents</v>
          </cell>
          <cell r="U1542" t="str">
            <v>Global Emerging Mkts</v>
          </cell>
          <cell r="V1542">
            <v>5</v>
          </cell>
          <cell r="W1542" t="str">
            <v>Non</v>
          </cell>
          <cell r="X1542" t="str">
            <v>Cap</v>
          </cell>
          <cell r="AB1542" t="str">
            <v>Non</v>
          </cell>
          <cell r="AC1542" t="str">
            <v>Oui</v>
          </cell>
          <cell r="AD1542">
            <v>1.4</v>
          </cell>
          <cell r="AE1542">
            <v>1.96</v>
          </cell>
        </row>
        <row r="1543">
          <cell r="A1543" t="str">
            <v>LU0107852195</v>
          </cell>
          <cell r="B1543" t="str">
            <v>GAM Multibond Local Emerging Bond USD B</v>
          </cell>
          <cell r="D1543">
            <v>2</v>
          </cell>
          <cell r="E1543" t="str">
            <v>SICAV</v>
          </cell>
          <cell r="F1543" t="str">
            <v>GAM</v>
          </cell>
          <cell r="G1543" t="str">
            <v>GAM (Luxembourg) SA</v>
          </cell>
          <cell r="H1543" t="str">
            <v>USD</v>
          </cell>
          <cell r="I1543" t="str">
            <v>JPM GBI-EM Global Diversified TR USD</v>
          </cell>
          <cell r="J1543" t="str">
            <v>https://www.gam.com/</v>
          </cell>
          <cell r="K1543" t="str">
            <v>Obligations Marchés Emergents - Devise locale</v>
          </cell>
          <cell r="L1543" t="str">
            <v>Europe Fonds ouverts  - Obligations Marchés Emergents Devise Locale</v>
          </cell>
          <cell r="M1543" t="str">
            <v>BDRC</v>
          </cell>
          <cell r="N1543" t="str">
            <v>BDRCB</v>
          </cell>
          <cell r="O1543" t="str">
            <v>Quotidien</v>
          </cell>
          <cell r="P1543" t="str">
            <v>Austria;Belgium;Switzerland;Cyprus;Germany;Spain;Estonia;Finland;France;United Kingdom;Ireland;Iceland;Italy;Lebanon;Liechtenstein;Lithuania;Luxembourg;Latvia;Netherlands;Norway;Portugal;Sweden;</v>
          </cell>
          <cell r="Q1543" t="str">
            <v>Non</v>
          </cell>
          <cell r="R1543" t="str">
            <v/>
          </cell>
          <cell r="S1543" t="str">
            <v>+ 85 ans</v>
          </cell>
          <cell r="T1543" t="str">
            <v>Marchés Emergents</v>
          </cell>
          <cell r="U1543" t="str">
            <v>Global Emerging Mkts</v>
          </cell>
          <cell r="V1543">
            <v>5</v>
          </cell>
          <cell r="W1543" t="str">
            <v>Non</v>
          </cell>
          <cell r="X1543" t="str">
            <v>Cap</v>
          </cell>
          <cell r="Y1543" t="str">
            <v>15h00</v>
          </cell>
          <cell r="Z1543" t="str">
            <v>J+4</v>
          </cell>
          <cell r="AB1543" t="str">
            <v>Non</v>
          </cell>
          <cell r="AC1543" t="str">
            <v>Oui</v>
          </cell>
          <cell r="AD1543">
            <v>1.4</v>
          </cell>
          <cell r="AE1543">
            <v>1.96</v>
          </cell>
        </row>
        <row r="1544">
          <cell r="A1544" t="str">
            <v>IE00B1D7Z328</v>
          </cell>
          <cell r="B1544" t="str">
            <v>GAM Star Asian Equity Ord EUR Acc</v>
          </cell>
          <cell r="D1544">
            <v>1</v>
          </cell>
          <cell r="E1544" t="str">
            <v>SICAV</v>
          </cell>
          <cell r="F1544" t="str">
            <v>GAM</v>
          </cell>
          <cell r="G1544" t="str">
            <v>GAM Fund Management Limited</v>
          </cell>
          <cell r="H1544" t="str">
            <v>EUR</v>
          </cell>
          <cell r="I1544" t="str">
            <v>MSCI AC Far East Ex Japan NR USD</v>
          </cell>
          <cell r="J1544" t="str">
            <v>https://www.gam.com/</v>
          </cell>
          <cell r="K1544" t="str">
            <v>Actions Asie-Pacifique hors Japon</v>
          </cell>
          <cell r="L1544" t="str">
            <v>Europe Fonds ouverts  - Actions Asie hors Japon</v>
          </cell>
          <cell r="M1544" t="str">
            <v>FN00</v>
          </cell>
          <cell r="N1544" t="str">
            <v>FN00B</v>
          </cell>
          <cell r="O1544" t="str">
            <v>Quotidien</v>
          </cell>
          <cell r="P1544" t="str">
            <v>Austria;Belgium;Switzerland;Germany;Spain;Finland;France;United Kingdom;Ireland;Italy;Luxembourg;Netherlands;Sweden;Taiwan;</v>
          </cell>
          <cell r="Q1544" t="str">
            <v>Non</v>
          </cell>
          <cell r="R1544" t="str">
            <v/>
          </cell>
          <cell r="S1544" t="str">
            <v/>
          </cell>
          <cell r="T1544" t="str">
            <v>Asie - Pacifique</v>
          </cell>
          <cell r="U1544" t="str">
            <v>Asia Pacific ex Japan ex Australia</v>
          </cell>
          <cell r="V1544">
            <v>6</v>
          </cell>
          <cell r="W1544" t="str">
            <v>Non</v>
          </cell>
          <cell r="X1544" t="str">
            <v>Cap</v>
          </cell>
          <cell r="Y1544" t="str">
            <v>10h00</v>
          </cell>
          <cell r="Z1544" t="str">
            <v>J+4</v>
          </cell>
          <cell r="AB1544" t="str">
            <v>Non</v>
          </cell>
          <cell r="AC1544" t="str">
            <v>Oui</v>
          </cell>
          <cell r="AD1544">
            <v>1.35</v>
          </cell>
          <cell r="AE1544">
            <v>1.92</v>
          </cell>
        </row>
        <row r="1545">
          <cell r="A1545" t="str">
            <v>IE00B1W3WK72</v>
          </cell>
          <cell r="B1545" t="str">
            <v>GAM Star China Equity Ord EUR Acc</v>
          </cell>
          <cell r="C1545" t="str">
            <v>Déréférencé 04/2018 (Réseau Ouvert/SL Expert ARE IB / Banque Leonardo)</v>
          </cell>
          <cell r="D1545">
            <v>1</v>
          </cell>
          <cell r="E1545" t="str">
            <v>SICAV</v>
          </cell>
          <cell r="F1545" t="str">
            <v>GAM</v>
          </cell>
          <cell r="G1545" t="str">
            <v>GAM Fund Management Limited</v>
          </cell>
          <cell r="H1545" t="str">
            <v>EUR</v>
          </cell>
          <cell r="I1545" t="str">
            <v>MSCI China NR USD</v>
          </cell>
          <cell r="J1545" t="str">
            <v>https://www.gam.com/</v>
          </cell>
          <cell r="K1545" t="str">
            <v>Actions Chine</v>
          </cell>
          <cell r="L1545" t="str">
            <v>Europe Fonds ouverts  - Actions Chine</v>
          </cell>
          <cell r="M1545" t="str">
            <v>FKD0</v>
          </cell>
          <cell r="N1545" t="str">
            <v>FKD0B</v>
          </cell>
          <cell r="O1545" t="str">
            <v>Quotidien</v>
          </cell>
          <cell r="P1545" t="str">
            <v>Austria;Belgium;Switzerland;Germany;Spain;Finland;France;United Kingdom;Hong Kong;Ireland;Italy;Luxembourg;Netherlands;Sweden;</v>
          </cell>
          <cell r="Q1545" t="str">
            <v>Non</v>
          </cell>
          <cell r="R1545" t="str">
            <v/>
          </cell>
          <cell r="S1545" t="str">
            <v/>
          </cell>
          <cell r="T1545" t="str">
            <v>Chine</v>
          </cell>
          <cell r="U1545" t="str">
            <v>Chine</v>
          </cell>
          <cell r="V1545">
            <v>6</v>
          </cell>
          <cell r="W1545" t="str">
            <v>Non</v>
          </cell>
          <cell r="X1545" t="str">
            <v>Cap</v>
          </cell>
          <cell r="Y1545" t="str">
            <v>10h00</v>
          </cell>
          <cell r="Z1545" t="str">
            <v>J+1</v>
          </cell>
          <cell r="AB1545" t="str">
            <v>Non</v>
          </cell>
          <cell r="AC1545" t="str">
            <v>Oui</v>
          </cell>
          <cell r="AD1545">
            <v>1.35</v>
          </cell>
          <cell r="AE1545">
            <v>1.58</v>
          </cell>
        </row>
        <row r="1546">
          <cell r="A1546" t="str">
            <v>IE00B1W3WR42</v>
          </cell>
          <cell r="B1546" t="str">
            <v>GAM Star China Equity Ord USD Acc</v>
          </cell>
          <cell r="C1546" t="str">
            <v>UBS</v>
          </cell>
          <cell r="D1546">
            <v>0</v>
          </cell>
          <cell r="E1546" t="str">
            <v>SICAV</v>
          </cell>
          <cell r="F1546" t="str">
            <v>GAM</v>
          </cell>
          <cell r="G1546" t="str">
            <v>GAM Fund Management Limited</v>
          </cell>
          <cell r="H1546" t="str">
            <v>USD</v>
          </cell>
          <cell r="I1546" t="str">
            <v>MSCI China NR USD</v>
          </cell>
          <cell r="J1546" t="str">
            <v>https://www.gam.com/</v>
          </cell>
          <cell r="K1546" t="str">
            <v>Actions Chine</v>
          </cell>
          <cell r="L1546" t="str">
            <v>Europe Fonds ouverts  - Actions Chine</v>
          </cell>
          <cell r="M1546" t="str">
            <v>FKD0</v>
          </cell>
          <cell r="N1546" t="str">
            <v>FKD0B</v>
          </cell>
          <cell r="O1546" t="str">
            <v>Quotidien</v>
          </cell>
          <cell r="P1546" t="str">
            <v>Austria;Belgium;Switzerland;Germany;Spain;Finland;France;United Kingdom;Hong Kong;Ireland;Italy;Luxembourg;Netherlands;Norway;Sweden;Taiwan;</v>
          </cell>
          <cell r="Q1546" t="str">
            <v>Non</v>
          </cell>
          <cell r="R1546" t="str">
            <v/>
          </cell>
          <cell r="S1546" t="str">
            <v/>
          </cell>
          <cell r="T1546" t="str">
            <v>Chine</v>
          </cell>
          <cell r="U1546" t="str">
            <v>Chine</v>
          </cell>
          <cell r="V1546">
            <v>6</v>
          </cell>
          <cell r="W1546" t="str">
            <v>Non</v>
          </cell>
          <cell r="X1546" t="str">
            <v>Cap</v>
          </cell>
          <cell r="Y1546" t="str">
            <v>10h00</v>
          </cell>
          <cell r="Z1546" t="str">
            <v>J+1</v>
          </cell>
          <cell r="AB1546" t="str">
            <v>Non</v>
          </cell>
          <cell r="AC1546" t="str">
            <v>Oui</v>
          </cell>
          <cell r="AD1546">
            <v>1.35</v>
          </cell>
          <cell r="AE1546">
            <v>1.58</v>
          </cell>
        </row>
        <row r="1547">
          <cell r="A1547" t="str">
            <v>IE00B567SW70</v>
          </cell>
          <cell r="B1547" t="str">
            <v>GAM Star Credit Opps (EUR) Ord EUR Acc</v>
          </cell>
          <cell r="D1547">
            <v>1</v>
          </cell>
          <cell r="E1547" t="str">
            <v>SICAV</v>
          </cell>
          <cell r="F1547" t="str">
            <v>GAM</v>
          </cell>
          <cell r="G1547" t="str">
            <v>GAM Fund Management Limited</v>
          </cell>
          <cell r="H1547" t="str">
            <v>EUR</v>
          </cell>
          <cell r="I1547" t="str">
            <v>BBgBarc Euro Agg Corps TR USD</v>
          </cell>
          <cell r="J1547" t="str">
            <v>https://www.gam.com/</v>
          </cell>
          <cell r="K1547" t="str">
            <v>Obligations subordonnées</v>
          </cell>
          <cell r="L1547" t="str">
            <v>Europe Fonds ouverts  - EUR Subordinated Bond</v>
          </cell>
          <cell r="M1547" t="str">
            <v>BCPD</v>
          </cell>
          <cell r="N1547" t="str">
            <v>BCPDB</v>
          </cell>
          <cell r="O1547" t="str">
            <v>Quotidien</v>
          </cell>
          <cell r="P1547" t="str">
            <v>Austria;Switzerland;Germany;Spain;Finland;France;United Kingdom;Ireland;Italy;Netherlands;Sweden;</v>
          </cell>
          <cell r="Q1547" t="str">
            <v>Non</v>
          </cell>
          <cell r="R1547" t="str">
            <v/>
          </cell>
          <cell r="S1547" t="str">
            <v>+ 85 ans</v>
          </cell>
          <cell r="T1547" t="str">
            <v>International</v>
          </cell>
          <cell r="U1547" t="str">
            <v>Global</v>
          </cell>
          <cell r="V1547">
            <v>4</v>
          </cell>
          <cell r="W1547" t="str">
            <v>Non</v>
          </cell>
          <cell r="X1547" t="str">
            <v>Cap</v>
          </cell>
          <cell r="Y1547" t="str">
            <v>16h00</v>
          </cell>
          <cell r="Z1547" t="str">
            <v>J+5</v>
          </cell>
          <cell r="AB1547" t="str">
            <v>Non</v>
          </cell>
          <cell r="AC1547" t="str">
            <v>Oui</v>
          </cell>
          <cell r="AD1547">
            <v>1.35</v>
          </cell>
          <cell r="AE1547">
            <v>1.53</v>
          </cell>
        </row>
        <row r="1548">
          <cell r="A1548" t="str">
            <v>IE00B59GC072</v>
          </cell>
          <cell r="B1548" t="str">
            <v>GAM Star Global Rates A EUR Acc</v>
          </cell>
          <cell r="C1548" t="str">
            <v>UBS</v>
          </cell>
          <cell r="D1548">
            <v>0</v>
          </cell>
          <cell r="E1548" t="str">
            <v xml:space="preserve">SICAV </v>
          </cell>
          <cell r="F1548" t="str">
            <v>GAM</v>
          </cell>
          <cell r="G1548" t="str">
            <v>GAM Fund Management Limited</v>
          </cell>
          <cell r="H1548" t="str">
            <v>EUR</v>
          </cell>
          <cell r="I1548" t="str">
            <v>ICE Libor 3 Month USD</v>
          </cell>
          <cell r="J1548" t="str">
            <v>https://www.gam.com/</v>
          </cell>
          <cell r="K1548" t="str">
            <v>Gestion Alternative</v>
          </cell>
          <cell r="L1548" t="str">
            <v>Europe Fonds ouverts  - Alt - Global Macro</v>
          </cell>
          <cell r="M1548" t="str">
            <v>D000</v>
          </cell>
          <cell r="N1548" t="str">
            <v>D000B</v>
          </cell>
          <cell r="O1548" t="str">
            <v>Quotidien</v>
          </cell>
          <cell r="P1548" t="str">
            <v>Austria;Switzerland;Spain;France;Ireland;Italy;</v>
          </cell>
          <cell r="Q1548" t="str">
            <v>Non</v>
          </cell>
          <cell r="R1548" t="str">
            <v/>
          </cell>
          <cell r="S1548" t="str">
            <v/>
          </cell>
          <cell r="T1548" t="str">
            <v>International</v>
          </cell>
          <cell r="U1548" t="str">
            <v>Global</v>
          </cell>
          <cell r="V1548">
            <v>6</v>
          </cell>
          <cell r="W1548" t="str">
            <v>Non</v>
          </cell>
          <cell r="X1548" t="str">
            <v>Cap</v>
          </cell>
          <cell r="Y1548" t="str">
            <v>17h00</v>
          </cell>
          <cell r="Z1548" t="str">
            <v>J+1</v>
          </cell>
          <cell r="AB1548" t="str">
            <v>Non</v>
          </cell>
          <cell r="AC1548" t="str">
            <v>Oui</v>
          </cell>
          <cell r="AD1548">
            <v>1</v>
          </cell>
          <cell r="AE1548">
            <v>1.71</v>
          </cell>
        </row>
        <row r="1549">
          <cell r="A1549" t="str">
            <v>IE0003012535</v>
          </cell>
          <cell r="B1549" t="str">
            <v>GAM Star Japan Ldrs EUR Acc</v>
          </cell>
          <cell r="C1549" t="str">
            <v>CONTACTER ROTHSCHILD POUR DEREFERENCER</v>
          </cell>
          <cell r="D1549">
            <v>2</v>
          </cell>
          <cell r="E1549" t="str">
            <v>SICAV</v>
          </cell>
          <cell r="F1549" t="str">
            <v>GAM</v>
          </cell>
          <cell r="G1549" t="str">
            <v>GAM Fund Management Limited</v>
          </cell>
          <cell r="H1549" t="str">
            <v>EUR</v>
          </cell>
          <cell r="I1549" t="str">
            <v>TOPIX TR JPY</v>
          </cell>
          <cell r="J1549" t="str">
            <v>https://www.gam.com/</v>
          </cell>
          <cell r="K1549" t="str">
            <v>Actions Japon</v>
          </cell>
          <cell r="L1549" t="str">
            <v>Europe Fonds ouverts  - Actions Japon Grandes Cap.</v>
          </cell>
          <cell r="M1549" t="str">
            <v>FG00</v>
          </cell>
          <cell r="N1549" t="str">
            <v>FG00B</v>
          </cell>
          <cell r="O1549" t="str">
            <v>Quotidien</v>
          </cell>
          <cell r="P1549" t="str">
            <v>Austria;Belgium;Switzerland;Germany;Spain;Finland;France;United Kingdom;Hong Kong;Ireland;Italy;Luxembourg;Netherlands;Norway;Peru;Sweden;Taiwan;</v>
          </cell>
          <cell r="Q1549" t="str">
            <v>Non</v>
          </cell>
          <cell r="R1549" t="str">
            <v/>
          </cell>
          <cell r="S1549" t="str">
            <v>+ 85 ans</v>
          </cell>
          <cell r="T1549" t="str">
            <v>Japon</v>
          </cell>
          <cell r="U1549" t="str">
            <v>Japon</v>
          </cell>
          <cell r="V1549">
            <v>5</v>
          </cell>
          <cell r="W1549" t="str">
            <v>Non</v>
          </cell>
          <cell r="X1549" t="str">
            <v>Cap</v>
          </cell>
          <cell r="AB1549" t="str">
            <v>Non</v>
          </cell>
          <cell r="AC1549" t="str">
            <v>Oui</v>
          </cell>
          <cell r="AD1549">
            <v>1.35</v>
          </cell>
          <cell r="AE1549">
            <v>1.56</v>
          </cell>
        </row>
        <row r="1550">
          <cell r="A1550" t="str">
            <v>IE0003014572</v>
          </cell>
          <cell r="B1550" t="str">
            <v>GAM Star Japan Ldrs JPY Acc</v>
          </cell>
          <cell r="C1550" t="str">
            <v>colonne liste : dont 1 historique UBS</v>
          </cell>
          <cell r="D1550">
            <v>1</v>
          </cell>
          <cell r="E1550" t="str">
            <v>SICAV</v>
          </cell>
          <cell r="F1550" t="str">
            <v>GAM</v>
          </cell>
          <cell r="G1550" t="str">
            <v>GAM Fund Management Limited</v>
          </cell>
          <cell r="H1550" t="str">
            <v>JPY</v>
          </cell>
          <cell r="I1550" t="str">
            <v>TOPIX TR JPY</v>
          </cell>
          <cell r="J1550" t="str">
            <v>https://www.gam.com/</v>
          </cell>
          <cell r="K1550" t="str">
            <v>Actions Japon</v>
          </cell>
          <cell r="L1550" t="str">
            <v>Europe Fonds ouverts  - Actions Japon Grandes Cap.</v>
          </cell>
          <cell r="M1550" t="str">
            <v>FG00</v>
          </cell>
          <cell r="N1550" t="str">
            <v>FG00B</v>
          </cell>
          <cell r="O1550" t="str">
            <v>Quotidien</v>
          </cell>
          <cell r="P1550" t="str">
            <v>Austria;Belgium;Switzerland;Germany;Spain;Finland;France;United Kingdom;Hong Kong;Ireland;Italy;Luxembourg;Netherlands;Norway;Sweden;Taiwan;</v>
          </cell>
          <cell r="Q1550" t="str">
            <v>Non</v>
          </cell>
          <cell r="R1550" t="str">
            <v/>
          </cell>
          <cell r="S1550" t="str">
            <v/>
          </cell>
          <cell r="T1550" t="str">
            <v>Japon</v>
          </cell>
          <cell r="U1550" t="str">
            <v>Japon</v>
          </cell>
          <cell r="V1550">
            <v>6</v>
          </cell>
          <cell r="W1550" t="str">
            <v>Non</v>
          </cell>
          <cell r="X1550" t="str">
            <v>Cap</v>
          </cell>
          <cell r="Y1550" t="str">
            <v>10h00</v>
          </cell>
          <cell r="AB1550" t="str">
            <v>Non</v>
          </cell>
          <cell r="AC1550" t="str">
            <v>Oui</v>
          </cell>
          <cell r="AD1550">
            <v>1.35</v>
          </cell>
          <cell r="AE1550">
            <v>1.56</v>
          </cell>
        </row>
        <row r="1551">
          <cell r="A1551" t="str">
            <v>IE00B7LZ3N65</v>
          </cell>
          <cell r="B1551" t="str">
            <v>GaveKal China Fixed Income UCITS A EUR</v>
          </cell>
          <cell r="C1551" t="str">
            <v>colonne liste : dont 1 historique UBS</v>
          </cell>
          <cell r="D1551">
            <v>2</v>
          </cell>
          <cell r="E1551" t="str">
            <v>SICAV</v>
          </cell>
          <cell r="F1551" t="str">
            <v>GaveKal Fund Management (Ireland) Limited</v>
          </cell>
          <cell r="G1551" t="str">
            <v>GaveKal Fund Management (Ireland) Limited</v>
          </cell>
          <cell r="H1551" t="str">
            <v>EUR</v>
          </cell>
          <cell r="I1551" t="str">
            <v>HSBC Offshore RMB Inv Grd TR</v>
          </cell>
          <cell r="J1551" t="str">
            <v>https://web.gavekal-capital.com/</v>
          </cell>
          <cell r="K1551" t="str">
            <v>Obligations Devises</v>
          </cell>
          <cell r="L1551" t="str">
            <v>Europe Fonds ouverts  - Obligations RMB Onshore</v>
          </cell>
          <cell r="M1551" t="str">
            <v>BBJF</v>
          </cell>
          <cell r="N1551" t="str">
            <v>BBJFB</v>
          </cell>
          <cell r="O1551" t="str">
            <v>Quotidien</v>
          </cell>
          <cell r="P1551" t="str">
            <v>Austria;Germany;Ireland;</v>
          </cell>
          <cell r="Q1551" t="str">
            <v>Non</v>
          </cell>
          <cell r="R1551" t="str">
            <v/>
          </cell>
          <cell r="S1551" t="str">
            <v>+ 85 ans</v>
          </cell>
          <cell r="T1551" t="str">
            <v>Asie - Pacifique</v>
          </cell>
          <cell r="U1551" t="str">
            <v>Asia Pacific ex Australia</v>
          </cell>
          <cell r="V1551">
            <v>4</v>
          </cell>
          <cell r="W1551" t="str">
            <v>Non</v>
          </cell>
          <cell r="X1551" t="str">
            <v>Cap</v>
          </cell>
          <cell r="AB1551" t="str">
            <v>Non</v>
          </cell>
          <cell r="AC1551" t="str">
            <v>Oui</v>
          </cell>
          <cell r="AD1551">
            <v>0.5</v>
          </cell>
          <cell r="AE1551">
            <v>0.63</v>
          </cell>
        </row>
        <row r="1552">
          <cell r="A1552" t="str">
            <v>FR0010178665</v>
          </cell>
          <cell r="B1552" t="str">
            <v>Gay-Lussac Green Impact A</v>
          </cell>
          <cell r="C1552" t="str">
            <v>Hors Liste Premium pour Raymond James - retrait sel 1818 juin 2013</v>
          </cell>
          <cell r="D1552">
            <v>6</v>
          </cell>
          <cell r="E1552" t="str">
            <v>FCP</v>
          </cell>
          <cell r="F1552" t="str">
            <v>Gay-Lussac Gestion</v>
          </cell>
          <cell r="G1552" t="str">
            <v>Gay-Lussac Gestion</v>
          </cell>
          <cell r="H1552" t="str">
            <v>EUR</v>
          </cell>
          <cell r="I1552" t="str">
            <v>Stoxx Europe 600 NR EUR</v>
          </cell>
          <cell r="J1552" t="str">
            <v>www.gaylussacgestion.com</v>
          </cell>
          <cell r="K1552" t="str">
            <v>Actions Europe Grandes Capitalisations Mixte</v>
          </cell>
          <cell r="L1552" t="str">
            <v>Europe Fonds ouverts  - Actions Europe Gdes Cap. Mixte</v>
          </cell>
          <cell r="M1552" t="str">
            <v>FCBB</v>
          </cell>
          <cell r="N1552" t="str">
            <v>FCBBB</v>
          </cell>
          <cell r="O1552" t="str">
            <v>Quotidien</v>
          </cell>
          <cell r="P1552" t="str">
            <v>France</v>
          </cell>
          <cell r="Q1552" t="str">
            <v>Oui</v>
          </cell>
          <cell r="R1552" t="str">
            <v/>
          </cell>
          <cell r="S1552" t="str">
            <v>+ 85 ans</v>
          </cell>
          <cell r="T1552" t="str">
            <v>Europe</v>
          </cell>
          <cell r="U1552" t="str">
            <v>Europe</v>
          </cell>
          <cell r="V1552">
            <v>5</v>
          </cell>
          <cell r="W1552" t="str">
            <v>Non</v>
          </cell>
          <cell r="X1552" t="str">
            <v>Cap</v>
          </cell>
          <cell r="Y1552" t="str">
            <v>12h00</v>
          </cell>
          <cell r="Z1552" t="str">
            <v>J+1</v>
          </cell>
          <cell r="AB1552" t="str">
            <v>Oui</v>
          </cell>
          <cell r="AC1552" t="str">
            <v>Oui</v>
          </cell>
          <cell r="AD1552">
            <v>2.3159999999999998</v>
          </cell>
          <cell r="AE1552">
            <v>2.8</v>
          </cell>
        </row>
        <row r="1553">
          <cell r="A1553" t="str">
            <v>FR0010883017</v>
          </cell>
          <cell r="B1553" t="str">
            <v>Gay-Lussac Heritage A</v>
          </cell>
          <cell r="C1553" t="str">
            <v>Hors Liste Premium pour Raymond James</v>
          </cell>
          <cell r="D1553">
            <v>6</v>
          </cell>
          <cell r="E1553" t="str">
            <v>FCP</v>
          </cell>
          <cell r="F1553" t="str">
            <v>Gay-Lussac Gestion</v>
          </cell>
          <cell r="G1553" t="str">
            <v>Gay-Lussac Gestion</v>
          </cell>
          <cell r="H1553" t="str">
            <v>EUR</v>
          </cell>
          <cell r="I1553" t="str">
            <v>Eonia</v>
          </cell>
          <cell r="J1553" t="str">
            <v>www.gaylussacgestion.com</v>
          </cell>
          <cell r="K1553" t="str">
            <v>Mixtes EUR Prudents</v>
          </cell>
          <cell r="L1553" t="str">
            <v>Europe Fonds ouverts  - Allocation EUR Prudente</v>
          </cell>
          <cell r="M1553" t="str">
            <v>EAAA</v>
          </cell>
          <cell r="N1553" t="str">
            <v>EAAAB</v>
          </cell>
          <cell r="O1553" t="str">
            <v>Quotidien</v>
          </cell>
          <cell r="P1553" t="str">
            <v>France</v>
          </cell>
          <cell r="Q1553" t="str">
            <v>Non</v>
          </cell>
          <cell r="R1553" t="str">
            <v/>
          </cell>
          <cell r="S1553" t="str">
            <v>+ 85 ans</v>
          </cell>
          <cell r="T1553" t="str">
            <v>Europe</v>
          </cell>
          <cell r="U1553" t="str">
            <v>Europe</v>
          </cell>
          <cell r="V1553">
            <v>3</v>
          </cell>
          <cell r="W1553" t="str">
            <v>Non</v>
          </cell>
          <cell r="X1553" t="str">
            <v>Cap</v>
          </cell>
          <cell r="Y1553" t="str">
            <v>12h00</v>
          </cell>
          <cell r="Z1553" t="str">
            <v>J+1</v>
          </cell>
          <cell r="AB1553" t="str">
            <v>Non</v>
          </cell>
          <cell r="AC1553" t="str">
            <v>Oui</v>
          </cell>
          <cell r="AD1553">
            <v>1</v>
          </cell>
          <cell r="AE1553">
            <v>1.26</v>
          </cell>
        </row>
        <row r="1554">
          <cell r="A1554" t="str">
            <v>FR0010544791</v>
          </cell>
          <cell r="B1554" t="str">
            <v>Gay-Lussac Microcaps A</v>
          </cell>
          <cell r="C1554" t="str">
            <v>Hors Liste Premium pour Raymond James, déréférancé de Pictet (VF) / PEA PME</v>
          </cell>
          <cell r="D1554">
            <v>0</v>
          </cell>
          <cell r="E1554" t="str">
            <v>FCP</v>
          </cell>
          <cell r="F1554" t="str">
            <v>Gay-Lussac Gestion</v>
          </cell>
          <cell r="G1554" t="str">
            <v>Gay-Lussac Gestion</v>
          </cell>
          <cell r="H1554" t="str">
            <v>EUR</v>
          </cell>
          <cell r="I1554" t="str">
            <v>MSCI Europe Micro Cap NR EUR</v>
          </cell>
          <cell r="J1554" t="str">
            <v>www.gaylussacgestion.com</v>
          </cell>
          <cell r="K1554" t="str">
            <v>Actions Zone Euro Petites Capitalisations</v>
          </cell>
          <cell r="L1554" t="str">
            <v>Europe Fonds ouverts  - Actions Zone Euro Petites Cap.</v>
          </cell>
          <cell r="M1554" t="str">
            <v>FBDA</v>
          </cell>
          <cell r="N1554" t="str">
            <v>FBDAB</v>
          </cell>
          <cell r="O1554" t="str">
            <v>Quotidien</v>
          </cell>
          <cell r="P1554" t="str">
            <v>France</v>
          </cell>
          <cell r="Q1554" t="str">
            <v>Oui</v>
          </cell>
          <cell r="R1554" t="str">
            <v/>
          </cell>
          <cell r="S1554" t="str">
            <v>+ 85 ans</v>
          </cell>
          <cell r="T1554" t="str">
            <v>Zone Euro</v>
          </cell>
          <cell r="U1554" t="str">
            <v>Euroland</v>
          </cell>
          <cell r="V1554">
            <v>4</v>
          </cell>
          <cell r="W1554" t="str">
            <v>Non</v>
          </cell>
          <cell r="X1554" t="str">
            <v>Cap</v>
          </cell>
          <cell r="Y1554" t="str">
            <v>12h00</v>
          </cell>
          <cell r="Z1554" t="str">
            <v>J+1</v>
          </cell>
          <cell r="AA1554" t="str">
            <v>Label Relance 01/2021</v>
          </cell>
          <cell r="AB1554" t="str">
            <v>Non</v>
          </cell>
          <cell r="AC1554" t="str">
            <v>Oui</v>
          </cell>
          <cell r="AD1554">
            <v>2.34</v>
          </cell>
          <cell r="AE1554">
            <v>2.61</v>
          </cell>
        </row>
        <row r="1555">
          <cell r="A1555" t="str">
            <v>LU1269726953</v>
          </cell>
          <cell r="B1555" t="str">
            <v>GEFIP Invest Patrimoine P</v>
          </cell>
          <cell r="D1555">
            <v>5</v>
          </cell>
          <cell r="E1555" t="str">
            <v>SICAV</v>
          </cell>
          <cell r="F1555" t="str">
            <v>GEFIP</v>
          </cell>
          <cell r="G1555" t="str">
            <v>Gestion Financière Privée - GEFIP</v>
          </cell>
          <cell r="H1555" t="str">
            <v>EUR</v>
          </cell>
          <cell r="I1555" t="str">
            <v>Pas d'indice de référence</v>
          </cell>
          <cell r="J1555" t="str">
            <v>www.gefip.fr</v>
          </cell>
          <cell r="K1555" t="str">
            <v>Mixtes EUR Equilibrés</v>
          </cell>
          <cell r="L1555" t="str">
            <v>Europe Fonds ouverts  - Allocation EUR Modérée</v>
          </cell>
          <cell r="M1555" t="str">
            <v>EABA</v>
          </cell>
          <cell r="N1555" t="str">
            <v>EABAB</v>
          </cell>
          <cell r="O1555" t="str">
            <v>Quotidien</v>
          </cell>
          <cell r="P1555" t="str">
            <v>France;Luxembourg;</v>
          </cell>
          <cell r="Q1555" t="str">
            <v>Non</v>
          </cell>
          <cell r="R1555" t="str">
            <v/>
          </cell>
          <cell r="S1555" t="str">
            <v>+ 85 ans</v>
          </cell>
          <cell r="T1555" t="str">
            <v>International</v>
          </cell>
          <cell r="U1555" t="str">
            <v>Global</v>
          </cell>
          <cell r="V1555">
            <v>4</v>
          </cell>
          <cell r="W1555" t="str">
            <v>Non</v>
          </cell>
          <cell r="X1555" t="str">
            <v>Cap</v>
          </cell>
          <cell r="AA1555">
            <v>0</v>
          </cell>
          <cell r="AB1555" t="str">
            <v>Non</v>
          </cell>
          <cell r="AC1555" t="str">
            <v>Oui</v>
          </cell>
          <cell r="AD1555">
            <v>1.5</v>
          </cell>
          <cell r="AE1555">
            <v>2.11</v>
          </cell>
        </row>
        <row r="1556">
          <cell r="A1556" t="str">
            <v>FR0000975252</v>
          </cell>
          <cell r="B1556" t="str">
            <v>GEFIP Patrimonial</v>
          </cell>
          <cell r="C1556" t="str">
            <v>Dédié à un gpe de CGP SLAP - frais de sortie 0,3%</v>
          </cell>
          <cell r="D1556">
            <v>0</v>
          </cell>
          <cell r="E1556" t="str">
            <v>FCP (2)</v>
          </cell>
          <cell r="F1556" t="str">
            <v>GEFIP</v>
          </cell>
          <cell r="G1556" t="str">
            <v>Gestion Financière Privée - GEFIP</v>
          </cell>
          <cell r="H1556" t="str">
            <v>EUR</v>
          </cell>
          <cell r="I1556" t="str">
            <v>INSEE</v>
          </cell>
          <cell r="J1556" t="str">
            <v>www.gefip.fr</v>
          </cell>
          <cell r="K1556" t="str">
            <v>Mixtes EUR Equilibrés</v>
          </cell>
          <cell r="L1556" t="str">
            <v>Europe Fonds ouverts  - Allocation EUR Modérée</v>
          </cell>
          <cell r="M1556" t="str">
            <v>EABA</v>
          </cell>
          <cell r="N1556" t="str">
            <v>EABAB</v>
          </cell>
          <cell r="O1556" t="str">
            <v>Hebdomadaire</v>
          </cell>
          <cell r="P1556" t="str">
            <v>France</v>
          </cell>
          <cell r="Q1556" t="str">
            <v>Non</v>
          </cell>
          <cell r="R1556" t="str">
            <v/>
          </cell>
          <cell r="S1556" t="str">
            <v>+ 85 ans</v>
          </cell>
          <cell r="T1556" t="str">
            <v>International</v>
          </cell>
          <cell r="U1556" t="str">
            <v>Global</v>
          </cell>
          <cell r="V1556">
            <v>4</v>
          </cell>
          <cell r="W1556" t="str">
            <v>Non</v>
          </cell>
          <cell r="X1556" t="str">
            <v>Cap</v>
          </cell>
          <cell r="Y1556" t="str">
            <v xml:space="preserve">11h30 </v>
          </cell>
          <cell r="Z1556" t="str">
            <v>Cut Off:Ve11h30 Val:J+1  DE:5%</v>
          </cell>
          <cell r="AB1556" t="str">
            <v>Non</v>
          </cell>
          <cell r="AC1556" t="str">
            <v>Oui</v>
          </cell>
          <cell r="AD1556">
            <v>1.4352</v>
          </cell>
          <cell r="AE1556">
            <v>2.04</v>
          </cell>
        </row>
        <row r="1557">
          <cell r="A1557" t="str">
            <v>FR0000974685</v>
          </cell>
          <cell r="B1557" t="str">
            <v>GEFIP Dynamique P</v>
          </cell>
          <cell r="D1557">
            <v>5</v>
          </cell>
          <cell r="E1557" t="str">
            <v>SICAV (2)</v>
          </cell>
          <cell r="F1557" t="str">
            <v>GEFIP</v>
          </cell>
          <cell r="G1557" t="str">
            <v>Gestion Financière Privée - GEFIP</v>
          </cell>
          <cell r="H1557" t="str">
            <v>EUR</v>
          </cell>
          <cell r="I1557" t="str">
            <v>Pas d'iindice de référence</v>
          </cell>
          <cell r="J1557" t="str">
            <v>www.gefip.fr</v>
          </cell>
          <cell r="K1557" t="str">
            <v>Mixtes EUR Dynamiques</v>
          </cell>
          <cell r="L1557" t="str">
            <v>Europe Fonds ouverts  - Allocation EUR Agressive - International</v>
          </cell>
          <cell r="M1557" t="str">
            <v>EADA</v>
          </cell>
          <cell r="N1557" t="str">
            <v>EADAB</v>
          </cell>
          <cell r="O1557" t="str">
            <v>Quotidien</v>
          </cell>
          <cell r="P1557" t="str">
            <v>France</v>
          </cell>
          <cell r="Q1557" t="str">
            <v>Non</v>
          </cell>
          <cell r="R1557" t="str">
            <v/>
          </cell>
          <cell r="S1557" t="str">
            <v/>
          </cell>
          <cell r="T1557" t="str">
            <v>International</v>
          </cell>
          <cell r="U1557" t="str">
            <v>Global</v>
          </cell>
          <cell r="V1557">
            <v>6</v>
          </cell>
          <cell r="W1557" t="str">
            <v>Non</v>
          </cell>
          <cell r="X1557" t="str">
            <v>Cap</v>
          </cell>
          <cell r="Y1557" t="str">
            <v>11h30</v>
          </cell>
          <cell r="Z1557" t="str">
            <v>J+3</v>
          </cell>
          <cell r="AA1557">
            <v>0</v>
          </cell>
          <cell r="AB1557" t="str">
            <v>Non</v>
          </cell>
          <cell r="AC1557" t="str">
            <v>Oui</v>
          </cell>
          <cell r="AD1557">
            <v>1.794</v>
          </cell>
          <cell r="AE1557">
            <v>2.5099999999999998</v>
          </cell>
        </row>
        <row r="1558">
          <cell r="A1558" t="str">
            <v>LU0060754529</v>
          </cell>
          <cell r="B1558" t="str">
            <v>GEFIP Invest Euroland B Acc</v>
          </cell>
          <cell r="D1558">
            <v>5</v>
          </cell>
          <cell r="E1558" t="str">
            <v>SICAV</v>
          </cell>
          <cell r="F1558" t="str">
            <v>GEFIP</v>
          </cell>
          <cell r="G1558" t="str">
            <v>Gestion Financière Privée - GEFIP</v>
          </cell>
          <cell r="H1558" t="str">
            <v>EUR</v>
          </cell>
          <cell r="I1558" t="str">
            <v>EURO STOXX Industrial NR USD</v>
          </cell>
          <cell r="J1558" t="str">
            <v>www.gefip.fr</v>
          </cell>
          <cell r="K1558" t="str">
            <v>Actions Europe Capitalisations Mixte</v>
          </cell>
          <cell r="L1558" t="str">
            <v>Europe Fonds ouverts  - Actions Zone Euro Flex Cap</v>
          </cell>
          <cell r="M1558" t="str">
            <v>FBBA</v>
          </cell>
          <cell r="N1558" t="str">
            <v>FBBAB</v>
          </cell>
          <cell r="O1558" t="str">
            <v>Quotidien</v>
          </cell>
          <cell r="P1558" t="str">
            <v>France;Luxembourg;</v>
          </cell>
          <cell r="Q1558" t="str">
            <v>Oui</v>
          </cell>
          <cell r="R1558" t="str">
            <v/>
          </cell>
          <cell r="S1558" t="str">
            <v/>
          </cell>
          <cell r="T1558" t="str">
            <v>Zone Euro</v>
          </cell>
          <cell r="U1558" t="str">
            <v>Euroland</v>
          </cell>
          <cell r="V1558">
            <v>6</v>
          </cell>
          <cell r="W1558" t="str">
            <v>Non</v>
          </cell>
          <cell r="X1558" t="str">
            <v>Cap</v>
          </cell>
          <cell r="Y1558" t="str">
            <v>12h00</v>
          </cell>
          <cell r="Z1558" t="str">
            <v>J+3</v>
          </cell>
          <cell r="AA1558">
            <v>0</v>
          </cell>
          <cell r="AB1558" t="str">
            <v>Non</v>
          </cell>
          <cell r="AC1558" t="str">
            <v>Oui</v>
          </cell>
          <cell r="AD1558">
            <v>1.4352</v>
          </cell>
          <cell r="AE1558">
            <v>1.79</v>
          </cell>
        </row>
        <row r="1559">
          <cell r="A1559" t="str">
            <v>FR0013291879</v>
          </cell>
          <cell r="B1559" t="str">
            <v>GemAsia I</v>
          </cell>
          <cell r="D1559">
            <v>2</v>
          </cell>
          <cell r="E1559" t="str">
            <v>FCP</v>
          </cell>
          <cell r="F1559" t="str">
            <v>Gemway Assets</v>
          </cell>
          <cell r="G1559" t="str">
            <v>Gemway Assets</v>
          </cell>
          <cell r="H1559" t="str">
            <v>EUR</v>
          </cell>
          <cell r="I1559" t="str">
            <v>MSCI AC Asia Ex Japan NR USD</v>
          </cell>
          <cell r="J1559" t="str">
            <v>https://www.gemway.com/</v>
          </cell>
          <cell r="K1559" t="str">
            <v>Actions Asie-Pacifique hors Japon</v>
          </cell>
          <cell r="L1559" t="str">
            <v>Europe Fonds ouverts  - Actions Asie hors Japon</v>
          </cell>
          <cell r="M1559" t="str">
            <v>FN00</v>
          </cell>
          <cell r="N1559" t="str">
            <v>FN00B</v>
          </cell>
          <cell r="O1559" t="str">
            <v>Quotidien</v>
          </cell>
          <cell r="P1559" t="str">
            <v>France</v>
          </cell>
          <cell r="Q1559" t="str">
            <v>Non</v>
          </cell>
          <cell r="R1559" t="str">
            <v/>
          </cell>
          <cell r="S1559" t="str">
            <v/>
          </cell>
          <cell r="T1559" t="str">
            <v>Asie - Pacifique</v>
          </cell>
          <cell r="U1559" t="str">
            <v>Asia Pacific ex Japan ex Australia</v>
          </cell>
          <cell r="V1559">
            <v>6</v>
          </cell>
          <cell r="W1559" t="str">
            <v>Non</v>
          </cell>
          <cell r="X1559" t="str">
            <v>Cap</v>
          </cell>
          <cell r="Y1559" t="str">
            <v>18h00</v>
          </cell>
          <cell r="Z1559" t="str">
            <v>J+3</v>
          </cell>
          <cell r="AA1559" t="str">
            <v>Label ISR 052020</v>
          </cell>
          <cell r="AB1559" t="str">
            <v>Oui</v>
          </cell>
          <cell r="AC1559" t="str">
            <v>Oui</v>
          </cell>
          <cell r="AD1559">
            <v>1.05</v>
          </cell>
          <cell r="AE1559">
            <v>1.08</v>
          </cell>
        </row>
        <row r="1560">
          <cell r="A1560" t="str">
            <v>FR0013433067</v>
          </cell>
          <cell r="B1560" t="str">
            <v>GemChina R</v>
          </cell>
          <cell r="D1560">
            <v>9</v>
          </cell>
          <cell r="E1560" t="str">
            <v>SICAV</v>
          </cell>
          <cell r="F1560" t="str">
            <v>Gemway Assets</v>
          </cell>
          <cell r="G1560" t="str">
            <v>Gemway Assets</v>
          </cell>
          <cell r="H1560" t="str">
            <v>EUR</v>
          </cell>
          <cell r="I1560" t="str">
            <v>MSCI China All Shares NR USD</v>
          </cell>
          <cell r="J1560" t="str">
            <v>https://www.gemway.com/</v>
          </cell>
          <cell r="K1560" t="str">
            <v>Actions Chine</v>
          </cell>
          <cell r="L1560" t="str">
            <v>Europe Fonds ouverts  - Actions Chine</v>
          </cell>
          <cell r="M1560" t="str">
            <v>FKD0</v>
          </cell>
          <cell r="N1560" t="str">
            <v>FKD0B</v>
          </cell>
          <cell r="O1560" t="str">
            <v>Quotidien</v>
          </cell>
          <cell r="P1560" t="str">
            <v>France</v>
          </cell>
          <cell r="Q1560" t="str">
            <v>Non</v>
          </cell>
          <cell r="R1560" t="str">
            <v/>
          </cell>
          <cell r="S1560" t="str">
            <v/>
          </cell>
          <cell r="T1560" t="str">
            <v>International</v>
          </cell>
          <cell r="U1560" t="str">
            <v>Global</v>
          </cell>
          <cell r="V1560">
            <v>6</v>
          </cell>
          <cell r="W1560" t="str">
            <v>Non</v>
          </cell>
          <cell r="X1560" t="str">
            <v>Cap</v>
          </cell>
          <cell r="Y1560" t="str">
            <v>18h00</v>
          </cell>
          <cell r="Z1560" t="str">
            <v>J+2</v>
          </cell>
          <cell r="AA1560" t="str">
            <v>Label ISR 012021</v>
          </cell>
          <cell r="AB1560" t="str">
            <v>Oui</v>
          </cell>
          <cell r="AC1560" t="str">
            <v>Oui</v>
          </cell>
          <cell r="AD1560">
            <v>2.1</v>
          </cell>
          <cell r="AE1560">
            <v>2.15</v>
          </cell>
        </row>
        <row r="1561">
          <cell r="A1561" t="str">
            <v>FR0011274984</v>
          </cell>
          <cell r="B1561" t="str">
            <v>GemEquity I</v>
          </cell>
          <cell r="D1561">
            <v>1</v>
          </cell>
          <cell r="E1561" t="str">
            <v>FCP</v>
          </cell>
          <cell r="F1561" t="str">
            <v>Gemway Assets</v>
          </cell>
          <cell r="G1561" t="str">
            <v>Gemway Assets</v>
          </cell>
          <cell r="H1561" t="str">
            <v>EUR</v>
          </cell>
          <cell r="I1561" t="str">
            <v>MSCI EM NR USD</v>
          </cell>
          <cell r="J1561" t="str">
            <v>https://www.gemway.com/</v>
          </cell>
          <cell r="K1561" t="str">
            <v>Actions Marchés Emergents</v>
          </cell>
          <cell r="L1561" t="str">
            <v>Europe Fonds ouverts  - Actions Marchés Emergents</v>
          </cell>
          <cell r="M1561" t="str">
            <v>FJ00</v>
          </cell>
          <cell r="N1561" t="str">
            <v>FJ00B</v>
          </cell>
          <cell r="O1561" t="str">
            <v>Quotidien</v>
          </cell>
          <cell r="P1561" t="str">
            <v>France</v>
          </cell>
          <cell r="Q1561" t="str">
            <v>Non</v>
          </cell>
          <cell r="R1561" t="str">
            <v/>
          </cell>
          <cell r="S1561" t="str">
            <v/>
          </cell>
          <cell r="T1561" t="str">
            <v>Marchés Emergents</v>
          </cell>
          <cell r="U1561" t="str">
            <v>Global Emerging Mkts</v>
          </cell>
          <cell r="V1561">
            <v>6</v>
          </cell>
          <cell r="W1561" t="str">
            <v>Non</v>
          </cell>
          <cell r="X1561" t="str">
            <v>Cap</v>
          </cell>
          <cell r="Y1561" t="str">
            <v>12h00</v>
          </cell>
          <cell r="Z1561" t="str">
            <v>J+2</v>
          </cell>
          <cell r="AA1561" t="str">
            <v>Label ISR 052020</v>
          </cell>
          <cell r="AB1561" t="str">
            <v>Oui</v>
          </cell>
          <cell r="AC1561" t="str">
            <v>Oui</v>
          </cell>
          <cell r="AD1561">
            <v>1.05</v>
          </cell>
          <cell r="AE1561">
            <v>1.05</v>
          </cell>
        </row>
        <row r="1562">
          <cell r="A1562" t="str">
            <v>FR0011268705</v>
          </cell>
          <cell r="B1562" t="str">
            <v>GemEquity R</v>
          </cell>
          <cell r="C1562" t="str">
            <v/>
          </cell>
          <cell r="D1562">
            <v>10</v>
          </cell>
          <cell r="E1562" t="str">
            <v>FCP</v>
          </cell>
          <cell r="F1562" t="str">
            <v>Gemway Assets</v>
          </cell>
          <cell r="G1562" t="str">
            <v>Gemway Assets</v>
          </cell>
          <cell r="H1562" t="str">
            <v>EUR</v>
          </cell>
          <cell r="I1562" t="str">
            <v>MSCI EM NR USD</v>
          </cell>
          <cell r="J1562" t="str">
            <v>https://www.gemway.com/</v>
          </cell>
          <cell r="K1562" t="str">
            <v>Actions Marchés Emergents</v>
          </cell>
          <cell r="L1562" t="str">
            <v>Europe Fonds ouverts  - Actions Marchés Emergents</v>
          </cell>
          <cell r="M1562" t="str">
            <v>FJ00</v>
          </cell>
          <cell r="N1562" t="str">
            <v>FJ00B</v>
          </cell>
          <cell r="O1562" t="str">
            <v>Quotidien</v>
          </cell>
          <cell r="P1562" t="str">
            <v>France</v>
          </cell>
          <cell r="Q1562" t="str">
            <v>Non</v>
          </cell>
          <cell r="R1562" t="str">
            <v/>
          </cell>
          <cell r="S1562" t="str">
            <v/>
          </cell>
          <cell r="T1562" t="str">
            <v>Marchés Emergents</v>
          </cell>
          <cell r="U1562" t="str">
            <v>Global Emerging Mkts</v>
          </cell>
          <cell r="V1562">
            <v>6</v>
          </cell>
          <cell r="W1562" t="str">
            <v>Non</v>
          </cell>
          <cell r="X1562" t="str">
            <v>Cap</v>
          </cell>
          <cell r="Y1562" t="str">
            <v>12h00</v>
          </cell>
          <cell r="Z1562" t="str">
            <v>Cut Off: 12h00  Val:J+2  DE:3%</v>
          </cell>
          <cell r="AA1562" t="str">
            <v>Label ISR 012021</v>
          </cell>
          <cell r="AB1562" t="str">
            <v>Oui</v>
          </cell>
          <cell r="AC1562" t="str">
            <v>Oui</v>
          </cell>
          <cell r="AD1562">
            <v>2.1</v>
          </cell>
          <cell r="AE1562">
            <v>2.1</v>
          </cell>
        </row>
        <row r="1563">
          <cell r="A1563" t="str">
            <v>FR0013291861</v>
          </cell>
          <cell r="B1563" t="str">
            <v>GemAsia R</v>
          </cell>
          <cell r="D1563">
            <v>1</v>
          </cell>
          <cell r="E1563" t="str">
            <v>SICAV</v>
          </cell>
          <cell r="F1563" t="str">
            <v>Gemway Assets</v>
          </cell>
          <cell r="G1563" t="str">
            <v>Gemway Assets</v>
          </cell>
          <cell r="H1563" t="str">
            <v>EUR</v>
          </cell>
          <cell r="I1563" t="str">
            <v>MSCI AC Asia Ex Japan NR USD</v>
          </cell>
          <cell r="J1563" t="str">
            <v>https://www.gemway.com/</v>
          </cell>
          <cell r="K1563" t="str">
            <v>Actions Asie-Pacifique hors Japon</v>
          </cell>
          <cell r="L1563" t="str">
            <v>Europe Fonds ouverts  - Actions Asie hors Japon</v>
          </cell>
          <cell r="M1563" t="str">
            <v>FN00</v>
          </cell>
          <cell r="N1563" t="str">
            <v>FN00B</v>
          </cell>
          <cell r="O1563" t="str">
            <v>Quotidien</v>
          </cell>
          <cell r="P1563" t="str">
            <v>France;Italie;</v>
          </cell>
          <cell r="Q1563" t="str">
            <v>Non</v>
          </cell>
          <cell r="R1563" t="str">
            <v/>
          </cell>
          <cell r="S1563" t="str">
            <v/>
          </cell>
          <cell r="T1563" t="str">
            <v>Asie - Pacifique</v>
          </cell>
          <cell r="U1563" t="str">
            <v>Asia Pacific ex Japan ex Australia</v>
          </cell>
          <cell r="V1563">
            <v>6</v>
          </cell>
          <cell r="W1563" t="str">
            <v>Non</v>
          </cell>
          <cell r="X1563" t="str">
            <v>Cap</v>
          </cell>
          <cell r="Y1563" t="str">
            <v>18h00</v>
          </cell>
          <cell r="Z1563" t="str">
            <v>J+2</v>
          </cell>
          <cell r="AA1563" t="str">
            <v>Label ISR 04/2021</v>
          </cell>
          <cell r="AB1563" t="str">
            <v>Oui</v>
          </cell>
          <cell r="AC1563" t="str">
            <v>Oui</v>
          </cell>
          <cell r="AD1563">
            <v>2.1</v>
          </cell>
          <cell r="AE1563">
            <v>2.13</v>
          </cell>
        </row>
        <row r="1564">
          <cell r="A1564" t="str">
            <v>FR0013433109</v>
          </cell>
          <cell r="B1564" t="str">
            <v>GemChina I</v>
          </cell>
          <cell r="D1564">
            <v>1</v>
          </cell>
          <cell r="E1564" t="str">
            <v>SICAV</v>
          </cell>
          <cell r="F1564" t="str">
            <v>Gemway Assets</v>
          </cell>
          <cell r="G1564" t="str">
            <v>Gemway Assets</v>
          </cell>
          <cell r="H1564" t="str">
            <v>EUR</v>
          </cell>
          <cell r="I1564" t="str">
            <v>MSCI China All Shares NR USD</v>
          </cell>
          <cell r="J1564" t="str">
            <v>https://www.gemway.com/</v>
          </cell>
          <cell r="K1564" t="str">
            <v>Actions Chine</v>
          </cell>
          <cell r="L1564" t="str">
            <v>Europe Fonds ouverts  - Actions Chine</v>
          </cell>
          <cell r="M1564" t="str">
            <v>FKD0</v>
          </cell>
          <cell r="N1564" t="str">
            <v>FKD0B</v>
          </cell>
          <cell r="O1564" t="str">
            <v>Quotidien</v>
          </cell>
          <cell r="P1564" t="str">
            <v>France</v>
          </cell>
          <cell r="Q1564" t="str">
            <v>Non</v>
          </cell>
          <cell r="R1564" t="str">
            <v/>
          </cell>
          <cell r="S1564" t="str">
            <v/>
          </cell>
          <cell r="T1564" t="str">
            <v>International</v>
          </cell>
          <cell r="U1564" t="str">
            <v>Global</v>
          </cell>
          <cell r="V1564">
            <v>6</v>
          </cell>
          <cell r="W1564" t="str">
            <v>Non</v>
          </cell>
          <cell r="X1564" t="str">
            <v>Cap</v>
          </cell>
          <cell r="Y1564" t="str">
            <v>18h00</v>
          </cell>
          <cell r="Z1564" t="str">
            <v>J+3</v>
          </cell>
          <cell r="AA1564" t="str">
            <v>Label ISR 052020</v>
          </cell>
          <cell r="AB1564" t="str">
            <v>Oui</v>
          </cell>
          <cell r="AC1564" t="str">
            <v>Oui</v>
          </cell>
          <cell r="AD1564">
            <v>1.05</v>
          </cell>
          <cell r="AE1564">
            <v>1.1000000000000001</v>
          </cell>
        </row>
        <row r="1565">
          <cell r="A1565" t="str">
            <v>FR0007064324</v>
          </cell>
          <cell r="B1565" t="str">
            <v>Generali France Future Leaders C</v>
          </cell>
          <cell r="D1565">
            <v>8</v>
          </cell>
          <cell r="E1565" t="str">
            <v>FCP</v>
          </cell>
          <cell r="F1565" t="str">
            <v>Generali</v>
          </cell>
          <cell r="G1565" t="str">
            <v>Generali Investments Partners S.p.A. SGR</v>
          </cell>
          <cell r="H1565" t="str">
            <v>EUR</v>
          </cell>
          <cell r="I1565" t="str">
            <v>Euronext Paris CAC Mid&amp;Small NR EUR</v>
          </cell>
          <cell r="J1565" t="str">
            <v>www.generali-investments.lu</v>
          </cell>
          <cell r="K1565" t="str">
            <v>Actions France Petites &amp; Moyennes Capitalisations</v>
          </cell>
          <cell r="L1565" t="str">
            <v>Europe Fonds ouverts  - Actions France Petites &amp; Moy. Cap.</v>
          </cell>
          <cell r="M1565" t="str">
            <v>FACA</v>
          </cell>
          <cell r="N1565" t="str">
            <v>FACAB</v>
          </cell>
          <cell r="O1565" t="str">
            <v>Quotidien</v>
          </cell>
          <cell r="P1565" t="str">
            <v>France</v>
          </cell>
          <cell r="Q1565" t="str">
            <v>Oui</v>
          </cell>
          <cell r="R1565" t="str">
            <v/>
          </cell>
          <cell r="S1565" t="str">
            <v/>
          </cell>
          <cell r="T1565" t="str">
            <v>France</v>
          </cell>
          <cell r="U1565" t="str">
            <v>France</v>
          </cell>
          <cell r="V1565">
            <v>6</v>
          </cell>
          <cell r="W1565" t="str">
            <v>Non</v>
          </cell>
          <cell r="X1565" t="str">
            <v>Cap</v>
          </cell>
          <cell r="Y1565" t="str">
            <v>10h00</v>
          </cell>
          <cell r="Z1565" t="str">
            <v>J+1</v>
          </cell>
          <cell r="AA1565">
            <v>0</v>
          </cell>
          <cell r="AB1565" t="str">
            <v>Non</v>
          </cell>
          <cell r="AC1565" t="str">
            <v>Oui</v>
          </cell>
          <cell r="AD1565">
            <v>1.8</v>
          </cell>
          <cell r="AE1565">
            <v>1.8</v>
          </cell>
        </row>
        <row r="1566">
          <cell r="A1566" t="str">
            <v>FR0010086512</v>
          </cell>
          <cell r="B1566" t="str">
            <v>Generali Investissement C</v>
          </cell>
          <cell r="D1566">
            <v>3</v>
          </cell>
          <cell r="E1566" t="str">
            <v>SICAV</v>
          </cell>
          <cell r="F1566" t="str">
            <v>Generali</v>
          </cell>
          <cell r="G1566" t="str">
            <v>Generali Investments Partners S.p.A. SGR</v>
          </cell>
          <cell r="H1566" t="str">
            <v>EUR</v>
          </cell>
          <cell r="I1566" t="str">
            <v>Euronext Paris CAC 40 NR EUR</v>
          </cell>
          <cell r="J1566" t="str">
            <v>www.generali-investments.lu</v>
          </cell>
          <cell r="K1566" t="str">
            <v>Actions France Grandes Capitalisations</v>
          </cell>
          <cell r="L1566" t="str">
            <v>Europe Fonds ouverts  - Actions France Grandes Cap.</v>
          </cell>
          <cell r="M1566" t="str">
            <v>FAAA</v>
          </cell>
          <cell r="N1566" t="str">
            <v>FAAAB</v>
          </cell>
          <cell r="O1566" t="str">
            <v>Quotidien</v>
          </cell>
          <cell r="P1566" t="str">
            <v>France</v>
          </cell>
          <cell r="Q1566" t="str">
            <v>Oui</v>
          </cell>
          <cell r="R1566" t="str">
            <v/>
          </cell>
          <cell r="S1566" t="str">
            <v/>
          </cell>
          <cell r="T1566" t="str">
            <v>France</v>
          </cell>
          <cell r="U1566" t="str">
            <v>France</v>
          </cell>
          <cell r="V1566">
            <v>6</v>
          </cell>
          <cell r="W1566" t="str">
            <v>Non</v>
          </cell>
          <cell r="X1566" t="str">
            <v>Cap</v>
          </cell>
          <cell r="Y1566" t="str">
            <v>11h30</v>
          </cell>
          <cell r="Z1566" t="str">
            <v>J+1</v>
          </cell>
          <cell r="AB1566" t="str">
            <v>Non</v>
          </cell>
          <cell r="AC1566" t="str">
            <v>Oui</v>
          </cell>
          <cell r="AD1566">
            <v>1.196</v>
          </cell>
          <cell r="AE1566">
            <v>1.1000000000000001</v>
          </cell>
        </row>
        <row r="1567">
          <cell r="A1567" t="str">
            <v>LU1234787460</v>
          </cell>
          <cell r="B1567" t="str">
            <v>Generali IS SRI Ageing Population DX EUR</v>
          </cell>
          <cell r="D1567">
            <v>5</v>
          </cell>
          <cell r="E1567" t="str">
            <v>SICAV</v>
          </cell>
          <cell r="F1567" t="str">
            <v>Generali</v>
          </cell>
          <cell r="G1567" t="str">
            <v>Generali Investments Luxembourg SA</v>
          </cell>
          <cell r="H1567" t="str">
            <v>EUR</v>
          </cell>
          <cell r="I1567" t="str">
            <v>Pas d'indice de référence</v>
          </cell>
          <cell r="J1567" t="str">
            <v>www.generali-investments.lu</v>
          </cell>
          <cell r="K1567" t="str">
            <v>Actions Europe Grandes Capitalisations Mixte</v>
          </cell>
          <cell r="L1567" t="str">
            <v>Europe Fonds ouverts  - Actions Europe Gdes Cap. Mixte</v>
          </cell>
          <cell r="M1567" t="str">
            <v>FCBB</v>
          </cell>
          <cell r="N1567" t="str">
            <v>FCBBB</v>
          </cell>
          <cell r="O1567" t="str">
            <v>Quotidien</v>
          </cell>
          <cell r="P1567" t="str">
            <v>Austria;Belgium;Switzerland;Czech Republic;Germany;Spain;France;United Kingdom;Italy;Luxembourg;Netherlands;Slovakia;</v>
          </cell>
          <cell r="Q1567" t="str">
            <v>Oui</v>
          </cell>
          <cell r="R1567" t="str">
            <v/>
          </cell>
          <cell r="S1567" t="str">
            <v/>
          </cell>
          <cell r="T1567" t="str">
            <v>Europe</v>
          </cell>
          <cell r="U1567" t="str">
            <v>Europe</v>
          </cell>
          <cell r="V1567">
            <v>6</v>
          </cell>
          <cell r="W1567" t="str">
            <v>Non</v>
          </cell>
          <cell r="X1567" t="str">
            <v>Cap</v>
          </cell>
          <cell r="Y1567" t="str">
            <v>13h00</v>
          </cell>
          <cell r="Z1567" t="str">
            <v>J+2</v>
          </cell>
          <cell r="AA1567" t="str">
            <v>Label FNG Siegel 01/2022, Label ISR</v>
          </cell>
          <cell r="AB1567" t="str">
            <v>Oui</v>
          </cell>
          <cell r="AC1567" t="str">
            <v>Oui</v>
          </cell>
          <cell r="AD1567">
            <v>1.5</v>
          </cell>
          <cell r="AE1567">
            <v>1.71</v>
          </cell>
        </row>
        <row r="1568">
          <cell r="A1568" t="str">
            <v>FR0007494760</v>
          </cell>
          <cell r="B1568" t="str">
            <v>Generali Prudence P</v>
          </cell>
          <cell r="C1568" t="str">
            <v>retiré de Sélection1818 (février 2016)</v>
          </cell>
          <cell r="D1568">
            <v>0</v>
          </cell>
          <cell r="E1568" t="str">
            <v>FCP</v>
          </cell>
          <cell r="F1568" t="str">
            <v>Generali</v>
          </cell>
          <cell r="G1568" t="str">
            <v>Generali Investments Partners S.p.A. SGR</v>
          </cell>
          <cell r="H1568" t="str">
            <v>EUR</v>
          </cell>
          <cell r="I1568" t="str">
            <v>(Eonia) 85% + ( MSCI World NR EUR) 7.500% + (MSCI Europe NR EUR) 7.500%</v>
          </cell>
          <cell r="J1568" t="str">
            <v>www.generali-investments.lu</v>
          </cell>
          <cell r="K1568" t="str">
            <v>Mixtes EUR Prudents</v>
          </cell>
          <cell r="L1568" t="str">
            <v>Europe Fonds ouverts  - Allocation EUR Prudente - International</v>
          </cell>
          <cell r="M1568" t="str">
            <v>EAAA</v>
          </cell>
          <cell r="N1568" t="str">
            <v>EAAAB</v>
          </cell>
          <cell r="O1568" t="str">
            <v>Quotidien</v>
          </cell>
          <cell r="P1568" t="str">
            <v>France</v>
          </cell>
          <cell r="Q1568" t="str">
            <v>Non</v>
          </cell>
          <cell r="R1568" t="str">
            <v/>
          </cell>
          <cell r="S1568" t="str">
            <v>+ 85 ans</v>
          </cell>
          <cell r="T1568" t="str">
            <v>International</v>
          </cell>
          <cell r="U1568" t="str">
            <v>Global</v>
          </cell>
          <cell r="V1568">
            <v>3</v>
          </cell>
          <cell r="W1568" t="str">
            <v>Non</v>
          </cell>
          <cell r="X1568" t="str">
            <v>Cap</v>
          </cell>
          <cell r="AB1568" t="str">
            <v>Non</v>
          </cell>
          <cell r="AC1568" t="str">
            <v>Oui</v>
          </cell>
          <cell r="AD1568">
            <v>1</v>
          </cell>
          <cell r="AE1568">
            <v>1.73</v>
          </cell>
        </row>
        <row r="1569">
          <cell r="A1569" t="str">
            <v>LU1357655627</v>
          </cell>
          <cell r="B1569" t="str">
            <v>Generali Global Multi Asset Inc DX Acc</v>
          </cell>
          <cell r="D1569">
            <v>5</v>
          </cell>
          <cell r="E1569" t="str">
            <v>SICAV</v>
          </cell>
          <cell r="F1569" t="str">
            <v>Generali</v>
          </cell>
          <cell r="G1569" t="str">
            <v>Generali Investments Luxembourg SA</v>
          </cell>
          <cell r="H1569" t="str">
            <v>EUR</v>
          </cell>
          <cell r="I1569" t="str">
            <v>Pas d'indice de référence</v>
          </cell>
          <cell r="J1569" t="str">
            <v>www.generali-investments.lu</v>
          </cell>
          <cell r="K1569" t="str">
            <v>Mixtes EUR Equilibrés</v>
          </cell>
          <cell r="L1569" t="str">
            <v>Europe Fonds ouverts  - Allocation EUR Modérée - International</v>
          </cell>
          <cell r="M1569" t="str">
            <v>EABA</v>
          </cell>
          <cell r="N1569" t="str">
            <v>EABAB</v>
          </cell>
          <cell r="O1569" t="str">
            <v>Quotidien</v>
          </cell>
          <cell r="P1569" t="str">
            <v>Austria;Belgium;Switzerland;Germany;Spain;France;United Kingdom;Italy;Luxembourg;Netherlands;</v>
          </cell>
          <cell r="Q1569" t="str">
            <v>Non</v>
          </cell>
          <cell r="R1569" t="str">
            <v/>
          </cell>
          <cell r="S1569" t="str">
            <v>+ 85 ans</v>
          </cell>
          <cell r="T1569" t="str">
            <v>International</v>
          </cell>
          <cell r="U1569" t="str">
            <v>Global</v>
          </cell>
          <cell r="V1569">
            <v>4</v>
          </cell>
          <cell r="W1569" t="str">
            <v>Non</v>
          </cell>
          <cell r="X1569" t="str">
            <v>Cap</v>
          </cell>
          <cell r="Y1569" t="str">
            <v>13h00</v>
          </cell>
          <cell r="Z1569" t="str">
            <v>J+2</v>
          </cell>
          <cell r="AA1569">
            <v>0</v>
          </cell>
          <cell r="AB1569" t="str">
            <v>Non</v>
          </cell>
          <cell r="AC1569" t="str">
            <v>Oui</v>
          </cell>
          <cell r="AD1569">
            <v>1.25</v>
          </cell>
          <cell r="AE1569">
            <v>1.57</v>
          </cell>
        </row>
        <row r="1570">
          <cell r="A1570" t="str">
            <v>LU1357656435</v>
          </cell>
          <cell r="B1570" t="str">
            <v>Generali Global Multi Asset Inc DY Inc</v>
          </cell>
          <cell r="D1570">
            <v>0</v>
          </cell>
          <cell r="E1570" t="str">
            <v>SICAV</v>
          </cell>
          <cell r="F1570" t="str">
            <v>Generali</v>
          </cell>
          <cell r="G1570" t="str">
            <v>Generali Investments Luxembourg SA</v>
          </cell>
          <cell r="H1570" t="str">
            <v>EUR</v>
          </cell>
          <cell r="I1570" t="str">
            <v>Pas d'indice de référence</v>
          </cell>
          <cell r="J1570" t="str">
            <v>www.generali-investments.lu</v>
          </cell>
          <cell r="K1570" t="str">
            <v>Mixtes EUR Equilibrés</v>
          </cell>
          <cell r="L1570" t="str">
            <v>Europe Fonds ouverts  - Allocation EUR Modérée - International</v>
          </cell>
          <cell r="M1570" t="str">
            <v>EABA</v>
          </cell>
          <cell r="N1570" t="str">
            <v>EABAB</v>
          </cell>
          <cell r="O1570" t="str">
            <v>Quotidien</v>
          </cell>
          <cell r="P1570" t="str">
            <v>Austria;Belgium;Switzerland;Germany;Spain;France;United Kingdom;Italy;Luxembourg;Netherlands;</v>
          </cell>
          <cell r="Q1570">
            <v>0</v>
          </cell>
          <cell r="R1570" t="str">
            <v/>
          </cell>
          <cell r="S1570" t="str">
            <v>+ 85 ans</v>
          </cell>
          <cell r="T1570" t="str">
            <v>International</v>
          </cell>
          <cell r="U1570" t="str">
            <v>Global</v>
          </cell>
          <cell r="V1570">
            <v>4</v>
          </cell>
          <cell r="W1570" t="str">
            <v>Non</v>
          </cell>
          <cell r="X1570" t="str">
            <v>Dist</v>
          </cell>
          <cell r="AB1570" t="str">
            <v>Non</v>
          </cell>
          <cell r="AC1570" t="str">
            <v>Oui</v>
          </cell>
          <cell r="AD1570">
            <v>1.25</v>
          </cell>
          <cell r="AE1570">
            <v>1.58</v>
          </cell>
        </row>
        <row r="1571">
          <cell r="A1571" t="str">
            <v>LU0300506226</v>
          </cell>
          <cell r="B1571" t="str">
            <v>Generali IS Euro Future Leaders AY</v>
          </cell>
          <cell r="C1571" t="str">
            <v>Absorption du fonds LU0997480016 Generali IS European Eq Rcvy A EUR Inc le 29/01/2021</v>
          </cell>
          <cell r="D1571">
            <v>1</v>
          </cell>
          <cell r="E1571" t="str">
            <v>SICAV</v>
          </cell>
          <cell r="F1571" t="str">
            <v>Generali</v>
          </cell>
          <cell r="G1571" t="str">
            <v>Generali Investments Luxembourg SA</v>
          </cell>
          <cell r="H1571" t="str">
            <v>EUR</v>
          </cell>
          <cell r="I1571" t="str">
            <v>MSCI EMU SMID NR EUR</v>
          </cell>
          <cell r="J1571" t="str">
            <v>www.generali-investments.lu</v>
          </cell>
          <cell r="K1571" t="str">
            <v>Actions Zone Euro Moyennes Capitalisations</v>
          </cell>
          <cell r="L1571" t="str">
            <v>Europe Fonds ouverts  - Actions Zone Euro Moyennes Cap.</v>
          </cell>
          <cell r="M1571" t="str">
            <v>FBCA</v>
          </cell>
          <cell r="N1571" t="str">
            <v>FBCAB</v>
          </cell>
          <cell r="O1571" t="str">
            <v>Quotidien</v>
          </cell>
          <cell r="P1571" t="str">
            <v>Luxembourg</v>
          </cell>
          <cell r="Q1571" t="str">
            <v>Oui</v>
          </cell>
          <cell r="R1571" t="str">
            <v/>
          </cell>
          <cell r="S1571" t="str">
            <v/>
          </cell>
          <cell r="T1571" t="str">
            <v>Zone Euro</v>
          </cell>
          <cell r="U1571" t="str">
            <v>Euroland</v>
          </cell>
          <cell r="V1571">
            <v>6</v>
          </cell>
          <cell r="W1571" t="str">
            <v>Non</v>
          </cell>
          <cell r="X1571" t="str">
            <v>Dist</v>
          </cell>
          <cell r="Y1571" t="str">
            <v>13h00</v>
          </cell>
          <cell r="Z1571" t="str">
            <v>J+5</v>
          </cell>
          <cell r="AB1571" t="str">
            <v>Non</v>
          </cell>
          <cell r="AC1571" t="str">
            <v>Oui</v>
          </cell>
          <cell r="AD1571">
            <v>0.5</v>
          </cell>
          <cell r="AE1571">
            <v>0.65</v>
          </cell>
        </row>
        <row r="1572">
          <cell r="A1572" t="str">
            <v>LU0300506499</v>
          </cell>
          <cell r="B1572" t="str">
            <v>Generali IS Euro Future Leaders BX</v>
          </cell>
          <cell r="C1572" t="str">
            <v>Absorption du fonds LU0997480107 Generali IS European Eq Rcvy B EUR Acc le 29/01/2021</v>
          </cell>
          <cell r="D1572">
            <v>1</v>
          </cell>
          <cell r="E1572" t="str">
            <v>SICAV</v>
          </cell>
          <cell r="F1572" t="str">
            <v>Generali</v>
          </cell>
          <cell r="G1572" t="str">
            <v>Generali Investments Luxembourg SA</v>
          </cell>
          <cell r="H1572" t="str">
            <v>EUR</v>
          </cell>
          <cell r="I1572" t="str">
            <v>MSCI EMU SMID NR EUR</v>
          </cell>
          <cell r="J1572" t="str">
            <v>www.generali-investments.lu</v>
          </cell>
          <cell r="K1572" t="str">
            <v>Actions Zone Euro Moyennes Capitalisations</v>
          </cell>
          <cell r="L1572" t="str">
            <v>Europe Fonds ouverts  - Actions Zone Euro Moyennes Cap.</v>
          </cell>
          <cell r="M1572" t="str">
            <v>FBCA</v>
          </cell>
          <cell r="N1572" t="str">
            <v>FBCAB</v>
          </cell>
          <cell r="O1572" t="str">
            <v>Quotidien</v>
          </cell>
          <cell r="P1572" t="str">
            <v>Austria;Switzerland;Czech Republic;Germany;Spain;France;United Kingdom;Italy;Luxembourg;Netherlands;Slovakia;</v>
          </cell>
          <cell r="Q1572" t="str">
            <v>Oui</v>
          </cell>
          <cell r="R1572" t="str">
            <v/>
          </cell>
          <cell r="S1572" t="str">
            <v/>
          </cell>
          <cell r="T1572" t="str">
            <v>Zone Euro</v>
          </cell>
          <cell r="U1572" t="str">
            <v>Euroland</v>
          </cell>
          <cell r="V1572">
            <v>6</v>
          </cell>
          <cell r="W1572" t="str">
            <v>Non</v>
          </cell>
          <cell r="X1572" t="str">
            <v>Cap</v>
          </cell>
          <cell r="Y1572" t="str">
            <v>13h00</v>
          </cell>
          <cell r="Z1572" t="str">
            <v>J+5</v>
          </cell>
          <cell r="AB1572" t="str">
            <v>Non</v>
          </cell>
          <cell r="AC1572" t="str">
            <v>Oui</v>
          </cell>
          <cell r="AD1572">
            <v>0.8</v>
          </cell>
          <cell r="AE1572">
            <v>0.94</v>
          </cell>
        </row>
        <row r="1573">
          <cell r="A1573" t="str">
            <v>LU0300507034</v>
          </cell>
          <cell r="B1573" t="str">
            <v>Generali IS Euro Future Leaders DX</v>
          </cell>
          <cell r="C1573" t="str">
            <v>Absorption du fonds LU0997480529 Generali IS European Eq Rcvy D EUR Accle 29/01/2021</v>
          </cell>
          <cell r="D1573">
            <v>8</v>
          </cell>
          <cell r="E1573" t="str">
            <v>SICAV</v>
          </cell>
          <cell r="F1573" t="str">
            <v>Generali</v>
          </cell>
          <cell r="G1573" t="str">
            <v>Generali Investments Luxembourg SA</v>
          </cell>
          <cell r="H1573" t="str">
            <v>EUR</v>
          </cell>
          <cell r="I1573" t="str">
            <v>MSCI EMU SMID NR EUR</v>
          </cell>
          <cell r="J1573" t="str">
            <v>www.generali-investments.lu</v>
          </cell>
          <cell r="K1573" t="str">
            <v>Actions Zone Euro Moyennes Capitalisations</v>
          </cell>
          <cell r="L1573" t="str">
            <v>Europe Fonds ouverts  - Actions Zone Euro Moyennes Cap.</v>
          </cell>
          <cell r="M1573" t="str">
            <v>FBCA</v>
          </cell>
          <cell r="N1573" t="str">
            <v>FBCAB</v>
          </cell>
          <cell r="O1573" t="str">
            <v>Quotidien</v>
          </cell>
          <cell r="P1573" t="str">
            <v>Austria;Belgium;Switzerland;Czech Republic;Germany;Spain;France;United Kingdom;Italy;Luxembourg;Netherlands;Slovakia;</v>
          </cell>
          <cell r="Q1573" t="str">
            <v>Oui</v>
          </cell>
          <cell r="R1573" t="str">
            <v/>
          </cell>
          <cell r="S1573" t="str">
            <v/>
          </cell>
          <cell r="T1573" t="str">
            <v>Zone Euro</v>
          </cell>
          <cell r="U1573" t="str">
            <v>Euroland</v>
          </cell>
          <cell r="V1573">
            <v>6</v>
          </cell>
          <cell r="W1573" t="str">
            <v>Non</v>
          </cell>
          <cell r="X1573" t="str">
            <v>Cap</v>
          </cell>
          <cell r="Y1573" t="str">
            <v>13h00</v>
          </cell>
          <cell r="Z1573" t="str">
            <v>J+5</v>
          </cell>
          <cell r="AA1573">
            <v>0</v>
          </cell>
          <cell r="AB1573" t="str">
            <v>Non</v>
          </cell>
          <cell r="AC1573" t="str">
            <v>Oui</v>
          </cell>
          <cell r="AD1573">
            <v>1.8</v>
          </cell>
          <cell r="AE1573">
            <v>2</v>
          </cell>
        </row>
        <row r="1574">
          <cell r="A1574" t="str">
            <v>FR0007025341</v>
          </cell>
          <cell r="B1574" t="str">
            <v>GF Europe</v>
          </cell>
          <cell r="D1574">
            <v>1</v>
          </cell>
          <cell r="E1574" t="str">
            <v>FCP</v>
          </cell>
          <cell r="F1574" t="str">
            <v>Generali</v>
          </cell>
          <cell r="G1574" t="str">
            <v>Generali Investments Partners S.p.A. SGR</v>
          </cell>
          <cell r="H1574" t="str">
            <v>EUR</v>
          </cell>
          <cell r="I1574" t="str">
            <v>(Euronext Paris CAC 40 NR EUR) 50% + ( MSCI Europe NR EUR) 50%</v>
          </cell>
          <cell r="J1574" t="str">
            <v>www.generali-investments.lu</v>
          </cell>
          <cell r="K1574" t="str">
            <v>Actions Europe Toutes Capitalisations</v>
          </cell>
          <cell r="L1574" t="str">
            <v>Europe Fonds ouverts  - Actions Europe Flex Cap</v>
          </cell>
          <cell r="M1574" t="str">
            <v>FCCC</v>
          </cell>
          <cell r="N1574" t="str">
            <v>FCCCB</v>
          </cell>
          <cell r="O1574" t="str">
            <v>Quotidien</v>
          </cell>
          <cell r="P1574" t="str">
            <v>France</v>
          </cell>
          <cell r="Q1574" t="str">
            <v>Non</v>
          </cell>
          <cell r="R1574" t="str">
            <v/>
          </cell>
          <cell r="S1574" t="str">
            <v/>
          </cell>
          <cell r="T1574" t="str">
            <v>Europe</v>
          </cell>
          <cell r="U1574" t="str">
            <v>Europe</v>
          </cell>
          <cell r="V1574">
            <v>6</v>
          </cell>
          <cell r="W1574" t="str">
            <v>Non</v>
          </cell>
          <cell r="X1574" t="str">
            <v>Cap</v>
          </cell>
          <cell r="Y1574" t="str">
            <v>14h00</v>
          </cell>
          <cell r="Z1574" t="str">
            <v>J+1</v>
          </cell>
          <cell r="AB1574" t="str">
            <v>Non</v>
          </cell>
          <cell r="AC1574" t="str">
            <v>Oui</v>
          </cell>
          <cell r="AD1574">
            <v>1.7</v>
          </cell>
          <cell r="AE1574">
            <v>2.5299999999999998</v>
          </cell>
        </row>
        <row r="1575">
          <cell r="A1575" t="str">
            <v>LU0851564038</v>
          </cell>
          <cell r="B1575" t="str">
            <v>Synchrony (LU) Balanced (EUR) A</v>
          </cell>
          <cell r="D1575">
            <v>5</v>
          </cell>
          <cell r="E1575" t="str">
            <v>FCP</v>
          </cell>
          <cell r="F1575" t="str">
            <v>Gérifonds</v>
          </cell>
          <cell r="G1575" t="str">
            <v>Gérifonds (Luxembourg) S.A.</v>
          </cell>
          <cell r="H1575" t="str">
            <v>EUR</v>
          </cell>
          <cell r="I1575" t="str">
            <v>(MSCI World GDP NR LCL) 40% + ( CGBI WGBI EU) 50% + (ICE LIBOR 3 Month EUR) 10%</v>
          </cell>
          <cell r="J1575" t="str">
            <v>www.gerifonds.lu/fr</v>
          </cell>
          <cell r="K1575" t="str">
            <v>Mixtes EUR Equilibrés</v>
          </cell>
          <cell r="L1575" t="str">
            <v>Europe Fonds ouverts  - Allocation EUR Modérée - International</v>
          </cell>
          <cell r="M1575" t="str">
            <v>EABA</v>
          </cell>
          <cell r="N1575" t="str">
            <v>EABAB</v>
          </cell>
          <cell r="O1575" t="str">
            <v>Quotidien</v>
          </cell>
          <cell r="Q1575" t="str">
            <v>Non</v>
          </cell>
          <cell r="R1575" t="str">
            <v/>
          </cell>
          <cell r="S1575" t="str">
            <v>+ 85 ans</v>
          </cell>
          <cell r="T1575" t="str">
            <v>International</v>
          </cell>
          <cell r="U1575" t="str">
            <v>Global</v>
          </cell>
          <cell r="V1575">
            <v>4</v>
          </cell>
          <cell r="W1575" t="str">
            <v>Non</v>
          </cell>
          <cell r="X1575" t="str">
            <v>Cap</v>
          </cell>
          <cell r="Y1575" t="str">
            <v>11h00 J-1</v>
          </cell>
          <cell r="Z1575" t="str">
            <v>J+3</v>
          </cell>
          <cell r="AA1575">
            <v>0</v>
          </cell>
          <cell r="AB1575" t="str">
            <v>Non</v>
          </cell>
          <cell r="AC1575" t="str">
            <v>Oui</v>
          </cell>
          <cell r="AD1575">
            <v>0.44</v>
          </cell>
          <cell r="AE1575">
            <v>1.94</v>
          </cell>
        </row>
        <row r="1576">
          <cell r="A1576" t="str">
            <v>LU0851564384</v>
          </cell>
          <cell r="B1576" t="str">
            <v>Synchrony (LU) Dynamic (EUR) A</v>
          </cell>
          <cell r="D1576">
            <v>5</v>
          </cell>
          <cell r="E1576" t="str">
            <v>FCP</v>
          </cell>
          <cell r="F1576" t="str">
            <v>Gérifonds</v>
          </cell>
          <cell r="G1576" t="str">
            <v>Gérifonds (Luxembourg) S.A.</v>
          </cell>
          <cell r="H1576" t="str">
            <v>EUR</v>
          </cell>
          <cell r="I1576" t="str">
            <v>(MSCI World GDP NR LCL) 60% + ( CGBI WGBI EU) 30% + (ICE LIBOR 3 Month EUR) 10%</v>
          </cell>
          <cell r="J1576" t="str">
            <v>www.gerifonds.lu/fr</v>
          </cell>
          <cell r="K1576" t="str">
            <v>Mixtes EUR Dynamiques</v>
          </cell>
          <cell r="L1576" t="str">
            <v>Europe Fonds ouverts  - Allocation EUR Agressive - International</v>
          </cell>
          <cell r="M1576" t="str">
            <v>EADA</v>
          </cell>
          <cell r="N1576" t="str">
            <v>EADAB</v>
          </cell>
          <cell r="O1576" t="str">
            <v>Quotidien</v>
          </cell>
          <cell r="Q1576" t="str">
            <v>Non</v>
          </cell>
          <cell r="R1576" t="str">
            <v/>
          </cell>
          <cell r="S1576" t="str">
            <v>+ 85 ans</v>
          </cell>
          <cell r="T1576" t="str">
            <v>International</v>
          </cell>
          <cell r="U1576" t="str">
            <v>Global</v>
          </cell>
          <cell r="V1576">
            <v>4</v>
          </cell>
          <cell r="W1576" t="str">
            <v>Non</v>
          </cell>
          <cell r="X1576" t="str">
            <v>Cap</v>
          </cell>
          <cell r="Y1576" t="str">
            <v>11h00 J-1</v>
          </cell>
          <cell r="Z1576" t="str">
            <v>J+3</v>
          </cell>
          <cell r="AA1576">
            <v>0</v>
          </cell>
          <cell r="AB1576" t="str">
            <v>Non</v>
          </cell>
          <cell r="AC1576" t="str">
            <v>Oui</v>
          </cell>
          <cell r="AD1576">
            <v>0.7</v>
          </cell>
          <cell r="AE1576">
            <v>2.2200000000000002</v>
          </cell>
        </row>
        <row r="1577">
          <cell r="A1577" t="str">
            <v>LU1626130220</v>
          </cell>
          <cell r="B1577" t="str">
            <v>Synchrony (LU) High Dividend Eurp Stks A</v>
          </cell>
          <cell r="D1577">
            <v>5</v>
          </cell>
          <cell r="E1577" t="str">
            <v>FCP</v>
          </cell>
          <cell r="F1577" t="str">
            <v>Gérifonds</v>
          </cell>
          <cell r="G1577" t="str">
            <v>Gérifonds (Luxembourg) S.A.</v>
          </cell>
          <cell r="H1577" t="str">
            <v>EUR</v>
          </cell>
          <cell r="I1577" t="str">
            <v>Pas d'indice de référence</v>
          </cell>
          <cell r="J1577" t="str">
            <v>www.gerifonds.lu/fr</v>
          </cell>
          <cell r="K1577" t="str">
            <v>Actions Europe Rendement</v>
          </cell>
          <cell r="L1577" t="str">
            <v>Europe Fonds ouverts  - Actions Europe Rendement</v>
          </cell>
          <cell r="M1577" t="str">
            <v>FCAA</v>
          </cell>
          <cell r="N1577" t="str">
            <v>FCAAB</v>
          </cell>
          <cell r="O1577" t="str">
            <v>Quotidien</v>
          </cell>
          <cell r="P1577" t="str">
            <v>France;Luxembourg;</v>
          </cell>
          <cell r="Q1577" t="str">
            <v>Non</v>
          </cell>
          <cell r="R1577" t="str">
            <v/>
          </cell>
          <cell r="S1577" t="str">
            <v/>
          </cell>
          <cell r="T1577" t="str">
            <v>Europe</v>
          </cell>
          <cell r="U1577" t="str">
            <v>Europe</v>
          </cell>
          <cell r="V1577">
            <v>6</v>
          </cell>
          <cell r="W1577" t="str">
            <v>Non</v>
          </cell>
          <cell r="X1577" t="str">
            <v>Cap</v>
          </cell>
          <cell r="Y1577" t="str">
            <v>11h00 J-1</v>
          </cell>
          <cell r="Z1577" t="str">
            <v>J+3</v>
          </cell>
          <cell r="AA1577">
            <v>0</v>
          </cell>
          <cell r="AB1577" t="str">
            <v>Non</v>
          </cell>
          <cell r="AC1577" t="str">
            <v>Oui</v>
          </cell>
          <cell r="AD1577">
            <v>0.6</v>
          </cell>
          <cell r="AE1577">
            <v>1.67</v>
          </cell>
        </row>
        <row r="1578">
          <cell r="A1578" t="str">
            <v>LU1626130816</v>
          </cell>
          <cell r="B1578" t="str">
            <v>Synchrony (LU) Silk Road Zone Stocks A</v>
          </cell>
          <cell r="D1578">
            <v>5</v>
          </cell>
          <cell r="E1578" t="str">
            <v>FCP</v>
          </cell>
          <cell r="F1578" t="str">
            <v>Gérifonds</v>
          </cell>
          <cell r="G1578" t="str">
            <v>Gérifonds (Luxembourg) S.A.</v>
          </cell>
          <cell r="H1578" t="str">
            <v>USD</v>
          </cell>
          <cell r="I1578" t="str">
            <v>Pas d'indice de référence</v>
          </cell>
          <cell r="J1578" t="str">
            <v>www.gerifonds.lu/fr</v>
          </cell>
          <cell r="K1578" t="str">
            <v>Actions autres</v>
          </cell>
          <cell r="L1578" t="str">
            <v>Europe Fonds ouverts  - Autres actions</v>
          </cell>
          <cell r="M1578" t="str">
            <v>FTZZ</v>
          </cell>
          <cell r="N1578" t="str">
            <v>FTZZB</v>
          </cell>
          <cell r="O1578" t="str">
            <v>Quotidien</v>
          </cell>
          <cell r="P1578" t="str">
            <v>Luxembourg</v>
          </cell>
          <cell r="Q1578" t="str">
            <v>Non</v>
          </cell>
          <cell r="R1578" t="str">
            <v/>
          </cell>
          <cell r="S1578" t="str">
            <v/>
          </cell>
          <cell r="T1578" t="str">
            <v>International</v>
          </cell>
          <cell r="U1578" t="str">
            <v>Global</v>
          </cell>
          <cell r="V1578">
            <v>6</v>
          </cell>
          <cell r="W1578" t="str">
            <v>Non</v>
          </cell>
          <cell r="X1578" t="str">
            <v>Cap</v>
          </cell>
          <cell r="Y1578" t="str">
            <v>11h00 J-1</v>
          </cell>
          <cell r="Z1578" t="str">
            <v>J+3</v>
          </cell>
          <cell r="AA1578">
            <v>0</v>
          </cell>
          <cell r="AB1578" t="str">
            <v>Non</v>
          </cell>
          <cell r="AC1578" t="str">
            <v>Oui</v>
          </cell>
          <cell r="AD1578">
            <v>1.1000000000000001</v>
          </cell>
          <cell r="AE1578">
            <v>1.57</v>
          </cell>
        </row>
        <row r="1579">
          <cell r="A1579" t="str">
            <v>LU1626129727</v>
          </cell>
          <cell r="B1579" t="str">
            <v>Synchrony (LU) Swiss All Caps (CHF) A</v>
          </cell>
          <cell r="D1579">
            <v>5</v>
          </cell>
          <cell r="E1579" t="str">
            <v>FCP</v>
          </cell>
          <cell r="F1579" t="str">
            <v>Gérifonds</v>
          </cell>
          <cell r="G1579" t="str">
            <v>Gérifonds (Luxembourg) S.A.</v>
          </cell>
          <cell r="H1579" t="str">
            <v>CHF</v>
          </cell>
          <cell r="I1579" t="str">
            <v>SIX SPI TR CHF</v>
          </cell>
          <cell r="J1579" t="str">
            <v>www.gerifonds.lu/fr</v>
          </cell>
          <cell r="K1579" t="str">
            <v>Actions Europe - Zones particulières</v>
          </cell>
          <cell r="L1579" t="str">
            <v>Europe Fonds ouverts  - Actions Suisse Grandes Cap.</v>
          </cell>
          <cell r="M1579" t="str">
            <v>FD0A</v>
          </cell>
          <cell r="N1579" t="str">
            <v>FD0AB</v>
          </cell>
          <cell r="O1579" t="str">
            <v>Quotidien</v>
          </cell>
          <cell r="P1579" t="str">
            <v>France;Luxembourg;</v>
          </cell>
          <cell r="Q1579" t="str">
            <v>Non</v>
          </cell>
          <cell r="R1579" t="str">
            <v/>
          </cell>
          <cell r="S1579" t="str">
            <v/>
          </cell>
          <cell r="T1579" t="str">
            <v>Europe</v>
          </cell>
          <cell r="U1579" t="str">
            <v>Suisse</v>
          </cell>
          <cell r="V1579">
            <v>6</v>
          </cell>
          <cell r="W1579" t="str">
            <v>Non</v>
          </cell>
          <cell r="X1579" t="str">
            <v>Cap</v>
          </cell>
          <cell r="Y1579" t="str">
            <v>11h00 J-1</v>
          </cell>
          <cell r="Z1579" t="str">
            <v>J+3</v>
          </cell>
          <cell r="AA1579">
            <v>0</v>
          </cell>
          <cell r="AB1579" t="str">
            <v>Non</v>
          </cell>
          <cell r="AC1579" t="str">
            <v>Oui</v>
          </cell>
          <cell r="AD1579">
            <v>0.9</v>
          </cell>
          <cell r="AE1579">
            <v>1.56</v>
          </cell>
        </row>
        <row r="1580">
          <cell r="A1580" t="str">
            <v>LU1626130063</v>
          </cell>
          <cell r="B1580" t="str">
            <v>Synchrony (LU) Swiss S&amp;M Cps (CHF) A CHF</v>
          </cell>
          <cell r="D1580">
            <v>5</v>
          </cell>
          <cell r="E1580" t="str">
            <v>FCP</v>
          </cell>
          <cell r="F1580" t="str">
            <v>Gérifonds</v>
          </cell>
          <cell r="G1580" t="str">
            <v>Gérifonds (Luxembourg) S.A.</v>
          </cell>
          <cell r="H1580" t="str">
            <v>CHF</v>
          </cell>
          <cell r="I1580" t="str">
            <v>SIX SPI Extra TR CHF</v>
          </cell>
          <cell r="J1580" t="str">
            <v>www.gerifonds.lu/fr</v>
          </cell>
          <cell r="K1580" t="str">
            <v>Actions Europe - Zones particulières</v>
          </cell>
          <cell r="L1580" t="str">
            <v>Europe Fonds ouverts  - Actions Suisse Petites &amp; Moy. Cap.</v>
          </cell>
          <cell r="M1580" t="str">
            <v>FD0A</v>
          </cell>
          <cell r="N1580" t="str">
            <v>FD0AB</v>
          </cell>
          <cell r="O1580" t="str">
            <v>Quotidien</v>
          </cell>
          <cell r="P1580" t="str">
            <v>France;Luxembourg;</v>
          </cell>
          <cell r="Q1580" t="str">
            <v>Non</v>
          </cell>
          <cell r="R1580" t="str">
            <v/>
          </cell>
          <cell r="S1580" t="str">
            <v/>
          </cell>
          <cell r="T1580" t="str">
            <v>Europe</v>
          </cell>
          <cell r="U1580" t="str">
            <v>Suisse</v>
          </cell>
          <cell r="V1580">
            <v>6</v>
          </cell>
          <cell r="W1580" t="str">
            <v>Non</v>
          </cell>
          <cell r="X1580" t="str">
            <v>Cap</v>
          </cell>
          <cell r="Y1580" t="str">
            <v>11h00 J-1</v>
          </cell>
          <cell r="Z1580" t="str">
            <v>J+3</v>
          </cell>
          <cell r="AA1580">
            <v>0</v>
          </cell>
          <cell r="AB1580" t="str">
            <v>Non</v>
          </cell>
          <cell r="AC1580" t="str">
            <v>Oui</v>
          </cell>
          <cell r="AD1580">
            <v>1.2</v>
          </cell>
          <cell r="AE1580">
            <v>1.55</v>
          </cell>
        </row>
        <row r="1581">
          <cell r="A1581" t="str">
            <v>LU1626130147</v>
          </cell>
          <cell r="B1581" t="str">
            <v>Synchrony (LU) Swiss S&amp;M Cps (CHF) I CHF</v>
          </cell>
          <cell r="D1581">
            <v>0</v>
          </cell>
          <cell r="E1581" t="str">
            <v>FCP</v>
          </cell>
          <cell r="F1581" t="str">
            <v>Gérifonds</v>
          </cell>
          <cell r="G1581" t="str">
            <v>Gérifonds (Luxembourg) S.A.</v>
          </cell>
          <cell r="H1581" t="str">
            <v>CHF</v>
          </cell>
          <cell r="I1581" t="str">
            <v>SIX SPI Extra TR CHF</v>
          </cell>
          <cell r="J1581" t="str">
            <v>www.gerifonds.lu/fr</v>
          </cell>
          <cell r="K1581" t="str">
            <v>Actions Europe - Zones particulières</v>
          </cell>
          <cell r="L1581" t="str">
            <v>Europe Fonds ouverts  - Actions Suisse Petites &amp; Moy. Cap.</v>
          </cell>
          <cell r="M1581" t="str">
            <v>FD0A</v>
          </cell>
          <cell r="N1581" t="str">
            <v>FD0AB</v>
          </cell>
          <cell r="O1581" t="str">
            <v>Quotidien</v>
          </cell>
          <cell r="P1581" t="str">
            <v>France;Luxembourg;</v>
          </cell>
          <cell r="Q1581" t="str">
            <v>Non</v>
          </cell>
          <cell r="R1581" t="str">
            <v/>
          </cell>
          <cell r="S1581" t="str">
            <v/>
          </cell>
          <cell r="T1581" t="str">
            <v>Europe</v>
          </cell>
          <cell r="U1581" t="str">
            <v>Suisse</v>
          </cell>
          <cell r="V1581">
            <v>6</v>
          </cell>
          <cell r="W1581" t="str">
            <v>Non</v>
          </cell>
          <cell r="X1581" t="str">
            <v>Cap</v>
          </cell>
          <cell r="Y1581" t="str">
            <v>11h00 J-1</v>
          </cell>
          <cell r="Z1581" t="str">
            <v>J+3</v>
          </cell>
          <cell r="AB1581" t="str">
            <v>Non</v>
          </cell>
          <cell r="AC1581" t="str">
            <v>Oui</v>
          </cell>
          <cell r="AD1581">
            <v>1.1000000000000001</v>
          </cell>
          <cell r="AE1581">
            <v>1.03</v>
          </cell>
        </row>
        <row r="1582">
          <cell r="A1582" t="str">
            <v>LU0851564541</v>
          </cell>
          <cell r="B1582" t="str">
            <v>Synchrony (LU) World Equity (EUR) A</v>
          </cell>
          <cell r="D1582">
            <v>5</v>
          </cell>
          <cell r="E1582" t="str">
            <v>FCP</v>
          </cell>
          <cell r="F1582" t="str">
            <v>Gérifonds</v>
          </cell>
          <cell r="G1582" t="str">
            <v>Gérifonds (Luxembourg) S.A.</v>
          </cell>
          <cell r="H1582" t="str">
            <v>EUR</v>
          </cell>
          <cell r="I1582" t="str">
            <v>(MSCI World GDP NR LCL) 90% + ( ICE Libor EUR 3M) 10%</v>
          </cell>
          <cell r="J1582" t="str">
            <v>www.gerifonds.lu/fr</v>
          </cell>
          <cell r="K1582" t="str">
            <v>Actions International Grandes Capitalisations Mixte</v>
          </cell>
          <cell r="L1582" t="str">
            <v>Europe Fonds ouverts  - Actions Internationales Gdes Cap. Mixte</v>
          </cell>
          <cell r="M1582" t="str">
            <v>FEAD</v>
          </cell>
          <cell r="N1582" t="str">
            <v>FEADB</v>
          </cell>
          <cell r="O1582" t="str">
            <v>Quotidien</v>
          </cell>
          <cell r="P1582" t="str">
            <v>Luxembourg</v>
          </cell>
          <cell r="Q1582" t="str">
            <v>Non</v>
          </cell>
          <cell r="R1582" t="str">
            <v/>
          </cell>
          <cell r="S1582" t="str">
            <v>+ 85 ans</v>
          </cell>
          <cell r="T1582" t="str">
            <v>International</v>
          </cell>
          <cell r="U1582" t="str">
            <v>Global</v>
          </cell>
          <cell r="V1582">
            <v>4</v>
          </cell>
          <cell r="W1582" t="str">
            <v>Non</v>
          </cell>
          <cell r="X1582" t="str">
            <v>Cap</v>
          </cell>
          <cell r="Y1582" t="str">
            <v>11h00 J-1</v>
          </cell>
          <cell r="Z1582" t="str">
            <v>J+3</v>
          </cell>
          <cell r="AA1582">
            <v>0</v>
          </cell>
          <cell r="AB1582" t="str">
            <v>Non</v>
          </cell>
          <cell r="AC1582" t="str">
            <v>Oui</v>
          </cell>
          <cell r="AD1582">
            <v>1.2</v>
          </cell>
          <cell r="AE1582">
            <v>2.93</v>
          </cell>
        </row>
        <row r="1583">
          <cell r="A1583" t="str">
            <v>FR0010541813</v>
          </cell>
          <cell r="B1583" t="str">
            <v>Actions 21 A</v>
          </cell>
          <cell r="D1583">
            <v>8</v>
          </cell>
          <cell r="E1583" t="str">
            <v>FCP</v>
          </cell>
          <cell r="F1583" t="str">
            <v>Gestion 21</v>
          </cell>
          <cell r="G1583" t="str">
            <v>Gestion 21</v>
          </cell>
          <cell r="H1583" t="str">
            <v>EUR</v>
          </cell>
          <cell r="I1583" t="str">
            <v>Euronext Paris CAC All Tradable NR EUR</v>
          </cell>
          <cell r="J1583" t="str">
            <v>www.gestion-21.fr</v>
          </cell>
          <cell r="K1583" t="str">
            <v>Actions France Grandes Capitalisations</v>
          </cell>
          <cell r="L1583" t="str">
            <v>Europe Fonds ouverts  - Actions France Grandes Cap.</v>
          </cell>
          <cell r="M1583" t="str">
            <v>FAAA</v>
          </cell>
          <cell r="N1583" t="str">
            <v>FAAAB</v>
          </cell>
          <cell r="O1583" t="str">
            <v>Quotidien</v>
          </cell>
          <cell r="P1583" t="str">
            <v>France</v>
          </cell>
          <cell r="Q1583" t="str">
            <v>Oui</v>
          </cell>
          <cell r="R1583" t="str">
            <v/>
          </cell>
          <cell r="S1583" t="str">
            <v/>
          </cell>
          <cell r="T1583" t="str">
            <v>France</v>
          </cell>
          <cell r="U1583" t="str">
            <v>France</v>
          </cell>
          <cell r="V1583">
            <v>6</v>
          </cell>
          <cell r="W1583" t="str">
            <v>Non</v>
          </cell>
          <cell r="X1583" t="str">
            <v>Cap</v>
          </cell>
          <cell r="Y1583" t="str">
            <v>12h30</v>
          </cell>
          <cell r="Z1583" t="str">
            <v>J+1</v>
          </cell>
          <cell r="AA1583" t="str">
            <v>Label ISR 01/2022</v>
          </cell>
          <cell r="AB1583" t="str">
            <v>Oui</v>
          </cell>
          <cell r="AC1583" t="str">
            <v>Oui</v>
          </cell>
          <cell r="AD1583">
            <v>2.5</v>
          </cell>
          <cell r="AE1583">
            <v>2.5</v>
          </cell>
        </row>
        <row r="1584">
          <cell r="A1584" t="str">
            <v>FR0010539197</v>
          </cell>
          <cell r="B1584" t="str">
            <v>Actions 21 I</v>
          </cell>
          <cell r="C1584" t="str">
            <v>Clean Share</v>
          </cell>
          <cell r="D1584">
            <v>0</v>
          </cell>
          <cell r="E1584" t="str">
            <v>FCP</v>
          </cell>
          <cell r="F1584" t="str">
            <v>Gestion 21</v>
          </cell>
          <cell r="G1584" t="str">
            <v>Gestion 21</v>
          </cell>
          <cell r="H1584" t="str">
            <v>EUR</v>
          </cell>
          <cell r="I1584" t="str">
            <v>Euronext Paris CAC All Tradable NR EUR</v>
          </cell>
          <cell r="J1584" t="str">
            <v>www.gestion-21.fr</v>
          </cell>
          <cell r="K1584" t="str">
            <v>Actions France Grandes Capitalisations</v>
          </cell>
          <cell r="L1584" t="str">
            <v>Europe Fonds ouverts  - Actions France Grandes Cap.</v>
          </cell>
          <cell r="M1584" t="str">
            <v>FAAA</v>
          </cell>
          <cell r="N1584" t="str">
            <v>FAAAB</v>
          </cell>
          <cell r="O1584" t="str">
            <v>Quotidien</v>
          </cell>
          <cell r="P1584" t="str">
            <v>France</v>
          </cell>
          <cell r="Q1584" t="str">
            <v>Oui</v>
          </cell>
          <cell r="R1584" t="str">
            <v/>
          </cell>
          <cell r="S1584" t="str">
            <v/>
          </cell>
          <cell r="T1584" t="str">
            <v>France</v>
          </cell>
          <cell r="U1584" t="str">
            <v>France</v>
          </cell>
          <cell r="V1584">
            <v>6</v>
          </cell>
          <cell r="W1584" t="str">
            <v>Non</v>
          </cell>
          <cell r="X1584" t="str">
            <v>Cap</v>
          </cell>
          <cell r="Y1584" t="str">
            <v>12h30</v>
          </cell>
          <cell r="Z1584" t="str">
            <v>J+1</v>
          </cell>
          <cell r="AA1584" t="str">
            <v>Label ISR 01/2022</v>
          </cell>
          <cell r="AB1584" t="str">
            <v>Oui</v>
          </cell>
          <cell r="AC1584" t="str">
            <v>Oui</v>
          </cell>
          <cell r="AD1584">
            <v>1.6</v>
          </cell>
          <cell r="AE1584">
            <v>1.6</v>
          </cell>
        </row>
        <row r="1585">
          <cell r="A1585" t="str">
            <v>FR0010541821</v>
          </cell>
          <cell r="B1585" t="str">
            <v>Immobilier 21 AC</v>
          </cell>
          <cell r="C1585" t="str">
            <v/>
          </cell>
          <cell r="D1585">
            <v>8</v>
          </cell>
          <cell r="E1585" t="str">
            <v>FCP</v>
          </cell>
          <cell r="F1585" t="str">
            <v>Gestion 21</v>
          </cell>
          <cell r="G1585" t="str">
            <v>Gestion 21</v>
          </cell>
          <cell r="H1585" t="str">
            <v>EUR</v>
          </cell>
          <cell r="I1585" t="str">
            <v>IEIF Eurozone TR EUR</v>
          </cell>
          <cell r="J1585" t="str">
            <v>www.gestion-21.fr</v>
          </cell>
          <cell r="K1585" t="str">
            <v>Secteur Immobilier Europe</v>
          </cell>
          <cell r="L1585" t="str">
            <v>Europe Fonds ouverts  - Immobilier - Indirect Zone Euro</v>
          </cell>
          <cell r="M1585" t="str">
            <v>G0I0</v>
          </cell>
          <cell r="N1585" t="str">
            <v>G0I0B</v>
          </cell>
          <cell r="O1585" t="str">
            <v>Quotidien</v>
          </cell>
          <cell r="P1585" t="str">
            <v>France</v>
          </cell>
          <cell r="Q1585" t="str">
            <v>Non</v>
          </cell>
          <cell r="R1585" t="str">
            <v/>
          </cell>
          <cell r="S1585" t="str">
            <v/>
          </cell>
          <cell r="T1585" t="str">
            <v>Zone Euro</v>
          </cell>
          <cell r="U1585" t="str">
            <v>Euroland</v>
          </cell>
          <cell r="V1585">
            <v>6</v>
          </cell>
          <cell r="W1585" t="str">
            <v>Non</v>
          </cell>
          <cell r="X1585" t="str">
            <v>Cap</v>
          </cell>
          <cell r="Y1585" t="str">
            <v>12h30</v>
          </cell>
          <cell r="Z1585" t="str">
            <v>J+3</v>
          </cell>
          <cell r="AA1585" t="str">
            <v>Label ISR 01/2022</v>
          </cell>
          <cell r="AB1585" t="str">
            <v>Oui</v>
          </cell>
          <cell r="AC1585" t="str">
            <v>Oui</v>
          </cell>
          <cell r="AD1585">
            <v>2.2000000000000002</v>
          </cell>
          <cell r="AE1585">
            <v>2.2000000000000002</v>
          </cell>
        </row>
        <row r="1586">
          <cell r="A1586" t="str">
            <v>FR0010540716</v>
          </cell>
          <cell r="B1586" t="str">
            <v>Immobilier 21 IC</v>
          </cell>
          <cell r="D1586">
            <v>2</v>
          </cell>
          <cell r="E1586" t="str">
            <v>FCP</v>
          </cell>
          <cell r="F1586" t="str">
            <v>Gestion 21</v>
          </cell>
          <cell r="G1586" t="str">
            <v>Gestion 21</v>
          </cell>
          <cell r="H1586" t="str">
            <v>EUR</v>
          </cell>
          <cell r="I1586" t="str">
            <v>IEIF Eurozone TR EUR</v>
          </cell>
          <cell r="J1586" t="str">
            <v>www.gestion-21.fr</v>
          </cell>
          <cell r="K1586" t="str">
            <v>Secteur Immobilier Europe</v>
          </cell>
          <cell r="L1586" t="str">
            <v>Europe Fonds ouverts  - Immobilier - Indirect Zone Euro</v>
          </cell>
          <cell r="M1586" t="str">
            <v>G0I0</v>
          </cell>
          <cell r="N1586" t="str">
            <v>G0I0B</v>
          </cell>
          <cell r="O1586" t="str">
            <v>Quotidien</v>
          </cell>
          <cell r="P1586" t="str">
            <v>France</v>
          </cell>
          <cell r="Q1586" t="str">
            <v>Non</v>
          </cell>
          <cell r="R1586" t="str">
            <v/>
          </cell>
          <cell r="S1586" t="str">
            <v/>
          </cell>
          <cell r="T1586" t="str">
            <v>Zone Euro</v>
          </cell>
          <cell r="U1586" t="str">
            <v>Euroland</v>
          </cell>
          <cell r="V1586">
            <v>6</v>
          </cell>
          <cell r="W1586" t="str">
            <v>Non</v>
          </cell>
          <cell r="X1586" t="str">
            <v>Cap</v>
          </cell>
          <cell r="Y1586" t="str">
            <v>12h30</v>
          </cell>
          <cell r="Z1586" t="str">
            <v>J+3</v>
          </cell>
          <cell r="AA1586" t="str">
            <v>Label ISR 01/2022</v>
          </cell>
          <cell r="AB1586" t="str">
            <v>Oui</v>
          </cell>
          <cell r="AC1586" t="str">
            <v>Oui</v>
          </cell>
          <cell r="AD1586">
            <v>1.4</v>
          </cell>
          <cell r="AE1586">
            <v>1.4</v>
          </cell>
        </row>
        <row r="1587">
          <cell r="A1587" t="str">
            <v>FR0013385853</v>
          </cell>
          <cell r="B1587" t="str">
            <v>Occ 21 AD</v>
          </cell>
          <cell r="D1587">
            <v>0</v>
          </cell>
          <cell r="E1587" t="str">
            <v>FCP (2)</v>
          </cell>
          <cell r="F1587" t="str">
            <v>Gestion 21</v>
          </cell>
          <cell r="G1587" t="str">
            <v>Gestion 21</v>
          </cell>
          <cell r="H1587" t="str">
            <v>EUR</v>
          </cell>
          <cell r="I1587" t="str">
            <v>Pas d'indice de référence</v>
          </cell>
          <cell r="J1587" t="str">
            <v>www.gestion-21.fr</v>
          </cell>
          <cell r="K1587" t="str">
            <v>Secteur Immobilier Europe</v>
          </cell>
          <cell r="L1587" t="str">
            <v>Europe Fonds ouverts  - Immobilier - Indirect Zone Euro</v>
          </cell>
          <cell r="M1587" t="str">
            <v>G0I0</v>
          </cell>
          <cell r="N1587" t="str">
            <v>G0I0B</v>
          </cell>
          <cell r="O1587" t="str">
            <v>Hebdomadaire</v>
          </cell>
          <cell r="P1587" t="str">
            <v>France</v>
          </cell>
          <cell r="Q1587" t="str">
            <v>Non</v>
          </cell>
          <cell r="R1587" t="str">
            <v>non résident</v>
          </cell>
          <cell r="S1587" t="str">
            <v/>
          </cell>
          <cell r="T1587" t="str">
            <v>Zone Euro</v>
          </cell>
          <cell r="U1587" t="str">
            <v>Euroland</v>
          </cell>
          <cell r="V1587">
            <v>7</v>
          </cell>
          <cell r="W1587" t="str">
            <v>Non</v>
          </cell>
          <cell r="X1587" t="str">
            <v>Dist</v>
          </cell>
          <cell r="AB1587" t="str">
            <v>Non</v>
          </cell>
          <cell r="AC1587" t="str">
            <v>Non</v>
          </cell>
          <cell r="AD1587">
            <v>2.2000000000000002</v>
          </cell>
          <cell r="AE1587">
            <v>2.2000000000000002</v>
          </cell>
        </row>
        <row r="1588">
          <cell r="A1588" t="str">
            <v>FR0011153014</v>
          </cell>
          <cell r="B1588" t="str">
            <v>Ginjer Actifs 360 A</v>
          </cell>
          <cell r="C1588" t="str">
            <v/>
          </cell>
          <cell r="D1588">
            <v>9</v>
          </cell>
          <cell r="E1588" t="str">
            <v>FCP</v>
          </cell>
          <cell r="F1588" t="str">
            <v>Ginjer AM</v>
          </cell>
          <cell r="G1588" t="str">
            <v>Ginjer AM</v>
          </cell>
          <cell r="H1588" t="str">
            <v>EUR</v>
          </cell>
          <cell r="I1588" t="str">
            <v>Pas d'indice de référence</v>
          </cell>
          <cell r="J1588" t="str">
            <v>www.ginjer-am.com</v>
          </cell>
          <cell r="K1588" t="str">
            <v>Mixtes EUR Flexible</v>
          </cell>
          <cell r="L1588" t="str">
            <v>Europe Fonds ouverts  - Allocation EUR Flexible</v>
          </cell>
          <cell r="M1588" t="str">
            <v>EACA</v>
          </cell>
          <cell r="N1588" t="str">
            <v>EACAB</v>
          </cell>
          <cell r="O1588" t="str">
            <v>Quotidien</v>
          </cell>
          <cell r="P1588" t="str">
            <v>France</v>
          </cell>
          <cell r="Q1588" t="str">
            <v>Non</v>
          </cell>
          <cell r="R1588" t="str">
            <v/>
          </cell>
          <cell r="S1588" t="str">
            <v/>
          </cell>
          <cell r="T1588" t="str">
            <v>Europe</v>
          </cell>
          <cell r="U1588" t="str">
            <v>Europe</v>
          </cell>
          <cell r="V1588">
            <v>6</v>
          </cell>
          <cell r="W1588" t="str">
            <v>Non</v>
          </cell>
          <cell r="X1588" t="str">
            <v>Cap</v>
          </cell>
          <cell r="Y1588" t="str">
            <v>11h00</v>
          </cell>
          <cell r="Z1588" t="str">
            <v>J+1</v>
          </cell>
          <cell r="AA1588">
            <v>0</v>
          </cell>
          <cell r="AB1588" t="str">
            <v>Non</v>
          </cell>
          <cell r="AC1588" t="str">
            <v>Oui</v>
          </cell>
          <cell r="AD1588">
            <v>1.85</v>
          </cell>
          <cell r="AE1588">
            <v>1.92</v>
          </cell>
        </row>
        <row r="1589">
          <cell r="A1589" t="str">
            <v>LU1554455995</v>
          </cell>
          <cell r="B1589" t="str">
            <v>GS EM CORE Eq Oth Ccy Acc EUR Close</v>
          </cell>
          <cell r="D1589">
            <v>0</v>
          </cell>
          <cell r="E1589" t="str">
            <v>SICAV</v>
          </cell>
          <cell r="F1589" t="str">
            <v>Goldman Sachs</v>
          </cell>
          <cell r="G1589" t="str">
            <v>Goldman Sachs Asset Management Fund Services Ltd</v>
          </cell>
          <cell r="H1589" t="str">
            <v>EUR</v>
          </cell>
          <cell r="I1589" t="str">
            <v>MSCI EM NR USD</v>
          </cell>
          <cell r="J1589" t="str">
            <v>www.goldmansachs.com</v>
          </cell>
          <cell r="K1589" t="str">
            <v>Actions Marchés Emergents</v>
          </cell>
          <cell r="L1589" t="str">
            <v>Europe Fonds ouverts  - Actions Marchés Emergents</v>
          </cell>
          <cell r="M1589" t="str">
            <v>FJ00</v>
          </cell>
          <cell r="N1589" t="str">
            <v>FJ00B</v>
          </cell>
          <cell r="O1589" t="str">
            <v>Quotidien</v>
          </cell>
          <cell r="P1589" t="str">
            <v>Austria;Belgium;Switzerland;Germany;Denmark;Spain;Finland;France;United Kingdom;Greece;Ireland;Italy;Liechtenstein;Luxembourg;Netherlands;Norway;Portugal;Sweden;</v>
          </cell>
          <cell r="Q1589" t="str">
            <v>Non</v>
          </cell>
          <cell r="R1589" t="str">
            <v/>
          </cell>
          <cell r="S1589" t="str">
            <v/>
          </cell>
          <cell r="T1589" t="str">
            <v>Marchés Emergents</v>
          </cell>
          <cell r="U1589" t="str">
            <v>Global Emerging Mkts</v>
          </cell>
          <cell r="V1589">
            <v>6</v>
          </cell>
          <cell r="W1589" t="str">
            <v>Non</v>
          </cell>
          <cell r="X1589" t="str">
            <v>Cap</v>
          </cell>
          <cell r="AB1589" t="str">
            <v>Non</v>
          </cell>
          <cell r="AC1589" t="str">
            <v>Oui</v>
          </cell>
          <cell r="AD1589">
            <v>1.35</v>
          </cell>
          <cell r="AE1589">
            <v>1.53</v>
          </cell>
        </row>
        <row r="1590">
          <cell r="A1590" t="str">
            <v>LU0262418394</v>
          </cell>
          <cell r="B1590" t="str">
            <v>GS Em Mkts Dbt Base Acc EUR Hdg</v>
          </cell>
          <cell r="D1590">
            <v>2</v>
          </cell>
          <cell r="E1590" t="str">
            <v>SICAV</v>
          </cell>
          <cell r="F1590" t="str">
            <v>Goldman Sachs</v>
          </cell>
          <cell r="G1590" t="str">
            <v>Goldman Sachs Asset Management Fund Services Ltd</v>
          </cell>
          <cell r="H1590" t="str">
            <v>EUR</v>
          </cell>
          <cell r="I1590" t="str">
            <v>JPM EMBI Global Diversified TR USD</v>
          </cell>
          <cell r="J1590" t="str">
            <v>www.goldmansachs.com</v>
          </cell>
          <cell r="K1590" t="str">
            <v>Obligations Marchés Emergents</v>
          </cell>
          <cell r="L1590" t="str">
            <v>Europe Fonds ouverts  - Obligations Marchés Emergents Dominante EUR</v>
          </cell>
          <cell r="M1590" t="str">
            <v>BDRB</v>
          </cell>
          <cell r="N1590" t="str">
            <v>BDRBB</v>
          </cell>
          <cell r="O1590" t="str">
            <v>Quotidien</v>
          </cell>
          <cell r="P1590" t="str">
            <v>Austria;Belgium;Switzerland;Cyprus;Germany;Denmark;Spain;Finland;France;United Kingdom;Greece;Ireland;Italy;Luxembourg;Netherlands;Norway;Sweden;</v>
          </cell>
          <cell r="Q1590" t="str">
            <v>Non</v>
          </cell>
          <cell r="R1590" t="str">
            <v/>
          </cell>
          <cell r="S1590" t="str">
            <v>+ 85 ans</v>
          </cell>
          <cell r="T1590" t="str">
            <v>Marchés Emergents</v>
          </cell>
          <cell r="U1590" t="str">
            <v>Global Emerging Mkts</v>
          </cell>
          <cell r="V1590">
            <v>4</v>
          </cell>
          <cell r="W1590" t="str">
            <v>Non</v>
          </cell>
          <cell r="X1590" t="str">
            <v>Cap</v>
          </cell>
          <cell r="Y1590" t="str">
            <v>14h00</v>
          </cell>
          <cell r="Z1590" t="str">
            <v>J+3</v>
          </cell>
          <cell r="AB1590" t="str">
            <v>Non</v>
          </cell>
          <cell r="AC1590" t="str">
            <v>Oui</v>
          </cell>
          <cell r="AD1590">
            <v>1.25</v>
          </cell>
          <cell r="AE1590">
            <v>1.37</v>
          </cell>
        </row>
        <row r="1591">
          <cell r="A1591" t="str">
            <v>LU0234573003</v>
          </cell>
          <cell r="B1591" t="str">
            <v>GS Em Mkts Dbt Base Acc USD</v>
          </cell>
          <cell r="D1591">
            <v>2</v>
          </cell>
          <cell r="E1591" t="str">
            <v>SICAV</v>
          </cell>
          <cell r="F1591" t="str">
            <v>Goldman Sachs</v>
          </cell>
          <cell r="G1591" t="str">
            <v>Goldman Sachs Asset Management Fund Services Ltd</v>
          </cell>
          <cell r="H1591" t="str">
            <v>USD</v>
          </cell>
          <cell r="I1591" t="str">
            <v>JPM EMBI Global Diversified TR USD</v>
          </cell>
          <cell r="J1591" t="str">
            <v>www.goldmansachs.com</v>
          </cell>
          <cell r="K1591" t="str">
            <v>Obligations Marchés Emergents</v>
          </cell>
          <cell r="L1591" t="str">
            <v>Europe Fonds ouverts  - Obligations Marchés Emergents</v>
          </cell>
          <cell r="M1591" t="str">
            <v>BDRB</v>
          </cell>
          <cell r="N1591" t="str">
            <v>BDRBB</v>
          </cell>
          <cell r="O1591" t="str">
            <v>Quotidien</v>
          </cell>
          <cell r="P1591" t="str">
            <v>Austria;Belgium;Switzerland;Cyprus;Germany;Denmark;Spain;Finland;France;United Kingdom;Greece;Ireland;Italy;Luxembourg;Netherlands;Norway;Sweden;</v>
          </cell>
          <cell r="Q1591" t="str">
            <v>Non</v>
          </cell>
          <cell r="R1591" t="str">
            <v/>
          </cell>
          <cell r="S1591" t="str">
            <v>+ 85 ans</v>
          </cell>
          <cell r="T1591" t="str">
            <v>Marchés Emergents</v>
          </cell>
          <cell r="U1591" t="str">
            <v>Global Emerging Mkts</v>
          </cell>
          <cell r="V1591">
            <v>4</v>
          </cell>
          <cell r="W1591" t="str">
            <v>Non</v>
          </cell>
          <cell r="X1591" t="str">
            <v>Cap</v>
          </cell>
          <cell r="Y1591" t="str">
            <v>14h00</v>
          </cell>
          <cell r="Z1591" t="str">
            <v>J+3</v>
          </cell>
          <cell r="AB1591" t="str">
            <v>Non</v>
          </cell>
          <cell r="AC1591" t="str">
            <v>Oui</v>
          </cell>
          <cell r="AD1591">
            <v>1.25</v>
          </cell>
          <cell r="AE1591">
            <v>1.38</v>
          </cell>
        </row>
        <row r="1592">
          <cell r="A1592" t="str">
            <v>LU0333810181</v>
          </cell>
          <cell r="B1592" t="str">
            <v>GS India Equity Base Acc USD</v>
          </cell>
          <cell r="D1592">
            <v>1</v>
          </cell>
          <cell r="E1592" t="str">
            <v>SICAV</v>
          </cell>
          <cell r="F1592" t="str">
            <v>Goldman Sachs</v>
          </cell>
          <cell r="G1592" t="str">
            <v>Goldman Sachs Asset Management Fund Services Ltd</v>
          </cell>
          <cell r="H1592" t="str">
            <v>USD</v>
          </cell>
          <cell r="I1592" t="str">
            <v>MSCI India IMI NR USD</v>
          </cell>
          <cell r="J1592" t="str">
            <v>www.goldmansachs.com</v>
          </cell>
          <cell r="K1592" t="str">
            <v>Actions Inde</v>
          </cell>
          <cell r="L1592" t="str">
            <v>Europe Fonds ouverts  - Actions Inde</v>
          </cell>
          <cell r="M1592" t="str">
            <v>FKE0</v>
          </cell>
          <cell r="N1592" t="str">
            <v>FKE0B</v>
          </cell>
          <cell r="O1592" t="str">
            <v>Quotidien</v>
          </cell>
          <cell r="P1592" t="str">
            <v>Austria;Belgium;Switzerland;Germany;Denmark;Spain;Finland;France;United Kingdom;Greece;Ireland;Italy;Luxembourg;Netherlands;Norway;Portugal;Singapore;Sweden;</v>
          </cell>
          <cell r="Q1592" t="str">
            <v>Non</v>
          </cell>
          <cell r="R1592" t="str">
            <v/>
          </cell>
          <cell r="S1592" t="str">
            <v/>
          </cell>
          <cell r="T1592" t="str">
            <v>Inde</v>
          </cell>
          <cell r="U1592" t="str">
            <v>Inde</v>
          </cell>
          <cell r="V1592">
            <v>6</v>
          </cell>
          <cell r="W1592" t="str">
            <v>Non</v>
          </cell>
          <cell r="X1592" t="str">
            <v>Cap</v>
          </cell>
          <cell r="Y1592" t="str">
            <v>14h00</v>
          </cell>
          <cell r="Z1592" t="str">
            <v>J+3</v>
          </cell>
          <cell r="AB1592" t="str">
            <v>Non</v>
          </cell>
          <cell r="AC1592" t="str">
            <v>Oui</v>
          </cell>
          <cell r="AD1592">
            <v>1.75</v>
          </cell>
          <cell r="AE1592">
            <v>1.97</v>
          </cell>
        </row>
        <row r="1593">
          <cell r="A1593" t="str">
            <v>LU0333810850</v>
          </cell>
          <cell r="B1593" t="str">
            <v>GS India Equity E Acc EUR</v>
          </cell>
          <cell r="D1593">
            <v>1</v>
          </cell>
          <cell r="E1593" t="str">
            <v>SICAV</v>
          </cell>
          <cell r="F1593" t="str">
            <v>Goldman Sachs</v>
          </cell>
          <cell r="G1593" t="str">
            <v>Goldman Sachs Asset Management Fund Services Ltd</v>
          </cell>
          <cell r="H1593" t="str">
            <v>EUR</v>
          </cell>
          <cell r="I1593" t="str">
            <v>MSCI India IMI NR USD</v>
          </cell>
          <cell r="J1593" t="str">
            <v>www.goldmansachs.com</v>
          </cell>
          <cell r="K1593" t="str">
            <v>Actions Inde</v>
          </cell>
          <cell r="L1593" t="str">
            <v>Europe Fonds ouverts  - Actions Inde</v>
          </cell>
          <cell r="M1593" t="str">
            <v>FKE0</v>
          </cell>
          <cell r="N1593" t="str">
            <v>FKE0B</v>
          </cell>
          <cell r="O1593" t="str">
            <v>Quotidien</v>
          </cell>
          <cell r="P1593" t="str">
            <v>Austria;Belgium;Switzerland;Germany;Denmark;Spain;Finland;France;United Kingdom;Greece;Ireland;Italy;Luxembourg;Netherlands;Norway;Portugal;Sweden;</v>
          </cell>
          <cell r="Q1593" t="str">
            <v>Non</v>
          </cell>
          <cell r="R1593" t="str">
            <v/>
          </cell>
          <cell r="S1593" t="str">
            <v/>
          </cell>
          <cell r="T1593" t="str">
            <v>Inde</v>
          </cell>
          <cell r="U1593" t="str">
            <v>Inde</v>
          </cell>
          <cell r="V1593">
            <v>6</v>
          </cell>
          <cell r="W1593" t="str">
            <v>Non</v>
          </cell>
          <cell r="X1593" t="str">
            <v>Cap</v>
          </cell>
          <cell r="Y1593" t="str">
            <v>14h00</v>
          </cell>
          <cell r="Z1593" t="str">
            <v>J+3</v>
          </cell>
          <cell r="AB1593" t="str">
            <v>Non</v>
          </cell>
          <cell r="AC1593" t="str">
            <v>Oui</v>
          </cell>
          <cell r="AD1593">
            <v>1.75</v>
          </cell>
          <cell r="AE1593">
            <v>2.4700000000000002</v>
          </cell>
        </row>
        <row r="1594">
          <cell r="A1594" t="str">
            <v>LU1046545411</v>
          </cell>
          <cell r="B1594" t="str">
            <v>GS NA Engy &amp; Engy Infras Eq Base Acc USD</v>
          </cell>
          <cell r="D1594">
            <v>1</v>
          </cell>
          <cell r="E1594" t="str">
            <v>SICAV</v>
          </cell>
          <cell r="F1594" t="str">
            <v>Goldman Sachs</v>
          </cell>
          <cell r="G1594" t="str">
            <v>Goldman Sachs Asset Management Fund Services Ltd</v>
          </cell>
          <cell r="H1594" t="str">
            <v>USD</v>
          </cell>
          <cell r="I1594" t="str">
            <v>(Energy Select Sector (IXE) NR USD) 50% + ( Alerian MLP TR USD) 50%</v>
          </cell>
          <cell r="J1594" t="str">
            <v>www.goldmansachs.com</v>
          </cell>
          <cell r="K1594" t="str">
            <v>Secteur Énergie</v>
          </cell>
          <cell r="L1594" t="str">
            <v>Europe Fonds ouverts  - Actions Secteur Energie</v>
          </cell>
          <cell r="M1594" t="str">
            <v>G0F0</v>
          </cell>
          <cell r="N1594" t="str">
            <v>G0F0B</v>
          </cell>
          <cell r="O1594" t="str">
            <v>Quotidien</v>
          </cell>
          <cell r="P1594" t="str">
            <v>Austria;Belgium;Germany;Denmark;Spain;Finland;France;United Kingdom;Greece;Ireland;Italy;Luxembourg;Netherlands;Norway;Portugal;Sweden;</v>
          </cell>
          <cell r="Q1594" t="str">
            <v>Non</v>
          </cell>
          <cell r="R1594" t="str">
            <v>non résident</v>
          </cell>
          <cell r="S1594" t="str">
            <v/>
          </cell>
          <cell r="T1594" t="str">
            <v>Amérique du Nord</v>
          </cell>
          <cell r="U1594" t="str">
            <v>Amérique du Nord</v>
          </cell>
          <cell r="V1594">
            <v>7</v>
          </cell>
          <cell r="W1594" t="str">
            <v>Non</v>
          </cell>
          <cell r="X1594" t="str">
            <v>Cap</v>
          </cell>
          <cell r="Y1594" t="str">
            <v>14h00</v>
          </cell>
          <cell r="Z1594" t="str">
            <v>J+3</v>
          </cell>
          <cell r="AB1594" t="str">
            <v>Non</v>
          </cell>
          <cell r="AC1594" t="str">
            <v>Oui</v>
          </cell>
          <cell r="AD1594">
            <v>1.5</v>
          </cell>
          <cell r="AE1594">
            <v>1.92</v>
          </cell>
        </row>
        <row r="1595">
          <cell r="A1595" t="str">
            <v>LU1046545502</v>
          </cell>
          <cell r="B1595" t="str">
            <v>GS NA Engy &amp; Engy Infras Eq E Acc EUR</v>
          </cell>
          <cell r="D1595">
            <v>1</v>
          </cell>
          <cell r="E1595" t="str">
            <v>SICAV</v>
          </cell>
          <cell r="F1595" t="str">
            <v>Goldman Sachs</v>
          </cell>
          <cell r="G1595" t="str">
            <v>Goldman Sachs Asset Management Fund Services Ltd</v>
          </cell>
          <cell r="H1595" t="str">
            <v>EUR</v>
          </cell>
          <cell r="I1595" t="str">
            <v>(Energy Select Sector (IXE) NR USD) 50% + ( Alerian MLP TR USD) 50%</v>
          </cell>
          <cell r="J1595" t="str">
            <v>www.goldmansachs.com</v>
          </cell>
          <cell r="K1595" t="str">
            <v>Secteur Énergie</v>
          </cell>
          <cell r="L1595" t="str">
            <v>Europe Fonds ouverts  - Actions Secteur Energie</v>
          </cell>
          <cell r="M1595" t="str">
            <v>G0F0</v>
          </cell>
          <cell r="N1595" t="str">
            <v>G0F0B</v>
          </cell>
          <cell r="O1595" t="str">
            <v>Quotidien</v>
          </cell>
          <cell r="P1595" t="str">
            <v>Austria;Belgium;Germany;Denmark;Spain;Finland;France;United Kingdom;Greece;Ireland;Italy;Luxembourg;Netherlands;Norway;Portugal;Sweden;</v>
          </cell>
          <cell r="Q1595" t="str">
            <v>Non</v>
          </cell>
          <cell r="R1595" t="str">
            <v>non résident</v>
          </cell>
          <cell r="S1595" t="str">
            <v/>
          </cell>
          <cell r="T1595" t="str">
            <v>Amérique du Nord</v>
          </cell>
          <cell r="U1595" t="str">
            <v>Amérique du Nord</v>
          </cell>
          <cell r="V1595">
            <v>7</v>
          </cell>
          <cell r="W1595" t="str">
            <v>Non</v>
          </cell>
          <cell r="X1595" t="str">
            <v>Cap</v>
          </cell>
          <cell r="Y1595" t="str">
            <v>14h00</v>
          </cell>
          <cell r="Z1595" t="str">
            <v>J+3</v>
          </cell>
          <cell r="AB1595" t="str">
            <v>Non</v>
          </cell>
          <cell r="AC1595" t="str">
            <v>Oui</v>
          </cell>
          <cell r="AD1595">
            <v>1.5</v>
          </cell>
          <cell r="AE1595">
            <v>2.67</v>
          </cell>
        </row>
        <row r="1596">
          <cell r="A1596" t="str">
            <v>LU0065004045</v>
          </cell>
          <cell r="B1596" t="str">
            <v>GS US CORE Equity Base Inc USD Snap</v>
          </cell>
          <cell r="C1596" t="str">
            <v>Pas de DICI sur le site</v>
          </cell>
          <cell r="D1596">
            <v>1</v>
          </cell>
          <cell r="E1596" t="str">
            <v>SICAV</v>
          </cell>
          <cell r="F1596" t="str">
            <v>Goldman Sachs</v>
          </cell>
          <cell r="G1596" t="str">
            <v>Goldman Sachs Asset Management Fund Services Ltd</v>
          </cell>
          <cell r="H1596" t="str">
            <v>USD</v>
          </cell>
          <cell r="I1596" t="str">
            <v>S&amp;P 500 NR USD</v>
          </cell>
          <cell r="J1596" t="str">
            <v>www.goldmansachs.com</v>
          </cell>
          <cell r="K1596" t="str">
            <v>Actions US Grandes Capitalisations Mixte</v>
          </cell>
          <cell r="L1596" t="str">
            <v>Europe Fonds ouverts  - Actions Etats-Unis Gdes Cap. Mixte</v>
          </cell>
          <cell r="M1596" t="str">
            <v>FFAC</v>
          </cell>
          <cell r="N1596" t="str">
            <v>FFACB</v>
          </cell>
          <cell r="O1596" t="str">
            <v>Quotidien</v>
          </cell>
          <cell r="P1596" t="str">
            <v>Austria;Belgium;Switzerland;Germany;Denmark;Spain;Finland;France;United Kingdom;Greece;Ireland;Italy;Luxembourg;Netherlands;Norway;Portugal;Sweden;</v>
          </cell>
          <cell r="Q1596" t="str">
            <v>Non</v>
          </cell>
          <cell r="R1596" t="str">
            <v/>
          </cell>
          <cell r="S1596" t="str">
            <v/>
          </cell>
          <cell r="T1596" t="str">
            <v>Amérique du Nord</v>
          </cell>
          <cell r="U1596" t="str">
            <v>États-Unis d'Amérique</v>
          </cell>
          <cell r="V1596">
            <v>6</v>
          </cell>
          <cell r="W1596" t="str">
            <v>Non</v>
          </cell>
          <cell r="X1596" t="str">
            <v>Dist</v>
          </cell>
          <cell r="AB1596" t="str">
            <v>Non</v>
          </cell>
          <cell r="AC1596" t="str">
            <v>Oui</v>
          </cell>
          <cell r="AD1596">
            <v>1</v>
          </cell>
          <cell r="AE1596">
            <v>1.1499999999999999</v>
          </cell>
        </row>
        <row r="1597">
          <cell r="A1597" t="str">
            <v>FR0010574426</v>
          </cell>
          <cell r="B1597" t="str">
            <v>Indépendance Sélection</v>
          </cell>
          <cell r="C1597" t="str">
            <v>Hors liste</v>
          </cell>
          <cell r="D1597">
            <v>0</v>
          </cell>
          <cell r="E1597" t="str">
            <v>FCP</v>
          </cell>
          <cell r="F1597" t="str">
            <v>GPM Asset Management</v>
          </cell>
          <cell r="G1597" t="str">
            <v>GPM Asset Management</v>
          </cell>
          <cell r="H1597" t="str">
            <v>EUR</v>
          </cell>
          <cell r="I1597" t="str">
            <v>Pas d'indice de référence</v>
          </cell>
          <cell r="J1597" t="e">
            <v>#N/A</v>
          </cell>
          <cell r="K1597" t="str">
            <v>Mixtes EUR Dynamiques</v>
          </cell>
          <cell r="L1597" t="str">
            <v>Europe Fonds ouverts  - Allocation EUR Agressive - International</v>
          </cell>
          <cell r="M1597" t="str">
            <v>EADA</v>
          </cell>
          <cell r="N1597" t="str">
            <v>EADAB</v>
          </cell>
          <cell r="O1597" t="str">
            <v>Quotidien</v>
          </cell>
          <cell r="P1597" t="str">
            <v>France</v>
          </cell>
          <cell r="Q1597" t="str">
            <v>Non</v>
          </cell>
          <cell r="R1597" t="str">
            <v/>
          </cell>
          <cell r="S1597" t="str">
            <v>+ 85 ans</v>
          </cell>
          <cell r="T1597" t="str">
            <v>International</v>
          </cell>
          <cell r="U1597" t="str">
            <v>Global</v>
          </cell>
          <cell r="V1597">
            <v>5</v>
          </cell>
          <cell r="W1597" t="str">
            <v>Non</v>
          </cell>
          <cell r="X1597" t="str">
            <v>Cap</v>
          </cell>
          <cell r="Y1597" t="str">
            <v>12h00</v>
          </cell>
          <cell r="Z1597" t="str">
            <v>J+1</v>
          </cell>
          <cell r="AB1597" t="str">
            <v>Non</v>
          </cell>
          <cell r="AC1597" t="str">
            <v>Oui</v>
          </cell>
          <cell r="AD1597">
            <v>2.09</v>
          </cell>
          <cell r="AE1597">
            <v>6.64</v>
          </cell>
        </row>
        <row r="1598">
          <cell r="A1598" t="str">
            <v>FR0010035824</v>
          </cell>
          <cell r="B1598" t="str">
            <v>Multisélection 25 C</v>
          </cell>
          <cell r="C1598" t="str">
            <v/>
          </cell>
          <cell r="D1598">
            <v>0</v>
          </cell>
          <cell r="E1598" t="str">
            <v>FCP</v>
          </cell>
          <cell r="F1598" t="str">
            <v>GPM Asset Management</v>
          </cell>
          <cell r="G1598" t="str">
            <v>GPM Asset Management</v>
          </cell>
          <cell r="H1598" t="str">
            <v>EUR</v>
          </cell>
          <cell r="I1598" t="str">
            <v>(Eonia) 80% + ( MSCI World NR EUR) 20%</v>
          </cell>
          <cell r="J1598" t="e">
            <v>#N/A</v>
          </cell>
          <cell r="K1598" t="str">
            <v>Mixtes EUR Prudents</v>
          </cell>
          <cell r="L1598" t="str">
            <v>Europe Fonds ouverts  - Allocation EUR Prudente - International</v>
          </cell>
          <cell r="M1598" t="str">
            <v>EAAA</v>
          </cell>
          <cell r="N1598" t="str">
            <v>EAAAB</v>
          </cell>
          <cell r="O1598" t="str">
            <v>Quotidien</v>
          </cell>
          <cell r="P1598" t="str">
            <v>France;Italy;</v>
          </cell>
          <cell r="Q1598" t="str">
            <v>Non</v>
          </cell>
          <cell r="R1598" t="str">
            <v/>
          </cell>
          <cell r="S1598" t="str">
            <v>+ 85 ans</v>
          </cell>
          <cell r="T1598" t="str">
            <v>International</v>
          </cell>
          <cell r="U1598" t="str">
            <v>Global</v>
          </cell>
          <cell r="V1598">
            <v>4</v>
          </cell>
          <cell r="W1598" t="str">
            <v>Non</v>
          </cell>
          <cell r="X1598" t="str">
            <v>Cap</v>
          </cell>
          <cell r="Y1598" t="str">
            <v>12h00</v>
          </cell>
          <cell r="Z1598" t="str">
            <v>Cut Off: 12h00  Val:J+1? DE:2,5%</v>
          </cell>
          <cell r="AB1598" t="str">
            <v>Non</v>
          </cell>
          <cell r="AC1598" t="str">
            <v>Oui</v>
          </cell>
          <cell r="AD1598">
            <v>2.0329999999999999</v>
          </cell>
          <cell r="AE1598">
            <v>4.78</v>
          </cell>
        </row>
        <row r="1599">
          <cell r="A1599" t="str">
            <v>LU0675297237</v>
          </cell>
          <cell r="B1599" t="str">
            <v>G Fund Avenir Europe NC</v>
          </cell>
          <cell r="C1599" t="str">
            <v>Hard Close (01/2019)</v>
          </cell>
          <cell r="D1599">
            <v>1</v>
          </cell>
          <cell r="E1599" t="str">
            <v>SICAV</v>
          </cell>
          <cell r="F1599" t="str">
            <v>Groupama AM</v>
          </cell>
          <cell r="G1599" t="str">
            <v>Groupama Asset Management</v>
          </cell>
          <cell r="H1599" t="str">
            <v>EUR</v>
          </cell>
          <cell r="I1599" t="str">
            <v>MSCI Europe Small Cap NR EUR</v>
          </cell>
          <cell r="J1599" t="str">
            <v>www.groupama-am.fr</v>
          </cell>
          <cell r="K1599" t="str">
            <v>Actions Europe Moyennes Capitalisations</v>
          </cell>
          <cell r="L1599" t="str">
            <v>Europe Fonds ouverts  - Actions Europe Moyennes Cap.</v>
          </cell>
          <cell r="M1599" t="str">
            <v>FCD0</v>
          </cell>
          <cell r="N1599" t="str">
            <v>FCD0B</v>
          </cell>
          <cell r="O1599" t="str">
            <v>Quotidien</v>
          </cell>
          <cell r="P1599" t="str">
            <v>Belgium;Denmark;Spain;France;Luxembourg;Netherlands;Sweden;</v>
          </cell>
          <cell r="Q1599" t="str">
            <v>Non</v>
          </cell>
          <cell r="R1599" t="str">
            <v/>
          </cell>
          <cell r="S1599" t="str">
            <v/>
          </cell>
          <cell r="T1599" t="str">
            <v>Europe</v>
          </cell>
          <cell r="U1599" t="str">
            <v>Europe</v>
          </cell>
          <cell r="V1599">
            <v>6</v>
          </cell>
          <cell r="W1599" t="str">
            <v>Non</v>
          </cell>
          <cell r="X1599" t="str">
            <v>Cap</v>
          </cell>
          <cell r="Y1599" t="str">
            <v>12h00</v>
          </cell>
          <cell r="Z1599" t="str">
            <v>J+3</v>
          </cell>
          <cell r="AA1599" t="str">
            <v>Label ISR 092021</v>
          </cell>
          <cell r="AB1599" t="str">
            <v>Oui</v>
          </cell>
          <cell r="AC1599" t="str">
            <v>Oui</v>
          </cell>
          <cell r="AD1599">
            <v>1.8</v>
          </cell>
          <cell r="AE1599">
            <v>1.92</v>
          </cell>
        </row>
        <row r="1600">
          <cell r="A1600" t="str">
            <v>FR0010702175</v>
          </cell>
          <cell r="B1600" t="str">
            <v>G Fund Crédit Euro ISR NC</v>
          </cell>
          <cell r="D1600">
            <v>5</v>
          </cell>
          <cell r="E1600" t="str">
            <v>FCP</v>
          </cell>
          <cell r="F1600" t="str">
            <v>Groupama AM</v>
          </cell>
          <cell r="G1600" t="str">
            <v>Groupama Asset Management</v>
          </cell>
          <cell r="H1600" t="str">
            <v>EUR</v>
          </cell>
          <cell r="I1600" t="str">
            <v>BBgBarc Euro Agg Credit Corporate</v>
          </cell>
          <cell r="J1600" t="str">
            <v>www.groupama-am.fr</v>
          </cell>
          <cell r="K1600" t="str">
            <v>Emprunts Privés EUR</v>
          </cell>
          <cell r="L1600" t="str">
            <v>Europe Fonds ouverts  - Obligations EUR Emprunts Privés</v>
          </cell>
          <cell r="M1600" t="str">
            <v>BCLA</v>
          </cell>
          <cell r="N1600" t="str">
            <v>BCLAB</v>
          </cell>
          <cell r="O1600" t="str">
            <v>Quotidien</v>
          </cell>
          <cell r="P1600" t="str">
            <v>Spain;France;Italy;</v>
          </cell>
          <cell r="Q1600" t="str">
            <v>Non</v>
          </cell>
          <cell r="R1600" t="str">
            <v/>
          </cell>
          <cell r="S1600" t="str">
            <v>+ 85 ans</v>
          </cell>
          <cell r="T1600" t="str">
            <v>Zone Euro</v>
          </cell>
          <cell r="U1600" t="str">
            <v>Euroland</v>
          </cell>
          <cell r="V1600">
            <v>3</v>
          </cell>
          <cell r="W1600" t="str">
            <v>Non</v>
          </cell>
          <cell r="X1600" t="str">
            <v>Cap</v>
          </cell>
          <cell r="Y1600" t="str">
            <v>11h00</v>
          </cell>
          <cell r="Z1600" t="str">
            <v>J+3</v>
          </cell>
          <cell r="AA1600" t="str">
            <v>Label ISR</v>
          </cell>
          <cell r="AB1600" t="str">
            <v>Oui</v>
          </cell>
          <cell r="AC1600" t="str">
            <v>Oui</v>
          </cell>
          <cell r="AD1600">
            <v>1.2</v>
          </cell>
          <cell r="AE1600">
            <v>0.99</v>
          </cell>
        </row>
        <row r="1601">
          <cell r="A1601" t="str">
            <v>FR0010288308</v>
          </cell>
          <cell r="B1601" t="str">
            <v>Groupama Avenir Euro N</v>
          </cell>
          <cell r="C1601" t="str">
            <v>Soft Close, SL non concerné</v>
          </cell>
          <cell r="D1601">
            <v>10</v>
          </cell>
          <cell r="E1601" t="str">
            <v>FCP</v>
          </cell>
          <cell r="F1601" t="str">
            <v>Groupama AM</v>
          </cell>
          <cell r="G1601" t="str">
            <v>Groupama Asset Management</v>
          </cell>
          <cell r="H1601" t="str">
            <v>EUR</v>
          </cell>
          <cell r="I1601" t="str">
            <v>MSCI EMU Small Cap NR EUR</v>
          </cell>
          <cell r="J1601" t="str">
            <v>www.groupama-am.fr</v>
          </cell>
          <cell r="K1601" t="str">
            <v>Actions Zone Euro Moyennes Capitalisations</v>
          </cell>
          <cell r="L1601" t="str">
            <v>Europe Fonds ouverts  - Actions Zone Euro Moyennes Cap.</v>
          </cell>
          <cell r="M1601" t="str">
            <v>FBCA</v>
          </cell>
          <cell r="N1601" t="str">
            <v>FBCAB</v>
          </cell>
          <cell r="O1601" t="str">
            <v>Quotidien</v>
          </cell>
          <cell r="P1601" t="str">
            <v>Switzerland;Spain;France;</v>
          </cell>
          <cell r="Q1601" t="str">
            <v>Oui</v>
          </cell>
          <cell r="R1601" t="str">
            <v/>
          </cell>
          <cell r="S1601" t="str">
            <v/>
          </cell>
          <cell r="T1601" t="str">
            <v>Zone Euro</v>
          </cell>
          <cell r="U1601" t="str">
            <v>Euroland</v>
          </cell>
          <cell r="V1601">
            <v>6</v>
          </cell>
          <cell r="W1601" t="str">
            <v>Non</v>
          </cell>
          <cell r="X1601" t="str">
            <v>Cap</v>
          </cell>
          <cell r="Y1601" t="str">
            <v>11h00</v>
          </cell>
          <cell r="Z1601" t="str">
            <v>J+3</v>
          </cell>
          <cell r="AA1601" t="str">
            <v>Label ISR 092021</v>
          </cell>
          <cell r="AB1601" t="str">
            <v>Oui</v>
          </cell>
          <cell r="AC1601" t="str">
            <v>Oui</v>
          </cell>
          <cell r="AD1601">
            <v>2</v>
          </cell>
          <cell r="AE1601">
            <v>1.89</v>
          </cell>
        </row>
        <row r="1602">
          <cell r="A1602" t="str">
            <v>FR0013259181</v>
          </cell>
          <cell r="B1602" t="str">
            <v>Groupama Axiom Legacy N</v>
          </cell>
          <cell r="C1602" t="str">
            <v>Frais de sortie 1% jusqu'au 31/03/2018</v>
          </cell>
          <cell r="D1602">
            <v>8</v>
          </cell>
          <cell r="E1602" t="str">
            <v>FCP</v>
          </cell>
          <cell r="F1602" t="str">
            <v>Groupama AM</v>
          </cell>
          <cell r="G1602" t="str">
            <v>Groupama Asset Management</v>
          </cell>
          <cell r="H1602" t="str">
            <v>EUR</v>
          </cell>
          <cell r="I1602" t="str">
            <v>Euribor 3M + 3%</v>
          </cell>
          <cell r="J1602" t="str">
            <v>www.groupama-am.fr</v>
          </cell>
          <cell r="K1602" t="str">
            <v>Obligations Autres</v>
          </cell>
          <cell r="L1602" t="str">
            <v>Europe Fonds ouverts  - Obligations Autres</v>
          </cell>
          <cell r="M1602" t="str">
            <v>BBFA</v>
          </cell>
          <cell r="N1602" t="str">
            <v>BBFAB</v>
          </cell>
          <cell r="O1602" t="str">
            <v>Quotidien</v>
          </cell>
          <cell r="P1602" t="str">
            <v>France</v>
          </cell>
          <cell r="Q1602" t="str">
            <v>Non</v>
          </cell>
          <cell r="R1602" t="str">
            <v/>
          </cell>
          <cell r="S1602" t="str">
            <v>+ 85 ans</v>
          </cell>
          <cell r="T1602" t="str">
            <v>International</v>
          </cell>
          <cell r="U1602" t="str">
            <v>Global</v>
          </cell>
          <cell r="V1602">
            <v>4</v>
          </cell>
          <cell r="W1602" t="str">
            <v>Non</v>
          </cell>
          <cell r="X1602" t="str">
            <v>Cap</v>
          </cell>
          <cell r="Y1602" t="str">
            <v>11h00</v>
          </cell>
          <cell r="Z1602" t="str">
            <v>J+3</v>
          </cell>
          <cell r="AA1602">
            <v>0</v>
          </cell>
          <cell r="AB1602" t="str">
            <v>Non</v>
          </cell>
          <cell r="AC1602" t="str">
            <v>Oui</v>
          </cell>
          <cell r="AD1602">
            <v>1.5</v>
          </cell>
          <cell r="AE1602">
            <v>1.5</v>
          </cell>
        </row>
        <row r="1603">
          <cell r="A1603" t="str">
            <v>FR0010013953</v>
          </cell>
          <cell r="B1603" t="str">
            <v>Groupama Prudence N</v>
          </cell>
          <cell r="D1603">
            <v>1</v>
          </cell>
          <cell r="E1603" t="str">
            <v>FCP</v>
          </cell>
          <cell r="F1603" t="str">
            <v>Groupama AM</v>
          </cell>
          <cell r="G1603" t="str">
            <v>Groupama Asset Management</v>
          </cell>
          <cell r="H1603" t="str">
            <v>EUR</v>
          </cell>
          <cell r="I1603" t="str">
            <v>(MSCI World 100% Hdg NR EUR) 10% + ( Eonia) 50% + (BBgBarc Euro Agg Bond TR EUR) 40%</v>
          </cell>
          <cell r="J1603" t="str">
            <v>www.groupama-am.fr</v>
          </cell>
          <cell r="K1603" t="str">
            <v>Mixtes EUR Prudents</v>
          </cell>
          <cell r="L1603" t="str">
            <v>Europe Fonds ouverts  - Allocation EUR Prudente</v>
          </cell>
          <cell r="M1603" t="str">
            <v>EAAA</v>
          </cell>
          <cell r="N1603" t="str">
            <v>EAAAB</v>
          </cell>
          <cell r="O1603" t="str">
            <v>Quotidien</v>
          </cell>
          <cell r="P1603" t="str">
            <v>France</v>
          </cell>
          <cell r="Q1603" t="str">
            <v>Non</v>
          </cell>
          <cell r="R1603" t="str">
            <v/>
          </cell>
          <cell r="S1603" t="str">
            <v>+ 85 ans</v>
          </cell>
          <cell r="T1603" t="str">
            <v>Zone Euro</v>
          </cell>
          <cell r="U1603" t="str">
            <v>Euroland</v>
          </cell>
          <cell r="V1603">
            <v>3</v>
          </cell>
          <cell r="W1603" t="str">
            <v>Non</v>
          </cell>
          <cell r="X1603" t="str">
            <v>Cap</v>
          </cell>
          <cell r="Y1603" t="str">
            <v>11h00</v>
          </cell>
          <cell r="Z1603" t="str">
            <v>J+3</v>
          </cell>
          <cell r="AB1603" t="str">
            <v>Oui</v>
          </cell>
          <cell r="AC1603" t="str">
            <v>Oui</v>
          </cell>
          <cell r="AD1603">
            <v>1.1499999999999999</v>
          </cell>
          <cell r="AE1603">
            <v>1.31</v>
          </cell>
        </row>
        <row r="1604">
          <cell r="A1604" t="str">
            <v>LU1611031870</v>
          </cell>
          <cell r="B1604" t="str">
            <v>G Fund Avenir Small Cap NC</v>
          </cell>
          <cell r="C1604" t="str">
            <v>PEA PME</v>
          </cell>
          <cell r="D1604">
            <v>2</v>
          </cell>
          <cell r="E1604" t="str">
            <v>SICAV</v>
          </cell>
          <cell r="F1604" t="str">
            <v>Groupama AM</v>
          </cell>
          <cell r="G1604" t="str">
            <v>Groupama Asset Management</v>
          </cell>
          <cell r="H1604" t="str">
            <v>EUR</v>
          </cell>
          <cell r="I1604" t="str">
            <v>MSCI EMU Micro NR EUR</v>
          </cell>
          <cell r="J1604" t="str">
            <v>www.groupama-am.fr</v>
          </cell>
          <cell r="K1604" t="str">
            <v>Actions Zone Euro Petites Capitalisations</v>
          </cell>
          <cell r="L1604" t="str">
            <v>Europe Fonds ouverts  - Actions Zone Euro Petites Cap.</v>
          </cell>
          <cell r="M1604" t="str">
            <v>FBDA</v>
          </cell>
          <cell r="N1604" t="str">
            <v>FBDAB</v>
          </cell>
          <cell r="O1604" t="str">
            <v>Quotidien</v>
          </cell>
          <cell r="P1604" t="str">
            <v>Belgium;Spain;France;Italy;Luxembourg;</v>
          </cell>
          <cell r="Q1604" t="str">
            <v>Non</v>
          </cell>
          <cell r="R1604" t="str">
            <v/>
          </cell>
          <cell r="S1604" t="str">
            <v/>
          </cell>
          <cell r="T1604" t="str">
            <v>Zone Euro</v>
          </cell>
          <cell r="U1604" t="str">
            <v>Euroland</v>
          </cell>
          <cell r="V1604">
            <v>6</v>
          </cell>
          <cell r="W1604" t="str">
            <v>Non</v>
          </cell>
          <cell r="X1604" t="str">
            <v>Cap</v>
          </cell>
          <cell r="Y1604" t="str">
            <v>12h00</v>
          </cell>
          <cell r="Z1604" t="str">
            <v>J+3</v>
          </cell>
          <cell r="AB1604" t="str">
            <v>Non</v>
          </cell>
          <cell r="AC1604" t="str">
            <v>Oui</v>
          </cell>
          <cell r="AD1604">
            <v>2.5</v>
          </cell>
          <cell r="AE1604">
            <v>2.23</v>
          </cell>
        </row>
        <row r="1605">
          <cell r="A1605" t="str">
            <v>FR0010702167</v>
          </cell>
          <cell r="B1605" t="str">
            <v>G Fund Crédit Euro ISR IC</v>
          </cell>
          <cell r="D1605">
            <v>0</v>
          </cell>
          <cell r="E1605" t="str">
            <v>FCP</v>
          </cell>
          <cell r="F1605" t="str">
            <v>Groupama AM</v>
          </cell>
          <cell r="G1605" t="str">
            <v>Groupama Asset Management</v>
          </cell>
          <cell r="H1605" t="str">
            <v>EUR</v>
          </cell>
          <cell r="I1605" t="str">
            <v>BBgBarc Euro Agg Credit Corporate</v>
          </cell>
          <cell r="J1605" t="str">
            <v>www.groupama-am.fr</v>
          </cell>
          <cell r="K1605" t="str">
            <v>Emprunts Privés EUR</v>
          </cell>
          <cell r="L1605" t="str">
            <v>Europe Fonds ouverts  - Obligations EUR Emprunts Privés</v>
          </cell>
          <cell r="M1605" t="str">
            <v>BCLA</v>
          </cell>
          <cell r="N1605" t="str">
            <v>BCLAB</v>
          </cell>
          <cell r="O1605" t="str">
            <v>Quotidien</v>
          </cell>
          <cell r="P1605" t="str">
            <v>Spain;France;</v>
          </cell>
          <cell r="Q1605" t="str">
            <v>Non</v>
          </cell>
          <cell r="R1605" t="str">
            <v/>
          </cell>
          <cell r="S1605" t="str">
            <v>+ 85 ans</v>
          </cell>
          <cell r="T1605" t="str">
            <v>Zone Euro</v>
          </cell>
          <cell r="U1605" t="str">
            <v>Euroland</v>
          </cell>
          <cell r="V1605">
            <v>3</v>
          </cell>
          <cell r="W1605" t="str">
            <v>Non</v>
          </cell>
          <cell r="X1605" t="str">
            <v>Cap</v>
          </cell>
          <cell r="Y1605" t="str">
            <v>11h45</v>
          </cell>
          <cell r="Z1605" t="str">
            <v>J+3</v>
          </cell>
          <cell r="AA1605" t="str">
            <v>Label ISR</v>
          </cell>
          <cell r="AB1605" t="str">
            <v>Oui</v>
          </cell>
          <cell r="AC1605" t="str">
            <v>Oui</v>
          </cell>
          <cell r="AD1605">
            <v>0.8</v>
          </cell>
          <cell r="AE1605">
            <v>0.53</v>
          </cell>
        </row>
        <row r="1606">
          <cell r="A1606" t="str">
            <v>LU0571100824</v>
          </cell>
          <cell r="B1606" t="str">
            <v>G Fund European Convertible Bd NC EUR</v>
          </cell>
          <cell r="D1606">
            <v>2</v>
          </cell>
          <cell r="E1606" t="str">
            <v>SICAV</v>
          </cell>
          <cell r="F1606" t="str">
            <v>Groupama AM</v>
          </cell>
          <cell r="G1606" t="str">
            <v>Groupama Asset Management</v>
          </cell>
          <cell r="H1606" t="str">
            <v>EUR</v>
          </cell>
          <cell r="I1606" t="str">
            <v>Exane ECI Europe TR</v>
          </cell>
          <cell r="J1606" t="str">
            <v>www.groupama-am.fr</v>
          </cell>
          <cell r="K1606" t="str">
            <v>Obligations Convertibles - Europe</v>
          </cell>
          <cell r="L1606" t="str">
            <v>Europe Fonds ouverts  - Convertibles Europe</v>
          </cell>
          <cell r="M1606" t="str">
            <v>C00A</v>
          </cell>
          <cell r="N1606" t="str">
            <v>C00AB</v>
          </cell>
          <cell r="O1606" t="str">
            <v>Quotidien</v>
          </cell>
          <cell r="P1606" t="str">
            <v>Belgium;Switzerland;Denmark;Spain;France;Italy;Luxembourg;Netherlands;Sweden;</v>
          </cell>
          <cell r="Q1606" t="str">
            <v>Non</v>
          </cell>
          <cell r="R1606" t="str">
            <v/>
          </cell>
          <cell r="S1606" t="str">
            <v>+ 85 ans</v>
          </cell>
          <cell r="T1606" t="str">
            <v>Europe</v>
          </cell>
          <cell r="U1606" t="str">
            <v>Europe</v>
          </cell>
          <cell r="V1606">
            <v>4</v>
          </cell>
          <cell r="W1606" t="str">
            <v>Non</v>
          </cell>
          <cell r="X1606" t="str">
            <v>Cap</v>
          </cell>
          <cell r="Y1606" t="str">
            <v>12h00</v>
          </cell>
          <cell r="Z1606" t="str">
            <v>J+3</v>
          </cell>
          <cell r="AB1606" t="str">
            <v>Non</v>
          </cell>
          <cell r="AC1606" t="str">
            <v>Oui</v>
          </cell>
          <cell r="AD1606">
            <v>1</v>
          </cell>
          <cell r="AE1606">
            <v>1.18</v>
          </cell>
        </row>
        <row r="1607">
          <cell r="A1607" t="str">
            <v>LU0987164596</v>
          </cell>
          <cell r="B1607" t="str">
            <v>G Fund New Deal Europe NC EUR</v>
          </cell>
          <cell r="D1607">
            <v>4</v>
          </cell>
          <cell r="E1607" t="str">
            <v>SICAV</v>
          </cell>
          <cell r="F1607" t="str">
            <v>Groupama AM</v>
          </cell>
          <cell r="G1607" t="str">
            <v>Groupama Asset Management</v>
          </cell>
          <cell r="H1607" t="str">
            <v>EUR</v>
          </cell>
          <cell r="I1607" t="str">
            <v>Pas d'iindice de référence</v>
          </cell>
          <cell r="J1607" t="str">
            <v>www.groupama-am.fr</v>
          </cell>
          <cell r="K1607" t="str">
            <v>Mixtes EUR Equilibrés</v>
          </cell>
          <cell r="L1607" t="str">
            <v>Europe Fonds ouverts  - Allocation EUR Modérée</v>
          </cell>
          <cell r="M1607" t="str">
            <v>EABA</v>
          </cell>
          <cell r="N1607" t="str">
            <v>EABAB</v>
          </cell>
          <cell r="O1607" t="str">
            <v>Quotidien</v>
          </cell>
          <cell r="P1607" t="str">
            <v>Suisse;Espagne;France;Italie;Luxembourg;</v>
          </cell>
          <cell r="Q1607">
            <v>0</v>
          </cell>
          <cell r="R1607" t="str">
            <v/>
          </cell>
          <cell r="S1607" t="str">
            <v>+ 85 ans</v>
          </cell>
          <cell r="T1607" t="str">
            <v>Europe</v>
          </cell>
          <cell r="U1607" t="str">
            <v>Europe</v>
          </cell>
          <cell r="V1607">
            <v>4</v>
          </cell>
          <cell r="W1607" t="str">
            <v>Non</v>
          </cell>
          <cell r="X1607" t="str">
            <v>Cap</v>
          </cell>
          <cell r="Y1607" t="str">
            <v>12h00</v>
          </cell>
          <cell r="Z1607" t="str">
            <v>J+3</v>
          </cell>
          <cell r="AB1607" t="str">
            <v>Oui</v>
          </cell>
          <cell r="AC1607" t="str">
            <v>Oui</v>
          </cell>
          <cell r="AD1607">
            <v>1.7</v>
          </cell>
          <cell r="AE1607">
            <v>1.1299999999999999</v>
          </cell>
        </row>
        <row r="1608">
          <cell r="A1608" t="str">
            <v>FR0000097156</v>
          </cell>
          <cell r="B1608" t="str">
            <v>G Fund World Vision(R) ID</v>
          </cell>
          <cell r="D1608">
            <v>0</v>
          </cell>
          <cell r="E1608" t="str">
            <v>SICAV</v>
          </cell>
          <cell r="F1608" t="str">
            <v>Groupama AM</v>
          </cell>
          <cell r="G1608" t="str">
            <v>Groupama Asset Management</v>
          </cell>
          <cell r="H1608" t="str">
            <v>EUR</v>
          </cell>
          <cell r="I1608" t="str">
            <v>MSCI World NR EUR</v>
          </cell>
          <cell r="J1608" t="str">
            <v>www.groupama-am.fr</v>
          </cell>
          <cell r="K1608" t="str">
            <v>Actions International Grandes Capitalisations Mixte</v>
          </cell>
          <cell r="L1608" t="str">
            <v>Europe Fonds ouverts  - Actions Internationales Gdes Cap. Mixte</v>
          </cell>
          <cell r="M1608" t="str">
            <v>FEAD</v>
          </cell>
          <cell r="N1608" t="str">
            <v>FEADB</v>
          </cell>
          <cell r="O1608" t="str">
            <v>Quotidien</v>
          </cell>
          <cell r="P1608" t="str">
            <v>France;Italy;</v>
          </cell>
          <cell r="Q1608" t="str">
            <v>Non</v>
          </cell>
          <cell r="R1608" t="str">
            <v/>
          </cell>
          <cell r="S1608" t="str">
            <v/>
          </cell>
          <cell r="T1608" t="str">
            <v>International</v>
          </cell>
          <cell r="U1608" t="str">
            <v>Global</v>
          </cell>
          <cell r="V1608">
            <v>6</v>
          </cell>
          <cell r="W1608" t="str">
            <v>Non</v>
          </cell>
          <cell r="X1608" t="str">
            <v>Dist</v>
          </cell>
          <cell r="AA1608" t="str">
            <v>Label ISR 092021</v>
          </cell>
          <cell r="AB1608" t="str">
            <v>Oui</v>
          </cell>
          <cell r="AC1608" t="str">
            <v>Oui</v>
          </cell>
          <cell r="AD1608">
            <v>1.1000000000000001</v>
          </cell>
          <cell r="AE1608">
            <v>1.08</v>
          </cell>
        </row>
        <row r="1609">
          <cell r="A1609" t="str">
            <v>FR0010589325</v>
          </cell>
          <cell r="B1609" t="str">
            <v>Groupama Avenir Euro MC</v>
          </cell>
          <cell r="D1609">
            <v>0</v>
          </cell>
          <cell r="E1609" t="str">
            <v>FCP</v>
          </cell>
          <cell r="F1609" t="str">
            <v>Groupama AM</v>
          </cell>
          <cell r="G1609" t="str">
            <v>Groupama Asset Management</v>
          </cell>
          <cell r="H1609" t="str">
            <v>EUR</v>
          </cell>
          <cell r="I1609" t="str">
            <v>MSCI EMU Small Cap NR EUR</v>
          </cell>
          <cell r="J1609" t="str">
            <v>www.groupama-am.fr</v>
          </cell>
          <cell r="K1609" t="str">
            <v>Actions Zone Euro Moyennes Capitalisations</v>
          </cell>
          <cell r="L1609" t="str">
            <v>Europe Fonds ouverts  - Actions Zone Euro Moyennes Cap.</v>
          </cell>
          <cell r="M1609" t="str">
            <v>FBCA</v>
          </cell>
          <cell r="N1609" t="str">
            <v>FBCAB</v>
          </cell>
          <cell r="O1609" t="str">
            <v>Quotidien</v>
          </cell>
          <cell r="P1609" t="str">
            <v>Switzerland;Denmark;Spain;France;Italy;Netherlands;Sweden;</v>
          </cell>
          <cell r="Q1609" t="str">
            <v>Oui</v>
          </cell>
          <cell r="R1609" t="str">
            <v/>
          </cell>
          <cell r="S1609" t="str">
            <v/>
          </cell>
          <cell r="T1609" t="str">
            <v>Zone Euro</v>
          </cell>
          <cell r="U1609" t="str">
            <v>Euroland</v>
          </cell>
          <cell r="V1609">
            <v>6</v>
          </cell>
          <cell r="W1609" t="str">
            <v>Non</v>
          </cell>
          <cell r="X1609" t="str">
            <v>Cap</v>
          </cell>
          <cell r="AA1609" t="str">
            <v>Label ISR 092021</v>
          </cell>
          <cell r="AB1609" t="str">
            <v>Oui</v>
          </cell>
          <cell r="AC1609" t="str">
            <v>Oui</v>
          </cell>
          <cell r="AD1609">
            <v>1.5</v>
          </cell>
          <cell r="AE1609">
            <v>1.08</v>
          </cell>
        </row>
        <row r="1610">
          <cell r="A1610" t="str">
            <v>FR0007082490</v>
          </cell>
          <cell r="B1610" t="str">
            <v>Groupama Index Inflation Euro IC</v>
          </cell>
          <cell r="C1610" t="str">
            <v>Hors liste</v>
          </cell>
          <cell r="D1610">
            <v>0</v>
          </cell>
          <cell r="E1610" t="str">
            <v>FCP</v>
          </cell>
          <cell r="F1610" t="str">
            <v>Groupama AM</v>
          </cell>
          <cell r="G1610" t="str">
            <v>Groupama Asset Management</v>
          </cell>
          <cell r="H1610" t="str">
            <v>EUR</v>
          </cell>
          <cell r="I1610" t="str">
            <v>BBgBarc Eurozone All-CPI TR Hdg EUR</v>
          </cell>
          <cell r="J1610" t="str">
            <v>www.groupama-am.fr</v>
          </cell>
          <cell r="K1610" t="str">
            <v>Obligations Indexées Inflation EUR</v>
          </cell>
          <cell r="L1610" t="str">
            <v>Europe Fonds ouverts  - Obligations EUR Indexées sur l'Inflation</v>
          </cell>
          <cell r="M1610" t="str">
            <v>BABA</v>
          </cell>
          <cell r="N1610" t="str">
            <v>BABAB</v>
          </cell>
          <cell r="O1610" t="str">
            <v>Quotidien</v>
          </cell>
          <cell r="P1610" t="str">
            <v>France;Italy;</v>
          </cell>
          <cell r="Q1610" t="str">
            <v>Non</v>
          </cell>
          <cell r="R1610" t="str">
            <v/>
          </cell>
          <cell r="S1610" t="str">
            <v>+ 85 ans</v>
          </cell>
          <cell r="T1610" t="str">
            <v>Zone Euro</v>
          </cell>
          <cell r="U1610" t="str">
            <v>Euroland</v>
          </cell>
          <cell r="V1610">
            <v>3</v>
          </cell>
          <cell r="W1610" t="str">
            <v>Non</v>
          </cell>
          <cell r="X1610" t="str">
            <v>Cap</v>
          </cell>
          <cell r="Y1610" t="str">
            <v>11h00</v>
          </cell>
          <cell r="Z1610" t="str">
            <v>J+3</v>
          </cell>
          <cell r="AB1610" t="str">
            <v>Non</v>
          </cell>
          <cell r="AC1610" t="str">
            <v>Oui</v>
          </cell>
          <cell r="AD1610">
            <v>0.8</v>
          </cell>
          <cell r="AE1610">
            <v>0.48</v>
          </cell>
        </row>
        <row r="1611">
          <cell r="A1611" t="str">
            <v>FR0010014001</v>
          </cell>
          <cell r="B1611" t="str">
            <v>Groupama Japon Stock IC</v>
          </cell>
          <cell r="D1611">
            <v>2</v>
          </cell>
          <cell r="E1611" t="str">
            <v>SICAV</v>
          </cell>
          <cell r="F1611" t="str">
            <v>Groupama AM</v>
          </cell>
          <cell r="G1611" t="str">
            <v>Groupama Asset Management</v>
          </cell>
          <cell r="H1611" t="str">
            <v>EUR</v>
          </cell>
          <cell r="I1611" t="str">
            <v>MSCI Japan NR EUR</v>
          </cell>
          <cell r="J1611" t="str">
            <v>www.groupama-am.fr</v>
          </cell>
          <cell r="K1611" t="str">
            <v>Actions Japon</v>
          </cell>
          <cell r="L1611" t="str">
            <v>Europe Fonds ouverts  - Actions Japon Grandes Cap.</v>
          </cell>
          <cell r="M1611" t="str">
            <v>FG00</v>
          </cell>
          <cell r="N1611" t="str">
            <v>FG00B</v>
          </cell>
          <cell r="O1611" t="str">
            <v>Quotidien</v>
          </cell>
          <cell r="P1611" t="str">
            <v>France;Italy;</v>
          </cell>
          <cell r="Q1611" t="str">
            <v>Non</v>
          </cell>
          <cell r="R1611" t="str">
            <v/>
          </cell>
          <cell r="S1611" t="str">
            <v/>
          </cell>
          <cell r="T1611" t="str">
            <v>Japon</v>
          </cell>
          <cell r="U1611" t="str">
            <v>Japon</v>
          </cell>
          <cell r="V1611">
            <v>6</v>
          </cell>
          <cell r="W1611" t="str">
            <v>Non</v>
          </cell>
          <cell r="X1611" t="str">
            <v>Cap</v>
          </cell>
          <cell r="Y1611" t="str">
            <v>11h00</v>
          </cell>
          <cell r="Z1611" t="str">
            <v>J+3</v>
          </cell>
          <cell r="AB1611" t="str">
            <v>Non</v>
          </cell>
          <cell r="AC1611" t="str">
            <v>Oui</v>
          </cell>
          <cell r="AD1611">
            <v>0.8</v>
          </cell>
          <cell r="AE1611">
            <v>0.81</v>
          </cell>
        </row>
        <row r="1612">
          <cell r="A1612" t="str">
            <v>FR0010591172</v>
          </cell>
          <cell r="B1612" t="str">
            <v>GSD Europe</v>
          </cell>
          <cell r="C1612" t="str">
            <v>Expert ARE déréférencé 12/2018 car contrainte VL</v>
          </cell>
          <cell r="D1612">
            <v>0</v>
          </cell>
          <cell r="E1612" t="str">
            <v>FCP (2)</v>
          </cell>
          <cell r="F1612" t="str">
            <v>GSD Gestion</v>
          </cell>
          <cell r="G1612" t="str">
            <v>GSD Gestion</v>
          </cell>
          <cell r="H1612" t="str">
            <v>EUR</v>
          </cell>
          <cell r="I1612" t="str">
            <v>Euro Stoxx 50 NR EUR</v>
          </cell>
          <cell r="J1612" t="str">
            <v>www.gsdgestion.com</v>
          </cell>
          <cell r="K1612" t="str">
            <v>Actions Europe Capitalisations Mixte</v>
          </cell>
          <cell r="L1612" t="str">
            <v>Europe Fonds ouverts  - Actions Zone Euro Flex Cap</v>
          </cell>
          <cell r="M1612" t="str">
            <v>FBBA</v>
          </cell>
          <cell r="N1612" t="str">
            <v>FBBAB</v>
          </cell>
          <cell r="O1612" t="str">
            <v>Hebdomadaire</v>
          </cell>
          <cell r="P1612" t="str">
            <v>France</v>
          </cell>
          <cell r="Q1612" t="str">
            <v>Oui</v>
          </cell>
          <cell r="R1612" t="str">
            <v/>
          </cell>
          <cell r="S1612" t="str">
            <v/>
          </cell>
          <cell r="T1612" t="str">
            <v>Zone Euro</v>
          </cell>
          <cell r="U1612" t="str">
            <v>Euroland</v>
          </cell>
          <cell r="V1612">
            <v>6</v>
          </cell>
          <cell r="W1612" t="str">
            <v>Non</v>
          </cell>
          <cell r="X1612" t="str">
            <v>Cap</v>
          </cell>
          <cell r="Y1612" t="str">
            <v>10h00</v>
          </cell>
          <cell r="Z1612" t="str">
            <v>J+1</v>
          </cell>
          <cell r="AB1612" t="str">
            <v>Non</v>
          </cell>
          <cell r="AC1612" t="str">
            <v>Oui</v>
          </cell>
          <cell r="AD1612">
            <v>3</v>
          </cell>
          <cell r="AE1612">
            <v>3.92</v>
          </cell>
        </row>
        <row r="1613">
          <cell r="A1613" t="str">
            <v>FR0007059787</v>
          </cell>
          <cell r="B1613" t="str">
            <v>GSD Monde</v>
          </cell>
          <cell r="C1613" t="str">
            <v>EX Probvalue</v>
          </cell>
          <cell r="D1613">
            <v>1</v>
          </cell>
          <cell r="E1613" t="str">
            <v>FCP (2)</v>
          </cell>
          <cell r="F1613" t="str">
            <v>GSD Gestion</v>
          </cell>
          <cell r="G1613" t="str">
            <v>GSD Gestion</v>
          </cell>
          <cell r="H1613" t="str">
            <v>EUR</v>
          </cell>
          <cell r="I1613" t="str">
            <v>(FTSE MTS Ex-CNO Etrix 5-7Y TR EUR) 50% + ( Stoxx Europe 600 NR EUR) 50%</v>
          </cell>
          <cell r="J1613" t="str">
            <v>www.gsdgestion.com</v>
          </cell>
          <cell r="K1613" t="str">
            <v>Mixtes EUR Flexible</v>
          </cell>
          <cell r="L1613" t="str">
            <v>Europe Fonds ouverts  - Allocation EUR Flexible</v>
          </cell>
          <cell r="M1613" t="str">
            <v>EACA</v>
          </cell>
          <cell r="N1613" t="str">
            <v>EACAB</v>
          </cell>
          <cell r="O1613" t="str">
            <v>Hebdomadaire</v>
          </cell>
          <cell r="P1613" t="str">
            <v>France</v>
          </cell>
          <cell r="Q1613" t="str">
            <v>Non</v>
          </cell>
          <cell r="R1613" t="str">
            <v/>
          </cell>
          <cell r="S1613" t="str">
            <v/>
          </cell>
          <cell r="T1613" t="str">
            <v>International</v>
          </cell>
          <cell r="U1613" t="str">
            <v>Global</v>
          </cell>
          <cell r="V1613">
            <v>6</v>
          </cell>
          <cell r="W1613" t="str">
            <v>Non</v>
          </cell>
          <cell r="X1613" t="str">
            <v>Cap</v>
          </cell>
          <cell r="Y1613" t="str">
            <v>10h00</v>
          </cell>
          <cell r="Z1613" t="str">
            <v>J+1</v>
          </cell>
          <cell r="AB1613" t="str">
            <v>Non</v>
          </cell>
          <cell r="AC1613" t="str">
            <v>Oui</v>
          </cell>
          <cell r="AD1613">
            <v>3</v>
          </cell>
          <cell r="AE1613">
            <v>5.29</v>
          </cell>
        </row>
        <row r="1614">
          <cell r="A1614" t="str">
            <v>FR0007460951</v>
          </cell>
          <cell r="B1614" t="str">
            <v>GSD Patrimoine</v>
          </cell>
          <cell r="D1614">
            <v>2</v>
          </cell>
          <cell r="E1614" t="str">
            <v xml:space="preserve">FCP </v>
          </cell>
          <cell r="F1614" t="str">
            <v>GSD Gestion</v>
          </cell>
          <cell r="G1614" t="str">
            <v>GSD Gestion</v>
          </cell>
          <cell r="H1614" t="str">
            <v>EUR</v>
          </cell>
          <cell r="I1614" t="str">
            <v>FTSE MTS Ex-CNO Etrix 5-7Y TR EUR</v>
          </cell>
          <cell r="J1614" t="str">
            <v>www.gsdgestion.com</v>
          </cell>
          <cell r="K1614" t="str">
            <v>Obligations Diversifiées EUR</v>
          </cell>
          <cell r="L1614" t="str">
            <v>Europe Fonds ouverts  - Obligations EUR Diversifiées</v>
          </cell>
          <cell r="M1614" t="str">
            <v>BBDA</v>
          </cell>
          <cell r="N1614" t="str">
            <v>BBDAB</v>
          </cell>
          <cell r="O1614" t="str">
            <v>Quotidien</v>
          </cell>
          <cell r="P1614" t="str">
            <v>France</v>
          </cell>
          <cell r="Q1614" t="str">
            <v>Non</v>
          </cell>
          <cell r="R1614" t="str">
            <v/>
          </cell>
          <cell r="S1614" t="str">
            <v>+ 85 ans</v>
          </cell>
          <cell r="T1614" t="str">
            <v>Zone Euro</v>
          </cell>
          <cell r="U1614" t="str">
            <v>Euroland</v>
          </cell>
          <cell r="V1614">
            <v>3</v>
          </cell>
          <cell r="W1614" t="str">
            <v>Non</v>
          </cell>
          <cell r="X1614" t="str">
            <v>Cap</v>
          </cell>
          <cell r="AB1614" t="str">
            <v>Non</v>
          </cell>
          <cell r="AC1614" t="str">
            <v>Oui</v>
          </cell>
          <cell r="AD1614">
            <v>1.2</v>
          </cell>
          <cell r="AE1614">
            <v>1.73</v>
          </cell>
        </row>
        <row r="1615">
          <cell r="A1615" t="str">
            <v>FR0013211190</v>
          </cell>
          <cell r="B1615" t="str">
            <v>Gutenberg Avenir C</v>
          </cell>
          <cell r="D1615">
            <v>5</v>
          </cell>
          <cell r="E1615" t="str">
            <v>FCP</v>
          </cell>
          <cell r="F1615" t="str">
            <v>Gutenberg Finance</v>
          </cell>
          <cell r="G1615" t="str">
            <v>Gutenberg Finance</v>
          </cell>
          <cell r="H1615" t="str">
            <v>EUR</v>
          </cell>
          <cell r="I1615" t="str">
            <v>(Euro Stoxx 50 NR EUR) 35% + ( Eonia) 50% + (MSCI World NR EUR) 15%</v>
          </cell>
          <cell r="J1615" t="str">
            <v>www.gutenbergfinance.com</v>
          </cell>
          <cell r="K1615" t="str">
            <v>Mixtes EUR Flexible</v>
          </cell>
          <cell r="L1615" t="str">
            <v>Europe Fonds ouverts  - Allocation EUR Flexible - International</v>
          </cell>
          <cell r="M1615" t="str">
            <v>EACA</v>
          </cell>
          <cell r="N1615" t="str">
            <v>EACAB</v>
          </cell>
          <cell r="O1615" t="str">
            <v>Quotidien</v>
          </cell>
          <cell r="P1615" t="str">
            <v>France</v>
          </cell>
          <cell r="Q1615" t="str">
            <v>Non</v>
          </cell>
          <cell r="R1615" t="str">
            <v/>
          </cell>
          <cell r="S1615" t="str">
            <v>+ 85 ans</v>
          </cell>
          <cell r="T1615" t="str">
            <v>International</v>
          </cell>
          <cell r="U1615" t="str">
            <v>Global</v>
          </cell>
          <cell r="V1615">
            <v>4</v>
          </cell>
          <cell r="W1615" t="str">
            <v>Non</v>
          </cell>
          <cell r="X1615" t="str">
            <v>Cap</v>
          </cell>
          <cell r="Y1615" t="str">
            <v>12h00</v>
          </cell>
          <cell r="Z1615" t="str">
            <v>J+1</v>
          </cell>
          <cell r="AA1615">
            <v>0</v>
          </cell>
          <cell r="AB1615" t="str">
            <v>Non</v>
          </cell>
          <cell r="AC1615" t="str">
            <v>Oui</v>
          </cell>
          <cell r="AD1615">
            <v>1.5</v>
          </cell>
          <cell r="AE1615">
            <v>3.06</v>
          </cell>
        </row>
        <row r="1616">
          <cell r="A1616" t="str">
            <v>FR0010357509</v>
          </cell>
          <cell r="B1616" t="str">
            <v>Gutenberg Patrimoine C</v>
          </cell>
          <cell r="D1616">
            <v>8</v>
          </cell>
          <cell r="E1616" t="str">
            <v>FCP</v>
          </cell>
          <cell r="F1616" t="str">
            <v>Gutenberg Finance</v>
          </cell>
          <cell r="G1616" t="str">
            <v>Gutenberg Finance</v>
          </cell>
          <cell r="H1616" t="str">
            <v>EUR</v>
          </cell>
          <cell r="I1616" t="str">
            <v>(Euro Stoxx 50 NR EUR) 50% + ( Eonia) 50%</v>
          </cell>
          <cell r="J1616" t="str">
            <v>www.gutenbergfinance.com</v>
          </cell>
          <cell r="K1616" t="str">
            <v>Mixtes EUR Equilibrés</v>
          </cell>
          <cell r="L1616" t="str">
            <v>Europe Fonds ouverts  - Allocation EUR Modérée</v>
          </cell>
          <cell r="M1616" t="str">
            <v>EABA</v>
          </cell>
          <cell r="N1616" t="str">
            <v>EABAB</v>
          </cell>
          <cell r="O1616" t="str">
            <v>Quotidien</v>
          </cell>
          <cell r="P1616" t="str">
            <v>France</v>
          </cell>
          <cell r="Q1616" t="str">
            <v>Non</v>
          </cell>
          <cell r="R1616" t="str">
            <v/>
          </cell>
          <cell r="S1616" t="str">
            <v>+ 85 ans</v>
          </cell>
          <cell r="T1616" t="str">
            <v>Zone Euro</v>
          </cell>
          <cell r="U1616" t="str">
            <v>Euroland</v>
          </cell>
          <cell r="V1616">
            <v>4</v>
          </cell>
          <cell r="W1616" t="str">
            <v>Non</v>
          </cell>
          <cell r="X1616" t="str">
            <v>Cap</v>
          </cell>
          <cell r="Y1616" t="str">
            <v>12h00</v>
          </cell>
          <cell r="Z1616" t="str">
            <v>J+1</v>
          </cell>
          <cell r="AA1616">
            <v>0</v>
          </cell>
          <cell r="AB1616" t="str">
            <v>Non</v>
          </cell>
          <cell r="AC1616" t="str">
            <v>Oui</v>
          </cell>
          <cell r="AD1616">
            <v>1.8</v>
          </cell>
          <cell r="AE1616">
            <v>2.96</v>
          </cell>
        </row>
        <row r="1617">
          <cell r="A1617" t="str">
            <v>FR0010929794</v>
          </cell>
          <cell r="B1617" t="str">
            <v>H2O Adagio FCP EUR IC</v>
          </cell>
          <cell r="C1617" t="str">
            <v>Commercialisation suspendue 09 2020</v>
          </cell>
          <cell r="D1617">
            <v>0</v>
          </cell>
          <cell r="E1617" t="str">
            <v>FCP</v>
          </cell>
          <cell r="F1617" t="str">
            <v>H2O AM LLP</v>
          </cell>
          <cell r="G1617" t="str">
            <v>H2O AM Europe</v>
          </cell>
          <cell r="H1617" t="str">
            <v>EUR</v>
          </cell>
          <cell r="I1617" t="str">
            <v>Eonia + 0.6%</v>
          </cell>
          <cell r="J1617" t="str">
            <v>www.h2o-am.com</v>
          </cell>
          <cell r="K1617" t="str">
            <v>Gestion Alternative</v>
          </cell>
          <cell r="L1617" t="str">
            <v>Europe Fonds ouverts  - Alt - Global Macro</v>
          </cell>
          <cell r="M1617" t="str">
            <v>D000</v>
          </cell>
          <cell r="N1617" t="str">
            <v>D000B</v>
          </cell>
          <cell r="O1617" t="str">
            <v>Quotidien</v>
          </cell>
          <cell r="P1617" t="str">
            <v>Switzerland;Germany;France;United Kingdom;Italy;Netherlands;</v>
          </cell>
          <cell r="Q1617" t="str">
            <v>Non</v>
          </cell>
          <cell r="R1617" t="str">
            <v/>
          </cell>
          <cell r="S1617" t="str">
            <v>+ 85 ans</v>
          </cell>
          <cell r="T1617" t="str">
            <v>International</v>
          </cell>
          <cell r="U1617" t="str">
            <v>Global</v>
          </cell>
          <cell r="V1617">
            <v>4</v>
          </cell>
          <cell r="W1617" t="str">
            <v>Non</v>
          </cell>
          <cell r="X1617" t="str">
            <v>Cap</v>
          </cell>
          <cell r="Y1617" t="str">
            <v>12h30</v>
          </cell>
          <cell r="Z1617" t="str">
            <v>J+1</v>
          </cell>
          <cell r="AB1617" t="str">
            <v>Non</v>
          </cell>
          <cell r="AC1617" t="str">
            <v>Oui</v>
          </cell>
          <cell r="AD1617">
            <v>0.35</v>
          </cell>
          <cell r="AE1617">
            <v>0.41</v>
          </cell>
        </row>
        <row r="1618">
          <cell r="A1618" t="str">
            <v>FR0010923359</v>
          </cell>
          <cell r="B1618" t="str">
            <v>H2O Adagio FCP EUR RC</v>
          </cell>
          <cell r="C1618" t="str">
            <v>Soft Close, remplacé par H2O Adagio SR - FR0013393188 (était SLSPL, SLPERE, OXYGENE, PERPERES, IMPAI, Collectif sur mesure, PREMLUX, DARJEEL)</v>
          </cell>
          <cell r="D1618">
            <v>0</v>
          </cell>
          <cell r="E1618" t="str">
            <v>FCP</v>
          </cell>
          <cell r="F1618" t="str">
            <v>H2O AM LLP</v>
          </cell>
          <cell r="G1618" t="str">
            <v>H2O AM Europe</v>
          </cell>
          <cell r="H1618" t="str">
            <v>EUR</v>
          </cell>
          <cell r="I1618" t="str">
            <v>Eonia + 0.6%</v>
          </cell>
          <cell r="J1618" t="str">
            <v>www.h2o-am.com</v>
          </cell>
          <cell r="K1618" t="str">
            <v>Gestion Alternative</v>
          </cell>
          <cell r="L1618" t="str">
            <v>Europe Fonds ouverts  - Alt - Global Macro</v>
          </cell>
          <cell r="M1618" t="str">
            <v>D000</v>
          </cell>
          <cell r="N1618" t="str">
            <v>D000B</v>
          </cell>
          <cell r="O1618" t="str">
            <v>Quotidien</v>
          </cell>
          <cell r="P1618" t="str">
            <v>France;United Kingdom;</v>
          </cell>
          <cell r="Q1618" t="str">
            <v>Non</v>
          </cell>
          <cell r="R1618" t="str">
            <v/>
          </cell>
          <cell r="S1618" t="str">
            <v>+ 85 ans</v>
          </cell>
          <cell r="T1618" t="str">
            <v>International</v>
          </cell>
          <cell r="U1618" t="str">
            <v>Global</v>
          </cell>
          <cell r="V1618">
            <v>4</v>
          </cell>
          <cell r="W1618" t="str">
            <v>Non</v>
          </cell>
          <cell r="X1618" t="str">
            <v>Cap</v>
          </cell>
          <cell r="Y1618" t="str">
            <v>12h30</v>
          </cell>
          <cell r="Z1618" t="str">
            <v>J+1</v>
          </cell>
          <cell r="AB1618" t="str">
            <v>Non</v>
          </cell>
          <cell r="AC1618" t="str">
            <v>Oui</v>
          </cell>
          <cell r="AD1618">
            <v>0.8</v>
          </cell>
          <cell r="AE1618">
            <v>0.86</v>
          </cell>
        </row>
        <row r="1619">
          <cell r="A1619" t="str">
            <v>FR0013393188</v>
          </cell>
          <cell r="B1619" t="str">
            <v>H2O Adagio FCP EUR SR C</v>
          </cell>
          <cell r="C1619" t="str">
            <v>Retrait listes KLIFE le 15/02/2021 - Commercialisation suspendue 09 2020</v>
          </cell>
          <cell r="D1619">
            <v>0</v>
          </cell>
          <cell r="E1619" t="str">
            <v>FCP</v>
          </cell>
          <cell r="F1619" t="str">
            <v>H2O AM LLP</v>
          </cell>
          <cell r="G1619" t="str">
            <v>H2O AM Europe</v>
          </cell>
          <cell r="H1619" t="str">
            <v>EUR</v>
          </cell>
          <cell r="I1619" t="str">
            <v>Eonia + 0.6%</v>
          </cell>
          <cell r="J1619" t="str">
            <v>www.h2o-am.com</v>
          </cell>
          <cell r="K1619" t="str">
            <v>Gestion Alternative</v>
          </cell>
          <cell r="L1619" t="str">
            <v>Europe Fonds ouverts  - Alt - Global Macro</v>
          </cell>
          <cell r="M1619" t="str">
            <v>D000</v>
          </cell>
          <cell r="N1619" t="str">
            <v>D000B</v>
          </cell>
          <cell r="O1619" t="str">
            <v>Quotidien</v>
          </cell>
          <cell r="Q1619" t="str">
            <v>Non</v>
          </cell>
          <cell r="S1619" t="str">
            <v>+ 85 ans</v>
          </cell>
          <cell r="U1619" t="str">
            <v>Global</v>
          </cell>
          <cell r="V1619">
            <v>4</v>
          </cell>
          <cell r="X1619" t="str">
            <v>Cap</v>
          </cell>
          <cell r="Y1619" t="str">
            <v>12h30</v>
          </cell>
          <cell r="Z1619" t="str">
            <v>J+1</v>
          </cell>
          <cell r="AA1619">
            <v>0</v>
          </cell>
          <cell r="AB1619" t="str">
            <v>Non</v>
          </cell>
          <cell r="AC1619" t="str">
            <v>Oui</v>
          </cell>
          <cell r="AD1619">
            <v>0.9</v>
          </cell>
          <cell r="AE1619">
            <v>0.96</v>
          </cell>
        </row>
        <row r="1620">
          <cell r="A1620" t="str">
            <v>FR0011015460</v>
          </cell>
          <cell r="B1620" t="str">
            <v>H2O Allegro FCP EUR RC</v>
          </cell>
          <cell r="C1620" t="str">
            <v>Soft Close, remplacé par H2O Allégro SR - FR0013393220 (était SLSPL, SLPERE, PREMLUX, DARJEEL)</v>
          </cell>
          <cell r="D1620">
            <v>0</v>
          </cell>
          <cell r="E1620" t="str">
            <v>FCP</v>
          </cell>
          <cell r="F1620" t="str">
            <v>H2O AM LLP</v>
          </cell>
          <cell r="G1620" t="str">
            <v>H2O AM Europe</v>
          </cell>
          <cell r="H1620" t="str">
            <v>EUR</v>
          </cell>
          <cell r="I1620" t="str">
            <v>Eonia</v>
          </cell>
          <cell r="J1620" t="str">
            <v>www.h2o-am.com</v>
          </cell>
          <cell r="K1620" t="str">
            <v>Gestion Alternative</v>
          </cell>
          <cell r="L1620" t="str">
            <v>Europe Fonds ouverts  - Alt - Global Macro</v>
          </cell>
          <cell r="M1620" t="str">
            <v>D000</v>
          </cell>
          <cell r="N1620" t="str">
            <v>D000B</v>
          </cell>
          <cell r="O1620" t="str">
            <v>Quotidien</v>
          </cell>
          <cell r="P1620" t="str">
            <v>France</v>
          </cell>
          <cell r="Q1620" t="str">
            <v>Non</v>
          </cell>
          <cell r="R1620" t="str">
            <v>non résident</v>
          </cell>
          <cell r="S1620" t="str">
            <v/>
          </cell>
          <cell r="T1620" t="str">
            <v>International</v>
          </cell>
          <cell r="U1620" t="str">
            <v>Global</v>
          </cell>
          <cell r="V1620">
            <v>7</v>
          </cell>
          <cell r="W1620" t="str">
            <v>Non</v>
          </cell>
          <cell r="X1620" t="str">
            <v>Cap</v>
          </cell>
          <cell r="Y1620" t="str">
            <v>12h30</v>
          </cell>
          <cell r="Z1620" t="str">
            <v>J+1</v>
          </cell>
          <cell r="AB1620" t="str">
            <v>Non</v>
          </cell>
          <cell r="AC1620" t="str">
            <v>Oui</v>
          </cell>
          <cell r="AD1620">
            <v>1.2</v>
          </cell>
          <cell r="AE1620">
            <v>1.38</v>
          </cell>
        </row>
        <row r="1621">
          <cell r="A1621" t="str">
            <v>FR0013393220</v>
          </cell>
          <cell r="B1621" t="str">
            <v>H2O Allegro FCP EUR SRC</v>
          </cell>
          <cell r="C1621" t="str">
            <v>Retrait listes KLIFE le 15/02/2021 - Commercialisation suspendue 09 2020</v>
          </cell>
          <cell r="D1621">
            <v>0</v>
          </cell>
          <cell r="E1621" t="str">
            <v>FCP</v>
          </cell>
          <cell r="F1621" t="str">
            <v>H2O AM LLP</v>
          </cell>
          <cell r="G1621" t="str">
            <v>H2O AM Europe</v>
          </cell>
          <cell r="H1621" t="str">
            <v>EUR</v>
          </cell>
          <cell r="I1621" t="str">
            <v>Eonia</v>
          </cell>
          <cell r="J1621" t="str">
            <v>www.h2o-am.com</v>
          </cell>
          <cell r="K1621" t="str">
            <v>Gestion Alternative</v>
          </cell>
          <cell r="L1621" t="str">
            <v>Europe Fonds ouverts  - Alt - Global Macro</v>
          </cell>
          <cell r="M1621" t="str">
            <v>D000</v>
          </cell>
          <cell r="N1621" t="str">
            <v>D000B</v>
          </cell>
          <cell r="O1621" t="str">
            <v>Quotidien</v>
          </cell>
          <cell r="Q1621" t="str">
            <v>Non</v>
          </cell>
          <cell r="S1621" t="str">
            <v/>
          </cell>
          <cell r="U1621" t="str">
            <v>Global</v>
          </cell>
          <cell r="V1621">
            <v>7</v>
          </cell>
          <cell r="X1621" t="str">
            <v>Cap</v>
          </cell>
          <cell r="Y1621" t="str">
            <v>12h30</v>
          </cell>
          <cell r="Z1621" t="str">
            <v>J+1</v>
          </cell>
          <cell r="AA1621">
            <v>0</v>
          </cell>
          <cell r="AB1621" t="str">
            <v>Non</v>
          </cell>
          <cell r="AC1621" t="str">
            <v>Oui</v>
          </cell>
          <cell r="AD1621">
            <v>1.6</v>
          </cell>
          <cell r="AE1621">
            <v>1.78</v>
          </cell>
        </row>
        <row r="1622">
          <cell r="A1622" t="str">
            <v>IE00BYVMHH83</v>
          </cell>
          <cell r="B1622" t="str">
            <v>H2O Barry Active Value R EUR</v>
          </cell>
          <cell r="C1622" t="str">
            <v>Retrait listes KLIFE le 15/02/2021</v>
          </cell>
          <cell r="D1622">
            <v>0</v>
          </cell>
          <cell r="E1622" t="str">
            <v>FCP</v>
          </cell>
          <cell r="F1622" t="str">
            <v>H2O AM LLP</v>
          </cell>
          <cell r="G1622" t="str">
            <v>H2O AM LLP</v>
          </cell>
          <cell r="H1622" t="str">
            <v>EUR</v>
          </cell>
          <cell r="I1622" t="str">
            <v>Eonia EUR</v>
          </cell>
          <cell r="J1622" t="str">
            <v>www.h2o-am.com</v>
          </cell>
          <cell r="K1622" t="str">
            <v>Gestion Alternative</v>
          </cell>
          <cell r="L1622" t="str">
            <v>Europe Fonds ouverts  - Alt - Global Macro</v>
          </cell>
          <cell r="M1622" t="str">
            <v>D000</v>
          </cell>
          <cell r="N1622" t="str">
            <v>D000B</v>
          </cell>
          <cell r="O1622" t="str">
            <v>Quotidien</v>
          </cell>
          <cell r="P1622" t="str">
            <v>Belgium;France;Ireland;Luxembourg;Netherlands;</v>
          </cell>
          <cell r="Q1622" t="str">
            <v>Non</v>
          </cell>
          <cell r="R1622" t="str">
            <v/>
          </cell>
          <cell r="S1622" t="str">
            <v>+ 85 ans</v>
          </cell>
          <cell r="T1622" t="str">
            <v>International</v>
          </cell>
          <cell r="U1622" t="str">
            <v>Global</v>
          </cell>
          <cell r="V1622">
            <v>5</v>
          </cell>
          <cell r="W1622" t="str">
            <v>Non</v>
          </cell>
          <cell r="X1622" t="str">
            <v>Cap</v>
          </cell>
          <cell r="Y1622" t="str">
            <v>11h30</v>
          </cell>
          <cell r="Z1622" t="str">
            <v>J+3</v>
          </cell>
          <cell r="AA1622">
            <v>0</v>
          </cell>
          <cell r="AB1622" t="str">
            <v>Non</v>
          </cell>
          <cell r="AC1622" t="str">
            <v>Oui</v>
          </cell>
          <cell r="AD1622">
            <v>1.5</v>
          </cell>
          <cell r="AE1622">
            <v>1.64</v>
          </cell>
        </row>
        <row r="1623">
          <cell r="A1623" t="str">
            <v>FR0011007418</v>
          </cell>
          <cell r="B1623" t="str">
            <v>H2O EuroAggregate R</v>
          </cell>
          <cell r="D1623">
            <v>0</v>
          </cell>
          <cell r="E1623" t="str">
            <v>SICAV</v>
          </cell>
          <cell r="F1623" t="str">
            <v>H2O AM LLP</v>
          </cell>
          <cell r="G1623" t="str">
            <v>H2O AM Europe</v>
          </cell>
          <cell r="H1623" t="str">
            <v>EUR</v>
          </cell>
          <cell r="I1623" t="str">
            <v>Eonia +0,75%</v>
          </cell>
          <cell r="J1623" t="str">
            <v>www.h2o-am.com</v>
          </cell>
          <cell r="K1623" t="str">
            <v>Obligations Flexibles EUR</v>
          </cell>
          <cell r="L1623" t="str">
            <v>Europe Fonds ouverts  - Obligations EUR Flexibles</v>
          </cell>
          <cell r="M1623" t="str">
            <v>BBGA</v>
          </cell>
          <cell r="N1623" t="str">
            <v>BBGAB</v>
          </cell>
          <cell r="O1623" t="str">
            <v>Quotidien</v>
          </cell>
          <cell r="P1623" t="str">
            <v>France</v>
          </cell>
          <cell r="Q1623" t="str">
            <v>Non</v>
          </cell>
          <cell r="R1623" t="str">
            <v/>
          </cell>
          <cell r="S1623" t="str">
            <v>+ 85 ans</v>
          </cell>
          <cell r="T1623" t="str">
            <v>International</v>
          </cell>
          <cell r="U1623" t="str">
            <v>Global</v>
          </cell>
          <cell r="V1623">
            <v>4</v>
          </cell>
          <cell r="W1623" t="str">
            <v>Non</v>
          </cell>
          <cell r="X1623" t="str">
            <v>Cap</v>
          </cell>
          <cell r="Y1623" t="str">
            <v>12h30</v>
          </cell>
          <cell r="Z1623" t="str">
            <v>J+1</v>
          </cell>
          <cell r="AB1623" t="str">
            <v>Non</v>
          </cell>
          <cell r="AC1623" t="str">
            <v>Oui</v>
          </cell>
          <cell r="AD1623">
            <v>1.1000000000000001</v>
          </cell>
          <cell r="AE1623">
            <v>1.1399999999999999</v>
          </cell>
        </row>
        <row r="1624">
          <cell r="A1624" t="str">
            <v>IE00BYNJF397</v>
          </cell>
          <cell r="B1624" t="str">
            <v>H2O Fidelio R-C EUR H</v>
          </cell>
          <cell r="C1624" t="str">
            <v>Retrait listes KLIFE le 15/02/2021 - Commercialisation suspendue 09 2020</v>
          </cell>
          <cell r="D1624">
            <v>0</v>
          </cell>
          <cell r="E1624" t="str">
            <v>FCP</v>
          </cell>
          <cell r="F1624" t="str">
            <v>H2O AM LLP</v>
          </cell>
          <cell r="G1624" t="str">
            <v>H2O AM LLP</v>
          </cell>
          <cell r="H1624" t="str">
            <v>EUR</v>
          </cell>
          <cell r="I1624" t="str">
            <v>Pas d'indice de référence</v>
          </cell>
          <cell r="J1624" t="str">
            <v>www.h2o-am.com</v>
          </cell>
          <cell r="K1624" t="str">
            <v>Gestion Alternative</v>
          </cell>
          <cell r="L1624" t="str">
            <v>Europe Fonds ouverts  - Alt - Market Neutral - Actions</v>
          </cell>
          <cell r="M1624" t="str">
            <v>D000</v>
          </cell>
          <cell r="N1624" t="str">
            <v>D000B</v>
          </cell>
          <cell r="O1624" t="str">
            <v>Mensuel</v>
          </cell>
          <cell r="P1624" t="str">
            <v>Belgium;Spain;France;United Kingdom;Ireland;Luxembourg;Netherlands;</v>
          </cell>
          <cell r="Q1624" t="str">
            <v>Non</v>
          </cell>
          <cell r="R1624" t="str">
            <v/>
          </cell>
          <cell r="S1624" t="str">
            <v>+ 85 ans</v>
          </cell>
          <cell r="T1624" t="str">
            <v>International</v>
          </cell>
          <cell r="U1624" t="str">
            <v>Global</v>
          </cell>
          <cell r="V1624">
            <v>5</v>
          </cell>
          <cell r="W1624" t="str">
            <v>Non</v>
          </cell>
          <cell r="X1624" t="str">
            <v>Cap</v>
          </cell>
          <cell r="Y1624" t="str">
            <v>12h30</v>
          </cell>
          <cell r="Z1624" t="str">
            <v>J+1</v>
          </cell>
          <cell r="AA1624">
            <v>0</v>
          </cell>
          <cell r="AB1624" t="str">
            <v>Non</v>
          </cell>
          <cell r="AC1624" t="str">
            <v>Oui</v>
          </cell>
          <cell r="AD1624">
            <v>1.35</v>
          </cell>
          <cell r="AE1624">
            <v>1.49</v>
          </cell>
        </row>
        <row r="1625">
          <cell r="A1625" t="str">
            <v>FR0013393261</v>
          </cell>
          <cell r="B1625" t="str">
            <v>H2O Largo SRC EUR</v>
          </cell>
          <cell r="D1625">
            <v>0</v>
          </cell>
          <cell r="E1625" t="str">
            <v>SICAV</v>
          </cell>
          <cell r="F1625" t="str">
            <v>H2O AM LLP</v>
          </cell>
          <cell r="G1625" t="str">
            <v>H2O AM Europe</v>
          </cell>
          <cell r="H1625" t="str">
            <v>EUR</v>
          </cell>
          <cell r="I1625" t="str">
            <v>Eonia + 0.50%</v>
          </cell>
          <cell r="J1625" t="str">
            <v>www.h2o-am.com</v>
          </cell>
          <cell r="K1625" t="str">
            <v>Gestion Alternative</v>
          </cell>
          <cell r="L1625" t="str">
            <v>Europe Fonds ouverts  - Alt - Global Macro</v>
          </cell>
          <cell r="M1625" t="str">
            <v>D000</v>
          </cell>
          <cell r="N1625" t="str">
            <v>D000B</v>
          </cell>
          <cell r="O1625" t="str">
            <v>Quotidien</v>
          </cell>
          <cell r="P1625" t="str">
            <v>France;Italy;</v>
          </cell>
          <cell r="Q1625" t="str">
            <v>Non</v>
          </cell>
          <cell r="R1625" t="str">
            <v/>
          </cell>
          <cell r="S1625" t="str">
            <v>+ 85 ans</v>
          </cell>
          <cell r="T1625" t="str">
            <v>International</v>
          </cell>
          <cell r="U1625" t="str">
            <v>Global</v>
          </cell>
          <cell r="V1625">
            <v>3</v>
          </cell>
          <cell r="W1625" t="str">
            <v>Non</v>
          </cell>
          <cell r="X1625" t="str">
            <v>Cap</v>
          </cell>
          <cell r="Y1625" t="str">
            <v>12h30</v>
          </cell>
          <cell r="Z1625" t="str">
            <v>J+1</v>
          </cell>
          <cell r="AB1625" t="str">
            <v>Non</v>
          </cell>
          <cell r="AC1625" t="str">
            <v>Oui</v>
          </cell>
          <cell r="AD1625">
            <v>0.6</v>
          </cell>
          <cell r="AE1625">
            <v>0.64</v>
          </cell>
        </row>
        <row r="1626">
          <cell r="A1626" t="str">
            <v>FR0010923367</v>
          </cell>
          <cell r="B1626" t="str">
            <v>H2O Moderato FCP EUR RC</v>
          </cell>
          <cell r="C1626" t="str">
            <v>A venir : 31/07/2021 : le support a été rajouté temporairement sur klife dans liste PER ERES jusqu'au 31 juillet - Soft Close, remplacé par H2O Moderato SR - FR0013393295 (était SLSPL, SLPERE, OXYGENE, TITRESAVI, ERES83V3, PREPERES, UBSPRSV, PREMLUX, DARJ</v>
          </cell>
          <cell r="D1626">
            <v>0</v>
          </cell>
          <cell r="E1626" t="str">
            <v>FCP</v>
          </cell>
          <cell r="F1626" t="str">
            <v>H2O AM LLP</v>
          </cell>
          <cell r="G1626" t="str">
            <v>H2O AM Europe</v>
          </cell>
          <cell r="H1626" t="str">
            <v>EUR</v>
          </cell>
          <cell r="I1626" t="str">
            <v>Eonia</v>
          </cell>
          <cell r="J1626" t="str">
            <v>www.h2o-am.com</v>
          </cell>
          <cell r="K1626" t="str">
            <v>Gestion Alternative</v>
          </cell>
          <cell r="L1626" t="str">
            <v>Europe Fonds ouverts  - Alt - Global Macro</v>
          </cell>
          <cell r="M1626" t="str">
            <v>D000</v>
          </cell>
          <cell r="N1626" t="str">
            <v>D000B</v>
          </cell>
          <cell r="O1626" t="str">
            <v>Quotidien</v>
          </cell>
          <cell r="P1626" t="str">
            <v>France;United Kingdom;</v>
          </cell>
          <cell r="Q1626" t="str">
            <v>Non</v>
          </cell>
          <cell r="R1626" t="str">
            <v/>
          </cell>
          <cell r="S1626" t="str">
            <v/>
          </cell>
          <cell r="T1626" t="str">
            <v>International</v>
          </cell>
          <cell r="U1626" t="str">
            <v>Global</v>
          </cell>
          <cell r="V1626">
            <v>6</v>
          </cell>
          <cell r="W1626" t="str">
            <v>Non</v>
          </cell>
          <cell r="X1626" t="str">
            <v>Cap</v>
          </cell>
          <cell r="Y1626" t="str">
            <v>12h30</v>
          </cell>
          <cell r="Z1626" t="str">
            <v>J+1</v>
          </cell>
          <cell r="AB1626" t="str">
            <v>Non</v>
          </cell>
          <cell r="AC1626" t="str">
            <v>Oui</v>
          </cell>
          <cell r="AD1626">
            <v>1.2</v>
          </cell>
          <cell r="AE1626">
            <v>1.32</v>
          </cell>
        </row>
        <row r="1627">
          <cell r="A1627" t="str">
            <v>FR0013393295</v>
          </cell>
          <cell r="B1627" t="str">
            <v>H2O Moderato FCP EUR SRC</v>
          </cell>
          <cell r="C1627" t="str">
            <v>Retrait listes KLIFE le 15/02/2021 - Commercialisation suspendue 09 2020</v>
          </cell>
          <cell r="D1627">
            <v>0</v>
          </cell>
          <cell r="E1627" t="str">
            <v>FCP</v>
          </cell>
          <cell r="F1627" t="str">
            <v>H2O AM LLP</v>
          </cell>
          <cell r="G1627" t="str">
            <v>H2O AM Europe</v>
          </cell>
          <cell r="H1627" t="str">
            <v>EUR</v>
          </cell>
          <cell r="I1627" t="str">
            <v>Eonia</v>
          </cell>
          <cell r="J1627" t="str">
            <v>www.h2o-am.com</v>
          </cell>
          <cell r="K1627" t="str">
            <v>Gestion Alternative</v>
          </cell>
          <cell r="L1627" t="str">
            <v>Europe Fonds ouverts  - Alt - Global Macro</v>
          </cell>
          <cell r="M1627" t="str">
            <v>D000</v>
          </cell>
          <cell r="N1627" t="str">
            <v>D000B</v>
          </cell>
          <cell r="O1627" t="str">
            <v>Quotidien</v>
          </cell>
          <cell r="Q1627" t="str">
            <v>Non</v>
          </cell>
          <cell r="S1627" t="str">
            <v/>
          </cell>
          <cell r="U1627" t="str">
            <v>Global</v>
          </cell>
          <cell r="V1627">
            <v>6</v>
          </cell>
          <cell r="X1627" t="str">
            <v>Cap</v>
          </cell>
          <cell r="Y1627" t="str">
            <v>12h30</v>
          </cell>
          <cell r="Z1627" t="str">
            <v>J+1</v>
          </cell>
          <cell r="AA1627">
            <v>0</v>
          </cell>
          <cell r="AB1627" t="str">
            <v>Non</v>
          </cell>
          <cell r="AC1627" t="str">
            <v>Oui</v>
          </cell>
          <cell r="AD1627">
            <v>1.4</v>
          </cell>
          <cell r="AE1627">
            <v>1.52</v>
          </cell>
        </row>
        <row r="1628">
          <cell r="A1628" t="str">
            <v>FR0010930735</v>
          </cell>
          <cell r="B1628" t="str">
            <v>H2O Multibonds FCP IUSD C</v>
          </cell>
          <cell r="C1628" t="str">
            <v>Commercialisation suspendue 09 2020</v>
          </cell>
          <cell r="D1628">
            <v>0</v>
          </cell>
          <cell r="E1628" t="str">
            <v>FCP</v>
          </cell>
          <cell r="F1628" t="str">
            <v>H2O AM LLP</v>
          </cell>
          <cell r="G1628" t="str">
            <v>H2O AM Europe</v>
          </cell>
          <cell r="H1628" t="str">
            <v>USD</v>
          </cell>
          <cell r="I1628" t="str">
            <v>JPM GBI Broad TR EUR</v>
          </cell>
          <cell r="J1628" t="str">
            <v>www.h2o-am.com</v>
          </cell>
          <cell r="K1628" t="str">
            <v>Gestion Alternative</v>
          </cell>
          <cell r="L1628" t="str">
            <v>Europe Fonds ouverts  - Alt - Global Macro</v>
          </cell>
          <cell r="M1628" t="str">
            <v>D000</v>
          </cell>
          <cell r="N1628" t="str">
            <v>D000B</v>
          </cell>
          <cell r="O1628" t="str">
            <v>Quotidien</v>
          </cell>
          <cell r="P1628" t="str">
            <v>France;United Kingdom;</v>
          </cell>
          <cell r="Q1628" t="str">
            <v>Non</v>
          </cell>
          <cell r="R1628" t="str">
            <v>non résident</v>
          </cell>
          <cell r="S1628" t="str">
            <v/>
          </cell>
          <cell r="T1628" t="str">
            <v>International</v>
          </cell>
          <cell r="U1628" t="str">
            <v>Global</v>
          </cell>
          <cell r="V1628">
            <v>7</v>
          </cell>
          <cell r="W1628" t="str">
            <v>Non</v>
          </cell>
          <cell r="X1628" t="str">
            <v>Cap</v>
          </cell>
          <cell r="AB1628" t="str">
            <v>Non</v>
          </cell>
          <cell r="AC1628" t="str">
            <v>Oui</v>
          </cell>
          <cell r="AD1628">
            <v>0.7</v>
          </cell>
          <cell r="AE1628">
            <v>0.87</v>
          </cell>
        </row>
        <row r="1629">
          <cell r="A1629" t="str">
            <v>FR0010923375</v>
          </cell>
          <cell r="B1629" t="str">
            <v>H2O Multibonds FCP REUR C</v>
          </cell>
          <cell r="C1629" t="str">
            <v xml:space="preserve">A venir : 31/07/2021 : le support a été rajouté temporairement sur klife dans liste PER ERES jusqu'au 31 juillet - Soft Close, remplacé par H2O Multibonds SR - FR0013393329 (était SLSPL, SLPERE, OXYGENE, TITRESAVI, PERPERES, UBS HL, Collectif sur mesure, </v>
          </cell>
          <cell r="D1629">
            <v>0</v>
          </cell>
          <cell r="E1629" t="str">
            <v>FCP</v>
          </cell>
          <cell r="F1629" t="str">
            <v>H2O AM LLP</v>
          </cell>
          <cell r="G1629" t="str">
            <v>H2O AM Europe</v>
          </cell>
          <cell r="H1629" t="str">
            <v>EUR</v>
          </cell>
          <cell r="I1629" t="str">
            <v>JPM GBI Broad TR EUR</v>
          </cell>
          <cell r="J1629" t="str">
            <v>www.h2o-am.com</v>
          </cell>
          <cell r="K1629" t="str">
            <v>Gestion Alternative</v>
          </cell>
          <cell r="L1629" t="str">
            <v>Europe Fonds ouverts  - Alt - Global Macro</v>
          </cell>
          <cell r="M1629" t="str">
            <v>D000</v>
          </cell>
          <cell r="N1629" t="str">
            <v>D000B</v>
          </cell>
          <cell r="O1629" t="str">
            <v>Quotidien</v>
          </cell>
          <cell r="P1629" t="str">
            <v>France</v>
          </cell>
          <cell r="Q1629" t="str">
            <v>Non</v>
          </cell>
          <cell r="R1629" t="str">
            <v>non résident</v>
          </cell>
          <cell r="S1629" t="str">
            <v/>
          </cell>
          <cell r="T1629" t="str">
            <v>International</v>
          </cell>
          <cell r="U1629" t="str">
            <v>Global</v>
          </cell>
          <cell r="V1629">
            <v>7</v>
          </cell>
          <cell r="W1629" t="str">
            <v>Non</v>
          </cell>
          <cell r="X1629" t="str">
            <v>Cap</v>
          </cell>
          <cell r="Y1629" t="str">
            <v>12h30</v>
          </cell>
          <cell r="Z1629" t="str">
            <v>J+1</v>
          </cell>
          <cell r="AB1629" t="str">
            <v>Non</v>
          </cell>
          <cell r="AC1629" t="str">
            <v>Oui</v>
          </cell>
          <cell r="AD1629">
            <v>1.1000000000000001</v>
          </cell>
          <cell r="AE1629">
            <v>1.27</v>
          </cell>
        </row>
        <row r="1630">
          <cell r="A1630" t="str">
            <v>FR0011981836</v>
          </cell>
          <cell r="B1630" t="str">
            <v>H2O Multibonds FCP RUSD C</v>
          </cell>
          <cell r="C1630" t="str">
            <v>Commercialisation suspendue 09 2020</v>
          </cell>
          <cell r="D1630">
            <v>0</v>
          </cell>
          <cell r="E1630" t="str">
            <v>FCP</v>
          </cell>
          <cell r="F1630" t="str">
            <v>H2O AM LLP</v>
          </cell>
          <cell r="G1630" t="str">
            <v>H2O AM Europe</v>
          </cell>
          <cell r="H1630" t="str">
            <v>USD</v>
          </cell>
          <cell r="I1630" t="str">
            <v>JPM GBI Broad TR EUR</v>
          </cell>
          <cell r="J1630" t="str">
            <v>www.h2o-am.com</v>
          </cell>
          <cell r="K1630" t="str">
            <v>Gestion Alternative</v>
          </cell>
          <cell r="L1630" t="str">
            <v>Europe Fonds ouverts  - Alt - Global Macro</v>
          </cell>
          <cell r="M1630" t="str">
            <v>D000</v>
          </cell>
          <cell r="N1630" t="str">
            <v>D000B</v>
          </cell>
          <cell r="O1630" t="str">
            <v>Quotidien</v>
          </cell>
          <cell r="P1630" t="str">
            <v>Switzerland;France;United Kingdom;Netherlands;</v>
          </cell>
          <cell r="Q1630" t="str">
            <v>Non</v>
          </cell>
          <cell r="R1630" t="str">
            <v>non résident</v>
          </cell>
          <cell r="S1630" t="str">
            <v/>
          </cell>
          <cell r="T1630" t="str">
            <v>International</v>
          </cell>
          <cell r="U1630" t="str">
            <v>Global</v>
          </cell>
          <cell r="V1630">
            <v>7</v>
          </cell>
          <cell r="W1630" t="str">
            <v>Non</v>
          </cell>
          <cell r="X1630" t="str">
            <v>Cap</v>
          </cell>
          <cell r="Y1630" t="str">
            <v>12h30</v>
          </cell>
          <cell r="Z1630" t="str">
            <v>J+1</v>
          </cell>
          <cell r="AB1630" t="str">
            <v>Non</v>
          </cell>
          <cell r="AC1630" t="str">
            <v>Oui</v>
          </cell>
          <cell r="AD1630">
            <v>1.1000000000000001</v>
          </cell>
          <cell r="AE1630">
            <v>1.27</v>
          </cell>
        </row>
        <row r="1631">
          <cell r="A1631" t="str">
            <v>FR0013393329</v>
          </cell>
          <cell r="B1631" t="str">
            <v>H2O Multibonds FCP SREUR C</v>
          </cell>
          <cell r="C1631" t="str">
            <v>Retrait listes KLIFE le 15/02/2021 - Commercialisation suspendue 09 2020</v>
          </cell>
          <cell r="D1631">
            <v>0</v>
          </cell>
          <cell r="E1631" t="str">
            <v>FCP</v>
          </cell>
          <cell r="F1631" t="str">
            <v>H2O AM LLP</v>
          </cell>
          <cell r="G1631" t="str">
            <v>H2O AM Europe</v>
          </cell>
          <cell r="H1631" t="str">
            <v>EUR</v>
          </cell>
          <cell r="I1631" t="str">
            <v>JPM GBI Broad TR EUR</v>
          </cell>
          <cell r="J1631" t="str">
            <v>www.h2o-am.com</v>
          </cell>
          <cell r="K1631" t="str">
            <v>Gestion Alternative</v>
          </cell>
          <cell r="L1631" t="str">
            <v>Europe Fonds ouverts  - Alt - Global Macro</v>
          </cell>
          <cell r="M1631" t="str">
            <v>D000</v>
          </cell>
          <cell r="N1631" t="str">
            <v>D000B</v>
          </cell>
          <cell r="O1631" t="str">
            <v>Quotidien</v>
          </cell>
          <cell r="Q1631" t="str">
            <v>Non</v>
          </cell>
          <cell r="S1631" t="str">
            <v/>
          </cell>
          <cell r="U1631" t="str">
            <v>Global</v>
          </cell>
          <cell r="V1631">
            <v>7</v>
          </cell>
          <cell r="X1631" t="str">
            <v>Cap</v>
          </cell>
          <cell r="Y1631" t="str">
            <v>12h30</v>
          </cell>
          <cell r="Z1631" t="str">
            <v>J+1</v>
          </cell>
          <cell r="AA1631">
            <v>0</v>
          </cell>
          <cell r="AB1631" t="str">
            <v>Non</v>
          </cell>
          <cell r="AC1631" t="str">
            <v>Oui</v>
          </cell>
          <cell r="AD1631">
            <v>1.6</v>
          </cell>
          <cell r="AE1631">
            <v>1.77</v>
          </cell>
        </row>
        <row r="1632">
          <cell r="A1632" t="str">
            <v>FR0011008762</v>
          </cell>
          <cell r="B1632" t="str">
            <v>H2O Multiequities FCP RC</v>
          </cell>
          <cell r="C1632" t="str">
            <v>Retrait listes KLIFE le 15/02/2021 - Commercialisation suspendue 09 2020</v>
          </cell>
          <cell r="D1632">
            <v>0</v>
          </cell>
          <cell r="E1632" t="str">
            <v>FCP</v>
          </cell>
          <cell r="F1632" t="str">
            <v>H2O AM LLP</v>
          </cell>
          <cell r="G1632" t="str">
            <v>H2O AM Europe</v>
          </cell>
          <cell r="H1632" t="str">
            <v>EUR</v>
          </cell>
          <cell r="I1632" t="str">
            <v>MSCI World Developed Markets</v>
          </cell>
          <cell r="J1632" t="str">
            <v>www.h2o-am.com</v>
          </cell>
          <cell r="K1632" t="str">
            <v>Gestion Alternative</v>
          </cell>
          <cell r="L1632" t="str">
            <v>Europe Fonds ouverts  - Alt - Autres</v>
          </cell>
          <cell r="M1632" t="str">
            <v>D000</v>
          </cell>
          <cell r="N1632" t="str">
            <v>D000B</v>
          </cell>
          <cell r="O1632" t="str">
            <v>Quotidien</v>
          </cell>
          <cell r="P1632" t="str">
            <v>France</v>
          </cell>
          <cell r="Q1632" t="str">
            <v>Non</v>
          </cell>
          <cell r="R1632" t="str">
            <v>non résident</v>
          </cell>
          <cell r="S1632" t="str">
            <v/>
          </cell>
          <cell r="T1632" t="str">
            <v>International</v>
          </cell>
          <cell r="U1632" t="str">
            <v>Global</v>
          </cell>
          <cell r="V1632">
            <v>7</v>
          </cell>
          <cell r="W1632" t="str">
            <v>Non</v>
          </cell>
          <cell r="X1632" t="str">
            <v>Cap</v>
          </cell>
          <cell r="Y1632" t="str">
            <v>12h30</v>
          </cell>
          <cell r="Z1632" t="str">
            <v>J+1</v>
          </cell>
          <cell r="AA1632">
            <v>0</v>
          </cell>
          <cell r="AB1632" t="str">
            <v>Non</v>
          </cell>
          <cell r="AC1632" t="str">
            <v>Oui</v>
          </cell>
          <cell r="AD1632">
            <v>1.5</v>
          </cell>
          <cell r="AE1632">
            <v>1.8</v>
          </cell>
        </row>
        <row r="1633">
          <cell r="A1633" t="str">
            <v>FR0010930446</v>
          </cell>
          <cell r="B1633" t="str">
            <v>H2O Multistrategies FCP IC</v>
          </cell>
          <cell r="C1633" t="str">
            <v>Soft Close 30/06/2018 (frais 5%)</v>
          </cell>
          <cell r="D1633">
            <v>0</v>
          </cell>
          <cell r="E1633" t="str">
            <v>FCP</v>
          </cell>
          <cell r="F1633" t="str">
            <v>H2O AM LLP</v>
          </cell>
          <cell r="G1633" t="str">
            <v>H2O AM Europe</v>
          </cell>
          <cell r="H1633" t="str">
            <v>EUR</v>
          </cell>
          <cell r="I1633" t="str">
            <v>(JPM GBI Broad TR USD) 50% + ( MSCI World NR USD) 50%</v>
          </cell>
          <cell r="J1633" t="str">
            <v>www.h2o-am.com</v>
          </cell>
          <cell r="K1633" t="str">
            <v>Gestion Alternative</v>
          </cell>
          <cell r="L1633" t="str">
            <v>Europe Fonds ouverts  - Alt - Global Macro</v>
          </cell>
          <cell r="M1633" t="str">
            <v>D000</v>
          </cell>
          <cell r="N1633" t="str">
            <v>D000B</v>
          </cell>
          <cell r="O1633" t="str">
            <v>Quotidien</v>
          </cell>
          <cell r="P1633" t="str">
            <v>France;United Kingdom;</v>
          </cell>
          <cell r="Q1633" t="str">
            <v>Non</v>
          </cell>
          <cell r="R1633" t="str">
            <v>non résident</v>
          </cell>
          <cell r="S1633" t="str">
            <v/>
          </cell>
          <cell r="T1633" t="str">
            <v>International</v>
          </cell>
          <cell r="U1633" t="str">
            <v>Global</v>
          </cell>
          <cell r="V1633">
            <v>7</v>
          </cell>
          <cell r="W1633" t="str">
            <v>Non</v>
          </cell>
          <cell r="X1633" t="str">
            <v>Cap</v>
          </cell>
          <cell r="AB1633" t="str">
            <v>Non</v>
          </cell>
          <cell r="AC1633" t="str">
            <v>Oui</v>
          </cell>
          <cell r="AD1633">
            <v>0.85</v>
          </cell>
          <cell r="AE1633">
            <v>1.0900000000000001</v>
          </cell>
        </row>
        <row r="1634">
          <cell r="A1634" t="str">
            <v>FR0010923383</v>
          </cell>
          <cell r="B1634" t="str">
            <v>H2O Multistrategies FCP RC</v>
          </cell>
          <cell r="C1634" t="str">
            <v>Suspendu pour Altaprofit - Soft Close 30/06/2018 (frais 5%) / était SLSPL, OXYGENE, MEMULTI, MESTRAT, TITRESAVI, ERES83V3, PERPERES, IMPAI, SLSVG, DARJEEL, OBJMAD</v>
          </cell>
          <cell r="D1634">
            <v>0</v>
          </cell>
          <cell r="E1634" t="str">
            <v>FCP</v>
          </cell>
          <cell r="F1634" t="str">
            <v>H2O AM LLP</v>
          </cell>
          <cell r="G1634" t="str">
            <v>H2O AM Europe</v>
          </cell>
          <cell r="H1634" t="str">
            <v>EUR</v>
          </cell>
          <cell r="I1634" t="str">
            <v>(JPM GBI Broad TR USD) 50% + ( MSCI World NR USD) 50%</v>
          </cell>
          <cell r="J1634" t="str">
            <v>www.h2o-am.com</v>
          </cell>
          <cell r="K1634" t="str">
            <v>Gestion Alternative</v>
          </cell>
          <cell r="L1634" t="str">
            <v>Europe Fonds ouverts  - Alt - Global Macro</v>
          </cell>
          <cell r="M1634" t="str">
            <v>D000</v>
          </cell>
          <cell r="N1634" t="str">
            <v>D000B</v>
          </cell>
          <cell r="O1634" t="str">
            <v>Quotidien</v>
          </cell>
          <cell r="P1634" t="str">
            <v>France</v>
          </cell>
          <cell r="Q1634" t="str">
            <v>Non</v>
          </cell>
          <cell r="R1634" t="str">
            <v>non résident</v>
          </cell>
          <cell r="S1634" t="str">
            <v/>
          </cell>
          <cell r="T1634" t="str">
            <v>International</v>
          </cell>
          <cell r="U1634" t="str">
            <v>Global</v>
          </cell>
          <cell r="V1634">
            <v>7</v>
          </cell>
          <cell r="W1634" t="str">
            <v>Non</v>
          </cell>
          <cell r="X1634" t="str">
            <v>Cap</v>
          </cell>
          <cell r="Y1634" t="str">
            <v>12h30</v>
          </cell>
          <cell r="Z1634" t="str">
            <v>J+1</v>
          </cell>
          <cell r="AB1634" t="str">
            <v>Non</v>
          </cell>
          <cell r="AC1634" t="str">
            <v>Oui</v>
          </cell>
          <cell r="AD1634">
            <v>1.3</v>
          </cell>
          <cell r="AE1634">
            <v>1.54</v>
          </cell>
        </row>
        <row r="1635">
          <cell r="A1635" t="str">
            <v>FR0011978238</v>
          </cell>
          <cell r="B1635" t="str">
            <v>H2O Multistrategies FCP RUSD C</v>
          </cell>
          <cell r="C1635" t="str">
            <v>Soft Close 30/06/2018 (frais 5%) / était OXYGENE</v>
          </cell>
          <cell r="D1635">
            <v>0</v>
          </cell>
          <cell r="E1635" t="str">
            <v>FCP</v>
          </cell>
          <cell r="F1635" t="str">
            <v>H2O AM LLP</v>
          </cell>
          <cell r="G1635" t="str">
            <v>H2O AM Europe</v>
          </cell>
          <cell r="H1635" t="str">
            <v>USD</v>
          </cell>
          <cell r="I1635" t="str">
            <v>(JPM GBI Broad TR USD) 50% + ( MSCI World NR USD) 50%</v>
          </cell>
          <cell r="J1635" t="str">
            <v>www.h2o-am.com</v>
          </cell>
          <cell r="K1635" t="str">
            <v>Gestion Alternative</v>
          </cell>
          <cell r="L1635" t="str">
            <v>Europe Fonds ouverts  - Alt - Global Macro</v>
          </cell>
          <cell r="M1635" t="str">
            <v>D000</v>
          </cell>
          <cell r="N1635" t="str">
            <v>D000B</v>
          </cell>
          <cell r="O1635" t="str">
            <v>Quotidien</v>
          </cell>
          <cell r="P1635" t="str">
            <v>Switzerland;France;</v>
          </cell>
          <cell r="Q1635" t="str">
            <v>Non</v>
          </cell>
          <cell r="R1635" t="str">
            <v>non résident</v>
          </cell>
          <cell r="S1635" t="str">
            <v/>
          </cell>
          <cell r="T1635" t="str">
            <v>International</v>
          </cell>
          <cell r="U1635" t="str">
            <v>Global</v>
          </cell>
          <cell r="V1635">
            <v>7</v>
          </cell>
          <cell r="W1635" t="str">
            <v>Non</v>
          </cell>
          <cell r="X1635" t="str">
            <v>Cap</v>
          </cell>
          <cell r="Y1635" t="str">
            <v>12h30</v>
          </cell>
          <cell r="Z1635" t="str">
            <v>J+1</v>
          </cell>
          <cell r="AB1635" t="str">
            <v>Non</v>
          </cell>
          <cell r="AC1635" t="str">
            <v>Oui</v>
          </cell>
          <cell r="AD1635">
            <v>1.3</v>
          </cell>
          <cell r="AE1635">
            <v>1.54</v>
          </cell>
        </row>
        <row r="1636">
          <cell r="A1636" t="str">
            <v>FR0013186772</v>
          </cell>
          <cell r="B1636" t="str">
            <v>H2O Adagio FCP EUR NC</v>
          </cell>
          <cell r="C1636" t="str">
            <v>Commercialisation suspendue 09 2020</v>
          </cell>
          <cell r="D1636">
            <v>0</v>
          </cell>
          <cell r="E1636" t="str">
            <v>FCP</v>
          </cell>
          <cell r="F1636" t="str">
            <v>H2O AM LLP</v>
          </cell>
          <cell r="G1636" t="str">
            <v>H2O AM Europe</v>
          </cell>
          <cell r="H1636" t="str">
            <v>EUR</v>
          </cell>
          <cell r="I1636" t="str">
            <v>Eonia + 0.6%</v>
          </cell>
          <cell r="J1636" t="str">
            <v>www.h2o-am.com</v>
          </cell>
          <cell r="K1636" t="str">
            <v>Gestion Alternative</v>
          </cell>
          <cell r="L1636" t="str">
            <v>Europe Fonds ouverts  - Alt - Global Macro</v>
          </cell>
          <cell r="M1636" t="str">
            <v>D000</v>
          </cell>
          <cell r="N1636" t="str">
            <v>D000B</v>
          </cell>
          <cell r="O1636" t="str">
            <v>Quotidien</v>
          </cell>
          <cell r="P1636" t="str">
            <v>Spain;France;Italy;Netherlands;</v>
          </cell>
          <cell r="Q1636" t="str">
            <v>Non</v>
          </cell>
          <cell r="R1636" t="str">
            <v/>
          </cell>
          <cell r="S1636" t="str">
            <v>+ 85 ans</v>
          </cell>
          <cell r="T1636" t="str">
            <v>International</v>
          </cell>
          <cell r="U1636" t="str">
            <v>Global</v>
          </cell>
          <cell r="V1636">
            <v>4</v>
          </cell>
          <cell r="W1636" t="str">
            <v>Non</v>
          </cell>
          <cell r="X1636" t="str">
            <v>Cap</v>
          </cell>
          <cell r="Y1636" t="str">
            <v>12h30</v>
          </cell>
          <cell r="Z1636" t="str">
            <v>J+1</v>
          </cell>
          <cell r="AB1636" t="str">
            <v>Non</v>
          </cell>
          <cell r="AC1636" t="str">
            <v>Oui</v>
          </cell>
          <cell r="AD1636">
            <v>0.45</v>
          </cell>
          <cell r="AE1636">
            <v>0.51</v>
          </cell>
        </row>
        <row r="1637">
          <cell r="A1637" t="str">
            <v>FR0013186673</v>
          </cell>
          <cell r="B1637" t="str">
            <v>H2O Allegro FCP EUR NC</v>
          </cell>
          <cell r="C1637" t="str">
            <v>Commercialisation suspendue 09 2020</v>
          </cell>
          <cell r="D1637">
            <v>0</v>
          </cell>
          <cell r="E1637" t="str">
            <v>FCP</v>
          </cell>
          <cell r="F1637" t="str">
            <v>H2O AM LLP</v>
          </cell>
          <cell r="G1637" t="str">
            <v>H2O AM Europe</v>
          </cell>
          <cell r="H1637" t="str">
            <v>EUR</v>
          </cell>
          <cell r="I1637" t="str">
            <v>Eonia</v>
          </cell>
          <cell r="J1637" t="str">
            <v>www.h2o-am.com</v>
          </cell>
          <cell r="K1637" t="str">
            <v>Gestion Alternative</v>
          </cell>
          <cell r="L1637" t="str">
            <v>Europe Fonds ouverts  - Alt - Global Macro</v>
          </cell>
          <cell r="M1637" t="str">
            <v>D000</v>
          </cell>
          <cell r="N1637" t="str">
            <v>D000B</v>
          </cell>
          <cell r="O1637" t="str">
            <v>Quotidien</v>
          </cell>
          <cell r="P1637" t="str">
            <v>France;Netherlands;</v>
          </cell>
          <cell r="Q1637" t="str">
            <v>Non</v>
          </cell>
          <cell r="R1637" t="str">
            <v>non résident</v>
          </cell>
          <cell r="S1637" t="str">
            <v/>
          </cell>
          <cell r="T1637" t="str">
            <v>International</v>
          </cell>
          <cell r="U1637" t="str">
            <v>Global</v>
          </cell>
          <cell r="V1637">
            <v>7</v>
          </cell>
          <cell r="W1637" t="str">
            <v>Non</v>
          </cell>
          <cell r="X1637" t="str">
            <v>Cap</v>
          </cell>
          <cell r="Y1637" t="str">
            <v>12h30</v>
          </cell>
          <cell r="Z1637" t="str">
            <v>J+3</v>
          </cell>
          <cell r="AB1637" t="str">
            <v>Non</v>
          </cell>
          <cell r="AC1637" t="str">
            <v>Oui</v>
          </cell>
          <cell r="AD1637">
            <v>0.8</v>
          </cell>
          <cell r="AE1637">
            <v>0.98</v>
          </cell>
        </row>
        <row r="1638">
          <cell r="A1638" t="str">
            <v>IE00BYVMJB61</v>
          </cell>
          <cell r="B1638" t="str">
            <v>H2O Barry Short D EUR</v>
          </cell>
          <cell r="D1638">
            <v>0</v>
          </cell>
          <cell r="E1638" t="str">
            <v>FCP</v>
          </cell>
          <cell r="F1638" t="str">
            <v>H2O AM LLP</v>
          </cell>
          <cell r="G1638" t="str">
            <v>H2O AM LLP</v>
          </cell>
          <cell r="H1638" t="str">
            <v>EUR</v>
          </cell>
          <cell r="I1638" t="str">
            <v>Eonia EUR</v>
          </cell>
          <cell r="J1638" t="str">
            <v>www.h2o-am.com</v>
          </cell>
          <cell r="K1638" t="str">
            <v>Obligations Autres</v>
          </cell>
          <cell r="L1638" t="str">
            <v>Europe Fonds ouverts  - Obligations Autres</v>
          </cell>
          <cell r="M1638" t="str">
            <v>BBFA</v>
          </cell>
          <cell r="N1638" t="str">
            <v>BBFAB</v>
          </cell>
          <cell r="O1638" t="str">
            <v>Quotidien</v>
          </cell>
          <cell r="P1638" t="str">
            <v>France;Ireland;Netherlands;</v>
          </cell>
          <cell r="Q1638">
            <v>0</v>
          </cell>
          <cell r="R1638" t="str">
            <v/>
          </cell>
          <cell r="S1638" t="str">
            <v>+ 85 ans</v>
          </cell>
          <cell r="T1638" t="str">
            <v>International</v>
          </cell>
          <cell r="U1638" t="str">
            <v>Global</v>
          </cell>
          <cell r="V1638">
            <v>4</v>
          </cell>
          <cell r="W1638" t="str">
            <v>Non</v>
          </cell>
          <cell r="X1638" t="str">
            <v>Cap</v>
          </cell>
          <cell r="AB1638" t="str">
            <v>Non</v>
          </cell>
          <cell r="AC1638" t="str">
            <v>Oui</v>
          </cell>
          <cell r="AD1638">
            <v>0.17499999999999999</v>
          </cell>
          <cell r="AE1638">
            <v>0.25</v>
          </cell>
        </row>
        <row r="1639">
          <cell r="A1639" t="str">
            <v>IE00BD8RFH57</v>
          </cell>
          <cell r="B1639" t="str">
            <v>H2O Multi Aggregate R USD</v>
          </cell>
          <cell r="D1639">
            <v>0</v>
          </cell>
          <cell r="E1639" t="str">
            <v>FCP</v>
          </cell>
          <cell r="F1639" t="str">
            <v>H2O AM LLP</v>
          </cell>
          <cell r="G1639" t="str">
            <v>H2O AM LLP</v>
          </cell>
          <cell r="H1639" t="str">
            <v>USD</v>
          </cell>
          <cell r="I1639" t="str">
            <v>BBgBarc Global Aggregate TR EUR</v>
          </cell>
          <cell r="J1639" t="str">
            <v>www.h2o-am.com</v>
          </cell>
          <cell r="K1639" t="str">
            <v>Obligations Flexibles</v>
          </cell>
          <cell r="L1639" t="str">
            <v>Europe Fonds ouverts  - Obligations Internationales Flexibles</v>
          </cell>
          <cell r="M1639" t="str">
            <v>BBGD</v>
          </cell>
          <cell r="N1639" t="str">
            <v>BBGDB</v>
          </cell>
          <cell r="O1639" t="str">
            <v>Quotidien</v>
          </cell>
          <cell r="P1639" t="str">
            <v>Austria;Belgium;Switzerland;Germany;Spain;France;United Kingdom;Ireland;Luxembourg;</v>
          </cell>
          <cell r="Q1639" t="str">
            <v>Non</v>
          </cell>
          <cell r="R1639" t="str">
            <v/>
          </cell>
          <cell r="S1639" t="str">
            <v>+ 85 ans</v>
          </cell>
          <cell r="T1639" t="str">
            <v>International</v>
          </cell>
          <cell r="U1639" t="str">
            <v>Global</v>
          </cell>
          <cell r="V1639">
            <v>4</v>
          </cell>
          <cell r="W1639" t="str">
            <v>Non</v>
          </cell>
          <cell r="X1639" t="str">
            <v>Cap</v>
          </cell>
          <cell r="Y1639" t="str">
            <v>11h30</v>
          </cell>
          <cell r="Z1639" t="str">
            <v>J+5</v>
          </cell>
          <cell r="AB1639" t="str">
            <v>Non</v>
          </cell>
          <cell r="AC1639" t="str">
            <v>Oui</v>
          </cell>
          <cell r="AD1639">
            <v>1.4</v>
          </cell>
          <cell r="AE1639">
            <v>1.48</v>
          </cell>
        </row>
        <row r="1640">
          <cell r="A1640" t="str">
            <v>FR0013186707</v>
          </cell>
          <cell r="B1640" t="str">
            <v>H2O Multibonds FCP NEUR C</v>
          </cell>
          <cell r="C1640" t="str">
            <v>Frais d'entrée acquis 1% à partir du 03/06/2019</v>
          </cell>
          <cell r="D1640">
            <v>0</v>
          </cell>
          <cell r="E1640" t="str">
            <v>FCP</v>
          </cell>
          <cell r="F1640" t="str">
            <v>H2O AM LLP</v>
          </cell>
          <cell r="G1640" t="str">
            <v>H2O AM Europe</v>
          </cell>
          <cell r="H1640" t="str">
            <v>EUR</v>
          </cell>
          <cell r="I1640" t="str">
            <v>JPM GBI Broad TR EUR</v>
          </cell>
          <cell r="J1640" t="str">
            <v>www.h2o-am.com</v>
          </cell>
          <cell r="K1640" t="str">
            <v>Gestion Alternative</v>
          </cell>
          <cell r="L1640" t="str">
            <v>Europe Fonds ouverts  - Alt - Global Macro</v>
          </cell>
          <cell r="M1640" t="str">
            <v>D000</v>
          </cell>
          <cell r="N1640" t="str">
            <v>D000B</v>
          </cell>
          <cell r="O1640" t="str">
            <v>Quotidien</v>
          </cell>
          <cell r="P1640" t="str">
            <v>France;Netherlands;</v>
          </cell>
          <cell r="Q1640" t="str">
            <v>Non</v>
          </cell>
          <cell r="R1640" t="str">
            <v>non résident</v>
          </cell>
          <cell r="S1640" t="str">
            <v/>
          </cell>
          <cell r="T1640" t="str">
            <v>International</v>
          </cell>
          <cell r="U1640" t="str">
            <v>Global</v>
          </cell>
          <cell r="V1640">
            <v>7</v>
          </cell>
          <cell r="W1640" t="str">
            <v>Non</v>
          </cell>
          <cell r="X1640" t="str">
            <v>Cap</v>
          </cell>
          <cell r="Y1640" t="str">
            <v>12h30</v>
          </cell>
          <cell r="Z1640" t="str">
            <v>J+1</v>
          </cell>
          <cell r="AB1640" t="str">
            <v>Non</v>
          </cell>
          <cell r="AC1640" t="str">
            <v>Oui</v>
          </cell>
          <cell r="AD1640">
            <v>0.8</v>
          </cell>
          <cell r="AE1640">
            <v>0.97</v>
          </cell>
        </row>
        <row r="1641">
          <cell r="A1641" t="str">
            <v>FR0013186749</v>
          </cell>
          <cell r="B1641" t="str">
            <v>H2O Multistrategies FCP NC</v>
          </cell>
          <cell r="C1641" t="str">
            <v>Soft Close 30/06/2018 (frais 5%)</v>
          </cell>
          <cell r="D1641">
            <v>0</v>
          </cell>
          <cell r="E1641" t="str">
            <v>FCP</v>
          </cell>
          <cell r="F1641" t="str">
            <v>H2O AM LLP</v>
          </cell>
          <cell r="G1641" t="str">
            <v>H2O AM Europe</v>
          </cell>
          <cell r="H1641" t="str">
            <v>EUR</v>
          </cell>
          <cell r="I1641" t="str">
            <v>(JPM GBI Broad TR USD) 50% + ( MSCI World NR USD) 50%</v>
          </cell>
          <cell r="J1641" t="str">
            <v>www.h2o-am.com</v>
          </cell>
          <cell r="K1641" t="str">
            <v>Gestion Alternative</v>
          </cell>
          <cell r="L1641" t="str">
            <v>Europe Fonds ouverts  - Alt - Global Macro</v>
          </cell>
          <cell r="M1641" t="str">
            <v>D000</v>
          </cell>
          <cell r="N1641" t="str">
            <v>D000B</v>
          </cell>
          <cell r="O1641" t="str">
            <v>Quotidien</v>
          </cell>
          <cell r="P1641" t="str">
            <v>France</v>
          </cell>
          <cell r="Q1641" t="str">
            <v>Non</v>
          </cell>
          <cell r="R1641" t="str">
            <v>non résident</v>
          </cell>
          <cell r="S1641" t="str">
            <v/>
          </cell>
          <cell r="T1641" t="str">
            <v>International</v>
          </cell>
          <cell r="U1641" t="str">
            <v>Global</v>
          </cell>
          <cell r="V1641">
            <v>7</v>
          </cell>
          <cell r="W1641" t="str">
            <v>Non</v>
          </cell>
          <cell r="X1641" t="str">
            <v>Cap</v>
          </cell>
          <cell r="Y1641" t="str">
            <v>12h30</v>
          </cell>
          <cell r="Z1641" t="str">
            <v>J+1</v>
          </cell>
          <cell r="AB1641" t="str">
            <v>Non</v>
          </cell>
          <cell r="AC1641" t="str">
            <v>Oui</v>
          </cell>
          <cell r="AD1641">
            <v>0.95</v>
          </cell>
          <cell r="AE1641">
            <v>1.19</v>
          </cell>
        </row>
        <row r="1642">
          <cell r="A1642" t="str">
            <v>IE00B3DJ5M15</v>
          </cell>
          <cell r="B1642" t="str">
            <v>Federated Hermes Glb Em Mkts F EUR Acc</v>
          </cell>
          <cell r="C1642" t="str">
            <v>Retrait de la gestion libre UBSPRSV suite mail A Gayot du 01/07/2021 car la part n'est pas utilisée</v>
          </cell>
          <cell r="D1642">
            <v>1</v>
          </cell>
          <cell r="E1642" t="str">
            <v>SICAV</v>
          </cell>
          <cell r="F1642" t="str">
            <v>Hermes IM</v>
          </cell>
          <cell r="G1642" t="str">
            <v>Hermes Fund Managers Ireland Ltd</v>
          </cell>
          <cell r="H1642" t="str">
            <v>EUR</v>
          </cell>
          <cell r="I1642" t="str">
            <v>MSCI EM NR USD</v>
          </cell>
          <cell r="J1642" t="str">
            <v>https://www.hermes-investment.com/fr/</v>
          </cell>
          <cell r="K1642" t="str">
            <v>Actions Marchés Emergents</v>
          </cell>
          <cell r="L1642" t="str">
            <v>Europe Fonds ouverts  - Actions Marchés Emergents</v>
          </cell>
          <cell r="M1642" t="str">
            <v>FJ00</v>
          </cell>
          <cell r="N1642" t="str">
            <v>FJ00B</v>
          </cell>
          <cell r="O1642" t="str">
            <v>Quotidien</v>
          </cell>
          <cell r="P1642" t="str">
            <v>Austria;Belgium;Switzerland;Germany;Denmark;Spain;Finland;France;United Kingdom;Ireland;Iceland;Italy;Luxembourg;Netherlands;Norway;Sweden;</v>
          </cell>
          <cell r="Q1642" t="str">
            <v>Non</v>
          </cell>
          <cell r="R1642" t="str">
            <v/>
          </cell>
          <cell r="S1642" t="str">
            <v/>
          </cell>
          <cell r="T1642" t="str">
            <v>Marchés Emergents</v>
          </cell>
          <cell r="U1642" t="str">
            <v>Global Emerging Mkts</v>
          </cell>
          <cell r="V1642">
            <v>6</v>
          </cell>
          <cell r="W1642" t="str">
            <v>Non</v>
          </cell>
          <cell r="X1642" t="str">
            <v>Cap</v>
          </cell>
          <cell r="Y1642" t="str">
            <v>09h30</v>
          </cell>
          <cell r="Z1642" t="str">
            <v>J+3</v>
          </cell>
          <cell r="AB1642" t="str">
            <v>Non</v>
          </cell>
          <cell r="AC1642" t="str">
            <v>Oui</v>
          </cell>
          <cell r="AD1642">
            <v>1</v>
          </cell>
          <cell r="AE1642">
            <v>1.1000000000000001</v>
          </cell>
        </row>
        <row r="1643">
          <cell r="A1643" t="str">
            <v>IE00BZ4C8G84</v>
          </cell>
          <cell r="B1643" t="str">
            <v>Federated Hermes GLB Em Mtks L EUR Acc</v>
          </cell>
          <cell r="D1643">
            <v>1</v>
          </cell>
          <cell r="E1643" t="str">
            <v>SICAV</v>
          </cell>
          <cell r="F1643" t="str">
            <v>Hermes IM</v>
          </cell>
          <cell r="G1643" t="str">
            <v>Hermes Fund Managers Ireland Ltd</v>
          </cell>
          <cell r="H1643" t="str">
            <v>EUR</v>
          </cell>
          <cell r="I1643" t="str">
            <v>MSCI EM NR USD</v>
          </cell>
          <cell r="J1643" t="str">
            <v>https://www.hermes-investment.com/fr/</v>
          </cell>
          <cell r="K1643" t="str">
            <v>Actions Marchés Emergents</v>
          </cell>
          <cell r="L1643" t="str">
            <v>Europe Fonds ouverts  - Actions Marchés Emergents</v>
          </cell>
          <cell r="M1643" t="str">
            <v>FJ00</v>
          </cell>
          <cell r="N1643" t="str">
            <v>FJ00B</v>
          </cell>
          <cell r="O1643" t="str">
            <v>Quotidien</v>
          </cell>
          <cell r="P1643" t="str">
            <v>Austria;Belgium;Switzerland;Germany;Denmark;Spain;Finland;France;United Kingdom;Ireland;Iceland;Italy;Luxembourg;Netherlands;Norway;Sweden;</v>
          </cell>
          <cell r="Q1643" t="str">
            <v>Non</v>
          </cell>
          <cell r="R1643" t="str">
            <v/>
          </cell>
          <cell r="S1643" t="str">
            <v/>
          </cell>
          <cell r="T1643" t="str">
            <v>Marchés Emergents</v>
          </cell>
          <cell r="U1643" t="str">
            <v>Global Emerging Mkts</v>
          </cell>
          <cell r="V1643">
            <v>6</v>
          </cell>
          <cell r="W1643" t="str">
            <v>Non</v>
          </cell>
          <cell r="X1643" t="str">
            <v>Cap</v>
          </cell>
          <cell r="Y1643" t="str">
            <v>09h30</v>
          </cell>
          <cell r="Z1643" t="str">
            <v>J+3</v>
          </cell>
          <cell r="AB1643" t="str">
            <v>Non</v>
          </cell>
          <cell r="AC1643" t="str">
            <v>Oui</v>
          </cell>
          <cell r="AD1643">
            <v>0.7</v>
          </cell>
          <cell r="AE1643">
            <v>0.8</v>
          </cell>
        </row>
        <row r="1644">
          <cell r="A1644" t="str">
            <v>IE00B3NFBQ59</v>
          </cell>
          <cell r="B1644" t="str">
            <v>Federated Hermes Glb Em Mkts R EUR Acc</v>
          </cell>
          <cell r="D1644">
            <v>2</v>
          </cell>
          <cell r="E1644" t="str">
            <v>SICAV</v>
          </cell>
          <cell r="F1644" t="str">
            <v>Hermes IM</v>
          </cell>
          <cell r="G1644" t="str">
            <v>Hermes Fund Managers Ireland Ltd</v>
          </cell>
          <cell r="H1644" t="str">
            <v>EUR</v>
          </cell>
          <cell r="I1644" t="str">
            <v>MSCI EM NR USD</v>
          </cell>
          <cell r="J1644" t="str">
            <v>https://www.hermes-investment.com/fr/</v>
          </cell>
          <cell r="K1644" t="str">
            <v>Actions Marchés Emergents</v>
          </cell>
          <cell r="L1644" t="str">
            <v>Europe Fonds ouverts  - Actions Marchés Emergents</v>
          </cell>
          <cell r="M1644" t="str">
            <v>FJ00</v>
          </cell>
          <cell r="N1644" t="str">
            <v>FJ00B</v>
          </cell>
          <cell r="O1644" t="str">
            <v>Quotidien</v>
          </cell>
          <cell r="P1644" t="str">
            <v>Austria;Belgium;Switzerland;Germany;Spain;France;United Kingdom;Ireland;Iceland;Italy;Luxembourg;Netherlands;</v>
          </cell>
          <cell r="Q1644" t="str">
            <v>Non</v>
          </cell>
          <cell r="R1644" t="str">
            <v/>
          </cell>
          <cell r="S1644" t="str">
            <v/>
          </cell>
          <cell r="T1644" t="str">
            <v>Marchés Emergents</v>
          </cell>
          <cell r="U1644" t="str">
            <v>Global Emerging Mkts</v>
          </cell>
          <cell r="V1644">
            <v>6</v>
          </cell>
          <cell r="W1644" t="str">
            <v>Non</v>
          </cell>
          <cell r="X1644" t="str">
            <v>Cap</v>
          </cell>
          <cell r="Y1644" t="str">
            <v>09h30</v>
          </cell>
          <cell r="Z1644" t="str">
            <v>J+3</v>
          </cell>
          <cell r="AB1644" t="str">
            <v>Non</v>
          </cell>
          <cell r="AC1644" t="str">
            <v>Oui</v>
          </cell>
          <cell r="AD1644">
            <v>1.5</v>
          </cell>
          <cell r="AE1644">
            <v>1.6</v>
          </cell>
        </row>
        <row r="1645">
          <cell r="A1645" t="str">
            <v>IE00BKRCPQ94</v>
          </cell>
          <cell r="B1645" t="str">
            <v>Federated Hermes Glb Eq ESG R EUR Acc H</v>
          </cell>
          <cell r="C1645" t="str">
            <v>Attente prise de contact avec société de gestion (Attente pour Nortia)</v>
          </cell>
          <cell r="D1645">
            <v>2</v>
          </cell>
          <cell r="E1645" t="str">
            <v>Compagnie d'investissement de fonds ouverts</v>
          </cell>
          <cell r="F1645" t="str">
            <v>Hermes IM</v>
          </cell>
          <cell r="G1645" t="str">
            <v>Hermes Fund Managers Ireland Ltd</v>
          </cell>
          <cell r="H1645" t="str">
            <v>EUR</v>
          </cell>
          <cell r="I1645" t="str">
            <v>MSCI ACWI NR USD</v>
          </cell>
          <cell r="J1645" t="str">
            <v>https://www.hermes-investment.com/fr/</v>
          </cell>
          <cell r="K1645" t="str">
            <v>Actions autres</v>
          </cell>
          <cell r="L1645" t="str">
            <v>Europe Fonds ouverts  - Autres actions</v>
          </cell>
          <cell r="M1645" t="str">
            <v>FTZZ</v>
          </cell>
          <cell r="N1645" t="str">
            <v>FTZZB</v>
          </cell>
          <cell r="O1645" t="str">
            <v>Quotidien</v>
          </cell>
          <cell r="P1645" t="str">
            <v>Austria;Belgium;Switzerland;Germany;Spain;France;United Kingdom;Ireland;Italy;Luxembourg;</v>
          </cell>
          <cell r="Q1645">
            <v>0</v>
          </cell>
          <cell r="R1645" t="str">
            <v/>
          </cell>
          <cell r="S1645" t="str">
            <v/>
          </cell>
          <cell r="T1645" t="str">
            <v>International</v>
          </cell>
          <cell r="U1645" t="str">
            <v>Global</v>
          </cell>
          <cell r="V1645">
            <v>6</v>
          </cell>
          <cell r="W1645" t="str">
            <v>Non</v>
          </cell>
          <cell r="X1645" t="str">
            <v>Cap</v>
          </cell>
          <cell r="Y1645" t="str">
            <v>10h30</v>
          </cell>
          <cell r="Z1645" t="str">
            <v>J+3</v>
          </cell>
          <cell r="AB1645" t="str">
            <v>Oui</v>
          </cell>
          <cell r="AC1645" t="str">
            <v>Oui</v>
          </cell>
          <cell r="AD1645">
            <v>1.1000000000000001</v>
          </cell>
          <cell r="AE1645">
            <v>1.23</v>
          </cell>
        </row>
        <row r="1646">
          <cell r="A1646" t="str">
            <v>IE00BG5KR946</v>
          </cell>
          <cell r="B1646" t="str">
            <v>Federated Hermes Imp Opps Eq R EUR Acc</v>
          </cell>
          <cell r="D1646">
            <v>2</v>
          </cell>
          <cell r="E1646" t="str">
            <v>Compagnie d'investissement de fonds ouverts</v>
          </cell>
          <cell r="F1646" t="str">
            <v>Hermes IM</v>
          </cell>
          <cell r="G1646" t="str">
            <v>Hermes Fund Managers Ireland Ltd</v>
          </cell>
          <cell r="H1646" t="str">
            <v>EUR</v>
          </cell>
          <cell r="I1646" t="str">
            <v>MSCI ACWI IMI NR EUR</v>
          </cell>
          <cell r="J1646" t="str">
            <v>https://www.hermes-investment.com/fr/</v>
          </cell>
          <cell r="K1646" t="str">
            <v>Actions International Grandes Capitalisations Mixte</v>
          </cell>
          <cell r="L1646" t="str">
            <v>Europe Fonds ouverts  - Actions Internationales Flex-Cap.</v>
          </cell>
          <cell r="M1646" t="str">
            <v>FEAD</v>
          </cell>
          <cell r="N1646" t="str">
            <v>FEADB</v>
          </cell>
          <cell r="O1646" t="str">
            <v>Quotidien</v>
          </cell>
          <cell r="P1646" t="str">
            <v>Austria;Spain;Ireland;Luxembourg;</v>
          </cell>
          <cell r="Q1646">
            <v>0</v>
          </cell>
          <cell r="R1646" t="str">
            <v/>
          </cell>
          <cell r="S1646" t="str">
            <v/>
          </cell>
          <cell r="T1646" t="str">
            <v>International</v>
          </cell>
          <cell r="U1646" t="str">
            <v>Global</v>
          </cell>
          <cell r="V1646">
            <v>6</v>
          </cell>
          <cell r="W1646" t="str">
            <v>Non</v>
          </cell>
          <cell r="X1646" t="str">
            <v>Cap</v>
          </cell>
          <cell r="Y1646" t="str">
            <v>10h30</v>
          </cell>
          <cell r="Z1646" t="str">
            <v>J+3</v>
          </cell>
          <cell r="AA1646" t="str">
            <v>Label FNG Siegel 01/2022</v>
          </cell>
          <cell r="AB1646" t="str">
            <v>Non</v>
          </cell>
          <cell r="AC1646" t="str">
            <v>Oui</v>
          </cell>
          <cell r="AD1646">
            <v>1.5</v>
          </cell>
          <cell r="AE1646">
            <v>1.65</v>
          </cell>
        </row>
        <row r="1647">
          <cell r="A1647" t="str">
            <v>IE00BG0SL919</v>
          </cell>
          <cell r="B1647" t="str">
            <v>Federated Hermes SDGEnggmtEqREURAccPortH</v>
          </cell>
          <cell r="D1647">
            <v>1</v>
          </cell>
          <cell r="E1647" t="str">
            <v>Compagnie d'investissement de fonds ouverts</v>
          </cell>
          <cell r="F1647" t="str">
            <v>Hermes IM</v>
          </cell>
          <cell r="G1647" t="str">
            <v>Hermes Fund Managers Ireland Ltd</v>
          </cell>
          <cell r="H1647" t="str">
            <v>EUR</v>
          </cell>
          <cell r="I1647" t="str">
            <v>MSCI ACWI SMID NR USD</v>
          </cell>
          <cell r="J1647" t="str">
            <v>https://www.hermes-investment.com/fr/</v>
          </cell>
          <cell r="K1647" t="str">
            <v>Actions autres</v>
          </cell>
          <cell r="L1647" t="str">
            <v>Europe Fonds ouverts  - Autres actions</v>
          </cell>
          <cell r="M1647" t="str">
            <v>FTZZ</v>
          </cell>
          <cell r="N1647" t="str">
            <v>FTZZB</v>
          </cell>
          <cell r="O1647" t="str">
            <v>Quotidien</v>
          </cell>
          <cell r="P1647" t="str">
            <v>Autriche;Suisse;Espagne;Irlande;</v>
          </cell>
          <cell r="Q1647">
            <v>0</v>
          </cell>
          <cell r="R1647" t="str">
            <v/>
          </cell>
          <cell r="S1647" t="str">
            <v/>
          </cell>
          <cell r="T1647" t="str">
            <v>International</v>
          </cell>
          <cell r="U1647" t="str">
            <v>Global</v>
          </cell>
          <cell r="V1647">
            <v>6</v>
          </cell>
          <cell r="W1647" t="str">
            <v>Non</v>
          </cell>
          <cell r="X1647" t="str">
            <v>Cap</v>
          </cell>
          <cell r="Y1647" t="str">
            <v>9h30</v>
          </cell>
          <cell r="Z1647" t="str">
            <v>J+3</v>
          </cell>
          <cell r="AB1647" t="str">
            <v>Non</v>
          </cell>
          <cell r="AC1647" t="str">
            <v>Oui</v>
          </cell>
          <cell r="AD1647">
            <v>1.75</v>
          </cell>
          <cell r="AE1647">
            <v>1.88</v>
          </cell>
        </row>
        <row r="1648">
          <cell r="A1648" t="str">
            <v>IE00BK0X9L20</v>
          </cell>
          <cell r="B1648" t="str">
            <v>Federated Hermes SDG Enggmt HYCrdtW€AccH</v>
          </cell>
          <cell r="D1648">
            <v>1</v>
          </cell>
          <cell r="E1648" t="str">
            <v>Compagnie d'investissement de fonds ouverts</v>
          </cell>
          <cell r="F1648" t="str">
            <v>Hermes IM</v>
          </cell>
          <cell r="G1648" t="str">
            <v>Hermes Fund Managers Ireland Ltd</v>
          </cell>
          <cell r="H1648" t="str">
            <v>EUR</v>
          </cell>
          <cell r="I1648" t="str">
            <v>ICE BofA Gbl HY Constnd TR EUR</v>
          </cell>
          <cell r="J1648" t="str">
            <v>https://www.hermes-investment.com/fr/</v>
          </cell>
          <cell r="K1648" t="str">
            <v>Obligations Monde Haut Rendement</v>
          </cell>
          <cell r="L1648" t="str">
            <v>Europe Fonds ouverts  - Obligations Internationales Haut Rendement Couvertes en EUR</v>
          </cell>
          <cell r="M1648" t="str">
            <v>BCOB</v>
          </cell>
          <cell r="N1648" t="str">
            <v>BCOBB</v>
          </cell>
          <cell r="O1648" t="str">
            <v>Quotidien</v>
          </cell>
          <cell r="P1648" t="str">
            <v>Espagne;Irlande;</v>
          </cell>
          <cell r="Q1648">
            <v>0</v>
          </cell>
          <cell r="R1648" t="str">
            <v/>
          </cell>
          <cell r="S1648" t="str">
            <v>+ 85 ans</v>
          </cell>
          <cell r="T1648" t="str">
            <v>International</v>
          </cell>
          <cell r="U1648" t="str">
            <v>Global</v>
          </cell>
          <cell r="V1648">
            <v>4</v>
          </cell>
          <cell r="W1648" t="str">
            <v>Non</v>
          </cell>
          <cell r="X1648" t="str">
            <v>Cap</v>
          </cell>
          <cell r="Y1648" t="str">
            <v>9h30</v>
          </cell>
          <cell r="Z1648" t="str">
            <v>J+3</v>
          </cell>
          <cell r="AB1648" t="str">
            <v>Non</v>
          </cell>
          <cell r="AC1648" t="str">
            <v>Oui</v>
          </cell>
          <cell r="AD1648">
            <v>1.05</v>
          </cell>
          <cell r="AE1648">
            <v>0.92</v>
          </cell>
        </row>
        <row r="1649">
          <cell r="A1649" t="str">
            <v>FR0010453118</v>
          </cell>
          <cell r="B1649" t="str">
            <v>Capital Alpha Plus C</v>
          </cell>
          <cell r="C1649" t="str">
            <v/>
          </cell>
          <cell r="D1649">
            <v>0</v>
          </cell>
          <cell r="E1649" t="str">
            <v>FCP</v>
          </cell>
          <cell r="F1649" t="str">
            <v>Hermitage Gestion Privée</v>
          </cell>
          <cell r="G1649" t="str">
            <v>Hermitage Gestion Privée</v>
          </cell>
          <cell r="H1649" t="str">
            <v>EUR</v>
          </cell>
          <cell r="I1649" t="str">
            <v>(FTSE MTS Ex-CNO Etrix 1-3Y TR EUR) 90% + ( Euro Stoxx 50 NR EUR) 10%</v>
          </cell>
          <cell r="J1649" t="str">
            <v>www.hermitagegestionprivee.com</v>
          </cell>
          <cell r="K1649" t="str">
            <v>Mixtes EUR Prudents</v>
          </cell>
          <cell r="L1649" t="str">
            <v>Europe Fonds ouverts  - Allocation EUR Prudente</v>
          </cell>
          <cell r="M1649" t="str">
            <v>EAAA</v>
          </cell>
          <cell r="N1649" t="str">
            <v>EAAAB</v>
          </cell>
          <cell r="O1649" t="str">
            <v>Quotidien</v>
          </cell>
          <cell r="P1649" t="str">
            <v>France</v>
          </cell>
          <cell r="Q1649" t="str">
            <v>Non</v>
          </cell>
          <cell r="R1649" t="str">
            <v/>
          </cell>
          <cell r="S1649" t="str">
            <v>+ 85 ans</v>
          </cell>
          <cell r="T1649" t="str">
            <v>Europe</v>
          </cell>
          <cell r="U1649" t="str">
            <v>Europe</v>
          </cell>
          <cell r="V1649">
            <v>3</v>
          </cell>
          <cell r="W1649" t="str">
            <v>Non</v>
          </cell>
          <cell r="X1649" t="str">
            <v>Cap</v>
          </cell>
          <cell r="Y1649" t="str">
            <v>13h00</v>
          </cell>
          <cell r="Z1649" t="str">
            <v>Cut Off: 13h00  Val:J+2  DE:</v>
          </cell>
          <cell r="AB1649" t="str">
            <v>Non</v>
          </cell>
          <cell r="AC1649" t="str">
            <v>Non</v>
          </cell>
          <cell r="AD1649">
            <v>1.4</v>
          </cell>
          <cell r="AE1649">
            <v>2.88</v>
          </cell>
        </row>
        <row r="1650">
          <cell r="A1650" t="str">
            <v>FR0010601971</v>
          </cell>
          <cell r="B1650" t="str">
            <v>HMG Découvertes C</v>
          </cell>
          <cell r="D1650">
            <v>11</v>
          </cell>
          <cell r="E1650" t="str">
            <v>FCP</v>
          </cell>
          <cell r="F1650" t="str">
            <v>HMG Finance</v>
          </cell>
          <cell r="G1650" t="str">
            <v>HMG Finance</v>
          </cell>
          <cell r="H1650" t="str">
            <v>EUR</v>
          </cell>
          <cell r="I1650" t="str">
            <v>Euronext Paris CAC Small NR EUR</v>
          </cell>
          <cell r="J1650" t="str">
            <v>www.hmgfinance.com</v>
          </cell>
          <cell r="K1650" t="str">
            <v>Actions France Petites &amp; Moyennes Capitalisations</v>
          </cell>
          <cell r="L1650" t="str">
            <v>Europe Fonds ouverts  - Actions France Petites &amp; Moy. Cap.</v>
          </cell>
          <cell r="M1650" t="str">
            <v>FACA</v>
          </cell>
          <cell r="N1650" t="str">
            <v>FACAB</v>
          </cell>
          <cell r="O1650" t="str">
            <v>Quotidien</v>
          </cell>
          <cell r="P1650" t="str">
            <v>France</v>
          </cell>
          <cell r="Q1650" t="str">
            <v>Oui</v>
          </cell>
          <cell r="R1650" t="str">
            <v/>
          </cell>
          <cell r="S1650" t="str">
            <v>+ 85 ans</v>
          </cell>
          <cell r="T1650" t="str">
            <v>France</v>
          </cell>
          <cell r="U1650" t="str">
            <v>France</v>
          </cell>
          <cell r="V1650">
            <v>5</v>
          </cell>
          <cell r="W1650" t="str">
            <v>Non</v>
          </cell>
          <cell r="X1650" t="str">
            <v>Cap</v>
          </cell>
          <cell r="Y1650" t="str">
            <v>12h00</v>
          </cell>
          <cell r="Z1650" t="str">
            <v>J+3</v>
          </cell>
          <cell r="AA1650">
            <v>0</v>
          </cell>
          <cell r="AB1650" t="str">
            <v>Non</v>
          </cell>
          <cell r="AC1650" t="str">
            <v>Oui</v>
          </cell>
          <cell r="AD1650">
            <v>2.35</v>
          </cell>
          <cell r="AE1650">
            <v>3.32</v>
          </cell>
        </row>
        <row r="1651">
          <cell r="A1651" t="str">
            <v>FR0007430806</v>
          </cell>
          <cell r="B1651" t="str">
            <v>HMG Découvertes D</v>
          </cell>
          <cell r="D1651">
            <v>0</v>
          </cell>
          <cell r="E1651" t="str">
            <v>FCP</v>
          </cell>
          <cell r="F1651" t="str">
            <v>HMG Finance</v>
          </cell>
          <cell r="G1651" t="str">
            <v>HMG Finance</v>
          </cell>
          <cell r="H1651" t="str">
            <v>EUR</v>
          </cell>
          <cell r="I1651" t="str">
            <v>Euronext Paris CAC Small NR EUR</v>
          </cell>
          <cell r="J1651" t="str">
            <v>www.hmgfinance.com</v>
          </cell>
          <cell r="K1651" t="str">
            <v>Actions France Petites &amp; Moyennes Capitalisations</v>
          </cell>
          <cell r="L1651" t="str">
            <v>Europe Fonds ouverts  - Actions France Petites &amp; Moy. Cap.</v>
          </cell>
          <cell r="M1651" t="str">
            <v>FACA</v>
          </cell>
          <cell r="N1651" t="str">
            <v>FACAB</v>
          </cell>
          <cell r="O1651" t="str">
            <v>Quotidien</v>
          </cell>
          <cell r="P1651" t="str">
            <v>France</v>
          </cell>
          <cell r="Q1651" t="str">
            <v>Oui</v>
          </cell>
          <cell r="R1651" t="str">
            <v/>
          </cell>
          <cell r="S1651" t="str">
            <v>+ 85 ans</v>
          </cell>
          <cell r="T1651" t="str">
            <v>France</v>
          </cell>
          <cell r="U1651" t="str">
            <v>France</v>
          </cell>
          <cell r="V1651">
            <v>5</v>
          </cell>
          <cell r="W1651" t="str">
            <v>Non</v>
          </cell>
          <cell r="X1651" t="str">
            <v>Cap</v>
          </cell>
          <cell r="Y1651" t="str">
            <v>12h00</v>
          </cell>
          <cell r="Z1651" t="str">
            <v>J+3</v>
          </cell>
          <cell r="AB1651" t="str">
            <v>Non</v>
          </cell>
          <cell r="AC1651" t="str">
            <v>Oui</v>
          </cell>
          <cell r="AD1651">
            <v>1.5</v>
          </cell>
          <cell r="AE1651">
            <v>2.52</v>
          </cell>
        </row>
        <row r="1652">
          <cell r="A1652" t="str">
            <v>FR0010241240</v>
          </cell>
          <cell r="B1652" t="str">
            <v>HMG Globetrotter C</v>
          </cell>
          <cell r="D1652">
            <v>12</v>
          </cell>
          <cell r="E1652" t="str">
            <v>FCP</v>
          </cell>
          <cell r="F1652" t="str">
            <v>HMG Finance</v>
          </cell>
          <cell r="G1652" t="str">
            <v>HMG Finance</v>
          </cell>
          <cell r="H1652" t="str">
            <v>EUR</v>
          </cell>
          <cell r="I1652" t="str">
            <v>MSCI ACWI NR EUR</v>
          </cell>
          <cell r="J1652" t="str">
            <v>www.hmgfinance.com</v>
          </cell>
          <cell r="K1652" t="str">
            <v>Actions Marchés Emergents</v>
          </cell>
          <cell r="L1652" t="str">
            <v>Europe Fonds ouverts  - Actions Marchés Emergents</v>
          </cell>
          <cell r="M1652" t="str">
            <v>FJ00</v>
          </cell>
          <cell r="N1652" t="str">
            <v>FJ00B</v>
          </cell>
          <cell r="O1652" t="str">
            <v>Quotidien</v>
          </cell>
          <cell r="P1652" t="str">
            <v>France</v>
          </cell>
          <cell r="Q1652" t="str">
            <v>Non</v>
          </cell>
          <cell r="R1652" t="str">
            <v/>
          </cell>
          <cell r="S1652" t="str">
            <v>+ 85 ans</v>
          </cell>
          <cell r="T1652" t="str">
            <v>Marchés Emergents</v>
          </cell>
          <cell r="U1652" t="str">
            <v>Global Emerging Mkts</v>
          </cell>
          <cell r="V1652">
            <v>5</v>
          </cell>
          <cell r="W1652" t="str">
            <v>Non</v>
          </cell>
          <cell r="X1652" t="str">
            <v>Cap</v>
          </cell>
          <cell r="Y1652" t="str">
            <v>15h30</v>
          </cell>
          <cell r="Z1652" t="str">
            <v>Cut Off: 15h30  Val:J+3  DE:2%</v>
          </cell>
          <cell r="AA1652">
            <v>0</v>
          </cell>
          <cell r="AB1652" t="str">
            <v>Non</v>
          </cell>
          <cell r="AC1652" t="str">
            <v>Oui</v>
          </cell>
          <cell r="AD1652">
            <v>2.3919999999999999</v>
          </cell>
          <cell r="AE1652">
            <v>2.5</v>
          </cell>
        </row>
        <row r="1653">
          <cell r="A1653" t="str">
            <v>FR0007495049</v>
          </cell>
          <cell r="B1653" t="str">
            <v>HMG Rendement D</v>
          </cell>
          <cell r="C1653" t="str">
            <v/>
          </cell>
          <cell r="D1653">
            <v>13</v>
          </cell>
          <cell r="E1653" t="str">
            <v>FCP</v>
          </cell>
          <cell r="F1653" t="str">
            <v>HMG Finance</v>
          </cell>
          <cell r="G1653" t="str">
            <v>HMG Finance</v>
          </cell>
          <cell r="H1653" t="str">
            <v>EUR</v>
          </cell>
          <cell r="I1653" t="str">
            <v>(Stoxx Europe 600 NR EUR) 50% + ( BBgBarc Euro Agg Corps TR EUR) 50%</v>
          </cell>
          <cell r="J1653" t="str">
            <v>www.hmgfinance.com</v>
          </cell>
          <cell r="K1653" t="str">
            <v>Mixtes EUR Equilibrés</v>
          </cell>
          <cell r="L1653" t="str">
            <v>Europe Fonds ouverts  - Allocation EUR Modérée</v>
          </cell>
          <cell r="M1653" t="str">
            <v>EABA</v>
          </cell>
          <cell r="N1653" t="str">
            <v>EABAB</v>
          </cell>
          <cell r="O1653" t="str">
            <v>Quotidien</v>
          </cell>
          <cell r="P1653" t="str">
            <v>France</v>
          </cell>
          <cell r="Q1653" t="str">
            <v>Non</v>
          </cell>
          <cell r="R1653" t="str">
            <v/>
          </cell>
          <cell r="S1653" t="str">
            <v>+ 85 ans</v>
          </cell>
          <cell r="T1653" t="str">
            <v>Zone Euro</v>
          </cell>
          <cell r="U1653" t="str">
            <v>Euroland</v>
          </cell>
          <cell r="V1653">
            <v>5</v>
          </cell>
          <cell r="W1653" t="str">
            <v>Non</v>
          </cell>
          <cell r="X1653" t="str">
            <v>Dist</v>
          </cell>
          <cell r="Y1653" t="str">
            <v>12h00</v>
          </cell>
          <cell r="Z1653" t="str">
            <v>J+3</v>
          </cell>
          <cell r="AA1653">
            <v>0</v>
          </cell>
          <cell r="AB1653" t="str">
            <v>Non</v>
          </cell>
          <cell r="AC1653" t="str">
            <v>Oui</v>
          </cell>
          <cell r="AD1653">
            <v>2.3919999999999999</v>
          </cell>
          <cell r="AE1653">
            <v>2.71</v>
          </cell>
        </row>
        <row r="1654">
          <cell r="A1654" t="str">
            <v>FR0013351285</v>
          </cell>
          <cell r="B1654" t="str">
            <v>HMG Découvertes PME C</v>
          </cell>
          <cell r="C1654" t="str">
            <v>PEA PME Pas MS, AMF et Quantalys OK (27/11/2020)</v>
          </cell>
          <cell r="D1654">
            <v>7</v>
          </cell>
          <cell r="E1654" t="str">
            <v>FCP</v>
          </cell>
          <cell r="F1654" t="str">
            <v>HMG Finance</v>
          </cell>
          <cell r="G1654" t="str">
            <v>HMG Finance</v>
          </cell>
          <cell r="H1654" t="str">
            <v>EUR</v>
          </cell>
          <cell r="I1654" t="str">
            <v>Euronext Paris CAC Small NR EUR</v>
          </cell>
          <cell r="J1654" t="str">
            <v>www.hmgfinance.com</v>
          </cell>
          <cell r="K1654" t="str">
            <v>Actions France Petites &amp; Moyennes Capitalisations</v>
          </cell>
          <cell r="L1654" t="str">
            <v>Europe Fonds ouverts  - Actions France Petites &amp; Moy. Cap.</v>
          </cell>
          <cell r="M1654" t="str">
            <v>FACA</v>
          </cell>
          <cell r="N1654" t="str">
            <v>FACAB</v>
          </cell>
          <cell r="O1654" t="str">
            <v>Quotidien</v>
          </cell>
          <cell r="P1654" t="str">
            <v>France</v>
          </cell>
          <cell r="Q1654" t="str">
            <v>Oui</v>
          </cell>
          <cell r="R1654" t="str">
            <v/>
          </cell>
          <cell r="S1654" t="str">
            <v>+ 85 ans</v>
          </cell>
          <cell r="T1654" t="str">
            <v>France</v>
          </cell>
          <cell r="U1654" t="str">
            <v>France</v>
          </cell>
          <cell r="V1654">
            <v>5</v>
          </cell>
          <cell r="W1654" t="str">
            <v>Non</v>
          </cell>
          <cell r="X1654" t="str">
            <v>Cap</v>
          </cell>
          <cell r="AA1654">
            <v>0</v>
          </cell>
          <cell r="AB1654" t="str">
            <v>Non</v>
          </cell>
          <cell r="AC1654" t="str">
            <v>Oui</v>
          </cell>
          <cell r="AD1654">
            <v>2.35</v>
          </cell>
          <cell r="AE1654">
            <v>2.34</v>
          </cell>
        </row>
        <row r="1655">
          <cell r="A1655" t="str">
            <v>LU0807707749</v>
          </cell>
          <cell r="B1655" t="str">
            <v>YCAP Tactical Investment B EUR Acc</v>
          </cell>
          <cell r="D1655">
            <v>1</v>
          </cell>
          <cell r="E1655" t="str">
            <v>SICAV</v>
          </cell>
          <cell r="F1655" t="str">
            <v>Homa Capital</v>
          </cell>
          <cell r="G1655" t="str">
            <v>Homa Capital</v>
          </cell>
          <cell r="H1655" t="str">
            <v>EUR</v>
          </cell>
          <cell r="I1655" t="str">
            <v>Pas d'indice de référence</v>
          </cell>
          <cell r="J1655" t="str">
            <v>www.homacapital.fr</v>
          </cell>
          <cell r="K1655" t="str">
            <v>Mixtes EUR Flexible</v>
          </cell>
          <cell r="L1655" t="str">
            <v>Europe Fonds ouverts  - Allocation EUR Flexible</v>
          </cell>
          <cell r="M1655" t="str">
            <v>EACA</v>
          </cell>
          <cell r="N1655" t="str">
            <v>EACAB</v>
          </cell>
          <cell r="O1655" t="str">
            <v>Quotidien</v>
          </cell>
          <cell r="P1655" t="str">
            <v>France;Luxembourg;</v>
          </cell>
          <cell r="Q1655" t="str">
            <v>Non</v>
          </cell>
          <cell r="R1655" t="str">
            <v/>
          </cell>
          <cell r="S1655" t="str">
            <v>+ 85 ans</v>
          </cell>
          <cell r="T1655" t="str">
            <v>International</v>
          </cell>
          <cell r="U1655" t="str">
            <v>Global</v>
          </cell>
          <cell r="V1655">
            <v>4</v>
          </cell>
          <cell r="W1655" t="str">
            <v>Non</v>
          </cell>
          <cell r="X1655" t="str">
            <v>Cap</v>
          </cell>
          <cell r="Y1655" t="str">
            <v>9h00</v>
          </cell>
          <cell r="Z1655" t="str">
            <v>J+1</v>
          </cell>
          <cell r="AB1655" t="str">
            <v>Non</v>
          </cell>
          <cell r="AC1655" t="str">
            <v>Oui</v>
          </cell>
          <cell r="AD1655">
            <v>1.5</v>
          </cell>
          <cell r="AE1655">
            <v>1.95</v>
          </cell>
        </row>
        <row r="1656">
          <cell r="A1656" t="str">
            <v>FR0000427809</v>
          </cell>
          <cell r="B1656" t="str">
            <v>HSBC Actions Europe AC</v>
          </cell>
          <cell r="D1656">
            <v>5</v>
          </cell>
          <cell r="E1656" t="str">
            <v>FCP</v>
          </cell>
          <cell r="F1656" t="str">
            <v>HSBC</v>
          </cell>
          <cell r="G1656" t="str">
            <v>HSBC Global Asset Management (France)</v>
          </cell>
          <cell r="H1656" t="str">
            <v>EUR</v>
          </cell>
          <cell r="I1656" t="str">
            <v>MSCI Europe NR EUR</v>
          </cell>
          <cell r="J1656" t="str">
            <v>www.assetmanagement.hsbc.fr</v>
          </cell>
          <cell r="K1656" t="str">
            <v>Actions Europe Grandes Capitalisations Valeur</v>
          </cell>
          <cell r="L1656" t="str">
            <v>Europe Fonds ouverts  - Actions Europe Gdes Cap. Value</v>
          </cell>
          <cell r="M1656" t="str">
            <v>FCBA</v>
          </cell>
          <cell r="N1656" t="str">
            <v>FCBAB</v>
          </cell>
          <cell r="O1656" t="str">
            <v>Quotidien</v>
          </cell>
          <cell r="P1656" t="str">
            <v>France</v>
          </cell>
          <cell r="Q1656" t="str">
            <v>Oui</v>
          </cell>
          <cell r="R1656" t="str">
            <v/>
          </cell>
          <cell r="S1656" t="str">
            <v/>
          </cell>
          <cell r="T1656" t="str">
            <v>Europe</v>
          </cell>
          <cell r="U1656" t="str">
            <v>Europe</v>
          </cell>
          <cell r="V1656">
            <v>6</v>
          </cell>
          <cell r="W1656" t="str">
            <v>Non</v>
          </cell>
          <cell r="X1656" t="str">
            <v>Cap</v>
          </cell>
          <cell r="Y1656" t="str">
            <v>12h00</v>
          </cell>
          <cell r="Z1656" t="str">
            <v>J+1</v>
          </cell>
          <cell r="AB1656" t="str">
            <v>Non</v>
          </cell>
          <cell r="AC1656" t="str">
            <v>Oui</v>
          </cell>
          <cell r="AD1656">
            <v>1.6</v>
          </cell>
          <cell r="AE1656">
            <v>1.57</v>
          </cell>
        </row>
        <row r="1657">
          <cell r="A1657" t="str">
            <v>FR0010143545</v>
          </cell>
          <cell r="B1657" t="str">
            <v>HSBC Actions Patrimoine AC</v>
          </cell>
          <cell r="D1657">
            <v>10</v>
          </cell>
          <cell r="E1657" t="str">
            <v>FCP</v>
          </cell>
          <cell r="F1657" t="str">
            <v>HSBC</v>
          </cell>
          <cell r="G1657" t="str">
            <v>HSBC Global Asset Management (France)</v>
          </cell>
          <cell r="H1657" t="str">
            <v>EUR</v>
          </cell>
          <cell r="I1657" t="str">
            <v>Euronext Paris CAC All Tradable NR EUR</v>
          </cell>
          <cell r="J1657" t="str">
            <v>www.assetmanagement.hsbc.fr</v>
          </cell>
          <cell r="K1657" t="str">
            <v>Actions France Grandes Capitalisations</v>
          </cell>
          <cell r="L1657" t="str">
            <v>Europe Fonds ouverts  - Actions France Grandes Cap.</v>
          </cell>
          <cell r="M1657" t="str">
            <v>FAAA</v>
          </cell>
          <cell r="N1657" t="str">
            <v>FAAAB</v>
          </cell>
          <cell r="O1657" t="str">
            <v>Quotidien</v>
          </cell>
          <cell r="P1657" t="str">
            <v>France</v>
          </cell>
          <cell r="Q1657" t="str">
            <v>Oui</v>
          </cell>
          <cell r="R1657" t="str">
            <v/>
          </cell>
          <cell r="S1657" t="str">
            <v/>
          </cell>
          <cell r="T1657" t="str">
            <v>France</v>
          </cell>
          <cell r="U1657" t="str">
            <v>France</v>
          </cell>
          <cell r="V1657">
            <v>6</v>
          </cell>
          <cell r="W1657" t="str">
            <v>Non</v>
          </cell>
          <cell r="X1657" t="str">
            <v>Cap</v>
          </cell>
          <cell r="Y1657" t="str">
            <v>10h00</v>
          </cell>
          <cell r="Z1657" t="str">
            <v>J+3</v>
          </cell>
          <cell r="AA1657">
            <v>0</v>
          </cell>
          <cell r="AB1657" t="str">
            <v>Non</v>
          </cell>
          <cell r="AC1657" t="str">
            <v>Oui</v>
          </cell>
          <cell r="AD1657">
            <v>1.6</v>
          </cell>
          <cell r="AE1657">
            <v>1.54</v>
          </cell>
        </row>
        <row r="1658">
          <cell r="A1658" t="str">
            <v>FR0000438087</v>
          </cell>
          <cell r="B1658" t="str">
            <v>HSBC Clic Euro 85 G</v>
          </cell>
          <cell r="C1658" t="str">
            <v/>
          </cell>
          <cell r="D1658">
            <v>7</v>
          </cell>
          <cell r="E1658" t="str">
            <v>FCP</v>
          </cell>
          <cell r="F1658" t="str">
            <v>HSBC</v>
          </cell>
          <cell r="G1658" t="str">
            <v>HSBC Global Asset Management (France)</v>
          </cell>
          <cell r="H1658" t="str">
            <v>EUR</v>
          </cell>
          <cell r="I1658" t="str">
            <v>Pas d'indice de référence</v>
          </cell>
          <cell r="J1658" t="str">
            <v>www.assetmanagement.hsbc.fr</v>
          </cell>
          <cell r="K1658" t="str">
            <v>Fonds à Capital Protégé</v>
          </cell>
          <cell r="L1658" t="str">
            <v>Europe Fonds ouverts  - Fonds Garantis</v>
          </cell>
          <cell r="M1658" t="str">
            <v>E0A0</v>
          </cell>
          <cell r="N1658" t="str">
            <v>E0A0B</v>
          </cell>
          <cell r="O1658" t="str">
            <v>Quotidien</v>
          </cell>
          <cell r="P1658" t="str">
            <v>Germany;France;</v>
          </cell>
          <cell r="Q1658" t="str">
            <v>Non</v>
          </cell>
          <cell r="R1658" t="str">
            <v/>
          </cell>
          <cell r="S1658" t="str">
            <v/>
          </cell>
          <cell r="T1658" t="str">
            <v>Zone Euro</v>
          </cell>
          <cell r="U1658" t="str">
            <v>Euroland</v>
          </cell>
          <cell r="V1658">
            <v>6</v>
          </cell>
          <cell r="W1658" t="str">
            <v>Non</v>
          </cell>
          <cell r="X1658" t="str">
            <v>Cap</v>
          </cell>
          <cell r="Y1658" t="str">
            <v>12h00</v>
          </cell>
          <cell r="Z1658" t="str">
            <v>Cut Off: 12h00  Val:J+1  DE:3%</v>
          </cell>
          <cell r="AA1658">
            <v>0</v>
          </cell>
          <cell r="AB1658" t="str">
            <v>Non</v>
          </cell>
          <cell r="AC1658" t="str">
            <v>Oui</v>
          </cell>
          <cell r="AD1658">
            <v>1.3</v>
          </cell>
          <cell r="AE1658">
            <v>1.79</v>
          </cell>
        </row>
        <row r="1659">
          <cell r="A1659" t="str">
            <v>FR0010745778</v>
          </cell>
          <cell r="B1659" t="str">
            <v>HSBC Euro Equity Volatility Focused A</v>
          </cell>
          <cell r="C1659" t="str">
            <v/>
          </cell>
          <cell r="D1659">
            <v>2</v>
          </cell>
          <cell r="E1659" t="str">
            <v>FCP</v>
          </cell>
          <cell r="F1659" t="str">
            <v>HSBC</v>
          </cell>
          <cell r="G1659" t="str">
            <v>HSBC Global Asset Management (France)</v>
          </cell>
          <cell r="H1659" t="str">
            <v>EUR</v>
          </cell>
          <cell r="I1659" t="str">
            <v>MSCI EMU NR EUR</v>
          </cell>
          <cell r="J1659" t="str">
            <v>www.assetmanagement.hsbc.fr</v>
          </cell>
          <cell r="K1659" t="str">
            <v>Actions Zone Euro Grandes Capitalisations</v>
          </cell>
          <cell r="L1659" t="str">
            <v>Europe Fonds ouverts  - Actions Zone Euro Grandes Cap.</v>
          </cell>
          <cell r="M1659" t="str">
            <v>FBAA</v>
          </cell>
          <cell r="N1659" t="str">
            <v>FBAAB</v>
          </cell>
          <cell r="O1659" t="str">
            <v>Quotidien</v>
          </cell>
          <cell r="P1659" t="str">
            <v>France</v>
          </cell>
          <cell r="Q1659" t="str">
            <v>Oui</v>
          </cell>
          <cell r="R1659" t="str">
            <v/>
          </cell>
          <cell r="S1659" t="str">
            <v/>
          </cell>
          <cell r="T1659" t="str">
            <v>Zone Euro</v>
          </cell>
          <cell r="U1659" t="str">
            <v>Euroland</v>
          </cell>
          <cell r="V1659">
            <v>6</v>
          </cell>
          <cell r="W1659" t="str">
            <v>Non</v>
          </cell>
          <cell r="X1659" t="str">
            <v>Cap</v>
          </cell>
          <cell r="Y1659" t="str">
            <v>10h00</v>
          </cell>
          <cell r="Z1659" t="str">
            <v>J+3</v>
          </cell>
          <cell r="AB1659" t="str">
            <v>Non</v>
          </cell>
          <cell r="AC1659" t="str">
            <v>Oui</v>
          </cell>
          <cell r="AD1659">
            <v>1.8</v>
          </cell>
          <cell r="AE1659">
            <v>1.55</v>
          </cell>
        </row>
        <row r="1660">
          <cell r="A1660" t="str">
            <v>FR0000971293</v>
          </cell>
          <cell r="B1660" t="str">
            <v>HSBC Euro Gvt Bond Fund HC</v>
          </cell>
          <cell r="D1660">
            <v>2</v>
          </cell>
          <cell r="E1660" t="str">
            <v>FCP</v>
          </cell>
          <cell r="F1660" t="str">
            <v>HSBC</v>
          </cell>
          <cell r="G1660" t="str">
            <v>HSBC Global Asset Management (France)</v>
          </cell>
          <cell r="H1660" t="str">
            <v>EUR</v>
          </cell>
          <cell r="I1660" t="str">
            <v>FTSE EMU GBI EUR</v>
          </cell>
          <cell r="J1660" t="str">
            <v>www.assetmanagement.hsbc.fr</v>
          </cell>
          <cell r="K1660" t="str">
            <v>Emprunts d'Etat EUR</v>
          </cell>
          <cell r="L1660" t="str">
            <v>Europe Fonds ouverts  - Obligations EUR Emprunts d'Etat</v>
          </cell>
          <cell r="M1660" t="str">
            <v>BAAA</v>
          </cell>
          <cell r="N1660" t="str">
            <v>BAAAB</v>
          </cell>
          <cell r="O1660" t="str">
            <v>Quotidien</v>
          </cell>
          <cell r="P1660" t="str">
            <v>France;Italy;</v>
          </cell>
          <cell r="Q1660" t="str">
            <v>Non</v>
          </cell>
          <cell r="R1660" t="str">
            <v/>
          </cell>
          <cell r="S1660" t="str">
            <v>+ 85 ans</v>
          </cell>
          <cell r="T1660" t="str">
            <v>Zone Euro</v>
          </cell>
          <cell r="U1660" t="str">
            <v>Euroland</v>
          </cell>
          <cell r="V1660">
            <v>3</v>
          </cell>
          <cell r="W1660" t="str">
            <v>Non</v>
          </cell>
          <cell r="X1660" t="str">
            <v>Cap</v>
          </cell>
          <cell r="Y1660" t="str">
            <v>12h00</v>
          </cell>
          <cell r="Z1660" t="str">
            <v>J+1</v>
          </cell>
          <cell r="AB1660" t="str">
            <v>Non</v>
          </cell>
          <cell r="AC1660" t="str">
            <v>Oui</v>
          </cell>
          <cell r="AD1660">
            <v>0.6</v>
          </cell>
          <cell r="AE1660">
            <v>0.42</v>
          </cell>
        </row>
        <row r="1661">
          <cell r="A1661" t="str">
            <v>FR0000442329</v>
          </cell>
          <cell r="B1661" t="str">
            <v>HSBC Euro PME AC</v>
          </cell>
          <cell r="C1661" t="str">
            <v>PEA PME</v>
          </cell>
          <cell r="D1661">
            <v>3</v>
          </cell>
          <cell r="E1661" t="str">
            <v>FCP</v>
          </cell>
          <cell r="F1661" t="str">
            <v>HSBC</v>
          </cell>
          <cell r="G1661" t="str">
            <v>HSBC Global Asset Management (France)</v>
          </cell>
          <cell r="H1661" t="str">
            <v>EUR</v>
          </cell>
          <cell r="I1661" t="str">
            <v>MSCI EMU Small Cap NR EUR</v>
          </cell>
          <cell r="J1661" t="str">
            <v>www.assetmanagement.hsbc.fr</v>
          </cell>
          <cell r="K1661" t="str">
            <v>Actions Zone Euro Petites Capitalisations</v>
          </cell>
          <cell r="L1661" t="str">
            <v>Europe Fonds ouverts  - Actions Zone Euro Petites Cap.</v>
          </cell>
          <cell r="M1661" t="str">
            <v>FBDA</v>
          </cell>
          <cell r="N1661" t="str">
            <v>FBDAB</v>
          </cell>
          <cell r="O1661" t="str">
            <v>Quotidien</v>
          </cell>
          <cell r="P1661" t="str">
            <v>France</v>
          </cell>
          <cell r="Q1661" t="str">
            <v>Oui</v>
          </cell>
          <cell r="R1661" t="str">
            <v/>
          </cell>
          <cell r="S1661" t="str">
            <v/>
          </cell>
          <cell r="T1661" t="str">
            <v>Zone Euro</v>
          </cell>
          <cell r="U1661" t="str">
            <v>Euroland</v>
          </cell>
          <cell r="V1661">
            <v>6</v>
          </cell>
          <cell r="W1661" t="str">
            <v>Non</v>
          </cell>
          <cell r="X1661" t="str">
            <v>Cap</v>
          </cell>
          <cell r="AB1661" t="str">
            <v>Non</v>
          </cell>
          <cell r="AC1661" t="str">
            <v>Oui</v>
          </cell>
          <cell r="AD1661">
            <v>2.2999999999999998</v>
          </cell>
          <cell r="AE1661">
            <v>2.08</v>
          </cell>
        </row>
        <row r="1662">
          <cell r="A1662" t="str">
            <v>FR0000990665</v>
          </cell>
          <cell r="B1662" t="str">
            <v>HSBC Europe Small &amp; Mid Cap AC</v>
          </cell>
          <cell r="C1662" t="str">
            <v/>
          </cell>
          <cell r="D1662">
            <v>3</v>
          </cell>
          <cell r="E1662" t="str">
            <v>FCP</v>
          </cell>
          <cell r="F1662" t="str">
            <v>HSBC</v>
          </cell>
          <cell r="G1662" t="str">
            <v>HSBC Global Asset Management (France)</v>
          </cell>
          <cell r="H1662" t="str">
            <v>EUR</v>
          </cell>
          <cell r="I1662" t="str">
            <v>MSCI Europe SMID NR EUR</v>
          </cell>
          <cell r="J1662" t="str">
            <v>www.assetmanagement.hsbc.fr</v>
          </cell>
          <cell r="K1662" t="str">
            <v>Actions Europe Moyennes Capitalisations</v>
          </cell>
          <cell r="L1662" t="str">
            <v>Europe Fonds ouverts  - Actions Europe Moyennes Cap.</v>
          </cell>
          <cell r="M1662" t="str">
            <v>FCD0</v>
          </cell>
          <cell r="N1662" t="str">
            <v>FCD0B</v>
          </cell>
          <cell r="O1662" t="str">
            <v>Quotidien</v>
          </cell>
          <cell r="P1662" t="str">
            <v>France</v>
          </cell>
          <cell r="Q1662" t="str">
            <v>Oui</v>
          </cell>
          <cell r="R1662" t="str">
            <v/>
          </cell>
          <cell r="S1662" t="str">
            <v/>
          </cell>
          <cell r="T1662" t="str">
            <v>Europe</v>
          </cell>
          <cell r="U1662" t="str">
            <v>Europe</v>
          </cell>
          <cell r="V1662">
            <v>6</v>
          </cell>
          <cell r="W1662" t="str">
            <v>Non</v>
          </cell>
          <cell r="X1662" t="str">
            <v>Cap</v>
          </cell>
          <cell r="Y1662" t="str">
            <v>12h00</v>
          </cell>
          <cell r="Z1662" t="str">
            <v>Cut Off: 12h00  Val:J+2  DE: 5%</v>
          </cell>
          <cell r="AB1662" t="str">
            <v>Non</v>
          </cell>
          <cell r="AC1662" t="str">
            <v>Oui</v>
          </cell>
          <cell r="AD1662">
            <v>1.8</v>
          </cell>
          <cell r="AE1662">
            <v>1.6</v>
          </cell>
        </row>
        <row r="1663">
          <cell r="A1663" t="str">
            <v>LU0165289439</v>
          </cell>
          <cell r="B1663" t="str">
            <v>HSBC GIF Asia ex Japan Equity AC</v>
          </cell>
          <cell r="D1663">
            <v>1</v>
          </cell>
          <cell r="E1663" t="str">
            <v>SICAV</v>
          </cell>
          <cell r="F1663" t="str">
            <v>HSBC</v>
          </cell>
          <cell r="G1663" t="str">
            <v>HSBC Investment Funds (Luxembourg) S.A.</v>
          </cell>
          <cell r="H1663" t="str">
            <v>USD</v>
          </cell>
          <cell r="I1663" t="str">
            <v>MSCI AC Asia Ex Japan NR USD</v>
          </cell>
          <cell r="J1663" t="str">
            <v>www.assetmanagement.hsbc.fr</v>
          </cell>
          <cell r="K1663" t="str">
            <v>Actions Asie-Pacifique hors Japon</v>
          </cell>
          <cell r="L1663" t="str">
            <v>Europe Fonds ouverts  - Actions Asie hors Japon</v>
          </cell>
          <cell r="M1663" t="str">
            <v>FN00</v>
          </cell>
          <cell r="N1663" t="str">
            <v>FN00B</v>
          </cell>
          <cell r="O1663" t="str">
            <v>Quotidien</v>
          </cell>
          <cell r="P1663" t="str">
            <v>United Arab Emirates;Austria;Belgium;Bahrain;BRUNEI DARUSSALAM;Switzerland;Chile;Cyprus;Czech Republic;Germany;Denmark;Spain;Finland;France;United Kingdom;Hungary;Ireland;Italy;Jersey;Jordan;Luxembourg;Macao;Malta;Netherlands;Norway;Oman;Poland;Qatar;Swed</v>
          </cell>
          <cell r="Q1663" t="str">
            <v>Non</v>
          </cell>
          <cell r="R1663" t="str">
            <v/>
          </cell>
          <cell r="S1663" t="str">
            <v/>
          </cell>
          <cell r="T1663" t="str">
            <v>Asie - Pacifique</v>
          </cell>
          <cell r="U1663" t="str">
            <v>Asia Pacific ex Japan ex Australia</v>
          </cell>
          <cell r="V1663">
            <v>6</v>
          </cell>
          <cell r="W1663" t="str">
            <v>Non</v>
          </cell>
          <cell r="X1663" t="str">
            <v>Cap</v>
          </cell>
          <cell r="Y1663" t="str">
            <v>10h00</v>
          </cell>
          <cell r="Z1663" t="str">
            <v>J+4</v>
          </cell>
          <cell r="AB1663" t="str">
            <v>Non</v>
          </cell>
          <cell r="AC1663" t="str">
            <v>Oui</v>
          </cell>
          <cell r="AD1663">
            <v>1.5</v>
          </cell>
          <cell r="AE1663">
            <v>1.85</v>
          </cell>
        </row>
        <row r="1664">
          <cell r="A1664" t="str">
            <v>LU0212851702</v>
          </cell>
          <cell r="B1664" t="str">
            <v>HSBC GIF Asia ex Japan Equity ACOEUR</v>
          </cell>
          <cell r="D1664">
            <v>0</v>
          </cell>
          <cell r="E1664" t="str">
            <v>SICAV</v>
          </cell>
          <cell r="F1664" t="str">
            <v>HSBC</v>
          </cell>
          <cell r="G1664" t="str">
            <v>HSBC Investment Funds (Luxembourg) S.A.</v>
          </cell>
          <cell r="H1664" t="str">
            <v>EUR</v>
          </cell>
          <cell r="I1664" t="str">
            <v>MSCI AC Asia Ex Japan NR USD</v>
          </cell>
          <cell r="J1664" t="str">
            <v>www.assetmanagement.hsbc.fr</v>
          </cell>
          <cell r="K1664" t="str">
            <v>Actions autres</v>
          </cell>
          <cell r="L1664" t="str">
            <v>Europe Fonds ouverts  - Autres actions</v>
          </cell>
          <cell r="M1664" t="str">
            <v>FTZZ</v>
          </cell>
          <cell r="N1664" t="str">
            <v>FTZZB</v>
          </cell>
          <cell r="O1664" t="str">
            <v>Quotidien</v>
          </cell>
          <cell r="P1664" t="str">
            <v>United Arab Emirates;Austria;Belgium;Bahrain;Switzerland;Chile;Cyprus;Czech Republic;Germany;Denmark;Spain;Finland;France;United Kingdom;Hungary;Ireland;Italy;Jersey;Jordan;Luxembourg;Malta;Netherlands;Norway;Oman;Poland;Qatar;Sweden;Samoa;</v>
          </cell>
          <cell r="Q1664" t="str">
            <v>Non</v>
          </cell>
          <cell r="R1664" t="str">
            <v/>
          </cell>
          <cell r="S1664" t="str">
            <v/>
          </cell>
          <cell r="T1664" t="str">
            <v>Asie - Pacifique</v>
          </cell>
          <cell r="U1664" t="str">
            <v>Asia Pacific ex Japan ex Australia</v>
          </cell>
          <cell r="V1664">
            <v>6</v>
          </cell>
          <cell r="W1664" t="str">
            <v>Non</v>
          </cell>
          <cell r="X1664" t="str">
            <v>Cap</v>
          </cell>
          <cell r="Y1664" t="str">
            <v>09h00</v>
          </cell>
          <cell r="Z1664" t="str">
            <v>Cut Off: 09h00  Val:J+4</v>
          </cell>
          <cell r="AB1664" t="str">
            <v>Non</v>
          </cell>
          <cell r="AC1664" t="str">
            <v>Oui</v>
          </cell>
          <cell r="AD1664">
            <v>1.5</v>
          </cell>
          <cell r="AE1664">
            <v>1.87</v>
          </cell>
        </row>
        <row r="1665">
          <cell r="A1665" t="str">
            <v>LU0082770016</v>
          </cell>
          <cell r="B1665" t="str">
            <v>HSBC GIF Asia ex Jpn Eq Smlr Coms AD</v>
          </cell>
          <cell r="C1665" t="str">
            <v>Hard Close (mail Sanja Jolovic 21/11/2017)</v>
          </cell>
          <cell r="D1665">
            <v>0</v>
          </cell>
          <cell r="E1665" t="str">
            <v>SICAV</v>
          </cell>
          <cell r="F1665" t="str">
            <v>HSBC</v>
          </cell>
          <cell r="G1665" t="str">
            <v>HSBC Investment Funds (Luxembourg) S.A.</v>
          </cell>
          <cell r="H1665" t="str">
            <v>USD</v>
          </cell>
          <cell r="I1665" t="str">
            <v>MSCI AC Asia Ex JPN Small NR USD</v>
          </cell>
          <cell r="J1665" t="str">
            <v>www.assetmanagement.hsbc.fr</v>
          </cell>
          <cell r="K1665" t="str">
            <v>Actions Asie-Pacifique hors Japon</v>
          </cell>
          <cell r="L1665" t="str">
            <v>Europe Fonds ouverts  - Actions Asie hors Japon Petites &amp; Moy. Cap.</v>
          </cell>
          <cell r="M1665" t="str">
            <v>FN00</v>
          </cell>
          <cell r="N1665" t="str">
            <v>FN00B</v>
          </cell>
          <cell r="O1665" t="str">
            <v>Quotidien</v>
          </cell>
          <cell r="P1665" t="str">
            <v>United Arab Emirates;Austria;Belgium;Bahrain;BRUNEI DARUSSALAM;Switzerland;Czech Republic;Germany;Denmark;Spain;Finland;France;United Kingdom;Hong Kong;Hungary;Ireland;Italy;Jersey;Jordan;Japan;Luxembourg;Macao;Netherlands;Norway;Oman;Poland;Qatar;Singapo</v>
          </cell>
          <cell r="Q1665" t="str">
            <v>Non</v>
          </cell>
          <cell r="R1665" t="str">
            <v/>
          </cell>
          <cell r="S1665" t="str">
            <v/>
          </cell>
          <cell r="T1665" t="str">
            <v>Asie - Pacifique</v>
          </cell>
          <cell r="U1665" t="str">
            <v>Asia Pacific ex Japan ex Australia</v>
          </cell>
          <cell r="V1665">
            <v>6</v>
          </cell>
          <cell r="W1665" t="str">
            <v>Non</v>
          </cell>
          <cell r="X1665" t="str">
            <v>Dist</v>
          </cell>
          <cell r="Y1665" t="str">
            <v>08h30</v>
          </cell>
          <cell r="Z1665" t="str">
            <v>Cut Off: 08h30  Val:J+4</v>
          </cell>
          <cell r="AB1665" t="str">
            <v>Non</v>
          </cell>
          <cell r="AC1665" t="str">
            <v>Oui</v>
          </cell>
          <cell r="AD1665">
            <v>1.5</v>
          </cell>
          <cell r="AE1665">
            <v>1.85</v>
          </cell>
        </row>
        <row r="1666">
          <cell r="A1666" t="str">
            <v>LU0164870239</v>
          </cell>
          <cell r="B1666" t="str">
            <v>HSBC GIF Asia ex Jpn Eq Smlr Coms EC</v>
          </cell>
          <cell r="C1666" t="str">
            <v>Hard Close (mail Sanja Jolovic 21/11/2017)</v>
          </cell>
          <cell r="D1666">
            <v>0</v>
          </cell>
          <cell r="E1666" t="str">
            <v>SICAV</v>
          </cell>
          <cell r="F1666" t="str">
            <v>HSBC</v>
          </cell>
          <cell r="G1666" t="str">
            <v>HSBC Investment Funds (Luxembourg) S.A.</v>
          </cell>
          <cell r="H1666" t="str">
            <v>USD</v>
          </cell>
          <cell r="I1666" t="str">
            <v>MSCI AC Asia Ex JPN Small NR USD</v>
          </cell>
          <cell r="J1666" t="str">
            <v>www.assetmanagement.hsbc.fr</v>
          </cell>
          <cell r="K1666" t="str">
            <v>Actions Asie-Pacifique hors Japon</v>
          </cell>
          <cell r="L1666" t="str">
            <v>Europe Fonds ouverts  - Actions Asie hors Japon Petites &amp; Moy. Cap.</v>
          </cell>
          <cell r="M1666" t="str">
            <v>FN00</v>
          </cell>
          <cell r="N1666" t="str">
            <v>FN00B</v>
          </cell>
          <cell r="O1666" t="str">
            <v>Quotidien</v>
          </cell>
          <cell r="P1666" t="str">
            <v>Austria;Switzerland;Colombia;Denmark;Spain;Finland;France;United Kingdom;Hungary;Ireland;Italy;Jersey;Luxembourg;Mauritius;Netherlands;Norway;Panama;Poland;Portugal;Sweden;</v>
          </cell>
          <cell r="Q1666" t="str">
            <v>Non</v>
          </cell>
          <cell r="R1666" t="str">
            <v/>
          </cell>
          <cell r="S1666" t="str">
            <v/>
          </cell>
          <cell r="T1666" t="str">
            <v>Asie - Pacifique</v>
          </cell>
          <cell r="U1666" t="str">
            <v>Asia Pacific ex Japan ex Australia</v>
          </cell>
          <cell r="V1666">
            <v>6</v>
          </cell>
          <cell r="W1666" t="str">
            <v>Non</v>
          </cell>
          <cell r="X1666" t="str">
            <v>Cap</v>
          </cell>
          <cell r="Y1666" t="str">
            <v>10h00</v>
          </cell>
          <cell r="Z1666" t="str">
            <v>J+4</v>
          </cell>
          <cell r="AB1666" t="str">
            <v>Non</v>
          </cell>
          <cell r="AC1666" t="str">
            <v>Oui</v>
          </cell>
          <cell r="AD1666">
            <v>3.5</v>
          </cell>
          <cell r="AE1666">
            <v>2.35</v>
          </cell>
        </row>
        <row r="1667">
          <cell r="A1667" t="str">
            <v>LU0196696453</v>
          </cell>
          <cell r="B1667" t="str">
            <v>HSBC GIF Brazil Equity AC</v>
          </cell>
          <cell r="C1667" t="str">
            <v>Retrait Darjeeling 09/21 Doublons</v>
          </cell>
          <cell r="D1667">
            <v>4</v>
          </cell>
          <cell r="E1667" t="str">
            <v>SICAV</v>
          </cell>
          <cell r="F1667" t="str">
            <v>HSBC</v>
          </cell>
          <cell r="G1667" t="str">
            <v>HSBC Investment Funds (Luxembourg) S.A.</v>
          </cell>
          <cell r="H1667" t="str">
            <v>USD</v>
          </cell>
          <cell r="I1667" t="str">
            <v>MSCI Brazil 10/40 NR USD</v>
          </cell>
          <cell r="J1667" t="str">
            <v>www.assetmanagement.hsbc.fr</v>
          </cell>
          <cell r="K1667" t="str">
            <v>Actions Brésil</v>
          </cell>
          <cell r="L1667" t="str">
            <v>Europe Fonds ouverts  - Actions Brésil</v>
          </cell>
          <cell r="M1667" t="str">
            <v>FKB0</v>
          </cell>
          <cell r="N1667" t="str">
            <v>FKB0B</v>
          </cell>
          <cell r="O1667" t="str">
            <v>Quotidien</v>
          </cell>
          <cell r="P1667" t="str">
            <v>United Arab Emirates;Austria;Belgium;Bahrain;Switzerland;Chile;Cyprus;Czech Republic;Germany;Denmark;Spain;Finland;France;United Kingdom;Hungary;Italy;Jersey;Jordan;Luxembourg;Netherlands;Norway;Oman;Poland;Qatar;Singapore;Sweden;Taiwan;</v>
          </cell>
          <cell r="Q1667" t="str">
            <v>Non</v>
          </cell>
          <cell r="R1667" t="str">
            <v>non résident</v>
          </cell>
          <cell r="S1667" t="str">
            <v/>
          </cell>
          <cell r="T1667" t="str">
            <v>Amérique Latine</v>
          </cell>
          <cell r="U1667" t="str">
            <v>Brésil</v>
          </cell>
          <cell r="V1667">
            <v>7</v>
          </cell>
          <cell r="W1667" t="str">
            <v>Non</v>
          </cell>
          <cell r="X1667" t="str">
            <v>Cap</v>
          </cell>
          <cell r="Y1667" t="str">
            <v>08h30</v>
          </cell>
          <cell r="Z1667" t="str">
            <v>Cut Off: 08h30  Val:J+4</v>
          </cell>
          <cell r="AB1667" t="str">
            <v>Non</v>
          </cell>
          <cell r="AC1667" t="str">
            <v>Oui</v>
          </cell>
          <cell r="AD1667">
            <v>1.75</v>
          </cell>
          <cell r="AE1667">
            <v>2.15</v>
          </cell>
        </row>
        <row r="1668">
          <cell r="A1668" t="str">
            <v>LU0196696966</v>
          </cell>
          <cell r="B1668" t="str">
            <v>HSBC GIF Brazil Equity EC</v>
          </cell>
          <cell r="C1668" t="str">
            <v>Retrait SLEPL 07/21 doublons</v>
          </cell>
          <cell r="D1668">
            <v>3</v>
          </cell>
          <cell r="E1668" t="str">
            <v>SICAV</v>
          </cell>
          <cell r="F1668" t="str">
            <v>HSBC</v>
          </cell>
          <cell r="G1668" t="str">
            <v>HSBC Investment Funds (Luxembourg) S.A.</v>
          </cell>
          <cell r="H1668" t="str">
            <v>USD</v>
          </cell>
          <cell r="I1668" t="str">
            <v>MSCI Brazil 10/40 NR USD</v>
          </cell>
          <cell r="J1668" t="str">
            <v>www.assetmanagement.hsbc.fr</v>
          </cell>
          <cell r="K1668" t="str">
            <v>Actions Brésil</v>
          </cell>
          <cell r="L1668" t="str">
            <v>Europe Fonds ouverts  - Actions Brésil</v>
          </cell>
          <cell r="M1668" t="str">
            <v>FKB0</v>
          </cell>
          <cell r="N1668" t="str">
            <v>FKB0B</v>
          </cell>
          <cell r="O1668" t="str">
            <v>Quotidien</v>
          </cell>
          <cell r="P1668" t="str">
            <v>United Arab Emirates;Austria;Belgium;Bahrain;Switzerland;Chile;Cyprus;Czech Republic;Germany;Denmark;Spain;Finland;France;United Kingdom;Hungary;Italy;Jersey;Jordan;Luxembourg;Netherlands;Norway;Oman;Poland;Portugal;Qatar;Sweden;</v>
          </cell>
          <cell r="Q1668" t="str">
            <v>Non</v>
          </cell>
          <cell r="R1668" t="str">
            <v>non résident</v>
          </cell>
          <cell r="S1668" t="str">
            <v/>
          </cell>
          <cell r="T1668" t="str">
            <v>Amérique Latine</v>
          </cell>
          <cell r="U1668" t="str">
            <v>Brésil</v>
          </cell>
          <cell r="V1668">
            <v>7</v>
          </cell>
          <cell r="W1668" t="str">
            <v>Non</v>
          </cell>
          <cell r="X1668" t="str">
            <v>Cap</v>
          </cell>
          <cell r="Y1668" t="str">
            <v>08h30</v>
          </cell>
          <cell r="Z1668" t="str">
            <v>Cut Off: 08h30  Val:J+4</v>
          </cell>
          <cell r="AB1668" t="str">
            <v>Non</v>
          </cell>
          <cell r="AC1668" t="str">
            <v>Oui</v>
          </cell>
          <cell r="AD1668">
            <v>3.5</v>
          </cell>
          <cell r="AE1668">
            <v>2.64</v>
          </cell>
        </row>
        <row r="1669">
          <cell r="A1669" t="str">
            <v>LU0214875030</v>
          </cell>
          <cell r="B1669" t="str">
            <v>HSBC GIF BRIC Equity M2C</v>
          </cell>
          <cell r="C1669" t="str">
            <v/>
          </cell>
          <cell r="D1669">
            <v>3</v>
          </cell>
          <cell r="E1669" t="str">
            <v>SICAV</v>
          </cell>
          <cell r="F1669" t="str">
            <v>HSBC</v>
          </cell>
          <cell r="G1669" t="str">
            <v>HSBC Investment Funds (Luxembourg) S.A.</v>
          </cell>
          <cell r="H1669" t="str">
            <v>USD</v>
          </cell>
          <cell r="I1669" t="str">
            <v>(MSCI Brazil NR USD) 25% + ( MSCI China NR USD) 25% + (MSCI India NR USD) 25% + (MSCI Russia NR USD) 25%</v>
          </cell>
          <cell r="J1669" t="str">
            <v>www.assetmanagement.hsbc.fr</v>
          </cell>
          <cell r="K1669" t="str">
            <v>Actions BRIC</v>
          </cell>
          <cell r="L1669" t="str">
            <v>Europe Fonds ouverts  - Actions BRIC</v>
          </cell>
          <cell r="M1669" t="str">
            <v>FKA0</v>
          </cell>
          <cell r="N1669" t="str">
            <v>FKA0B</v>
          </cell>
          <cell r="O1669" t="str">
            <v>Quotidien</v>
          </cell>
          <cell r="P1669" t="str">
            <v>United Arab Emirates;Austria;Belgium;Bahrain;Switzerland;Chile;Czech Republic;Germany;Denmark;Spain;Finland;France;United Kingdom;Greece;Hong Kong;Italy;Jersey;Jordan;Luxembourg;Macao;Netherlands;Norway;Oman;Portugal;Qatar;Singapore;Sweden;</v>
          </cell>
          <cell r="Q1669" t="str">
            <v>Non</v>
          </cell>
          <cell r="R1669" t="str">
            <v/>
          </cell>
          <cell r="S1669" t="str">
            <v/>
          </cell>
          <cell r="T1669" t="str">
            <v>BRIC</v>
          </cell>
          <cell r="U1669" t="str">
            <v>BRIC (Brazil, Russia, India and China)</v>
          </cell>
          <cell r="V1669">
            <v>6</v>
          </cell>
          <cell r="W1669" t="str">
            <v>Non</v>
          </cell>
          <cell r="X1669" t="str">
            <v>Cap</v>
          </cell>
          <cell r="Y1669" t="str">
            <v>09h00</v>
          </cell>
          <cell r="Z1669" t="str">
            <v>Cut Off: 09h00  Val:J+4</v>
          </cell>
          <cell r="AB1669" t="str">
            <v>Non</v>
          </cell>
          <cell r="AC1669" t="str">
            <v>Oui</v>
          </cell>
          <cell r="AD1669">
            <v>3.5</v>
          </cell>
          <cell r="AE1669">
            <v>1.35</v>
          </cell>
        </row>
        <row r="1670">
          <cell r="A1670" t="str">
            <v>LU0254981946</v>
          </cell>
          <cell r="B1670" t="str">
            <v>HSBC GIF BRIC Markets Equity AC</v>
          </cell>
          <cell r="D1670">
            <v>5</v>
          </cell>
          <cell r="E1670" t="str">
            <v>SICAV</v>
          </cell>
          <cell r="F1670" t="str">
            <v>HSBC</v>
          </cell>
          <cell r="G1670" t="str">
            <v>HSBC Investment Funds (Luxembourg) S.A.</v>
          </cell>
          <cell r="H1670" t="str">
            <v>USD</v>
          </cell>
          <cell r="I1670" t="str">
            <v>(MSCI Brazil NR USD) 25% + ( MSCI China NR USD) 25% + (MSCI India NR USD) 25% + (MSCI Russia NR USD) 25%</v>
          </cell>
          <cell r="J1670" t="str">
            <v>www.assetmanagement.hsbc.fr</v>
          </cell>
          <cell r="K1670" t="str">
            <v>Actions BRIC</v>
          </cell>
          <cell r="L1670" t="str">
            <v>Europe Fonds ouverts  - Actions BRIC</v>
          </cell>
          <cell r="M1670" t="str">
            <v>FKA0</v>
          </cell>
          <cell r="N1670" t="str">
            <v>FKA0B</v>
          </cell>
          <cell r="O1670" t="str">
            <v>Quotidien</v>
          </cell>
          <cell r="P1670" t="str">
            <v>United Arab Emirates;Austria;Belgium;Bahrain;Switzerland;Chile;Czech Republic;Germany;Denmark;Spain;Finland;France;United Kingdom;Greece;Hong Kong;Hungary;Italy;Jersey;Jordan;Luxembourg;Netherlands;Norway;Oman;Poland;Qatar;Sweden;Taiwan;</v>
          </cell>
          <cell r="Q1670" t="str">
            <v>Non</v>
          </cell>
          <cell r="R1670" t="str">
            <v/>
          </cell>
          <cell r="S1670" t="str">
            <v/>
          </cell>
          <cell r="T1670" t="str">
            <v>BRIC</v>
          </cell>
          <cell r="U1670" t="str">
            <v>BRIC (Brazil, Russia, India and China)</v>
          </cell>
          <cell r="V1670">
            <v>6</v>
          </cell>
          <cell r="W1670" t="str">
            <v>Non</v>
          </cell>
          <cell r="X1670" t="str">
            <v>Cap</v>
          </cell>
          <cell r="Y1670" t="str">
            <v>09h00</v>
          </cell>
          <cell r="Z1670" t="str">
            <v>Cut Off: 09h00  Val:J+4</v>
          </cell>
          <cell r="AA1670">
            <v>0</v>
          </cell>
          <cell r="AB1670" t="str">
            <v>Non</v>
          </cell>
          <cell r="AC1670" t="str">
            <v>Oui</v>
          </cell>
          <cell r="AD1670">
            <v>1.5</v>
          </cell>
          <cell r="AE1670">
            <v>1.85</v>
          </cell>
        </row>
        <row r="1671">
          <cell r="A1671" t="str">
            <v>LU0254982241</v>
          </cell>
          <cell r="B1671" t="str">
            <v>HSBC GIF BRIC Markets Equity AD</v>
          </cell>
          <cell r="C1671" t="str">
            <v/>
          </cell>
          <cell r="D1671">
            <v>0</v>
          </cell>
          <cell r="E1671" t="str">
            <v>SICAV</v>
          </cell>
          <cell r="F1671" t="str">
            <v>HSBC</v>
          </cell>
          <cell r="G1671" t="str">
            <v>HSBC Investment Funds (Luxembourg) S.A.</v>
          </cell>
          <cell r="H1671" t="str">
            <v>USD</v>
          </cell>
          <cell r="I1671" t="str">
            <v>(MSCI Brazil NR USD) 25% + ( MSCI China NR USD) 25% + (MSCI India NR USD) 25% + (MSCI Russia NR USD) 25%</v>
          </cell>
          <cell r="J1671" t="str">
            <v>www.assetmanagement.hsbc.fr</v>
          </cell>
          <cell r="K1671" t="str">
            <v>Actions BRIC</v>
          </cell>
          <cell r="L1671" t="str">
            <v>Europe Fonds ouverts  - Actions BRIC</v>
          </cell>
          <cell r="M1671" t="str">
            <v>FKA0</v>
          </cell>
          <cell r="N1671" t="str">
            <v>FKA0B</v>
          </cell>
          <cell r="O1671" t="str">
            <v>Quotidien</v>
          </cell>
          <cell r="P1671" t="str">
            <v>United Arab Emirates;Austria;Belgium;Bahrain;Switzerland;Chile;Czech Republic;Germany;Denmark;Spain;Finland;France;United Kingdom;Greece;Hungary;Italy;Jersey;Jordan;Luxembourg;Netherlands;Norway;Oman;Poland;Qatar;Sweden;</v>
          </cell>
          <cell r="Q1671" t="str">
            <v>Non</v>
          </cell>
          <cell r="R1671" t="str">
            <v/>
          </cell>
          <cell r="S1671" t="str">
            <v/>
          </cell>
          <cell r="T1671" t="str">
            <v>BRIC</v>
          </cell>
          <cell r="U1671" t="str">
            <v>BRIC (Brazil, Russia, India and China)</v>
          </cell>
          <cell r="V1671">
            <v>6</v>
          </cell>
          <cell r="W1671" t="str">
            <v>Non</v>
          </cell>
          <cell r="X1671" t="str">
            <v>Dist</v>
          </cell>
          <cell r="Y1671" t="str">
            <v>09h00</v>
          </cell>
          <cell r="Z1671" t="str">
            <v>Cut Off: 09h00  Val:J+4</v>
          </cell>
          <cell r="AB1671" t="str">
            <v>Non</v>
          </cell>
          <cell r="AC1671" t="str">
            <v>Oui</v>
          </cell>
          <cell r="AD1671">
            <v>1.5</v>
          </cell>
          <cell r="AE1671">
            <v>1.85</v>
          </cell>
        </row>
        <row r="1672">
          <cell r="A1672" t="str">
            <v>LU0164865239</v>
          </cell>
          <cell r="B1672" t="str">
            <v>HSBC GIF Chinese Equity AC</v>
          </cell>
          <cell r="C1672" t="str">
            <v/>
          </cell>
          <cell r="D1672">
            <v>6</v>
          </cell>
          <cell r="E1672" t="str">
            <v>SICAV</v>
          </cell>
          <cell r="F1672" t="str">
            <v>HSBC</v>
          </cell>
          <cell r="G1672" t="str">
            <v>HSBC Investment Funds (Luxembourg) S.A.</v>
          </cell>
          <cell r="H1672" t="str">
            <v>USD</v>
          </cell>
          <cell r="I1672" t="str">
            <v>MSCI China 10/40 NR USD</v>
          </cell>
          <cell r="J1672" t="str">
            <v>www.assetmanagement.hsbc.fr</v>
          </cell>
          <cell r="K1672" t="str">
            <v>Actions Chine</v>
          </cell>
          <cell r="L1672" t="str">
            <v>Europe Fonds ouverts  - Actions Chine</v>
          </cell>
          <cell r="M1672" t="str">
            <v>FKD0</v>
          </cell>
          <cell r="N1672" t="str">
            <v>FKD0B</v>
          </cell>
          <cell r="O1672" t="str">
            <v>Quotidien</v>
          </cell>
          <cell r="P1672" t="str">
            <v>United Arab Emirates;Austria;Belgium;Bahrain;BRUNEI DARUSSALAM;Switzerland;Chile;Cyprus;Czech Republic;Germany;Denmark;Spain;Finland;France;United Kingdom;Greece;Hong Kong;Hungary;Ireland;Italy;Jersey;Jordan;Japan;Luxembourg;Macao;Netherlands;Norway;Oman;</v>
          </cell>
          <cell r="Q1672" t="str">
            <v>Non</v>
          </cell>
          <cell r="R1672" t="str">
            <v/>
          </cell>
          <cell r="S1672" t="str">
            <v/>
          </cell>
          <cell r="T1672" t="str">
            <v>Chine</v>
          </cell>
          <cell r="U1672" t="str">
            <v>Chine</v>
          </cell>
          <cell r="V1672">
            <v>6</v>
          </cell>
          <cell r="W1672" t="str">
            <v>Non</v>
          </cell>
          <cell r="X1672" t="str">
            <v>Cap</v>
          </cell>
          <cell r="Y1672" t="str">
            <v>09h00</v>
          </cell>
          <cell r="Z1672" t="str">
            <v>Cut Off: 09h00? Val:J+4? DE:</v>
          </cell>
          <cell r="AB1672" t="str">
            <v>Non</v>
          </cell>
          <cell r="AC1672" t="str">
            <v>Oui</v>
          </cell>
          <cell r="AD1672">
            <v>1.5</v>
          </cell>
          <cell r="AE1672">
            <v>1.9</v>
          </cell>
        </row>
        <row r="1673">
          <cell r="A1673" t="str">
            <v>LU0039217434</v>
          </cell>
          <cell r="B1673" t="str">
            <v>HSBC GIF Chinese Equity AD</v>
          </cell>
          <cell r="C1673" t="str">
            <v>Hors liste</v>
          </cell>
          <cell r="D1673">
            <v>0</v>
          </cell>
          <cell r="E1673" t="str">
            <v>SICAV</v>
          </cell>
          <cell r="F1673" t="str">
            <v>HSBC</v>
          </cell>
          <cell r="G1673" t="str">
            <v>HSBC Investment Funds (Luxembourg) S.A.</v>
          </cell>
          <cell r="H1673" t="str">
            <v>USD</v>
          </cell>
          <cell r="I1673" t="str">
            <v>MSCI China 10/40 NR USD</v>
          </cell>
          <cell r="J1673" t="str">
            <v>www.assetmanagement.hsbc.fr</v>
          </cell>
          <cell r="K1673" t="str">
            <v>Actions Chine</v>
          </cell>
          <cell r="L1673" t="str">
            <v>Europe Fonds ouverts  - Actions Chine</v>
          </cell>
          <cell r="M1673" t="str">
            <v>FKD0</v>
          </cell>
          <cell r="N1673" t="str">
            <v>FKD0B</v>
          </cell>
          <cell r="O1673" t="str">
            <v>Quotidien</v>
          </cell>
          <cell r="P1673" t="str">
            <v>United Arab Emirates;Austria;Belgium;Bahrain;BRUNEI DARUSSALAM;Switzerland;Chile;Cyprus;Czech Republic;Germany;Denmark;Spain;Finland;France;United Kingdom;Greece;Hong Kong;Hungary;Ireland;Italy;Jersey;Jordan;South Korea;Luxembourg;Macao;Netherlands;Norway</v>
          </cell>
          <cell r="Q1673" t="str">
            <v>Non</v>
          </cell>
          <cell r="R1673" t="str">
            <v/>
          </cell>
          <cell r="S1673" t="str">
            <v/>
          </cell>
          <cell r="T1673" t="str">
            <v>Chine</v>
          </cell>
          <cell r="U1673" t="str">
            <v>Chine</v>
          </cell>
          <cell r="V1673">
            <v>6</v>
          </cell>
          <cell r="W1673" t="str">
            <v>Non</v>
          </cell>
          <cell r="X1673" t="str">
            <v>Dist</v>
          </cell>
          <cell r="Y1673" t="str">
            <v>08h30</v>
          </cell>
          <cell r="Z1673" t="str">
            <v>Cut Off: 08h30  Val:J+4</v>
          </cell>
          <cell r="AB1673" t="str">
            <v>Non</v>
          </cell>
          <cell r="AC1673" t="str">
            <v>Oui</v>
          </cell>
          <cell r="AD1673">
            <v>1.5</v>
          </cell>
          <cell r="AE1673">
            <v>1.9</v>
          </cell>
        </row>
        <row r="1674">
          <cell r="A1674" t="str">
            <v>LU0165074666</v>
          </cell>
          <cell r="B1674" t="str">
            <v>HSBC GIF Euroland Value AC</v>
          </cell>
          <cell r="C1674" t="str">
            <v/>
          </cell>
          <cell r="D1674">
            <v>9</v>
          </cell>
          <cell r="E1674" t="str">
            <v>SICAV</v>
          </cell>
          <cell r="F1674" t="str">
            <v>HSBC</v>
          </cell>
          <cell r="G1674" t="str">
            <v>HSBC Investment Funds (Luxembourg) S.A.</v>
          </cell>
          <cell r="H1674" t="str">
            <v>EUR</v>
          </cell>
          <cell r="I1674" t="str">
            <v>MSCI EMU NR EUR</v>
          </cell>
          <cell r="J1674" t="str">
            <v>www.assetmanagement.hsbc.fr</v>
          </cell>
          <cell r="K1674" t="str">
            <v>Actions Zone Euro Grandes Capitalisations</v>
          </cell>
          <cell r="L1674" t="str">
            <v>Europe Fonds ouverts  - Actions Zone Euro Grandes Cap.</v>
          </cell>
          <cell r="M1674" t="str">
            <v>FBAA</v>
          </cell>
          <cell r="N1674" t="str">
            <v>FBAAB</v>
          </cell>
          <cell r="O1674" t="str">
            <v>Quotidien</v>
          </cell>
          <cell r="P1674" t="str">
            <v>United Arab Emirates;Austria;Belgium;Bahrain;Switzerland;Chile;Czech Republic;Germany;Denmark;Spain;Finland;France;United Kingdom;Hungary;Ireland;Italy;Jersey;Jordan;Luxembourg;Macao;Netherlands;Norway;Oman;Poland;Portugal;Qatar;Sweden;</v>
          </cell>
          <cell r="Q1674" t="str">
            <v>Oui</v>
          </cell>
          <cell r="R1674" t="str">
            <v/>
          </cell>
          <cell r="S1674" t="str">
            <v/>
          </cell>
          <cell r="T1674" t="str">
            <v>Zone Euro</v>
          </cell>
          <cell r="U1674" t="str">
            <v>Euroland</v>
          </cell>
          <cell r="V1674">
            <v>6</v>
          </cell>
          <cell r="W1674" t="str">
            <v>Non</v>
          </cell>
          <cell r="X1674" t="str">
            <v>Cap</v>
          </cell>
          <cell r="Y1674" t="str">
            <v>09h00</v>
          </cell>
          <cell r="Z1674" t="str">
            <v>J+4</v>
          </cell>
          <cell r="AA1674">
            <v>0</v>
          </cell>
          <cell r="AB1674" t="str">
            <v>Non</v>
          </cell>
          <cell r="AC1674" t="str">
            <v>Oui</v>
          </cell>
          <cell r="AD1674">
            <v>1.5</v>
          </cell>
          <cell r="AE1674">
            <v>1.85</v>
          </cell>
        </row>
        <row r="1675">
          <cell r="A1675" t="str">
            <v>LU0165074740</v>
          </cell>
          <cell r="B1675" t="str">
            <v>HSBC GIF Euroland Value AD</v>
          </cell>
          <cell r="C1675" t="str">
            <v>Hors liste</v>
          </cell>
          <cell r="D1675">
            <v>0</v>
          </cell>
          <cell r="E1675" t="str">
            <v>SICAV</v>
          </cell>
          <cell r="F1675" t="str">
            <v>HSBC</v>
          </cell>
          <cell r="G1675" t="str">
            <v>HSBC Investment Funds (Luxembourg) S.A.</v>
          </cell>
          <cell r="H1675" t="str">
            <v>EUR</v>
          </cell>
          <cell r="I1675" t="str">
            <v>MSCI EMU NR EUR</v>
          </cell>
          <cell r="J1675" t="str">
            <v>www.assetmanagement.hsbc.fr</v>
          </cell>
          <cell r="K1675" t="str">
            <v>Actions Zone Euro Grandes Capitalisations</v>
          </cell>
          <cell r="L1675" t="str">
            <v>Europe Fonds ouverts  - Actions Zone Euro Grandes Cap.</v>
          </cell>
          <cell r="M1675" t="str">
            <v>FBAA</v>
          </cell>
          <cell r="N1675" t="str">
            <v>FBAAB</v>
          </cell>
          <cell r="O1675" t="str">
            <v>Quotidien</v>
          </cell>
          <cell r="P1675" t="str">
            <v>United Arab Emirates;Austria;Belgium;Bahrain;Switzerland;Chile;Czech Republic;Germany;Denmark;Spain;Finland;France;United Kingdom;Hong Kong;Hungary;Ireland;Jersey;Jordan;Japan;Luxembourg;Macao;Netherlands;Norway;Oman;Poland;Qatar;Singapore;Sweden;Taiwan;</v>
          </cell>
          <cell r="Q1675" t="str">
            <v>Oui</v>
          </cell>
          <cell r="R1675" t="str">
            <v/>
          </cell>
          <cell r="S1675" t="str">
            <v/>
          </cell>
          <cell r="T1675" t="str">
            <v>Zone Euro</v>
          </cell>
          <cell r="U1675" t="str">
            <v>Euroland</v>
          </cell>
          <cell r="V1675">
            <v>6</v>
          </cell>
          <cell r="W1675" t="str">
            <v>Non</v>
          </cell>
          <cell r="X1675" t="str">
            <v>Dist</v>
          </cell>
          <cell r="Y1675" t="str">
            <v>08h30</v>
          </cell>
          <cell r="Z1675" t="str">
            <v>Cut Off: 08h30  Val:J+4</v>
          </cell>
          <cell r="AB1675" t="str">
            <v>Non</v>
          </cell>
          <cell r="AC1675" t="str">
            <v>Oui</v>
          </cell>
          <cell r="AD1675">
            <v>1.5</v>
          </cell>
          <cell r="AE1675">
            <v>1.85</v>
          </cell>
        </row>
        <row r="1676">
          <cell r="A1676" t="str">
            <v>LU0164906959</v>
          </cell>
          <cell r="B1676" t="str">
            <v>HSBC GIF Europe Value AC</v>
          </cell>
          <cell r="C1676" t="str">
            <v/>
          </cell>
          <cell r="D1676">
            <v>7</v>
          </cell>
          <cell r="E1676" t="str">
            <v>SICAV</v>
          </cell>
          <cell r="F1676" t="str">
            <v>HSBC</v>
          </cell>
          <cell r="G1676" t="str">
            <v>HSBC Investment Funds (Luxembourg) S.A.</v>
          </cell>
          <cell r="H1676" t="str">
            <v>EUR</v>
          </cell>
          <cell r="I1676" t="str">
            <v>MSCI Europe NR EUR</v>
          </cell>
          <cell r="J1676" t="str">
            <v>www.assetmanagement.hsbc.fr</v>
          </cell>
          <cell r="K1676" t="str">
            <v>Actions Europe Grandes Capitalisations Valeur</v>
          </cell>
          <cell r="L1676" t="str">
            <v>Europe Fonds ouverts  - Actions Europe Gdes Cap. Value</v>
          </cell>
          <cell r="M1676" t="str">
            <v>FCBA</v>
          </cell>
          <cell r="N1676" t="str">
            <v>FCBAB</v>
          </cell>
          <cell r="O1676" t="str">
            <v>Quotidien</v>
          </cell>
          <cell r="P1676" t="str">
            <v>United Arab Emirates;Austria;Belgium;Bahrain;Switzerland;Chile;Cyprus;Czech Republic;Germany;Denmark;Spain;Finland;France;United Kingdom;Ireland;Italy;Jersey;Jordan;Luxembourg;Netherlands;Norway;Oman;Poland;Portugal;Qatar;Sweden;</v>
          </cell>
          <cell r="Q1676" t="str">
            <v>Non</v>
          </cell>
          <cell r="R1676" t="str">
            <v/>
          </cell>
          <cell r="S1676" t="str">
            <v/>
          </cell>
          <cell r="T1676" t="str">
            <v>Europe</v>
          </cell>
          <cell r="U1676" t="str">
            <v>Europe</v>
          </cell>
          <cell r="V1676">
            <v>6</v>
          </cell>
          <cell r="W1676" t="str">
            <v>Non</v>
          </cell>
          <cell r="X1676" t="str">
            <v>Cap</v>
          </cell>
          <cell r="Y1676" t="str">
            <v>09h00</v>
          </cell>
          <cell r="Z1676" t="str">
            <v>Cut Off: 09h00? Val:J+4? DE:</v>
          </cell>
          <cell r="AA1676">
            <v>0</v>
          </cell>
          <cell r="AB1676" t="str">
            <v>Non</v>
          </cell>
          <cell r="AC1676" t="str">
            <v>Oui</v>
          </cell>
          <cell r="AD1676">
            <v>1.5</v>
          </cell>
          <cell r="AE1676">
            <v>1.85</v>
          </cell>
        </row>
        <row r="1677">
          <cell r="A1677" t="str">
            <v>LU0708055370</v>
          </cell>
          <cell r="B1677" t="str">
            <v>HSBC GIF Frontier Markets ACEUR</v>
          </cell>
          <cell r="C1677" t="str">
            <v>Part entière</v>
          </cell>
          <cell r="D1677">
            <v>4</v>
          </cell>
          <cell r="E1677" t="str">
            <v>SICAV</v>
          </cell>
          <cell r="F1677" t="str">
            <v>HSBC</v>
          </cell>
          <cell r="G1677" t="str">
            <v>HSBC Investment Funds (Luxembourg) S.A.</v>
          </cell>
          <cell r="H1677" t="str">
            <v>EUR</v>
          </cell>
          <cell r="I1677" t="str">
            <v>MSCI Frontier Emerging Market NR USD</v>
          </cell>
          <cell r="J1677" t="str">
            <v>www.assetmanagement.hsbc.fr</v>
          </cell>
          <cell r="K1677" t="str">
            <v>Actions Marchés Emergents</v>
          </cell>
          <cell r="L1677" t="str">
            <v>Europe Fonds ouverts  - Actions Marchés Frontières</v>
          </cell>
          <cell r="M1677" t="str">
            <v>FJ00</v>
          </cell>
          <cell r="N1677" t="str">
            <v>FJ00B</v>
          </cell>
          <cell r="O1677" t="str">
            <v>Quotidien</v>
          </cell>
          <cell r="P1677" t="str">
            <v>Austria;Spain;France;Luxembourg;</v>
          </cell>
          <cell r="Q1677" t="str">
            <v>Non</v>
          </cell>
          <cell r="R1677" t="str">
            <v/>
          </cell>
          <cell r="S1677" t="str">
            <v>+ 85 ans</v>
          </cell>
          <cell r="T1677" t="str">
            <v>Marchés Emergents</v>
          </cell>
          <cell r="U1677" t="str">
            <v>Global Emerging Mkts</v>
          </cell>
          <cell r="V1677">
            <v>5</v>
          </cell>
          <cell r="W1677" t="str">
            <v>Non</v>
          </cell>
          <cell r="X1677" t="str">
            <v>Cap</v>
          </cell>
          <cell r="Y1677" t="str">
            <v>16h00</v>
          </cell>
          <cell r="Z1677" t="str">
            <v>J+5</v>
          </cell>
          <cell r="AB1677" t="str">
            <v>Non</v>
          </cell>
          <cell r="AC1677" t="str">
            <v>Oui</v>
          </cell>
          <cell r="AD1677">
            <v>1.75</v>
          </cell>
          <cell r="AE1677">
            <v>2.25</v>
          </cell>
        </row>
        <row r="1678">
          <cell r="A1678" t="str">
            <v>LU0708055537</v>
          </cell>
          <cell r="B1678" t="str">
            <v>HSBC GIF Frontier Markets ICEUR</v>
          </cell>
          <cell r="D1678">
            <v>0</v>
          </cell>
          <cell r="E1678" t="str">
            <v>SICAV</v>
          </cell>
          <cell r="F1678" t="str">
            <v>HSBC</v>
          </cell>
          <cell r="G1678" t="str">
            <v>HSBC Investment Funds (Luxembourg) S.A.</v>
          </cell>
          <cell r="H1678" t="str">
            <v>EUR</v>
          </cell>
          <cell r="I1678" t="str">
            <v>MSCI Frontier Emerging Market NR USD</v>
          </cell>
          <cell r="J1678" t="str">
            <v>www.assetmanagement.hsbc.fr</v>
          </cell>
          <cell r="K1678" t="str">
            <v>Actions Marchés Emergents</v>
          </cell>
          <cell r="L1678" t="str">
            <v>Europe Fonds ouverts  - Actions Marchés Frontières</v>
          </cell>
          <cell r="M1678" t="str">
            <v>FJ00</v>
          </cell>
          <cell r="N1678" t="str">
            <v>FJ00B</v>
          </cell>
          <cell r="O1678" t="str">
            <v>Quotidien</v>
          </cell>
          <cell r="P1678" t="str">
            <v>Austria;Belgium;Switzerland;Germany;Spain;Finland;France;United Kingdom;Italy;Jersey;Luxembourg;Netherlands;</v>
          </cell>
          <cell r="Q1678" t="str">
            <v>Non</v>
          </cell>
          <cell r="R1678" t="str">
            <v/>
          </cell>
          <cell r="S1678" t="str">
            <v>+ 85 ans</v>
          </cell>
          <cell r="T1678" t="str">
            <v>Marchés Emergents</v>
          </cell>
          <cell r="U1678" t="str">
            <v>Global Emerging Mkts</v>
          </cell>
          <cell r="V1678">
            <v>5</v>
          </cell>
          <cell r="W1678" t="str">
            <v>Non</v>
          </cell>
          <cell r="X1678" t="str">
            <v>Cap</v>
          </cell>
          <cell r="Y1678" t="str">
            <v>16h00</v>
          </cell>
          <cell r="Z1678" t="str">
            <v>J+5</v>
          </cell>
          <cell r="AB1678" t="str">
            <v>Non</v>
          </cell>
          <cell r="AC1678" t="str">
            <v>Oui</v>
          </cell>
          <cell r="AD1678">
            <v>3.5</v>
          </cell>
          <cell r="AE1678">
            <v>1.65</v>
          </cell>
        </row>
        <row r="1679">
          <cell r="A1679" t="str">
            <v>LU0234585437</v>
          </cell>
          <cell r="B1679" t="str">
            <v>HSBC GIF Global EM Local Dbt AC</v>
          </cell>
          <cell r="D1679">
            <v>5</v>
          </cell>
          <cell r="E1679" t="str">
            <v>SICAV</v>
          </cell>
          <cell r="F1679" t="str">
            <v>HSBC</v>
          </cell>
          <cell r="G1679" t="str">
            <v>HSBC Investment Funds (Luxembourg) S.A.</v>
          </cell>
          <cell r="H1679" t="str">
            <v>USD</v>
          </cell>
          <cell r="I1679" t="str">
            <v>(JPM GBI-EM Global Diversified TR USD) 50% + ( JPM ELMI+ TR USD) 50%</v>
          </cell>
          <cell r="J1679" t="str">
            <v>www.assetmanagement.hsbc.fr</v>
          </cell>
          <cell r="K1679" t="str">
            <v>Obligations Marchés Emergents - Devise locale</v>
          </cell>
          <cell r="L1679" t="str">
            <v>Europe Fonds ouverts  - Obligations Marchés Emergents Devise Locale</v>
          </cell>
          <cell r="M1679" t="str">
            <v>BDRC</v>
          </cell>
          <cell r="N1679" t="str">
            <v>BDRCB</v>
          </cell>
          <cell r="O1679" t="str">
            <v>Quotidien</v>
          </cell>
          <cell r="P1679" t="str">
            <v>Austria;Switzerland;Chile;Czech Republic;Germany;Denmark;Spain;Finland;France;United Kingdom;Italy;Jersey;Luxembourg;Netherlands;Norway;Poland;Sweden;</v>
          </cell>
          <cell r="Q1679" t="str">
            <v>Non</v>
          </cell>
          <cell r="R1679" t="str">
            <v/>
          </cell>
          <cell r="S1679" t="str">
            <v>+ 85 ans</v>
          </cell>
          <cell r="T1679" t="str">
            <v>Marchés Emergents</v>
          </cell>
          <cell r="U1679" t="str">
            <v>Global Emerging Mkts</v>
          </cell>
          <cell r="V1679">
            <v>4</v>
          </cell>
          <cell r="W1679" t="str">
            <v>Non</v>
          </cell>
          <cell r="X1679" t="str">
            <v>Cap</v>
          </cell>
          <cell r="Y1679" t="str">
            <v>09h00</v>
          </cell>
          <cell r="Z1679" t="str">
            <v>Cut Off: 09h00  Val:J+4</v>
          </cell>
          <cell r="AA1679">
            <v>0</v>
          </cell>
          <cell r="AB1679" t="str">
            <v>Non</v>
          </cell>
          <cell r="AC1679" t="str">
            <v>Oui</v>
          </cell>
          <cell r="AD1679">
            <v>1.25</v>
          </cell>
          <cell r="AE1679">
            <v>1.6</v>
          </cell>
        </row>
        <row r="1680">
          <cell r="A1680" t="str">
            <v>LU0164880469</v>
          </cell>
          <cell r="B1680" t="str">
            <v>HSBC GIF Hong Kong Equity AC</v>
          </cell>
          <cell r="C1680" t="str">
            <v/>
          </cell>
          <cell r="D1680">
            <v>1</v>
          </cell>
          <cell r="E1680" t="str">
            <v>SICAV</v>
          </cell>
          <cell r="F1680" t="str">
            <v>HSBC</v>
          </cell>
          <cell r="G1680" t="str">
            <v>HSBC Investment Funds (Luxembourg) S.A.</v>
          </cell>
          <cell r="H1680" t="str">
            <v>USD</v>
          </cell>
          <cell r="I1680" t="str">
            <v>FTSE MPF Hong Kong TR HKD</v>
          </cell>
          <cell r="J1680" t="str">
            <v>www.assetmanagement.hsbc.fr</v>
          </cell>
          <cell r="K1680" t="str">
            <v>Actions Asie Pacifique - Zones particulières</v>
          </cell>
          <cell r="L1680" t="str">
            <v>Europe Fonds ouverts  - Actions Hong Kong</v>
          </cell>
          <cell r="M1680" t="str">
            <v>FO00</v>
          </cell>
          <cell r="N1680" t="str">
            <v>FO00B</v>
          </cell>
          <cell r="O1680" t="str">
            <v>Quotidien</v>
          </cell>
          <cell r="P1680" t="str">
            <v>United Arab Emirates;Austria;Belgium;Bahrain;BRUNEI DARUSSALAM;Switzerland;Chile;Cyprus;Czech Republic;Germany;Denmark;Spain;Finland;France;United Kingdom;Ireland;Italy;Jersey;Jordan;Japan;Luxembourg;Netherlands;Norway;Oman;Poland;Qatar;Sweden;</v>
          </cell>
          <cell r="Q1680" t="str">
            <v>Non</v>
          </cell>
          <cell r="R1680" t="str">
            <v/>
          </cell>
          <cell r="S1680" t="str">
            <v/>
          </cell>
          <cell r="T1680" t="e">
            <v>#N/A</v>
          </cell>
          <cell r="U1680" t="str">
            <v>Hong Kong</v>
          </cell>
          <cell r="V1680">
            <v>6</v>
          </cell>
          <cell r="W1680" t="str">
            <v>Non</v>
          </cell>
          <cell r="X1680" t="str">
            <v>Cap</v>
          </cell>
          <cell r="Y1680" t="str">
            <v>08h30</v>
          </cell>
          <cell r="Z1680" t="str">
            <v>Cut Off: 08h30  Val:J+5</v>
          </cell>
          <cell r="AB1680" t="str">
            <v>Non</v>
          </cell>
          <cell r="AC1680" t="str">
            <v>Oui</v>
          </cell>
          <cell r="AD1680">
            <v>1.5</v>
          </cell>
          <cell r="AE1680">
            <v>1.85</v>
          </cell>
        </row>
        <row r="1681">
          <cell r="A1681" t="str">
            <v>LU0164881194</v>
          </cell>
          <cell r="B1681" t="str">
            <v>HSBC GIF Indian Equity AC</v>
          </cell>
          <cell r="C1681" t="str">
            <v/>
          </cell>
          <cell r="D1681">
            <v>12</v>
          </cell>
          <cell r="E1681" t="str">
            <v>SICAV</v>
          </cell>
          <cell r="F1681" t="str">
            <v>HSBC</v>
          </cell>
          <cell r="G1681" t="str">
            <v>HSBC Investment Funds (Luxembourg) S.A.</v>
          </cell>
          <cell r="H1681" t="str">
            <v>USD</v>
          </cell>
          <cell r="I1681" t="str">
            <v>S&amp;P/IFCI India TR USD</v>
          </cell>
          <cell r="J1681" t="str">
            <v>www.assetmanagement.hsbc.fr</v>
          </cell>
          <cell r="K1681" t="str">
            <v>Actions Inde</v>
          </cell>
          <cell r="L1681" t="str">
            <v>Europe Fonds ouverts  - Actions Inde</v>
          </cell>
          <cell r="M1681" t="str">
            <v>FKE0</v>
          </cell>
          <cell r="N1681" t="str">
            <v>FKE0B</v>
          </cell>
          <cell r="O1681" t="str">
            <v>Quotidien</v>
          </cell>
          <cell r="P1681" t="str">
            <v>United Arab Emirates;Austria;Belgium;Bahrain;BRUNEI DARUSSALAM;Switzerland;Cyprus;Czech Republic;Germany;Denmark;Spain;Finland;France;United Kingdom;Greece;Hungary;Italy;Jersey;Jordan;Lebanon;Luxembourg;Macao;Netherlands;Norway;Oman;Poland;Qatar;Sweden;</v>
          </cell>
          <cell r="Q1681" t="str">
            <v>Non</v>
          </cell>
          <cell r="R1681" t="str">
            <v/>
          </cell>
          <cell r="S1681" t="str">
            <v/>
          </cell>
          <cell r="T1681" t="str">
            <v>Inde</v>
          </cell>
          <cell r="U1681" t="str">
            <v>Inde</v>
          </cell>
          <cell r="V1681">
            <v>6</v>
          </cell>
          <cell r="W1681" t="str">
            <v>Non</v>
          </cell>
          <cell r="X1681" t="str">
            <v>Cap</v>
          </cell>
          <cell r="Y1681" t="str">
            <v>09h00</v>
          </cell>
          <cell r="Z1681" t="str">
            <v>Cut Off: 09h00  Val:J+4</v>
          </cell>
          <cell r="AA1681">
            <v>0</v>
          </cell>
          <cell r="AB1681" t="str">
            <v>Non</v>
          </cell>
          <cell r="AC1681" t="str">
            <v>Oui</v>
          </cell>
          <cell r="AD1681">
            <v>1.5</v>
          </cell>
          <cell r="AE1681">
            <v>1.9</v>
          </cell>
        </row>
        <row r="1682">
          <cell r="A1682" t="str">
            <v>LU0066902890</v>
          </cell>
          <cell r="B1682" t="str">
            <v>HSBC GIF Indian Equity AD</v>
          </cell>
          <cell r="C1682" t="str">
            <v/>
          </cell>
          <cell r="D1682">
            <v>4</v>
          </cell>
          <cell r="E1682" t="str">
            <v>SICAV</v>
          </cell>
          <cell r="F1682" t="str">
            <v>HSBC</v>
          </cell>
          <cell r="G1682" t="str">
            <v>HSBC Investment Funds (Luxembourg) S.A.</v>
          </cell>
          <cell r="H1682" t="str">
            <v>USD</v>
          </cell>
          <cell r="I1682" t="str">
            <v>S&amp;P/IFCI India TR USD</v>
          </cell>
          <cell r="J1682" t="str">
            <v>www.assetmanagement.hsbc.fr</v>
          </cell>
          <cell r="K1682" t="str">
            <v>Actions Inde</v>
          </cell>
          <cell r="L1682" t="str">
            <v>Europe Fonds ouverts  - Actions Inde</v>
          </cell>
          <cell r="M1682" t="str">
            <v>FKE0</v>
          </cell>
          <cell r="N1682" t="str">
            <v>FKE0B</v>
          </cell>
          <cell r="O1682" t="str">
            <v>Quotidien</v>
          </cell>
          <cell r="P1682" t="str">
            <v>United Arab Emirates;Austria;Belgium;Bahrain;BRUNEI DARUSSALAM;Switzerland;Cyprus;Czech Republic;Germany;Denmark;Spain;Finland;France;United Kingdom;Greece;Hong Kong;Hungary;Italy;Jersey;Jordan;Japan;South Korea;Lebanon;Luxembourg;Macao;Netherlands;Norway</v>
          </cell>
          <cell r="Q1682" t="str">
            <v>Non</v>
          </cell>
          <cell r="R1682" t="str">
            <v/>
          </cell>
          <cell r="S1682" t="str">
            <v/>
          </cell>
          <cell r="T1682" t="str">
            <v>Inde</v>
          </cell>
          <cell r="U1682" t="str">
            <v>Inde</v>
          </cell>
          <cell r="V1682">
            <v>6</v>
          </cell>
          <cell r="W1682" t="str">
            <v>Non</v>
          </cell>
          <cell r="X1682" t="str">
            <v>Dist</v>
          </cell>
          <cell r="Y1682" t="str">
            <v>09h00</v>
          </cell>
          <cell r="Z1682" t="str">
            <v>Cut Off: 09h00? Val:J+4? DE:</v>
          </cell>
          <cell r="AB1682" t="str">
            <v>Non</v>
          </cell>
          <cell r="AC1682" t="str">
            <v>Oui</v>
          </cell>
          <cell r="AD1682">
            <v>1.5</v>
          </cell>
          <cell r="AE1682">
            <v>1.9</v>
          </cell>
        </row>
        <row r="1683">
          <cell r="A1683" t="str">
            <v>FR0000428732</v>
          </cell>
          <cell r="B1683" t="str">
            <v>HSBC Microcaps Euro AC</v>
          </cell>
          <cell r="C1683" t="str">
            <v>PEA PME</v>
          </cell>
          <cell r="D1683">
            <v>2</v>
          </cell>
          <cell r="E1683" t="str">
            <v>FCP</v>
          </cell>
          <cell r="F1683" t="str">
            <v>HSBC</v>
          </cell>
          <cell r="G1683" t="str">
            <v>HSBC Global Asset Management (France)</v>
          </cell>
          <cell r="H1683" t="str">
            <v>EUR</v>
          </cell>
          <cell r="I1683" t="str">
            <v>MSCI EMU Micro NR EUR</v>
          </cell>
          <cell r="J1683" t="str">
            <v>www.assetmanagement.hsbc.fr</v>
          </cell>
          <cell r="K1683" t="str">
            <v>Actions Zone Euro Petites Capitalisations</v>
          </cell>
          <cell r="L1683" t="str">
            <v>Europe Fonds ouverts  - Actions Zone Euro Petites Cap.</v>
          </cell>
          <cell r="M1683" t="str">
            <v>FBDA</v>
          </cell>
          <cell r="N1683" t="str">
            <v>FBDAB</v>
          </cell>
          <cell r="O1683" t="str">
            <v>Quotidien</v>
          </cell>
          <cell r="P1683" t="str">
            <v>France</v>
          </cell>
          <cell r="Q1683" t="str">
            <v>Oui</v>
          </cell>
          <cell r="R1683" t="str">
            <v/>
          </cell>
          <cell r="S1683" t="str">
            <v/>
          </cell>
          <cell r="T1683" t="str">
            <v>Zone Euro</v>
          </cell>
          <cell r="U1683" t="str">
            <v>Euroland</v>
          </cell>
          <cell r="V1683">
            <v>6</v>
          </cell>
          <cell r="W1683" t="str">
            <v>Non</v>
          </cell>
          <cell r="X1683" t="str">
            <v>Cap</v>
          </cell>
          <cell r="Y1683" t="str">
            <v>12h00</v>
          </cell>
          <cell r="Z1683" t="str">
            <v>Cut Off: 12h00  Val:J+3?</v>
          </cell>
          <cell r="AB1683" t="str">
            <v>Non</v>
          </cell>
          <cell r="AC1683" t="str">
            <v>Oui</v>
          </cell>
          <cell r="AD1683">
            <v>2.5</v>
          </cell>
          <cell r="AE1683">
            <v>2.38</v>
          </cell>
        </row>
        <row r="1684">
          <cell r="A1684" t="str">
            <v>FR0007003868</v>
          </cell>
          <cell r="B1684" t="str">
            <v>HSBC Mix Equilibre A</v>
          </cell>
          <cell r="D1684">
            <v>6</v>
          </cell>
          <cell r="E1684" t="str">
            <v>FCP</v>
          </cell>
          <cell r="F1684" t="str">
            <v>HSBC</v>
          </cell>
          <cell r="G1684" t="str">
            <v>HSBC Global Asset Management (France)</v>
          </cell>
          <cell r="H1684" t="str">
            <v>EUR</v>
          </cell>
          <cell r="I1684" t="str">
            <v>(MSCI World Ex EMU NR EUR) 15% + ( Eonia) 10% + (MSCI EMU NR EUR) 35% + (BBgBarc Euro Agg Bond TR EUR) 40%</v>
          </cell>
          <cell r="J1684" t="str">
            <v>www.assetmanagement.hsbc.fr</v>
          </cell>
          <cell r="K1684" t="str">
            <v>Mixtes EUR Equilibrés</v>
          </cell>
          <cell r="L1684" t="str">
            <v>Europe Fonds ouverts  - Allocation EUR Modérée - International</v>
          </cell>
          <cell r="M1684" t="str">
            <v>EABA</v>
          </cell>
          <cell r="N1684" t="str">
            <v>EABAB</v>
          </cell>
          <cell r="O1684" t="str">
            <v>Quotidien</v>
          </cell>
          <cell r="P1684" t="str">
            <v>France</v>
          </cell>
          <cell r="Q1684" t="str">
            <v>Non</v>
          </cell>
          <cell r="R1684" t="str">
            <v/>
          </cell>
          <cell r="S1684" t="str">
            <v>+ 85 ans</v>
          </cell>
          <cell r="T1684" t="str">
            <v>International</v>
          </cell>
          <cell r="U1684" t="str">
            <v>Global</v>
          </cell>
          <cell r="V1684">
            <v>4</v>
          </cell>
          <cell r="W1684" t="str">
            <v>Non</v>
          </cell>
          <cell r="X1684" t="str">
            <v>Cap</v>
          </cell>
          <cell r="Y1684" t="str">
            <v>12h00</v>
          </cell>
          <cell r="Z1684" t="str">
            <v>Cut Off: 12h00  Val:J+3? DE:5%</v>
          </cell>
          <cell r="AB1684" t="str">
            <v>Non</v>
          </cell>
          <cell r="AC1684" t="str">
            <v>Oui</v>
          </cell>
          <cell r="AD1684">
            <v>1.8</v>
          </cell>
          <cell r="AE1684">
            <v>1.73</v>
          </cell>
        </row>
        <row r="1685">
          <cell r="A1685" t="str">
            <v>FR0013275542</v>
          </cell>
          <cell r="B1685" t="str">
            <v>HSBC Money HSBC Money Trésorerie</v>
          </cell>
          <cell r="D1685">
            <v>0</v>
          </cell>
          <cell r="E1685" t="str">
            <v>FCP</v>
          </cell>
          <cell r="F1685" t="str">
            <v>HSBC</v>
          </cell>
          <cell r="G1685" t="str">
            <v>HSBC Global Asset Management (France)</v>
          </cell>
          <cell r="H1685" t="str">
            <v>EUR</v>
          </cell>
          <cell r="I1685" t="str">
            <v>€STR capitalisé</v>
          </cell>
          <cell r="J1685" t="str">
            <v>www.assetmanagement.hsbc.fr</v>
          </cell>
          <cell r="K1685" t="str">
            <v>Monétaire EUR Court Terme</v>
          </cell>
          <cell r="L1685" t="str">
            <v>Europe Fonds ouverts  - Monétaires EUR Court Terme</v>
          </cell>
          <cell r="M1685" t="str">
            <v>A0AA</v>
          </cell>
          <cell r="N1685" t="str">
            <v>A0AAB</v>
          </cell>
          <cell r="O1685" t="str">
            <v>Quotidien</v>
          </cell>
          <cell r="P1685" t="str">
            <v>France</v>
          </cell>
          <cell r="Q1685" t="str">
            <v>Non</v>
          </cell>
          <cell r="R1685" t="str">
            <v/>
          </cell>
          <cell r="S1685" t="str">
            <v>+ 85 ans</v>
          </cell>
          <cell r="T1685" t="str">
            <v>Zone Euro</v>
          </cell>
          <cell r="U1685" t="str">
            <v>Euroland</v>
          </cell>
          <cell r="V1685">
            <v>1</v>
          </cell>
          <cell r="W1685" t="str">
            <v>Non</v>
          </cell>
          <cell r="X1685" t="str">
            <v>Cap</v>
          </cell>
          <cell r="AB1685" t="str">
            <v>Non</v>
          </cell>
          <cell r="AC1685" t="str">
            <v>Oui</v>
          </cell>
          <cell r="AD1685">
            <v>0.23</v>
          </cell>
          <cell r="AE1685">
            <v>0.22</v>
          </cell>
        </row>
        <row r="1686">
          <cell r="A1686" t="str">
            <v>FR0007051925</v>
          </cell>
          <cell r="B1686" t="str">
            <v>HSBC Oblig Inflation Euro AC</v>
          </cell>
          <cell r="C1686" t="str">
            <v/>
          </cell>
          <cell r="D1686">
            <v>1</v>
          </cell>
          <cell r="E1686" t="str">
            <v>FCP</v>
          </cell>
          <cell r="F1686" t="str">
            <v>HSBC</v>
          </cell>
          <cell r="G1686" t="str">
            <v>HSBC Global Asset Management (France)</v>
          </cell>
          <cell r="H1686" t="str">
            <v>EUR</v>
          </cell>
          <cell r="I1686" t="str">
            <v>BBgBarc Euro Govt Infl Lkd TR EUR</v>
          </cell>
          <cell r="J1686" t="str">
            <v>www.assetmanagement.hsbc.fr</v>
          </cell>
          <cell r="K1686" t="str">
            <v>Obligations Indexées Inflation EUR</v>
          </cell>
          <cell r="L1686" t="str">
            <v>Europe Fonds ouverts  - Obligations EUR Indexées sur l'Inflation</v>
          </cell>
          <cell r="M1686" t="str">
            <v>BABA</v>
          </cell>
          <cell r="N1686" t="str">
            <v>BABAB</v>
          </cell>
          <cell r="O1686" t="str">
            <v>Quotidien</v>
          </cell>
          <cell r="P1686" t="str">
            <v>Switzerland;France;</v>
          </cell>
          <cell r="Q1686" t="str">
            <v>Non</v>
          </cell>
          <cell r="R1686" t="str">
            <v/>
          </cell>
          <cell r="S1686" t="str">
            <v>+ 85 ans</v>
          </cell>
          <cell r="T1686" t="str">
            <v>Zone Euro</v>
          </cell>
          <cell r="U1686" t="str">
            <v>Euroland</v>
          </cell>
          <cell r="V1686">
            <v>3</v>
          </cell>
          <cell r="W1686" t="str">
            <v>Non</v>
          </cell>
          <cell r="X1686" t="str">
            <v>Cap</v>
          </cell>
          <cell r="AB1686" t="str">
            <v>Non</v>
          </cell>
          <cell r="AC1686" t="str">
            <v>Oui</v>
          </cell>
          <cell r="AD1686">
            <v>1</v>
          </cell>
          <cell r="AE1686">
            <v>0.99</v>
          </cell>
        </row>
        <row r="1687">
          <cell r="A1687" t="str">
            <v>FR0000982449</v>
          </cell>
          <cell r="B1687" t="str">
            <v>HSBC RIF Europe Eq Green Transition AC</v>
          </cell>
          <cell r="D1687">
            <v>4</v>
          </cell>
          <cell r="E1687" t="str">
            <v>FCP</v>
          </cell>
          <cell r="F1687" t="str">
            <v>HSBC</v>
          </cell>
          <cell r="G1687" t="str">
            <v>HSBC Global Asset Management (France)</v>
          </cell>
          <cell r="H1687" t="str">
            <v>EUR</v>
          </cell>
          <cell r="I1687" t="str">
            <v>MSCI Europe NR EUR</v>
          </cell>
          <cell r="J1687" t="str">
            <v>www.assetmanagement.hsbc.fr</v>
          </cell>
          <cell r="K1687" t="str">
            <v>Secteur Ecologie</v>
          </cell>
          <cell r="L1687" t="str">
            <v>Europe Fonds ouverts  - Actions Secteur Ecologie</v>
          </cell>
          <cell r="M1687" t="str">
            <v>G0E0</v>
          </cell>
          <cell r="N1687" t="str">
            <v>G0E0B</v>
          </cell>
          <cell r="O1687" t="str">
            <v>Quotidien</v>
          </cell>
          <cell r="P1687" t="str">
            <v>France</v>
          </cell>
          <cell r="Q1687" t="str">
            <v>Oui</v>
          </cell>
          <cell r="R1687" t="str">
            <v/>
          </cell>
          <cell r="S1687" t="str">
            <v/>
          </cell>
          <cell r="T1687" t="str">
            <v>Europe</v>
          </cell>
          <cell r="U1687" t="str">
            <v>Europe</v>
          </cell>
          <cell r="V1687">
            <v>6</v>
          </cell>
          <cell r="W1687" t="str">
            <v>Non</v>
          </cell>
          <cell r="X1687" t="str">
            <v>Cap</v>
          </cell>
          <cell r="Y1687" t="str">
            <v>12h00</v>
          </cell>
          <cell r="Z1687" t="str">
            <v>Cut Off: 12h00  Val:J+1  DE:3%</v>
          </cell>
          <cell r="AA1687" t="str">
            <v>Label FNG Siegel 01/2022, Label ISR 052020 et Label Greenfin 10/2020</v>
          </cell>
          <cell r="AB1687" t="str">
            <v>Oui</v>
          </cell>
          <cell r="AC1687" t="str">
            <v>Oui</v>
          </cell>
          <cell r="AD1687">
            <v>1.8</v>
          </cell>
          <cell r="AE1687">
            <v>1.62</v>
          </cell>
        </row>
        <row r="1688">
          <cell r="A1688" t="str">
            <v>FR0010061283</v>
          </cell>
          <cell r="B1688" t="str">
            <v>HSBC RIF SRI Euro Bond AC</v>
          </cell>
          <cell r="D1688">
            <v>6</v>
          </cell>
          <cell r="E1688" t="str">
            <v>FCP</v>
          </cell>
          <cell r="F1688" t="str">
            <v>HSBC</v>
          </cell>
          <cell r="G1688" t="str">
            <v>HSBC Global Asset Management (France)</v>
          </cell>
          <cell r="H1688" t="str">
            <v>EUR</v>
          </cell>
          <cell r="I1688" t="str">
            <v>BBgBarc Euro Agg 500MM TR EUR</v>
          </cell>
          <cell r="J1688" t="str">
            <v>www.assetmanagement.hsbc.fr</v>
          </cell>
          <cell r="K1688" t="str">
            <v>Obligations Diversifiées EUR</v>
          </cell>
          <cell r="L1688" t="str">
            <v>Europe Fonds ouverts  - Obligations EUR Diversifiées</v>
          </cell>
          <cell r="M1688" t="str">
            <v>BBDA</v>
          </cell>
          <cell r="N1688" t="str">
            <v>BBDAB</v>
          </cell>
          <cell r="O1688" t="str">
            <v>Quotidien</v>
          </cell>
          <cell r="P1688" t="str">
            <v>France</v>
          </cell>
          <cell r="Q1688" t="str">
            <v>Non</v>
          </cell>
          <cell r="R1688" t="str">
            <v/>
          </cell>
          <cell r="S1688" t="str">
            <v>+ 85 ans</v>
          </cell>
          <cell r="T1688" t="str">
            <v>Zone Euro</v>
          </cell>
          <cell r="U1688" t="str">
            <v>Euroland</v>
          </cell>
          <cell r="V1688">
            <v>3</v>
          </cell>
          <cell r="W1688" t="str">
            <v>Non</v>
          </cell>
          <cell r="X1688" t="str">
            <v>Cap</v>
          </cell>
          <cell r="Y1688" t="str">
            <v>12h00</v>
          </cell>
          <cell r="Z1688" t="str">
            <v>J+1</v>
          </cell>
          <cell r="AA1688" t="str">
            <v>Label ISR</v>
          </cell>
          <cell r="AB1688" t="str">
            <v>Oui</v>
          </cell>
          <cell r="AC1688" t="str">
            <v>Oui</v>
          </cell>
          <cell r="AD1688">
            <v>1</v>
          </cell>
          <cell r="AE1688">
            <v>0.85</v>
          </cell>
        </row>
        <row r="1689">
          <cell r="A1689" t="str">
            <v>FR0000437113</v>
          </cell>
          <cell r="B1689" t="str">
            <v>HSBC RIF SRI Euroland Equity AC</v>
          </cell>
          <cell r="C1689" t="str">
            <v/>
          </cell>
          <cell r="D1689">
            <v>7</v>
          </cell>
          <cell r="E1689" t="str">
            <v>FCP</v>
          </cell>
          <cell r="F1689" t="str">
            <v>HSBC</v>
          </cell>
          <cell r="G1689" t="str">
            <v>HSBC Global Asset Management (France)</v>
          </cell>
          <cell r="H1689" t="str">
            <v>EUR</v>
          </cell>
          <cell r="I1689" t="str">
            <v>MSCI EMU NR EUR</v>
          </cell>
          <cell r="J1689" t="str">
            <v>www.assetmanagement.hsbc.fr</v>
          </cell>
          <cell r="K1689" t="str">
            <v>Actions Zone Euro Grandes Capitalisations</v>
          </cell>
          <cell r="L1689" t="str">
            <v>Europe Fonds ouverts  - Actions Zone Euro Grandes Cap.</v>
          </cell>
          <cell r="M1689" t="str">
            <v>FBAA</v>
          </cell>
          <cell r="N1689" t="str">
            <v>FBAAB</v>
          </cell>
          <cell r="O1689" t="str">
            <v>Quotidien</v>
          </cell>
          <cell r="P1689" t="str">
            <v>France</v>
          </cell>
          <cell r="Q1689" t="str">
            <v>Oui</v>
          </cell>
          <cell r="R1689" t="str">
            <v/>
          </cell>
          <cell r="S1689" t="str">
            <v/>
          </cell>
          <cell r="T1689" t="str">
            <v>Zone Euro</v>
          </cell>
          <cell r="U1689" t="str">
            <v>Euroland</v>
          </cell>
          <cell r="V1689">
            <v>6</v>
          </cell>
          <cell r="W1689" t="str">
            <v>Non</v>
          </cell>
          <cell r="X1689" t="str">
            <v>Cap</v>
          </cell>
          <cell r="Y1689" t="str">
            <v>12h00</v>
          </cell>
          <cell r="Z1689" t="str">
            <v>Cut Off: 12h00  Val:J+1  DE:5%</v>
          </cell>
          <cell r="AA1689" t="str">
            <v>Label ISR</v>
          </cell>
          <cell r="AB1689" t="str">
            <v>Oui</v>
          </cell>
          <cell r="AC1689" t="str">
            <v>Oui</v>
          </cell>
          <cell r="AD1689">
            <v>1.6</v>
          </cell>
          <cell r="AE1689">
            <v>1.55</v>
          </cell>
        </row>
        <row r="1690">
          <cell r="A1690" t="str">
            <v>FR0010250316</v>
          </cell>
          <cell r="B1690" t="str">
            <v>HSBC RIF SRI Euroland Equity IC</v>
          </cell>
          <cell r="C1690" t="str">
            <v/>
          </cell>
          <cell r="D1690">
            <v>0</v>
          </cell>
          <cell r="E1690" t="str">
            <v>FCP</v>
          </cell>
          <cell r="F1690" t="str">
            <v>HSBC</v>
          </cell>
          <cell r="G1690" t="str">
            <v>HSBC Global Asset Management (France)</v>
          </cell>
          <cell r="H1690" t="str">
            <v>EUR</v>
          </cell>
          <cell r="I1690" t="str">
            <v>MSCI EMU NR EUR</v>
          </cell>
          <cell r="J1690" t="str">
            <v>www.assetmanagement.hsbc.fr</v>
          </cell>
          <cell r="K1690" t="str">
            <v>Actions Zone Euro Grandes Capitalisations</v>
          </cell>
          <cell r="L1690" t="str">
            <v>Europe Fonds ouverts  - Actions Zone Euro Grandes Cap.</v>
          </cell>
          <cell r="M1690" t="str">
            <v>FBAA</v>
          </cell>
          <cell r="N1690" t="str">
            <v>FBAAB</v>
          </cell>
          <cell r="O1690" t="str">
            <v>Quotidien</v>
          </cell>
          <cell r="P1690" t="str">
            <v>France</v>
          </cell>
          <cell r="Q1690" t="str">
            <v>Oui</v>
          </cell>
          <cell r="R1690" t="str">
            <v/>
          </cell>
          <cell r="S1690" t="str">
            <v/>
          </cell>
          <cell r="T1690" t="str">
            <v>Zone Euro</v>
          </cell>
          <cell r="U1690" t="str">
            <v>Euroland</v>
          </cell>
          <cell r="V1690">
            <v>6</v>
          </cell>
          <cell r="W1690" t="str">
            <v>Non</v>
          </cell>
          <cell r="X1690" t="str">
            <v>Cap</v>
          </cell>
          <cell r="Y1690" t="str">
            <v>12h00</v>
          </cell>
          <cell r="Z1690" t="str">
            <v>Cut Off: 12h00  Val:J+3? DE:5%</v>
          </cell>
          <cell r="AA1690" t="str">
            <v>Label ISR</v>
          </cell>
          <cell r="AB1690" t="str">
            <v>Oui</v>
          </cell>
          <cell r="AC1690" t="str">
            <v>Oui</v>
          </cell>
          <cell r="AD1690">
            <v>0.85</v>
          </cell>
          <cell r="AE1690">
            <v>0.8</v>
          </cell>
        </row>
        <row r="1691">
          <cell r="A1691" t="str">
            <v>FR0000438905</v>
          </cell>
          <cell r="B1691" t="str">
            <v>HSBC RIF SRI Global Equity AC</v>
          </cell>
          <cell r="C1691" t="str">
            <v/>
          </cell>
          <cell r="D1691">
            <v>7</v>
          </cell>
          <cell r="E1691" t="str">
            <v>FCP</v>
          </cell>
          <cell r="F1691" t="str">
            <v>HSBC</v>
          </cell>
          <cell r="G1691" t="str">
            <v>HSBC Global Asset Management (France)</v>
          </cell>
          <cell r="H1691" t="str">
            <v>EUR</v>
          </cell>
          <cell r="I1691" t="str">
            <v>MSCI World NR EUR</v>
          </cell>
          <cell r="J1691" t="str">
            <v>www.assetmanagement.hsbc.fr</v>
          </cell>
          <cell r="K1691" t="str">
            <v>Actions International Grandes Capitalisations Mixte</v>
          </cell>
          <cell r="L1691" t="str">
            <v>Europe Fonds ouverts  - Actions Internationales Gdes Cap. Mixte</v>
          </cell>
          <cell r="M1691" t="str">
            <v>FEAD</v>
          </cell>
          <cell r="N1691" t="str">
            <v>FEADB</v>
          </cell>
          <cell r="O1691" t="str">
            <v>Quotidien</v>
          </cell>
          <cell r="P1691" t="str">
            <v>France</v>
          </cell>
          <cell r="Q1691" t="str">
            <v>Non</v>
          </cell>
          <cell r="R1691" t="str">
            <v/>
          </cell>
          <cell r="S1691" t="str">
            <v/>
          </cell>
          <cell r="T1691" t="str">
            <v>International</v>
          </cell>
          <cell r="U1691" t="str">
            <v>Global</v>
          </cell>
          <cell r="V1691">
            <v>6</v>
          </cell>
          <cell r="W1691" t="str">
            <v>Non</v>
          </cell>
          <cell r="X1691" t="str">
            <v>Cap</v>
          </cell>
          <cell r="Y1691" t="str">
            <v>12h00</v>
          </cell>
          <cell r="Z1691" t="str">
            <v>Cut Off: 12h00  Val:J+2? DE:3%</v>
          </cell>
          <cell r="AA1691" t="str">
            <v>Label ISR</v>
          </cell>
          <cell r="AB1691" t="str">
            <v>Oui</v>
          </cell>
          <cell r="AC1691" t="str">
            <v>Oui</v>
          </cell>
          <cell r="AD1691">
            <v>1.6</v>
          </cell>
          <cell r="AE1691">
            <v>1.56</v>
          </cell>
        </row>
        <row r="1692">
          <cell r="A1692" t="str">
            <v>FR0010329391</v>
          </cell>
          <cell r="B1692" t="str">
            <v>HSBC Select Balanced A</v>
          </cell>
          <cell r="C1692" t="str">
            <v>Clean share FR0013313962</v>
          </cell>
          <cell r="D1692">
            <v>1</v>
          </cell>
          <cell r="E1692" t="str">
            <v>FCP</v>
          </cell>
          <cell r="F1692" t="str">
            <v>HSBC</v>
          </cell>
          <cell r="G1692" t="str">
            <v>HSBC Global Asset Management (France)</v>
          </cell>
          <cell r="H1692" t="str">
            <v>EUR</v>
          </cell>
          <cell r="I1692" t="str">
            <v>Pas d'indice de référence</v>
          </cell>
          <cell r="J1692" t="str">
            <v>www.assetmanagement.hsbc.fr</v>
          </cell>
          <cell r="K1692" t="str">
            <v>Mixtes EUR Equilibrés</v>
          </cell>
          <cell r="L1692" t="str">
            <v>Europe Fonds ouverts  - Allocation EUR Modérée - International</v>
          </cell>
          <cell r="M1692" t="str">
            <v>EABA</v>
          </cell>
          <cell r="N1692" t="str">
            <v>EABAB</v>
          </cell>
          <cell r="O1692" t="str">
            <v>Quotidien</v>
          </cell>
          <cell r="P1692" t="str">
            <v>France</v>
          </cell>
          <cell r="Q1692" t="str">
            <v>Non</v>
          </cell>
          <cell r="R1692" t="str">
            <v/>
          </cell>
          <cell r="S1692" t="str">
            <v>+ 85 ans</v>
          </cell>
          <cell r="T1692" t="str">
            <v>International</v>
          </cell>
          <cell r="U1692" t="str">
            <v>Global</v>
          </cell>
          <cell r="V1692">
            <v>5</v>
          </cell>
          <cell r="W1692" t="str">
            <v>Non</v>
          </cell>
          <cell r="X1692" t="str">
            <v>Cap</v>
          </cell>
          <cell r="AB1692" t="str">
            <v>Non</v>
          </cell>
          <cell r="AC1692" t="str">
            <v>Oui</v>
          </cell>
          <cell r="AD1692">
            <v>1.4</v>
          </cell>
          <cell r="AE1692">
            <v>1.36</v>
          </cell>
        </row>
        <row r="1693">
          <cell r="A1693" t="str">
            <v>FR0007036900</v>
          </cell>
          <cell r="B1693" t="str">
            <v>HSBC Select Equity A</v>
          </cell>
          <cell r="C1693" t="str">
            <v>Clean share FR0013313988</v>
          </cell>
          <cell r="D1693">
            <v>1</v>
          </cell>
          <cell r="E1693" t="str">
            <v>FCP</v>
          </cell>
          <cell r="F1693" t="str">
            <v>HSBC</v>
          </cell>
          <cell r="G1693" t="str">
            <v>HSBC Global Asset Management (France)</v>
          </cell>
          <cell r="H1693" t="str">
            <v>EUR</v>
          </cell>
          <cell r="I1693" t="str">
            <v>Pas d'indice de référence</v>
          </cell>
          <cell r="J1693" t="str">
            <v>www.assetmanagement.hsbc.fr</v>
          </cell>
          <cell r="K1693" t="str">
            <v>Mixtes EUR Dynamiques</v>
          </cell>
          <cell r="L1693" t="str">
            <v>Europe Fonds ouverts  - Allocation EUR Agressive - International</v>
          </cell>
          <cell r="M1693" t="str">
            <v>EADA</v>
          </cell>
          <cell r="N1693" t="str">
            <v>EADAB</v>
          </cell>
          <cell r="O1693" t="str">
            <v>Quotidien</v>
          </cell>
          <cell r="P1693" t="str">
            <v>France</v>
          </cell>
          <cell r="Q1693" t="str">
            <v>Non</v>
          </cell>
          <cell r="R1693" t="str">
            <v/>
          </cell>
          <cell r="S1693" t="str">
            <v/>
          </cell>
          <cell r="T1693" t="str">
            <v>International</v>
          </cell>
          <cell r="U1693" t="str">
            <v>Global</v>
          </cell>
          <cell r="V1693">
            <v>6</v>
          </cell>
          <cell r="W1693" t="str">
            <v>Non</v>
          </cell>
          <cell r="X1693" t="str">
            <v>Cap</v>
          </cell>
          <cell r="AB1693" t="str">
            <v>Non</v>
          </cell>
          <cell r="AC1693" t="str">
            <v>Oui</v>
          </cell>
          <cell r="AD1693">
            <v>1.6</v>
          </cell>
          <cell r="AE1693">
            <v>1.55</v>
          </cell>
        </row>
        <row r="1694">
          <cell r="A1694" t="str">
            <v>FR0007036926</v>
          </cell>
          <cell r="B1694" t="str">
            <v>HSBC Select Flexible A</v>
          </cell>
          <cell r="C1694" t="str">
            <v>Clean share FR0013313996</v>
          </cell>
          <cell r="D1694">
            <v>0</v>
          </cell>
          <cell r="E1694" t="str">
            <v>FCP</v>
          </cell>
          <cell r="F1694" t="str">
            <v>HSBC</v>
          </cell>
          <cell r="G1694" t="str">
            <v>HSBC Global Asset Management (France)</v>
          </cell>
          <cell r="H1694" t="str">
            <v>EUR</v>
          </cell>
          <cell r="I1694" t="str">
            <v>Pas d'indice de référence</v>
          </cell>
          <cell r="J1694" t="str">
            <v>www.assetmanagement.hsbc.fr</v>
          </cell>
          <cell r="K1694" t="str">
            <v>Mixtes EUR Flexible</v>
          </cell>
          <cell r="L1694" t="str">
            <v>Europe Fonds ouverts  - Allocation EUR Flexible - International</v>
          </cell>
          <cell r="M1694" t="str">
            <v>EACA</v>
          </cell>
          <cell r="N1694" t="str">
            <v>EACAB</v>
          </cell>
          <cell r="O1694" t="str">
            <v>Quotidien</v>
          </cell>
          <cell r="P1694" t="str">
            <v>France</v>
          </cell>
          <cell r="Q1694" t="str">
            <v>Non</v>
          </cell>
          <cell r="R1694" t="str">
            <v/>
          </cell>
          <cell r="S1694" t="str">
            <v>+ 85 ans</v>
          </cell>
          <cell r="T1694" t="str">
            <v>International</v>
          </cell>
          <cell r="U1694" t="str">
            <v>Global</v>
          </cell>
          <cell r="V1694">
            <v>5</v>
          </cell>
          <cell r="W1694" t="str">
            <v>Non</v>
          </cell>
          <cell r="X1694" t="str">
            <v>Cap</v>
          </cell>
          <cell r="Y1694" t="str">
            <v>12h00</v>
          </cell>
          <cell r="Z1694" t="str">
            <v>J+2</v>
          </cell>
          <cell r="AB1694" t="str">
            <v>Non</v>
          </cell>
          <cell r="AC1694" t="str">
            <v>Oui</v>
          </cell>
          <cell r="AD1694">
            <v>1.5</v>
          </cell>
          <cell r="AE1694">
            <v>1.42</v>
          </cell>
        </row>
        <row r="1695">
          <cell r="A1695" t="str">
            <v>FR0007036942</v>
          </cell>
          <cell r="B1695" t="str">
            <v>HSBC Select Moderate A</v>
          </cell>
          <cell r="C1695" t="str">
            <v>Clean share FR0013314002</v>
          </cell>
          <cell r="D1695">
            <v>2</v>
          </cell>
          <cell r="E1695" t="str">
            <v>FCP</v>
          </cell>
          <cell r="F1695" t="str">
            <v>HSBC</v>
          </cell>
          <cell r="G1695" t="str">
            <v>HSBC Global Asset Management (France)</v>
          </cell>
          <cell r="H1695" t="str">
            <v>EUR</v>
          </cell>
          <cell r="I1695" t="str">
            <v>Pas d'indice de référence</v>
          </cell>
          <cell r="J1695" t="str">
            <v>www.assetmanagement.hsbc.fr</v>
          </cell>
          <cell r="K1695" t="str">
            <v>Mixtes EUR Prudents</v>
          </cell>
          <cell r="L1695" t="str">
            <v>Europe Fonds ouverts  - Allocation EUR Prudente - International</v>
          </cell>
          <cell r="M1695" t="str">
            <v>EAAA</v>
          </cell>
          <cell r="N1695" t="str">
            <v>EAAAB</v>
          </cell>
          <cell r="O1695" t="str">
            <v>Quotidien</v>
          </cell>
          <cell r="P1695" t="str">
            <v>France</v>
          </cell>
          <cell r="Q1695" t="str">
            <v>Non</v>
          </cell>
          <cell r="R1695" t="str">
            <v/>
          </cell>
          <cell r="S1695" t="str">
            <v>+ 85 ans</v>
          </cell>
          <cell r="T1695" t="str">
            <v>International</v>
          </cell>
          <cell r="U1695" t="str">
            <v>Global</v>
          </cell>
          <cell r="V1695">
            <v>4</v>
          </cell>
          <cell r="W1695" t="str">
            <v>Non</v>
          </cell>
          <cell r="X1695" t="str">
            <v>Cap</v>
          </cell>
          <cell r="Y1695" t="str">
            <v>12h00</v>
          </cell>
          <cell r="Z1695" t="str">
            <v>J+2</v>
          </cell>
          <cell r="AB1695" t="str">
            <v>Non</v>
          </cell>
          <cell r="AC1695" t="str">
            <v>Oui</v>
          </cell>
          <cell r="AD1695">
            <v>1.1000000000000001</v>
          </cell>
          <cell r="AE1695">
            <v>1</v>
          </cell>
        </row>
        <row r="1696">
          <cell r="A1696" t="str">
            <v>FR0013270410</v>
          </cell>
          <cell r="B1696" t="str">
            <v>HSBC Actions Europe B</v>
          </cell>
          <cell r="C1696" t="str">
            <v>VL d'origine = 100€</v>
          </cell>
          <cell r="D1696">
            <v>0</v>
          </cell>
          <cell r="E1696" t="str">
            <v>FCP</v>
          </cell>
          <cell r="F1696" t="str">
            <v>HSBC</v>
          </cell>
          <cell r="G1696" t="str">
            <v>HSBC Global Asset Management (France)</v>
          </cell>
          <cell r="H1696" t="str">
            <v>EUR</v>
          </cell>
          <cell r="I1696" t="str">
            <v>MSCI Europe NR EUR</v>
          </cell>
          <cell r="J1696" t="str">
            <v>www.assetmanagement.hsbc.fr</v>
          </cell>
          <cell r="K1696" t="str">
            <v>Actions Europe Grandes Capitalisations Valeur</v>
          </cell>
          <cell r="L1696" t="str">
            <v>Europe Fonds ouverts  - Actions Europe Gdes Cap. Value</v>
          </cell>
          <cell r="M1696" t="str">
            <v>FCBA</v>
          </cell>
          <cell r="N1696" t="str">
            <v>FCBAB</v>
          </cell>
          <cell r="O1696" t="str">
            <v>Quotidien</v>
          </cell>
          <cell r="P1696" t="str">
            <v>France</v>
          </cell>
          <cell r="Q1696" t="str">
            <v>Oui</v>
          </cell>
          <cell r="R1696" t="str">
            <v/>
          </cell>
          <cell r="S1696" t="str">
            <v/>
          </cell>
          <cell r="T1696" t="str">
            <v>Europe</v>
          </cell>
          <cell r="U1696" t="str">
            <v>Europe</v>
          </cell>
          <cell r="V1696">
            <v>6</v>
          </cell>
          <cell r="W1696" t="str">
            <v>Non</v>
          </cell>
          <cell r="X1696" t="str">
            <v>Cap</v>
          </cell>
          <cell r="Y1696" t="str">
            <v>12h00</v>
          </cell>
          <cell r="Z1696" t="str">
            <v>J+1</v>
          </cell>
          <cell r="AB1696" t="str">
            <v>Non</v>
          </cell>
          <cell r="AC1696" t="str">
            <v>Oui</v>
          </cell>
          <cell r="AD1696">
            <v>0.85</v>
          </cell>
          <cell r="AE1696">
            <v>0.82</v>
          </cell>
        </row>
        <row r="1697">
          <cell r="A1697" t="str">
            <v>FR0000421109</v>
          </cell>
          <cell r="B1697" t="str">
            <v>HSBC Actions Monde AC</v>
          </cell>
          <cell r="C1697" t="str">
            <v>Clean share FR0013313913</v>
          </cell>
          <cell r="D1697">
            <v>0</v>
          </cell>
          <cell r="E1697" t="str">
            <v>FCP</v>
          </cell>
          <cell r="F1697" t="str">
            <v>HSBC</v>
          </cell>
          <cell r="G1697" t="str">
            <v>HSBC Global Asset Management (France)</v>
          </cell>
          <cell r="H1697" t="str">
            <v>EUR</v>
          </cell>
          <cell r="I1697" t="str">
            <v>MSCI World 100% Hdg NR EUR</v>
          </cell>
          <cell r="J1697" t="str">
            <v>www.assetmanagement.hsbc.fr</v>
          </cell>
          <cell r="K1697" t="str">
            <v>Actions Zone Euro Grandes Capitalisations</v>
          </cell>
          <cell r="L1697" t="str">
            <v>Europe Fonds ouverts  - Actions Zone Euro Grandes Cap.</v>
          </cell>
          <cell r="M1697" t="str">
            <v>FBAA</v>
          </cell>
          <cell r="N1697" t="str">
            <v>FBAAB</v>
          </cell>
          <cell r="O1697" t="str">
            <v>Quotidien</v>
          </cell>
          <cell r="P1697" t="str">
            <v>France</v>
          </cell>
          <cell r="Q1697" t="str">
            <v>Oui</v>
          </cell>
          <cell r="R1697" t="str">
            <v/>
          </cell>
          <cell r="S1697" t="str">
            <v/>
          </cell>
          <cell r="T1697" t="str">
            <v>International</v>
          </cell>
          <cell r="U1697" t="str">
            <v>Global</v>
          </cell>
          <cell r="V1697">
            <v>6</v>
          </cell>
          <cell r="W1697" t="str">
            <v>Non</v>
          </cell>
          <cell r="X1697" t="str">
            <v>Cap</v>
          </cell>
          <cell r="Y1697" t="str">
            <v>12h00</v>
          </cell>
          <cell r="Z1697" t="str">
            <v>J+1</v>
          </cell>
          <cell r="AB1697" t="str">
            <v>Non</v>
          </cell>
          <cell r="AC1697" t="str">
            <v>Oui</v>
          </cell>
          <cell r="AD1697">
            <v>1.8</v>
          </cell>
          <cell r="AE1697">
            <v>1.55</v>
          </cell>
        </row>
        <row r="1698">
          <cell r="A1698" t="str">
            <v>FR0010043216</v>
          </cell>
          <cell r="B1698" t="str">
            <v>HSBC Europe Equity Income AC</v>
          </cell>
          <cell r="C1698" t="str">
            <v/>
          </cell>
          <cell r="D1698">
            <v>3</v>
          </cell>
          <cell r="E1698" t="str">
            <v>FCP</v>
          </cell>
          <cell r="F1698" t="str">
            <v>HSBC</v>
          </cell>
          <cell r="G1698" t="str">
            <v>HSBC Global Asset Management (France)</v>
          </cell>
          <cell r="H1698" t="str">
            <v>EUR</v>
          </cell>
          <cell r="I1698" t="str">
            <v>MSCI Europe NR EUR</v>
          </cell>
          <cell r="J1698" t="str">
            <v>www.assetmanagement.hsbc.fr</v>
          </cell>
          <cell r="K1698" t="str">
            <v>Actions Europe Rendement</v>
          </cell>
          <cell r="L1698" t="str">
            <v>Europe Fonds ouverts  - Actions Europe Rendement</v>
          </cell>
          <cell r="M1698" t="str">
            <v>FCAA</v>
          </cell>
          <cell r="N1698" t="str">
            <v>FCAAB</v>
          </cell>
          <cell r="O1698" t="str">
            <v>Quotidien</v>
          </cell>
          <cell r="P1698" t="str">
            <v>France</v>
          </cell>
          <cell r="Q1698" t="str">
            <v>Oui</v>
          </cell>
          <cell r="R1698" t="str">
            <v/>
          </cell>
          <cell r="S1698" t="str">
            <v/>
          </cell>
          <cell r="T1698" t="str">
            <v>Europe</v>
          </cell>
          <cell r="U1698" t="str">
            <v>Europe</v>
          </cell>
          <cell r="V1698">
            <v>6</v>
          </cell>
          <cell r="W1698" t="str">
            <v>Non</v>
          </cell>
          <cell r="X1698" t="str">
            <v>Cap</v>
          </cell>
          <cell r="Y1698" t="str">
            <v>12h00</v>
          </cell>
          <cell r="Z1698" t="str">
            <v>Cut Off: 12h00  Val:J+2  DE:5%</v>
          </cell>
          <cell r="AB1698" t="str">
            <v>Non</v>
          </cell>
          <cell r="AC1698" t="str">
            <v>Oui</v>
          </cell>
          <cell r="AD1698">
            <v>1.8</v>
          </cell>
          <cell r="AE1698">
            <v>1.57</v>
          </cell>
        </row>
        <row r="1699">
          <cell r="A1699" t="str">
            <v>LU0622164845</v>
          </cell>
          <cell r="B1699" t="str">
            <v>HSBC GIF Asia ex Jpn Eq Smlr Coms ACEUR</v>
          </cell>
          <cell r="C1699" t="str">
            <v>Hard Close 19/04/2018 (était 1818 ARE)</v>
          </cell>
          <cell r="D1699">
            <v>0</v>
          </cell>
          <cell r="E1699" t="str">
            <v>SICAV</v>
          </cell>
          <cell r="F1699" t="str">
            <v>HSBC</v>
          </cell>
          <cell r="G1699" t="str">
            <v>HSBC Investment Funds (Luxembourg) S.A.</v>
          </cell>
          <cell r="H1699" t="str">
            <v>EUR</v>
          </cell>
          <cell r="I1699" t="str">
            <v>MSCI AC Asia Ex JPN Small NR USD</v>
          </cell>
          <cell r="J1699" t="str">
            <v>www.assetmanagement.hsbc.fr</v>
          </cell>
          <cell r="K1699" t="str">
            <v>Actions Asie-Pacifique hors Japon</v>
          </cell>
          <cell r="L1699" t="str">
            <v>Europe Fonds ouverts  - Actions Asie hors Japon Petites &amp; Moy. Cap.</v>
          </cell>
          <cell r="M1699" t="str">
            <v>FN00</v>
          </cell>
          <cell r="N1699" t="str">
            <v>FN00B</v>
          </cell>
          <cell r="O1699" t="str">
            <v>Quotidien</v>
          </cell>
          <cell r="P1699" t="str">
            <v>Austria;Belgium;Switzerland;Colombia;Germany;Spain;France;United Kingdom;Ireland;Jersey;Luxembourg;Mauritius;Netherlands;Panama;</v>
          </cell>
          <cell r="Q1699" t="str">
            <v>Non</v>
          </cell>
          <cell r="R1699" t="str">
            <v/>
          </cell>
          <cell r="S1699" t="str">
            <v/>
          </cell>
          <cell r="T1699" t="str">
            <v>Asie - Pacifique</v>
          </cell>
          <cell r="U1699" t="str">
            <v>Asia Pacific ex Japan ex Australia</v>
          </cell>
          <cell r="V1699">
            <v>6</v>
          </cell>
          <cell r="W1699" t="str">
            <v>Non</v>
          </cell>
          <cell r="X1699" t="str">
            <v>Cap</v>
          </cell>
          <cell r="Y1699" t="str">
            <v>10h00</v>
          </cell>
          <cell r="Z1699" t="str">
            <v>J+4</v>
          </cell>
          <cell r="AB1699" t="str">
            <v>Non</v>
          </cell>
          <cell r="AC1699" t="str">
            <v>Oui</v>
          </cell>
          <cell r="AD1699">
            <v>1.5</v>
          </cell>
          <cell r="AE1699">
            <v>1.85</v>
          </cell>
        </row>
        <row r="1700">
          <cell r="A1700" t="str">
            <v>LU0164939885</v>
          </cell>
          <cell r="B1700" t="str">
            <v>HSBC GIF Asia ex Jpn Eq Smlr Coms IC</v>
          </cell>
          <cell r="C1700" t="str">
            <v>Hard Close (mail Sanja Jolovic 21/11/2017)</v>
          </cell>
          <cell r="D1700">
            <v>0</v>
          </cell>
          <cell r="E1700" t="str">
            <v>SICAV</v>
          </cell>
          <cell r="F1700" t="str">
            <v>HSBC</v>
          </cell>
          <cell r="G1700" t="str">
            <v>HSBC Investment Funds (Luxembourg) S.A.</v>
          </cell>
          <cell r="H1700" t="str">
            <v>USD</v>
          </cell>
          <cell r="I1700" t="str">
            <v>MSCI AC Asia Ex JPN Small NR USD</v>
          </cell>
          <cell r="J1700" t="str">
            <v>www.assetmanagement.hsbc.fr</v>
          </cell>
          <cell r="K1700" t="str">
            <v>Actions Asie-Pacifique hors Japon</v>
          </cell>
          <cell r="L1700" t="str">
            <v>Europe Fonds ouverts  - Actions Asie hors Japon Petites &amp; Moy. Cap.</v>
          </cell>
          <cell r="M1700" t="str">
            <v>FN00</v>
          </cell>
          <cell r="N1700" t="str">
            <v>FN00B</v>
          </cell>
          <cell r="O1700" t="str">
            <v>Quotidien</v>
          </cell>
          <cell r="P1700" t="str">
            <v>Austria;Belgium;Switzerland;Germany;Denmark;Spain;Finland;France;United Kingdom;Ireland;Italy;Jersey;Luxembourg;Mauritius;Netherlands;Norway;Panama;Sweden;Taiwan;</v>
          </cell>
          <cell r="Q1700" t="str">
            <v>Non</v>
          </cell>
          <cell r="R1700" t="str">
            <v/>
          </cell>
          <cell r="S1700" t="str">
            <v/>
          </cell>
          <cell r="T1700" t="str">
            <v>Asie - Pacifique</v>
          </cell>
          <cell r="U1700" t="str">
            <v>Asia Pacific ex Japan ex Australia</v>
          </cell>
          <cell r="V1700">
            <v>6</v>
          </cell>
          <cell r="W1700" t="str">
            <v>Non</v>
          </cell>
          <cell r="X1700" t="str">
            <v>Cap</v>
          </cell>
          <cell r="Y1700" t="str">
            <v>16h00</v>
          </cell>
          <cell r="Z1700" t="str">
            <v>J+5</v>
          </cell>
          <cell r="AB1700" t="str">
            <v>Non</v>
          </cell>
          <cell r="AC1700" t="str">
            <v>Oui</v>
          </cell>
          <cell r="AD1700">
            <v>3.5</v>
          </cell>
          <cell r="AE1700">
            <v>1</v>
          </cell>
        </row>
        <row r="1701">
          <cell r="A1701" t="str">
            <v>LU0254978488</v>
          </cell>
          <cell r="B1701" t="str">
            <v>HSBC GIF Brazil Bond AC</v>
          </cell>
          <cell r="C1701" t="str">
            <v/>
          </cell>
          <cell r="D1701">
            <v>1</v>
          </cell>
          <cell r="E1701" t="str">
            <v>SICAV</v>
          </cell>
          <cell r="F1701" t="str">
            <v>HSBC</v>
          </cell>
          <cell r="G1701" t="str">
            <v>HSBC Investment Funds (Luxembourg) S.A.</v>
          </cell>
          <cell r="H1701" t="str">
            <v>USD</v>
          </cell>
          <cell r="I1701" t="str">
            <v>JPM GBI-EM Global Brazil TR USD</v>
          </cell>
          <cell r="J1701" t="str">
            <v>www.assetmanagement.hsbc.fr</v>
          </cell>
          <cell r="K1701" t="str">
            <v>Obligations Autres</v>
          </cell>
          <cell r="L1701" t="str">
            <v>Europe Fonds ouverts  - Obligations Autres</v>
          </cell>
          <cell r="M1701" t="str">
            <v>BBFA</v>
          </cell>
          <cell r="N1701" t="str">
            <v>BBFAB</v>
          </cell>
          <cell r="O1701" t="str">
            <v>Quotidien</v>
          </cell>
          <cell r="P1701" t="str">
            <v>United Arab Emirates;Austria;Belgium;Bahrain;Switzerland;Czech Republic;Germany;Denmark;Spain;Finland;France;United Kingdom;Italy;Jersey;Jordan;Luxembourg;Netherlands;Norway;Oman;Portugal;Qatar;Sweden;Samoa;</v>
          </cell>
          <cell r="Q1701" t="str">
            <v>Non</v>
          </cell>
          <cell r="R1701" t="str">
            <v/>
          </cell>
          <cell r="S1701" t="str">
            <v/>
          </cell>
          <cell r="T1701" t="str">
            <v>Amérique Latine</v>
          </cell>
          <cell r="U1701" t="str">
            <v>Brésil</v>
          </cell>
          <cell r="V1701">
            <v>6</v>
          </cell>
          <cell r="W1701" t="str">
            <v>Non</v>
          </cell>
          <cell r="X1701" t="str">
            <v>Cap</v>
          </cell>
          <cell r="Y1701" t="str">
            <v>10h00</v>
          </cell>
          <cell r="Z1701" t="str">
            <v>J+4</v>
          </cell>
          <cell r="AB1701" t="str">
            <v>Non</v>
          </cell>
          <cell r="AC1701" t="str">
            <v>Oui</v>
          </cell>
          <cell r="AD1701">
            <v>1</v>
          </cell>
          <cell r="AE1701">
            <v>1.35</v>
          </cell>
        </row>
        <row r="1702">
          <cell r="A1702" t="str">
            <v>LU0164882085</v>
          </cell>
          <cell r="B1702" t="str">
            <v>HSBC GIF Economic Scale Japan Eq AC</v>
          </cell>
          <cell r="C1702" t="str">
            <v/>
          </cell>
          <cell r="D1702">
            <v>0</v>
          </cell>
          <cell r="E1702" t="str">
            <v>SICAV</v>
          </cell>
          <cell r="F1702" t="str">
            <v>HSBC</v>
          </cell>
          <cell r="G1702" t="str">
            <v>HSBC Investment Funds (Luxembourg) S.A.</v>
          </cell>
          <cell r="H1702" t="str">
            <v>JPY</v>
          </cell>
          <cell r="I1702" t="str">
            <v>MSCI Japan NR USD</v>
          </cell>
          <cell r="J1702" t="str">
            <v>www.assetmanagement.hsbc.fr</v>
          </cell>
          <cell r="K1702" t="str">
            <v>Actions Japon</v>
          </cell>
          <cell r="L1702" t="str">
            <v>Europe Fonds ouverts  - Actions Japon Grandes Cap.</v>
          </cell>
          <cell r="M1702" t="str">
            <v>FG00</v>
          </cell>
          <cell r="N1702" t="str">
            <v>FG00B</v>
          </cell>
          <cell r="O1702" t="str">
            <v>Quotidien</v>
          </cell>
          <cell r="P1702" t="str">
            <v>United Arab Emirates;Austria;Belgium;Bahrain;Switzerland;Cyprus;Czech Republic;Germany;Denmark;Spain;Finland;France;United Kingdom;Greece;Hungary;Ireland;Italy;Jersey;Jordan;Luxembourg;Malta;Netherlands;Norway;Oman;Poland;Qatar;Sweden;</v>
          </cell>
          <cell r="Q1702" t="str">
            <v>Non</v>
          </cell>
          <cell r="R1702" t="str">
            <v/>
          </cell>
          <cell r="S1702" t="str">
            <v/>
          </cell>
          <cell r="T1702" t="str">
            <v>Japon</v>
          </cell>
          <cell r="U1702" t="str">
            <v>Japon</v>
          </cell>
          <cell r="V1702">
            <v>6</v>
          </cell>
          <cell r="W1702" t="str">
            <v>Non</v>
          </cell>
          <cell r="X1702" t="str">
            <v>Cap</v>
          </cell>
          <cell r="Y1702" t="str">
            <v>11h00</v>
          </cell>
          <cell r="Z1702" t="str">
            <v>Cut Off: 11h00  Val:J+4,6</v>
          </cell>
          <cell r="AB1702" t="str">
            <v>Non</v>
          </cell>
          <cell r="AC1702" t="str">
            <v>Oui</v>
          </cell>
          <cell r="AD1702">
            <v>0.6</v>
          </cell>
          <cell r="AE1702">
            <v>0.95</v>
          </cell>
        </row>
        <row r="1703">
          <cell r="A1703" t="str">
            <v>LU0165073775</v>
          </cell>
          <cell r="B1703" t="str">
            <v>HSBC GIF Euroland Eq Smlr Coms AC</v>
          </cell>
          <cell r="C1703" t="str">
            <v/>
          </cell>
          <cell r="D1703">
            <v>0</v>
          </cell>
          <cell r="E1703" t="str">
            <v>SICAV</v>
          </cell>
          <cell r="F1703" t="str">
            <v>HSBC</v>
          </cell>
          <cell r="G1703" t="str">
            <v>HSBC Investment Funds (Luxembourg) S.A.</v>
          </cell>
          <cell r="H1703" t="str">
            <v>EUR</v>
          </cell>
          <cell r="I1703" t="str">
            <v>MSCI EMU SMID NR USD</v>
          </cell>
          <cell r="J1703" t="str">
            <v>www.assetmanagement.hsbc.fr</v>
          </cell>
          <cell r="K1703" t="str">
            <v>Actions Zone Euro Moyennes Capitalisations</v>
          </cell>
          <cell r="L1703" t="str">
            <v>Europe Fonds ouverts  - Actions Zone Euro Moyennes Cap.</v>
          </cell>
          <cell r="M1703" t="str">
            <v>FBCA</v>
          </cell>
          <cell r="N1703" t="str">
            <v>FBCAB</v>
          </cell>
          <cell r="O1703" t="str">
            <v>Quotidien</v>
          </cell>
          <cell r="P1703" t="str">
            <v>United Arab Emirates;Austria;Belgium;Bahrain;Switzerland;Czech Republic;Germany;Denmark;Spain;Finland;France;United Kingdom;Ireland;Italy;Jersey;Jordan;Luxembourg;Netherlands;Norway;Oman;Poland;Portugal;Qatar;Sweden;</v>
          </cell>
          <cell r="Q1703" t="str">
            <v>Oui</v>
          </cell>
          <cell r="R1703" t="str">
            <v/>
          </cell>
          <cell r="S1703" t="str">
            <v/>
          </cell>
          <cell r="T1703" t="str">
            <v>Zone Euro</v>
          </cell>
          <cell r="U1703" t="str">
            <v>Euroland</v>
          </cell>
          <cell r="V1703">
            <v>6</v>
          </cell>
          <cell r="W1703" t="str">
            <v>Non</v>
          </cell>
          <cell r="X1703" t="str">
            <v>Cap</v>
          </cell>
          <cell r="Y1703" t="str">
            <v>10h00</v>
          </cell>
          <cell r="Z1703" t="str">
            <v>J+4</v>
          </cell>
          <cell r="AB1703" t="str">
            <v>Non</v>
          </cell>
          <cell r="AC1703" t="str">
            <v>Oui</v>
          </cell>
          <cell r="AD1703">
            <v>1.5</v>
          </cell>
          <cell r="AE1703">
            <v>1.85</v>
          </cell>
        </row>
        <row r="1704">
          <cell r="A1704" t="str">
            <v>LU0047473722</v>
          </cell>
          <cell r="B1704" t="str">
            <v>HSBC GIF Europe Value PD</v>
          </cell>
          <cell r="D1704">
            <v>1</v>
          </cell>
          <cell r="E1704" t="str">
            <v>SICAV</v>
          </cell>
          <cell r="F1704" t="str">
            <v>HSBC</v>
          </cell>
          <cell r="G1704" t="str">
            <v>HSBC Investment Funds (Luxembourg) S.A.</v>
          </cell>
          <cell r="H1704" t="str">
            <v>EUR</v>
          </cell>
          <cell r="I1704" t="str">
            <v>MSCI Europe NR EUR</v>
          </cell>
          <cell r="J1704" t="str">
            <v>www.assetmanagement.hsbc.fr</v>
          </cell>
          <cell r="K1704" t="str">
            <v>Actions Europe Grandes Capitalisations Valeur</v>
          </cell>
          <cell r="L1704" t="str">
            <v>Europe Fonds ouverts  - Actions Europe Gdes Cap. Value</v>
          </cell>
          <cell r="M1704" t="str">
            <v>FCBA</v>
          </cell>
          <cell r="N1704" t="str">
            <v>FCBAB</v>
          </cell>
          <cell r="O1704" t="str">
            <v>Quotidien</v>
          </cell>
          <cell r="P1704" t="str">
            <v>United Arab Emirates;Austria;Belgium;Bahrain;BRUNEI DARUSSALAM;Switzerland;Chile;Cyprus;Czech Republic;Germany;Denmark;Spain;Finland;France;United Kingdom;Hong Kong;Ireland;Jersey;Jordan;Luxembourg;Macao;Netherlands;Norway;Oman;Poland;Qatar;Singapore;Swed</v>
          </cell>
          <cell r="Q1704" t="str">
            <v>Non</v>
          </cell>
          <cell r="R1704" t="str">
            <v/>
          </cell>
          <cell r="S1704" t="str">
            <v/>
          </cell>
          <cell r="T1704" t="str">
            <v>Europe</v>
          </cell>
          <cell r="U1704" t="str">
            <v>Europe</v>
          </cell>
          <cell r="V1704">
            <v>6</v>
          </cell>
          <cell r="W1704" t="str">
            <v>Non</v>
          </cell>
          <cell r="X1704" t="str">
            <v>Dist</v>
          </cell>
          <cell r="Y1704" t="str">
            <v>10h00</v>
          </cell>
          <cell r="Z1704" t="str">
            <v>J+4</v>
          </cell>
          <cell r="AB1704" t="str">
            <v>Non</v>
          </cell>
          <cell r="AC1704" t="str">
            <v>Oui</v>
          </cell>
          <cell r="AD1704">
            <v>1</v>
          </cell>
          <cell r="AE1704">
            <v>1.35</v>
          </cell>
        </row>
        <row r="1705">
          <cell r="A1705" t="str">
            <v>LU0566116140</v>
          </cell>
          <cell r="B1705" t="str">
            <v>HSBC GIF Global EM Bd AC</v>
          </cell>
          <cell r="D1705">
            <v>2</v>
          </cell>
          <cell r="E1705" t="str">
            <v>SICAV</v>
          </cell>
          <cell r="F1705" t="str">
            <v>HSBC</v>
          </cell>
          <cell r="G1705" t="str">
            <v>HSBC Investment Funds (Luxembourg) S.A.</v>
          </cell>
          <cell r="H1705" t="str">
            <v>USD</v>
          </cell>
          <cell r="I1705" t="str">
            <v>JPM EMBI Global TR USD</v>
          </cell>
          <cell r="J1705" t="str">
            <v>www.assetmanagement.hsbc.fr</v>
          </cell>
          <cell r="K1705" t="str">
            <v>Obligations Marchés Emergents</v>
          </cell>
          <cell r="L1705" t="str">
            <v>Europe Fonds ouverts  - Obligations Marchés Emergents</v>
          </cell>
          <cell r="M1705" t="str">
            <v>BDRB</v>
          </cell>
          <cell r="N1705" t="str">
            <v>BDRBB</v>
          </cell>
          <cell r="O1705" t="str">
            <v>Quotidien</v>
          </cell>
          <cell r="P1705" t="str">
            <v>Austria;Switzerland;Chile;Germany;Spain;France;Hong Kong;Italy;Luxembourg;Taiwan;</v>
          </cell>
          <cell r="Q1705" t="str">
            <v>Non</v>
          </cell>
          <cell r="R1705" t="str">
            <v/>
          </cell>
          <cell r="S1705" t="str">
            <v>+ 85 ans</v>
          </cell>
          <cell r="T1705" t="str">
            <v>Marchés Emergents</v>
          </cell>
          <cell r="U1705" t="str">
            <v>Global Emerging Mkts</v>
          </cell>
          <cell r="V1705">
            <v>5</v>
          </cell>
          <cell r="W1705" t="str">
            <v>Non</v>
          </cell>
          <cell r="X1705" t="str">
            <v>Cap</v>
          </cell>
          <cell r="AB1705" t="str">
            <v>Non</v>
          </cell>
          <cell r="AC1705" t="str">
            <v>Oui</v>
          </cell>
          <cell r="AD1705">
            <v>1.25</v>
          </cell>
          <cell r="AE1705">
            <v>1.6</v>
          </cell>
        </row>
        <row r="1706">
          <cell r="A1706" t="str">
            <v>LU0164878646</v>
          </cell>
          <cell r="B1706" t="str">
            <v>HSBC GIF Global EM Bd EC</v>
          </cell>
          <cell r="C1706" t="str">
            <v/>
          </cell>
          <cell r="D1706">
            <v>0</v>
          </cell>
          <cell r="E1706" t="str">
            <v>SICAV</v>
          </cell>
          <cell r="F1706" t="str">
            <v>HSBC</v>
          </cell>
          <cell r="G1706" t="str">
            <v>HSBC Investment Funds (Luxembourg) S.A.</v>
          </cell>
          <cell r="H1706" t="str">
            <v>USD</v>
          </cell>
          <cell r="I1706" t="str">
            <v>JPM EMBI Global TR USD</v>
          </cell>
          <cell r="J1706" t="str">
            <v>www.assetmanagement.hsbc.fr</v>
          </cell>
          <cell r="K1706" t="str">
            <v>Obligations Marchés Emergents</v>
          </cell>
          <cell r="L1706" t="str">
            <v>Europe Fonds ouverts  - Obligations Marchés Emergents</v>
          </cell>
          <cell r="M1706" t="str">
            <v>BDRB</v>
          </cell>
          <cell r="N1706" t="str">
            <v>BDRBB</v>
          </cell>
          <cell r="O1706" t="str">
            <v>Quotidien</v>
          </cell>
          <cell r="P1706" t="str">
            <v>United Arab Emirates;Austria;Bahrain;Switzerland;Chile;Cyprus;Czech Republic;Germany;Denmark;Spain;Finland;France;United Kingdom;Hungary;Ireland;Italy;Jersey;Jordan;Luxembourg;Netherlands;Norway;Oman;Poland;Portugal;Qatar;Sweden;</v>
          </cell>
          <cell r="Q1706" t="str">
            <v>Non</v>
          </cell>
          <cell r="R1706" t="str">
            <v/>
          </cell>
          <cell r="S1706" t="str">
            <v>+ 85 ans</v>
          </cell>
          <cell r="T1706" t="str">
            <v>Marchés Emergents</v>
          </cell>
          <cell r="U1706" t="str">
            <v>Global Emerging Mkts</v>
          </cell>
          <cell r="V1706">
            <v>5</v>
          </cell>
          <cell r="W1706" t="str">
            <v>Non</v>
          </cell>
          <cell r="X1706" t="str">
            <v>Cap</v>
          </cell>
          <cell r="Y1706" t="str">
            <v>10h00</v>
          </cell>
          <cell r="Z1706" t="str">
            <v>J+4</v>
          </cell>
          <cell r="AB1706" t="str">
            <v>Non</v>
          </cell>
          <cell r="AC1706" t="str">
            <v>Oui</v>
          </cell>
          <cell r="AD1706">
            <v>3.5</v>
          </cell>
          <cell r="AE1706">
            <v>1.9</v>
          </cell>
        </row>
        <row r="1707">
          <cell r="A1707" t="str">
            <v>LU0551370306</v>
          </cell>
          <cell r="B1707" t="str">
            <v>HSBC GIF Global EM Bd ICEUR</v>
          </cell>
          <cell r="D1707">
            <v>1</v>
          </cell>
          <cell r="E1707" t="str">
            <v>SICAV</v>
          </cell>
          <cell r="F1707" t="str">
            <v>HSBC</v>
          </cell>
          <cell r="G1707" t="str">
            <v>HSBC Investment Funds (Luxembourg) S.A.</v>
          </cell>
          <cell r="H1707" t="str">
            <v>EUR</v>
          </cell>
          <cell r="I1707" t="str">
            <v>JPM EMBI Global TR USD</v>
          </cell>
          <cell r="J1707" t="str">
            <v>www.assetmanagement.hsbc.fr</v>
          </cell>
          <cell r="K1707" t="str">
            <v>Obligations Marchés Emergents</v>
          </cell>
          <cell r="L1707" t="str">
            <v>Europe Fonds ouverts  - Obligations Marchés Emergents</v>
          </cell>
          <cell r="M1707" t="str">
            <v>BDRB</v>
          </cell>
          <cell r="N1707" t="str">
            <v>BDRBB</v>
          </cell>
          <cell r="O1707" t="str">
            <v>Quotidien</v>
          </cell>
          <cell r="P1707" t="str">
            <v>Austria;Belgium;Switzerland;Germany;Denmark;Spain;Finland;France;United Kingdom;Ireland;Italy;Jersey;Luxembourg;Netherlands;Norway;Panama;Sweden;</v>
          </cell>
          <cell r="Q1707" t="str">
            <v>Non</v>
          </cell>
          <cell r="R1707" t="str">
            <v/>
          </cell>
          <cell r="S1707" t="str">
            <v>+ 85 ans</v>
          </cell>
          <cell r="T1707" t="str">
            <v>Marchés Emergents</v>
          </cell>
          <cell r="U1707" t="str">
            <v>Global Emerging Mkts</v>
          </cell>
          <cell r="V1707">
            <v>5</v>
          </cell>
          <cell r="W1707" t="str">
            <v>Non</v>
          </cell>
          <cell r="X1707" t="str">
            <v>Cap</v>
          </cell>
          <cell r="Y1707" t="str">
            <v>16h00</v>
          </cell>
          <cell r="Z1707" t="str">
            <v>J+5</v>
          </cell>
          <cell r="AB1707" t="str">
            <v>Non</v>
          </cell>
          <cell r="AC1707" t="str">
            <v>Oui</v>
          </cell>
          <cell r="AD1707">
            <v>3.5</v>
          </cell>
          <cell r="AE1707">
            <v>0.75</v>
          </cell>
        </row>
        <row r="1708">
          <cell r="A1708" t="str">
            <v>LU0747734787</v>
          </cell>
          <cell r="B1708" t="str">
            <v>HSBC GIF Global EM Bd ICHEUR</v>
          </cell>
          <cell r="D1708">
            <v>1</v>
          </cell>
          <cell r="E1708" t="str">
            <v>SICAV</v>
          </cell>
          <cell r="F1708" t="str">
            <v>HSBC</v>
          </cell>
          <cell r="G1708" t="str">
            <v>HSBC Investment Funds (Luxembourg) S.A.</v>
          </cell>
          <cell r="H1708" t="str">
            <v>EUR</v>
          </cell>
          <cell r="I1708" t="str">
            <v>JPM EMBI Global TR USD</v>
          </cell>
          <cell r="J1708" t="str">
            <v>www.assetmanagement.hsbc.fr</v>
          </cell>
          <cell r="K1708" t="str">
            <v>Obligations Marchés Emergents</v>
          </cell>
          <cell r="L1708" t="str">
            <v>Europe Fonds ouverts  - Obligations Marchés Emergents Dominante EUR</v>
          </cell>
          <cell r="M1708" t="str">
            <v>BDRB</v>
          </cell>
          <cell r="N1708" t="str">
            <v>BDRBB</v>
          </cell>
          <cell r="O1708" t="str">
            <v>Quotidien</v>
          </cell>
          <cell r="P1708" t="str">
            <v>Austria;Belgium;Switzerland;Germany;Denmark;Finland;France;United Kingdom;Greece;Ireland;Italy;Jersey;Luxembourg;Netherlands;Norway;Panama;Sweden;</v>
          </cell>
          <cell r="Q1708" t="str">
            <v>Non</v>
          </cell>
          <cell r="R1708" t="str">
            <v/>
          </cell>
          <cell r="S1708" t="str">
            <v>+ 85 ans</v>
          </cell>
          <cell r="T1708" t="str">
            <v>Marchés Emergents</v>
          </cell>
          <cell r="U1708" t="str">
            <v>Global Emerging Mkts</v>
          </cell>
          <cell r="V1708">
            <v>5</v>
          </cell>
          <cell r="W1708" t="str">
            <v>Non</v>
          </cell>
          <cell r="X1708" t="str">
            <v>Cap</v>
          </cell>
          <cell r="Y1708" t="str">
            <v>16h00</v>
          </cell>
          <cell r="Z1708" t="str">
            <v>J+5</v>
          </cell>
          <cell r="AB1708" t="str">
            <v>Non</v>
          </cell>
          <cell r="AC1708" t="str">
            <v>Oui</v>
          </cell>
          <cell r="AD1708">
            <v>3.5</v>
          </cell>
          <cell r="AE1708">
            <v>0.77</v>
          </cell>
        </row>
        <row r="1709">
          <cell r="A1709" t="str">
            <v>LU0780247804</v>
          </cell>
          <cell r="B1709" t="str">
            <v>HSBC GIF India Fixed Income AC</v>
          </cell>
          <cell r="D1709">
            <v>2</v>
          </cell>
          <cell r="E1709" t="str">
            <v>SICAV</v>
          </cell>
          <cell r="F1709" t="str">
            <v>HSBC</v>
          </cell>
          <cell r="G1709" t="str">
            <v>HSBC Investment Funds (Luxembourg) S.A.</v>
          </cell>
          <cell r="H1709" t="str">
            <v>USD</v>
          </cell>
          <cell r="I1709" t="str">
            <v>Pas d'indice de référence</v>
          </cell>
          <cell r="J1709" t="str">
            <v>www.assetmanagement.hsbc.fr</v>
          </cell>
          <cell r="K1709" t="str">
            <v>Obligations Autres</v>
          </cell>
          <cell r="L1709" t="str">
            <v>Europe Fonds ouverts  - Obligations Autres</v>
          </cell>
          <cell r="M1709" t="str">
            <v>BBFA</v>
          </cell>
          <cell r="N1709" t="str">
            <v>BBFAB</v>
          </cell>
          <cell r="O1709" t="str">
            <v>Quotidien</v>
          </cell>
          <cell r="P1709" t="str">
            <v>United Arab Emirates;Austria;Belgium;Switzerland;Czech Republic;Germany;Spain;Finland;France;United Kingdom;Italy;Jersey;Luxembourg;Netherlands;Norway;Sweden;</v>
          </cell>
          <cell r="Q1709" t="str">
            <v>Non</v>
          </cell>
          <cell r="R1709" t="str">
            <v/>
          </cell>
          <cell r="S1709" t="str">
            <v>+ 85 ans</v>
          </cell>
          <cell r="T1709" t="str">
            <v>Inde</v>
          </cell>
          <cell r="U1709" t="str">
            <v>Inde</v>
          </cell>
          <cell r="V1709">
            <v>4</v>
          </cell>
          <cell r="W1709" t="str">
            <v>Non</v>
          </cell>
          <cell r="X1709" t="str">
            <v>Cap</v>
          </cell>
          <cell r="Y1709" t="str">
            <v>10h00</v>
          </cell>
          <cell r="Z1709" t="str">
            <v>J+4</v>
          </cell>
          <cell r="AB1709" t="str">
            <v>Non</v>
          </cell>
          <cell r="AC1709" t="str">
            <v>Oui</v>
          </cell>
          <cell r="AD1709">
            <v>1.1000000000000001</v>
          </cell>
          <cell r="AE1709">
            <v>1.45</v>
          </cell>
        </row>
        <row r="1710">
          <cell r="A1710" t="str">
            <v>LU0780249172</v>
          </cell>
          <cell r="B1710" t="str">
            <v>HSBC GIF India Fixed Income ICEUR</v>
          </cell>
          <cell r="D1710">
            <v>2</v>
          </cell>
          <cell r="E1710" t="str">
            <v>SICAV</v>
          </cell>
          <cell r="F1710" t="str">
            <v>HSBC</v>
          </cell>
          <cell r="G1710" t="str">
            <v>HSBC Investment Funds (Luxembourg) S.A.</v>
          </cell>
          <cell r="H1710" t="str">
            <v>EUR</v>
          </cell>
          <cell r="I1710" t="str">
            <v>Pas d'indice de référence</v>
          </cell>
          <cell r="J1710" t="str">
            <v>www.assetmanagement.hsbc.fr</v>
          </cell>
          <cell r="K1710" t="str">
            <v>Obligations Autres</v>
          </cell>
          <cell r="L1710" t="str">
            <v>Europe Fonds ouverts  - Obligations Autres</v>
          </cell>
          <cell r="M1710" t="str">
            <v>BBFA</v>
          </cell>
          <cell r="N1710" t="str">
            <v>BBFAB</v>
          </cell>
          <cell r="O1710" t="str">
            <v>Quotidien</v>
          </cell>
          <cell r="P1710" t="str">
            <v>Austria;Belgium;Switzerland;Germany;Spain;Finland;France;United Kingdom;Italy;Jersey;Luxembourg;Netherlands;Norway;Sweden;</v>
          </cell>
          <cell r="Q1710" t="str">
            <v>Non</v>
          </cell>
          <cell r="R1710" t="str">
            <v/>
          </cell>
          <cell r="S1710" t="str">
            <v>+ 85 ans</v>
          </cell>
          <cell r="T1710" t="str">
            <v>Inde</v>
          </cell>
          <cell r="U1710" t="str">
            <v>Inde</v>
          </cell>
          <cell r="V1710">
            <v>4</v>
          </cell>
          <cell r="W1710" t="str">
            <v>Non</v>
          </cell>
          <cell r="X1710" t="str">
            <v>Cap</v>
          </cell>
          <cell r="Y1710" t="str">
            <v>10h00</v>
          </cell>
          <cell r="Z1710" t="str">
            <v>J+5</v>
          </cell>
          <cell r="AB1710" t="str">
            <v>Non</v>
          </cell>
          <cell r="AC1710" t="str">
            <v>Oui</v>
          </cell>
          <cell r="AD1710">
            <v>3.5</v>
          </cell>
          <cell r="AE1710">
            <v>0.8</v>
          </cell>
        </row>
        <row r="1711">
          <cell r="A1711" t="str">
            <v>LU0164858028</v>
          </cell>
          <cell r="B1711" t="str">
            <v>HSBC GIF Indian Equity EC</v>
          </cell>
          <cell r="C1711" t="str">
            <v>Hors liste</v>
          </cell>
          <cell r="D1711">
            <v>0</v>
          </cell>
          <cell r="E1711" t="str">
            <v>SICAV</v>
          </cell>
          <cell r="F1711" t="str">
            <v>HSBC</v>
          </cell>
          <cell r="G1711" t="str">
            <v>HSBC Investment Funds (Luxembourg) S.A.</v>
          </cell>
          <cell r="H1711" t="str">
            <v>USD</v>
          </cell>
          <cell r="I1711" t="str">
            <v>S&amp;P/IFCI India TR USD</v>
          </cell>
          <cell r="J1711" t="str">
            <v>www.assetmanagement.hsbc.fr</v>
          </cell>
          <cell r="K1711" t="str">
            <v>Actions Inde</v>
          </cell>
          <cell r="L1711" t="str">
            <v>Europe Fonds ouverts  - Actions Inde</v>
          </cell>
          <cell r="M1711" t="str">
            <v>FKE0</v>
          </cell>
          <cell r="N1711" t="str">
            <v>FKE0B</v>
          </cell>
          <cell r="O1711" t="str">
            <v>Quotidien</v>
          </cell>
          <cell r="P1711" t="str">
            <v>United Arab Emirates;Austria;Belgium;Bahrain;Switzerland;Cyprus;Czech Republic;Germany;Denmark;Spain;Finland;France;United Kingdom;Greece;Hungary;Italy;Jersey;Jordan;Lebanon;Luxembourg;Netherlands;Norway;Oman;Poland;Portugal;Qatar;Sweden;</v>
          </cell>
          <cell r="Q1711" t="str">
            <v>Non</v>
          </cell>
          <cell r="R1711" t="str">
            <v/>
          </cell>
          <cell r="S1711" t="str">
            <v/>
          </cell>
          <cell r="T1711" t="str">
            <v>Inde</v>
          </cell>
          <cell r="U1711" t="str">
            <v>Inde</v>
          </cell>
          <cell r="V1711">
            <v>6</v>
          </cell>
          <cell r="W1711" t="str">
            <v>Non</v>
          </cell>
          <cell r="X1711" t="str">
            <v>Cap</v>
          </cell>
          <cell r="Y1711" t="str">
            <v>10h00</v>
          </cell>
          <cell r="Z1711" t="str">
            <v>J+4</v>
          </cell>
          <cell r="AB1711" t="str">
            <v>Non</v>
          </cell>
          <cell r="AC1711" t="str">
            <v>Oui</v>
          </cell>
          <cell r="AD1711">
            <v>3.5</v>
          </cell>
          <cell r="AE1711">
            <v>2.4</v>
          </cell>
        </row>
        <row r="1712">
          <cell r="A1712" t="str">
            <v>LU1655449863</v>
          </cell>
          <cell r="B1712" t="str">
            <v>HSBC GIF Multi-Strategy Trgt Ret AC</v>
          </cell>
          <cell r="D1712">
            <v>2</v>
          </cell>
          <cell r="E1712" t="str">
            <v>SICAV</v>
          </cell>
          <cell r="F1712" t="str">
            <v>HSBC</v>
          </cell>
          <cell r="G1712" t="str">
            <v>HSBC Investment Funds (Luxembourg) S.A.</v>
          </cell>
          <cell r="H1712" t="str">
            <v>EUR</v>
          </cell>
          <cell r="I1712" t="str">
            <v>Euro Short Term Rate</v>
          </cell>
          <cell r="J1712" t="str">
            <v>www.assetmanagement.hsbc.fr</v>
          </cell>
          <cell r="K1712" t="str">
            <v>Mixtes EUR Flexible</v>
          </cell>
          <cell r="L1712" t="str">
            <v>Europe Fonds ouverts  - Allocation EUR Flexible - International</v>
          </cell>
          <cell r="M1712" t="str">
            <v>EACA</v>
          </cell>
          <cell r="N1712" t="str">
            <v>EACAB</v>
          </cell>
          <cell r="O1712" t="str">
            <v>Quotidien</v>
          </cell>
          <cell r="P1712" t="str">
            <v>Bermuda;Switzerland;Germany;France;United Kingdom;Ireland;Italy;Luxembourg;Portugal;</v>
          </cell>
          <cell r="Q1712">
            <v>0</v>
          </cell>
          <cell r="R1712" t="str">
            <v/>
          </cell>
          <cell r="S1712" t="str">
            <v>+ 85 ans</v>
          </cell>
          <cell r="T1712" t="str">
            <v>International</v>
          </cell>
          <cell r="U1712" t="str">
            <v>Global</v>
          </cell>
          <cell r="V1712">
            <v>4</v>
          </cell>
          <cell r="W1712" t="str">
            <v>Non</v>
          </cell>
          <cell r="X1712" t="str">
            <v>Cap</v>
          </cell>
          <cell r="Y1712" t="str">
            <v>7h00</v>
          </cell>
          <cell r="Z1712" t="str">
            <v>J+4</v>
          </cell>
          <cell r="AB1712" t="str">
            <v>Non</v>
          </cell>
          <cell r="AC1712" t="str">
            <v>Oui</v>
          </cell>
          <cell r="AD1712">
            <v>3.5</v>
          </cell>
          <cell r="AE1712">
            <v>1.8</v>
          </cell>
        </row>
        <row r="1713">
          <cell r="A1713" t="str">
            <v>LU0782296676</v>
          </cell>
          <cell r="B1713" t="str">
            <v>HSBC GIF RMB Fixed Income ACOEUR</v>
          </cell>
          <cell r="D1713">
            <v>1</v>
          </cell>
          <cell r="E1713" t="str">
            <v>SICAV</v>
          </cell>
          <cell r="F1713" t="str">
            <v>HSBC</v>
          </cell>
          <cell r="G1713" t="str">
            <v>HSBC Investment Funds (Luxembourg) S.A.</v>
          </cell>
          <cell r="H1713" t="str">
            <v>EUR</v>
          </cell>
          <cell r="I1713" t="str">
            <v>Offshore RMB Overnight Deposit</v>
          </cell>
          <cell r="J1713" t="str">
            <v>www.assetmanagement.hsbc.fr</v>
          </cell>
          <cell r="K1713" t="str">
            <v>Obligations Autres</v>
          </cell>
          <cell r="L1713" t="str">
            <v>Europe Fonds ouverts  - Obligations Autres</v>
          </cell>
          <cell r="M1713" t="str">
            <v>BBFA</v>
          </cell>
          <cell r="N1713" t="str">
            <v>BBFAB</v>
          </cell>
          <cell r="O1713" t="str">
            <v>Quotidien</v>
          </cell>
          <cell r="P1713" t="str">
            <v>Italy;Luxembourg;</v>
          </cell>
          <cell r="Q1713" t="str">
            <v>Non</v>
          </cell>
          <cell r="R1713" t="str">
            <v/>
          </cell>
          <cell r="S1713" t="str">
            <v>+ 85 ans</v>
          </cell>
          <cell r="T1713" t="str">
            <v>Chine</v>
          </cell>
          <cell r="U1713" t="str">
            <v>Chine</v>
          </cell>
          <cell r="V1713">
            <v>3</v>
          </cell>
          <cell r="W1713" t="str">
            <v>Non</v>
          </cell>
          <cell r="X1713" t="str">
            <v>Cap</v>
          </cell>
          <cell r="AB1713" t="str">
            <v>Non</v>
          </cell>
          <cell r="AC1713" t="str">
            <v>Oui</v>
          </cell>
          <cell r="AD1713">
            <v>0.75</v>
          </cell>
          <cell r="AE1713">
            <v>1.02</v>
          </cell>
        </row>
        <row r="1714">
          <cell r="A1714" t="str">
            <v>LU0213961682</v>
          </cell>
          <cell r="B1714" t="str">
            <v>HSBC GIF Turkey Equity AC</v>
          </cell>
          <cell r="D1714">
            <v>0</v>
          </cell>
          <cell r="E1714" t="str">
            <v>SICAV</v>
          </cell>
          <cell r="F1714" t="str">
            <v>HSBC</v>
          </cell>
          <cell r="G1714" t="str">
            <v>HSBC Investment Funds (Luxembourg) S.A.</v>
          </cell>
          <cell r="H1714" t="str">
            <v>EUR</v>
          </cell>
          <cell r="I1714" t="str">
            <v>BIST 100 EUR</v>
          </cell>
          <cell r="J1714" t="str">
            <v>www.assetmanagement.hsbc.fr</v>
          </cell>
          <cell r="K1714" t="str">
            <v>Actions Europe Emergente</v>
          </cell>
          <cell r="L1714" t="str">
            <v>Europe Fonds ouverts  - Actions Turquie</v>
          </cell>
          <cell r="M1714" t="str">
            <v>FH00</v>
          </cell>
          <cell r="N1714" t="str">
            <v>FH00B</v>
          </cell>
          <cell r="O1714" t="str">
            <v>Quotidien</v>
          </cell>
          <cell r="P1714" t="str">
            <v>United Arab Emirates;Austria;Belgium;Bahrain;Switzerland;Czech Republic;Germany;Denmark;Spain;Finland;France;United Kingdom;Hungary;Italy;Jersey;Jordan;Luxembourg;Netherlands;Norway;Oman;Poland;Qatar;Singapore;Sweden;</v>
          </cell>
          <cell r="Q1714" t="str">
            <v>Non</v>
          </cell>
          <cell r="R1714" t="str">
            <v>non résident</v>
          </cell>
          <cell r="S1714" t="str">
            <v/>
          </cell>
          <cell r="T1714" t="str">
            <v>Marchés Emergents</v>
          </cell>
          <cell r="U1714" t="str">
            <v>Turquie</v>
          </cell>
          <cell r="V1714">
            <v>7</v>
          </cell>
          <cell r="W1714" t="str">
            <v>Non</v>
          </cell>
          <cell r="X1714" t="str">
            <v>Cap</v>
          </cell>
          <cell r="AB1714" t="str">
            <v>Non</v>
          </cell>
          <cell r="AC1714" t="str">
            <v>Oui</v>
          </cell>
          <cell r="AD1714">
            <v>1.75</v>
          </cell>
          <cell r="AE1714">
            <v>2.15</v>
          </cell>
        </row>
        <row r="1715">
          <cell r="A1715" t="str">
            <v>IE00B5LJZQ16</v>
          </cell>
          <cell r="B1715" t="str">
            <v>HSBC MSCI Russia Capped ETF</v>
          </cell>
          <cell r="D1715">
            <v>1</v>
          </cell>
          <cell r="E1715" t="str">
            <v>SICAV</v>
          </cell>
          <cell r="F1715" t="str">
            <v>HSBC</v>
          </cell>
          <cell r="G1715" t="str">
            <v>HSBC Investment Funds (Luxembourg) S.A.</v>
          </cell>
          <cell r="H1715" t="str">
            <v>USD</v>
          </cell>
          <cell r="I1715" t="str">
            <v>MSCI Russia Capped NR USD</v>
          </cell>
          <cell r="J1715" t="str">
            <v>www.assetmanagement.hsbc.fr</v>
          </cell>
          <cell r="K1715" t="str">
            <v>Actions Russie</v>
          </cell>
          <cell r="L1715" t="str">
            <v>Europe ETF  - Actions Russie</v>
          </cell>
          <cell r="M1715" t="str">
            <v>FKF0</v>
          </cell>
          <cell r="N1715" t="str">
            <v>FKF0B</v>
          </cell>
          <cell r="O1715" t="str">
            <v>Quotidien</v>
          </cell>
          <cell r="P1715" t="str">
            <v>Austria;Switzerland;Germany;United Kingdom;</v>
          </cell>
          <cell r="Q1715" t="str">
            <v>Oui</v>
          </cell>
          <cell r="R1715" t="str">
            <v>non résident</v>
          </cell>
          <cell r="S1715" t="str">
            <v/>
          </cell>
          <cell r="T1715" t="str">
            <v>Russie</v>
          </cell>
          <cell r="U1715" t="str">
            <v>Russia &amp; CIS</v>
          </cell>
          <cell r="V1715">
            <v>7</v>
          </cell>
          <cell r="W1715" t="str">
            <v>Non</v>
          </cell>
          <cell r="X1715" t="str">
            <v>Dist</v>
          </cell>
          <cell r="Y1715" t="str">
            <v>12h00</v>
          </cell>
          <cell r="Z1715" t="str">
            <v>J+3</v>
          </cell>
          <cell r="AB1715" t="str">
            <v>Non</v>
          </cell>
          <cell r="AC1715" t="str">
            <v>Oui</v>
          </cell>
          <cell r="AD1715">
            <v>0.5</v>
          </cell>
          <cell r="AE1715">
            <v>0.5</v>
          </cell>
        </row>
        <row r="1716">
          <cell r="A1716" t="str">
            <v>FR0007480363</v>
          </cell>
          <cell r="B1716" t="str">
            <v>HSBC Multi-Asset Dyn Eur AD</v>
          </cell>
          <cell r="C1716" t="str">
            <v/>
          </cell>
          <cell r="D1716">
            <v>0</v>
          </cell>
          <cell r="E1716" t="str">
            <v>FCP</v>
          </cell>
          <cell r="F1716" t="str">
            <v>HSBC</v>
          </cell>
          <cell r="G1716" t="str">
            <v>HSBC Global Asset Management (France)</v>
          </cell>
          <cell r="H1716" t="str">
            <v>EUR</v>
          </cell>
          <cell r="I1716" t="str">
            <v>Pas d'indice de référence</v>
          </cell>
          <cell r="J1716" t="str">
            <v>www.assetmanagement.hsbc.fr</v>
          </cell>
          <cell r="K1716" t="str">
            <v>Mixtes EUR Dynamiques</v>
          </cell>
          <cell r="L1716" t="str">
            <v>Europe Fonds ouverts  - Allocation EUR Aggressive</v>
          </cell>
          <cell r="M1716" t="str">
            <v>EADA</v>
          </cell>
          <cell r="N1716" t="str">
            <v>EADAB</v>
          </cell>
          <cell r="O1716" t="str">
            <v>Quotidien</v>
          </cell>
          <cell r="P1716" t="str">
            <v>France</v>
          </cell>
          <cell r="Q1716" t="str">
            <v>Oui</v>
          </cell>
          <cell r="R1716" t="str">
            <v/>
          </cell>
          <cell r="S1716" t="str">
            <v/>
          </cell>
          <cell r="T1716" t="str">
            <v>Europe</v>
          </cell>
          <cell r="U1716" t="str">
            <v>Europe</v>
          </cell>
          <cell r="V1716">
            <v>6</v>
          </cell>
          <cell r="W1716" t="str">
            <v>Non</v>
          </cell>
          <cell r="X1716" t="str">
            <v>Dist</v>
          </cell>
          <cell r="Y1716" t="str">
            <v>12h00</v>
          </cell>
          <cell r="Z1716" t="str">
            <v>Cut Off: 12h00  Val:J+3?</v>
          </cell>
          <cell r="AB1716" t="str">
            <v>Non</v>
          </cell>
          <cell r="AC1716" t="str">
            <v>Oui</v>
          </cell>
          <cell r="AD1716">
            <v>1.75</v>
          </cell>
          <cell r="AE1716">
            <v>1.74</v>
          </cell>
        </row>
        <row r="1717">
          <cell r="A1717" t="str">
            <v>FR0010329359</v>
          </cell>
          <cell r="B1717" t="str">
            <v>HSBC Select Dynamic A</v>
          </cell>
          <cell r="C1717" t="str">
            <v>Clean share FR0013313970</v>
          </cell>
          <cell r="D1717">
            <v>1</v>
          </cell>
          <cell r="E1717" t="str">
            <v>FCP</v>
          </cell>
          <cell r="F1717" t="str">
            <v>HSBC</v>
          </cell>
          <cell r="G1717" t="str">
            <v>HSBC Global Asset Management (France)</v>
          </cell>
          <cell r="H1717" t="str">
            <v>EUR</v>
          </cell>
          <cell r="I1717" t="str">
            <v>Pas d'indice de référence</v>
          </cell>
          <cell r="J1717" t="str">
            <v>www.assetmanagement.hsbc.fr</v>
          </cell>
          <cell r="K1717" t="str">
            <v>Mixtes EUR Dynamiques</v>
          </cell>
          <cell r="L1717" t="str">
            <v>Europe Fonds ouverts  - Allocation EUR Agressive - International</v>
          </cell>
          <cell r="M1717" t="str">
            <v>EADA</v>
          </cell>
          <cell r="N1717" t="str">
            <v>EADAB</v>
          </cell>
          <cell r="O1717" t="str">
            <v>Quotidien</v>
          </cell>
          <cell r="P1717" t="str">
            <v>France</v>
          </cell>
          <cell r="Q1717" t="str">
            <v>Non</v>
          </cell>
          <cell r="R1717" t="str">
            <v/>
          </cell>
          <cell r="S1717" t="str">
            <v/>
          </cell>
          <cell r="T1717" t="str">
            <v>International</v>
          </cell>
          <cell r="U1717" t="str">
            <v>Global</v>
          </cell>
          <cell r="V1717">
            <v>6</v>
          </cell>
          <cell r="W1717" t="str">
            <v>Non</v>
          </cell>
          <cell r="X1717" t="str">
            <v>Cap</v>
          </cell>
          <cell r="AB1717" t="str">
            <v>Non</v>
          </cell>
          <cell r="AC1717" t="str">
            <v>Oui</v>
          </cell>
          <cell r="AD1717">
            <v>1.5</v>
          </cell>
          <cell r="AE1717">
            <v>1.45</v>
          </cell>
        </row>
        <row r="1718">
          <cell r="A1718" t="str">
            <v>FR0013267663</v>
          </cell>
          <cell r="B1718" t="str">
            <v>Hugau Monéterme I</v>
          </cell>
          <cell r="D1718">
            <v>0</v>
          </cell>
          <cell r="E1718" t="str">
            <v>FCP</v>
          </cell>
          <cell r="F1718" t="str">
            <v>Hugau Gestion</v>
          </cell>
          <cell r="G1718" t="str">
            <v>Hugau Gestion</v>
          </cell>
          <cell r="H1718" t="str">
            <v>EUR</v>
          </cell>
          <cell r="I1718" t="str">
            <v>Eonia</v>
          </cell>
          <cell r="J1718" t="str">
            <v>www.hugau-gestion.com</v>
          </cell>
          <cell r="K1718" t="str">
            <v>Monétaire EUR</v>
          </cell>
          <cell r="L1718" t="str">
            <v>Europe Fonds ouverts  - Monétaires EUR</v>
          </cell>
          <cell r="M1718" t="str">
            <v>A0BA</v>
          </cell>
          <cell r="N1718" t="str">
            <v>A0BAB</v>
          </cell>
          <cell r="O1718" t="str">
            <v>Quotidien</v>
          </cell>
          <cell r="P1718" t="str">
            <v>France</v>
          </cell>
          <cell r="Q1718" t="str">
            <v>Non</v>
          </cell>
          <cell r="R1718" t="str">
            <v/>
          </cell>
          <cell r="S1718" t="str">
            <v>+ 85 ans</v>
          </cell>
          <cell r="T1718" t="str">
            <v>Zone Euro</v>
          </cell>
          <cell r="U1718" t="str">
            <v>Euroland</v>
          </cell>
          <cell r="V1718">
            <v>1</v>
          </cell>
          <cell r="W1718" t="str">
            <v>Non</v>
          </cell>
          <cell r="X1718" t="str">
            <v>Cap</v>
          </cell>
          <cell r="Y1718" t="str">
            <v>11h30</v>
          </cell>
          <cell r="Z1718" t="str">
            <v>J</v>
          </cell>
          <cell r="AB1718" t="str">
            <v>Non</v>
          </cell>
          <cell r="AC1718" t="str">
            <v>Oui</v>
          </cell>
          <cell r="AD1718">
            <v>0.35</v>
          </cell>
          <cell r="AE1718">
            <v>0.37</v>
          </cell>
        </row>
        <row r="1719">
          <cell r="A1719" t="str">
            <v>FR0010613521</v>
          </cell>
          <cell r="B1719" t="str">
            <v>Hugau Obli 1-3 I</v>
          </cell>
          <cell r="D1719">
            <v>2</v>
          </cell>
          <cell r="E1719" t="str">
            <v>FCP</v>
          </cell>
          <cell r="F1719" t="str">
            <v>Hugau Gestion</v>
          </cell>
          <cell r="G1719" t="str">
            <v>Hugau Gestion</v>
          </cell>
          <cell r="H1719" t="str">
            <v>EUR</v>
          </cell>
          <cell r="I1719" t="str">
            <v>ICE BofA 1-3Y EUR Govt TR EUR</v>
          </cell>
          <cell r="J1719" t="str">
            <v>www.hugau-gestion.com</v>
          </cell>
          <cell r="K1719" t="str">
            <v>Obligations Diversifiés EUR - Court terme</v>
          </cell>
          <cell r="L1719" t="str">
            <v>Europe Fonds ouverts  - Obligations EUR Emprunts Privés Court Terme</v>
          </cell>
          <cell r="M1719" t="str">
            <v>BBCA</v>
          </cell>
          <cell r="N1719" t="str">
            <v>BBCAB</v>
          </cell>
          <cell r="O1719" t="str">
            <v>Quotidien</v>
          </cell>
          <cell r="P1719" t="str">
            <v>France</v>
          </cell>
          <cell r="Q1719" t="str">
            <v>Non</v>
          </cell>
          <cell r="R1719" t="str">
            <v/>
          </cell>
          <cell r="S1719" t="str">
            <v>+ 85 ans</v>
          </cell>
          <cell r="T1719" t="str">
            <v>Zone Euro</v>
          </cell>
          <cell r="U1719" t="str">
            <v>Euroland</v>
          </cell>
          <cell r="V1719">
            <v>3</v>
          </cell>
          <cell r="W1719" t="str">
            <v>Non</v>
          </cell>
          <cell r="X1719" t="str">
            <v>Cap</v>
          </cell>
          <cell r="Y1719" t="str">
            <v>11h00</v>
          </cell>
          <cell r="Z1719" t="str">
            <v>J+1</v>
          </cell>
          <cell r="AB1719" t="str">
            <v>Non</v>
          </cell>
          <cell r="AC1719" t="str">
            <v>Oui</v>
          </cell>
          <cell r="AD1719">
            <v>0.5</v>
          </cell>
          <cell r="AE1719">
            <v>0.56000000000000005</v>
          </cell>
        </row>
        <row r="1720">
          <cell r="A1720" t="str">
            <v>FR0011659895</v>
          </cell>
          <cell r="B1720" t="str">
            <v>IDAM Small France I</v>
          </cell>
          <cell r="D1720">
            <v>2</v>
          </cell>
          <cell r="E1720" t="str">
            <v>FCP</v>
          </cell>
          <cell r="F1720" t="str">
            <v>IDAM</v>
          </cell>
          <cell r="G1720" t="str">
            <v>IDAM</v>
          </cell>
          <cell r="H1720" t="str">
            <v>EUR</v>
          </cell>
          <cell r="I1720" t="str">
            <v>Euronext Paris CAC Mid&amp;Small NR EUR</v>
          </cell>
          <cell r="J1720" t="str">
            <v>http://www.id-am.fr/</v>
          </cell>
          <cell r="K1720" t="str">
            <v>Actions France Petites &amp; Moyennes Capitalisations</v>
          </cell>
          <cell r="L1720" t="str">
            <v>Europe Fonds ouverts  - Actions France Petites &amp; Moy. Cap.</v>
          </cell>
          <cell r="M1720" t="str">
            <v>FACA</v>
          </cell>
          <cell r="N1720" t="str">
            <v>FACAB</v>
          </cell>
          <cell r="O1720" t="str">
            <v>Quotidien</v>
          </cell>
          <cell r="P1720" t="str">
            <v>France</v>
          </cell>
          <cell r="Q1720" t="str">
            <v>Oui</v>
          </cell>
          <cell r="R1720" t="str">
            <v/>
          </cell>
          <cell r="S1720" t="str">
            <v/>
          </cell>
          <cell r="T1720" t="str">
            <v>France</v>
          </cell>
          <cell r="U1720" t="str">
            <v>France</v>
          </cell>
          <cell r="V1720">
            <v>6</v>
          </cell>
          <cell r="W1720" t="str">
            <v>Non</v>
          </cell>
          <cell r="X1720" t="str">
            <v>Cap</v>
          </cell>
          <cell r="Y1720" t="str">
            <v>12h00</v>
          </cell>
          <cell r="Z1720" t="str">
            <v>J+2</v>
          </cell>
          <cell r="AA1720" t="str">
            <v>Label Relance 01/2021</v>
          </cell>
          <cell r="AB1720" t="str">
            <v>Non</v>
          </cell>
          <cell r="AC1720" t="str">
            <v>Oui</v>
          </cell>
          <cell r="AD1720">
            <v>1.3</v>
          </cell>
          <cell r="AE1720">
            <v>2.16</v>
          </cell>
        </row>
        <row r="1721">
          <cell r="A1721" t="str">
            <v>FR0011659887</v>
          </cell>
          <cell r="B1721" t="str">
            <v>IDAM Small France R</v>
          </cell>
          <cell r="D1721">
            <v>0</v>
          </cell>
          <cell r="E1721" t="str">
            <v>FCP</v>
          </cell>
          <cell r="F1721" t="str">
            <v>IDAM</v>
          </cell>
          <cell r="G1721" t="str">
            <v>IDAM</v>
          </cell>
          <cell r="H1721" t="str">
            <v>EUR</v>
          </cell>
          <cell r="I1721" t="str">
            <v>Euronext Paris CAC Mid&amp;Small NR EUR</v>
          </cell>
          <cell r="J1721" t="str">
            <v>http://www.id-am.fr/</v>
          </cell>
          <cell r="K1721" t="str">
            <v>Actions France Petites &amp; Moyennes Capitalisations</v>
          </cell>
          <cell r="L1721" t="str">
            <v>Europe Fonds ouverts  - Actions France Petites &amp; Moy. Cap.</v>
          </cell>
          <cell r="M1721" t="str">
            <v>FACA</v>
          </cell>
          <cell r="N1721" t="str">
            <v>FACAB</v>
          </cell>
          <cell r="O1721" t="str">
            <v>Quotidien</v>
          </cell>
          <cell r="P1721" t="str">
            <v>France</v>
          </cell>
          <cell r="Q1721" t="str">
            <v>Oui</v>
          </cell>
          <cell r="R1721" t="str">
            <v/>
          </cell>
          <cell r="S1721" t="str">
            <v/>
          </cell>
          <cell r="T1721" t="str">
            <v>France</v>
          </cell>
          <cell r="U1721" t="str">
            <v>France</v>
          </cell>
          <cell r="V1721">
            <v>6</v>
          </cell>
          <cell r="W1721" t="str">
            <v>Non</v>
          </cell>
          <cell r="X1721" t="str">
            <v>Cap</v>
          </cell>
          <cell r="AA1721" t="str">
            <v>Label Relance 01/2021</v>
          </cell>
          <cell r="AB1721" t="str">
            <v>Non</v>
          </cell>
          <cell r="AC1721" t="str">
            <v>Oui</v>
          </cell>
          <cell r="AD1721">
            <v>2.2000000000000002</v>
          </cell>
          <cell r="AE1721">
            <v>2.79</v>
          </cell>
        </row>
        <row r="1722">
          <cell r="A1722" t="str">
            <v>LU0167813129</v>
          </cell>
          <cell r="B1722" t="str">
            <v>OYSTER European Corporate Bds C EUR</v>
          </cell>
          <cell r="D1722">
            <v>0</v>
          </cell>
          <cell r="E1722" t="str">
            <v>SICAV</v>
          </cell>
          <cell r="F1722" t="str">
            <v>iM Global Partner AM</v>
          </cell>
          <cell r="G1722" t="str">
            <v>iM Global Partner Asset Management S.A.</v>
          </cell>
          <cell r="H1722" t="str">
            <v>EUR</v>
          </cell>
          <cell r="I1722" t="str">
            <v>ICE BofA Euro Corporate TR EUR</v>
          </cell>
          <cell r="J1722" t="str">
            <v>https://www.imgp.com/fr</v>
          </cell>
          <cell r="K1722" t="str">
            <v>Emprunts Privés EUR</v>
          </cell>
          <cell r="L1722" t="str">
            <v>Europe Fonds ouverts  - Obligations EUR Emprunts Privés</v>
          </cell>
          <cell r="M1722" t="str">
            <v>BCLA</v>
          </cell>
          <cell r="N1722" t="str">
            <v>BCLAB</v>
          </cell>
          <cell r="O1722" t="str">
            <v>Quotidien</v>
          </cell>
          <cell r="P1722" t="str">
            <v>Austria;Belgium;Switzerland;Germany;Spain;France;United Kingdom;Italy;Luxembourg;Netherlands;</v>
          </cell>
          <cell r="Q1722" t="str">
            <v>Non</v>
          </cell>
          <cell r="R1722" t="str">
            <v/>
          </cell>
          <cell r="S1722" t="str">
            <v>+ 85 ans</v>
          </cell>
          <cell r="T1722" t="str">
            <v>Europe</v>
          </cell>
          <cell r="U1722" t="str">
            <v>Europe</v>
          </cell>
          <cell r="V1722">
            <v>3</v>
          </cell>
          <cell r="W1722" t="str">
            <v>Non</v>
          </cell>
          <cell r="X1722" t="str">
            <v>Cap</v>
          </cell>
          <cell r="Y1722" t="str">
            <v>11h00</v>
          </cell>
          <cell r="Z1722" t="str">
            <v>Cut Off: 11h00  Val:J+4</v>
          </cell>
          <cell r="AB1722" t="str">
            <v>Non</v>
          </cell>
          <cell r="AC1722" t="str">
            <v>Oui</v>
          </cell>
          <cell r="AD1722">
            <v>1</v>
          </cell>
          <cell r="AE1722">
            <v>1.35</v>
          </cell>
        </row>
        <row r="1723">
          <cell r="A1723" t="str">
            <v>LU0096450555</v>
          </cell>
          <cell r="B1723" t="str">
            <v>OYSTER Sustainable Europe C EUR 2</v>
          </cell>
          <cell r="C1723" t="str">
            <v>déréférencé Premium 10/04/2017</v>
          </cell>
          <cell r="D1723">
            <v>3</v>
          </cell>
          <cell r="E1723" t="str">
            <v>SICAV</v>
          </cell>
          <cell r="F1723" t="str">
            <v>iM Global Partner AM</v>
          </cell>
          <cell r="G1723" t="str">
            <v>iM Global Partner Asset Management S.A.</v>
          </cell>
          <cell r="H1723" t="str">
            <v>EUR</v>
          </cell>
          <cell r="I1723" t="str">
            <v>MSCI Europe NR EUR</v>
          </cell>
          <cell r="J1723" t="str">
            <v>https://www.imgp.com/fr</v>
          </cell>
          <cell r="K1723" t="str">
            <v>Actions Europe Grandes Capitalisations Mixte</v>
          </cell>
          <cell r="L1723" t="str">
            <v>Europe Fonds ouverts  - Actions Europe Gdes Cap. Mixte</v>
          </cell>
          <cell r="M1723" t="str">
            <v>FCBB</v>
          </cell>
          <cell r="N1723" t="str">
            <v>FCBBB</v>
          </cell>
          <cell r="O1723" t="str">
            <v>Quotidien</v>
          </cell>
          <cell r="P1723" t="str">
            <v>Austria;Belgium;Switzerland;Germany;Spain;France;United Kingdom;Italy;Luxembourg;Netherlands;</v>
          </cell>
          <cell r="Q1723" t="str">
            <v>Oui</v>
          </cell>
          <cell r="R1723" t="str">
            <v/>
          </cell>
          <cell r="S1723" t="str">
            <v/>
          </cell>
          <cell r="T1723" t="str">
            <v>Europe</v>
          </cell>
          <cell r="U1723" t="str">
            <v>Europe</v>
          </cell>
          <cell r="V1723">
            <v>6</v>
          </cell>
          <cell r="W1723" t="str">
            <v>Non</v>
          </cell>
          <cell r="X1723" t="str">
            <v>Cap</v>
          </cell>
          <cell r="Y1723" t="str">
            <v>11h00</v>
          </cell>
          <cell r="Z1723" t="str">
            <v>Cut Off: 11h00  Val:J+4</v>
          </cell>
          <cell r="AA1723" t="str">
            <v>Label ISR 012021</v>
          </cell>
          <cell r="AB1723" t="str">
            <v>Oui</v>
          </cell>
          <cell r="AC1723" t="str">
            <v>Oui</v>
          </cell>
          <cell r="AD1723">
            <v>1.75</v>
          </cell>
          <cell r="AE1723">
            <v>2.1</v>
          </cell>
        </row>
        <row r="1724">
          <cell r="A1724" t="str">
            <v>LU0747343910</v>
          </cell>
          <cell r="B1724" t="str">
            <v>OYSTER US Small&amp;Mid Company Gr C EUR HP</v>
          </cell>
          <cell r="D1724">
            <v>2</v>
          </cell>
          <cell r="E1724" t="str">
            <v>SICAV</v>
          </cell>
          <cell r="F1724" t="str">
            <v>iM Global Partner AM</v>
          </cell>
          <cell r="G1724" t="str">
            <v>iM Global Partner Asset Management S.A.</v>
          </cell>
          <cell r="H1724" t="str">
            <v>EUR</v>
          </cell>
          <cell r="I1724" t="str">
            <v>S&amp;P 500 NR USD</v>
          </cell>
          <cell r="J1724" t="str">
            <v>https://www.imgp.com/fr</v>
          </cell>
          <cell r="K1724" t="str">
            <v>Actions autres</v>
          </cell>
          <cell r="L1724" t="str">
            <v>Europe Fonds ouverts  - Autres actions</v>
          </cell>
          <cell r="M1724" t="str">
            <v>FTZZ</v>
          </cell>
          <cell r="N1724" t="str">
            <v>FTZZB</v>
          </cell>
          <cell r="O1724" t="str">
            <v>Quotidien</v>
          </cell>
          <cell r="P1724" t="str">
            <v>Austria;Belgium;Switzerland;Germany;Spain;France;United Kingdom;Italy;Luxembourg;Netherlands;</v>
          </cell>
          <cell r="Q1724" t="str">
            <v>Non</v>
          </cell>
          <cell r="R1724" t="str">
            <v/>
          </cell>
          <cell r="S1724" t="str">
            <v/>
          </cell>
          <cell r="T1724" t="str">
            <v>Amérique du Nord</v>
          </cell>
          <cell r="U1724" t="str">
            <v>États-Unis d'Amérique</v>
          </cell>
          <cell r="V1724">
            <v>6</v>
          </cell>
          <cell r="W1724" t="str">
            <v>Non</v>
          </cell>
          <cell r="X1724" t="str">
            <v>Cap</v>
          </cell>
          <cell r="Y1724" t="str">
            <v>12h00</v>
          </cell>
          <cell r="Z1724" t="str">
            <v>J+4</v>
          </cell>
          <cell r="AB1724" t="str">
            <v>Non</v>
          </cell>
          <cell r="AC1724" t="str">
            <v>Oui</v>
          </cell>
          <cell r="AD1724">
            <v>1.75</v>
          </cell>
          <cell r="AE1724">
            <v>1.85</v>
          </cell>
        </row>
        <row r="1725">
          <cell r="A1725" t="str">
            <v>LU0095343421</v>
          </cell>
          <cell r="B1725" t="str">
            <v>OYSTER Global Diversified Inc C EUR HP</v>
          </cell>
          <cell r="C1725" t="str">
            <v/>
          </cell>
          <cell r="D1725">
            <v>2</v>
          </cell>
          <cell r="E1725" t="str">
            <v>SICAV</v>
          </cell>
          <cell r="F1725" t="str">
            <v>iM Global Partner AM</v>
          </cell>
          <cell r="G1725" t="str">
            <v>iM Global Partner Asset Management S.A.</v>
          </cell>
          <cell r="H1725" t="str">
            <v>EUR</v>
          </cell>
          <cell r="I1725" t="str">
            <v>ICE BofA US 3-M Treasury Bill + 4%</v>
          </cell>
          <cell r="J1725" t="str">
            <v>https://www.imgp.com/fr</v>
          </cell>
          <cell r="K1725" t="str">
            <v>Mixtes EUR Flexible</v>
          </cell>
          <cell r="L1725" t="str">
            <v>Europe Fonds ouverts  - Allocation EUR Flexible - International</v>
          </cell>
          <cell r="M1725" t="str">
            <v>EACA</v>
          </cell>
          <cell r="N1725" t="str">
            <v>EACAB</v>
          </cell>
          <cell r="O1725" t="str">
            <v>Quotidien</v>
          </cell>
          <cell r="P1725" t="str">
            <v>Austria;Belgium;Switzerland;Germany;Spain;France;Italy;Luxembourg;Netherlands;</v>
          </cell>
          <cell r="Q1725" t="str">
            <v>Non</v>
          </cell>
          <cell r="R1725" t="str">
            <v/>
          </cell>
          <cell r="S1725" t="str">
            <v>+ 85 ans</v>
          </cell>
          <cell r="T1725" t="str">
            <v>International</v>
          </cell>
          <cell r="U1725" t="str">
            <v>Global</v>
          </cell>
          <cell r="V1725">
            <v>4</v>
          </cell>
          <cell r="W1725" t="str">
            <v>Non</v>
          </cell>
          <cell r="X1725" t="str">
            <v>Cap</v>
          </cell>
          <cell r="AB1725" t="str">
            <v>Non</v>
          </cell>
          <cell r="AC1725" t="str">
            <v>Oui</v>
          </cell>
          <cell r="AD1725">
            <v>1.4</v>
          </cell>
          <cell r="AE1725">
            <v>1.75</v>
          </cell>
        </row>
        <row r="1726">
          <cell r="A1726" t="str">
            <v>LU0204988207</v>
          </cell>
          <cell r="B1726" t="str">
            <v>OYSTER Japan Opportunities C EUR HP</v>
          </cell>
          <cell r="C1726" t="str">
            <v>Retiré de Sélection1818 (février 2017)</v>
          </cell>
          <cell r="D1726">
            <v>0</v>
          </cell>
          <cell r="E1726" t="str">
            <v>SICAV</v>
          </cell>
          <cell r="F1726" t="str">
            <v>iM Global Partner AM</v>
          </cell>
          <cell r="G1726" t="str">
            <v>iM Global Partner Asset Management S.A.</v>
          </cell>
          <cell r="H1726" t="str">
            <v>EUR</v>
          </cell>
          <cell r="I1726" t="str">
            <v>TOPIX NR JPY</v>
          </cell>
          <cell r="J1726" t="str">
            <v>https://www.imgp.com/fr</v>
          </cell>
          <cell r="K1726" t="str">
            <v>Actions autres</v>
          </cell>
          <cell r="L1726" t="str">
            <v>Europe Fonds ouverts  - Autres actions</v>
          </cell>
          <cell r="M1726" t="str">
            <v>FTZZ</v>
          </cell>
          <cell r="N1726" t="str">
            <v>FTZZB</v>
          </cell>
          <cell r="O1726" t="str">
            <v>Quotidien</v>
          </cell>
          <cell r="P1726" t="str">
            <v>Austria;Belgium;Switzerland;Germany;Spain;France;United Kingdom;Italy;Luxembourg;Netherlands;</v>
          </cell>
          <cell r="Q1726" t="str">
            <v>Non</v>
          </cell>
          <cell r="R1726" t="str">
            <v/>
          </cell>
          <cell r="S1726" t="str">
            <v/>
          </cell>
          <cell r="T1726" t="str">
            <v>Japon</v>
          </cell>
          <cell r="U1726" t="str">
            <v>Japon</v>
          </cell>
          <cell r="V1726">
            <v>6</v>
          </cell>
          <cell r="W1726" t="str">
            <v>Non</v>
          </cell>
          <cell r="X1726" t="str">
            <v>Cap</v>
          </cell>
          <cell r="Y1726" t="str">
            <v>12h00</v>
          </cell>
          <cell r="Z1726" t="str">
            <v>J+3</v>
          </cell>
          <cell r="AB1726" t="str">
            <v>Non</v>
          </cell>
          <cell r="AC1726" t="str">
            <v>Oui</v>
          </cell>
          <cell r="AD1726">
            <v>1.5</v>
          </cell>
          <cell r="AE1726">
            <v>1.85</v>
          </cell>
        </row>
        <row r="1727">
          <cell r="A1727" t="str">
            <v>LU0507009925</v>
          </cell>
          <cell r="B1727" t="str">
            <v>OYSTER Sustainable Europe R EUR</v>
          </cell>
          <cell r="D1727">
            <v>1</v>
          </cell>
          <cell r="E1727" t="str">
            <v>SICAV</v>
          </cell>
          <cell r="F1727" t="str">
            <v>iM Global Partner AM</v>
          </cell>
          <cell r="G1727" t="str">
            <v>iM Global Partner Asset Management S.A.</v>
          </cell>
          <cell r="H1727" t="str">
            <v>EUR</v>
          </cell>
          <cell r="I1727" t="str">
            <v>MSCI Europe NR EUR</v>
          </cell>
          <cell r="J1727" t="str">
            <v>https://www.imgp.com/fr</v>
          </cell>
          <cell r="K1727" t="str">
            <v>Actions Europe Grandes Capitalisations Mixte</v>
          </cell>
          <cell r="L1727" t="str">
            <v>Europe Fonds ouverts  - Actions Europe Gdes Cap. Mixte</v>
          </cell>
          <cell r="M1727" t="str">
            <v>FCBB</v>
          </cell>
          <cell r="N1727" t="str">
            <v>FCBBB</v>
          </cell>
          <cell r="O1727" t="str">
            <v>Quotidien</v>
          </cell>
          <cell r="P1727" t="str">
            <v>Autriche;Belgique;Suisse;Allemagne;Espagne;France;Royaume-Uni;Italie;Luxembourg;Pays-Bas;</v>
          </cell>
          <cell r="Q1727" t="str">
            <v>Oui</v>
          </cell>
          <cell r="R1727" t="str">
            <v/>
          </cell>
          <cell r="S1727" t="str">
            <v/>
          </cell>
          <cell r="T1727" t="str">
            <v>Europe</v>
          </cell>
          <cell r="U1727" t="str">
            <v>Europe</v>
          </cell>
          <cell r="V1727">
            <v>6</v>
          </cell>
          <cell r="W1727" t="str">
            <v>Non</v>
          </cell>
          <cell r="X1727" t="str">
            <v>Cap</v>
          </cell>
          <cell r="Y1727" t="str">
            <v>12h00</v>
          </cell>
          <cell r="Z1727" t="str">
            <v>J+2</v>
          </cell>
          <cell r="AA1727" t="str">
            <v>Label ISR 01/2022</v>
          </cell>
          <cell r="AB1727" t="str">
            <v>Oui</v>
          </cell>
          <cell r="AC1727" t="str">
            <v>Oui</v>
          </cell>
          <cell r="AD1727">
            <v>1</v>
          </cell>
          <cell r="AE1727">
            <v>1.35</v>
          </cell>
        </row>
        <row r="1728">
          <cell r="A1728" t="str">
            <v>IE00BCBHZ861</v>
          </cell>
          <cell r="B1728" t="str">
            <v>InRIS Parus C Euro Hedged</v>
          </cell>
          <cell r="C1728" t="str">
            <v>Délai rachat/souscription différent</v>
          </cell>
          <cell r="D1728">
            <v>1</v>
          </cell>
          <cell r="E1728" t="str">
            <v xml:space="preserve">SICAV </v>
          </cell>
          <cell r="F1728" t="str">
            <v>Innocap Global Investment Management (Ireland) Ltd</v>
          </cell>
          <cell r="G1728" t="str">
            <v>Innocap Global Investment Management (Ireland) Ltd</v>
          </cell>
          <cell r="H1728" t="str">
            <v>EUR</v>
          </cell>
          <cell r="I1728" t="str">
            <v>Pas d'indice de référence</v>
          </cell>
          <cell r="J1728" t="str">
            <v>https://am.fr.rothschildandco.com/fr/</v>
          </cell>
          <cell r="K1728" t="str">
            <v>Gestion Alternative</v>
          </cell>
          <cell r="L1728" t="str">
            <v>Europe Fonds ouverts  - Alt - Long/Short Actions - Autres</v>
          </cell>
          <cell r="M1728" t="str">
            <v>D000</v>
          </cell>
          <cell r="N1728" t="str">
            <v>D000B</v>
          </cell>
          <cell r="O1728" t="str">
            <v>Quotidien</v>
          </cell>
          <cell r="P1728" t="str">
            <v>Switzerland;Germany;France;United Kingdom;Ireland;</v>
          </cell>
          <cell r="Q1728" t="str">
            <v>Non</v>
          </cell>
          <cell r="R1728" t="str">
            <v>non résident</v>
          </cell>
          <cell r="S1728" t="str">
            <v/>
          </cell>
          <cell r="T1728" t="str">
            <v>International</v>
          </cell>
          <cell r="U1728" t="str">
            <v>Global</v>
          </cell>
          <cell r="V1728">
            <v>7</v>
          </cell>
          <cell r="W1728" t="str">
            <v>Non</v>
          </cell>
          <cell r="X1728" t="str">
            <v>Cap</v>
          </cell>
          <cell r="Y1728" t="str">
            <v>11h00 J-5 (rachat)
11h00 J-2 (souscription)</v>
          </cell>
          <cell r="Z1728" t="str">
            <v>J+2</v>
          </cell>
          <cell r="AB1728" t="str">
            <v>Non</v>
          </cell>
          <cell r="AC1728" t="str">
            <v>Oui</v>
          </cell>
          <cell r="AD1728">
            <v>2.2999999999999998</v>
          </cell>
          <cell r="AE1728">
            <v>2.74</v>
          </cell>
        </row>
        <row r="1729">
          <cell r="A1729" t="str">
            <v>FR0013072097</v>
          </cell>
          <cell r="B1729" t="str">
            <v>Quadrige Europe Midcaps C</v>
          </cell>
          <cell r="D1729">
            <v>8</v>
          </cell>
          <cell r="E1729" t="str">
            <v>FCP</v>
          </cell>
          <cell r="F1729" t="str">
            <v>Inocap SA</v>
          </cell>
          <cell r="G1729" t="str">
            <v>Inocap Gestion</v>
          </cell>
          <cell r="H1729" t="str">
            <v>EUR</v>
          </cell>
          <cell r="I1729" t="str">
            <v>MSCI EMU Small Cap NR EUR</v>
          </cell>
          <cell r="J1729" t="str">
            <v>www.inocapgestion.com</v>
          </cell>
          <cell r="K1729" t="str">
            <v>Actions Zone Euro Petites Capitalisations</v>
          </cell>
          <cell r="L1729" t="str">
            <v>Europe Fonds ouverts  - Actions Zone Euro Petites Cap.</v>
          </cell>
          <cell r="M1729" t="str">
            <v>FBDA</v>
          </cell>
          <cell r="N1729" t="str">
            <v>FBDAB</v>
          </cell>
          <cell r="O1729" t="str">
            <v>Quotidien</v>
          </cell>
          <cell r="P1729" t="str">
            <v>France</v>
          </cell>
          <cell r="Q1729" t="str">
            <v>Oui</v>
          </cell>
          <cell r="R1729" t="str">
            <v/>
          </cell>
          <cell r="S1729" t="str">
            <v/>
          </cell>
          <cell r="T1729" t="str">
            <v>Europe</v>
          </cell>
          <cell r="U1729" t="str">
            <v>Europe ex UK</v>
          </cell>
          <cell r="V1729">
            <v>6</v>
          </cell>
          <cell r="W1729" t="str">
            <v>Non</v>
          </cell>
          <cell r="X1729" t="str">
            <v>Cap</v>
          </cell>
          <cell r="Y1729" t="str">
            <v>12h00</v>
          </cell>
          <cell r="Z1729" t="str">
            <v>J+1</v>
          </cell>
          <cell r="AA1729" t="str">
            <v>Label ISR 01/07/2021</v>
          </cell>
          <cell r="AB1729" t="str">
            <v>Non</v>
          </cell>
          <cell r="AC1729" t="str">
            <v>Oui</v>
          </cell>
          <cell r="AD1729">
            <v>2.4</v>
          </cell>
          <cell r="AE1729">
            <v>2.5099999999999998</v>
          </cell>
        </row>
        <row r="1730">
          <cell r="A1730" t="str">
            <v>FR0011466093</v>
          </cell>
          <cell r="B1730" t="str">
            <v>Quadrige France Smallcaps C</v>
          </cell>
          <cell r="C1730" t="str">
            <v>PEA PME</v>
          </cell>
          <cell r="D1730">
            <v>9</v>
          </cell>
          <cell r="E1730" t="str">
            <v>FCP</v>
          </cell>
          <cell r="F1730" t="str">
            <v>Inocap SA</v>
          </cell>
          <cell r="G1730" t="str">
            <v>Inocap Gestion</v>
          </cell>
          <cell r="H1730" t="str">
            <v>EUR</v>
          </cell>
          <cell r="I1730" t="str">
            <v>(Euronext Alternext All Share PR EUR) 10% + ( Euronext Paris CAC Small NR EUR) 90%</v>
          </cell>
          <cell r="J1730" t="str">
            <v>www.inocapgestion.com</v>
          </cell>
          <cell r="K1730" t="str">
            <v>Actions France Petites &amp; Moyennes Capitalisations</v>
          </cell>
          <cell r="L1730" t="str">
            <v>Europe Fonds ouverts  - Actions France Petites &amp; Moy. Cap.</v>
          </cell>
          <cell r="M1730" t="str">
            <v>FACA</v>
          </cell>
          <cell r="N1730" t="str">
            <v>FACAB</v>
          </cell>
          <cell r="O1730" t="str">
            <v>Quotidien</v>
          </cell>
          <cell r="P1730" t="str">
            <v>France</v>
          </cell>
          <cell r="Q1730" t="str">
            <v>Oui</v>
          </cell>
          <cell r="R1730" t="str">
            <v/>
          </cell>
          <cell r="S1730" t="str">
            <v/>
          </cell>
          <cell r="T1730" t="str">
            <v>France</v>
          </cell>
          <cell r="U1730" t="str">
            <v>France</v>
          </cell>
          <cell r="V1730">
            <v>6</v>
          </cell>
          <cell r="W1730" t="str">
            <v>Non</v>
          </cell>
          <cell r="X1730" t="str">
            <v>Cap</v>
          </cell>
          <cell r="Y1730" t="str">
            <v>12h00</v>
          </cell>
          <cell r="Z1730" t="str">
            <v>J+1</v>
          </cell>
          <cell r="AA1730" t="str">
            <v>Label ISR 01/07/2021 et Label Relance 09/2021</v>
          </cell>
          <cell r="AB1730" t="str">
            <v>Oui</v>
          </cell>
          <cell r="AC1730" t="str">
            <v>Oui</v>
          </cell>
          <cell r="AD1730">
            <v>2.4</v>
          </cell>
          <cell r="AE1730">
            <v>3.7</v>
          </cell>
        </row>
        <row r="1731">
          <cell r="A1731" t="str">
            <v>FR0013261807</v>
          </cell>
          <cell r="B1731" t="str">
            <v>Quadrige Multicaps Europe C</v>
          </cell>
          <cell r="D1731">
            <v>7</v>
          </cell>
          <cell r="E1731" t="str">
            <v>FCP</v>
          </cell>
          <cell r="F1731" t="str">
            <v>Inocap SA</v>
          </cell>
          <cell r="G1731" t="str">
            <v>Inocap Gestion</v>
          </cell>
          <cell r="H1731" t="str">
            <v>EUR</v>
          </cell>
          <cell r="I1731" t="str">
            <v>Euro Stoxx TMI NR EUR</v>
          </cell>
          <cell r="J1731" t="str">
            <v>www.inocapgestion.com</v>
          </cell>
          <cell r="K1731" t="str">
            <v>Actions Zone Euro Grandes Capitalisations</v>
          </cell>
          <cell r="L1731" t="str">
            <v>Europe Fonds ouverts  - Actions Zone Euro Grandes Cap.</v>
          </cell>
          <cell r="M1731" t="str">
            <v>FBAA</v>
          </cell>
          <cell r="N1731" t="str">
            <v>FBAAB</v>
          </cell>
          <cell r="O1731" t="str">
            <v>Quotidien</v>
          </cell>
          <cell r="P1731" t="str">
            <v>France</v>
          </cell>
          <cell r="Q1731" t="str">
            <v>Oui</v>
          </cell>
          <cell r="R1731" t="str">
            <v/>
          </cell>
          <cell r="S1731" t="str">
            <v/>
          </cell>
          <cell r="T1731" t="str">
            <v>Zone Euro</v>
          </cell>
          <cell r="U1731" t="str">
            <v>Euroland</v>
          </cell>
          <cell r="V1731">
            <v>6</v>
          </cell>
          <cell r="W1731" t="str">
            <v>Non</v>
          </cell>
          <cell r="X1731" t="str">
            <v>Cap</v>
          </cell>
          <cell r="Y1731" t="str">
            <v>12h00</v>
          </cell>
          <cell r="Z1731" t="str">
            <v>J+1</v>
          </cell>
          <cell r="AA1731" t="str">
            <v>Label ISR 01/07/2021</v>
          </cell>
          <cell r="AB1731" t="str">
            <v>Oui</v>
          </cell>
          <cell r="AC1731" t="str">
            <v>Oui</v>
          </cell>
          <cell r="AD1731">
            <v>2.2000000000000002</v>
          </cell>
          <cell r="AE1731">
            <v>2.2000000000000002</v>
          </cell>
        </row>
        <row r="1732">
          <cell r="A1732" t="str">
            <v>FR0011640986</v>
          </cell>
          <cell r="B1732" t="str">
            <v>Quadrige Rendement France Midcaps C</v>
          </cell>
          <cell r="C1732" t="str">
            <v>n'est plus PEA PME (02/2019 - suppr SLSVG)</v>
          </cell>
          <cell r="D1732">
            <v>9</v>
          </cell>
          <cell r="E1732" t="str">
            <v xml:space="preserve">FCP </v>
          </cell>
          <cell r="F1732" t="str">
            <v>Inocap SA</v>
          </cell>
          <cell r="G1732" t="str">
            <v>Inocap Gestion</v>
          </cell>
          <cell r="H1732" t="str">
            <v>EUR</v>
          </cell>
          <cell r="I1732" t="str">
            <v>Euronext Paris CAC Mid&amp;Small NR EUR</v>
          </cell>
          <cell r="J1732" t="str">
            <v>www.inocapgestion.com</v>
          </cell>
          <cell r="K1732" t="str">
            <v>Actions France Petites &amp; Moyennes Capitalisations</v>
          </cell>
          <cell r="L1732" t="str">
            <v>Europe Fonds ouverts  - Actions France Petites &amp; Moy. Cap.</v>
          </cell>
          <cell r="M1732" t="str">
            <v>FACA</v>
          </cell>
          <cell r="N1732" t="str">
            <v>FACAB</v>
          </cell>
          <cell r="O1732" t="str">
            <v>Quotidien</v>
          </cell>
          <cell r="P1732" t="str">
            <v>France</v>
          </cell>
          <cell r="Q1732" t="str">
            <v>Oui</v>
          </cell>
          <cell r="R1732" t="str">
            <v/>
          </cell>
          <cell r="S1732" t="str">
            <v/>
          </cell>
          <cell r="T1732" t="str">
            <v>France</v>
          </cell>
          <cell r="U1732" t="str">
            <v>France</v>
          </cell>
          <cell r="V1732">
            <v>6</v>
          </cell>
          <cell r="W1732" t="str">
            <v>Non</v>
          </cell>
          <cell r="X1732" t="str">
            <v>Cap</v>
          </cell>
          <cell r="Y1732" t="str">
            <v>12h00</v>
          </cell>
          <cell r="Z1732" t="str">
            <v>J+1</v>
          </cell>
          <cell r="AA1732" t="str">
            <v>Label ISR 01/07/2021 et Label Relance 09/2021</v>
          </cell>
          <cell r="AB1732" t="str">
            <v>Oui</v>
          </cell>
          <cell r="AC1732" t="str">
            <v>Oui</v>
          </cell>
          <cell r="AD1732">
            <v>2.4</v>
          </cell>
          <cell r="AE1732">
            <v>3.92</v>
          </cell>
        </row>
        <row r="1733">
          <cell r="A1733" t="str">
            <v>LU0334857785</v>
          </cell>
          <cell r="B1733" t="str">
            <v>Invesco Asia Consumer Demand E EUR Acc</v>
          </cell>
          <cell r="C1733" t="str">
            <v/>
          </cell>
          <cell r="D1733">
            <v>2</v>
          </cell>
          <cell r="E1733" t="str">
            <v>SICAV</v>
          </cell>
          <cell r="F1733" t="str">
            <v>Invesco</v>
          </cell>
          <cell r="G1733" t="str">
            <v>Invesco Management S.A.</v>
          </cell>
          <cell r="H1733" t="str">
            <v>EUR</v>
          </cell>
          <cell r="I1733" t="str">
            <v>MSCI AC Asia Ex Japan NR USD</v>
          </cell>
          <cell r="J1733" t="str">
            <v>www.invesco.fr</v>
          </cell>
          <cell r="K1733" t="str">
            <v>Secteur Biens de Conso. &amp; Services</v>
          </cell>
          <cell r="L1733" t="str">
            <v>Europe Fonds ouverts  - Actions Secteur Biens Conso. &amp; Services</v>
          </cell>
          <cell r="M1733" t="str">
            <v>G0B0</v>
          </cell>
          <cell r="N1733" t="str">
            <v>G0B0B</v>
          </cell>
          <cell r="O1733" t="str">
            <v>Quotidien</v>
          </cell>
          <cell r="P1733" t="str">
            <v>Austria;Switzerland;Chile;Germany;Spain;Finland;France;United Kingdom;Guernsey;Greece;Ireland;Italy;Jersey;Luxembourg;Netherlands;Norway;Sweden;</v>
          </cell>
          <cell r="Q1733" t="str">
            <v>Non</v>
          </cell>
          <cell r="R1733" t="str">
            <v/>
          </cell>
          <cell r="S1733" t="str">
            <v/>
          </cell>
          <cell r="T1733" t="str">
            <v>Asie - Pacifique</v>
          </cell>
          <cell r="U1733" t="str">
            <v>Asia Pacific ex Japan</v>
          </cell>
          <cell r="V1733">
            <v>6</v>
          </cell>
          <cell r="W1733" t="str">
            <v>Non</v>
          </cell>
          <cell r="X1733" t="str">
            <v>Cap</v>
          </cell>
          <cell r="Y1733" t="str">
            <v>12h00</v>
          </cell>
          <cell r="Z1733" t="str">
            <v>Cut Off: 12h00  Val:J+3</v>
          </cell>
          <cell r="AB1733" t="str">
            <v>Non</v>
          </cell>
          <cell r="AC1733" t="str">
            <v>Oui</v>
          </cell>
          <cell r="AD1733">
            <v>2.25</v>
          </cell>
          <cell r="AE1733">
            <v>2.75</v>
          </cell>
        </row>
        <row r="1734">
          <cell r="A1734" t="str">
            <v>LU0075112721</v>
          </cell>
          <cell r="B1734" t="str">
            <v>Invesco Asia Opportunities Eq A USD Acc</v>
          </cell>
          <cell r="C1734" t="str">
            <v>Retrait SLEPL 07/21 doublons</v>
          </cell>
          <cell r="D1734">
            <v>2</v>
          </cell>
          <cell r="E1734" t="str">
            <v>SICAV</v>
          </cell>
          <cell r="F1734" t="str">
            <v>Invesco</v>
          </cell>
          <cell r="G1734" t="str">
            <v>Invesco Management S.A.</v>
          </cell>
          <cell r="H1734" t="str">
            <v>USD</v>
          </cell>
          <cell r="I1734" t="str">
            <v>MSCI AC Asia Ex Japan NR USD</v>
          </cell>
          <cell r="J1734" t="str">
            <v>www.invesco.fr</v>
          </cell>
          <cell r="K1734" t="str">
            <v>Actions Asie-Pacifique hors Japon</v>
          </cell>
          <cell r="L1734" t="str">
            <v>Europe Fonds ouverts  - Actions Asie hors Japon</v>
          </cell>
          <cell r="M1734" t="str">
            <v>FN00</v>
          </cell>
          <cell r="N1734" t="str">
            <v>FN00B</v>
          </cell>
          <cell r="O1734" t="str">
            <v>Quotidien</v>
          </cell>
          <cell r="P1734" t="str">
            <v>Austria;Belgium;Switzerland;Chile;Cyprus;Germany;Spain;Finland;France;United Kingdom;Guernsey;Greece;Hong Kong;Ireland;Italy;Jersey;Luxembourg;Macao;Netherlands;Norway;Sweden;Taiwan;</v>
          </cell>
          <cell r="Q1734" t="str">
            <v>Non</v>
          </cell>
          <cell r="R1734" t="str">
            <v/>
          </cell>
          <cell r="S1734" t="str">
            <v/>
          </cell>
          <cell r="T1734" t="str">
            <v>Asie - Pacifique</v>
          </cell>
          <cell r="U1734" t="str">
            <v>Asia Pacific ex Japan ex Australia</v>
          </cell>
          <cell r="V1734">
            <v>6</v>
          </cell>
          <cell r="W1734" t="str">
            <v>Non</v>
          </cell>
          <cell r="X1734" t="str">
            <v>Cap</v>
          </cell>
          <cell r="Y1734" t="str">
            <v>12h00</v>
          </cell>
          <cell r="Z1734" t="str">
            <v>J+3</v>
          </cell>
          <cell r="AB1734" t="str">
            <v>Non</v>
          </cell>
          <cell r="AC1734" t="str">
            <v>Oui</v>
          </cell>
          <cell r="AD1734">
            <v>1.5</v>
          </cell>
          <cell r="AE1734">
            <v>1.99</v>
          </cell>
        </row>
        <row r="1735">
          <cell r="A1735" t="str">
            <v>LU0115143082</v>
          </cell>
          <cell r="B1735" t="str">
            <v>Invesco Asia Opportunities Eq E EUR Acc</v>
          </cell>
          <cell r="D1735">
            <v>9</v>
          </cell>
          <cell r="E1735" t="str">
            <v>SICAV</v>
          </cell>
          <cell r="F1735" t="str">
            <v>Invesco</v>
          </cell>
          <cell r="G1735" t="str">
            <v>Invesco Management S.A.</v>
          </cell>
          <cell r="H1735" t="str">
            <v>EUR</v>
          </cell>
          <cell r="I1735" t="str">
            <v>MSCI AC Asia Ex Japan NR USD</v>
          </cell>
          <cell r="J1735" t="str">
            <v>www.invesco.fr</v>
          </cell>
          <cell r="K1735" t="str">
            <v>Actions Asie-Pacifique hors Japon</v>
          </cell>
          <cell r="L1735" t="str">
            <v>Europe Fonds ouverts  - Actions Asie hors Japon</v>
          </cell>
          <cell r="M1735" t="str">
            <v>FN00</v>
          </cell>
          <cell r="N1735" t="str">
            <v>FN00B</v>
          </cell>
          <cell r="O1735" t="str">
            <v>Quotidien</v>
          </cell>
          <cell r="P1735" t="str">
            <v>Austria;Switzerland;Chile;Cyprus;Germany;Spain;Finland;France;United Kingdom;Guernsey;Greece;Ireland;Italy;Jersey;Luxembourg;Macao;Netherlands;Norway;Portugal;Sweden;</v>
          </cell>
          <cell r="Q1735" t="str">
            <v>Non</v>
          </cell>
          <cell r="R1735" t="str">
            <v/>
          </cell>
          <cell r="S1735" t="str">
            <v/>
          </cell>
          <cell r="T1735" t="str">
            <v>Asie - Pacifique</v>
          </cell>
          <cell r="U1735" t="str">
            <v>Asia Pacific ex Japan ex Australia</v>
          </cell>
          <cell r="V1735">
            <v>6</v>
          </cell>
          <cell r="W1735" t="str">
            <v>Non</v>
          </cell>
          <cell r="X1735" t="str">
            <v>Cap</v>
          </cell>
          <cell r="Y1735" t="str">
            <v>12h00</v>
          </cell>
          <cell r="Z1735" t="str">
            <v>Cut Off: 12h00  Val:J+3</v>
          </cell>
          <cell r="AA1735">
            <v>0</v>
          </cell>
          <cell r="AB1735" t="str">
            <v>Non</v>
          </cell>
          <cell r="AC1735" t="str">
            <v>Oui</v>
          </cell>
          <cell r="AD1735">
            <v>2.25</v>
          </cell>
          <cell r="AE1735">
            <v>2.74</v>
          </cell>
        </row>
        <row r="1736">
          <cell r="A1736" t="str">
            <v>LU0432616901</v>
          </cell>
          <cell r="B1736" t="str">
            <v>Invesco Balanced-Risk Allc E EUR Acc</v>
          </cell>
          <cell r="C1736" t="str">
            <v/>
          </cell>
          <cell r="D1736">
            <v>7</v>
          </cell>
          <cell r="E1736" t="str">
            <v>SICAV</v>
          </cell>
          <cell r="F1736" t="str">
            <v>Invesco</v>
          </cell>
          <cell r="G1736" t="str">
            <v>Invesco Management S.A.</v>
          </cell>
          <cell r="H1736" t="str">
            <v>EUR</v>
          </cell>
          <cell r="I1736" t="str">
            <v>(MSCI World 100% Hdg NR EUR) 60% + ( JPM GBI Global European TR EUR) 40%</v>
          </cell>
          <cell r="J1736" t="str">
            <v>www.invesco.fr</v>
          </cell>
          <cell r="K1736" t="str">
            <v>Mixtes EUR Flexible</v>
          </cell>
          <cell r="L1736" t="str">
            <v>Europe Fonds ouverts  - Allocation EUR Flexible - International</v>
          </cell>
          <cell r="M1736" t="str">
            <v>EACA</v>
          </cell>
          <cell r="N1736" t="str">
            <v>EACAB</v>
          </cell>
          <cell r="O1736" t="str">
            <v>Quotidien</v>
          </cell>
          <cell r="P1736" t="str">
            <v>Austria;Switzerland;Germany;Spain;Finland;France;United Kingdom;Ireland;Italy;Jersey;Luxembourg;Netherlands;Norway;Sweden;</v>
          </cell>
          <cell r="Q1736" t="str">
            <v>Non</v>
          </cell>
          <cell r="R1736" t="str">
            <v/>
          </cell>
          <cell r="S1736" t="str">
            <v/>
          </cell>
          <cell r="T1736" t="str">
            <v>International</v>
          </cell>
          <cell r="U1736" t="str">
            <v>Global</v>
          </cell>
          <cell r="V1736">
            <v>6</v>
          </cell>
          <cell r="W1736" t="str">
            <v>Non</v>
          </cell>
          <cell r="X1736" t="str">
            <v>Cap</v>
          </cell>
          <cell r="Y1736" t="str">
            <v>12h00</v>
          </cell>
          <cell r="Z1736" t="str">
            <v>Cut Off: 12h00? Val:J+3?</v>
          </cell>
          <cell r="AA1736">
            <v>0</v>
          </cell>
          <cell r="AB1736" t="str">
            <v>Non</v>
          </cell>
          <cell r="AC1736" t="str">
            <v>Oui</v>
          </cell>
          <cell r="AD1736">
            <v>1.75</v>
          </cell>
          <cell r="AE1736">
            <v>2.13</v>
          </cell>
        </row>
        <row r="1737">
          <cell r="A1737" t="str">
            <v>LU0123357419</v>
          </cell>
          <cell r="B1737" t="str">
            <v>Invesco Energy Trnstn Fd A Acc</v>
          </cell>
          <cell r="D1737">
            <v>3</v>
          </cell>
          <cell r="E1737" t="str">
            <v>SICAV</v>
          </cell>
          <cell r="F1737" t="str">
            <v>Invesco</v>
          </cell>
          <cell r="G1737" t="str">
            <v>Invesco Management S.A.</v>
          </cell>
          <cell r="H1737" t="str">
            <v>USD</v>
          </cell>
          <cell r="I1737" t="str">
            <v>MSCI World/Energy NR USD</v>
          </cell>
          <cell r="J1737" t="str">
            <v>www.invesco.fr</v>
          </cell>
          <cell r="K1737" t="str">
            <v>Secteur Energie Alternative</v>
          </cell>
          <cell r="L1737" t="str">
            <v>Europe Fonds ouverts  - Actions Secteur Energies Alternatives</v>
          </cell>
          <cell r="M1737" t="str">
            <v>G0G0</v>
          </cell>
          <cell r="N1737" t="str">
            <v>G0G0B</v>
          </cell>
          <cell r="O1737" t="str">
            <v>Quotidien</v>
          </cell>
          <cell r="P1737" t="str">
            <v>Austria;Belgium;Switzerland;Germany;Spain;Finland;France;United Kingdom;Guernsey;Greece;Hong Kong;Ireland;Italy;Jersey;Luxembourg;Macao;Netherlands;Norway;Sweden;Taiwan;</v>
          </cell>
          <cell r="Q1737" t="str">
            <v>Non</v>
          </cell>
          <cell r="R1737" t="str">
            <v/>
          </cell>
          <cell r="S1737" t="str">
            <v/>
          </cell>
          <cell r="T1737" t="str">
            <v>International</v>
          </cell>
          <cell r="U1737" t="str">
            <v>Global</v>
          </cell>
          <cell r="V1737">
            <v>6</v>
          </cell>
          <cell r="W1737" t="str">
            <v>Non</v>
          </cell>
          <cell r="X1737" t="str">
            <v>Cap</v>
          </cell>
          <cell r="Y1737" t="str">
            <v>12h00</v>
          </cell>
          <cell r="Z1737" t="str">
            <v>Cut Off: 12h00  Val:J+3</v>
          </cell>
          <cell r="AB1737" t="str">
            <v>Non</v>
          </cell>
          <cell r="AC1737" t="str">
            <v>Oui</v>
          </cell>
          <cell r="AD1737">
            <v>1</v>
          </cell>
          <cell r="AE1737">
            <v>1.35</v>
          </cell>
        </row>
        <row r="1738">
          <cell r="A1738" t="str">
            <v>LU0123358656</v>
          </cell>
          <cell r="B1738" t="str">
            <v>Invesco Energy Trnstn Fd E (EUR) Acc</v>
          </cell>
          <cell r="D1738">
            <v>1</v>
          </cell>
          <cell r="E1738" t="str">
            <v>SICAV</v>
          </cell>
          <cell r="F1738" t="str">
            <v>Invesco</v>
          </cell>
          <cell r="G1738" t="str">
            <v>Invesco Management S.A.</v>
          </cell>
          <cell r="H1738" t="str">
            <v>EUR</v>
          </cell>
          <cell r="I1738" t="str">
            <v>MSCI World/Energy NR USD</v>
          </cell>
          <cell r="J1738" t="str">
            <v>www.invesco.fr</v>
          </cell>
          <cell r="K1738" t="str">
            <v>Secteur Energie Alternative</v>
          </cell>
          <cell r="L1738" t="str">
            <v>Europe Fonds ouverts  - Actions Secteur Energies Alternatives</v>
          </cell>
          <cell r="M1738" t="str">
            <v>G0G0</v>
          </cell>
          <cell r="N1738" t="str">
            <v>G0G0B</v>
          </cell>
          <cell r="O1738" t="str">
            <v>Quotidien</v>
          </cell>
          <cell r="P1738" t="str">
            <v>Austria;Belgium;Switzerland;Germany;Spain;Finland;France;United Kingdom;Guernsey;Greece;Ireland;Italy;Jersey;Luxembourg;Macao;Netherlands;Norway;Portugal;Sweden;</v>
          </cell>
          <cell r="Q1738" t="str">
            <v>Non</v>
          </cell>
          <cell r="R1738" t="str">
            <v/>
          </cell>
          <cell r="S1738" t="str">
            <v/>
          </cell>
          <cell r="T1738" t="str">
            <v>International</v>
          </cell>
          <cell r="U1738" t="str">
            <v>Global</v>
          </cell>
          <cell r="V1738">
            <v>6</v>
          </cell>
          <cell r="W1738" t="str">
            <v>Non</v>
          </cell>
          <cell r="X1738" t="str">
            <v>Cap</v>
          </cell>
          <cell r="Y1738" t="str">
            <v>12h00</v>
          </cell>
          <cell r="Z1738" t="str">
            <v>Cut Off: 12h00  Val:J+3</v>
          </cell>
          <cell r="AB1738" t="str">
            <v>Non</v>
          </cell>
          <cell r="AC1738" t="str">
            <v>Oui</v>
          </cell>
          <cell r="AD1738">
            <v>1.5</v>
          </cell>
          <cell r="AE1738">
            <v>1.85</v>
          </cell>
        </row>
        <row r="1739">
          <cell r="A1739" t="str">
            <v>LU0243958047</v>
          </cell>
          <cell r="B1739" t="str">
            <v>Invesco Euro Corporate Bond C EUR Acc</v>
          </cell>
          <cell r="C1739" t="str">
            <v/>
          </cell>
          <cell r="D1739">
            <v>0</v>
          </cell>
          <cell r="E1739" t="str">
            <v>SICAV</v>
          </cell>
          <cell r="F1739" t="str">
            <v>Invesco</v>
          </cell>
          <cell r="G1739" t="str">
            <v>Invesco Management S.A.</v>
          </cell>
          <cell r="H1739" t="str">
            <v>EUR</v>
          </cell>
          <cell r="I1739" t="str">
            <v>ICE BofA Euro Corporate TR EUR</v>
          </cell>
          <cell r="J1739" t="str">
            <v>www.invesco.fr</v>
          </cell>
          <cell r="K1739" t="str">
            <v>Emprunts Privés EUR</v>
          </cell>
          <cell r="L1739" t="str">
            <v>Europe Fonds ouverts  - Obligations EUR Emprunts Privés</v>
          </cell>
          <cell r="M1739" t="str">
            <v>BCLA</v>
          </cell>
          <cell r="N1739" t="str">
            <v>BCLAB</v>
          </cell>
          <cell r="O1739" t="str">
            <v>Quotidien</v>
          </cell>
          <cell r="P1739" t="str">
            <v>Austria;Belgium;Switzerland;Germany;Spain;Finland;France;United Kingdom;Guernsey;Greece;Hong Kong;Ireland;Italy;Jersey;Luxembourg;Macao;Netherlands;Norway;Sweden;Taiwan;</v>
          </cell>
          <cell r="Q1739" t="str">
            <v>Non</v>
          </cell>
          <cell r="R1739" t="str">
            <v/>
          </cell>
          <cell r="S1739" t="str">
            <v>+ 85 ans</v>
          </cell>
          <cell r="T1739" t="str">
            <v>Zone Euro</v>
          </cell>
          <cell r="U1739" t="str">
            <v>Euroland</v>
          </cell>
          <cell r="V1739">
            <v>3</v>
          </cell>
          <cell r="W1739" t="str">
            <v>Non</v>
          </cell>
          <cell r="X1739" t="str">
            <v>Cap</v>
          </cell>
          <cell r="Y1739" t="str">
            <v>10h00</v>
          </cell>
          <cell r="Z1739" t="str">
            <v>Cut Off: 10h00  Val:J+3</v>
          </cell>
          <cell r="AB1739" t="str">
            <v>Non</v>
          </cell>
          <cell r="AC1739" t="str">
            <v>Oui</v>
          </cell>
          <cell r="AD1739">
            <v>0.65</v>
          </cell>
          <cell r="AE1739">
            <v>0.92</v>
          </cell>
        </row>
        <row r="1740">
          <cell r="A1740" t="str">
            <v>LU1240328812</v>
          </cell>
          <cell r="B1740" t="str">
            <v>Invesco Euro Equity A EUR Acc</v>
          </cell>
          <cell r="D1740">
            <v>2</v>
          </cell>
          <cell r="E1740" t="str">
            <v>SICAV</v>
          </cell>
          <cell r="F1740" t="str">
            <v>Invesco</v>
          </cell>
          <cell r="G1740" t="str">
            <v>Invesco Management S.A.</v>
          </cell>
          <cell r="H1740" t="str">
            <v>EUR</v>
          </cell>
          <cell r="I1740" t="str">
            <v>MSCI EMU NR EUR</v>
          </cell>
          <cell r="J1740" t="str">
            <v>www.invesco.fr</v>
          </cell>
          <cell r="K1740" t="str">
            <v>Actions Zone Euro Grandes Capitalisations</v>
          </cell>
          <cell r="L1740" t="str">
            <v>Europe Fonds ouverts  - Actions Zone Euro Grandes Cap.</v>
          </cell>
          <cell r="M1740" t="str">
            <v>FBAA</v>
          </cell>
          <cell r="N1740" t="str">
            <v>FBAAB</v>
          </cell>
          <cell r="O1740" t="str">
            <v>Quotidien</v>
          </cell>
          <cell r="P1740" t="str">
            <v>Austria;Belgium;Switzerland;Cyprus;Germany;Denmark;Spain;Finland;France;United Kingdom;Guernsey;Greece;Hong Kong;Ireland;Italy;Jersey;Luxembourg;Malta;Netherlands;Norway;Portugal;Sweden;</v>
          </cell>
          <cell r="Q1740" t="str">
            <v>Oui</v>
          </cell>
          <cell r="R1740" t="str">
            <v/>
          </cell>
          <cell r="S1740" t="str">
            <v/>
          </cell>
          <cell r="T1740" t="str">
            <v>Zone Euro</v>
          </cell>
          <cell r="U1740" t="str">
            <v>Euroland</v>
          </cell>
          <cell r="V1740">
            <v>6</v>
          </cell>
          <cell r="W1740" t="str">
            <v>Non</v>
          </cell>
          <cell r="X1740" t="str">
            <v>Cap</v>
          </cell>
          <cell r="Y1740" t="str">
            <v>10h00</v>
          </cell>
          <cell r="Z1740" t="str">
            <v>J+2</v>
          </cell>
          <cell r="AB1740" t="str">
            <v>Non</v>
          </cell>
          <cell r="AC1740" t="str">
            <v>Oui</v>
          </cell>
          <cell r="AD1740">
            <v>1.5</v>
          </cell>
          <cell r="AE1740">
            <v>1.68</v>
          </cell>
        </row>
        <row r="1741">
          <cell r="A1741" t="str">
            <v>LU1240329380</v>
          </cell>
          <cell r="B1741" t="str">
            <v>Invesco Euro Equity E EUR Acc</v>
          </cell>
          <cell r="D1741">
            <v>14</v>
          </cell>
          <cell r="E1741" t="str">
            <v>SICAV</v>
          </cell>
          <cell r="F1741" t="str">
            <v>Invesco</v>
          </cell>
          <cell r="G1741" t="str">
            <v>Invesco Management S.A.</v>
          </cell>
          <cell r="H1741" t="str">
            <v>EUR</v>
          </cell>
          <cell r="I1741" t="str">
            <v>MSCI EMU NR EUR</v>
          </cell>
          <cell r="J1741" t="str">
            <v>www.invesco.fr</v>
          </cell>
          <cell r="K1741" t="str">
            <v>Actions Zone Euro Grandes Capitalisations</v>
          </cell>
          <cell r="L1741" t="str">
            <v>Europe Fonds ouverts  - Actions Zone Euro Grandes Cap.</v>
          </cell>
          <cell r="M1741" t="str">
            <v>FBAA</v>
          </cell>
          <cell r="N1741" t="str">
            <v>FBAAB</v>
          </cell>
          <cell r="O1741" t="str">
            <v>Quotidien</v>
          </cell>
          <cell r="P1741" t="str">
            <v>Switzerland;France;Luxembourg;</v>
          </cell>
          <cell r="Q1741" t="str">
            <v>Oui</v>
          </cell>
          <cell r="R1741" t="str">
            <v/>
          </cell>
          <cell r="S1741" t="str">
            <v/>
          </cell>
          <cell r="T1741" t="str">
            <v>Zone Euro</v>
          </cell>
          <cell r="U1741" t="str">
            <v>Euroland</v>
          </cell>
          <cell r="V1741">
            <v>6</v>
          </cell>
          <cell r="W1741" t="str">
            <v>Non</v>
          </cell>
          <cell r="X1741" t="str">
            <v>Cap</v>
          </cell>
          <cell r="Y1741" t="str">
            <v>12h00</v>
          </cell>
          <cell r="Z1741" t="str">
            <v>J+3</v>
          </cell>
          <cell r="AA1741">
            <v>0</v>
          </cell>
          <cell r="AB1741" t="str">
            <v>Non</v>
          </cell>
          <cell r="AC1741" t="str">
            <v>Oui</v>
          </cell>
          <cell r="AD1741">
            <v>2.25</v>
          </cell>
          <cell r="AE1741">
            <v>2.4300000000000002</v>
          </cell>
        </row>
        <row r="1742">
          <cell r="A1742" t="str">
            <v>LU0115139569</v>
          </cell>
          <cell r="B1742" t="str">
            <v>Invesco Glbl Consmr Trnds E EUR Acc</v>
          </cell>
          <cell r="D1742">
            <v>2</v>
          </cell>
          <cell r="E1742" t="str">
            <v>SICAV</v>
          </cell>
          <cell r="F1742" t="str">
            <v>Invesco</v>
          </cell>
          <cell r="G1742" t="str">
            <v>Invesco Management S.A.</v>
          </cell>
          <cell r="H1742" t="str">
            <v>EUR</v>
          </cell>
          <cell r="I1742" t="str">
            <v>MSCI World/Consumer Disc NR USD</v>
          </cell>
          <cell r="J1742" t="str">
            <v>www.invesco.fr</v>
          </cell>
          <cell r="K1742" t="str">
            <v>Secteur Biens de Conso. &amp; Services</v>
          </cell>
          <cell r="L1742" t="str">
            <v>Europe Fonds ouverts  - Actions Secteur Biens Conso. &amp; Services</v>
          </cell>
          <cell r="M1742" t="str">
            <v>G0B0</v>
          </cell>
          <cell r="N1742" t="str">
            <v>G0B0B</v>
          </cell>
          <cell r="O1742" t="str">
            <v>Quotidien</v>
          </cell>
          <cell r="P1742" t="str">
            <v>Switzerland;Cyprus;Spain;Finland;France;United Kingdom;Guernsey;Greece;Ireland;Italy;Jersey;Luxembourg;Netherlands;Norway;Portugal;Sweden;</v>
          </cell>
          <cell r="Q1742" t="str">
            <v>Non</v>
          </cell>
          <cell r="R1742" t="str">
            <v/>
          </cell>
          <cell r="S1742" t="str">
            <v/>
          </cell>
          <cell r="T1742" t="str">
            <v>International</v>
          </cell>
          <cell r="U1742" t="str">
            <v>Global</v>
          </cell>
          <cell r="V1742">
            <v>6</v>
          </cell>
          <cell r="W1742" t="str">
            <v>Non</v>
          </cell>
          <cell r="X1742" t="str">
            <v>Cap</v>
          </cell>
          <cell r="Y1742" t="str">
            <v>12h00</v>
          </cell>
          <cell r="Z1742" t="str">
            <v>J+3</v>
          </cell>
          <cell r="AB1742" t="str">
            <v>Non</v>
          </cell>
          <cell r="AC1742" t="str">
            <v>Oui</v>
          </cell>
          <cell r="AD1742">
            <v>2.25</v>
          </cell>
          <cell r="AE1742">
            <v>2.62</v>
          </cell>
        </row>
        <row r="1743">
          <cell r="A1743" t="str">
            <v>LU1097688714</v>
          </cell>
          <cell r="B1743" t="str">
            <v>Invesco Global Income A EUR Acc</v>
          </cell>
          <cell r="D1743">
            <v>1</v>
          </cell>
          <cell r="E1743" t="str">
            <v>SICAV</v>
          </cell>
          <cell r="F1743" t="str">
            <v>Invesco</v>
          </cell>
          <cell r="G1743" t="str">
            <v>Invesco Management S.A.</v>
          </cell>
          <cell r="H1743" t="str">
            <v>EUR</v>
          </cell>
          <cell r="I1743" t="str">
            <v>(MSCI World 100% Hdg NR EUR) 40% + ( JPM EMBI Gbl Diversified Bld Yld TR EUR) 10% + (BBgBarc Global Aggregate TR Hdg EUR) 30% + (ICE BofA Gbl HY TR HEUR) 20%</v>
          </cell>
          <cell r="J1743" t="str">
            <v>www.invesco.fr</v>
          </cell>
          <cell r="K1743" t="str">
            <v>Mixtes EUR Equilibrés</v>
          </cell>
          <cell r="L1743" t="str">
            <v>Europe Fonds ouverts  - Allocation EUR Modérée - International</v>
          </cell>
          <cell r="M1743" t="str">
            <v>EABA</v>
          </cell>
          <cell r="N1743" t="str">
            <v>EABAB</v>
          </cell>
          <cell r="O1743" t="str">
            <v>Quotidien</v>
          </cell>
          <cell r="P1743" t="str">
            <v>Austria;Belgium;Switzerland;Germany;Spain;Finland;France;Italy;Luxembourg;Netherlands;Norway;Sweden;</v>
          </cell>
          <cell r="Q1743" t="str">
            <v>Non</v>
          </cell>
          <cell r="R1743" t="str">
            <v/>
          </cell>
          <cell r="S1743" t="str">
            <v>+ 85 ans</v>
          </cell>
          <cell r="T1743" t="str">
            <v>International</v>
          </cell>
          <cell r="U1743" t="str">
            <v>Global</v>
          </cell>
          <cell r="V1743">
            <v>4</v>
          </cell>
          <cell r="W1743" t="str">
            <v>Non</v>
          </cell>
          <cell r="X1743" t="str">
            <v>Cap</v>
          </cell>
          <cell r="Y1743" t="str">
            <v>12h00</v>
          </cell>
          <cell r="Z1743" t="str">
            <v>J+3</v>
          </cell>
          <cell r="AB1743" t="str">
            <v>Non</v>
          </cell>
          <cell r="AC1743" t="str">
            <v>Oui</v>
          </cell>
          <cell r="AD1743">
            <v>1.25</v>
          </cell>
          <cell r="AE1743">
            <v>1.62</v>
          </cell>
        </row>
        <row r="1744">
          <cell r="A1744" t="str">
            <v>LU1775978304</v>
          </cell>
          <cell r="B1744" t="str">
            <v>Invesco Responsible Glb Rl Asts E € Acc</v>
          </cell>
          <cell r="D1744">
            <v>1</v>
          </cell>
          <cell r="E1744" t="str">
            <v>SICAV</v>
          </cell>
          <cell r="F1744" t="str">
            <v>Invesco</v>
          </cell>
          <cell r="G1744" t="str">
            <v>Invesco Management S.A.</v>
          </cell>
          <cell r="H1744" t="str">
            <v>EUR</v>
          </cell>
          <cell r="I1744" t="str">
            <v>FTSE EPRA Nareit Developed NR USD</v>
          </cell>
          <cell r="J1744" t="str">
            <v>www.invesco.fr</v>
          </cell>
          <cell r="K1744" t="str">
            <v>Actions autres</v>
          </cell>
          <cell r="L1744" t="str">
            <v>Europe Fonds ouverts  - Autres actions</v>
          </cell>
          <cell r="M1744" t="str">
            <v>FTZZ</v>
          </cell>
          <cell r="N1744" t="str">
            <v>FTZZB</v>
          </cell>
          <cell r="O1744" t="str">
            <v>Quotidien</v>
          </cell>
          <cell r="P1744" t="str">
            <v>Switzerland;Cyprus;Spain;France;United Kingdom;Guernsey;Greece;Ireland;Jersey;Luxembourg;Netherlands;</v>
          </cell>
          <cell r="Q1744" t="str">
            <v>Non</v>
          </cell>
          <cell r="R1744" t="str">
            <v/>
          </cell>
          <cell r="S1744" t="str">
            <v/>
          </cell>
          <cell r="T1744" t="str">
            <v>International</v>
          </cell>
          <cell r="U1744" t="str">
            <v>Global</v>
          </cell>
          <cell r="V1744">
            <v>6</v>
          </cell>
          <cell r="W1744" t="str">
            <v>Non</v>
          </cell>
          <cell r="X1744" t="str">
            <v>Cap</v>
          </cell>
          <cell r="Y1744" t="str">
            <v>12h00</v>
          </cell>
          <cell r="Z1744" t="str">
            <v>J+5</v>
          </cell>
          <cell r="AB1744" t="str">
            <v>Oui</v>
          </cell>
          <cell r="AC1744" t="str">
            <v>Oui</v>
          </cell>
          <cell r="AD1744">
            <v>1.95</v>
          </cell>
          <cell r="AE1744">
            <v>2.35</v>
          </cell>
        </row>
        <row r="1745">
          <cell r="A1745" t="str">
            <v>LU1004132566</v>
          </cell>
          <cell r="B1745" t="str">
            <v>Invesco Global Targeted Ret A EUR Acc</v>
          </cell>
          <cell r="D1745">
            <v>3</v>
          </cell>
          <cell r="E1745" t="str">
            <v>SICAV</v>
          </cell>
          <cell r="F1745" t="str">
            <v>Invesco</v>
          </cell>
          <cell r="G1745" t="str">
            <v>Invesco Management S.A.</v>
          </cell>
          <cell r="H1745" t="str">
            <v>EUR</v>
          </cell>
          <cell r="I1745" t="str">
            <v>Euribor 3 Month EUR + 500 bps</v>
          </cell>
          <cell r="J1745" t="str">
            <v>www.invesco.fr</v>
          </cell>
          <cell r="K1745" t="str">
            <v>Gestion Alternative</v>
          </cell>
          <cell r="L1745" t="str">
            <v>Europe Fonds ouverts  - Alt - Global Macro</v>
          </cell>
          <cell r="M1745" t="str">
            <v>D000</v>
          </cell>
          <cell r="N1745" t="str">
            <v>D000B</v>
          </cell>
          <cell r="O1745" t="str">
            <v>Quotidien</v>
          </cell>
          <cell r="P1745" t="str">
            <v>Austria;Belgium;Switzerland;Germany;Spain;Finland;France;Greece;Ireland;Italy;Jersey;Luxembourg;Malta;Netherlands;Norway;Sweden;</v>
          </cell>
          <cell r="Q1745" t="str">
            <v>Non</v>
          </cell>
          <cell r="R1745" t="str">
            <v/>
          </cell>
          <cell r="S1745" t="str">
            <v>+ 85 ans</v>
          </cell>
          <cell r="T1745" t="str">
            <v>International</v>
          </cell>
          <cell r="U1745" t="str">
            <v>Global</v>
          </cell>
          <cell r="V1745">
            <v>5</v>
          </cell>
          <cell r="W1745" t="str">
            <v>Non</v>
          </cell>
          <cell r="X1745" t="str">
            <v>Cap</v>
          </cell>
          <cell r="Y1745" t="str">
            <v>12h00</v>
          </cell>
          <cell r="Z1745" t="str">
            <v>J+5</v>
          </cell>
          <cell r="AB1745" t="str">
            <v>Non</v>
          </cell>
          <cell r="AC1745" t="str">
            <v>Oui</v>
          </cell>
          <cell r="AD1745">
            <v>1.4</v>
          </cell>
          <cell r="AE1745">
            <v>1.58</v>
          </cell>
        </row>
        <row r="1746">
          <cell r="A1746" t="str">
            <v>LU0115143165</v>
          </cell>
          <cell r="B1746" t="str">
            <v>Invesco Greater China Equity E EUR Acc</v>
          </cell>
          <cell r="C1746" t="str">
            <v/>
          </cell>
          <cell r="D1746">
            <v>1</v>
          </cell>
          <cell r="E1746" t="str">
            <v>SICAV</v>
          </cell>
          <cell r="F1746" t="str">
            <v>Invesco</v>
          </cell>
          <cell r="G1746" t="str">
            <v>Invesco Management S.A.</v>
          </cell>
          <cell r="H1746" t="str">
            <v>EUR</v>
          </cell>
          <cell r="I1746" t="str">
            <v>MSCI Golden Dragon NR USD</v>
          </cell>
          <cell r="J1746" t="str">
            <v>www.invesco.fr</v>
          </cell>
          <cell r="K1746" t="str">
            <v>Actions Grande Chine</v>
          </cell>
          <cell r="L1746" t="str">
            <v>Europe Fonds ouverts  - Actions Grande Chine</v>
          </cell>
          <cell r="M1746" t="str">
            <v>FKC0</v>
          </cell>
          <cell r="N1746" t="str">
            <v>FKC0B</v>
          </cell>
          <cell r="O1746" t="str">
            <v>Quotidien</v>
          </cell>
          <cell r="P1746" t="str">
            <v>Austria;Belgium;Switzerland;Chile;Germany;Spain;Finland;France;United Kingdom;Guernsey;Greece;Ireland;Italy;Jersey;Luxembourg;Macao;Netherlands;Norway;Portugal;Sweden;</v>
          </cell>
          <cell r="Q1746" t="str">
            <v>Non</v>
          </cell>
          <cell r="R1746" t="str">
            <v/>
          </cell>
          <cell r="S1746" t="str">
            <v/>
          </cell>
          <cell r="T1746" t="str">
            <v>Chine</v>
          </cell>
          <cell r="U1746" t="str">
            <v>China (Greater)</v>
          </cell>
          <cell r="V1746">
            <v>6</v>
          </cell>
          <cell r="W1746" t="str">
            <v>Non</v>
          </cell>
          <cell r="X1746" t="str">
            <v>Cap</v>
          </cell>
          <cell r="Y1746" t="str">
            <v>12h00</v>
          </cell>
          <cell r="Z1746" t="str">
            <v>J+3</v>
          </cell>
          <cell r="AB1746" t="str">
            <v>Non</v>
          </cell>
          <cell r="AC1746" t="str">
            <v>Oui</v>
          </cell>
          <cell r="AD1746">
            <v>2.25</v>
          </cell>
          <cell r="AE1746">
            <v>2.73</v>
          </cell>
        </row>
        <row r="1747">
          <cell r="A1747" t="str">
            <v>LU0607514717</v>
          </cell>
          <cell r="B1747" t="str">
            <v>Invesco Japanese Eq Adv A JPY Acc</v>
          </cell>
          <cell r="D1747">
            <v>0</v>
          </cell>
          <cell r="E1747" t="str">
            <v>SICAV</v>
          </cell>
          <cell r="F1747" t="str">
            <v>Invesco</v>
          </cell>
          <cell r="G1747" t="str">
            <v>Invesco Management S.A.</v>
          </cell>
          <cell r="H1747" t="str">
            <v>JPY</v>
          </cell>
          <cell r="I1747" t="str">
            <v>Topix TR JPY</v>
          </cell>
          <cell r="J1747" t="str">
            <v>www.invesco.fr</v>
          </cell>
          <cell r="K1747" t="str">
            <v>Actions Japon</v>
          </cell>
          <cell r="L1747" t="str">
            <v>Europe Fonds ouverts  - Actions Japon Grandes Cap.</v>
          </cell>
          <cell r="M1747" t="str">
            <v>FG00</v>
          </cell>
          <cell r="N1747" t="str">
            <v>FG00B</v>
          </cell>
          <cell r="O1747" t="str">
            <v>Quotidien</v>
          </cell>
          <cell r="P1747" t="str">
            <v>Austria;Belgium;Switzerland;Germany;Spain;Finland;France;United Kingdom;Guernsey;Greece;Hong Kong;Ireland;Italy;Jersey;Luxembourg;Netherlands;Norway;Portugal;Sweden;</v>
          </cell>
          <cell r="Q1747" t="str">
            <v>Non</v>
          </cell>
          <cell r="R1747" t="str">
            <v/>
          </cell>
          <cell r="S1747" t="str">
            <v/>
          </cell>
          <cell r="T1747" t="str">
            <v>Japon</v>
          </cell>
          <cell r="U1747" t="str">
            <v>Japon</v>
          </cell>
          <cell r="V1747">
            <v>6</v>
          </cell>
          <cell r="W1747" t="str">
            <v>Non</v>
          </cell>
          <cell r="X1747" t="str">
            <v>Cap</v>
          </cell>
          <cell r="Y1747" t="str">
            <v>12h00</v>
          </cell>
          <cell r="Z1747" t="str">
            <v>Cut Off: 12h00? Val:J+4?</v>
          </cell>
          <cell r="AB1747" t="str">
            <v>Non</v>
          </cell>
          <cell r="AC1747" t="str">
            <v>Oui</v>
          </cell>
          <cell r="AD1747">
            <v>1.4</v>
          </cell>
          <cell r="AE1747">
            <v>1.71</v>
          </cell>
        </row>
        <row r="1748">
          <cell r="A1748" t="str">
            <v>LU0028119526</v>
          </cell>
          <cell r="B1748" t="str">
            <v>Invesco Nippon Small/Md Cp Eq A JPY Acc</v>
          </cell>
          <cell r="C1748" t="str">
            <v/>
          </cell>
          <cell r="D1748">
            <v>0</v>
          </cell>
          <cell r="E1748" t="str">
            <v>SICAV</v>
          </cell>
          <cell r="F1748" t="str">
            <v>Invesco</v>
          </cell>
          <cell r="G1748" t="str">
            <v>Invesco Management S.A.</v>
          </cell>
          <cell r="H1748" t="str">
            <v>JPY</v>
          </cell>
          <cell r="I1748" t="str">
            <v>Russell/Nomura Small Cap NR USD</v>
          </cell>
          <cell r="J1748" t="str">
            <v>www.invesco.fr</v>
          </cell>
          <cell r="K1748" t="str">
            <v>Actions Japon</v>
          </cell>
          <cell r="L1748" t="str">
            <v>Europe Fonds ouverts  - Actions Japon Petites &amp; Moy. Cap.</v>
          </cell>
          <cell r="M1748" t="str">
            <v>FG00</v>
          </cell>
          <cell r="N1748" t="str">
            <v>FG00B</v>
          </cell>
          <cell r="O1748" t="str">
            <v>Quotidien</v>
          </cell>
          <cell r="P1748" t="str">
            <v>Austria;Belgium;Switzerland;Germany;Spain;Finland;France;United Kingdom;Guernsey;Greece;Hong Kong;Ireland;Italy;Jersey;Luxembourg;Macao;Netherlands;Norway;Sweden;Taiwan;</v>
          </cell>
          <cell r="Q1748" t="str">
            <v>Non</v>
          </cell>
          <cell r="R1748" t="str">
            <v/>
          </cell>
          <cell r="S1748" t="str">
            <v/>
          </cell>
          <cell r="T1748" t="str">
            <v>Japon</v>
          </cell>
          <cell r="U1748" t="str">
            <v>Japon</v>
          </cell>
          <cell r="V1748">
            <v>6</v>
          </cell>
          <cell r="W1748" t="str">
            <v>Non</v>
          </cell>
          <cell r="X1748" t="str">
            <v>Cap</v>
          </cell>
          <cell r="Y1748" t="str">
            <v>12h00</v>
          </cell>
          <cell r="Z1748" t="str">
            <v>Cut Off: 12h00  Val:J+3</v>
          </cell>
          <cell r="AB1748" t="str">
            <v>Non</v>
          </cell>
          <cell r="AC1748" t="str">
            <v>Oui</v>
          </cell>
          <cell r="AD1748">
            <v>1.5</v>
          </cell>
          <cell r="AE1748">
            <v>2.0499999999999998</v>
          </cell>
        </row>
        <row r="1749">
          <cell r="A1749" t="str">
            <v>LU0119750205</v>
          </cell>
          <cell r="B1749" t="str">
            <v>Invesco Sus Pan Eurp Stu Eq A € Acc</v>
          </cell>
          <cell r="D1749">
            <v>4</v>
          </cell>
          <cell r="E1749" t="str">
            <v>SICAV</v>
          </cell>
          <cell r="F1749" t="str">
            <v>Invesco</v>
          </cell>
          <cell r="G1749" t="str">
            <v>Invesco Management S.A.</v>
          </cell>
          <cell r="H1749" t="str">
            <v>EUR</v>
          </cell>
          <cell r="I1749" t="str">
            <v>MSCI Europe NR EUR</v>
          </cell>
          <cell r="J1749" t="str">
            <v>www.invesco.fr</v>
          </cell>
          <cell r="K1749" t="str">
            <v>Actions Europe Grandes Capitalisations Mixte</v>
          </cell>
          <cell r="L1749" t="str">
            <v>Europe Fonds ouverts  - Actions Europe Gdes Cap. Mixte</v>
          </cell>
          <cell r="M1749" t="str">
            <v>FCBB</v>
          </cell>
          <cell r="N1749" t="str">
            <v>FCBBB</v>
          </cell>
          <cell r="O1749" t="str">
            <v>Quotidien</v>
          </cell>
          <cell r="P1749" t="str">
            <v>Austria;Belgium;Switzerland;Cyprus;Germany;Denmark;Spain;Finland;France;United Kingdom;Guernsey;Greece;Hong Kong;Ireland;Italy;Jersey;Luxembourg;Macao;Malta;Netherlands;Norway;Sweden;Taiwan;</v>
          </cell>
          <cell r="Q1749" t="str">
            <v>Non</v>
          </cell>
          <cell r="R1749" t="str">
            <v/>
          </cell>
          <cell r="S1749" t="str">
            <v>+ 85 ans</v>
          </cell>
          <cell r="T1749" t="str">
            <v>Europe</v>
          </cell>
          <cell r="U1749" t="str">
            <v>Europe</v>
          </cell>
          <cell r="V1749">
            <v>5</v>
          </cell>
          <cell r="W1749" t="str">
            <v>Non</v>
          </cell>
          <cell r="X1749" t="str">
            <v>Cap</v>
          </cell>
          <cell r="Y1749" t="str">
            <v>12h00</v>
          </cell>
          <cell r="Z1749" t="str">
            <v>J+3</v>
          </cell>
          <cell r="AB1749" t="str">
            <v>Oui</v>
          </cell>
          <cell r="AC1749" t="str">
            <v>Oui</v>
          </cell>
          <cell r="AD1749">
            <v>1.3</v>
          </cell>
          <cell r="AE1749">
            <v>1.58</v>
          </cell>
        </row>
        <row r="1750">
          <cell r="A1750" t="str">
            <v>LU0243957239</v>
          </cell>
          <cell r="B1750" t="str">
            <v>Invesco Pan European Hi Inc A EUR Acc</v>
          </cell>
          <cell r="D1750">
            <v>7</v>
          </cell>
          <cell r="E1750" t="str">
            <v>SICAV</v>
          </cell>
          <cell r="F1750" t="str">
            <v>Invesco</v>
          </cell>
          <cell r="G1750" t="str">
            <v>Invesco Management S.A.</v>
          </cell>
          <cell r="H1750" t="str">
            <v>EUR</v>
          </cell>
          <cell r="I1750" t="str">
            <v>(MSCI Europe Ex UK NR EUR) 20% + ( BBgBarc Pan Euro Agg Hdg TR EUR) 35% + (ICE BofA Euro High Yield TR EUR) 45%</v>
          </cell>
          <cell r="J1750" t="str">
            <v>www.invesco.fr</v>
          </cell>
          <cell r="K1750" t="str">
            <v>Mixtes EUR Prudents</v>
          </cell>
          <cell r="L1750" t="str">
            <v>Europe Fonds ouverts  - Allocation EUR Prudente</v>
          </cell>
          <cell r="M1750" t="str">
            <v>EAAA</v>
          </cell>
          <cell r="N1750" t="str">
            <v>EAAAB</v>
          </cell>
          <cell r="O1750" t="str">
            <v>Quotidien</v>
          </cell>
          <cell r="P1750" t="str">
            <v>Austria;Belgium;Switzerland;Cyprus;Czech Republic;Germany;Spain;Finland;France;United Kingdom;Guernsey;Greece;Hong Kong;Ireland;Italy;Jersey;Liechtenstein;Luxembourg;Macao;Malta;Netherlands;Norway;Portugal;Sweden;</v>
          </cell>
          <cell r="Q1750" t="str">
            <v>Non</v>
          </cell>
          <cell r="R1750" t="str">
            <v/>
          </cell>
          <cell r="S1750" t="str">
            <v>+ 85 ans</v>
          </cell>
          <cell r="T1750" t="str">
            <v>Europe</v>
          </cell>
          <cell r="U1750" t="str">
            <v>Europe</v>
          </cell>
          <cell r="V1750">
            <v>4</v>
          </cell>
          <cell r="W1750" t="str">
            <v>Non</v>
          </cell>
          <cell r="X1750" t="str">
            <v>Cap</v>
          </cell>
          <cell r="Y1750" t="str">
            <v>10h00</v>
          </cell>
          <cell r="Z1750" t="str">
            <v>J+3</v>
          </cell>
          <cell r="AA1750">
            <v>0</v>
          </cell>
          <cell r="AB1750" t="str">
            <v>Non</v>
          </cell>
          <cell r="AC1750" t="str">
            <v>Oui</v>
          </cell>
          <cell r="AD1750">
            <v>1.25</v>
          </cell>
          <cell r="AE1750">
            <v>1.61</v>
          </cell>
        </row>
        <row r="1751">
          <cell r="A1751" t="str">
            <v>LU0028119013</v>
          </cell>
          <cell r="B1751" t="str">
            <v>Invesco Pan European Sm Cp Eq A EUR Acc</v>
          </cell>
          <cell r="C1751" t="str">
            <v/>
          </cell>
          <cell r="D1751">
            <v>0</v>
          </cell>
          <cell r="E1751" t="str">
            <v>SICAV</v>
          </cell>
          <cell r="F1751" t="str">
            <v>Invesco</v>
          </cell>
          <cell r="G1751" t="str">
            <v>Invesco Management S.A.</v>
          </cell>
          <cell r="H1751" t="str">
            <v>EUR</v>
          </cell>
          <cell r="I1751" t="str">
            <v>EMIX Smaller European Companies NR EUR</v>
          </cell>
          <cell r="J1751" t="str">
            <v>www.invesco.fr</v>
          </cell>
          <cell r="K1751" t="str">
            <v>Actions Europe Petites Capitalisations</v>
          </cell>
          <cell r="L1751" t="str">
            <v>Europe Fonds ouverts  - Actions Europe Petites Cap.</v>
          </cell>
          <cell r="M1751" t="str">
            <v>FCE0</v>
          </cell>
          <cell r="N1751" t="str">
            <v>FCE0B</v>
          </cell>
          <cell r="O1751" t="str">
            <v>Quotidien</v>
          </cell>
          <cell r="P1751" t="str">
            <v>Austria;Belgium;Chile;Cyprus;Germany;Spain;Finland;France;United Kingdom;Guernsey;Greece;Hong Kong;Ireland;Italy;Jersey;Luxembourg;Macao;Netherlands;Norway;Sweden;Taiwan;</v>
          </cell>
          <cell r="Q1751" t="str">
            <v>Non</v>
          </cell>
          <cell r="R1751" t="str">
            <v/>
          </cell>
          <cell r="S1751" t="str">
            <v/>
          </cell>
          <cell r="T1751" t="str">
            <v>Europe</v>
          </cell>
          <cell r="U1751" t="str">
            <v>Europe</v>
          </cell>
          <cell r="V1751">
            <v>6</v>
          </cell>
          <cell r="W1751" t="str">
            <v>Non</v>
          </cell>
          <cell r="X1751" t="str">
            <v>Cap</v>
          </cell>
          <cell r="Y1751" t="str">
            <v>12h00</v>
          </cell>
          <cell r="Z1751" t="str">
            <v>Cut Off: 12h00  Val:J+3</v>
          </cell>
          <cell r="AB1751" t="str">
            <v>Non</v>
          </cell>
          <cell r="AC1751" t="str">
            <v>Oui</v>
          </cell>
          <cell r="AD1751">
            <v>1.5</v>
          </cell>
          <cell r="AE1751">
            <v>2.0699999999999998</v>
          </cell>
        </row>
        <row r="1752">
          <cell r="A1752" t="str">
            <v>LU0194779913</v>
          </cell>
          <cell r="B1752" t="str">
            <v>Invesco Pan Eurp Struct Rspnb Eq AEURAcc</v>
          </cell>
          <cell r="D1752">
            <v>2</v>
          </cell>
          <cell r="E1752" t="str">
            <v>SICAV</v>
          </cell>
          <cell r="F1752" t="str">
            <v>Invesco</v>
          </cell>
          <cell r="G1752" t="str">
            <v>Invesco Management S.A.</v>
          </cell>
          <cell r="H1752" t="str">
            <v>EUR</v>
          </cell>
          <cell r="I1752" t="str">
            <v>MSCI Europe NR EUR</v>
          </cell>
          <cell r="J1752" t="str">
            <v>www.invesco.fr</v>
          </cell>
          <cell r="K1752" t="str">
            <v>Actions Europe Grandes Capitalisations Mixte</v>
          </cell>
          <cell r="L1752" t="str">
            <v>Europe Fonds ouverts  - Actions Europe Gdes Cap. Mixte</v>
          </cell>
          <cell r="M1752" t="str">
            <v>FCBB</v>
          </cell>
          <cell r="N1752" t="str">
            <v>FCBBB</v>
          </cell>
          <cell r="O1752" t="str">
            <v>Quotidien</v>
          </cell>
          <cell r="P1752" t="str">
            <v>Austria;Belgium;Switzerland;Germany;Spain;Finland;France;United Kingdom;Guernsey;Greece;Hong Kong;Ireland;Italy;Jersey;Luxembourg;Netherlands;Norway;Sweden;</v>
          </cell>
          <cell r="Q1752" t="str">
            <v>Non</v>
          </cell>
          <cell r="R1752" t="str">
            <v/>
          </cell>
          <cell r="S1752" t="str">
            <v>+ 85 ans</v>
          </cell>
          <cell r="T1752" t="str">
            <v>Europe</v>
          </cell>
          <cell r="U1752" t="str">
            <v>Europe</v>
          </cell>
          <cell r="V1752">
            <v>5</v>
          </cell>
          <cell r="W1752" t="str">
            <v>Non</v>
          </cell>
          <cell r="X1752" t="str">
            <v>Cap</v>
          </cell>
          <cell r="Y1752" t="str">
            <v>10h00</v>
          </cell>
          <cell r="Z1752" t="str">
            <v>J+2</v>
          </cell>
          <cell r="AB1752" t="str">
            <v>Oui</v>
          </cell>
          <cell r="AC1752" t="str">
            <v>Oui</v>
          </cell>
          <cell r="AD1752">
            <v>1.5</v>
          </cell>
          <cell r="AE1752">
            <v>1.65</v>
          </cell>
        </row>
        <row r="1753">
          <cell r="A1753" t="str">
            <v>LU1775951525</v>
          </cell>
          <cell r="B1753" t="str">
            <v>Invesco Asian Equity A USD AD</v>
          </cell>
          <cell r="D1753">
            <v>2</v>
          </cell>
          <cell r="E1753" t="str">
            <v>SICAV</v>
          </cell>
          <cell r="F1753" t="str">
            <v>Invesco</v>
          </cell>
          <cell r="G1753" t="str">
            <v>Invesco Management S.A.</v>
          </cell>
          <cell r="H1753" t="str">
            <v>USD</v>
          </cell>
          <cell r="I1753" t="str">
            <v>MSCI AC Asia Ex Japan NR EUR</v>
          </cell>
          <cell r="J1753" t="str">
            <v>www.invesco.fr</v>
          </cell>
          <cell r="K1753" t="str">
            <v>Actions Asie-Pacifique hors Japon</v>
          </cell>
          <cell r="L1753" t="str">
            <v>Europe Fonds ouverts  - Actions Asie hors Japon</v>
          </cell>
          <cell r="M1753" t="str">
            <v>FN00</v>
          </cell>
          <cell r="N1753" t="str">
            <v>FN00B</v>
          </cell>
          <cell r="O1753" t="str">
            <v>Quotidien</v>
          </cell>
          <cell r="P1753" t="str">
            <v>Austria;Belgium;Switzerland;Cyprus;Germany;Spain;Finland;France;United Kingdom;Guernsey;Greece;Hong Kong;Ireland;Jersey;Luxembourg;Macao;Malta;Netherlands;Sweden;Taiwan;</v>
          </cell>
          <cell r="Q1753" t="str">
            <v>Non</v>
          </cell>
          <cell r="R1753" t="str">
            <v/>
          </cell>
          <cell r="S1753" t="str">
            <v/>
          </cell>
          <cell r="T1753" t="str">
            <v>Asie - Pacifique</v>
          </cell>
          <cell r="U1753" t="str">
            <v>Asia Pacific ex Japan ex Australia</v>
          </cell>
          <cell r="V1753">
            <v>6</v>
          </cell>
          <cell r="W1753" t="str">
            <v>Non</v>
          </cell>
          <cell r="X1753" t="str">
            <v>Dist</v>
          </cell>
          <cell r="Y1753" t="str">
            <v>10h00</v>
          </cell>
          <cell r="Z1753" t="str">
            <v>J+5</v>
          </cell>
          <cell r="AB1753" t="str">
            <v>Non</v>
          </cell>
          <cell r="AC1753" t="str">
            <v>Oui</v>
          </cell>
          <cell r="AD1753">
            <v>1.5</v>
          </cell>
          <cell r="AE1753">
            <v>1.94</v>
          </cell>
        </row>
        <row r="1754">
          <cell r="A1754" t="str">
            <v>LU2065166824</v>
          </cell>
          <cell r="B1754" t="str">
            <v>Invesco Emer Mkt Lcl Dbt E EUR Acc</v>
          </cell>
          <cell r="D1754">
            <v>0</v>
          </cell>
          <cell r="E1754" t="str">
            <v>SICAV</v>
          </cell>
          <cell r="F1754" t="str">
            <v>Invesco</v>
          </cell>
          <cell r="G1754" t="str">
            <v>Invesco Management S.A.</v>
          </cell>
          <cell r="H1754" t="str">
            <v>EUR</v>
          </cell>
          <cell r="I1754" t="str">
            <v>JPM GBI-EM Global Diversified TR USD</v>
          </cell>
          <cell r="J1754" t="str">
            <v>www.invesco.fr</v>
          </cell>
          <cell r="K1754" t="str">
            <v>Obligations Marchés Emergents - Devise locale</v>
          </cell>
          <cell r="L1754" t="str">
            <v>Europe Fonds ouverts  - Obligations Marchés Emergents Devise Locale</v>
          </cell>
          <cell r="M1754" t="str">
            <v>BDRC</v>
          </cell>
          <cell r="N1754" t="str">
            <v>BDRCB</v>
          </cell>
          <cell r="O1754" t="str">
            <v>Quotidien</v>
          </cell>
          <cell r="P1754" t="str">
            <v>Switzerland;Spain;Finland;France;United Kingdom;Greece;Luxembourg;Netherlands;Sweden;</v>
          </cell>
          <cell r="Q1754" t="str">
            <v>Non</v>
          </cell>
          <cell r="R1754" t="str">
            <v/>
          </cell>
          <cell r="S1754" t="str">
            <v>+ 85 ans</v>
          </cell>
          <cell r="T1754" t="str">
            <v>Marchés Emergents</v>
          </cell>
          <cell r="U1754" t="str">
            <v>Global Emerging Mkts</v>
          </cell>
          <cell r="V1754">
            <v>4</v>
          </cell>
          <cell r="W1754" t="str">
            <v>Non</v>
          </cell>
          <cell r="X1754" t="str">
            <v>Cap</v>
          </cell>
          <cell r="Y1754" t="str">
            <v>12h00</v>
          </cell>
          <cell r="Z1754" t="str">
            <v>J+3</v>
          </cell>
          <cell r="AB1754" t="str">
            <v>Non</v>
          </cell>
          <cell r="AC1754" t="str">
            <v>Oui</v>
          </cell>
          <cell r="AD1754">
            <v>1.7</v>
          </cell>
          <cell r="AE1754">
            <v>2</v>
          </cell>
        </row>
        <row r="1755">
          <cell r="A1755" t="str">
            <v>LU0115144304</v>
          </cell>
          <cell r="B1755" t="str">
            <v>Invesco Euro Bond E EUR Acc</v>
          </cell>
          <cell r="D1755">
            <v>2</v>
          </cell>
          <cell r="E1755" t="str">
            <v>SICAV</v>
          </cell>
          <cell r="F1755" t="str">
            <v>Invesco</v>
          </cell>
          <cell r="G1755" t="str">
            <v>Invesco Management S.A.</v>
          </cell>
          <cell r="H1755" t="str">
            <v>EUR</v>
          </cell>
          <cell r="I1755" t="str">
            <v>BBgBarc Euro Agg Bond TR EUR</v>
          </cell>
          <cell r="J1755" t="str">
            <v>www.invesco.fr</v>
          </cell>
          <cell r="K1755" t="str">
            <v>Obligations Diversifiées EUR</v>
          </cell>
          <cell r="L1755" t="str">
            <v>Europe Fonds ouverts  - Obligations EUR Diversifiées</v>
          </cell>
          <cell r="M1755" t="str">
            <v>BBDA</v>
          </cell>
          <cell r="N1755" t="str">
            <v>BBDAB</v>
          </cell>
          <cell r="O1755" t="str">
            <v>Quotidien</v>
          </cell>
          <cell r="P1755" t="str">
            <v>Switzerland;Cyprus;Spain;Finland;France;United Kingdom;Guernsey;Greece;Ireland;Italy;Jersey;Luxembourg;Netherlands;Norway;Portugal;Sweden;</v>
          </cell>
          <cell r="Q1755" t="str">
            <v>Non</v>
          </cell>
          <cell r="R1755" t="str">
            <v/>
          </cell>
          <cell r="S1755" t="str">
            <v>+ 85 ans</v>
          </cell>
          <cell r="T1755" t="str">
            <v>Europe</v>
          </cell>
          <cell r="U1755" t="str">
            <v>Europe</v>
          </cell>
          <cell r="V1755">
            <v>3</v>
          </cell>
          <cell r="W1755" t="str">
            <v>Non</v>
          </cell>
          <cell r="X1755" t="str">
            <v>Cap</v>
          </cell>
          <cell r="Y1755" t="str">
            <v>12h00</v>
          </cell>
          <cell r="Z1755" t="str">
            <v>J+3</v>
          </cell>
          <cell r="AB1755" t="str">
            <v>Non</v>
          </cell>
          <cell r="AC1755" t="str">
            <v>Oui</v>
          </cell>
          <cell r="AD1755">
            <v>0.9</v>
          </cell>
          <cell r="AE1755">
            <v>1.18</v>
          </cell>
        </row>
        <row r="1756">
          <cell r="A1756" t="str">
            <v>LU0243957825</v>
          </cell>
          <cell r="B1756" t="str">
            <v>Invesco Euro Corporate Bond A EUR Acc</v>
          </cell>
          <cell r="D1756">
            <v>1</v>
          </cell>
          <cell r="E1756" t="str">
            <v>SICAV</v>
          </cell>
          <cell r="F1756" t="str">
            <v>Invesco</v>
          </cell>
          <cell r="G1756" t="str">
            <v>Invesco Management S.A.</v>
          </cell>
          <cell r="H1756" t="str">
            <v>EUR</v>
          </cell>
          <cell r="I1756" t="str">
            <v>ICE BofA Euro Corporate TR EUR</v>
          </cell>
          <cell r="J1756" t="str">
            <v>www.invesco.fr</v>
          </cell>
          <cell r="K1756" t="str">
            <v>Emprunts Privés EUR</v>
          </cell>
          <cell r="L1756" t="str">
            <v>Europe Fonds ouverts  - Obligations EUR Emprunts Privés</v>
          </cell>
          <cell r="M1756" t="str">
            <v>BCLA</v>
          </cell>
          <cell r="N1756" t="str">
            <v>BCLAB</v>
          </cell>
          <cell r="O1756" t="str">
            <v>Quotidien</v>
          </cell>
          <cell r="P1756" t="str">
            <v>Austria;Belgium;Switzerland;Germany;Spain;Finland;France;United Kingdom;Guernsey;Greece;Hong Kong;Ireland;Italy;Jersey;Luxembourg;Macao;Netherlands;Norway;Sweden;Taiwan;</v>
          </cell>
          <cell r="Q1756" t="str">
            <v>Non</v>
          </cell>
          <cell r="R1756" t="str">
            <v/>
          </cell>
          <cell r="S1756" t="str">
            <v>+ 85 ans</v>
          </cell>
          <cell r="T1756" t="str">
            <v>Zone Euro</v>
          </cell>
          <cell r="U1756" t="str">
            <v>Euroland</v>
          </cell>
          <cell r="V1756">
            <v>3</v>
          </cell>
          <cell r="W1756" t="str">
            <v>Non</v>
          </cell>
          <cell r="X1756" t="str">
            <v>Cap</v>
          </cell>
          <cell r="Y1756" t="str">
            <v>10h00</v>
          </cell>
          <cell r="Z1756" t="str">
            <v>J+3</v>
          </cell>
          <cell r="AB1756" t="str">
            <v>Non</v>
          </cell>
          <cell r="AC1756" t="str">
            <v>Oui</v>
          </cell>
          <cell r="AD1756">
            <v>1</v>
          </cell>
          <cell r="AE1756">
            <v>1.27</v>
          </cell>
        </row>
        <row r="1757">
          <cell r="A1757" t="str">
            <v>LU0243958393</v>
          </cell>
          <cell r="B1757" t="str">
            <v>Invesco Euro Corporate Bond E EUR Acc</v>
          </cell>
          <cell r="C1757" t="str">
            <v/>
          </cell>
          <cell r="D1757">
            <v>1</v>
          </cell>
          <cell r="E1757" t="str">
            <v>SICAV</v>
          </cell>
          <cell r="F1757" t="str">
            <v>Invesco</v>
          </cell>
          <cell r="G1757" t="str">
            <v>Invesco Management S.A.</v>
          </cell>
          <cell r="H1757" t="str">
            <v>EUR</v>
          </cell>
          <cell r="I1757" t="str">
            <v>ICE BofA Euro Corporate TR EUR</v>
          </cell>
          <cell r="J1757" t="str">
            <v>www.invesco.fr</v>
          </cell>
          <cell r="K1757" t="str">
            <v>Emprunts Privés EUR</v>
          </cell>
          <cell r="L1757" t="str">
            <v>Europe Fonds ouverts  - Obligations EUR Emprunts Privés</v>
          </cell>
          <cell r="M1757" t="str">
            <v>BCLA</v>
          </cell>
          <cell r="N1757" t="str">
            <v>BCLAB</v>
          </cell>
          <cell r="O1757" t="str">
            <v>Quotidien</v>
          </cell>
          <cell r="P1757" t="str">
            <v>Austria;Belgium;Switzerland;Germany;Spain;Finland;France;United Kingdom;Guernsey;Greece;Ireland;Italy;Jersey;Luxembourg;Macao;Netherlands;Norway;Portugal;Sweden;</v>
          </cell>
          <cell r="Q1757" t="str">
            <v>Non</v>
          </cell>
          <cell r="R1757" t="str">
            <v/>
          </cell>
          <cell r="S1757" t="str">
            <v>+ 85 ans</v>
          </cell>
          <cell r="T1757" t="str">
            <v>Zone Euro</v>
          </cell>
          <cell r="U1757" t="str">
            <v>Euroland</v>
          </cell>
          <cell r="V1757">
            <v>3</v>
          </cell>
          <cell r="W1757" t="str">
            <v>Non</v>
          </cell>
          <cell r="X1757" t="str">
            <v>Cap</v>
          </cell>
          <cell r="Y1757" t="str">
            <v>10h00</v>
          </cell>
          <cell r="Z1757" t="str">
            <v>J+3</v>
          </cell>
          <cell r="AB1757" t="str">
            <v>Non</v>
          </cell>
          <cell r="AC1757" t="str">
            <v>Oui</v>
          </cell>
          <cell r="AD1757">
            <v>1.25</v>
          </cell>
          <cell r="AE1757">
            <v>1.52</v>
          </cell>
        </row>
        <row r="1758">
          <cell r="A1758" t="str">
            <v>LU0052864419</v>
          </cell>
          <cell r="B1758" t="str">
            <v>Invesco Glbl Consmr Trnds A USD Acc</v>
          </cell>
          <cell r="C1758" t="str">
            <v>Sans encours au 20/09/2018 - retrait de SL Strat Credit Suisse</v>
          </cell>
          <cell r="D1758">
            <v>0</v>
          </cell>
          <cell r="E1758" t="str">
            <v>SICAV</v>
          </cell>
          <cell r="F1758" t="str">
            <v>Invesco</v>
          </cell>
          <cell r="G1758" t="str">
            <v>Invesco Management S.A.</v>
          </cell>
          <cell r="H1758" t="str">
            <v>USD</v>
          </cell>
          <cell r="I1758" t="str">
            <v>MSCI World/Consumer Disc NR USD</v>
          </cell>
          <cell r="J1758" t="str">
            <v>www.invesco.fr</v>
          </cell>
          <cell r="K1758" t="str">
            <v>Secteur Biens de Conso. &amp; Services</v>
          </cell>
          <cell r="L1758" t="str">
            <v>Europe Fonds ouverts  - Actions Secteur Biens Conso. &amp; Services</v>
          </cell>
          <cell r="M1758" t="str">
            <v>G0B0</v>
          </cell>
          <cell r="N1758" t="str">
            <v>G0B0B</v>
          </cell>
          <cell r="O1758" t="str">
            <v>Quotidien</v>
          </cell>
          <cell r="P1758" t="str">
            <v>Austria;Belgium;Switzerland;Cyprus;Germany;Spain;Finland;France;United Kingdom;Guernsey;Greece;Hong Kong;Ireland;Italy;Jersey;Luxembourg;Macao;Netherlands;Norway;Sweden;Taiwan;</v>
          </cell>
          <cell r="Q1758" t="str">
            <v>Non</v>
          </cell>
          <cell r="R1758" t="str">
            <v/>
          </cell>
          <cell r="S1758" t="str">
            <v/>
          </cell>
          <cell r="T1758" t="str">
            <v>International</v>
          </cell>
          <cell r="U1758" t="str">
            <v>Global</v>
          </cell>
          <cell r="V1758">
            <v>6</v>
          </cell>
          <cell r="W1758" t="str">
            <v>Non</v>
          </cell>
          <cell r="X1758" t="str">
            <v>Cap</v>
          </cell>
          <cell r="AB1758" t="str">
            <v>Non</v>
          </cell>
          <cell r="AC1758" t="str">
            <v>Oui</v>
          </cell>
          <cell r="AD1758">
            <v>1.5</v>
          </cell>
          <cell r="AE1758">
            <v>1.87</v>
          </cell>
        </row>
        <row r="1759">
          <cell r="A1759" t="str">
            <v>LU0166422070</v>
          </cell>
          <cell r="B1759" t="str">
            <v>Invesco Global Conservative E EUR Acc</v>
          </cell>
          <cell r="D1759">
            <v>1</v>
          </cell>
          <cell r="E1759" t="str">
            <v>SICAV</v>
          </cell>
          <cell r="F1759" t="str">
            <v>Invesco</v>
          </cell>
          <cell r="G1759" t="str">
            <v>Invesco Management S.A.</v>
          </cell>
          <cell r="H1759" t="str">
            <v>EUR</v>
          </cell>
          <cell r="I1759" t="str">
            <v>Euribor 3 Month EUR</v>
          </cell>
          <cell r="J1759" t="str">
            <v>www.invesco.fr</v>
          </cell>
          <cell r="K1759" t="str">
            <v>Mixtes EUR Flexible</v>
          </cell>
          <cell r="L1759" t="str">
            <v>Europe Fonds ouverts  - Allocation EUR Flexible - International</v>
          </cell>
          <cell r="M1759" t="str">
            <v>EACA</v>
          </cell>
          <cell r="N1759" t="str">
            <v>EACAB</v>
          </cell>
          <cell r="O1759" t="str">
            <v>Quotidien</v>
          </cell>
          <cell r="P1759" t="str">
            <v>Austria;Belgium;Switzerland;Cyprus;Germany;Spain;Finland;France;United Kingdom;Guernsey;Greece;Ireland;Italy;Jersey;Luxembourg;Malta;Netherlands;Norway;Portugal;Sweden;</v>
          </cell>
          <cell r="Q1759" t="str">
            <v>Non</v>
          </cell>
          <cell r="R1759" t="str">
            <v/>
          </cell>
          <cell r="S1759" t="str">
            <v>+ 85 ans</v>
          </cell>
          <cell r="T1759" t="str">
            <v>International</v>
          </cell>
          <cell r="U1759" t="str">
            <v>Global</v>
          </cell>
          <cell r="V1759">
            <v>5</v>
          </cell>
          <cell r="W1759" t="str">
            <v>Non</v>
          </cell>
          <cell r="X1759" t="str">
            <v>Cap</v>
          </cell>
          <cell r="AB1759" t="str">
            <v>Non</v>
          </cell>
          <cell r="AC1759" t="str">
            <v>Oui</v>
          </cell>
          <cell r="AD1759">
            <v>1.5</v>
          </cell>
          <cell r="AE1759">
            <v>1.88</v>
          </cell>
        </row>
        <row r="1760">
          <cell r="A1760" t="str">
            <v>LU0432616570</v>
          </cell>
          <cell r="B1760" t="str">
            <v>Invesco Global Inv Grd CorpBd A EURH Acc</v>
          </cell>
          <cell r="C1760" t="str">
            <v>Refus SLSPL comité de référencement 03/2018 (KO cause rétro et attente succès - Barclays)</v>
          </cell>
          <cell r="D1760">
            <v>0</v>
          </cell>
          <cell r="E1760" t="str">
            <v>SICAV</v>
          </cell>
          <cell r="F1760" t="str">
            <v>Invesco</v>
          </cell>
          <cell r="G1760" t="str">
            <v>Invesco Management S.A.</v>
          </cell>
          <cell r="H1760" t="str">
            <v>EUR</v>
          </cell>
          <cell r="I1760" t="str">
            <v>BBgBarc Gbl Agg Corp 0901 TR Hdg USD</v>
          </cell>
          <cell r="J1760" t="str">
            <v>www.invesco.fr</v>
          </cell>
          <cell r="K1760" t="str">
            <v>Emprunts Privés EUR Hedgé</v>
          </cell>
          <cell r="L1760" t="str">
            <v>Europe Fonds ouverts  - Obligations Internationales Emprunts Privés Couvertes en EUR</v>
          </cell>
          <cell r="M1760" t="str">
            <v>BCLB</v>
          </cell>
          <cell r="N1760" t="str">
            <v>BCLBB</v>
          </cell>
          <cell r="O1760" t="str">
            <v>Quotidien</v>
          </cell>
          <cell r="P1760" t="str">
            <v>Austria;Belgium;Switzerland;Cyprus;Germany;Spain;Finland;France;United Kingdom;Guernsey;Ireland;Italy;Jersey;Liechtenstein;Luxembourg;Netherlands;Norway;Sweden;</v>
          </cell>
          <cell r="Q1760" t="str">
            <v>Non</v>
          </cell>
          <cell r="R1760" t="str">
            <v/>
          </cell>
          <cell r="S1760" t="str">
            <v>+ 85 ans</v>
          </cell>
          <cell r="T1760" t="str">
            <v>International</v>
          </cell>
          <cell r="U1760" t="str">
            <v>Global</v>
          </cell>
          <cell r="V1760">
            <v>4</v>
          </cell>
          <cell r="W1760" t="str">
            <v>Non</v>
          </cell>
          <cell r="X1760" t="str">
            <v>Cap</v>
          </cell>
          <cell r="AB1760" t="str">
            <v>Non</v>
          </cell>
          <cell r="AC1760" t="str">
            <v>Oui</v>
          </cell>
          <cell r="AD1760">
            <v>0.75</v>
          </cell>
          <cell r="AE1760">
            <v>1.02</v>
          </cell>
        </row>
        <row r="1761">
          <cell r="A1761" t="str">
            <v>LU0996662184</v>
          </cell>
          <cell r="B1761" t="str">
            <v>Invesco India Bond A EURH AD-GI</v>
          </cell>
          <cell r="D1761">
            <v>1</v>
          </cell>
          <cell r="E1761" t="str">
            <v>SICAV</v>
          </cell>
          <cell r="F1761" t="str">
            <v>Invesco</v>
          </cell>
          <cell r="G1761" t="str">
            <v>Invesco Management S.A.</v>
          </cell>
          <cell r="H1761" t="str">
            <v>EUR</v>
          </cell>
          <cell r="I1761" t="str">
            <v>CRISIL 91 Day T-Bill TR INR</v>
          </cell>
          <cell r="J1761" t="str">
            <v>www.invesco.fr</v>
          </cell>
          <cell r="K1761" t="str">
            <v>Obligations Autres</v>
          </cell>
          <cell r="L1761" t="str">
            <v>Europe Fonds ouverts  - Obligations Autres</v>
          </cell>
          <cell r="M1761" t="str">
            <v>BBFA</v>
          </cell>
          <cell r="N1761" t="str">
            <v>BBFAB</v>
          </cell>
          <cell r="O1761" t="str">
            <v>Quotidien</v>
          </cell>
          <cell r="P1761" t="str">
            <v>Austria;Belgium;Switzerland;Spain;Finland;France;Hong Kong;Italy;Luxembourg;Netherlands;</v>
          </cell>
          <cell r="Q1761" t="str">
            <v>Non</v>
          </cell>
          <cell r="R1761" t="str">
            <v/>
          </cell>
          <cell r="S1761" t="str">
            <v>+ 85 ans</v>
          </cell>
          <cell r="T1761" t="str">
            <v>Inde</v>
          </cell>
          <cell r="U1761" t="str">
            <v>Inde</v>
          </cell>
          <cell r="V1761">
            <v>4</v>
          </cell>
          <cell r="W1761" t="str">
            <v>Non</v>
          </cell>
          <cell r="X1761" t="str">
            <v>Dist</v>
          </cell>
          <cell r="Y1761" t="str">
            <v>10h00</v>
          </cell>
          <cell r="Z1761" t="str">
            <v>J+3</v>
          </cell>
          <cell r="AB1761" t="str">
            <v>Non</v>
          </cell>
          <cell r="AC1761" t="str">
            <v>Oui</v>
          </cell>
          <cell r="AD1761">
            <v>1.25</v>
          </cell>
          <cell r="AE1761">
            <v>1.59</v>
          </cell>
        </row>
        <row r="1762">
          <cell r="A1762" t="str">
            <v>LU0996662424</v>
          </cell>
          <cell r="B1762" t="str">
            <v>Invesco India Bond E EURH MD-GI</v>
          </cell>
          <cell r="D1762">
            <v>1</v>
          </cell>
          <cell r="E1762" t="str">
            <v>SICAV</v>
          </cell>
          <cell r="F1762" t="str">
            <v>Invesco</v>
          </cell>
          <cell r="G1762" t="str">
            <v>Invesco Management S.A.</v>
          </cell>
          <cell r="H1762" t="str">
            <v>EUR</v>
          </cell>
          <cell r="I1762" t="str">
            <v>CRISIL 91 Day T-Bill TR INR</v>
          </cell>
          <cell r="J1762" t="str">
            <v>www.invesco.fr</v>
          </cell>
          <cell r="K1762" t="str">
            <v>Obligations Autres</v>
          </cell>
          <cell r="L1762" t="str">
            <v>Europe Fonds ouverts  - Obligations Autres</v>
          </cell>
          <cell r="M1762" t="str">
            <v>BBFA</v>
          </cell>
          <cell r="N1762" t="str">
            <v>BBFAB</v>
          </cell>
          <cell r="O1762" t="str">
            <v>Quotidien</v>
          </cell>
          <cell r="P1762" t="str">
            <v>Switzerland;Spain;France;Italy;Luxembourg;Portugal;</v>
          </cell>
          <cell r="Q1762" t="str">
            <v>Non</v>
          </cell>
          <cell r="R1762" t="str">
            <v/>
          </cell>
          <cell r="S1762" t="str">
            <v>+ 85 ans</v>
          </cell>
          <cell r="T1762" t="str">
            <v>Inde</v>
          </cell>
          <cell r="U1762" t="str">
            <v>Inde</v>
          </cell>
          <cell r="V1762">
            <v>4</v>
          </cell>
          <cell r="W1762" t="str">
            <v>Non</v>
          </cell>
          <cell r="X1762" t="str">
            <v>Dist</v>
          </cell>
          <cell r="Y1762" t="str">
            <v>10h00</v>
          </cell>
          <cell r="Z1762" t="str">
            <v>J+3</v>
          </cell>
          <cell r="AB1762" t="str">
            <v>Non</v>
          </cell>
          <cell r="AC1762" t="str">
            <v>Oui</v>
          </cell>
          <cell r="AD1762">
            <v>1.75</v>
          </cell>
          <cell r="AE1762">
            <v>2.09</v>
          </cell>
        </row>
        <row r="1763">
          <cell r="A1763" t="str">
            <v>LU0267984697</v>
          </cell>
          <cell r="B1763" t="str">
            <v>Invesco India Equity E EUR Acc</v>
          </cell>
          <cell r="D1763">
            <v>1</v>
          </cell>
          <cell r="E1763" t="str">
            <v>SICAV</v>
          </cell>
          <cell r="F1763" t="str">
            <v>Invesco</v>
          </cell>
          <cell r="G1763" t="str">
            <v>Invesco Management S.A.</v>
          </cell>
          <cell r="H1763" t="str">
            <v>EUR</v>
          </cell>
          <cell r="I1763" t="str">
            <v>MSCI India 10-40 NR USD</v>
          </cell>
          <cell r="J1763" t="str">
            <v>www.invesco.fr</v>
          </cell>
          <cell r="K1763" t="str">
            <v>Actions Inde</v>
          </cell>
          <cell r="L1763" t="str">
            <v>Europe Fonds ouverts  - Actions Inde</v>
          </cell>
          <cell r="M1763" t="str">
            <v>FKE0</v>
          </cell>
          <cell r="N1763" t="str">
            <v>FKE0B</v>
          </cell>
          <cell r="O1763" t="str">
            <v>Quotidien</v>
          </cell>
          <cell r="P1763" t="str">
            <v>Switzerland;Cyprus;Spain;Finland;France;United Kingdom;Guernsey;Greece;Ireland;Italy;Jersey;Luxembourg;Macao;Netherlands;Norway;Portugal;Sweden;</v>
          </cell>
          <cell r="Q1763" t="str">
            <v>Non</v>
          </cell>
          <cell r="R1763" t="str">
            <v/>
          </cell>
          <cell r="S1763" t="str">
            <v/>
          </cell>
          <cell r="T1763" t="str">
            <v>Inde</v>
          </cell>
          <cell r="U1763" t="str">
            <v>Inde</v>
          </cell>
          <cell r="V1763">
            <v>6</v>
          </cell>
          <cell r="W1763" t="str">
            <v>Non</v>
          </cell>
          <cell r="X1763" t="str">
            <v>Cap</v>
          </cell>
          <cell r="Y1763" t="str">
            <v>10h00</v>
          </cell>
          <cell r="Z1763" t="str">
            <v>J+3</v>
          </cell>
          <cell r="AB1763" t="str">
            <v>Non</v>
          </cell>
          <cell r="AC1763" t="str">
            <v>Oui</v>
          </cell>
          <cell r="AD1763">
            <v>2.25</v>
          </cell>
          <cell r="AE1763">
            <v>2.82</v>
          </cell>
        </row>
        <row r="1764">
          <cell r="A1764" t="str">
            <v>LU0607514980</v>
          </cell>
          <cell r="B1764" t="str">
            <v>Invesco Japanese Eq Adv E EUR Acc</v>
          </cell>
          <cell r="C1764" t="str">
            <v/>
          </cell>
          <cell r="D1764">
            <v>0</v>
          </cell>
          <cell r="E1764" t="str">
            <v>SICAV</v>
          </cell>
          <cell r="F1764" t="str">
            <v>Invesco</v>
          </cell>
          <cell r="G1764" t="str">
            <v>Invesco Management S.A.</v>
          </cell>
          <cell r="H1764" t="str">
            <v>EUR</v>
          </cell>
          <cell r="I1764" t="str">
            <v>Topix TR JPY</v>
          </cell>
          <cell r="J1764" t="str">
            <v>www.invesco.fr</v>
          </cell>
          <cell r="K1764" t="str">
            <v>Actions Japon</v>
          </cell>
          <cell r="L1764" t="str">
            <v>Europe Fonds ouverts  - Actions Japon Grandes Cap.</v>
          </cell>
          <cell r="M1764" t="str">
            <v>FG00</v>
          </cell>
          <cell r="N1764" t="str">
            <v>FG00B</v>
          </cell>
          <cell r="O1764" t="str">
            <v>Quotidien</v>
          </cell>
          <cell r="P1764" t="str">
            <v>Austria;Belgium;Switzerland;Germany;Spain;Finland;France;United Kingdom;Guernsey;Greece;Hong Kong;Ireland;Italy;Jersey;Luxembourg;Netherlands;Norway;Portugal;Sweden;</v>
          </cell>
          <cell r="Q1764" t="str">
            <v>Non</v>
          </cell>
          <cell r="R1764" t="str">
            <v/>
          </cell>
          <cell r="S1764" t="str">
            <v/>
          </cell>
          <cell r="T1764" t="str">
            <v>Japon</v>
          </cell>
          <cell r="U1764" t="str">
            <v>Japon</v>
          </cell>
          <cell r="V1764">
            <v>6</v>
          </cell>
          <cell r="W1764" t="str">
            <v>Non</v>
          </cell>
          <cell r="X1764" t="str">
            <v>Cap</v>
          </cell>
          <cell r="AB1764" t="str">
            <v>Non</v>
          </cell>
          <cell r="AC1764" t="str">
            <v>Oui</v>
          </cell>
          <cell r="AD1764">
            <v>2</v>
          </cell>
          <cell r="AE1764">
            <v>2.37</v>
          </cell>
        </row>
        <row r="1765">
          <cell r="A1765" t="str">
            <v>LU0115142274</v>
          </cell>
          <cell r="B1765" t="str">
            <v>Invesco Nippon Small/Md Cp Eq E EUR Acc</v>
          </cell>
          <cell r="C1765" t="str">
            <v/>
          </cell>
          <cell r="D1765">
            <v>0</v>
          </cell>
          <cell r="E1765" t="str">
            <v>SICAV</v>
          </cell>
          <cell r="F1765" t="str">
            <v>Invesco</v>
          </cell>
          <cell r="G1765" t="str">
            <v>Invesco Management S.A.</v>
          </cell>
          <cell r="H1765" t="str">
            <v>EUR</v>
          </cell>
          <cell r="I1765" t="str">
            <v>Russell/Nomura Small Cap NR USD</v>
          </cell>
          <cell r="J1765" t="str">
            <v>www.invesco.fr</v>
          </cell>
          <cell r="K1765" t="str">
            <v>Actions Japon</v>
          </cell>
          <cell r="L1765" t="str">
            <v>Europe Fonds ouverts  - Actions Japon Petites &amp; Moy. Cap.</v>
          </cell>
          <cell r="M1765" t="str">
            <v>FG00</v>
          </cell>
          <cell r="N1765" t="str">
            <v>FG00B</v>
          </cell>
          <cell r="O1765" t="str">
            <v>Quotidien</v>
          </cell>
          <cell r="P1765" t="str">
            <v>Austria;Belgium;Switzerland;Germany;Spain;Finland;France;United Kingdom;Guernsey;Greece;Ireland;Italy;Jersey;Luxembourg;Macao;Netherlands;Norway;Portugal;Sweden;</v>
          </cell>
          <cell r="Q1765" t="str">
            <v>Non</v>
          </cell>
          <cell r="R1765" t="str">
            <v/>
          </cell>
          <cell r="S1765" t="str">
            <v/>
          </cell>
          <cell r="T1765" t="str">
            <v>Japon</v>
          </cell>
          <cell r="U1765" t="str">
            <v>Japon</v>
          </cell>
          <cell r="V1765">
            <v>6</v>
          </cell>
          <cell r="W1765" t="str">
            <v>Non</v>
          </cell>
          <cell r="X1765" t="str">
            <v>Cap</v>
          </cell>
          <cell r="AB1765" t="str">
            <v>Non</v>
          </cell>
          <cell r="AC1765" t="str">
            <v>Oui</v>
          </cell>
          <cell r="AD1765">
            <v>2.25</v>
          </cell>
          <cell r="AE1765">
            <v>2.8</v>
          </cell>
        </row>
        <row r="1766">
          <cell r="A1766" t="str">
            <v>LU0028118809</v>
          </cell>
          <cell r="B1766" t="str">
            <v>Invesco Pan European Equity A EUR Acc</v>
          </cell>
          <cell r="C1766" t="str">
            <v/>
          </cell>
          <cell r="D1766">
            <v>4</v>
          </cell>
          <cell r="E1766" t="str">
            <v>SICAV</v>
          </cell>
          <cell r="F1766" t="str">
            <v>Invesco</v>
          </cell>
          <cell r="G1766" t="str">
            <v>Invesco Management S.A.</v>
          </cell>
          <cell r="H1766" t="str">
            <v>EUR</v>
          </cell>
          <cell r="I1766" t="str">
            <v>MSCI Europe NR EUR</v>
          </cell>
          <cell r="J1766" t="str">
            <v>www.invesco.fr</v>
          </cell>
          <cell r="K1766" t="str">
            <v>Actions Europe Grandes Capitalisations Valeur</v>
          </cell>
          <cell r="L1766" t="str">
            <v>Europe Fonds ouverts  - Actions Europe Gdes Cap. Value</v>
          </cell>
          <cell r="M1766" t="str">
            <v>FCBA</v>
          </cell>
          <cell r="N1766" t="str">
            <v>FCBAB</v>
          </cell>
          <cell r="O1766" t="str">
            <v>Quotidien</v>
          </cell>
          <cell r="P1766" t="str">
            <v>Austria;Belgium;Switzerland;Chile;Cyprus;Germany;Spain;Finland;France;United Kingdom;Guernsey;Greece;Hong Kong;Ireland;Italy;Jersey;Luxembourg;Macao;Netherlands;Norway;Portugal;Sweden;Taiwan;</v>
          </cell>
          <cell r="Q1766" t="str">
            <v>Non</v>
          </cell>
          <cell r="R1766" t="str">
            <v/>
          </cell>
          <cell r="S1766" t="str">
            <v/>
          </cell>
          <cell r="T1766" t="str">
            <v>Europe</v>
          </cell>
          <cell r="U1766" t="str">
            <v>Europe</v>
          </cell>
          <cell r="V1766">
            <v>6</v>
          </cell>
          <cell r="W1766" t="str">
            <v>Non</v>
          </cell>
          <cell r="X1766" t="str">
            <v>Cap</v>
          </cell>
          <cell r="Y1766" t="str">
            <v>12h00</v>
          </cell>
          <cell r="Z1766" t="str">
            <v>J+3</v>
          </cell>
          <cell r="AB1766" t="str">
            <v>Non</v>
          </cell>
          <cell r="AC1766" t="str">
            <v>Oui</v>
          </cell>
          <cell r="AD1766">
            <v>1.5</v>
          </cell>
          <cell r="AE1766">
            <v>1.97</v>
          </cell>
        </row>
        <row r="1767">
          <cell r="A1767" t="str">
            <v>LU1775964932</v>
          </cell>
          <cell r="B1767" t="str">
            <v>Invesco PRC Equity A EURH Acc</v>
          </cell>
          <cell r="D1767">
            <v>1</v>
          </cell>
          <cell r="E1767" t="str">
            <v>SICAV</v>
          </cell>
          <cell r="F1767" t="str">
            <v>Invesco</v>
          </cell>
          <cell r="G1767" t="str">
            <v>Invesco Management S.A.</v>
          </cell>
          <cell r="H1767" t="str">
            <v>EUR</v>
          </cell>
          <cell r="I1767" t="str">
            <v>MSCI China 10-40 NR LCL</v>
          </cell>
          <cell r="J1767" t="str">
            <v>www.invesco.fr</v>
          </cell>
          <cell r="K1767" t="str">
            <v>Actions autres</v>
          </cell>
          <cell r="L1767" t="str">
            <v>Europe Fonds ouverts  - Autres actions</v>
          </cell>
          <cell r="M1767" t="str">
            <v>FTZZ</v>
          </cell>
          <cell r="N1767" t="str">
            <v>FTZZB</v>
          </cell>
          <cell r="O1767" t="str">
            <v>Quotidien</v>
          </cell>
          <cell r="P1767" t="str">
            <v>Austria;Belgium;Switzerland;Cyprus;Germany;Spain;France;United Kingdom;Guernsey;Hong Kong;Ireland;Jersey;Luxembourg;Macao;Netherlands;Taiwan;</v>
          </cell>
          <cell r="Q1767">
            <v>0</v>
          </cell>
          <cell r="R1767" t="str">
            <v/>
          </cell>
          <cell r="S1767" t="str">
            <v/>
          </cell>
          <cell r="T1767" t="str">
            <v>Chine</v>
          </cell>
          <cell r="U1767" t="str">
            <v>Chine</v>
          </cell>
          <cell r="V1767">
            <v>6</v>
          </cell>
          <cell r="W1767" t="str">
            <v>Non</v>
          </cell>
          <cell r="X1767" t="str">
            <v>Cap</v>
          </cell>
          <cell r="AB1767" t="str">
            <v>Non</v>
          </cell>
          <cell r="AC1767" t="str">
            <v>Oui</v>
          </cell>
          <cell r="AD1767">
            <v>1.75</v>
          </cell>
          <cell r="AE1767">
            <v>2.2000000000000002</v>
          </cell>
        </row>
        <row r="1768">
          <cell r="A1768" t="str">
            <v>LU1775965582</v>
          </cell>
          <cell r="B1768" t="str">
            <v>Invesco PRC Equity A USD AD</v>
          </cell>
          <cell r="D1768">
            <v>1</v>
          </cell>
          <cell r="E1768" t="str">
            <v>SICAV</v>
          </cell>
          <cell r="F1768" t="str">
            <v>Invesco</v>
          </cell>
          <cell r="G1768" t="str">
            <v>Invesco Management S.A.</v>
          </cell>
          <cell r="H1768" t="str">
            <v>USD</v>
          </cell>
          <cell r="I1768" t="str">
            <v>MSCI China 10-40 NR LCL</v>
          </cell>
          <cell r="J1768" t="str">
            <v>www.invesco.fr</v>
          </cell>
          <cell r="K1768" t="str">
            <v>Actions Chine</v>
          </cell>
          <cell r="L1768" t="str">
            <v>Europe Fonds ouverts  - Actions Chine</v>
          </cell>
          <cell r="M1768" t="str">
            <v>FKD0</v>
          </cell>
          <cell r="N1768" t="str">
            <v>FKD0B</v>
          </cell>
          <cell r="O1768" t="str">
            <v>Quotidien</v>
          </cell>
          <cell r="P1768" t="str">
            <v>Austria;Belgium;Switzerland;Cyprus;Germany;Spain;Finland;France;United Kingdom;Guernsey;Hong Kong;Ireland;Jersey;Luxembourg;Macao;Netherlands;Sweden;Taiwan;</v>
          </cell>
          <cell r="Q1768">
            <v>0</v>
          </cell>
          <cell r="R1768" t="str">
            <v/>
          </cell>
          <cell r="S1768" t="str">
            <v/>
          </cell>
          <cell r="T1768" t="str">
            <v>Chine</v>
          </cell>
          <cell r="U1768" t="str">
            <v>Chine</v>
          </cell>
          <cell r="V1768">
            <v>6</v>
          </cell>
          <cell r="W1768" t="str">
            <v>Non</v>
          </cell>
          <cell r="X1768" t="str">
            <v>Dist</v>
          </cell>
          <cell r="AB1768" t="str">
            <v>Non</v>
          </cell>
          <cell r="AC1768" t="str">
            <v>Oui</v>
          </cell>
          <cell r="AD1768">
            <v>1.75</v>
          </cell>
          <cell r="AE1768">
            <v>2.2000000000000002</v>
          </cell>
        </row>
        <row r="1769">
          <cell r="A1769" t="str">
            <v>LU0119753308</v>
          </cell>
          <cell r="B1769" t="str">
            <v>Invesco Sus Pan Eurp Stu Eq E € Acc</v>
          </cell>
          <cell r="D1769">
            <v>1</v>
          </cell>
          <cell r="E1769" t="str">
            <v>SICAV</v>
          </cell>
          <cell r="F1769" t="str">
            <v>Invesco</v>
          </cell>
          <cell r="G1769" t="str">
            <v>Invesco Management S.A.</v>
          </cell>
          <cell r="H1769" t="str">
            <v>EUR</v>
          </cell>
          <cell r="I1769" t="str">
            <v>MSCI Europe NR EUR</v>
          </cell>
          <cell r="J1769" t="str">
            <v>www.invesco.fr</v>
          </cell>
          <cell r="K1769" t="str">
            <v>Actions Europe Grandes Capitalisations Mixte</v>
          </cell>
          <cell r="L1769" t="str">
            <v>Europe Fonds ouverts  - Actions Europe Gdes Cap. Mixte</v>
          </cell>
          <cell r="M1769" t="str">
            <v>FCBB</v>
          </cell>
          <cell r="N1769" t="str">
            <v>FCBBB</v>
          </cell>
          <cell r="O1769" t="str">
            <v>Quotidien</v>
          </cell>
          <cell r="P1769" t="str">
            <v>Austria;Belgium;Switzerland;Cyprus;Spain;Finland;France;United Kingdom;Guernsey;Greece;Ireland;Italy;Jersey;Luxembourg;Macao;Malta;Netherlands;Norway;Portugal;Sweden;</v>
          </cell>
          <cell r="Q1769" t="str">
            <v>Non</v>
          </cell>
          <cell r="R1769" t="str">
            <v/>
          </cell>
          <cell r="S1769" t="str">
            <v>+ 85 ans</v>
          </cell>
          <cell r="T1769" t="str">
            <v>Europe</v>
          </cell>
          <cell r="U1769" t="str">
            <v>Europe</v>
          </cell>
          <cell r="V1769">
            <v>5</v>
          </cell>
          <cell r="W1769" t="str">
            <v>Non</v>
          </cell>
          <cell r="X1769" t="str">
            <v>Cap</v>
          </cell>
          <cell r="Y1769" t="str">
            <v>12h00</v>
          </cell>
          <cell r="Z1769" t="str">
            <v>J+3</v>
          </cell>
          <cell r="AB1769" t="str">
            <v>Oui</v>
          </cell>
          <cell r="AC1769" t="str">
            <v>Oui</v>
          </cell>
          <cell r="AD1769">
            <v>2.25</v>
          </cell>
          <cell r="AE1769">
            <v>2.5099999999999998</v>
          </cell>
        </row>
        <row r="1770">
          <cell r="A1770" t="str">
            <v>IE0032077012</v>
          </cell>
          <cell r="B1770" t="str">
            <v>Invesco EQQQ NASDAQ-100 ETF</v>
          </cell>
          <cell r="D1770">
            <v>0</v>
          </cell>
          <cell r="E1770" t="str">
            <v>Compagnie d'investissement de fonds ouverts</v>
          </cell>
          <cell r="F1770" t="str">
            <v>Invesco ETF</v>
          </cell>
          <cell r="G1770" t="str">
            <v>Invesco Investment Management Limited</v>
          </cell>
          <cell r="H1770" t="str">
            <v>USD</v>
          </cell>
          <cell r="I1770" t="str">
            <v>NASDAQ 100 NR USD</v>
          </cell>
          <cell r="J1770" t="str">
            <v>https://etf.invesco.com/</v>
          </cell>
          <cell r="K1770" t="str">
            <v>Actions US Grandes Capitalisations Croissance</v>
          </cell>
          <cell r="L1770" t="str">
            <v>Europe ETF  - Actions Etats-Unis Gdes Cap. Croissance</v>
          </cell>
          <cell r="M1770" t="str">
            <v>FFAD</v>
          </cell>
          <cell r="N1770" t="str">
            <v>FFADB</v>
          </cell>
          <cell r="O1770" t="str">
            <v>Quotidien</v>
          </cell>
          <cell r="P1770" t="str">
            <v>Switzerland;Germany;France;United Kingdom;Ireland;Italy;</v>
          </cell>
          <cell r="Q1770" t="str">
            <v>Non</v>
          </cell>
          <cell r="R1770" t="str">
            <v/>
          </cell>
          <cell r="S1770" t="str">
            <v/>
          </cell>
          <cell r="T1770" t="str">
            <v>Amérique du Nord</v>
          </cell>
          <cell r="U1770" t="str">
            <v>États-Unis d'Amérique</v>
          </cell>
          <cell r="V1770">
            <v>6</v>
          </cell>
          <cell r="X1770" t="str">
            <v>Dist</v>
          </cell>
          <cell r="Y1770" t="str">
            <v>12h00</v>
          </cell>
          <cell r="Z1770" t="str">
            <v>J+3</v>
          </cell>
          <cell r="AB1770" t="str">
            <v>Non</v>
          </cell>
          <cell r="AC1770" t="str">
            <v>Oui</v>
          </cell>
          <cell r="AD1770">
            <v>0.75</v>
          </cell>
          <cell r="AE1770">
            <v>0.3</v>
          </cell>
        </row>
        <row r="1771">
          <cell r="A1771" t="str">
            <v>IE00B94ZB998</v>
          </cell>
          <cell r="B1771" t="str">
            <v>Invesco Morningstar US EnrgInfrMLPETF</v>
          </cell>
          <cell r="C1771" t="str">
            <v>colonne liste : dont 1 historique UBS</v>
          </cell>
          <cell r="D1771">
            <v>1</v>
          </cell>
          <cell r="E1771" t="str">
            <v>SICAV</v>
          </cell>
          <cell r="F1771" t="str">
            <v>Invesco ETF</v>
          </cell>
          <cell r="G1771" t="str">
            <v>Invesco Investment Management Limited</v>
          </cell>
          <cell r="H1771" t="str">
            <v>USD</v>
          </cell>
          <cell r="I1771" t="str">
            <v>Morningstar MLP Composite TR USD</v>
          </cell>
          <cell r="J1771" t="str">
            <v>https://etf.invesco.com/</v>
          </cell>
          <cell r="K1771" t="str">
            <v>Secteur Énergie</v>
          </cell>
          <cell r="L1771" t="str">
            <v>Europe ETF  - Actions Secteur Energie</v>
          </cell>
          <cell r="M1771" t="str">
            <v>G0F0</v>
          </cell>
          <cell r="N1771" t="str">
            <v>G0F0B</v>
          </cell>
          <cell r="O1771" t="str">
            <v>Quotidien</v>
          </cell>
          <cell r="P1771" t="str">
            <v>Switzerland;Germany;United Kingdom;Ireland;</v>
          </cell>
          <cell r="Q1771" t="str">
            <v>Non</v>
          </cell>
          <cell r="R1771" t="str">
            <v>non résident</v>
          </cell>
          <cell r="S1771" t="str">
            <v/>
          </cell>
          <cell r="T1771" t="str">
            <v>Amérique du Nord</v>
          </cell>
          <cell r="U1771" t="str">
            <v>États-Unis d'Amérique</v>
          </cell>
          <cell r="V1771">
            <v>7</v>
          </cell>
          <cell r="W1771">
            <v>0</v>
          </cell>
          <cell r="X1771" t="str">
            <v>Cap</v>
          </cell>
          <cell r="AB1771">
            <v>0</v>
          </cell>
          <cell r="AC1771" t="str">
            <v>Oui</v>
          </cell>
          <cell r="AD1771">
            <v>0.5</v>
          </cell>
          <cell r="AE1771">
            <v>0.5</v>
          </cell>
        </row>
        <row r="1772">
          <cell r="A1772" t="str">
            <v>FR0010507491</v>
          </cell>
          <cell r="B1772" t="str">
            <v>Invest Horizon Europe A</v>
          </cell>
          <cell r="D1772">
            <v>7</v>
          </cell>
          <cell r="E1772" t="str">
            <v>FCP</v>
          </cell>
          <cell r="F1772" t="str">
            <v>Invest AM</v>
          </cell>
          <cell r="G1772" t="str">
            <v>Invest AM</v>
          </cell>
          <cell r="H1772" t="str">
            <v>EUR</v>
          </cell>
          <cell r="I1772" t="str">
            <v>Euro Stoxx 50 NR EUR</v>
          </cell>
          <cell r="J1772" t="str">
            <v>www.investam.fr</v>
          </cell>
          <cell r="K1772" t="str">
            <v>Actions Europe Grandes Capitalisations Mixte</v>
          </cell>
          <cell r="L1772" t="str">
            <v>Europe Fonds ouverts  - Actions Europe Gdes Cap. Mixte</v>
          </cell>
          <cell r="M1772" t="str">
            <v>FCBB</v>
          </cell>
          <cell r="N1772" t="str">
            <v>FCBBB</v>
          </cell>
          <cell r="O1772" t="str">
            <v>Quotidien</v>
          </cell>
          <cell r="P1772" t="str">
            <v>France</v>
          </cell>
          <cell r="Q1772" t="str">
            <v>Oui</v>
          </cell>
          <cell r="R1772" t="str">
            <v/>
          </cell>
          <cell r="S1772" t="str">
            <v/>
          </cell>
          <cell r="T1772" t="str">
            <v>Europe</v>
          </cell>
          <cell r="U1772" t="str">
            <v>Europe</v>
          </cell>
          <cell r="V1772">
            <v>6</v>
          </cell>
          <cell r="W1772" t="str">
            <v>Non</v>
          </cell>
          <cell r="X1772" t="str">
            <v>Cap</v>
          </cell>
          <cell r="AA1772">
            <v>0</v>
          </cell>
          <cell r="AB1772" t="str">
            <v>Oui</v>
          </cell>
          <cell r="AC1772" t="str">
            <v>Oui</v>
          </cell>
          <cell r="AD1772">
            <v>2</v>
          </cell>
          <cell r="AE1772">
            <v>2.97</v>
          </cell>
        </row>
        <row r="1773">
          <cell r="A1773" t="str">
            <v>FR0011511773</v>
          </cell>
          <cell r="B1773" t="str">
            <v>Invest Latitude Croissance A</v>
          </cell>
          <cell r="D1773">
            <v>7</v>
          </cell>
          <cell r="E1773" t="str">
            <v>FCP</v>
          </cell>
          <cell r="F1773" t="str">
            <v>Invest AM</v>
          </cell>
          <cell r="G1773" t="str">
            <v>Invest AM</v>
          </cell>
          <cell r="H1773" t="str">
            <v>EUR</v>
          </cell>
          <cell r="I1773" t="str">
            <v>Pas d'iindice de référence</v>
          </cell>
          <cell r="J1773" t="str">
            <v>www.investam.fr</v>
          </cell>
          <cell r="K1773" t="str">
            <v>Mixtes EUR Flexible</v>
          </cell>
          <cell r="L1773" t="str">
            <v>Europe Fonds ouverts  - Allocation EUR Flexible - International</v>
          </cell>
          <cell r="M1773" t="str">
            <v>EACA</v>
          </cell>
          <cell r="N1773" t="str">
            <v>EACAB</v>
          </cell>
          <cell r="O1773" t="str">
            <v>Quotidien</v>
          </cell>
          <cell r="P1773" t="str">
            <v>France</v>
          </cell>
          <cell r="Q1773" t="str">
            <v>Non</v>
          </cell>
          <cell r="R1773" t="str">
            <v/>
          </cell>
          <cell r="S1773" t="str">
            <v>+ 85 ans</v>
          </cell>
          <cell r="T1773" t="str">
            <v>International</v>
          </cell>
          <cell r="U1773" t="str">
            <v>Global</v>
          </cell>
          <cell r="V1773">
            <v>5</v>
          </cell>
          <cell r="W1773" t="str">
            <v>Non</v>
          </cell>
          <cell r="X1773" t="str">
            <v>Cap</v>
          </cell>
          <cell r="Y1773" t="str">
            <v>11h00</v>
          </cell>
          <cell r="Z1773" t="str">
            <v>J+1</v>
          </cell>
          <cell r="AA1773">
            <v>0</v>
          </cell>
          <cell r="AB1773" t="str">
            <v>Non</v>
          </cell>
          <cell r="AC1773" t="str">
            <v>Oui</v>
          </cell>
          <cell r="AD1773">
            <v>2</v>
          </cell>
          <cell r="AE1773">
            <v>2.78</v>
          </cell>
        </row>
        <row r="1774">
          <cell r="A1774" t="str">
            <v>FR0010452037</v>
          </cell>
          <cell r="B1774" t="str">
            <v>Invest Latitude Equilibre A</v>
          </cell>
          <cell r="D1774">
            <v>7</v>
          </cell>
          <cell r="E1774" t="str">
            <v>FCP</v>
          </cell>
          <cell r="F1774" t="str">
            <v>Invest AM</v>
          </cell>
          <cell r="G1774" t="str">
            <v>Invest AM</v>
          </cell>
          <cell r="H1774" t="str">
            <v>EUR</v>
          </cell>
          <cell r="I1774" t="str">
            <v>(MSCI ACWI NR EUR) 60% + ( BBgBarc Euro Agg Bond TR EUR) 40%</v>
          </cell>
          <cell r="J1774" t="str">
            <v>www.investam.fr</v>
          </cell>
          <cell r="K1774" t="str">
            <v>Mixtes EUR Flexible</v>
          </cell>
          <cell r="L1774" t="str">
            <v>Europe Fonds ouverts  - Allocation EUR Flexible - International</v>
          </cell>
          <cell r="M1774" t="str">
            <v>EACA</v>
          </cell>
          <cell r="N1774" t="str">
            <v>EACAB</v>
          </cell>
          <cell r="O1774" t="str">
            <v>Quotidien</v>
          </cell>
          <cell r="P1774" t="str">
            <v>France</v>
          </cell>
          <cell r="Q1774" t="str">
            <v>Non</v>
          </cell>
          <cell r="R1774" t="str">
            <v/>
          </cell>
          <cell r="S1774" t="str">
            <v>+ 85 ans</v>
          </cell>
          <cell r="T1774" t="str">
            <v>International</v>
          </cell>
          <cell r="U1774" t="str">
            <v>Global</v>
          </cell>
          <cell r="V1774">
            <v>4</v>
          </cell>
          <cell r="W1774" t="str">
            <v>Non</v>
          </cell>
          <cell r="X1774" t="str">
            <v>Cap</v>
          </cell>
          <cell r="Y1774" t="str">
            <v>11h00</v>
          </cell>
          <cell r="Z1774" t="str">
            <v>J+1</v>
          </cell>
          <cell r="AA1774">
            <v>0</v>
          </cell>
          <cell r="AB1774" t="str">
            <v>Non</v>
          </cell>
          <cell r="AC1774" t="str">
            <v>Oui</v>
          </cell>
          <cell r="AD1774">
            <v>2</v>
          </cell>
          <cell r="AE1774">
            <v>2.7</v>
          </cell>
        </row>
        <row r="1775">
          <cell r="A1775" t="str">
            <v>FR0011032754</v>
          </cell>
          <cell r="B1775" t="str">
            <v>Invest Latitude Patrimoine A</v>
          </cell>
          <cell r="C1775" t="str">
            <v/>
          </cell>
          <cell r="D1775">
            <v>7</v>
          </cell>
          <cell r="E1775" t="str">
            <v>FCP</v>
          </cell>
          <cell r="F1775" t="str">
            <v>Invest AM</v>
          </cell>
          <cell r="G1775" t="str">
            <v>Invest AM</v>
          </cell>
          <cell r="H1775" t="str">
            <v>EUR</v>
          </cell>
          <cell r="I1775" t="str">
            <v>(MSCI ACWI NR EUR) 30% + ( BBgBarc Euro Agg Bond TR EUR) 70%</v>
          </cell>
          <cell r="J1775" t="str">
            <v>www.investam.fr</v>
          </cell>
          <cell r="K1775" t="str">
            <v>Mixtes EUR Prudents</v>
          </cell>
          <cell r="L1775" t="str">
            <v>Europe Fonds ouverts  - Allocation EUR Prudente - International</v>
          </cell>
          <cell r="M1775" t="str">
            <v>EAAA</v>
          </cell>
          <cell r="N1775" t="str">
            <v>EAAAB</v>
          </cell>
          <cell r="O1775" t="str">
            <v>Quotidien</v>
          </cell>
          <cell r="P1775" t="str">
            <v>France</v>
          </cell>
          <cell r="Q1775" t="str">
            <v>Non</v>
          </cell>
          <cell r="R1775" t="str">
            <v/>
          </cell>
          <cell r="S1775" t="str">
            <v>+ 85 ans</v>
          </cell>
          <cell r="T1775" t="str">
            <v>International</v>
          </cell>
          <cell r="U1775" t="str">
            <v>Global</v>
          </cell>
          <cell r="V1775">
            <v>3</v>
          </cell>
          <cell r="W1775" t="str">
            <v>Non</v>
          </cell>
          <cell r="X1775" t="str">
            <v>Cap</v>
          </cell>
          <cell r="AA1775">
            <v>0</v>
          </cell>
          <cell r="AB1775" t="str">
            <v>Non</v>
          </cell>
          <cell r="AC1775" t="str">
            <v>Oui</v>
          </cell>
          <cell r="AD1775">
            <v>1.2</v>
          </cell>
          <cell r="AE1775">
            <v>1.82</v>
          </cell>
        </row>
        <row r="1776">
          <cell r="A1776" t="str">
            <v>FR0011034198</v>
          </cell>
          <cell r="B1776" t="str">
            <v>Invest Latitude Patrimoine I</v>
          </cell>
          <cell r="D1776">
            <v>1</v>
          </cell>
          <cell r="E1776" t="str">
            <v>FCP</v>
          </cell>
          <cell r="F1776" t="str">
            <v>Invest AM</v>
          </cell>
          <cell r="G1776" t="str">
            <v>Invest AM</v>
          </cell>
          <cell r="H1776" t="str">
            <v>EUR</v>
          </cell>
          <cell r="I1776" t="str">
            <v>Pas d'iindice de référence</v>
          </cell>
          <cell r="J1776" t="str">
            <v>www.investam.fr</v>
          </cell>
          <cell r="K1776" t="str">
            <v>Mixtes EUR Prudents</v>
          </cell>
          <cell r="L1776" t="str">
            <v>Europe Fonds ouverts  - Allocation EUR Prudente - International</v>
          </cell>
          <cell r="M1776" t="str">
            <v>EAAA</v>
          </cell>
          <cell r="N1776" t="str">
            <v>EAAAB</v>
          </cell>
          <cell r="O1776" t="str">
            <v>Quotidien</v>
          </cell>
          <cell r="P1776" t="str">
            <v>France</v>
          </cell>
          <cell r="Q1776" t="str">
            <v>Non</v>
          </cell>
          <cell r="R1776" t="str">
            <v/>
          </cell>
          <cell r="S1776" t="str">
            <v>+ 85 ans</v>
          </cell>
          <cell r="T1776" t="str">
            <v>International</v>
          </cell>
          <cell r="U1776" t="str">
            <v>Global</v>
          </cell>
          <cell r="V1776">
            <v>4</v>
          </cell>
          <cell r="W1776" t="str">
            <v>Non</v>
          </cell>
          <cell r="X1776" t="str">
            <v>Cap</v>
          </cell>
          <cell r="Y1776" t="str">
            <v>11h00</v>
          </cell>
          <cell r="Z1776" t="str">
            <v>J+2</v>
          </cell>
          <cell r="AB1776" t="str">
            <v>Non</v>
          </cell>
          <cell r="AC1776" t="str">
            <v>Oui</v>
          </cell>
          <cell r="AD1776">
            <v>0.6</v>
          </cell>
          <cell r="AE1776">
            <v>1.22</v>
          </cell>
        </row>
        <row r="1777">
          <cell r="A1777" t="str">
            <v>FR0011511799</v>
          </cell>
          <cell r="B1777" t="str">
            <v>Invest Latitude Croissance I</v>
          </cell>
          <cell r="D1777">
            <v>1</v>
          </cell>
          <cell r="E1777" t="str">
            <v>FCP</v>
          </cell>
          <cell r="F1777" t="str">
            <v>Invest AM</v>
          </cell>
          <cell r="G1777" t="str">
            <v>Invest AM</v>
          </cell>
          <cell r="H1777" t="str">
            <v>EUR</v>
          </cell>
          <cell r="I1777" t="str">
            <v>Pas d'iindice de référence</v>
          </cell>
          <cell r="J1777" t="str">
            <v>www.investam.fr</v>
          </cell>
          <cell r="K1777" t="str">
            <v>Mixtes EUR Flexible</v>
          </cell>
          <cell r="L1777" t="str">
            <v>Europe Fonds ouverts  - Allocation EUR Flexible - International</v>
          </cell>
          <cell r="M1777" t="str">
            <v>EACA</v>
          </cell>
          <cell r="N1777" t="str">
            <v>EACAB</v>
          </cell>
          <cell r="O1777" t="str">
            <v>Quotidien</v>
          </cell>
          <cell r="P1777" t="str">
            <v>France</v>
          </cell>
          <cell r="Q1777" t="str">
            <v>Non</v>
          </cell>
          <cell r="R1777" t="str">
            <v/>
          </cell>
          <cell r="S1777" t="str">
            <v>+ 85 ans</v>
          </cell>
          <cell r="T1777" t="str">
            <v>International</v>
          </cell>
          <cell r="U1777" t="str">
            <v>Global</v>
          </cell>
          <cell r="V1777">
            <v>5</v>
          </cell>
          <cell r="W1777" t="str">
            <v>Non</v>
          </cell>
          <cell r="X1777" t="str">
            <v>Cap</v>
          </cell>
          <cell r="Y1777" t="str">
            <v>11h00</v>
          </cell>
          <cell r="Z1777" t="str">
            <v>J+2</v>
          </cell>
          <cell r="AB1777" t="str">
            <v>Non</v>
          </cell>
          <cell r="AC1777" t="str">
            <v>Oui</v>
          </cell>
          <cell r="AD1777">
            <v>0.9</v>
          </cell>
          <cell r="AE1777">
            <v>1.68</v>
          </cell>
        </row>
        <row r="1778">
          <cell r="A1778" t="str">
            <v>FR0011010206</v>
          </cell>
          <cell r="B1778" t="str">
            <v>Invest Latitude Equilibre I</v>
          </cell>
          <cell r="D1778">
            <v>1</v>
          </cell>
          <cell r="E1778" t="str">
            <v>FCP</v>
          </cell>
          <cell r="F1778" t="str">
            <v>Invest AM</v>
          </cell>
          <cell r="G1778" t="str">
            <v>Invest AM</v>
          </cell>
          <cell r="H1778" t="str">
            <v>EUR</v>
          </cell>
          <cell r="I1778" t="str">
            <v>Pas d'iindice de référence</v>
          </cell>
          <cell r="J1778" t="str">
            <v>www.investam.fr</v>
          </cell>
          <cell r="K1778" t="str">
            <v>Mixtes EUR Flexible</v>
          </cell>
          <cell r="L1778" t="str">
            <v>Europe Fonds ouverts  - Allocation EUR Flexible - International</v>
          </cell>
          <cell r="M1778" t="str">
            <v>EACA</v>
          </cell>
          <cell r="N1778" t="str">
            <v>EACAB</v>
          </cell>
          <cell r="O1778" t="str">
            <v>Quotidien</v>
          </cell>
          <cell r="P1778" t="str">
            <v>France</v>
          </cell>
          <cell r="Q1778" t="str">
            <v>Non</v>
          </cell>
          <cell r="R1778" t="str">
            <v/>
          </cell>
          <cell r="S1778" t="str">
            <v>+ 85 ans</v>
          </cell>
          <cell r="T1778" t="str">
            <v>International</v>
          </cell>
          <cell r="U1778" t="str">
            <v>Global</v>
          </cell>
          <cell r="V1778">
            <v>4</v>
          </cell>
          <cell r="W1778" t="str">
            <v>Non</v>
          </cell>
          <cell r="X1778" t="str">
            <v>Cap</v>
          </cell>
          <cell r="Y1778" t="str">
            <v>11h00</v>
          </cell>
          <cell r="Z1778" t="str">
            <v>J+2</v>
          </cell>
          <cell r="AB1778" t="str">
            <v>Non</v>
          </cell>
          <cell r="AC1778" t="str">
            <v>Oui</v>
          </cell>
          <cell r="AD1778">
            <v>0.75</v>
          </cell>
          <cell r="AE1778">
            <v>1.45</v>
          </cell>
        </row>
        <row r="1779">
          <cell r="A1779" t="str">
            <v>FR0011010172</v>
          </cell>
          <cell r="B1779" t="str">
            <v>Invest Horizon Europe I</v>
          </cell>
          <cell r="D1779">
            <v>1</v>
          </cell>
          <cell r="E1779" t="str">
            <v>FCP</v>
          </cell>
          <cell r="F1779" t="str">
            <v>Invest AM</v>
          </cell>
          <cell r="G1779" t="str">
            <v>Invest AM</v>
          </cell>
          <cell r="H1779" t="str">
            <v>EUR</v>
          </cell>
          <cell r="I1779" t="str">
            <v>(€STR capitalisé) 25.000% + ( EURO STOXX 50 NR EUR) 75.000%</v>
          </cell>
          <cell r="J1779" t="str">
            <v>www.investam.fr</v>
          </cell>
          <cell r="K1779" t="str">
            <v>Actions Europe Grandes Capitalisations Mixte</v>
          </cell>
          <cell r="L1779" t="str">
            <v>Europe Fonds ouverts  - Actions Europe Gdes Cap. Mixte</v>
          </cell>
          <cell r="M1779" t="str">
            <v>FCBB</v>
          </cell>
          <cell r="N1779" t="str">
            <v>FCBBB</v>
          </cell>
          <cell r="O1779" t="str">
            <v>Quotidien</v>
          </cell>
          <cell r="P1779" t="str">
            <v>France</v>
          </cell>
          <cell r="Q1779" t="str">
            <v>Oui</v>
          </cell>
          <cell r="R1779" t="str">
            <v/>
          </cell>
          <cell r="S1779" t="str">
            <v/>
          </cell>
          <cell r="T1779" t="str">
            <v>Europe</v>
          </cell>
          <cell r="U1779" t="str">
            <v>Europe</v>
          </cell>
          <cell r="V1779">
            <v>6</v>
          </cell>
          <cell r="W1779" t="str">
            <v>Non</v>
          </cell>
          <cell r="X1779" t="str">
            <v>Cap</v>
          </cell>
          <cell r="Y1779" t="str">
            <v>11h00</v>
          </cell>
          <cell r="Z1779" t="str">
            <v>J+2</v>
          </cell>
          <cell r="AB1779" t="str">
            <v>Oui</v>
          </cell>
          <cell r="AC1779" t="str">
            <v>Oui</v>
          </cell>
          <cell r="AD1779">
            <v>0.75</v>
          </cell>
          <cell r="AE1779">
            <v>1.72</v>
          </cell>
        </row>
        <row r="1780">
          <cell r="A1780" t="str">
            <v>FR0013520004</v>
          </cell>
          <cell r="B1780" t="str">
            <v>Invest Latitude Absolue I</v>
          </cell>
          <cell r="D1780">
            <v>1</v>
          </cell>
          <cell r="E1780" t="str">
            <v>FCP</v>
          </cell>
          <cell r="F1780" t="str">
            <v>Invest AM</v>
          </cell>
          <cell r="G1780" t="str">
            <v>Invest AM</v>
          </cell>
          <cell r="H1780" t="str">
            <v>EUR</v>
          </cell>
          <cell r="I1780" t="str">
            <v>Eonia capitalisé + 1.5%</v>
          </cell>
          <cell r="J1780" t="str">
            <v>www.investam.fr</v>
          </cell>
          <cell r="K1780" t="str">
            <v>Gestion Alternative</v>
          </cell>
          <cell r="L1780" t="str">
            <v>Europe Fonds ouverts  - Alt - Global Macro</v>
          </cell>
          <cell r="M1780" t="str">
            <v>D000</v>
          </cell>
          <cell r="N1780" t="str">
            <v>D000B</v>
          </cell>
          <cell r="O1780" t="str">
            <v>Quotidien</v>
          </cell>
          <cell r="P1780" t="str">
            <v>Belgique;Suisse;Allemagne;Espagne;France;Luxembourg;</v>
          </cell>
          <cell r="Q1780" t="str">
            <v>Non</v>
          </cell>
          <cell r="R1780" t="str">
            <v/>
          </cell>
          <cell r="S1780" t="str">
            <v>+ 85 ans</v>
          </cell>
          <cell r="T1780" t="str">
            <v>International</v>
          </cell>
          <cell r="U1780" t="str">
            <v>Global</v>
          </cell>
          <cell r="V1780">
            <v>3</v>
          </cell>
          <cell r="W1780" t="str">
            <v>Non</v>
          </cell>
          <cell r="X1780" t="str">
            <v>Cap</v>
          </cell>
          <cell r="Y1780" t="str">
            <v>11h00</v>
          </cell>
          <cell r="Z1780" t="str">
            <v>J+2</v>
          </cell>
          <cell r="AB1780" t="str">
            <v>Non</v>
          </cell>
          <cell r="AC1780" t="str">
            <v>Oui</v>
          </cell>
          <cell r="AD1780">
            <v>0.6</v>
          </cell>
          <cell r="AE1780">
            <v>0.26</v>
          </cell>
        </row>
        <row r="1781">
          <cell r="A1781" t="str">
            <v>FR0012287464</v>
          </cell>
          <cell r="B1781" t="str">
            <v>IDE Dynamic Euro C</v>
          </cell>
          <cell r="D1781">
            <v>0</v>
          </cell>
          <cell r="E1781" t="str">
            <v>SICAV</v>
          </cell>
          <cell r="F1781" t="str">
            <v>Investisseurs dans l'Entreprise</v>
          </cell>
          <cell r="G1781" t="str">
            <v>Investisseurs dans l'Entreprise</v>
          </cell>
          <cell r="H1781" t="str">
            <v>EUR</v>
          </cell>
          <cell r="I1781" t="str">
            <v>Pas d'indice de référence</v>
          </cell>
          <cell r="J1781" t="str">
            <v>https://ide-am.eu/</v>
          </cell>
          <cell r="K1781" t="str">
            <v>Actions Zone Euro Moyennes Capitalisations</v>
          </cell>
          <cell r="L1781" t="str">
            <v>Europe Fonds ouverts  - Actions Zone Euro Moyennes Cap.</v>
          </cell>
          <cell r="M1781" t="str">
            <v>FBCA</v>
          </cell>
          <cell r="N1781" t="str">
            <v>FBCAB</v>
          </cell>
          <cell r="O1781" t="str">
            <v>Quotidien</v>
          </cell>
          <cell r="P1781" t="str">
            <v>France</v>
          </cell>
          <cell r="Q1781" t="str">
            <v>Oui</v>
          </cell>
          <cell r="R1781" t="str">
            <v/>
          </cell>
          <cell r="S1781" t="str">
            <v/>
          </cell>
          <cell r="T1781" t="str">
            <v>Zone Euro</v>
          </cell>
          <cell r="U1781" t="str">
            <v>Euroland</v>
          </cell>
          <cell r="V1781">
            <v>6</v>
          </cell>
          <cell r="W1781" t="str">
            <v>Non</v>
          </cell>
          <cell r="X1781" t="str">
            <v>Cap</v>
          </cell>
          <cell r="Y1781" t="str">
            <v>12h30</v>
          </cell>
          <cell r="Z1781" t="str">
            <v>J+3</v>
          </cell>
          <cell r="AB1781" t="str">
            <v>Non</v>
          </cell>
          <cell r="AC1781" t="str">
            <v>Oui</v>
          </cell>
          <cell r="AD1781">
            <v>1.8</v>
          </cell>
          <cell r="AE1781">
            <v>1.8</v>
          </cell>
        </row>
        <row r="1782">
          <cell r="A1782" t="str">
            <v>FR0013449550</v>
          </cell>
          <cell r="B1782" t="str">
            <v>IDE Dynamic World Flexible AC</v>
          </cell>
          <cell r="C1782" t="str">
            <v>Attente prise de contact avec société de gestion (Attente pour Nortia)</v>
          </cell>
          <cell r="D1782">
            <v>0</v>
          </cell>
          <cell r="E1782" t="str">
            <v>SICAV</v>
          </cell>
          <cell r="F1782" t="str">
            <v>Investisseurs dans l'Entreprise</v>
          </cell>
          <cell r="G1782" t="str">
            <v>Investisseurs dans l'Entreprise</v>
          </cell>
          <cell r="H1782" t="str">
            <v>EUR</v>
          </cell>
          <cell r="I1782" t="str">
            <v>Pas d'iindice de référence</v>
          </cell>
          <cell r="J1782" t="str">
            <v>https://ide-am.eu/</v>
          </cell>
          <cell r="K1782" t="str">
            <v>Mixtes EUR Flexible</v>
          </cell>
          <cell r="L1782" t="str">
            <v>Europe Fonds ouverts  - Allocation EUR Flexible - International</v>
          </cell>
          <cell r="M1782" t="str">
            <v>EACA</v>
          </cell>
          <cell r="N1782" t="str">
            <v>EACAB</v>
          </cell>
          <cell r="O1782" t="str">
            <v>Quotidien</v>
          </cell>
          <cell r="P1782" t="str">
            <v>France</v>
          </cell>
          <cell r="Q1782" t="str">
            <v>Non</v>
          </cell>
          <cell r="R1782" t="str">
            <v/>
          </cell>
          <cell r="S1782" t="str">
            <v>+ 85 ans</v>
          </cell>
          <cell r="T1782" t="str">
            <v>International</v>
          </cell>
          <cell r="U1782" t="str">
            <v>Global</v>
          </cell>
          <cell r="V1782">
            <v>5</v>
          </cell>
          <cell r="W1782" t="str">
            <v>Non</v>
          </cell>
          <cell r="X1782" t="str">
            <v>Cap</v>
          </cell>
          <cell r="AB1782" t="str">
            <v>Non</v>
          </cell>
          <cell r="AC1782" t="str">
            <v>Oui</v>
          </cell>
          <cell r="AD1782">
            <v>1.95</v>
          </cell>
          <cell r="AE1782">
            <v>1.96</v>
          </cell>
        </row>
        <row r="1783">
          <cell r="A1783" t="str">
            <v>LU1165644672</v>
          </cell>
          <cell r="B1783" t="str">
            <v>IVO Fixed Income EUR R Acc</v>
          </cell>
          <cell r="D1783">
            <v>8</v>
          </cell>
          <cell r="E1783" t="str">
            <v>SICAV</v>
          </cell>
          <cell r="F1783" t="str">
            <v>IVO Capital Partners</v>
          </cell>
          <cell r="G1783" t="str">
            <v>IVO Capital Partners</v>
          </cell>
          <cell r="H1783" t="str">
            <v>EUR</v>
          </cell>
          <cell r="I1783" t="str">
            <v>Euribor 3 Month EUR</v>
          </cell>
          <cell r="J1783" t="str">
            <v>http://ivocapital.com/</v>
          </cell>
          <cell r="K1783" t="str">
            <v>Obligations Marchés Emergents</v>
          </cell>
          <cell r="L1783" t="str">
            <v>Europe Fonds ouverts  - Obligations Marchés Emergents Emprunts Privés Dominante EUR</v>
          </cell>
          <cell r="M1783" t="str">
            <v>BDRB</v>
          </cell>
          <cell r="N1783" t="str">
            <v>BDRBB</v>
          </cell>
          <cell r="O1783" t="str">
            <v>Quotidien</v>
          </cell>
          <cell r="P1783" t="str">
            <v>Belgium;Switzerland;Spain;France;Luxembourg;</v>
          </cell>
          <cell r="Q1783" t="str">
            <v>Non</v>
          </cell>
          <cell r="R1783" t="str">
            <v/>
          </cell>
          <cell r="S1783" t="str">
            <v>+ 85 ans</v>
          </cell>
          <cell r="T1783" t="str">
            <v>Europe</v>
          </cell>
          <cell r="U1783" t="str">
            <v>Europe Emerging Mkts</v>
          </cell>
          <cell r="V1783">
            <v>5</v>
          </cell>
          <cell r="W1783" t="str">
            <v>Non</v>
          </cell>
          <cell r="X1783" t="str">
            <v>Cap</v>
          </cell>
          <cell r="Y1783" t="str">
            <v>12h00</v>
          </cell>
          <cell r="Z1783" t="str">
            <v>J+2</v>
          </cell>
          <cell r="AA1783">
            <v>0</v>
          </cell>
          <cell r="AB1783" t="str">
            <v>Non</v>
          </cell>
          <cell r="AC1783" t="str">
            <v>Oui</v>
          </cell>
          <cell r="AD1783">
            <v>1.5</v>
          </cell>
          <cell r="AE1783">
            <v>1.69</v>
          </cell>
        </row>
        <row r="1784">
          <cell r="A1784" t="str">
            <v>LU0480508919</v>
          </cell>
          <cell r="B1784" t="str">
            <v>JSS Sustainable Eq Glb Th P EUR acc</v>
          </cell>
          <cell r="C1784" t="str">
            <v>Pas de site en français - LU0480508919</v>
          </cell>
          <cell r="D1784">
            <v>1</v>
          </cell>
          <cell r="E1784" t="str">
            <v>SICAV</v>
          </cell>
          <cell r="F1784" t="str">
            <v>J. Safra Sarasin</v>
          </cell>
          <cell r="G1784" t="str">
            <v>J. Safra Sarasin Fund Management (Luxembourg) S.A.</v>
          </cell>
          <cell r="H1784" t="str">
            <v>EUR</v>
          </cell>
          <cell r="I1784" t="str">
            <v>MSCI World NR EUR</v>
          </cell>
          <cell r="J1784" t="str">
            <v>https://product.jsafrasarasin.com/</v>
          </cell>
          <cell r="K1784" t="str">
            <v>Actions International Grandes Capitalisations Croissance</v>
          </cell>
          <cell r="L1784" t="str">
            <v>Europe Fonds ouverts  - Actions Internationales Gdes Cap. Croissance</v>
          </cell>
          <cell r="M1784" t="str">
            <v>FEAE</v>
          </cell>
          <cell r="N1784" t="str">
            <v>FEAEB</v>
          </cell>
          <cell r="O1784" t="str">
            <v>Quotidien</v>
          </cell>
          <cell r="P1784" t="str">
            <v>Austria;Belgium;Switzerland;Germany;Denmark;Spain;France;United Kingdom;Ireland;Italy;Liechtenstein;Luxembourg;Netherlands;Sweden;</v>
          </cell>
          <cell r="Q1784" t="str">
            <v>Non</v>
          </cell>
          <cell r="R1784" t="str">
            <v/>
          </cell>
          <cell r="S1784" t="str">
            <v/>
          </cell>
          <cell r="T1784" t="str">
            <v>International</v>
          </cell>
          <cell r="U1784" t="str">
            <v>Global</v>
          </cell>
          <cell r="V1784">
            <v>6</v>
          </cell>
          <cell r="W1784" t="str">
            <v>Non</v>
          </cell>
          <cell r="X1784" t="str">
            <v>Cap</v>
          </cell>
          <cell r="Y1784" t="str">
            <v>12h00</v>
          </cell>
          <cell r="Z1784" t="str">
            <v>J+3</v>
          </cell>
          <cell r="AA1784" t="str">
            <v>FNG Siegel</v>
          </cell>
          <cell r="AB1784" t="str">
            <v>Oui</v>
          </cell>
          <cell r="AC1784" t="str">
            <v>Oui</v>
          </cell>
          <cell r="AD1784">
            <v>1.75</v>
          </cell>
          <cell r="AE1784">
            <v>2.09</v>
          </cell>
        </row>
        <row r="1785">
          <cell r="A1785" t="str">
            <v>LU0323041763</v>
          </cell>
          <cell r="B1785" t="str">
            <v>Digital Stars Europe R</v>
          </cell>
          <cell r="C1785" t="str">
            <v>SLSPL : Demande G Cercet</v>
          </cell>
          <cell r="D1785">
            <v>8</v>
          </cell>
          <cell r="E1785" t="str">
            <v>SICAV</v>
          </cell>
          <cell r="F1785" t="str">
            <v>J.Chahine Capital</v>
          </cell>
          <cell r="G1785" t="str">
            <v>J.Chahine Capital</v>
          </cell>
          <cell r="H1785" t="str">
            <v>EUR</v>
          </cell>
          <cell r="I1785" t="str">
            <v>MSCI Europe NR EUR</v>
          </cell>
          <cell r="J1785" t="str">
            <v>www.chahinecapital.com</v>
          </cell>
          <cell r="K1785" t="str">
            <v>Actions Europe Toutes Capitalisations</v>
          </cell>
          <cell r="L1785" t="str">
            <v>Europe Fonds ouverts  - Actions Europe Flex Cap</v>
          </cell>
          <cell r="M1785" t="str">
            <v>FCCC</v>
          </cell>
          <cell r="N1785" t="str">
            <v>FCCCB</v>
          </cell>
          <cell r="O1785" t="str">
            <v>Quotidien</v>
          </cell>
          <cell r="P1785" t="str">
            <v>Switzerland;France;Luxembourg;</v>
          </cell>
          <cell r="Q1785" t="str">
            <v>Non</v>
          </cell>
          <cell r="R1785" t="str">
            <v/>
          </cell>
          <cell r="S1785" t="str">
            <v/>
          </cell>
          <cell r="T1785" t="str">
            <v>Europe</v>
          </cell>
          <cell r="U1785" t="str">
            <v>Europe</v>
          </cell>
          <cell r="V1785">
            <v>6</v>
          </cell>
          <cell r="W1785" t="str">
            <v>Non</v>
          </cell>
          <cell r="X1785" t="str">
            <v>Cap</v>
          </cell>
          <cell r="Y1785" t="str">
            <v>12h00</v>
          </cell>
          <cell r="Z1785" t="str">
            <v>J+2</v>
          </cell>
          <cell r="AA1785" t="str">
            <v>Label Luxflag ESG 012022</v>
          </cell>
          <cell r="AB1785" t="str">
            <v>Non</v>
          </cell>
          <cell r="AC1785" t="str">
            <v>Oui</v>
          </cell>
          <cell r="AD1785">
            <v>2</v>
          </cell>
          <cell r="AE1785">
            <v>2.14</v>
          </cell>
        </row>
        <row r="1786">
          <cell r="A1786" t="str">
            <v>LU0259626645</v>
          </cell>
          <cell r="B1786" t="str">
            <v>Digital Stars Europe ex-UK Acc</v>
          </cell>
          <cell r="D1786">
            <v>0</v>
          </cell>
          <cell r="E1786" t="str">
            <v>SICAV</v>
          </cell>
          <cell r="F1786" t="str">
            <v>J.Chahine Capital</v>
          </cell>
          <cell r="G1786" t="str">
            <v>J.Chahine Capital</v>
          </cell>
          <cell r="H1786" t="str">
            <v>EUR</v>
          </cell>
          <cell r="I1786" t="str">
            <v>MSCI Europe Ex UK NR EUR</v>
          </cell>
          <cell r="J1786" t="str">
            <v>www.chahinecapital.com</v>
          </cell>
          <cell r="K1786" t="str">
            <v>Actions Europe hors R-U</v>
          </cell>
          <cell r="L1786" t="str">
            <v>Europe Fonds ouverts  - Europe ex-UK Equity</v>
          </cell>
          <cell r="M1786" t="str">
            <v>FC0A</v>
          </cell>
          <cell r="N1786" t="str">
            <v>FC0AB</v>
          </cell>
          <cell r="O1786" t="str">
            <v>Quotidien</v>
          </cell>
          <cell r="P1786" t="str">
            <v>Austria;Belgium;Switzerland;Germany;Spain;France;United Kingdom;Italy;Luxembourg;Sweden;</v>
          </cell>
          <cell r="Q1786" t="str">
            <v>Oui</v>
          </cell>
          <cell r="R1786" t="str">
            <v/>
          </cell>
          <cell r="S1786" t="str">
            <v/>
          </cell>
          <cell r="T1786" t="str">
            <v>Europe</v>
          </cell>
          <cell r="U1786" t="str">
            <v>Europe ex UK</v>
          </cell>
          <cell r="V1786">
            <v>6</v>
          </cell>
          <cell r="W1786" t="str">
            <v>Non</v>
          </cell>
          <cell r="X1786" t="str">
            <v>Cap</v>
          </cell>
          <cell r="Y1786" t="str">
            <v>15h00</v>
          </cell>
          <cell r="Z1786" t="str">
            <v>J+2</v>
          </cell>
          <cell r="AA1786" t="str">
            <v>Label Luxflag ESG 012022</v>
          </cell>
          <cell r="AB1786" t="str">
            <v>Non</v>
          </cell>
          <cell r="AC1786" t="str">
            <v>Oui</v>
          </cell>
          <cell r="AD1786">
            <v>1.5</v>
          </cell>
          <cell r="AE1786">
            <v>1.63</v>
          </cell>
        </row>
        <row r="1787">
          <cell r="A1787" t="str">
            <v>LU1506569661</v>
          </cell>
          <cell r="B1787" t="str">
            <v>Digital Stars Europe I EUR Acc</v>
          </cell>
          <cell r="D1787">
            <v>1</v>
          </cell>
          <cell r="E1787" t="str">
            <v>SICAV</v>
          </cell>
          <cell r="F1787" t="str">
            <v>J.Chahine Capital</v>
          </cell>
          <cell r="G1787" t="str">
            <v>J.Chahine Capital</v>
          </cell>
          <cell r="H1787" t="str">
            <v>EUR</v>
          </cell>
          <cell r="I1787" t="str">
            <v>MSCI Europe NR EUR</v>
          </cell>
          <cell r="J1787" t="str">
            <v>www.chahinecapital.com</v>
          </cell>
          <cell r="K1787" t="str">
            <v>Actions Europe Toutes Capitalisations</v>
          </cell>
          <cell r="L1787" t="str">
            <v>Europe Fonds ouverts  - Actions Europe Flex Cap</v>
          </cell>
          <cell r="M1787" t="str">
            <v>FCCC</v>
          </cell>
          <cell r="N1787" t="str">
            <v>FCCCB</v>
          </cell>
          <cell r="O1787" t="str">
            <v>Quotidien</v>
          </cell>
          <cell r="P1787" t="str">
            <v>Austria;Belgium;Switzerland;Germany;Spain;France;United Kingdom;Luxembourg;</v>
          </cell>
          <cell r="Q1787" t="str">
            <v>Non</v>
          </cell>
          <cell r="R1787" t="str">
            <v/>
          </cell>
          <cell r="S1787" t="str">
            <v/>
          </cell>
          <cell r="T1787" t="str">
            <v>Europe</v>
          </cell>
          <cell r="U1787" t="str">
            <v>Europe</v>
          </cell>
          <cell r="V1787">
            <v>6</v>
          </cell>
          <cell r="W1787" t="str">
            <v>Non</v>
          </cell>
          <cell r="X1787" t="str">
            <v>Cap</v>
          </cell>
          <cell r="Y1787" t="str">
            <v>15h00</v>
          </cell>
          <cell r="Z1787" t="str">
            <v>J+2</v>
          </cell>
          <cell r="AA1787" t="str">
            <v>Label Luxflag ESG 012022</v>
          </cell>
          <cell r="AB1787" t="str">
            <v>Non</v>
          </cell>
          <cell r="AC1787" t="str">
            <v>Oui</v>
          </cell>
          <cell r="AD1787">
            <v>1</v>
          </cell>
          <cell r="AE1787">
            <v>1.0900000000000001</v>
          </cell>
        </row>
        <row r="1788">
          <cell r="A1788" t="str">
            <v>LU2005654798</v>
          </cell>
          <cell r="B1788" t="str">
            <v>Digital Stars Europe P EUR</v>
          </cell>
          <cell r="D1788">
            <v>2</v>
          </cell>
          <cell r="E1788" t="str">
            <v>SICAV</v>
          </cell>
          <cell r="F1788" t="str">
            <v>J.Chahine Capital</v>
          </cell>
          <cell r="G1788" t="str">
            <v>J.Chahine Capital</v>
          </cell>
          <cell r="H1788" t="str">
            <v>EUR</v>
          </cell>
          <cell r="I1788" t="str">
            <v>MSCI Europe NR EUR</v>
          </cell>
          <cell r="J1788" t="str">
            <v>www.chahinecapital.com</v>
          </cell>
          <cell r="K1788" t="str">
            <v>Actions Europe Toutes Capitalisations</v>
          </cell>
          <cell r="L1788" t="str">
            <v>Europe Fonds ouverts  - Actions Europe Flex Cap</v>
          </cell>
          <cell r="M1788" t="str">
            <v>FCCC</v>
          </cell>
          <cell r="N1788" t="str">
            <v>FCCCB</v>
          </cell>
          <cell r="O1788" t="str">
            <v>Quotidien</v>
          </cell>
          <cell r="P1788" t="str">
            <v>France;Luxembourg;</v>
          </cell>
          <cell r="Q1788" t="str">
            <v>Non</v>
          </cell>
          <cell r="R1788" t="str">
            <v/>
          </cell>
          <cell r="S1788" t="str">
            <v/>
          </cell>
          <cell r="T1788" t="str">
            <v>Europe</v>
          </cell>
          <cell r="U1788" t="str">
            <v>Europe</v>
          </cell>
          <cell r="V1788">
            <v>6</v>
          </cell>
          <cell r="W1788" t="str">
            <v>Non</v>
          </cell>
          <cell r="X1788" t="str">
            <v>Cap</v>
          </cell>
          <cell r="Y1788" t="str">
            <v>15h00</v>
          </cell>
          <cell r="Z1788" t="str">
            <v>J+2</v>
          </cell>
          <cell r="AA1788" t="str">
            <v>Label Luxflag ESG 012022</v>
          </cell>
          <cell r="AB1788" t="str">
            <v>Non</v>
          </cell>
          <cell r="AC1788" t="str">
            <v>Oui</v>
          </cell>
          <cell r="AD1788">
            <v>2.2000000000000002</v>
          </cell>
          <cell r="AE1788">
            <v>2.4300000000000002</v>
          </cell>
        </row>
        <row r="1789">
          <cell r="A1789" t="str">
            <v>LU0090784017</v>
          </cell>
          <cell r="B1789" t="str">
            <v>Digital Stars Europe Acc</v>
          </cell>
          <cell r="D1789">
            <v>1</v>
          </cell>
          <cell r="E1789" t="str">
            <v>SICAV</v>
          </cell>
          <cell r="F1789" t="str">
            <v>J.Chahine Capital</v>
          </cell>
          <cell r="G1789" t="str">
            <v>J.Chahine Capital</v>
          </cell>
          <cell r="H1789" t="str">
            <v>EUR</v>
          </cell>
          <cell r="I1789" t="str">
            <v>MSCI Europe NR EUR</v>
          </cell>
          <cell r="J1789" t="str">
            <v>www.chahinecapital.com</v>
          </cell>
          <cell r="K1789" t="str">
            <v>Actions Europe Toutes Capitalisations</v>
          </cell>
          <cell r="L1789" t="str">
            <v>Europe Fonds ouverts  - Actions Europe Flex Cap</v>
          </cell>
          <cell r="M1789" t="str">
            <v>FCCC</v>
          </cell>
          <cell r="N1789" t="str">
            <v>FCCCB</v>
          </cell>
          <cell r="O1789" t="str">
            <v>Quotidien</v>
          </cell>
          <cell r="P1789" t="str">
            <v>Autriche;Belgique;Suisse;Allemagne;Espagne;France;Royaume-Uni;Italie;Luxembourg;Pays-Bas;Suède;</v>
          </cell>
          <cell r="Q1789" t="str">
            <v>Non</v>
          </cell>
          <cell r="R1789" t="str">
            <v/>
          </cell>
          <cell r="S1789" t="str">
            <v/>
          </cell>
          <cell r="T1789" t="str">
            <v>Europe</v>
          </cell>
          <cell r="U1789" t="str">
            <v>Europe</v>
          </cell>
          <cell r="V1789">
            <v>6</v>
          </cell>
          <cell r="W1789" t="str">
            <v>Non</v>
          </cell>
          <cell r="X1789" t="str">
            <v>Cap</v>
          </cell>
          <cell r="Y1789" t="str">
            <v>15h00</v>
          </cell>
          <cell r="Z1789" t="str">
            <v>J+2</v>
          </cell>
          <cell r="AA1789" t="str">
            <v>Label Luxflag ESG 012022</v>
          </cell>
          <cell r="AB1789" t="str">
            <v>Non</v>
          </cell>
          <cell r="AC1789" t="str">
            <v>Oui</v>
          </cell>
          <cell r="AD1789">
            <v>1.5</v>
          </cell>
          <cell r="AE1789">
            <v>1.63</v>
          </cell>
        </row>
        <row r="1790">
          <cell r="A1790" t="str">
            <v>IE0002122038</v>
          </cell>
          <cell r="B1790" t="str">
            <v>Janus Henderson Glb Life Scn A2 HEUR</v>
          </cell>
          <cell r="D1790">
            <v>4</v>
          </cell>
          <cell r="E1790" t="str">
            <v>FCP</v>
          </cell>
          <cell r="F1790" t="str">
            <v>Janus Henderson Investors</v>
          </cell>
          <cell r="G1790" t="str">
            <v>Janus Henderson Investors</v>
          </cell>
          <cell r="H1790" t="str">
            <v>EUR</v>
          </cell>
          <cell r="I1790" t="str">
            <v>MSCI World/Health Care NR USD</v>
          </cell>
          <cell r="J1790" t="str">
            <v>www.janushenderson.com</v>
          </cell>
          <cell r="K1790" t="str">
            <v>Actions autres</v>
          </cell>
          <cell r="L1790" t="str">
            <v>Europe Fonds ouverts  - Autres actions</v>
          </cell>
          <cell r="M1790" t="str">
            <v>FTZZ</v>
          </cell>
          <cell r="N1790" t="str">
            <v>FTZZB</v>
          </cell>
          <cell r="O1790" t="str">
            <v>Quotidien</v>
          </cell>
          <cell r="P1790" t="str">
            <v>Austria;Belgium;Switzerland;Germany;Spain;France;United Kingdom;Hong Kong;Italy;Luxembourg;Macao;Netherlands;Sweden;Taiwan;</v>
          </cell>
          <cell r="Q1790" t="str">
            <v>Non</v>
          </cell>
          <cell r="R1790" t="str">
            <v/>
          </cell>
          <cell r="S1790" t="str">
            <v/>
          </cell>
          <cell r="T1790" t="str">
            <v>International</v>
          </cell>
          <cell r="U1790" t="str">
            <v>Global</v>
          </cell>
          <cell r="V1790">
            <v>6</v>
          </cell>
          <cell r="W1790" t="str">
            <v>Non</v>
          </cell>
          <cell r="X1790" t="str">
            <v>Cap</v>
          </cell>
          <cell r="Y1790" t="str">
            <v>16h00</v>
          </cell>
          <cell r="Z1790" t="str">
            <v>J+1</v>
          </cell>
          <cell r="AB1790" t="str">
            <v>Non</v>
          </cell>
          <cell r="AC1790" t="str">
            <v>Oui</v>
          </cell>
          <cell r="AD1790">
            <v>1.5</v>
          </cell>
          <cell r="AE1790">
            <v>2.38</v>
          </cell>
        </row>
        <row r="1791">
          <cell r="A1791" t="str">
            <v>IE0033534995</v>
          </cell>
          <cell r="B1791" t="str">
            <v>Janus Henderson Glb Rl EstEqIncClA2HEUR</v>
          </cell>
          <cell r="D1791">
            <v>2</v>
          </cell>
          <cell r="E1791" t="str">
            <v>SICAV</v>
          </cell>
          <cell r="F1791" t="str">
            <v>Janus Henderson Investors</v>
          </cell>
          <cell r="G1791" t="str">
            <v>Janus Henderson Investors</v>
          </cell>
          <cell r="H1791" t="str">
            <v>EUR</v>
          </cell>
          <cell r="I1791" t="str">
            <v>FTSE EPRA Nareit Global REITs TR EUR</v>
          </cell>
          <cell r="J1791" t="str">
            <v>www.janushenderson.com</v>
          </cell>
          <cell r="K1791" t="str">
            <v>Secteur Immobilier International</v>
          </cell>
          <cell r="L1791" t="str">
            <v>Europe Fonds ouverts  - Immobilier - Indirect Autres</v>
          </cell>
          <cell r="M1791" t="str">
            <v>G0J0</v>
          </cell>
          <cell r="N1791" t="str">
            <v>G0J0B</v>
          </cell>
          <cell r="O1791" t="str">
            <v>Quotidien</v>
          </cell>
          <cell r="P1791" t="str">
            <v>Belgium;Switzerland;Germany;Denmark;Spain;France;United Kingdom;Hong Kong;Ireland;Italy;Luxembourg;Macao;Netherlands;Sweden;Taiwan;</v>
          </cell>
          <cell r="Q1791" t="str">
            <v>Non</v>
          </cell>
          <cell r="R1791" t="str">
            <v/>
          </cell>
          <cell r="S1791" t="str">
            <v/>
          </cell>
          <cell r="T1791" t="str">
            <v>International</v>
          </cell>
          <cell r="U1791" t="str">
            <v>Global</v>
          </cell>
          <cell r="V1791">
            <v>6</v>
          </cell>
          <cell r="W1791" t="str">
            <v>Non</v>
          </cell>
          <cell r="X1791" t="str">
            <v>Cap</v>
          </cell>
          <cell r="Y1791" t="str">
            <v>17h00</v>
          </cell>
          <cell r="Z1791" t="str">
            <v>Cut Off: 17h00  Val:J+3</v>
          </cell>
          <cell r="AB1791" t="str">
            <v>Non</v>
          </cell>
          <cell r="AC1791" t="str">
            <v>Oui</v>
          </cell>
          <cell r="AD1791">
            <v>1.25</v>
          </cell>
          <cell r="AE1791">
            <v>2.2200000000000002</v>
          </cell>
        </row>
        <row r="1792">
          <cell r="A1792" t="str">
            <v>LU0011889846</v>
          </cell>
          <cell r="B1792" t="str">
            <v>Janus Henderson Hrzn Euroland A2 EUR</v>
          </cell>
          <cell r="D1792">
            <v>1</v>
          </cell>
          <cell r="E1792" t="str">
            <v>SICAV</v>
          </cell>
          <cell r="F1792" t="str">
            <v>Janus Henderson Investors</v>
          </cell>
          <cell r="G1792" t="str">
            <v>Janus Henderson Investors</v>
          </cell>
          <cell r="H1792" t="str">
            <v>EUR</v>
          </cell>
          <cell r="I1792" t="str">
            <v>MSCI EMU NR EUR</v>
          </cell>
          <cell r="J1792" t="str">
            <v>www.janushenderson.com</v>
          </cell>
          <cell r="K1792" t="str">
            <v>Actions Zone Euro Grandes Capitalisations</v>
          </cell>
          <cell r="L1792" t="str">
            <v>Europe Fonds ouverts  - Actions Zone Euro Grandes Cap.</v>
          </cell>
          <cell r="M1792" t="str">
            <v>FBAA</v>
          </cell>
          <cell r="N1792" t="str">
            <v>FBAAB</v>
          </cell>
          <cell r="O1792" t="str">
            <v>Quotidien</v>
          </cell>
          <cell r="P1792" t="str">
            <v>Austria;Belgium;Switzerland;Germany;Denmark;Spain;Finland;France;United Kingdom;Greece;Hong Kong;Isle of Man;Ireland;Italy;Luxembourg;Netherlands;Norway;Portugal;Singapore;Sweden;Taiwan;</v>
          </cell>
          <cell r="Q1792" t="str">
            <v>Oui</v>
          </cell>
          <cell r="R1792" t="str">
            <v/>
          </cell>
          <cell r="S1792" t="str">
            <v/>
          </cell>
          <cell r="T1792" t="str">
            <v>Zone Euro</v>
          </cell>
          <cell r="U1792" t="str">
            <v>Euroland</v>
          </cell>
          <cell r="V1792">
            <v>6</v>
          </cell>
          <cell r="W1792" t="str">
            <v>Non</v>
          </cell>
          <cell r="X1792" t="str">
            <v>Cap</v>
          </cell>
          <cell r="Y1792" t="str">
            <v>13h00</v>
          </cell>
          <cell r="Z1792" t="str">
            <v>J+4</v>
          </cell>
          <cell r="AB1792" t="str">
            <v>Non</v>
          </cell>
          <cell r="AC1792" t="str">
            <v>Oui</v>
          </cell>
          <cell r="AD1792">
            <v>1.2</v>
          </cell>
          <cell r="AE1792">
            <v>1.9</v>
          </cell>
        </row>
        <row r="1793">
          <cell r="A1793" t="str">
            <v>LU0070992663</v>
          </cell>
          <cell r="B1793" t="str">
            <v>Janus Henderson Hrzn GlbTechLdrs A2USD</v>
          </cell>
          <cell r="C1793" t="str">
            <v/>
          </cell>
          <cell r="D1793">
            <v>3</v>
          </cell>
          <cell r="E1793" t="str">
            <v>SICAV</v>
          </cell>
          <cell r="F1793" t="str">
            <v>Janus Henderson Investors</v>
          </cell>
          <cell r="G1793" t="str">
            <v>Janus Henderson Investors</v>
          </cell>
          <cell r="H1793" t="str">
            <v>USD</v>
          </cell>
          <cell r="I1793" t="str">
            <v>MSCI ACWI IT+COMM SVC NR USD</v>
          </cell>
          <cell r="J1793" t="str">
            <v>www.janushenderson.com</v>
          </cell>
          <cell r="K1793" t="str">
            <v>Secteur Technologies</v>
          </cell>
          <cell r="L1793" t="str">
            <v>Europe Fonds ouverts  - Actions Secteur Technologies</v>
          </cell>
          <cell r="M1793" t="str">
            <v>G0R0</v>
          </cell>
          <cell r="N1793" t="str">
            <v>G0R0B</v>
          </cell>
          <cell r="O1793" t="str">
            <v>Quotidien</v>
          </cell>
          <cell r="P1793" t="str">
            <v>Austria;Belgium;Switzerland;Chile;Germany;Spain;France;United Kingdom;Hong Kong;Ireland;Italy;Liechtenstein;Luxembourg;Netherlands;Norway;Portugal;Singapore;Sweden;Taiwan;</v>
          </cell>
          <cell r="Q1793" t="str">
            <v>Non</v>
          </cell>
          <cell r="R1793" t="str">
            <v/>
          </cell>
          <cell r="S1793" t="str">
            <v/>
          </cell>
          <cell r="T1793" t="str">
            <v>International</v>
          </cell>
          <cell r="U1793" t="str">
            <v>Global</v>
          </cell>
          <cell r="V1793">
            <v>6</v>
          </cell>
          <cell r="W1793" t="str">
            <v>Non</v>
          </cell>
          <cell r="X1793" t="str">
            <v>Cap</v>
          </cell>
          <cell r="Y1793" t="str">
            <v>12h00</v>
          </cell>
          <cell r="Z1793" t="str">
            <v>Cut Off: 12h00  Val:J+4</v>
          </cell>
          <cell r="AB1793" t="str">
            <v>Non</v>
          </cell>
          <cell r="AC1793" t="str">
            <v>Oui</v>
          </cell>
          <cell r="AD1793">
            <v>1.2</v>
          </cell>
          <cell r="AE1793">
            <v>1.88</v>
          </cell>
        </row>
        <row r="1794">
          <cell r="A1794" t="str">
            <v>IE0009531827</v>
          </cell>
          <cell r="B1794" t="str">
            <v>Janus Henderson US Forty A2 HEUR</v>
          </cell>
          <cell r="D1794">
            <v>3</v>
          </cell>
          <cell r="E1794" t="str">
            <v>SICAV</v>
          </cell>
          <cell r="F1794" t="str">
            <v>Janus Henderson Investors</v>
          </cell>
          <cell r="G1794" t="str">
            <v>Janus Henderson Investors</v>
          </cell>
          <cell r="H1794" t="str">
            <v>EUR</v>
          </cell>
          <cell r="I1794" t="str">
            <v>Russell 1000 Growth TR USD</v>
          </cell>
          <cell r="J1794" t="str">
            <v>www.janushenderson.com</v>
          </cell>
          <cell r="K1794" t="str">
            <v>Actions autres</v>
          </cell>
          <cell r="L1794" t="str">
            <v>Europe Fonds ouverts  - Autres actions</v>
          </cell>
          <cell r="M1794" t="str">
            <v>FTZZ</v>
          </cell>
          <cell r="N1794" t="str">
            <v>FTZZB</v>
          </cell>
          <cell r="O1794" t="str">
            <v>Quotidien</v>
          </cell>
          <cell r="P1794" t="str">
            <v>Austria;Belgium;Switzerland;Germany;Denmark;Spain;France;United Kingdom;Hong Kong;Ireland;Italy;Luxembourg;Macao;Netherlands;Sweden;Taiwan;</v>
          </cell>
          <cell r="Q1794" t="str">
            <v>Non</v>
          </cell>
          <cell r="R1794" t="str">
            <v/>
          </cell>
          <cell r="S1794" t="str">
            <v/>
          </cell>
          <cell r="T1794" t="str">
            <v>Amérique du Nord</v>
          </cell>
          <cell r="U1794" t="str">
            <v>États-Unis d'Amérique</v>
          </cell>
          <cell r="V1794">
            <v>6</v>
          </cell>
          <cell r="W1794" t="str">
            <v>Non</v>
          </cell>
          <cell r="X1794" t="str">
            <v>Cap</v>
          </cell>
          <cell r="AB1794" t="str">
            <v>Non</v>
          </cell>
          <cell r="AC1794" t="str">
            <v>Oui</v>
          </cell>
          <cell r="AD1794">
            <v>1.25</v>
          </cell>
          <cell r="AE1794">
            <v>2.15</v>
          </cell>
        </row>
        <row r="1795">
          <cell r="A1795" t="str">
            <v>IE0009534169</v>
          </cell>
          <cell r="B1795" t="str">
            <v>Janus Henderson US Venture A2 HEUR</v>
          </cell>
          <cell r="D1795">
            <v>2</v>
          </cell>
          <cell r="E1795" t="str">
            <v>SICAV</v>
          </cell>
          <cell r="F1795" t="str">
            <v>Janus Henderson Investors</v>
          </cell>
          <cell r="G1795" t="str">
            <v>Janus Henderson Investors</v>
          </cell>
          <cell r="H1795" t="str">
            <v>EUR</v>
          </cell>
          <cell r="I1795" t="str">
            <v>Russell 2000 Growth TR USD</v>
          </cell>
          <cell r="J1795" t="str">
            <v>www.janushenderson.com</v>
          </cell>
          <cell r="K1795" t="str">
            <v>Actions autres</v>
          </cell>
          <cell r="L1795" t="str">
            <v>Europe Fonds ouverts  - Autres actions</v>
          </cell>
          <cell r="M1795" t="str">
            <v>FTZZ</v>
          </cell>
          <cell r="N1795" t="str">
            <v>FTZZB</v>
          </cell>
          <cell r="O1795" t="str">
            <v>Quotidien</v>
          </cell>
          <cell r="P1795" t="str">
            <v>Austria;Belgium;Switzerland;Germany;Spain;France;United Kingdom;Hong Kong;Italy;Luxembourg;Netherlands;Sweden;Taiwan;</v>
          </cell>
          <cell r="Q1795" t="str">
            <v>Non</v>
          </cell>
          <cell r="R1795" t="str">
            <v/>
          </cell>
          <cell r="S1795" t="str">
            <v/>
          </cell>
          <cell r="T1795" t="str">
            <v>Amérique du Nord</v>
          </cell>
          <cell r="U1795" t="str">
            <v>États-Unis d'Amérique</v>
          </cell>
          <cell r="V1795">
            <v>6</v>
          </cell>
          <cell r="W1795" t="str">
            <v>Non</v>
          </cell>
          <cell r="X1795" t="str">
            <v>Cap</v>
          </cell>
          <cell r="Y1795" t="str">
            <v>16h00</v>
          </cell>
          <cell r="Z1795" t="str">
            <v>J+1</v>
          </cell>
          <cell r="AB1795" t="str">
            <v>Non</v>
          </cell>
          <cell r="AC1795" t="str">
            <v>Oui</v>
          </cell>
          <cell r="AD1795">
            <v>1.5</v>
          </cell>
          <cell r="AE1795">
            <v>2.4300000000000002</v>
          </cell>
        </row>
        <row r="1796">
          <cell r="A1796" t="str">
            <v>IE00BFRSYK98</v>
          </cell>
          <cell r="B1796" t="str">
            <v>Janus Henderson Glb Life Scn H2 HEUR</v>
          </cell>
          <cell r="C1796" t="str">
            <v>Déréférencé Expert 02/2019</v>
          </cell>
          <cell r="D1796">
            <v>0</v>
          </cell>
          <cell r="E1796" t="str">
            <v>SICAV</v>
          </cell>
          <cell r="F1796" t="str">
            <v>Janus Henderson Investors</v>
          </cell>
          <cell r="G1796" t="str">
            <v>Janus Henderson Investors</v>
          </cell>
          <cell r="H1796" t="str">
            <v>EUR</v>
          </cell>
          <cell r="I1796" t="str">
            <v>MSCI World/Health Care NR USD</v>
          </cell>
          <cell r="J1796" t="str">
            <v>www.janushenderson.com</v>
          </cell>
          <cell r="K1796" t="str">
            <v>Actions autres</v>
          </cell>
          <cell r="L1796" t="str">
            <v>Europe Fonds ouverts  - Autres actions</v>
          </cell>
          <cell r="M1796" t="str">
            <v>FTZZ</v>
          </cell>
          <cell r="N1796" t="str">
            <v>FTZZB</v>
          </cell>
          <cell r="O1796" t="str">
            <v>Quotidien</v>
          </cell>
          <cell r="P1796" t="str">
            <v>Switzerland;Germany;Spain;United Kingdom;Hong Kong;Ireland;Italy;Luxembourg;Macao;Netherlands;</v>
          </cell>
          <cell r="Q1796">
            <v>0</v>
          </cell>
          <cell r="R1796" t="str">
            <v/>
          </cell>
          <cell r="S1796" t="str">
            <v/>
          </cell>
          <cell r="T1796" t="str">
            <v>International</v>
          </cell>
          <cell r="U1796" t="str">
            <v>Global</v>
          </cell>
          <cell r="V1796">
            <v>6</v>
          </cell>
          <cell r="W1796" t="str">
            <v>Non</v>
          </cell>
          <cell r="X1796" t="str">
            <v>Cap</v>
          </cell>
          <cell r="Y1796" t="str">
            <v>17h00</v>
          </cell>
          <cell r="Z1796" t="str">
            <v>J+3</v>
          </cell>
          <cell r="AB1796" t="str">
            <v>Non</v>
          </cell>
          <cell r="AC1796" t="str">
            <v>Oui</v>
          </cell>
          <cell r="AD1796">
            <v>0.8</v>
          </cell>
          <cell r="AE1796">
            <v>0.88</v>
          </cell>
        </row>
        <row r="1797">
          <cell r="A1797" t="str">
            <v>GB00B7KYJH09</v>
          </cell>
          <cell r="B1797" t="str">
            <v>Janus Henderson Global Sust Eq A Acc EUR</v>
          </cell>
          <cell r="C1797" t="str">
            <v>Retrait fonds GB (car ne sont plus ucits et BREXIT) -</v>
          </cell>
          <cell r="D1797">
            <v>0</v>
          </cell>
          <cell r="E1797" t="str">
            <v>SICAV</v>
          </cell>
          <cell r="F1797" t="str">
            <v>Janus Henderson Investors</v>
          </cell>
          <cell r="G1797" t="str">
            <v>Janus Henderson Investors</v>
          </cell>
          <cell r="H1797" t="str">
            <v>EUR</v>
          </cell>
          <cell r="I1797" t="str">
            <v>MSCI World GR USD</v>
          </cell>
          <cell r="J1797" t="str">
            <v>www.janushenderson.com</v>
          </cell>
          <cell r="K1797" t="str">
            <v>Actions International Grandes Capitalisations Mixte</v>
          </cell>
          <cell r="L1797" t="str">
            <v>Europe Fonds ouverts  - Actions Internationales Flex-Cap.</v>
          </cell>
          <cell r="M1797" t="str">
            <v>FEAD</v>
          </cell>
          <cell r="N1797" t="str">
            <v>FEADB</v>
          </cell>
          <cell r="O1797" t="str">
            <v>Quotidien</v>
          </cell>
          <cell r="P1797" t="str">
            <v>Belgium;Switzerland;France;United Kingdom;Netherlands;</v>
          </cell>
          <cell r="Q1797" t="str">
            <v>Non</v>
          </cell>
          <cell r="R1797" t="str">
            <v/>
          </cell>
          <cell r="S1797" t="str">
            <v/>
          </cell>
          <cell r="T1797" t="str">
            <v>International</v>
          </cell>
          <cell r="U1797" t="str">
            <v>Global</v>
          </cell>
          <cell r="V1797">
            <v>6</v>
          </cell>
          <cell r="W1797" t="str">
            <v>Non</v>
          </cell>
          <cell r="X1797" t="str">
            <v>Cap</v>
          </cell>
          <cell r="AB1797" t="str">
            <v>Non</v>
          </cell>
          <cell r="AC1797" t="str">
            <v>Oui</v>
          </cell>
          <cell r="AD1797">
            <v>1.5</v>
          </cell>
          <cell r="AE1797">
            <v>1.69</v>
          </cell>
        </row>
        <row r="1798">
          <cell r="A1798" t="str">
            <v>IE0009530639</v>
          </cell>
          <cell r="B1798" t="str">
            <v>Janus Henderson High Yield A2 HEUR</v>
          </cell>
          <cell r="D1798">
            <v>0</v>
          </cell>
          <cell r="E1798" t="str">
            <v>SICAV</v>
          </cell>
          <cell r="F1798" t="str">
            <v>Janus Henderson Investors</v>
          </cell>
          <cell r="G1798" t="str">
            <v>Janus Henderson Investors</v>
          </cell>
          <cell r="H1798" t="str">
            <v>EUR</v>
          </cell>
          <cell r="I1798" t="str">
            <v>BBgBarc US Corporate High Yield TR USD</v>
          </cell>
          <cell r="J1798" t="str">
            <v>www.janushenderson.com</v>
          </cell>
          <cell r="K1798" t="str">
            <v>Obligations Autres</v>
          </cell>
          <cell r="L1798" t="str">
            <v>Europe Fonds ouverts  - Obligations Autres</v>
          </cell>
          <cell r="M1798" t="str">
            <v>BBFA</v>
          </cell>
          <cell r="N1798" t="str">
            <v>BBFAB</v>
          </cell>
          <cell r="O1798" t="str">
            <v>Quotidien</v>
          </cell>
          <cell r="P1798" t="str">
            <v>Austria;Belgium;Switzerland;Germany;Spain;France;United Kingdom;Hong Kong;Ireland;Italy;Luxembourg;Macao;Netherlands;Sweden;Taiwan;</v>
          </cell>
          <cell r="Q1798" t="str">
            <v>Non</v>
          </cell>
          <cell r="R1798" t="str">
            <v/>
          </cell>
          <cell r="S1798" t="str">
            <v>+ 85 ans</v>
          </cell>
          <cell r="T1798" t="str">
            <v>Amérique du Nord</v>
          </cell>
          <cell r="U1798" t="str">
            <v>États-Unis d'Amérique</v>
          </cell>
          <cell r="V1798">
            <v>4</v>
          </cell>
          <cell r="W1798" t="str">
            <v>Non</v>
          </cell>
          <cell r="X1798" t="str">
            <v>Cap</v>
          </cell>
          <cell r="AB1798" t="str">
            <v>Non</v>
          </cell>
          <cell r="AC1798" t="str">
            <v>Oui</v>
          </cell>
          <cell r="AD1798">
            <v>1</v>
          </cell>
          <cell r="AE1798">
            <v>1.89</v>
          </cell>
        </row>
        <row r="1799">
          <cell r="A1799" t="str">
            <v>IE0004446971</v>
          </cell>
          <cell r="B1799" t="str">
            <v>Janus Henderson High Yield A2 USD</v>
          </cell>
          <cell r="C1799" t="str">
            <v/>
          </cell>
          <cell r="D1799">
            <v>0</v>
          </cell>
          <cell r="E1799" t="str">
            <v>SICAV</v>
          </cell>
          <cell r="F1799" t="str">
            <v>Janus Henderson Investors</v>
          </cell>
          <cell r="G1799" t="str">
            <v>Janus Henderson Investors</v>
          </cell>
          <cell r="H1799" t="str">
            <v>USD</v>
          </cell>
          <cell r="I1799" t="str">
            <v>BBgBarc US Corporate High Yield TR USD</v>
          </cell>
          <cell r="J1799" t="str">
            <v>www.janushenderson.com</v>
          </cell>
          <cell r="K1799" t="str">
            <v>Obligations USD Haut Rendement</v>
          </cell>
          <cell r="L1799" t="str">
            <v>Europe Fonds ouverts  - Obligations USD Haut Rendement</v>
          </cell>
          <cell r="M1799" t="str">
            <v>BCPC</v>
          </cell>
          <cell r="N1799" t="str">
            <v>BCPCB</v>
          </cell>
          <cell r="O1799" t="str">
            <v>Quotidien</v>
          </cell>
          <cell r="P1799" t="str">
            <v>Austria;Belgium;Switzerland;Germany;Spain;France;United Kingdom;Hong Kong;Ireland;Italy;Luxembourg;Macao;Netherlands;Sweden;Taiwan;</v>
          </cell>
          <cell r="Q1799" t="str">
            <v>Non</v>
          </cell>
          <cell r="R1799" t="str">
            <v/>
          </cell>
          <cell r="S1799" t="str">
            <v>+ 85 ans</v>
          </cell>
          <cell r="T1799" t="str">
            <v>Amérique du Nord</v>
          </cell>
          <cell r="U1799" t="str">
            <v>États-Unis d'Amérique</v>
          </cell>
          <cell r="V1799">
            <v>4</v>
          </cell>
          <cell r="W1799" t="str">
            <v>Non</v>
          </cell>
          <cell r="X1799" t="str">
            <v>Cap</v>
          </cell>
          <cell r="AB1799" t="str">
            <v>Non</v>
          </cell>
          <cell r="AC1799" t="str">
            <v>Oui</v>
          </cell>
          <cell r="AD1799">
            <v>1</v>
          </cell>
          <cell r="AE1799">
            <v>1.88</v>
          </cell>
        </row>
        <row r="1800">
          <cell r="A1800" t="str">
            <v>LU0229494975</v>
          </cell>
          <cell r="B1800" t="str">
            <v>Janus Henderson Hrzn AsPac Pty IncA2USD</v>
          </cell>
          <cell r="D1800">
            <v>1</v>
          </cell>
          <cell r="E1800" t="str">
            <v>SICAV</v>
          </cell>
          <cell r="F1800" t="str">
            <v>Janus Henderson Investors</v>
          </cell>
          <cell r="G1800" t="str">
            <v>Janus Henderson Investors</v>
          </cell>
          <cell r="H1800" t="str">
            <v>USD</v>
          </cell>
          <cell r="I1800" t="str">
            <v>FTSE EPRA Nareit Dv Pure Asia NR USD</v>
          </cell>
          <cell r="J1800" t="str">
            <v>www.janushenderson.com</v>
          </cell>
          <cell r="K1800" t="str">
            <v>Secteur Immobilier International</v>
          </cell>
          <cell r="L1800" t="str">
            <v>Europe Fonds ouverts  - Immobilier - Indirect Asie</v>
          </cell>
          <cell r="M1800" t="str">
            <v>G0J0</v>
          </cell>
          <cell r="N1800" t="str">
            <v>G0J0B</v>
          </cell>
          <cell r="O1800" t="str">
            <v>Quotidien</v>
          </cell>
          <cell r="P1800" t="str">
            <v>Austria;Belgium;Switzerland;Chile;Germany;Spain;France;United Kingdom;Hong Kong;Ireland;Italy;Liechtenstein;Luxembourg;Netherlands;Norway;Poland;Portugal;Singapore;Sweden;Taiwan;</v>
          </cell>
          <cell r="Q1800" t="str">
            <v>Non</v>
          </cell>
          <cell r="R1800" t="str">
            <v/>
          </cell>
          <cell r="S1800" t="str">
            <v/>
          </cell>
          <cell r="T1800" t="str">
            <v>Asie - Pacifique</v>
          </cell>
          <cell r="U1800" t="str">
            <v>Asie Pacifique</v>
          </cell>
          <cell r="V1800">
            <v>6</v>
          </cell>
          <cell r="W1800" t="str">
            <v>Non</v>
          </cell>
          <cell r="X1800" t="str">
            <v>Cap</v>
          </cell>
          <cell r="Y1800" t="str">
            <v>13h00</v>
          </cell>
          <cell r="Z1800" t="str">
            <v>J+3</v>
          </cell>
          <cell r="AB1800" t="str">
            <v>Non</v>
          </cell>
          <cell r="AC1800" t="str">
            <v>Oui</v>
          </cell>
          <cell r="AD1800">
            <v>1.2</v>
          </cell>
          <cell r="AE1800">
            <v>1.94</v>
          </cell>
        </row>
        <row r="1801">
          <cell r="A1801" t="str">
            <v>LU0828815570</v>
          </cell>
          <cell r="B1801" t="str">
            <v>Janus Henderson Hrzn Euro HY Bd A2 EUR</v>
          </cell>
          <cell r="D1801">
            <v>3</v>
          </cell>
          <cell r="E1801" t="str">
            <v>SICAV</v>
          </cell>
          <cell r="F1801" t="str">
            <v>Janus Henderson Investors</v>
          </cell>
          <cell r="G1801" t="str">
            <v>Janus Henderson Investors</v>
          </cell>
          <cell r="H1801" t="str">
            <v>EUR</v>
          </cell>
          <cell r="I1801" t="str">
            <v>BofAML Eurpn Cur N-Fincl HY Cnst TR EUR</v>
          </cell>
          <cell r="J1801" t="str">
            <v>www.janushenderson.com</v>
          </cell>
          <cell r="K1801" t="str">
            <v>Obligations Haut Rendement EUR</v>
          </cell>
          <cell r="L1801" t="str">
            <v>Europe Fonds ouverts  - Obligations EUR Haut Rendement</v>
          </cell>
          <cell r="M1801" t="str">
            <v>BCNA</v>
          </cell>
          <cell r="N1801" t="str">
            <v>BCNAB</v>
          </cell>
          <cell r="O1801" t="str">
            <v>Quotidien</v>
          </cell>
          <cell r="P1801" t="str">
            <v>Austria;Belgium;Switzerland;Germany;Denmark;Spain;Finland;France;United Kingdom;Ireland;Italy;Luxembourg;Malta;Netherlands;Norway;Singapore;Sweden;Taiwan;</v>
          </cell>
          <cell r="Q1801" t="str">
            <v>Non</v>
          </cell>
          <cell r="R1801" t="str">
            <v/>
          </cell>
          <cell r="S1801" t="str">
            <v>+ 85 ans</v>
          </cell>
          <cell r="T1801" t="str">
            <v>Europe</v>
          </cell>
          <cell r="U1801" t="str">
            <v>Europe</v>
          </cell>
          <cell r="V1801">
            <v>4</v>
          </cell>
          <cell r="W1801" t="str">
            <v>Non</v>
          </cell>
          <cell r="X1801" t="str">
            <v>Cap</v>
          </cell>
          <cell r="Y1801" t="str">
            <v>13h00</v>
          </cell>
          <cell r="Z1801" t="str">
            <v>J+3</v>
          </cell>
          <cell r="AB1801" t="str">
            <v>Non</v>
          </cell>
          <cell r="AC1801" t="str">
            <v>Oui</v>
          </cell>
          <cell r="AD1801">
            <v>0.75</v>
          </cell>
          <cell r="AE1801">
            <v>1.2</v>
          </cell>
        </row>
        <row r="1802">
          <cell r="A1802" t="str">
            <v>LU0828818087</v>
          </cell>
          <cell r="B1802" t="str">
            <v>Janus Henderson Hrzn Euro HY Bd I2 EUR</v>
          </cell>
          <cell r="D1802">
            <v>3</v>
          </cell>
          <cell r="E1802" t="str">
            <v>SICAV</v>
          </cell>
          <cell r="F1802" t="str">
            <v>Janus Henderson Investors</v>
          </cell>
          <cell r="G1802" t="str">
            <v>Janus Henderson Investors</v>
          </cell>
          <cell r="H1802" t="str">
            <v>EUR</v>
          </cell>
          <cell r="I1802" t="str">
            <v>BofAML Eurpn Cur N-Fincl HY Cnst TR EUR</v>
          </cell>
          <cell r="J1802" t="str">
            <v>www.janushenderson.com</v>
          </cell>
          <cell r="K1802" t="str">
            <v>Obligations Haut Rendement EUR</v>
          </cell>
          <cell r="L1802" t="str">
            <v>Europe Fonds ouverts  - Obligations EUR Haut Rendement</v>
          </cell>
          <cell r="M1802" t="str">
            <v>BCNA</v>
          </cell>
          <cell r="N1802" t="str">
            <v>BCNAB</v>
          </cell>
          <cell r="O1802" t="str">
            <v>Quotidien</v>
          </cell>
          <cell r="P1802" t="str">
            <v>Austria;Belgium;Bulgaria;Switzerland;Germany;Denmark;Spain;Finland;France;United Kingdom;Ireland;Italy;Luxembourg;Malta;Netherlands;Norway;Sweden;Taiwan;</v>
          </cell>
          <cell r="Q1802" t="str">
            <v>Non</v>
          </cell>
          <cell r="R1802" t="str">
            <v/>
          </cell>
          <cell r="S1802" t="str">
            <v>+ 85 ans</v>
          </cell>
          <cell r="T1802" t="str">
            <v>Europe</v>
          </cell>
          <cell r="U1802" t="str">
            <v>Europe</v>
          </cell>
          <cell r="V1802">
            <v>4</v>
          </cell>
          <cell r="W1802" t="str">
            <v>Non</v>
          </cell>
          <cell r="X1802" t="str">
            <v>Cap</v>
          </cell>
          <cell r="Y1802" t="str">
            <v>13h00</v>
          </cell>
          <cell r="Z1802" t="str">
            <v>J+3</v>
          </cell>
          <cell r="AB1802" t="str">
            <v>Non</v>
          </cell>
          <cell r="AC1802" t="str">
            <v>Oui</v>
          </cell>
          <cell r="AD1802">
            <v>0.75</v>
          </cell>
          <cell r="AE1802">
            <v>0.75</v>
          </cell>
        </row>
        <row r="1803">
          <cell r="A1803" t="str">
            <v>LU0828244219</v>
          </cell>
          <cell r="B1803" t="str">
            <v>Janus Henderson Hrzn GlblPtyEqsA2HEUR</v>
          </cell>
          <cell r="C1803" t="str">
            <v>colonne liste : dont 1 historique UBS</v>
          </cell>
          <cell r="D1803">
            <v>1</v>
          </cell>
          <cell r="E1803" t="str">
            <v>SICAV</v>
          </cell>
          <cell r="F1803" t="str">
            <v>Janus Henderson Investors</v>
          </cell>
          <cell r="G1803" t="str">
            <v>Janus Henderson Investors</v>
          </cell>
          <cell r="H1803" t="str">
            <v>EUR</v>
          </cell>
          <cell r="I1803" t="str">
            <v>FTSE EPRA Nareit Developed NR USD</v>
          </cell>
          <cell r="J1803" t="str">
            <v>www.janushenderson.com</v>
          </cell>
          <cell r="K1803" t="str">
            <v>Secteur Immobilier International</v>
          </cell>
          <cell r="L1803" t="str">
            <v>Europe Fonds ouverts  - Immobilier - Indirect Autres</v>
          </cell>
          <cell r="M1803" t="str">
            <v>G0J0</v>
          </cell>
          <cell r="N1803" t="str">
            <v>G0J0B</v>
          </cell>
          <cell r="O1803" t="str">
            <v>Quotidien</v>
          </cell>
          <cell r="P1803" t="str">
            <v>Austria;Belgium;Switzerland;Germany;Denmark;Spain;Finland;France;United Kingdom;Greece;Isle of Man;Ireland;Luxembourg;Malta;Netherlands;Norway;Portugal;Sweden;</v>
          </cell>
          <cell r="Q1803" t="str">
            <v>Non</v>
          </cell>
          <cell r="R1803" t="str">
            <v/>
          </cell>
          <cell r="S1803" t="str">
            <v/>
          </cell>
          <cell r="T1803" t="str">
            <v>International</v>
          </cell>
          <cell r="U1803" t="str">
            <v>Global</v>
          </cell>
          <cell r="V1803">
            <v>6</v>
          </cell>
          <cell r="W1803" t="str">
            <v>Non</v>
          </cell>
          <cell r="X1803" t="str">
            <v>Cap</v>
          </cell>
          <cell r="Y1803" t="str">
            <v>13h00</v>
          </cell>
          <cell r="Z1803" t="str">
            <v>J+3</v>
          </cell>
          <cell r="AB1803" t="str">
            <v>Non</v>
          </cell>
          <cell r="AC1803" t="str">
            <v>Oui</v>
          </cell>
          <cell r="AD1803">
            <v>1.2</v>
          </cell>
          <cell r="AE1803">
            <v>1.89</v>
          </cell>
        </row>
        <row r="1804">
          <cell r="A1804" t="str">
            <v>LU0209137388</v>
          </cell>
          <cell r="B1804" t="str">
            <v>Janus Henderson Hrzn GlblPtyEqsA2USD</v>
          </cell>
          <cell r="C1804" t="str">
            <v>UBS</v>
          </cell>
          <cell r="D1804">
            <v>0</v>
          </cell>
          <cell r="E1804" t="str">
            <v>SICAV</v>
          </cell>
          <cell r="F1804" t="str">
            <v>Janus Henderson Investors</v>
          </cell>
          <cell r="G1804" t="str">
            <v>Janus Henderson Investors</v>
          </cell>
          <cell r="H1804" t="str">
            <v>USD</v>
          </cell>
          <cell r="I1804" t="str">
            <v>FTSE EPRA Nareit Developed NR USD</v>
          </cell>
          <cell r="J1804" t="str">
            <v>www.janushenderson.com</v>
          </cell>
          <cell r="K1804" t="str">
            <v>Secteur Immobilier International</v>
          </cell>
          <cell r="L1804" t="str">
            <v>Europe Fonds ouverts  - Immobilier - Indirect International</v>
          </cell>
          <cell r="M1804" t="str">
            <v>G0J0</v>
          </cell>
          <cell r="N1804" t="str">
            <v>G0J0B</v>
          </cell>
          <cell r="O1804" t="str">
            <v>Quotidien</v>
          </cell>
          <cell r="P1804" t="str">
            <v>Austria;Belgium;Switzerland;Germany;Denmark;Spain;Finland;France;United Kingdom;Guernsey;Greece;Hong Kong;Isle of Man;Ireland;Italy;Luxembourg;Macao;Malta;Netherlands;Norway;Portugal;Sweden;Taiwan;</v>
          </cell>
          <cell r="Q1804" t="str">
            <v>Non</v>
          </cell>
          <cell r="R1804" t="str">
            <v/>
          </cell>
          <cell r="S1804" t="str">
            <v/>
          </cell>
          <cell r="T1804" t="str">
            <v>International</v>
          </cell>
          <cell r="U1804" t="str">
            <v>Global</v>
          </cell>
          <cell r="V1804">
            <v>6</v>
          </cell>
          <cell r="W1804" t="str">
            <v>Non</v>
          </cell>
          <cell r="X1804" t="str">
            <v>Cap</v>
          </cell>
          <cell r="Y1804" t="str">
            <v>13h00</v>
          </cell>
          <cell r="Z1804" t="str">
            <v>J+3</v>
          </cell>
          <cell r="AB1804" t="str">
            <v>Non</v>
          </cell>
          <cell r="AC1804" t="str">
            <v>Oui</v>
          </cell>
          <cell r="AD1804">
            <v>1.2</v>
          </cell>
          <cell r="AE1804">
            <v>1.9</v>
          </cell>
        </row>
        <row r="1805">
          <cell r="A1805" t="str">
            <v>LU0572952280</v>
          </cell>
          <cell r="B1805" t="str">
            <v>Janus Henderson Hrzn GlbTechLdrs A2EUR</v>
          </cell>
          <cell r="C1805" t="str">
            <v>colonne liste : dont 1 historique UBS</v>
          </cell>
          <cell r="D1805">
            <v>3</v>
          </cell>
          <cell r="E1805" t="str">
            <v>SICAV</v>
          </cell>
          <cell r="F1805" t="str">
            <v>Janus Henderson Investors</v>
          </cell>
          <cell r="G1805" t="str">
            <v>Janus Henderson Investors</v>
          </cell>
          <cell r="H1805" t="str">
            <v>EUR</v>
          </cell>
          <cell r="I1805" t="str">
            <v>MSCI ACWI IT+COMM SVC NR USD</v>
          </cell>
          <cell r="J1805" t="str">
            <v>www.janushenderson.com</v>
          </cell>
          <cell r="K1805" t="str">
            <v>Secteur Technologies</v>
          </cell>
          <cell r="L1805" t="str">
            <v>Europe Fonds ouverts  - Actions Secteur Technologies</v>
          </cell>
          <cell r="M1805" t="str">
            <v>G0R0</v>
          </cell>
          <cell r="N1805" t="str">
            <v>G0R0B</v>
          </cell>
          <cell r="O1805" t="str">
            <v>Quotidien</v>
          </cell>
          <cell r="P1805" t="str">
            <v>Austria;Belgium;Switzerland;Germany;Denmark;Spain;Finland;France;United Kingdom;Greece;Hong Kong;Isle of Man;Ireland;Italy;Luxembourg;Malta;Netherlands;Norway;Portugal;Singapore;Sweden;</v>
          </cell>
          <cell r="Q1805" t="str">
            <v>Non</v>
          </cell>
          <cell r="R1805" t="str">
            <v/>
          </cell>
          <cell r="S1805" t="str">
            <v/>
          </cell>
          <cell r="T1805" t="str">
            <v>International</v>
          </cell>
          <cell r="U1805" t="str">
            <v>Global</v>
          </cell>
          <cell r="V1805">
            <v>6</v>
          </cell>
          <cell r="W1805" t="str">
            <v>Non</v>
          </cell>
          <cell r="X1805" t="str">
            <v>Cap</v>
          </cell>
          <cell r="AB1805" t="str">
            <v>Non</v>
          </cell>
          <cell r="AC1805" t="str">
            <v>Oui</v>
          </cell>
          <cell r="AD1805">
            <v>1.2</v>
          </cell>
          <cell r="AE1805">
            <v>1.89</v>
          </cell>
        </row>
        <row r="1806">
          <cell r="A1806" t="str">
            <v>LU0138821268</v>
          </cell>
          <cell r="B1806" t="str">
            <v>Janus Henderson Hrzn Pan Eurp Eq A2 EUR</v>
          </cell>
          <cell r="C1806" t="str">
            <v/>
          </cell>
          <cell r="D1806">
            <v>4</v>
          </cell>
          <cell r="E1806" t="str">
            <v>SICAV</v>
          </cell>
          <cell r="F1806" t="str">
            <v>Janus Henderson Investors</v>
          </cell>
          <cell r="G1806" t="str">
            <v>Janus Henderson Investors</v>
          </cell>
          <cell r="H1806" t="str">
            <v>EUR</v>
          </cell>
          <cell r="I1806" t="str">
            <v>FTSE World Europe TR EUR</v>
          </cell>
          <cell r="J1806" t="str">
            <v>www.janushenderson.com</v>
          </cell>
          <cell r="K1806" t="str">
            <v>Actions Europe Grandes Capitalisations Mixte</v>
          </cell>
          <cell r="L1806" t="str">
            <v>Europe Fonds ouverts  - Actions Europe Gdes Cap. Mixte</v>
          </cell>
          <cell r="M1806" t="str">
            <v>FCBB</v>
          </cell>
          <cell r="N1806" t="str">
            <v>FCBBB</v>
          </cell>
          <cell r="O1806" t="str">
            <v>Quotidien</v>
          </cell>
          <cell r="P1806" t="str">
            <v>Austria;Belgium;Switzerland;Chile;Germany;Spain;France;United Kingdom;Hong Kong;Ireland;Italy;Liechtenstein;Luxembourg;Netherlands;Norway;Poland;Portugal;Singapore;Sweden;Taiwan;</v>
          </cell>
          <cell r="Q1806" t="str">
            <v>Non</v>
          </cell>
          <cell r="R1806" t="str">
            <v/>
          </cell>
          <cell r="S1806" t="str">
            <v/>
          </cell>
          <cell r="T1806" t="str">
            <v>Europe</v>
          </cell>
          <cell r="U1806" t="str">
            <v>Europe</v>
          </cell>
          <cell r="V1806">
            <v>6</v>
          </cell>
          <cell r="W1806" t="str">
            <v>Non</v>
          </cell>
          <cell r="X1806" t="str">
            <v>Cap</v>
          </cell>
          <cell r="Y1806" t="str">
            <v>13h00</v>
          </cell>
          <cell r="Z1806" t="str">
            <v>J+3</v>
          </cell>
          <cell r="AB1806" t="str">
            <v>Non</v>
          </cell>
          <cell r="AC1806" t="str">
            <v>Oui</v>
          </cell>
          <cell r="AD1806">
            <v>1.2</v>
          </cell>
          <cell r="AE1806">
            <v>1.88</v>
          </cell>
        </row>
        <row r="1807">
          <cell r="A1807" t="str">
            <v>LU0088927925</v>
          </cell>
          <cell r="B1807" t="str">
            <v>Janus Henderson Hrzn PanEurpPtyEqs A2EUR</v>
          </cell>
          <cell r="D1807">
            <v>5</v>
          </cell>
          <cell r="E1807" t="str">
            <v>SICAV</v>
          </cell>
          <cell r="F1807" t="str">
            <v>Janus Henderson Investors</v>
          </cell>
          <cell r="G1807" t="str">
            <v>Janus Henderson Investors</v>
          </cell>
          <cell r="H1807" t="str">
            <v>EUR</v>
          </cell>
          <cell r="I1807" t="str">
            <v>FTSE EPRA Nareit Dv Eur Capped NR EUR</v>
          </cell>
          <cell r="J1807" t="str">
            <v>www.janushenderson.com</v>
          </cell>
          <cell r="K1807" t="str">
            <v>Secteur Immobilier Europe</v>
          </cell>
          <cell r="L1807" t="str">
            <v>Europe Fonds ouverts  - Immobilier - Indirect Europe</v>
          </cell>
          <cell r="M1807" t="str">
            <v>G0I0</v>
          </cell>
          <cell r="N1807" t="str">
            <v>G0I0B</v>
          </cell>
          <cell r="O1807" t="str">
            <v>Quotidien</v>
          </cell>
          <cell r="P1807" t="str">
            <v>Austria;Belgium;Switzerland;Chile;Germany;Spain;France;United Kingdom;Hong Kong;Ireland;Italy;Liechtenstein;Luxembourg;Netherlands;Norway;Poland;Portugal;Singapore;Sweden;Taiwan;</v>
          </cell>
          <cell r="Q1807" t="str">
            <v>Non</v>
          </cell>
          <cell r="R1807" t="str">
            <v/>
          </cell>
          <cell r="S1807" t="str">
            <v/>
          </cell>
          <cell r="T1807" t="str">
            <v>Europe</v>
          </cell>
          <cell r="U1807" t="str">
            <v>Europe</v>
          </cell>
          <cell r="V1807">
            <v>6</v>
          </cell>
          <cell r="W1807" t="str">
            <v>Non</v>
          </cell>
          <cell r="X1807" t="str">
            <v>Cap</v>
          </cell>
          <cell r="AB1807" t="str">
            <v>Non</v>
          </cell>
          <cell r="AC1807" t="str">
            <v>Oui</v>
          </cell>
          <cell r="AD1807">
            <v>1.2</v>
          </cell>
          <cell r="AE1807">
            <v>1.9</v>
          </cell>
        </row>
        <row r="1808">
          <cell r="A1808" t="str">
            <v>LU0196034317</v>
          </cell>
          <cell r="B1808" t="str">
            <v>Janus Henderson Hrzn PanEurpPtyEqs I2EUR</v>
          </cell>
          <cell r="D1808">
            <v>3</v>
          </cell>
          <cell r="E1808" t="str">
            <v>SICAV</v>
          </cell>
          <cell r="F1808" t="str">
            <v>Janus Henderson Investors</v>
          </cell>
          <cell r="G1808" t="str">
            <v>Janus Henderson Investors</v>
          </cell>
          <cell r="H1808" t="str">
            <v>EUR</v>
          </cell>
          <cell r="I1808" t="str">
            <v>FTSE EPRA Nareit Dv Eur Capped NR EUR</v>
          </cell>
          <cell r="J1808" t="str">
            <v>www.janushenderson.com</v>
          </cell>
          <cell r="K1808" t="str">
            <v>Secteur Immobilier Europe</v>
          </cell>
          <cell r="L1808" t="str">
            <v>Europe Fonds ouverts  - Immobilier - Indirect Europe</v>
          </cell>
          <cell r="M1808" t="str">
            <v>G0I0</v>
          </cell>
          <cell r="N1808" t="str">
            <v>G0I0B</v>
          </cell>
          <cell r="O1808" t="str">
            <v>Quotidien</v>
          </cell>
          <cell r="P1808" t="str">
            <v>Austria;Belgium;Bulgaria;Switzerland;Germany;Denmark;Spain;Finland;France;United Kingdom;Guernsey;Greece;Isle of Man;Ireland;Italy;Luxembourg;Netherlands;Norway;Sweden;Taiwan;</v>
          </cell>
          <cell r="Q1808">
            <v>0</v>
          </cell>
          <cell r="R1808" t="str">
            <v/>
          </cell>
          <cell r="S1808" t="str">
            <v/>
          </cell>
          <cell r="T1808" t="str">
            <v>Europe</v>
          </cell>
          <cell r="U1808" t="str">
            <v>Europe</v>
          </cell>
          <cell r="V1808">
            <v>6</v>
          </cell>
          <cell r="W1808" t="str">
            <v>Non</v>
          </cell>
          <cell r="X1808" t="str">
            <v>Cap</v>
          </cell>
          <cell r="Y1808" t="str">
            <v>15h00</v>
          </cell>
          <cell r="Z1808" t="str">
            <v>J+3</v>
          </cell>
          <cell r="AB1808" t="str">
            <v>Non</v>
          </cell>
          <cell r="AC1808" t="str">
            <v>Oui</v>
          </cell>
          <cell r="AD1808">
            <v>1</v>
          </cell>
          <cell r="AE1808">
            <v>1</v>
          </cell>
        </row>
        <row r="1809">
          <cell r="A1809" t="str">
            <v>LU0046217351</v>
          </cell>
          <cell r="B1809" t="str">
            <v>Janus Henderson Hrzn PanEurpSmrComs A2€</v>
          </cell>
          <cell r="D1809">
            <v>2</v>
          </cell>
          <cell r="E1809" t="str">
            <v>SICAV</v>
          </cell>
          <cell r="F1809" t="str">
            <v>Janus Henderson Investors</v>
          </cell>
          <cell r="G1809" t="str">
            <v>Janus Henderson Investors</v>
          </cell>
          <cell r="H1809" t="str">
            <v>EUR</v>
          </cell>
          <cell r="I1809" t="str">
            <v>EMIX Smaller European Companies TR USD</v>
          </cell>
          <cell r="J1809" t="str">
            <v>www.janushenderson.com</v>
          </cell>
          <cell r="K1809" t="str">
            <v>Actions Europe Petites Capitalisations</v>
          </cell>
          <cell r="L1809" t="str">
            <v>Europe Fonds ouverts  - Actions Europe Petites Cap.</v>
          </cell>
          <cell r="M1809" t="str">
            <v>FCE0</v>
          </cell>
          <cell r="N1809" t="str">
            <v>FCE0B</v>
          </cell>
          <cell r="O1809" t="str">
            <v>Quotidien</v>
          </cell>
          <cell r="P1809" t="str">
            <v>Austria;Belgium;Switzerland;Chile;Germany;Spain;Finland;France;United Kingdom;Greece;Hong Kong;Ireland;Italy;Liechtenstein;Luxembourg;Netherlands;Norway;Poland;Portugal;Sweden;Taiwan;</v>
          </cell>
          <cell r="Q1809" t="str">
            <v>Non</v>
          </cell>
          <cell r="R1809" t="str">
            <v/>
          </cell>
          <cell r="S1809" t="str">
            <v/>
          </cell>
          <cell r="T1809" t="str">
            <v>Europe</v>
          </cell>
          <cell r="U1809" t="str">
            <v>Europe</v>
          </cell>
          <cell r="V1809">
            <v>6</v>
          </cell>
          <cell r="W1809" t="str">
            <v>Non</v>
          </cell>
          <cell r="X1809" t="str">
            <v>Cap</v>
          </cell>
          <cell r="AB1809" t="str">
            <v>Non</v>
          </cell>
          <cell r="AC1809" t="str">
            <v>Oui</v>
          </cell>
          <cell r="AD1809">
            <v>1.2</v>
          </cell>
          <cell r="AE1809">
            <v>1.91</v>
          </cell>
        </row>
        <row r="1810">
          <cell r="A1810" t="str">
            <v>IE0032746863</v>
          </cell>
          <cell r="B1810" t="str">
            <v>Janus Henderson INTECH US Cor A2 USD</v>
          </cell>
          <cell r="C1810" t="str">
            <v>colonne liste : dont 1 historique UBS</v>
          </cell>
          <cell r="D1810">
            <v>1</v>
          </cell>
          <cell r="E1810" t="str">
            <v>SICAV</v>
          </cell>
          <cell r="F1810" t="str">
            <v>Janus Henderson Investors</v>
          </cell>
          <cell r="G1810" t="str">
            <v>Janus Henderson Investors</v>
          </cell>
          <cell r="H1810" t="str">
            <v>USD</v>
          </cell>
          <cell r="I1810" t="str">
            <v>S&amp;P 500 TR EUR</v>
          </cell>
          <cell r="J1810" t="str">
            <v>www.janushenderson.com</v>
          </cell>
          <cell r="K1810" t="str">
            <v>Actions US Grandes Capitalisations Mixte</v>
          </cell>
          <cell r="L1810" t="str">
            <v>Europe Fonds ouverts  - Actions Etats-Unis Gdes Cap. Mixte</v>
          </cell>
          <cell r="M1810" t="str">
            <v>FFAC</v>
          </cell>
          <cell r="N1810" t="str">
            <v>FFACB</v>
          </cell>
          <cell r="O1810" t="str">
            <v>Quotidien</v>
          </cell>
          <cell r="P1810" t="str">
            <v>Austria;Belgium;Switzerland;Germany;Spain;France;United Kingdom;Hong Kong;Italy;Luxembourg;Macao;Netherlands;Sweden;Taiwan;</v>
          </cell>
          <cell r="Q1810" t="str">
            <v>Non</v>
          </cell>
          <cell r="R1810" t="str">
            <v/>
          </cell>
          <cell r="S1810" t="str">
            <v/>
          </cell>
          <cell r="T1810" t="str">
            <v>Amérique du Nord</v>
          </cell>
          <cell r="U1810" t="str">
            <v>États-Unis d'Amérique</v>
          </cell>
          <cell r="V1810">
            <v>6</v>
          </cell>
          <cell r="W1810" t="str">
            <v>Non</v>
          </cell>
          <cell r="X1810" t="str">
            <v>Cap</v>
          </cell>
          <cell r="AB1810" t="str">
            <v>Non</v>
          </cell>
          <cell r="AC1810" t="str">
            <v>Oui</v>
          </cell>
          <cell r="AD1810">
            <v>1</v>
          </cell>
          <cell r="AE1810">
            <v>1.75</v>
          </cell>
        </row>
        <row r="1811">
          <cell r="A1811" t="str">
            <v>IE0001257090</v>
          </cell>
          <cell r="B1811" t="str">
            <v>Janus Henderson US SM Cap Val A2 HEUR</v>
          </cell>
          <cell r="D1811">
            <v>2</v>
          </cell>
          <cell r="E1811" t="str">
            <v>SICAV</v>
          </cell>
          <cell r="F1811" t="str">
            <v>Janus Henderson Investors</v>
          </cell>
          <cell r="G1811" t="str">
            <v>Janus Henderson Investors</v>
          </cell>
          <cell r="H1811" t="str">
            <v>EUR</v>
          </cell>
          <cell r="I1811" t="str">
            <v>Russell 3000 Value TR USD</v>
          </cell>
          <cell r="J1811" t="str">
            <v>www.janushenderson.com</v>
          </cell>
          <cell r="K1811" t="str">
            <v>Actions autres</v>
          </cell>
          <cell r="L1811" t="str">
            <v>Europe Fonds ouverts  - Autres actions</v>
          </cell>
          <cell r="M1811" t="str">
            <v>FTZZ</v>
          </cell>
          <cell r="N1811" t="str">
            <v>FTZZB</v>
          </cell>
          <cell r="O1811" t="str">
            <v>Quotidien</v>
          </cell>
          <cell r="P1811" t="str">
            <v>Austria;Belgium;Switzerland;Germany;Denmark;Spain;France;United Kingdom;Hong Kong;Ireland;Italy;Luxembourg;Macao;Netherlands;Sweden;Taiwan;</v>
          </cell>
          <cell r="Q1811" t="str">
            <v>Non</v>
          </cell>
          <cell r="R1811" t="str">
            <v/>
          </cell>
          <cell r="S1811" t="str">
            <v/>
          </cell>
          <cell r="T1811" t="str">
            <v>Amérique du Nord</v>
          </cell>
          <cell r="U1811" t="str">
            <v>États-Unis d'Amérique</v>
          </cell>
          <cell r="V1811">
            <v>6</v>
          </cell>
          <cell r="W1811" t="str">
            <v>Non</v>
          </cell>
          <cell r="X1811" t="str">
            <v>Cap</v>
          </cell>
          <cell r="AB1811" t="str">
            <v>Non</v>
          </cell>
          <cell r="AC1811" t="str">
            <v>Oui</v>
          </cell>
          <cell r="AD1811">
            <v>1</v>
          </cell>
          <cell r="AE1811">
            <v>1.92</v>
          </cell>
        </row>
        <row r="1812">
          <cell r="A1812" t="str">
            <v>IE0001426232</v>
          </cell>
          <cell r="B1812" t="str">
            <v>Janus Henderson US SM Cap Val I2 USD</v>
          </cell>
          <cell r="C1812" t="str">
            <v/>
          </cell>
          <cell r="D1812">
            <v>0</v>
          </cell>
          <cell r="E1812" t="str">
            <v>SICAV</v>
          </cell>
          <cell r="F1812" t="str">
            <v>Janus Henderson Investors</v>
          </cell>
          <cell r="G1812" t="str">
            <v>Janus Henderson Investors</v>
          </cell>
          <cell r="H1812" t="str">
            <v>USD</v>
          </cell>
          <cell r="I1812" t="str">
            <v>Russell 3000 Value TR USD</v>
          </cell>
          <cell r="J1812" t="str">
            <v>www.janushenderson.com</v>
          </cell>
          <cell r="K1812" t="str">
            <v>Actions US Grandes Capitalisations Mixte</v>
          </cell>
          <cell r="L1812" t="str">
            <v>Europe Fonds ouverts  - Actions Etats-Unis Flex Cap</v>
          </cell>
          <cell r="M1812" t="str">
            <v>FFAC</v>
          </cell>
          <cell r="N1812" t="str">
            <v>FFACB</v>
          </cell>
          <cell r="O1812" t="str">
            <v>Quotidien</v>
          </cell>
          <cell r="P1812" t="str">
            <v>Austria;Belgium;Switzerland;Germany;Spain;France;United Kingdom;Hong Kong;Ireland;Italy;Luxembourg;Macao;Netherlands;Peru;Sweden;Taiwan;</v>
          </cell>
          <cell r="Q1812" t="str">
            <v>Non</v>
          </cell>
          <cell r="R1812" t="str">
            <v/>
          </cell>
          <cell r="S1812" t="str">
            <v/>
          </cell>
          <cell r="T1812" t="str">
            <v>Amérique du Nord</v>
          </cell>
          <cell r="U1812" t="str">
            <v>États-Unis d'Amérique</v>
          </cell>
          <cell r="V1812">
            <v>6</v>
          </cell>
          <cell r="W1812" t="str">
            <v>Non</v>
          </cell>
          <cell r="X1812" t="str">
            <v>Cap</v>
          </cell>
          <cell r="AB1812" t="str">
            <v>Non</v>
          </cell>
          <cell r="AC1812" t="str">
            <v>Oui</v>
          </cell>
          <cell r="AD1812">
            <v>0.95</v>
          </cell>
          <cell r="AE1812">
            <v>1.1100000000000001</v>
          </cell>
        </row>
        <row r="1813">
          <cell r="A1813" t="str">
            <v>LU0490786174</v>
          </cell>
          <cell r="B1813" t="str">
            <v>Janus HndrsnAbsolute Return A2 HEUR</v>
          </cell>
          <cell r="D1813">
            <v>1</v>
          </cell>
          <cell r="E1813" t="str">
            <v>SICAV</v>
          </cell>
          <cell r="F1813" t="str">
            <v>Janus Henderson Investors</v>
          </cell>
          <cell r="G1813" t="str">
            <v>Janus Henderson Investors</v>
          </cell>
          <cell r="H1813" t="str">
            <v>EUR</v>
          </cell>
          <cell r="I1813" t="str">
            <v>Pas d'indice de référence</v>
          </cell>
          <cell r="J1813" t="str">
            <v>www.janushenderson.com</v>
          </cell>
          <cell r="K1813" t="str">
            <v>Gestion Alternative</v>
          </cell>
          <cell r="L1813" t="str">
            <v>Europe Fonds ouverts  - Alt - Long/Short Actions - Autres</v>
          </cell>
          <cell r="M1813" t="str">
            <v>D000</v>
          </cell>
          <cell r="N1813" t="str">
            <v>D000B</v>
          </cell>
          <cell r="O1813" t="str">
            <v>Quotidien</v>
          </cell>
          <cell r="P1813" t="str">
            <v>Austria;Belgium;Switzerland;Germany;Spain;France;United Kingdom;Isle of Man;Ireland;Italy;Jersey;Luxembourg;Netherlands;Portugal;Sweden;</v>
          </cell>
          <cell r="Q1813" t="str">
            <v>Non</v>
          </cell>
          <cell r="R1813" t="str">
            <v/>
          </cell>
          <cell r="S1813" t="str">
            <v>+ 85 ans</v>
          </cell>
          <cell r="T1813" t="str">
            <v>Europe</v>
          </cell>
          <cell r="U1813" t="str">
            <v>Royaume-Uni</v>
          </cell>
          <cell r="V1813">
            <v>4</v>
          </cell>
          <cell r="W1813" t="str">
            <v>Non</v>
          </cell>
          <cell r="X1813" t="str">
            <v>Cap</v>
          </cell>
          <cell r="Y1813" t="str">
            <v>15h00</v>
          </cell>
          <cell r="Z1813" t="str">
            <v>J+3</v>
          </cell>
          <cell r="AB1813" t="str">
            <v>Non</v>
          </cell>
          <cell r="AC1813" t="str">
            <v>Oui</v>
          </cell>
          <cell r="AD1813">
            <v>1.5</v>
          </cell>
          <cell r="AE1813">
            <v>1.61</v>
          </cell>
        </row>
        <row r="1814">
          <cell r="A1814" t="str">
            <v>LU0201071890</v>
          </cell>
          <cell r="B1814" t="str">
            <v>Janus HndrsnContinen Eurp A2 EUR Acc</v>
          </cell>
          <cell r="C1814" t="str">
            <v>colonne liste : dont 1 historique UBS</v>
          </cell>
          <cell r="D1814">
            <v>2</v>
          </cell>
          <cell r="E1814" t="str">
            <v>SICAV</v>
          </cell>
          <cell r="F1814" t="str">
            <v>Janus Henderson Investors</v>
          </cell>
          <cell r="G1814" t="str">
            <v>Janus Henderson Investors</v>
          </cell>
          <cell r="H1814" t="str">
            <v>EUR</v>
          </cell>
          <cell r="I1814" t="str">
            <v>MSCI Europe Ex UK NR EUR</v>
          </cell>
          <cell r="J1814" t="str">
            <v>www.janushenderson.com</v>
          </cell>
          <cell r="K1814" t="str">
            <v>Actions Europe hors R-U</v>
          </cell>
          <cell r="L1814" t="str">
            <v>Europe Fonds ouverts  - Europe ex-UK Equity</v>
          </cell>
          <cell r="M1814" t="str">
            <v>FC0A</v>
          </cell>
          <cell r="N1814" t="str">
            <v>FC0AB</v>
          </cell>
          <cell r="O1814" t="str">
            <v>Quotidien</v>
          </cell>
          <cell r="P1814" t="str">
            <v>Austria;Belgium;Switzerland;Germany;Denmark;Spain;Finland;France;United Kingdom;Guernsey;Isle of Man;Ireland;Italy;Jersey;Luxembourg;Malta;Netherlands;Norway;Portugal;Sweden;</v>
          </cell>
          <cell r="Q1814" t="str">
            <v>Non</v>
          </cell>
          <cell r="R1814" t="str">
            <v/>
          </cell>
          <cell r="S1814" t="str">
            <v/>
          </cell>
          <cell r="T1814" t="str">
            <v>Europe</v>
          </cell>
          <cell r="U1814" t="str">
            <v>Europe ex UK</v>
          </cell>
          <cell r="V1814">
            <v>6</v>
          </cell>
          <cell r="W1814" t="str">
            <v>Non</v>
          </cell>
          <cell r="X1814" t="str">
            <v>Cap</v>
          </cell>
          <cell r="AB1814" t="str">
            <v>Non</v>
          </cell>
          <cell r="AC1814" t="str">
            <v>Oui</v>
          </cell>
          <cell r="AD1814">
            <v>1.5</v>
          </cell>
          <cell r="AE1814">
            <v>1.63</v>
          </cell>
        </row>
        <row r="1815">
          <cell r="A1815" t="str">
            <v>LU1807487761</v>
          </cell>
          <cell r="B1815" t="str">
            <v>Janus HndrsnGlbl Equity MN A2 HEUR</v>
          </cell>
          <cell r="D1815">
            <v>3</v>
          </cell>
          <cell r="E1815" t="str">
            <v>SICAV</v>
          </cell>
          <cell r="F1815" t="str">
            <v>Janus Henderson Investors</v>
          </cell>
          <cell r="G1815" t="str">
            <v>Janus Henderson Investors</v>
          </cell>
          <cell r="H1815" t="str">
            <v>EUR</v>
          </cell>
          <cell r="I1815" t="str">
            <v>Pas d'indice de référence</v>
          </cell>
          <cell r="J1815" t="str">
            <v>www.janushenderson.com</v>
          </cell>
          <cell r="K1815" t="str">
            <v>Gestion Alternative</v>
          </cell>
          <cell r="L1815" t="str">
            <v>Europe Fonds ouverts  - Alt - Market Neutral - Actions</v>
          </cell>
          <cell r="M1815" t="str">
            <v>D000</v>
          </cell>
          <cell r="N1815" t="str">
            <v>D000B</v>
          </cell>
          <cell r="O1815" t="str">
            <v>Quotidien</v>
          </cell>
          <cell r="P1815" t="str">
            <v>Spain;Italy;Luxembourg;</v>
          </cell>
          <cell r="Q1815">
            <v>0</v>
          </cell>
          <cell r="R1815" t="str">
            <v/>
          </cell>
          <cell r="S1815" t="str">
            <v>+ 85 ans</v>
          </cell>
          <cell r="T1815" t="str">
            <v>International</v>
          </cell>
          <cell r="U1815" t="str">
            <v>Global</v>
          </cell>
          <cell r="V1815">
            <v>3</v>
          </cell>
          <cell r="W1815" t="str">
            <v>Non</v>
          </cell>
          <cell r="X1815" t="str">
            <v>Cap</v>
          </cell>
          <cell r="Y1815" t="str">
            <v>15h00</v>
          </cell>
          <cell r="Z1815" t="str">
            <v>J+3</v>
          </cell>
          <cell r="AB1815" t="str">
            <v>Non</v>
          </cell>
          <cell r="AC1815" t="str">
            <v>Oui</v>
          </cell>
          <cell r="AD1815">
            <v>1.5</v>
          </cell>
          <cell r="AE1815">
            <v>1.63</v>
          </cell>
        </row>
        <row r="1816">
          <cell r="A1816" t="str">
            <v>LU1807488066</v>
          </cell>
          <cell r="B1816" t="str">
            <v>Janus HndrsnGlbl Equity MN I2 HEUR</v>
          </cell>
          <cell r="D1816">
            <v>3</v>
          </cell>
          <cell r="E1816" t="str">
            <v>SICAV</v>
          </cell>
          <cell r="F1816" t="str">
            <v>Janus Henderson Investors</v>
          </cell>
          <cell r="G1816" t="str">
            <v>Janus Henderson Investors</v>
          </cell>
          <cell r="H1816" t="str">
            <v>EUR</v>
          </cell>
          <cell r="I1816" t="str">
            <v>Pas d'indice de référence</v>
          </cell>
          <cell r="J1816" t="str">
            <v>www.janushenderson.com</v>
          </cell>
          <cell r="K1816" t="str">
            <v>Gestion Alternative</v>
          </cell>
          <cell r="L1816" t="str">
            <v>Europe Fonds ouverts  - Alt - Market Neutral - Actions</v>
          </cell>
          <cell r="M1816" t="str">
            <v>D000</v>
          </cell>
          <cell r="N1816" t="str">
            <v>D000B</v>
          </cell>
          <cell r="O1816" t="str">
            <v>Quotidien</v>
          </cell>
          <cell r="P1816" t="str">
            <v>Germany;Spain;Luxembourg;</v>
          </cell>
          <cell r="Q1816">
            <v>0</v>
          </cell>
          <cell r="R1816" t="str">
            <v/>
          </cell>
          <cell r="S1816" t="str">
            <v>+ 85 ans</v>
          </cell>
          <cell r="T1816" t="str">
            <v>International</v>
          </cell>
          <cell r="U1816" t="str">
            <v>Global</v>
          </cell>
          <cell r="V1816">
            <v>3</v>
          </cell>
          <cell r="W1816" t="str">
            <v>Non</v>
          </cell>
          <cell r="X1816" t="str">
            <v>Cap</v>
          </cell>
          <cell r="Y1816" t="str">
            <v>15h00</v>
          </cell>
          <cell r="Z1816" t="str">
            <v>J+3</v>
          </cell>
          <cell r="AB1816" t="str">
            <v>Non</v>
          </cell>
          <cell r="AC1816" t="str">
            <v>Oui</v>
          </cell>
          <cell r="AD1816">
            <v>0.75</v>
          </cell>
          <cell r="AE1816">
            <v>0.86</v>
          </cell>
        </row>
        <row r="1817">
          <cell r="A1817" t="str">
            <v>LU2114516706</v>
          </cell>
          <cell r="B1817" t="str">
            <v>Janus HndrsnGlbl Mlt-Strat I2 EUR</v>
          </cell>
          <cell r="D1817">
            <v>2</v>
          </cell>
          <cell r="E1817" t="str">
            <v>SICAV</v>
          </cell>
          <cell r="F1817" t="str">
            <v>Janus Henderson Investors</v>
          </cell>
          <cell r="G1817" t="str">
            <v>Janus Henderson Investors</v>
          </cell>
          <cell r="H1817" t="str">
            <v>EUR</v>
          </cell>
          <cell r="I1817" t="str">
            <v>Euro Main Refinancing Rate</v>
          </cell>
          <cell r="J1817" t="str">
            <v>www.janushenderson.com</v>
          </cell>
          <cell r="K1817" t="str">
            <v>Gestion Alternative</v>
          </cell>
          <cell r="L1817" t="str">
            <v>Europe Fonds ouverts  - Alt - Multistratégies</v>
          </cell>
          <cell r="M1817" t="str">
            <v>D000</v>
          </cell>
          <cell r="N1817" t="str">
            <v>D000B</v>
          </cell>
          <cell r="O1817" t="str">
            <v>Quotidien</v>
          </cell>
          <cell r="P1817" t="str">
            <v>Espagne;Luxembourg;</v>
          </cell>
          <cell r="Q1817">
            <v>0</v>
          </cell>
          <cell r="R1817" t="str">
            <v/>
          </cell>
          <cell r="S1817" t="str">
            <v>+ 85 ans</v>
          </cell>
          <cell r="T1817" t="str">
            <v>International</v>
          </cell>
          <cell r="U1817" t="str">
            <v>Global</v>
          </cell>
          <cell r="V1817">
            <v>4</v>
          </cell>
          <cell r="W1817" t="str">
            <v>Non</v>
          </cell>
          <cell r="X1817" t="str">
            <v>Cap</v>
          </cell>
          <cell r="Y1817" t="str">
            <v>15h00</v>
          </cell>
          <cell r="Z1817" t="str">
            <v>J+3</v>
          </cell>
          <cell r="AB1817" t="str">
            <v>Non</v>
          </cell>
          <cell r="AC1817" t="str">
            <v>Oui</v>
          </cell>
          <cell r="AD1817">
            <v>1</v>
          </cell>
          <cell r="AE1817">
            <v>1.17</v>
          </cell>
        </row>
        <row r="1818">
          <cell r="A1818" t="str">
            <v>FR0011073774</v>
          </cell>
          <cell r="B1818" t="str">
            <v>Cyril Systematic P</v>
          </cell>
          <cell r="D1818">
            <v>5</v>
          </cell>
          <cell r="E1818" t="str">
            <v>FCP</v>
          </cell>
          <cell r="F1818" t="str">
            <v>John Locke Investments</v>
          </cell>
          <cell r="G1818" t="str">
            <v>John Locke Investments</v>
          </cell>
          <cell r="H1818" t="str">
            <v>EUR</v>
          </cell>
          <cell r="I1818" t="str">
            <v>EONIA Capitalisé Jour TR EUR</v>
          </cell>
          <cell r="J1818" t="str">
            <v>www.jl-investments.com/fr</v>
          </cell>
          <cell r="K1818" t="str">
            <v>Gestion Alternative</v>
          </cell>
          <cell r="L1818" t="str">
            <v>Europe Fonds ouverts  - Alt - Systematic Futures</v>
          </cell>
          <cell r="M1818" t="str">
            <v>D000</v>
          </cell>
          <cell r="N1818" t="str">
            <v>D000B</v>
          </cell>
          <cell r="O1818" t="str">
            <v>Quotidien</v>
          </cell>
          <cell r="P1818" t="str">
            <v>France</v>
          </cell>
          <cell r="Q1818" t="str">
            <v>Non</v>
          </cell>
          <cell r="R1818" t="str">
            <v/>
          </cell>
          <cell r="S1818" t="str">
            <v>+ 85 ans</v>
          </cell>
          <cell r="T1818" t="str">
            <v>International</v>
          </cell>
          <cell r="U1818" t="str">
            <v>Global</v>
          </cell>
          <cell r="V1818">
            <v>5</v>
          </cell>
          <cell r="W1818" t="str">
            <v>Non</v>
          </cell>
          <cell r="X1818" t="str">
            <v>Cap</v>
          </cell>
          <cell r="Y1818" t="str">
            <v>11h00</v>
          </cell>
          <cell r="Z1818" t="str">
            <v>J+5</v>
          </cell>
          <cell r="AB1818" t="str">
            <v>Non</v>
          </cell>
          <cell r="AC1818" t="str">
            <v>Oui</v>
          </cell>
          <cell r="AD1818">
            <v>3.4</v>
          </cell>
          <cell r="AE1818">
            <v>2.4</v>
          </cell>
        </row>
        <row r="1819">
          <cell r="A1819" t="str">
            <v>LU0355584979</v>
          </cell>
          <cell r="B1819" t="str">
            <v>JPM Africa Equity A perf (acc) EUR</v>
          </cell>
          <cell r="C1819" t="str">
            <v/>
          </cell>
          <cell r="D1819">
            <v>1</v>
          </cell>
          <cell r="E1819" t="str">
            <v>SICAV</v>
          </cell>
          <cell r="F1819" t="str">
            <v>JPMorgan AM</v>
          </cell>
          <cell r="G1819" t="str">
            <v>JPMorgan Asset Management (Europe) S.à r.l.</v>
          </cell>
          <cell r="H1819" t="str">
            <v>EUR</v>
          </cell>
          <cell r="I1819" t="str">
            <v>DJ Titans Africa 50 TR USD</v>
          </cell>
          <cell r="J1819" t="str">
            <v>https://am.jpmorgan.com/</v>
          </cell>
          <cell r="K1819" t="str">
            <v>Actions Afrique et Moyen-Orient</v>
          </cell>
          <cell r="L1819" t="str">
            <v>Europe Fonds ouverts  - Actions Afrique</v>
          </cell>
          <cell r="M1819" t="str">
            <v>FT00</v>
          </cell>
          <cell r="N1819" t="str">
            <v>FT00B</v>
          </cell>
          <cell r="O1819" t="str">
            <v>Quotidien</v>
          </cell>
          <cell r="P1819" t="str">
            <v>Austria;Belgium;Bahrain;Switzerland;Germany;Denmark;Spain;Estonia;Finland;France;United Kingdom;Greece;Ireland;Italy;Jersey;Luxembourg;Netherlands;Norway;Portugal;Sweden;</v>
          </cell>
          <cell r="Q1819" t="str">
            <v>Non</v>
          </cell>
          <cell r="R1819" t="str">
            <v/>
          </cell>
          <cell r="S1819" t="str">
            <v/>
          </cell>
          <cell r="T1819" t="str">
            <v>Afrique</v>
          </cell>
          <cell r="U1819" t="str">
            <v>Afrique</v>
          </cell>
          <cell r="V1819">
            <v>6</v>
          </cell>
          <cell r="W1819" t="str">
            <v>Non</v>
          </cell>
          <cell r="X1819" t="str">
            <v>Cap</v>
          </cell>
          <cell r="AB1819" t="str">
            <v>Non</v>
          </cell>
          <cell r="AC1819" t="str">
            <v>Oui</v>
          </cell>
          <cell r="AD1819">
            <v>1.5</v>
          </cell>
          <cell r="AE1819">
            <v>1.81</v>
          </cell>
        </row>
        <row r="1820">
          <cell r="A1820" t="str">
            <v>LU0210528500</v>
          </cell>
          <cell r="B1820" t="str">
            <v>JPM America Equity A (acc) USD</v>
          </cell>
          <cell r="C1820" t="str">
            <v/>
          </cell>
          <cell r="D1820">
            <v>2</v>
          </cell>
          <cell r="E1820" t="str">
            <v>SICAV</v>
          </cell>
          <cell r="F1820" t="str">
            <v>JPMorgan AM</v>
          </cell>
          <cell r="G1820" t="str">
            <v>JPMorgan Asset Management (Europe) S.à r.l.</v>
          </cell>
          <cell r="H1820" t="str">
            <v>USD</v>
          </cell>
          <cell r="I1820" t="str">
            <v>S&amp;P 500 NR USD</v>
          </cell>
          <cell r="J1820" t="str">
            <v>https://am.jpmorgan.com/</v>
          </cell>
          <cell r="K1820" t="str">
            <v>Actions US Grandes Capitalisations Mixte</v>
          </cell>
          <cell r="L1820" t="str">
            <v>Europe Fonds ouverts  - Actions Etats-Unis Gdes Cap. Mixte</v>
          </cell>
          <cell r="M1820" t="str">
            <v>FFAC</v>
          </cell>
          <cell r="N1820" t="str">
            <v>FFACB</v>
          </cell>
          <cell r="O1820" t="str">
            <v>Quotidien</v>
          </cell>
          <cell r="P1820" t="str">
            <v>Austria;Belgium;Bahrain;Switzerland;Chile;Cyprus;Germany;Denmark;Spain;Estonia;Finland;France;United Kingdom;Greece;Ireland;Italy;Jersey;Luxembourg;Netherlands;Norway;Peru;Portugal;Sweden;</v>
          </cell>
          <cell r="Q1820" t="str">
            <v>Non</v>
          </cell>
          <cell r="R1820" t="str">
            <v/>
          </cell>
          <cell r="S1820" t="str">
            <v/>
          </cell>
          <cell r="T1820" t="str">
            <v>Amérique du Nord</v>
          </cell>
          <cell r="U1820" t="str">
            <v>États-Unis d'Amérique</v>
          </cell>
          <cell r="V1820">
            <v>6</v>
          </cell>
          <cell r="W1820" t="str">
            <v>Non</v>
          </cell>
          <cell r="X1820" t="str">
            <v>Cap</v>
          </cell>
          <cell r="Y1820" t="str">
            <v>14h30</v>
          </cell>
          <cell r="Z1820" t="str">
            <v>J+1</v>
          </cell>
          <cell r="AB1820" t="str">
            <v>Non</v>
          </cell>
          <cell r="AC1820" t="str">
            <v>Oui</v>
          </cell>
          <cell r="AD1820">
            <v>1.5</v>
          </cell>
          <cell r="AE1820">
            <v>1.72</v>
          </cell>
        </row>
        <row r="1821">
          <cell r="A1821" t="str">
            <v>LU0217390490</v>
          </cell>
          <cell r="B1821" t="str">
            <v>JPM America Equity D (acc) EUR</v>
          </cell>
          <cell r="C1821" t="str">
            <v/>
          </cell>
          <cell r="D1821">
            <v>1</v>
          </cell>
          <cell r="E1821" t="str">
            <v>SICAV</v>
          </cell>
          <cell r="F1821" t="str">
            <v>JPMorgan AM</v>
          </cell>
          <cell r="G1821" t="str">
            <v>JPMorgan Asset Management (Europe) S.à r.l.</v>
          </cell>
          <cell r="H1821" t="str">
            <v>EUR</v>
          </cell>
          <cell r="I1821" t="str">
            <v>S&amp;P 500 NR USD</v>
          </cell>
          <cell r="J1821" t="str">
            <v>https://am.jpmorgan.com/</v>
          </cell>
          <cell r="K1821" t="str">
            <v>Actions US Grandes Capitalisations Mixte</v>
          </cell>
          <cell r="L1821" t="str">
            <v>Europe Fonds ouverts  - Actions Etats-Unis Gdes Cap. Mixte</v>
          </cell>
          <cell r="M1821" t="str">
            <v>FFAC</v>
          </cell>
          <cell r="N1821" t="str">
            <v>FFACB</v>
          </cell>
          <cell r="O1821" t="str">
            <v>Quotidien</v>
          </cell>
          <cell r="P1821" t="str">
            <v>Austria;Belgium;Bahrain;Switzerland;Chile;Germany;Spain;Estonia;Finland;France;United Kingdom;Greece;Ireland;Jersey;Luxembourg;Netherlands;Norway;Portugal;Sweden;</v>
          </cell>
          <cell r="Q1821" t="str">
            <v>Non</v>
          </cell>
          <cell r="R1821" t="str">
            <v/>
          </cell>
          <cell r="S1821" t="str">
            <v/>
          </cell>
          <cell r="T1821" t="str">
            <v>Amérique du Nord</v>
          </cell>
          <cell r="U1821" t="str">
            <v>États-Unis d'Amérique</v>
          </cell>
          <cell r="V1821">
            <v>6</v>
          </cell>
          <cell r="W1821" t="str">
            <v>Non</v>
          </cell>
          <cell r="X1821" t="str">
            <v>Cap</v>
          </cell>
          <cell r="Y1821" t="str">
            <v>13h30</v>
          </cell>
          <cell r="Z1821" t="str">
            <v>Cut Off: 13h30? Val:J+3</v>
          </cell>
          <cell r="AB1821" t="str">
            <v>Non</v>
          </cell>
          <cell r="AC1821" t="str">
            <v>Oui</v>
          </cell>
          <cell r="AD1821">
            <v>1.5</v>
          </cell>
          <cell r="AE1821">
            <v>2.56</v>
          </cell>
        </row>
        <row r="1822">
          <cell r="A1822" t="str">
            <v>LU0169518387</v>
          </cell>
          <cell r="B1822" t="str">
            <v>JPM Asia Growth A (acc) USD</v>
          </cell>
          <cell r="D1822">
            <v>0</v>
          </cell>
          <cell r="E1822" t="str">
            <v>SICAV</v>
          </cell>
          <cell r="F1822" t="str">
            <v>JPMorgan AM</v>
          </cell>
          <cell r="G1822" t="str">
            <v>JPMorgan Asset Management (Europe) S.à r.l.</v>
          </cell>
          <cell r="H1822" t="str">
            <v>USD</v>
          </cell>
          <cell r="I1822" t="str">
            <v>MSCI AC Asia Ex Japan NR USD</v>
          </cell>
          <cell r="J1822" t="str">
            <v>https://am.jpmorgan.com/</v>
          </cell>
          <cell r="K1822" t="str">
            <v>Actions Asie-Pacifique hors Japon</v>
          </cell>
          <cell r="L1822" t="str">
            <v>Europe Fonds ouverts  - Actions Asie hors Japon</v>
          </cell>
          <cell r="M1822" t="str">
            <v>FN00</v>
          </cell>
          <cell r="N1822" t="str">
            <v>FN00B</v>
          </cell>
          <cell r="O1822" t="str">
            <v>Quotidien</v>
          </cell>
          <cell r="P1822" t="str">
            <v>Austria;Belgium;Bahrain;Switzerland;Cyprus;Germany;Denmark;Spain;Estonia;Finland;France;United Kingdom;Greece;Hungary;Ireland;Italy;Jersey;Luxembourg;Netherlands;Norway;Poland;Sweden;</v>
          </cell>
          <cell r="Q1822" t="str">
            <v>Non</v>
          </cell>
          <cell r="R1822" t="str">
            <v/>
          </cell>
          <cell r="S1822" t="str">
            <v/>
          </cell>
          <cell r="T1822" t="str">
            <v>Asie - Pacifique</v>
          </cell>
          <cell r="U1822" t="str">
            <v>Asia Pacific ex Japan ex Australia</v>
          </cell>
          <cell r="V1822">
            <v>6</v>
          </cell>
          <cell r="W1822" t="str">
            <v>Non</v>
          </cell>
          <cell r="X1822" t="str">
            <v>Cap</v>
          </cell>
          <cell r="AB1822" t="str">
            <v>Non</v>
          </cell>
          <cell r="AC1822" t="str">
            <v>Oui</v>
          </cell>
          <cell r="AD1822">
            <v>1.5</v>
          </cell>
          <cell r="AE1822">
            <v>1.78</v>
          </cell>
        </row>
        <row r="1823">
          <cell r="A1823" t="str">
            <v>LU0051755006</v>
          </cell>
          <cell r="B1823" t="str">
            <v>JPM China A (dist) USD</v>
          </cell>
          <cell r="C1823" t="str">
            <v/>
          </cell>
          <cell r="D1823">
            <v>7</v>
          </cell>
          <cell r="E1823" t="str">
            <v>SICAV</v>
          </cell>
          <cell r="F1823" t="str">
            <v>JPMorgan AM</v>
          </cell>
          <cell r="G1823" t="str">
            <v>JPMorgan Asset Management (Europe) S.à r.l.</v>
          </cell>
          <cell r="H1823" t="str">
            <v>USD</v>
          </cell>
          <cell r="I1823" t="str">
            <v>MSCI China 10/40 NR USD</v>
          </cell>
          <cell r="J1823" t="str">
            <v>https://am.jpmorgan.com/</v>
          </cell>
          <cell r="K1823" t="str">
            <v>Actions Chine</v>
          </cell>
          <cell r="L1823" t="str">
            <v>Europe Fonds ouverts  - Actions Chine</v>
          </cell>
          <cell r="M1823" t="str">
            <v>FKD0</v>
          </cell>
          <cell r="N1823" t="str">
            <v>FKD0B</v>
          </cell>
          <cell r="O1823" t="str">
            <v>Quotidien</v>
          </cell>
          <cell r="P1823" t="str">
            <v>Austria;Belgium;Bahrain;Switzerland;Chile;Germany;Spain;Estonia;Finland;France;United Kingdom;Greece;Hong Kong;Ireland;Italy;Jersey;Luxembourg;Netherlands;Norway;Portugal;Singapore;Sweden;Taiwan;</v>
          </cell>
          <cell r="Q1823" t="str">
            <v>Non</v>
          </cell>
          <cell r="R1823" t="str">
            <v/>
          </cell>
          <cell r="S1823" t="str">
            <v/>
          </cell>
          <cell r="T1823" t="str">
            <v>Chine</v>
          </cell>
          <cell r="U1823" t="str">
            <v>Chine</v>
          </cell>
          <cell r="V1823">
            <v>6</v>
          </cell>
          <cell r="W1823" t="str">
            <v>Non</v>
          </cell>
          <cell r="X1823" t="str">
            <v>Dist</v>
          </cell>
          <cell r="Y1823" t="str">
            <v>14h30</v>
          </cell>
          <cell r="Z1823" t="str">
            <v>J+3</v>
          </cell>
          <cell r="AB1823" t="str">
            <v>Non</v>
          </cell>
          <cell r="AC1823" t="str">
            <v>Oui</v>
          </cell>
          <cell r="AD1823">
            <v>1.5</v>
          </cell>
          <cell r="AE1823">
            <v>1.76</v>
          </cell>
        </row>
        <row r="1824">
          <cell r="A1824" t="str">
            <v>LU0318933057</v>
          </cell>
          <cell r="B1824" t="str">
            <v>JPM Em Mkts Small Cap A (acc) perf EUR</v>
          </cell>
          <cell r="D1824">
            <v>3</v>
          </cell>
          <cell r="E1824" t="str">
            <v>SICAV</v>
          </cell>
          <cell r="F1824" t="str">
            <v>JPMorgan AM</v>
          </cell>
          <cell r="G1824" t="str">
            <v>JPMorgan Asset Management (Europe) S.à r.l.</v>
          </cell>
          <cell r="H1824" t="str">
            <v>EUR</v>
          </cell>
          <cell r="I1824" t="str">
            <v>MSCI EM Small NR USD</v>
          </cell>
          <cell r="J1824" t="str">
            <v>https://am.jpmorgan.com/</v>
          </cell>
          <cell r="K1824" t="str">
            <v>Actions Marchés Emergents</v>
          </cell>
          <cell r="L1824" t="str">
            <v>Europe Fonds ouverts  - Global Emerging Markets Small/Mid-Cap Equity</v>
          </cell>
          <cell r="M1824" t="str">
            <v>FJ00</v>
          </cell>
          <cell r="N1824" t="str">
            <v>FJ00B</v>
          </cell>
          <cell r="O1824" t="str">
            <v>Quotidien</v>
          </cell>
          <cell r="P1824" t="str">
            <v>Austria;Belgium;Bahrain;Switzerland;Germany;Denmark;Spain;Estonia;Finland;France;United Kingdom;Greece;Hungary;Ireland;Italy;Jersey;Liechtenstein;Luxembourg;Netherlands;Norway;Poland;Sweden;</v>
          </cell>
          <cell r="Q1824" t="str">
            <v>Non</v>
          </cell>
          <cell r="R1824" t="str">
            <v/>
          </cell>
          <cell r="S1824" t="str">
            <v>+ 85 ans</v>
          </cell>
          <cell r="T1824" t="str">
            <v>Marchés Emergents</v>
          </cell>
          <cell r="U1824" t="str">
            <v>Global Emerging Mkts</v>
          </cell>
          <cell r="V1824">
            <v>5</v>
          </cell>
          <cell r="W1824" t="str">
            <v>Non</v>
          </cell>
          <cell r="X1824" t="str">
            <v>Cap</v>
          </cell>
          <cell r="Y1824" t="str">
            <v>14h30</v>
          </cell>
          <cell r="Z1824" t="str">
            <v>J+3</v>
          </cell>
          <cell r="AB1824" t="str">
            <v>Non</v>
          </cell>
          <cell r="AC1824" t="str">
            <v>Oui</v>
          </cell>
          <cell r="AD1824">
            <v>1.5</v>
          </cell>
          <cell r="AE1824">
            <v>1.81</v>
          </cell>
        </row>
        <row r="1825">
          <cell r="A1825" t="str">
            <v>LU0318933487</v>
          </cell>
          <cell r="B1825" t="str">
            <v>JPM Em Mkts Small Cap D (acc) perf EUR</v>
          </cell>
          <cell r="D1825">
            <v>6</v>
          </cell>
          <cell r="E1825" t="str">
            <v>SICAV</v>
          </cell>
          <cell r="F1825" t="str">
            <v>JPMorgan AM</v>
          </cell>
          <cell r="G1825" t="str">
            <v>JPMorgan Asset Management (Europe) S.à r.l.</v>
          </cell>
          <cell r="H1825" t="str">
            <v>EUR</v>
          </cell>
          <cell r="I1825" t="str">
            <v>MSCI EM Small NR USD</v>
          </cell>
          <cell r="J1825" t="str">
            <v>https://am.jpmorgan.com/</v>
          </cell>
          <cell r="K1825" t="str">
            <v>Actions Marchés Emergents</v>
          </cell>
          <cell r="L1825" t="str">
            <v>Europe Fonds ouverts  - Global Emerging Markets Small/Mid-Cap Equity</v>
          </cell>
          <cell r="M1825" t="str">
            <v>FJ00</v>
          </cell>
          <cell r="N1825" t="str">
            <v>FJ00B</v>
          </cell>
          <cell r="O1825" t="str">
            <v>Quotidien</v>
          </cell>
          <cell r="P1825" t="str">
            <v>Austria;Belgium;Bahrain;Switzerland;Germany;Spain;Estonia;Finland;France;United Kingdom;Hungary;Ireland;Italy;Jersey;Luxembourg;Netherlands;Norway;Poland;Portugal;Sweden;</v>
          </cell>
          <cell r="Q1825" t="str">
            <v>Non</v>
          </cell>
          <cell r="R1825" t="str">
            <v/>
          </cell>
          <cell r="S1825" t="str">
            <v>+ 85 ans</v>
          </cell>
          <cell r="T1825" t="str">
            <v>Marchés Emergents</v>
          </cell>
          <cell r="U1825" t="str">
            <v>Global Emerging Mkts</v>
          </cell>
          <cell r="V1825">
            <v>5</v>
          </cell>
          <cell r="W1825" t="str">
            <v>Non</v>
          </cell>
          <cell r="X1825" t="str">
            <v>Cap</v>
          </cell>
          <cell r="Y1825" t="str">
            <v>14h30</v>
          </cell>
          <cell r="Z1825" t="str">
            <v>J+3</v>
          </cell>
          <cell r="AA1825">
            <v>0</v>
          </cell>
          <cell r="AB1825" t="str">
            <v>Non</v>
          </cell>
          <cell r="AC1825" t="str">
            <v>Oui</v>
          </cell>
          <cell r="AD1825">
            <v>1.5</v>
          </cell>
          <cell r="AE1825">
            <v>2.81</v>
          </cell>
        </row>
        <row r="1826">
          <cell r="A1826" t="str">
            <v>LU0599213559</v>
          </cell>
          <cell r="B1826" t="str">
            <v>JPM Emerg Mkts Strat Bd A perf (acc)EURH</v>
          </cell>
          <cell r="D1826">
            <v>0</v>
          </cell>
          <cell r="E1826" t="str">
            <v>SICAV</v>
          </cell>
          <cell r="F1826" t="str">
            <v>JPMorgan AM</v>
          </cell>
          <cell r="G1826" t="str">
            <v>JPMorgan Asset Management (Europe) S.à r.l.</v>
          </cell>
          <cell r="H1826" t="str">
            <v>EUR</v>
          </cell>
          <cell r="I1826" t="str">
            <v>ICE Libor 1 Month EUR</v>
          </cell>
          <cell r="J1826" t="str">
            <v>https://am.jpmorgan.com/</v>
          </cell>
          <cell r="K1826" t="str">
            <v>Obligations Marchés Emergents</v>
          </cell>
          <cell r="L1826" t="str">
            <v>Europe Fonds ouverts  - Obligations Marchés Emergents Dominante EUR</v>
          </cell>
          <cell r="M1826" t="str">
            <v>BDRB</v>
          </cell>
          <cell r="N1826" t="str">
            <v>BDRBB</v>
          </cell>
          <cell r="O1826" t="str">
            <v>Quotidien</v>
          </cell>
          <cell r="P1826" t="str">
            <v>Austria;Belgium;Switzerland;Cyprus;Czech Republic;Germany;Spain;Estonia;Finland;France;United Kingdom;Greece;Hungary;Ireland;Italy;Jersey;Liechtenstein;Luxembourg;Norway;Poland;Slovakia;Sweden;</v>
          </cell>
          <cell r="Q1826" t="str">
            <v>Non</v>
          </cell>
          <cell r="R1826" t="str">
            <v/>
          </cell>
          <cell r="S1826" t="str">
            <v>+ 85 ans</v>
          </cell>
          <cell r="T1826" t="str">
            <v>Marchés Emergents</v>
          </cell>
          <cell r="U1826" t="str">
            <v>Global Emerging Mkts</v>
          </cell>
          <cell r="V1826">
            <v>4</v>
          </cell>
          <cell r="W1826" t="str">
            <v>Non</v>
          </cell>
          <cell r="X1826" t="str">
            <v>Cap</v>
          </cell>
          <cell r="Y1826" t="str">
            <v>14h30</v>
          </cell>
          <cell r="Z1826" t="str">
            <v>J+1</v>
          </cell>
          <cell r="AB1826" t="str">
            <v>Non</v>
          </cell>
          <cell r="AC1826" t="str">
            <v>Oui</v>
          </cell>
          <cell r="AD1826">
            <v>1</v>
          </cell>
          <cell r="AE1826">
            <v>1.29</v>
          </cell>
        </row>
        <row r="1827">
          <cell r="A1827" t="str">
            <v>LU0210529144</v>
          </cell>
          <cell r="B1827" t="str">
            <v>JPM Emerging Europe Equity A (acc) EUR</v>
          </cell>
          <cell r="D1827">
            <v>1</v>
          </cell>
          <cell r="E1827" t="str">
            <v>SICAV</v>
          </cell>
          <cell r="F1827" t="str">
            <v>JPMorgan AM</v>
          </cell>
          <cell r="G1827" t="str">
            <v>JPMorgan Asset Management (Europe) S.à r.l.</v>
          </cell>
          <cell r="H1827" t="str">
            <v>EUR</v>
          </cell>
          <cell r="I1827" t="str">
            <v>MSCI EM Europe 10/40 NR EUR</v>
          </cell>
          <cell r="J1827" t="str">
            <v>https://am.jpmorgan.com/</v>
          </cell>
          <cell r="K1827" t="str">
            <v>Actions Europe Emergente</v>
          </cell>
          <cell r="L1827" t="str">
            <v>Europe Fonds ouverts  - Actions Europe Emergente</v>
          </cell>
          <cell r="M1827" t="str">
            <v>FH00</v>
          </cell>
          <cell r="N1827" t="str">
            <v>FH00B</v>
          </cell>
          <cell r="O1827" t="str">
            <v>Quotidien</v>
          </cell>
          <cell r="P1827" t="str">
            <v>Austria;Belgium;Bahrain;Switzerland;Chile;Germany;Denmark;Spain;Estonia;Finland;France;United Kingdom;Greece;Ireland;Italy;Jersey;Luxembourg;Netherlands;Norway;Peru;Poland;Portugal;Singapore;Sweden;</v>
          </cell>
          <cell r="Q1827" t="str">
            <v>Non</v>
          </cell>
          <cell r="R1827" t="str">
            <v/>
          </cell>
          <cell r="S1827" t="str">
            <v/>
          </cell>
          <cell r="T1827" t="str">
            <v>Europe</v>
          </cell>
          <cell r="U1827" t="str">
            <v>Europe Emerging Mkts</v>
          </cell>
          <cell r="V1827">
            <v>6</v>
          </cell>
          <cell r="W1827" t="str">
            <v>Non</v>
          </cell>
          <cell r="X1827" t="str">
            <v>Cap</v>
          </cell>
          <cell r="AB1827" t="str">
            <v>Non</v>
          </cell>
          <cell r="AC1827" t="str">
            <v>Oui</v>
          </cell>
          <cell r="AD1827">
            <v>1.5</v>
          </cell>
          <cell r="AE1827">
            <v>1.81</v>
          </cell>
        </row>
        <row r="1828">
          <cell r="A1828" t="str">
            <v>LU0051759099</v>
          </cell>
          <cell r="B1828" t="str">
            <v>JPM Emerging Europe Equity A (dist) EUR</v>
          </cell>
          <cell r="D1828">
            <v>4</v>
          </cell>
          <cell r="E1828" t="str">
            <v>SICAV</v>
          </cell>
          <cell r="F1828" t="str">
            <v>JPMorgan AM</v>
          </cell>
          <cell r="G1828" t="str">
            <v>JPMorgan Asset Management (Europe) S.à r.l.</v>
          </cell>
          <cell r="H1828" t="str">
            <v>EUR</v>
          </cell>
          <cell r="I1828" t="str">
            <v>MSCI EM Europe 10/40 NR EUR</v>
          </cell>
          <cell r="J1828" t="str">
            <v>https://am.jpmorgan.com/</v>
          </cell>
          <cell r="K1828" t="str">
            <v>Actions Europe Emergente</v>
          </cell>
          <cell r="L1828" t="str">
            <v>Europe Fonds ouverts  - Actions Europe Emergente</v>
          </cell>
          <cell r="M1828" t="str">
            <v>FH00</v>
          </cell>
          <cell r="N1828" t="str">
            <v>FH00B</v>
          </cell>
          <cell r="O1828" t="str">
            <v>Quotidien</v>
          </cell>
          <cell r="P1828" t="str">
            <v>Austria;Belgium;Bahrain;Switzerland;Chile;Germany;Spain;Estonia;Finland;France;United Kingdom;Greece;Ireland;Italy;Jersey;Luxembourg;Netherlands;Norway;Portugal;Singapore;Sweden;</v>
          </cell>
          <cell r="Q1828" t="str">
            <v>Non</v>
          </cell>
          <cell r="R1828" t="str">
            <v/>
          </cell>
          <cell r="S1828" t="str">
            <v/>
          </cell>
          <cell r="T1828" t="str">
            <v>Europe</v>
          </cell>
          <cell r="U1828" t="str">
            <v>Europe Emerging Mkts</v>
          </cell>
          <cell r="V1828">
            <v>6</v>
          </cell>
          <cell r="W1828" t="str">
            <v>Non</v>
          </cell>
          <cell r="X1828" t="str">
            <v>Dist</v>
          </cell>
          <cell r="Y1828" t="str">
            <v>13h30</v>
          </cell>
          <cell r="Z1828" t="str">
            <v>Cut Off: 13h30  Val:J+3</v>
          </cell>
          <cell r="AB1828" t="str">
            <v>Non</v>
          </cell>
          <cell r="AC1828" t="str">
            <v>Oui</v>
          </cell>
          <cell r="AD1828">
            <v>1.5</v>
          </cell>
          <cell r="AE1828">
            <v>1.8</v>
          </cell>
        </row>
        <row r="1829">
          <cell r="A1829" t="str">
            <v>LU0210532528</v>
          </cell>
          <cell r="B1829" t="str">
            <v>JPM Emerging Markets Debt A (acc) EURH</v>
          </cell>
          <cell r="D1829">
            <v>3</v>
          </cell>
          <cell r="E1829" t="str">
            <v>SICAV</v>
          </cell>
          <cell r="F1829" t="str">
            <v>JPMorgan AM</v>
          </cell>
          <cell r="G1829" t="str">
            <v>JPMorgan Asset Management (Europe) S.à r.l.</v>
          </cell>
          <cell r="H1829" t="str">
            <v>EUR</v>
          </cell>
          <cell r="I1829" t="str">
            <v>JPM EMBI Global Diversified TR USD</v>
          </cell>
          <cell r="J1829" t="str">
            <v>https://am.jpmorgan.com/</v>
          </cell>
          <cell r="K1829" t="str">
            <v>Obligations Marchés Emergents</v>
          </cell>
          <cell r="L1829" t="str">
            <v>Europe Fonds ouverts  - Obligations Marchés Emergents Dominante EUR</v>
          </cell>
          <cell r="M1829" t="str">
            <v>BDRB</v>
          </cell>
          <cell r="N1829" t="str">
            <v>BDRBB</v>
          </cell>
          <cell r="O1829" t="str">
            <v>Quotidien</v>
          </cell>
          <cell r="P1829" t="str">
            <v>Austria;Belgium;Bahrain;Switzerland;Chile;Cyprus;Germany;Spain;Estonia;Finland;France;United Kingdom;Greece;Ireland;Italy;Jersey;Luxembourg;Netherlands;Norway;Peru;Poland;Portugal;Sweden;</v>
          </cell>
          <cell r="Q1829" t="str">
            <v>Non</v>
          </cell>
          <cell r="R1829" t="str">
            <v/>
          </cell>
          <cell r="S1829" t="str">
            <v>+ 85 ans</v>
          </cell>
          <cell r="T1829" t="str">
            <v>Marchés Emergents</v>
          </cell>
          <cell r="U1829" t="str">
            <v>Global Emerging Mkts</v>
          </cell>
          <cell r="V1829">
            <v>4</v>
          </cell>
          <cell r="W1829" t="str">
            <v>Non</v>
          </cell>
          <cell r="X1829" t="str">
            <v>Cap</v>
          </cell>
          <cell r="Y1829" t="str">
            <v>13h30</v>
          </cell>
          <cell r="Z1829" t="str">
            <v>Cut Off: 13h30  Val:J+3    DE:3%</v>
          </cell>
          <cell r="AB1829" t="str">
            <v>Non</v>
          </cell>
          <cell r="AC1829" t="str">
            <v>Oui</v>
          </cell>
          <cell r="AD1829">
            <v>1.1499999999999999</v>
          </cell>
          <cell r="AE1829">
            <v>1.39</v>
          </cell>
        </row>
        <row r="1830">
          <cell r="A1830" t="str">
            <v>LU0217576759</v>
          </cell>
          <cell r="B1830" t="str">
            <v>JPM Emerging Markets Equity A (acc) EUR</v>
          </cell>
          <cell r="C1830" t="str">
            <v/>
          </cell>
          <cell r="D1830">
            <v>6</v>
          </cell>
          <cell r="E1830" t="str">
            <v>SICAV</v>
          </cell>
          <cell r="F1830" t="str">
            <v>JPMorgan AM</v>
          </cell>
          <cell r="G1830" t="str">
            <v>JPMorgan Asset Management (Europe) S.à r.l.</v>
          </cell>
          <cell r="H1830" t="str">
            <v>EUR</v>
          </cell>
          <cell r="I1830" t="str">
            <v>MSCI EM NR USD</v>
          </cell>
          <cell r="J1830" t="str">
            <v>https://am.jpmorgan.com/</v>
          </cell>
          <cell r="K1830" t="str">
            <v>Actions Marchés Emergents</v>
          </cell>
          <cell r="L1830" t="str">
            <v>Europe Fonds ouverts  - Actions Marchés Emergents</v>
          </cell>
          <cell r="M1830" t="str">
            <v>FJ00</v>
          </cell>
          <cell r="N1830" t="str">
            <v>FJ00B</v>
          </cell>
          <cell r="O1830" t="str">
            <v>Quotidien</v>
          </cell>
          <cell r="P1830" t="str">
            <v>Austria;Belgium;Bahrain;Switzerland;Chile;Cyprus;Germany;Denmark;Spain;Estonia;Finland;France;United Kingdom;Greece;Ireland;Italy;Jersey;Luxembourg;Netherlands;Norway;Portugal;Sweden;</v>
          </cell>
          <cell r="Q1830" t="str">
            <v>Non</v>
          </cell>
          <cell r="R1830" t="str">
            <v/>
          </cell>
          <cell r="S1830" t="str">
            <v/>
          </cell>
          <cell r="T1830" t="str">
            <v>Marchés Emergents</v>
          </cell>
          <cell r="U1830" t="str">
            <v>Global Emerging Mkts</v>
          </cell>
          <cell r="V1830">
            <v>6</v>
          </cell>
          <cell r="W1830" t="str">
            <v>Non</v>
          </cell>
          <cell r="X1830" t="str">
            <v>Cap</v>
          </cell>
          <cell r="Y1830" t="str">
            <v>14h30</v>
          </cell>
          <cell r="Z1830" t="str">
            <v>J+3</v>
          </cell>
          <cell r="AB1830" t="str">
            <v>Non</v>
          </cell>
          <cell r="AC1830" t="str">
            <v>Oui</v>
          </cell>
          <cell r="AD1830">
            <v>1.5</v>
          </cell>
          <cell r="AE1830">
            <v>1.73</v>
          </cell>
        </row>
        <row r="1831">
          <cell r="A1831" t="str">
            <v>LU0210529656</v>
          </cell>
          <cell r="B1831" t="str">
            <v>JPM Emerging Markets Equity A (acc) USD</v>
          </cell>
          <cell r="C1831" t="str">
            <v>Hors liste</v>
          </cell>
          <cell r="D1831">
            <v>0</v>
          </cell>
          <cell r="E1831" t="str">
            <v>SICAV</v>
          </cell>
          <cell r="F1831" t="str">
            <v>JPMorgan AM</v>
          </cell>
          <cell r="G1831" t="str">
            <v>JPMorgan Asset Management (Europe) S.à r.l.</v>
          </cell>
          <cell r="H1831" t="str">
            <v>USD</v>
          </cell>
          <cell r="I1831" t="str">
            <v>MSCI EM NR USD</v>
          </cell>
          <cell r="J1831" t="str">
            <v>https://am.jpmorgan.com/</v>
          </cell>
          <cell r="K1831" t="str">
            <v>Actions Marchés Emergents</v>
          </cell>
          <cell r="L1831" t="str">
            <v>Europe Fonds ouverts  - Actions Marchés Emergents</v>
          </cell>
          <cell r="M1831" t="str">
            <v>FJ00</v>
          </cell>
          <cell r="N1831" t="str">
            <v>FJ00B</v>
          </cell>
          <cell r="O1831" t="str">
            <v>Quotidien</v>
          </cell>
          <cell r="P1831" t="str">
            <v>Austria;Belgium;Bahrain;Switzerland;Chile;Germany;Denmark;Spain;Estonia;Finland;France;United Kingdom;Greece;Hong Kong;Ireland;Italy;Jersey;Luxembourg;Netherlands;Norway;Peru;Portugal;Singapore;Sweden;</v>
          </cell>
          <cell r="Q1831" t="str">
            <v>Non</v>
          </cell>
          <cell r="R1831" t="str">
            <v/>
          </cell>
          <cell r="S1831" t="str">
            <v/>
          </cell>
          <cell r="T1831" t="str">
            <v>Marchés Emergents</v>
          </cell>
          <cell r="U1831" t="str">
            <v>Global Emerging Mkts</v>
          </cell>
          <cell r="V1831">
            <v>6</v>
          </cell>
          <cell r="W1831" t="str">
            <v>Non</v>
          </cell>
          <cell r="X1831" t="str">
            <v>Cap</v>
          </cell>
          <cell r="Y1831" t="str">
            <v>14h30</v>
          </cell>
          <cell r="Z1831" t="str">
            <v>J+3</v>
          </cell>
          <cell r="AB1831" t="str">
            <v>Non</v>
          </cell>
          <cell r="AC1831" t="str">
            <v>Oui</v>
          </cell>
          <cell r="AD1831">
            <v>1.5</v>
          </cell>
          <cell r="AE1831">
            <v>1.73</v>
          </cell>
        </row>
        <row r="1832">
          <cell r="A1832" t="str">
            <v>LU0053685615</v>
          </cell>
          <cell r="B1832" t="str">
            <v>JPM Emerging Markets Equity A (dist) USD</v>
          </cell>
          <cell r="C1832" t="str">
            <v/>
          </cell>
          <cell r="D1832">
            <v>11</v>
          </cell>
          <cell r="E1832" t="str">
            <v>SICAV</v>
          </cell>
          <cell r="F1832" t="str">
            <v>JPMorgan AM</v>
          </cell>
          <cell r="G1832" t="str">
            <v>JPMorgan Asset Management (Europe) S.à r.l.</v>
          </cell>
          <cell r="H1832" t="str">
            <v>USD</v>
          </cell>
          <cell r="I1832" t="str">
            <v>MSCI EM NR USD</v>
          </cell>
          <cell r="J1832" t="str">
            <v>https://am.jpmorgan.com/</v>
          </cell>
          <cell r="K1832" t="str">
            <v>Actions Marchés Emergents</v>
          </cell>
          <cell r="L1832" t="str">
            <v>Europe Fonds ouverts  - Actions Marchés Emergents</v>
          </cell>
          <cell r="M1832" t="str">
            <v>FJ00</v>
          </cell>
          <cell r="N1832" t="str">
            <v>FJ00B</v>
          </cell>
          <cell r="O1832" t="str">
            <v>Quotidien</v>
          </cell>
          <cell r="P1832" t="str">
            <v>Austria;Belgium;Bahrain;Switzerland;Chile;Germany;Spain;Estonia;Finland;France;United Kingdom;Greece;Hong Kong;Ireland;Italy;Jersey;Luxembourg;Netherlands;Norway;Portugal;Singapore;Sweden;Taiwan;</v>
          </cell>
          <cell r="Q1832" t="str">
            <v>Non</v>
          </cell>
          <cell r="R1832" t="str">
            <v/>
          </cell>
          <cell r="S1832" t="str">
            <v/>
          </cell>
          <cell r="T1832" t="str">
            <v>Marchés Emergents</v>
          </cell>
          <cell r="U1832" t="str">
            <v>Global Emerging Mkts</v>
          </cell>
          <cell r="V1832">
            <v>6</v>
          </cell>
          <cell r="W1832" t="str">
            <v>Non</v>
          </cell>
          <cell r="X1832" t="str">
            <v>Dist</v>
          </cell>
          <cell r="Y1832" t="str">
            <v>14h30</v>
          </cell>
          <cell r="Z1832" t="str">
            <v>J+3</v>
          </cell>
          <cell r="AA1832">
            <v>0</v>
          </cell>
          <cell r="AB1832" t="str">
            <v>Non</v>
          </cell>
          <cell r="AC1832" t="str">
            <v>Oui</v>
          </cell>
          <cell r="AD1832">
            <v>1.5</v>
          </cell>
          <cell r="AE1832">
            <v>1.73</v>
          </cell>
        </row>
        <row r="1833">
          <cell r="A1833" t="str">
            <v>LU0117895366</v>
          </cell>
          <cell r="B1833" t="str">
            <v>JPM Emerging Markets Equity D (acc) USD</v>
          </cell>
          <cell r="C1833" t="str">
            <v>Retrait SLEPL 07/21 doublons</v>
          </cell>
          <cell r="D1833">
            <v>0</v>
          </cell>
          <cell r="E1833" t="str">
            <v>SICAV</v>
          </cell>
          <cell r="F1833" t="str">
            <v>JPMorgan AM</v>
          </cell>
          <cell r="G1833" t="str">
            <v>JPMorgan Asset Management (Europe) S.à r.l.</v>
          </cell>
          <cell r="H1833" t="str">
            <v>USD</v>
          </cell>
          <cell r="I1833" t="str">
            <v>MSCI EM NR USD</v>
          </cell>
          <cell r="J1833" t="str">
            <v>https://am.jpmorgan.com/</v>
          </cell>
          <cell r="K1833" t="str">
            <v>Actions Marchés Emergents</v>
          </cell>
          <cell r="L1833" t="str">
            <v>Europe Fonds ouverts  - Actions Marchés Emergents</v>
          </cell>
          <cell r="M1833" t="str">
            <v>FJ00</v>
          </cell>
          <cell r="N1833" t="str">
            <v>FJ00B</v>
          </cell>
          <cell r="O1833" t="str">
            <v>Quotidien</v>
          </cell>
          <cell r="P1833" t="str">
            <v>Austria;Belgium;Bahrain;Switzerland;Chile;Germany;Spain;Estonia;Finland;France;United Kingdom;Greece;Hong Kong;Ireland;Italy;Jersey;Luxembourg;Netherlands;Norway;Portugal;Singapore;Sweden;</v>
          </cell>
          <cell r="Q1833" t="str">
            <v>Non</v>
          </cell>
          <cell r="R1833" t="str">
            <v/>
          </cell>
          <cell r="S1833" t="str">
            <v/>
          </cell>
          <cell r="T1833" t="str">
            <v>Marchés Emergents</v>
          </cell>
          <cell r="U1833" t="str">
            <v>Global Emerging Mkts</v>
          </cell>
          <cell r="V1833">
            <v>6</v>
          </cell>
          <cell r="W1833" t="str">
            <v>Non</v>
          </cell>
          <cell r="X1833" t="str">
            <v>Cap</v>
          </cell>
          <cell r="Y1833" t="str">
            <v>14h30</v>
          </cell>
          <cell r="Z1833" t="str">
            <v>J+3</v>
          </cell>
          <cell r="AB1833" t="str">
            <v>Non</v>
          </cell>
          <cell r="AC1833" t="str">
            <v>Oui</v>
          </cell>
          <cell r="AD1833">
            <v>1.5</v>
          </cell>
          <cell r="AE1833">
            <v>2.5299999999999998</v>
          </cell>
        </row>
        <row r="1834">
          <cell r="A1834" t="str">
            <v>LU0759999336</v>
          </cell>
          <cell r="B1834" t="str">
            <v>JPM Emerging Mkts Opps A (acc) EUR</v>
          </cell>
          <cell r="D1834">
            <v>2</v>
          </cell>
          <cell r="E1834" t="str">
            <v>SICAV</v>
          </cell>
          <cell r="F1834" t="str">
            <v>JPMorgan AM</v>
          </cell>
          <cell r="G1834" t="str">
            <v>JPMorgan Asset Management (Europe) S.à r.l.</v>
          </cell>
          <cell r="H1834" t="str">
            <v>EUR</v>
          </cell>
          <cell r="I1834" t="str">
            <v>MSCI EM NR USD</v>
          </cell>
          <cell r="J1834" t="str">
            <v>https://am.jpmorgan.com/</v>
          </cell>
          <cell r="K1834" t="str">
            <v>Actions Marchés Emergents</v>
          </cell>
          <cell r="L1834" t="str">
            <v>Europe Fonds ouverts  - Actions Marchés Emergents</v>
          </cell>
          <cell r="M1834" t="str">
            <v>FJ00</v>
          </cell>
          <cell r="N1834" t="str">
            <v>FJ00B</v>
          </cell>
          <cell r="O1834" t="str">
            <v>Quotidien</v>
          </cell>
          <cell r="P1834" t="str">
            <v>Austria;Belgium;Bahrain;Switzerland;Germany;Denmark;Spain;Estonia;Finland;France;United Kingdom;Greece;Ireland;Italy;Jersey;Luxembourg;Netherlands;Norway;Sweden;</v>
          </cell>
          <cell r="Q1834" t="str">
            <v>Non</v>
          </cell>
          <cell r="R1834" t="str">
            <v/>
          </cell>
          <cell r="S1834" t="str">
            <v/>
          </cell>
          <cell r="T1834" t="str">
            <v>Marchés Emergents</v>
          </cell>
          <cell r="U1834" t="str">
            <v>Global Emerging Mkts</v>
          </cell>
          <cell r="V1834">
            <v>6</v>
          </cell>
          <cell r="W1834" t="str">
            <v>Non</v>
          </cell>
          <cell r="X1834" t="str">
            <v>Cap</v>
          </cell>
          <cell r="AB1834" t="str">
            <v>Non</v>
          </cell>
          <cell r="AC1834" t="str">
            <v>Oui</v>
          </cell>
          <cell r="AD1834">
            <v>1.5</v>
          </cell>
          <cell r="AE1834">
            <v>1.76</v>
          </cell>
        </row>
        <row r="1835">
          <cell r="A1835" t="str">
            <v>LU0661985969</v>
          </cell>
          <cell r="B1835" t="str">
            <v>JPM Euroland Dynamic A perf (acc) EUR</v>
          </cell>
          <cell r="D1835">
            <v>4</v>
          </cell>
          <cell r="E1835" t="str">
            <v>SICAV</v>
          </cell>
          <cell r="F1835" t="str">
            <v>JPMorgan AM</v>
          </cell>
          <cell r="G1835" t="str">
            <v>JPMorgan Asset Management (Europe) S.à r.l.</v>
          </cell>
          <cell r="H1835" t="str">
            <v>EUR</v>
          </cell>
          <cell r="I1835" t="str">
            <v>MSCI EMU NR EUR</v>
          </cell>
          <cell r="J1835" t="str">
            <v>https://am.jpmorgan.com/</v>
          </cell>
          <cell r="K1835" t="str">
            <v>Actions Zone Euro Grandes Capitalisations</v>
          </cell>
          <cell r="L1835" t="str">
            <v>Europe Fonds ouverts  - Actions Zone Euro Grandes Cap.</v>
          </cell>
          <cell r="M1835" t="str">
            <v>FBAA</v>
          </cell>
          <cell r="N1835" t="str">
            <v>FBAAB</v>
          </cell>
          <cell r="O1835" t="str">
            <v>Quotidien</v>
          </cell>
          <cell r="P1835" t="str">
            <v>Austria;Switzerland;Germany;Denmark;Spain;Estonia;Finland;France;United Kingdom;Ireland;Italy;Jersey;Luxembourg;Norway;Sweden;</v>
          </cell>
          <cell r="Q1835" t="str">
            <v>Oui</v>
          </cell>
          <cell r="R1835" t="str">
            <v/>
          </cell>
          <cell r="S1835" t="str">
            <v/>
          </cell>
          <cell r="T1835" t="str">
            <v>Zone Euro</v>
          </cell>
          <cell r="U1835" t="str">
            <v>Euroland</v>
          </cell>
          <cell r="V1835">
            <v>6</v>
          </cell>
          <cell r="W1835" t="str">
            <v>Non</v>
          </cell>
          <cell r="X1835" t="str">
            <v>Cap</v>
          </cell>
          <cell r="Y1835" t="str">
            <v>14h30</v>
          </cell>
          <cell r="Z1835" t="str">
            <v>J+1</v>
          </cell>
          <cell r="AB1835" t="str">
            <v>Non</v>
          </cell>
          <cell r="AC1835" t="str">
            <v>Oui</v>
          </cell>
          <cell r="AD1835">
            <v>1.5</v>
          </cell>
          <cell r="AE1835">
            <v>1.8</v>
          </cell>
        </row>
        <row r="1836">
          <cell r="A1836" t="str">
            <v>LU0210529490</v>
          </cell>
          <cell r="B1836" t="str">
            <v>JPM Euroland Equity A (acc) EUR</v>
          </cell>
          <cell r="D1836">
            <v>5</v>
          </cell>
          <cell r="E1836" t="str">
            <v>SICAV</v>
          </cell>
          <cell r="F1836" t="str">
            <v>JPMorgan AM</v>
          </cell>
          <cell r="G1836" t="str">
            <v>JPMorgan Asset Management (Europe) S.à r.l.</v>
          </cell>
          <cell r="H1836" t="str">
            <v>EUR</v>
          </cell>
          <cell r="I1836" t="str">
            <v>MSCI EMU NR EUR</v>
          </cell>
          <cell r="J1836" t="str">
            <v>https://am.jpmorgan.com/</v>
          </cell>
          <cell r="K1836" t="str">
            <v>Actions Zone Euro Grandes Capitalisations</v>
          </cell>
          <cell r="L1836" t="str">
            <v>Europe Fonds ouverts  - Actions Zone Euro Grandes Cap.</v>
          </cell>
          <cell r="M1836" t="str">
            <v>FBAA</v>
          </cell>
          <cell r="N1836" t="str">
            <v>FBAAB</v>
          </cell>
          <cell r="O1836" t="str">
            <v>Quotidien</v>
          </cell>
          <cell r="P1836" t="str">
            <v>Austria;Belgium;Bahrain;Switzerland;Chile;Germany;Denmark;Spain;Estonia;Finland;France;United Kingdom;Greece;Ireland;Italy;Jersey;Luxembourg;Netherlands;Norway;Peru;Poland;Portugal;Sweden;</v>
          </cell>
          <cell r="Q1836" t="str">
            <v>Oui</v>
          </cell>
          <cell r="R1836" t="str">
            <v/>
          </cell>
          <cell r="S1836" t="str">
            <v/>
          </cell>
          <cell r="T1836" t="str">
            <v>Zone Euro</v>
          </cell>
          <cell r="U1836" t="str">
            <v>Euroland</v>
          </cell>
          <cell r="V1836">
            <v>6</v>
          </cell>
          <cell r="W1836" t="str">
            <v>Non</v>
          </cell>
          <cell r="X1836" t="str">
            <v>Cap</v>
          </cell>
          <cell r="Y1836" t="str">
            <v>14h30</v>
          </cell>
          <cell r="AB1836" t="str">
            <v>Non</v>
          </cell>
          <cell r="AC1836" t="str">
            <v>Oui</v>
          </cell>
          <cell r="AD1836">
            <v>1.5</v>
          </cell>
          <cell r="AE1836">
            <v>1.74</v>
          </cell>
        </row>
        <row r="1837">
          <cell r="A1837" t="str">
            <v>LU0210530662</v>
          </cell>
          <cell r="B1837" t="str">
            <v>JPM Europe Dynamic A (acc) EUR</v>
          </cell>
          <cell r="D1837">
            <v>0</v>
          </cell>
          <cell r="E1837" t="str">
            <v>SICAV</v>
          </cell>
          <cell r="F1837" t="str">
            <v>JPMorgan AM</v>
          </cell>
          <cell r="G1837" t="str">
            <v>JPMorgan Asset Management (Europe) S.à r.l.</v>
          </cell>
          <cell r="H1837" t="str">
            <v>EUR</v>
          </cell>
          <cell r="I1837" t="str">
            <v>MSCI Europe NR EUR</v>
          </cell>
          <cell r="J1837" t="str">
            <v>https://am.jpmorgan.com/</v>
          </cell>
          <cell r="K1837" t="str">
            <v>Actions Europe Grandes Capitalisations Mixte</v>
          </cell>
          <cell r="L1837" t="str">
            <v>Europe Fonds ouverts  - Actions Europe Gdes Cap. Mixte</v>
          </cell>
          <cell r="M1837" t="str">
            <v>FCBB</v>
          </cell>
          <cell r="N1837" t="str">
            <v>FCBBB</v>
          </cell>
          <cell r="O1837" t="str">
            <v>Quotidien</v>
          </cell>
          <cell r="P1837" t="str">
            <v>Austria;Belgium;Bahrain;Switzerland;Cyprus;Germany;Denmark;Spain;Estonia;Finland;France;United Kingdom;Greece;Hungary;Ireland;Italy;Jersey;Luxembourg;Netherlands;Norway;Sweden;</v>
          </cell>
          <cell r="Q1837" t="str">
            <v>Non</v>
          </cell>
          <cell r="R1837" t="str">
            <v/>
          </cell>
          <cell r="S1837" t="str">
            <v/>
          </cell>
          <cell r="T1837" t="str">
            <v>Europe</v>
          </cell>
          <cell r="U1837" t="str">
            <v>Europe</v>
          </cell>
          <cell r="V1837">
            <v>6</v>
          </cell>
          <cell r="W1837" t="str">
            <v>Non</v>
          </cell>
          <cell r="X1837" t="str">
            <v>Cap</v>
          </cell>
          <cell r="AB1837" t="str">
            <v>Non</v>
          </cell>
          <cell r="AC1837" t="str">
            <v>Oui</v>
          </cell>
          <cell r="AD1837">
            <v>1.5</v>
          </cell>
          <cell r="AE1837">
            <v>1.75</v>
          </cell>
        </row>
        <row r="1838">
          <cell r="A1838" t="str">
            <v>LU0104030142</v>
          </cell>
          <cell r="B1838" t="str">
            <v>JPM Europe Dynamic Techs Fd A (dist) EUR</v>
          </cell>
          <cell r="D1838">
            <v>4</v>
          </cell>
          <cell r="E1838" t="str">
            <v>SICAV</v>
          </cell>
          <cell r="F1838" t="str">
            <v>JPMorgan AM</v>
          </cell>
          <cell r="G1838" t="str">
            <v>JPMorgan Asset Management (Europe) S.à r.l.</v>
          </cell>
          <cell r="H1838" t="str">
            <v>EUR</v>
          </cell>
          <cell r="I1838" t="str">
            <v>MSCI Eur IMI/Info Tech 10-40 NR USD</v>
          </cell>
          <cell r="J1838" t="str">
            <v>https://am.jpmorgan.com/</v>
          </cell>
          <cell r="K1838" t="str">
            <v>Secteur Technologies</v>
          </cell>
          <cell r="L1838" t="str">
            <v>Europe Fonds ouverts  - Actions Secteur Technologies</v>
          </cell>
          <cell r="M1838" t="str">
            <v>G0R0</v>
          </cell>
          <cell r="N1838" t="str">
            <v>G0R0B</v>
          </cell>
          <cell r="O1838" t="str">
            <v>Quotidien</v>
          </cell>
          <cell r="P1838" t="str">
            <v>Austria;Belgium;Bahrain;Switzerland;Chile;Germany;Spain;Estonia;Finland;France;United Kingdom;Greece;Ireland;Italy;Jersey;Luxembourg;Netherlands;Norway;Portugal;Sweden;</v>
          </cell>
          <cell r="Q1838" t="str">
            <v>Non</v>
          </cell>
          <cell r="R1838" t="str">
            <v/>
          </cell>
          <cell r="S1838" t="str">
            <v/>
          </cell>
          <cell r="T1838" t="str">
            <v>Europe</v>
          </cell>
          <cell r="U1838" t="str">
            <v>Europe</v>
          </cell>
          <cell r="V1838">
            <v>6</v>
          </cell>
          <cell r="W1838" t="str">
            <v>Non</v>
          </cell>
          <cell r="X1838" t="str">
            <v>Dist</v>
          </cell>
          <cell r="Y1838" t="str">
            <v>14h30</v>
          </cell>
          <cell r="AB1838" t="str">
            <v>Non</v>
          </cell>
          <cell r="AC1838" t="str">
            <v>Oui</v>
          </cell>
          <cell r="AD1838">
            <v>1.5</v>
          </cell>
          <cell r="AE1838">
            <v>1.76</v>
          </cell>
        </row>
        <row r="1839">
          <cell r="A1839" t="str">
            <v>LU0289089384</v>
          </cell>
          <cell r="B1839" t="str">
            <v>JPM Europe Equity Plus A perf (acc) EUR</v>
          </cell>
          <cell r="D1839">
            <v>5</v>
          </cell>
          <cell r="E1839" t="str">
            <v>SICAV</v>
          </cell>
          <cell r="F1839" t="str">
            <v>JPMorgan AM</v>
          </cell>
          <cell r="G1839" t="str">
            <v>JPMorgan Asset Management (Europe) S.à r.l.</v>
          </cell>
          <cell r="H1839" t="str">
            <v>EUR</v>
          </cell>
          <cell r="I1839" t="str">
            <v>MSCI Europe NR EUR</v>
          </cell>
          <cell r="J1839" t="str">
            <v>https://am.jpmorgan.com/</v>
          </cell>
          <cell r="K1839" t="str">
            <v>Actions Europe Grandes Capitalisations Mixte</v>
          </cell>
          <cell r="L1839" t="str">
            <v>Europe Fonds ouverts  - Actions Europe Gdes Cap. Mixte</v>
          </cell>
          <cell r="M1839" t="str">
            <v>FCBB</v>
          </cell>
          <cell r="N1839" t="str">
            <v>FCBBB</v>
          </cell>
          <cell r="O1839" t="str">
            <v>Quotidien</v>
          </cell>
          <cell r="P1839" t="str">
            <v>Austria;Belgium;Bahrain;Switzerland;Cyprus;Germany;Denmark;Spain;Estonia;Finland;France;United Kingdom;Greece;Hungary;Ireland;Italy;Jersey;Luxembourg;Netherlands;Norway;Sweden;</v>
          </cell>
          <cell r="Q1839" t="str">
            <v>Non</v>
          </cell>
          <cell r="R1839" t="str">
            <v/>
          </cell>
          <cell r="S1839" t="str">
            <v/>
          </cell>
          <cell r="T1839" t="str">
            <v>Europe</v>
          </cell>
          <cell r="U1839" t="str">
            <v>Europe</v>
          </cell>
          <cell r="V1839">
            <v>6</v>
          </cell>
          <cell r="W1839" t="str">
            <v>Non</v>
          </cell>
          <cell r="X1839" t="str">
            <v>Cap</v>
          </cell>
          <cell r="Y1839" t="str">
            <v>14h30</v>
          </cell>
          <cell r="Z1839" t="str">
            <v>J+3</v>
          </cell>
          <cell r="AB1839" t="str">
            <v>Non</v>
          </cell>
          <cell r="AC1839" t="str">
            <v>Oui</v>
          </cell>
          <cell r="AD1839">
            <v>1.5</v>
          </cell>
          <cell r="AE1839">
            <v>1.72</v>
          </cell>
        </row>
        <row r="1840">
          <cell r="A1840" t="str">
            <v>LU0107398538</v>
          </cell>
          <cell r="B1840" t="str">
            <v>JPM Europe Strategic Growth A (dist) EUR</v>
          </cell>
          <cell r="C1840" t="str">
            <v/>
          </cell>
          <cell r="D1840">
            <v>2</v>
          </cell>
          <cell r="E1840" t="str">
            <v>SICAV</v>
          </cell>
          <cell r="F1840" t="str">
            <v>JPMorgan AM</v>
          </cell>
          <cell r="G1840" t="str">
            <v>JPMorgan Asset Management (Europe) S.à r.l.</v>
          </cell>
          <cell r="H1840" t="str">
            <v>EUR</v>
          </cell>
          <cell r="I1840" t="str">
            <v>MSCI Europe Growth NR EUR</v>
          </cell>
          <cell r="J1840" t="str">
            <v>https://am.jpmorgan.com/</v>
          </cell>
          <cell r="K1840" t="str">
            <v>Actions Europe Grandes Capitalisations Croissance</v>
          </cell>
          <cell r="L1840" t="str">
            <v>Europe Fonds ouverts  - Actions Europe Gdes Cap. Croissance</v>
          </cell>
          <cell r="M1840" t="str">
            <v>FCBC</v>
          </cell>
          <cell r="N1840" t="str">
            <v>FCBCB</v>
          </cell>
          <cell r="O1840" t="str">
            <v>Quotidien</v>
          </cell>
          <cell r="P1840" t="str">
            <v>Austria;Belgium;Bahrain;Switzerland;Chile;Germany;Spain;Estonia;Finland;France;United Kingdom;Greece;Ireland;Italy;Jersey;Luxembourg;Netherlands;Norway;Peru;Portugal;Sweden;Taiwan;</v>
          </cell>
          <cell r="Q1840" t="str">
            <v>Non</v>
          </cell>
          <cell r="R1840" t="str">
            <v/>
          </cell>
          <cell r="S1840" t="str">
            <v/>
          </cell>
          <cell r="T1840" t="str">
            <v>Europe</v>
          </cell>
          <cell r="U1840" t="str">
            <v>Europe</v>
          </cell>
          <cell r="V1840">
            <v>6</v>
          </cell>
          <cell r="W1840" t="str">
            <v>Non</v>
          </cell>
          <cell r="X1840" t="str">
            <v>Dist</v>
          </cell>
          <cell r="Y1840" t="str">
            <v>13h30</v>
          </cell>
          <cell r="Z1840" t="str">
            <v>Cut Off: 13h30  Val:J+3</v>
          </cell>
          <cell r="AB1840" t="str">
            <v>Non</v>
          </cell>
          <cell r="AC1840" t="str">
            <v>Oui</v>
          </cell>
          <cell r="AD1840">
            <v>1.5</v>
          </cell>
          <cell r="AE1840">
            <v>1.74</v>
          </cell>
        </row>
        <row r="1841">
          <cell r="A1841" t="str">
            <v>LU0070212591</v>
          </cell>
          <cell r="B1841" t="str">
            <v>JPM Global Balanced A (acc) EUR</v>
          </cell>
          <cell r="D1841">
            <v>3</v>
          </cell>
          <cell r="E1841" t="str">
            <v>SICAV</v>
          </cell>
          <cell r="F1841" t="str">
            <v>JPMorgan AM</v>
          </cell>
          <cell r="G1841" t="str">
            <v>JPMorgan Asset Management (Europe) S.à r.l.</v>
          </cell>
          <cell r="H1841" t="str">
            <v>EUR</v>
          </cell>
          <cell r="I1841" t="str">
            <v>(MSCI World 100% Hdg NR USD) 45% + ( MSCI EM Hdg NR USD) 5% + (JPM GBI Global TR Hdg USD) 50%</v>
          </cell>
          <cell r="J1841" t="str">
            <v>https://am.jpmorgan.com/</v>
          </cell>
          <cell r="K1841" t="str">
            <v>Mixtes EUR Equilibrés</v>
          </cell>
          <cell r="L1841" t="str">
            <v>Europe Fonds ouverts  - Allocation EUR Modérée - International</v>
          </cell>
          <cell r="M1841" t="str">
            <v>EABA</v>
          </cell>
          <cell r="N1841" t="str">
            <v>EABAB</v>
          </cell>
          <cell r="O1841" t="str">
            <v>Quotidien</v>
          </cell>
          <cell r="P1841" t="str">
            <v>Austria;Belgium;Bahrain;Switzerland;Czech Republic;Germany;Denmark;Spain;Finland;France;United Kingdom;Greece;Hungary;Ireland;Italy;Jersey;Luxembourg;Netherlands;Norway;Poland;Slovakia;Sweden;</v>
          </cell>
          <cell r="Q1841" t="str">
            <v>Non</v>
          </cell>
          <cell r="R1841" t="str">
            <v/>
          </cell>
          <cell r="S1841" t="str">
            <v>+ 85 ans</v>
          </cell>
          <cell r="T1841" t="str">
            <v>International</v>
          </cell>
          <cell r="U1841" t="str">
            <v>Global</v>
          </cell>
          <cell r="V1841">
            <v>4</v>
          </cell>
          <cell r="W1841" t="str">
            <v>Non</v>
          </cell>
          <cell r="X1841" t="str">
            <v>Cap</v>
          </cell>
          <cell r="Y1841" t="str">
            <v>14h30</v>
          </cell>
          <cell r="Z1841" t="str">
            <v>J+3</v>
          </cell>
          <cell r="AB1841" t="str">
            <v>Non</v>
          </cell>
          <cell r="AC1841" t="str">
            <v>Oui</v>
          </cell>
          <cell r="AD1841">
            <v>1.45</v>
          </cell>
          <cell r="AE1841">
            <v>1.65</v>
          </cell>
        </row>
        <row r="1842">
          <cell r="A1842" t="str">
            <v>LU0210533500</v>
          </cell>
          <cell r="B1842" t="str">
            <v>JPM Global Convert (EUR) A (acc) EUR</v>
          </cell>
          <cell r="C1842" t="str">
            <v/>
          </cell>
          <cell r="D1842">
            <v>7</v>
          </cell>
          <cell r="E1842" t="str">
            <v>SICAV</v>
          </cell>
          <cell r="F1842" t="str">
            <v>JPMorgan AM</v>
          </cell>
          <cell r="G1842" t="str">
            <v>JPMorgan Asset Management (Europe) S.à r.l.</v>
          </cell>
          <cell r="H1842" t="str">
            <v>EUR</v>
          </cell>
          <cell r="I1842" t="str">
            <v>Refinitiv Global Focus Hgd CB TR EUR</v>
          </cell>
          <cell r="J1842" t="str">
            <v>https://am.jpmorgan.com/</v>
          </cell>
          <cell r="K1842" t="str">
            <v>Obligations Convertibles Internationales Hedgées</v>
          </cell>
          <cell r="L1842" t="str">
            <v>Europe Fonds ouverts  - Convertibles Internationales Couvertes en EUR</v>
          </cell>
          <cell r="M1842" t="str">
            <v>C00B</v>
          </cell>
          <cell r="N1842" t="str">
            <v>C00BB</v>
          </cell>
          <cell r="O1842" t="str">
            <v>Quotidien</v>
          </cell>
          <cell r="P1842" t="str">
            <v>Austria;Belgium;Bahrain;Switzerland;Chile;Cyprus;Germany;Denmark;Spain;Estonia;Finland;France;United Kingdom;Greece;Ireland;Italy;Jersey;Luxembourg;Netherlands;Norway;Peru;Poland;Portugal;Sweden;</v>
          </cell>
          <cell r="Q1842" t="str">
            <v>Non</v>
          </cell>
          <cell r="R1842" t="str">
            <v/>
          </cell>
          <cell r="S1842" t="str">
            <v>+ 85 ans</v>
          </cell>
          <cell r="T1842" t="str">
            <v>International</v>
          </cell>
          <cell r="U1842" t="str">
            <v>Global</v>
          </cell>
          <cell r="V1842">
            <v>5</v>
          </cell>
          <cell r="W1842" t="str">
            <v>Non</v>
          </cell>
          <cell r="X1842" t="str">
            <v>Cap</v>
          </cell>
          <cell r="Y1842" t="str">
            <v>13h30</v>
          </cell>
          <cell r="Z1842" t="str">
            <v>Cut Off: 13h30  Val:J+3</v>
          </cell>
          <cell r="AA1842">
            <v>0</v>
          </cell>
          <cell r="AB1842" t="str">
            <v>Non</v>
          </cell>
          <cell r="AC1842" t="str">
            <v>Oui</v>
          </cell>
          <cell r="AD1842">
            <v>1.25</v>
          </cell>
          <cell r="AE1842">
            <v>1.47</v>
          </cell>
        </row>
        <row r="1843">
          <cell r="A1843" t="str">
            <v>LU0119067295</v>
          </cell>
          <cell r="B1843" t="str">
            <v>JPM Global Equity A (dist) USD</v>
          </cell>
          <cell r="C1843" t="str">
            <v/>
          </cell>
          <cell r="D1843">
            <v>0</v>
          </cell>
          <cell r="E1843" t="str">
            <v>SICAV</v>
          </cell>
          <cell r="F1843" t="str">
            <v>JPMorgan AM</v>
          </cell>
          <cell r="G1843" t="str">
            <v>JPMorgan Asset Management (Europe) S.à r.l.</v>
          </cell>
          <cell r="H1843" t="str">
            <v>USD</v>
          </cell>
          <cell r="I1843" t="str">
            <v>MSCI World NR USD</v>
          </cell>
          <cell r="J1843" t="str">
            <v>https://am.jpmorgan.com/</v>
          </cell>
          <cell r="K1843" t="str">
            <v>Actions International Grandes Capitalisations Mixte</v>
          </cell>
          <cell r="L1843" t="str">
            <v>Europe Fonds ouverts  - Actions Internationales Gdes Cap. Mixte</v>
          </cell>
          <cell r="M1843" t="str">
            <v>FEAD</v>
          </cell>
          <cell r="N1843" t="str">
            <v>FEADB</v>
          </cell>
          <cell r="O1843" t="str">
            <v>Quotidien</v>
          </cell>
          <cell r="P1843" t="str">
            <v>Austria;Belgium;Bahrain;Switzerland;Chile;Germany;Spain;Estonia;Finland;France;United Kingdom;Greece;Ireland;Italy;Jersey;Luxembourg;Netherlands;Norway;Portugal;Singapore;Sweden;</v>
          </cell>
          <cell r="Q1843" t="str">
            <v>Non</v>
          </cell>
          <cell r="R1843" t="str">
            <v/>
          </cell>
          <cell r="S1843" t="str">
            <v/>
          </cell>
          <cell r="T1843" t="str">
            <v>International</v>
          </cell>
          <cell r="U1843" t="str">
            <v>Global</v>
          </cell>
          <cell r="V1843">
            <v>6</v>
          </cell>
          <cell r="W1843" t="str">
            <v>Non</v>
          </cell>
          <cell r="X1843" t="str">
            <v>Dist</v>
          </cell>
          <cell r="Y1843" t="str">
            <v>13h30</v>
          </cell>
          <cell r="Z1843" t="str">
            <v>Cut Off: 13h30  Val:J+3</v>
          </cell>
          <cell r="AB1843" t="str">
            <v>Non</v>
          </cell>
          <cell r="AC1843" t="str">
            <v>Oui</v>
          </cell>
          <cell r="AD1843">
            <v>1</v>
          </cell>
          <cell r="AE1843">
            <v>1.29</v>
          </cell>
        </row>
        <row r="1844">
          <cell r="A1844" t="str">
            <v>LU1021349151</v>
          </cell>
          <cell r="B1844" t="str">
            <v>JPM Global Healthcare D (acc) EUR</v>
          </cell>
          <cell r="D1844">
            <v>10</v>
          </cell>
          <cell r="E1844" t="str">
            <v>SICAV</v>
          </cell>
          <cell r="F1844" t="str">
            <v>JPMorgan AM</v>
          </cell>
          <cell r="G1844" t="str">
            <v>JPMorgan Asset Management (Europe) S.à r.l.</v>
          </cell>
          <cell r="H1844" t="str">
            <v>EUR</v>
          </cell>
          <cell r="I1844" t="str">
            <v>MSCI World/Health Care NR USD</v>
          </cell>
          <cell r="J1844" t="str">
            <v>https://am.jpmorgan.com/</v>
          </cell>
          <cell r="K1844" t="str">
            <v>Secteur Santé</v>
          </cell>
          <cell r="L1844" t="str">
            <v>Europe Fonds ouverts  - Actions Secteur Santé</v>
          </cell>
          <cell r="M1844" t="str">
            <v>G0P0</v>
          </cell>
          <cell r="N1844" t="str">
            <v>G0P0B</v>
          </cell>
          <cell r="O1844" t="str">
            <v>Quotidien</v>
          </cell>
          <cell r="P1844" t="str">
            <v>Bahrain;Switzerland;Spain;France;Italy;Jersey;Luxembourg;</v>
          </cell>
          <cell r="Q1844" t="str">
            <v>Non</v>
          </cell>
          <cell r="R1844" t="str">
            <v/>
          </cell>
          <cell r="S1844" t="str">
            <v/>
          </cell>
          <cell r="T1844" t="str">
            <v>International</v>
          </cell>
          <cell r="U1844" t="str">
            <v>Global</v>
          </cell>
          <cell r="V1844">
            <v>6</v>
          </cell>
          <cell r="W1844" t="str">
            <v>Non</v>
          </cell>
          <cell r="X1844" t="str">
            <v>Cap</v>
          </cell>
          <cell r="Y1844" t="str">
            <v>14h30</v>
          </cell>
          <cell r="Z1844" t="str">
            <v>J+3</v>
          </cell>
          <cell r="AA1844">
            <v>0</v>
          </cell>
          <cell r="AB1844" t="str">
            <v>Non</v>
          </cell>
          <cell r="AC1844" t="str">
            <v>Oui</v>
          </cell>
          <cell r="AD1844">
            <v>1.5</v>
          </cell>
          <cell r="AE1844">
            <v>2.75</v>
          </cell>
        </row>
        <row r="1845">
          <cell r="A1845" t="str">
            <v>LU0740858229</v>
          </cell>
          <cell r="B1845" t="str">
            <v>JPM Global Income A (acc) EUR</v>
          </cell>
          <cell r="D1845">
            <v>1</v>
          </cell>
          <cell r="E1845" t="str">
            <v>SICAV</v>
          </cell>
          <cell r="F1845" t="str">
            <v>JPMorgan AM</v>
          </cell>
          <cell r="G1845" t="str">
            <v>JPMorgan Asset Management (Europe) S.à r.l.</v>
          </cell>
          <cell r="H1845" t="str">
            <v>EUR</v>
          </cell>
          <cell r="I1845" t="str">
            <v>(MSCI World 100% Hdg NR EUR) 35% + ( BBgBarc US HY 2% Issuer Cap TR Hdg EUR) 40% + (BBgBarc Global Credit TR Hdg USD) 25%</v>
          </cell>
          <cell r="J1845" t="str">
            <v>https://am.jpmorgan.com/</v>
          </cell>
          <cell r="K1845" t="str">
            <v>Mixtes EUR Equilibrés</v>
          </cell>
          <cell r="L1845" t="str">
            <v>Europe Fonds ouverts  - Allocation EUR Modérée - International</v>
          </cell>
          <cell r="M1845" t="str">
            <v>EABA</v>
          </cell>
          <cell r="N1845" t="str">
            <v>EABAB</v>
          </cell>
          <cell r="O1845" t="str">
            <v>Quotidien</v>
          </cell>
          <cell r="P1845" t="str">
            <v>Netherlands Antilles;Austria;Belgium;Switzerland;Germany;Spain;Finland;France;United Kingdom;Greece;Hungary;Ireland;Italy;Jersey;Luxembourg;Netherlands;Norway;Sweden;</v>
          </cell>
          <cell r="Q1845" t="str">
            <v>Non</v>
          </cell>
          <cell r="R1845" t="str">
            <v/>
          </cell>
          <cell r="S1845" t="str">
            <v>+ 85 ans</v>
          </cell>
          <cell r="T1845" t="str">
            <v>International</v>
          </cell>
          <cell r="U1845" t="str">
            <v>Global</v>
          </cell>
          <cell r="V1845">
            <v>4</v>
          </cell>
          <cell r="W1845" t="str">
            <v>Non</v>
          </cell>
          <cell r="X1845" t="str">
            <v>Cap</v>
          </cell>
          <cell r="Y1845" t="str">
            <v>14h30</v>
          </cell>
          <cell r="Z1845" t="str">
            <v>J+3</v>
          </cell>
          <cell r="AB1845" t="str">
            <v>Non</v>
          </cell>
          <cell r="AC1845" t="str">
            <v>Oui</v>
          </cell>
          <cell r="AD1845">
            <v>1.25</v>
          </cell>
          <cell r="AE1845">
            <v>1.39</v>
          </cell>
        </row>
        <row r="1846">
          <cell r="A1846" t="str">
            <v>LU0740858492</v>
          </cell>
          <cell r="B1846" t="str">
            <v>JPM Global Income D (acc) EUR</v>
          </cell>
          <cell r="D1846">
            <v>11</v>
          </cell>
          <cell r="E1846" t="str">
            <v>SICAV</v>
          </cell>
          <cell r="F1846" t="str">
            <v>JPMorgan AM</v>
          </cell>
          <cell r="G1846" t="str">
            <v>JPMorgan Asset Management (Europe) S.à r.l.</v>
          </cell>
          <cell r="H1846" t="str">
            <v>EUR</v>
          </cell>
          <cell r="I1846" t="str">
            <v>(MSCI World 100% Hdg NR EUR) 35% + ( BBgBarc US HY 2% Issuer Cap TR Hdg EUR) 40% + (BBgBarc Global Credit TR Hdg USD) 25%</v>
          </cell>
          <cell r="J1846" t="str">
            <v>https://am.jpmorgan.com/</v>
          </cell>
          <cell r="K1846" t="str">
            <v>Mixtes EUR Equilibrés</v>
          </cell>
          <cell r="L1846" t="str">
            <v>Europe Fonds ouverts  - Allocation EUR Modérée - International</v>
          </cell>
          <cell r="M1846" t="str">
            <v>EABA</v>
          </cell>
          <cell r="N1846" t="str">
            <v>EABAB</v>
          </cell>
          <cell r="O1846" t="str">
            <v>Quotidien</v>
          </cell>
          <cell r="P1846" t="str">
            <v>Netherlands Antilles;Belgium;Switzerland;Spain;Finland;France;Hungary;Italy;Jersey;Luxembourg;Netherlands;Norway;Portugal;Sweden;</v>
          </cell>
          <cell r="Q1846" t="str">
            <v>Non</v>
          </cell>
          <cell r="R1846" t="str">
            <v/>
          </cell>
          <cell r="S1846" t="str">
            <v>+ 85 ans</v>
          </cell>
          <cell r="T1846" t="str">
            <v>International</v>
          </cell>
          <cell r="U1846" t="str">
            <v>Global</v>
          </cell>
          <cell r="V1846">
            <v>4</v>
          </cell>
          <cell r="W1846" t="str">
            <v>Non</v>
          </cell>
          <cell r="X1846" t="str">
            <v>Cap</v>
          </cell>
          <cell r="Y1846" t="str">
            <v>14h30</v>
          </cell>
          <cell r="Z1846" t="str">
            <v>J+3</v>
          </cell>
          <cell r="AA1846">
            <v>0</v>
          </cell>
          <cell r="AB1846" t="str">
            <v>Non</v>
          </cell>
          <cell r="AC1846" t="str">
            <v>Oui</v>
          </cell>
          <cell r="AD1846">
            <v>1.25</v>
          </cell>
          <cell r="AE1846">
            <v>1.74</v>
          </cell>
        </row>
        <row r="1847">
          <cell r="A1847" t="str">
            <v>LU0095938881</v>
          </cell>
          <cell r="B1847" t="str">
            <v>JPM Global Macro Opps A (acc) EUR</v>
          </cell>
          <cell r="C1847" t="str">
            <v>Retiré d'Excelsio le 21/10/2020</v>
          </cell>
          <cell r="D1847">
            <v>2</v>
          </cell>
          <cell r="E1847" t="str">
            <v>SICAV</v>
          </cell>
          <cell r="F1847" t="str">
            <v>JPMorgan AM</v>
          </cell>
          <cell r="G1847" t="str">
            <v>JPMorgan Asset Management (Europe) S.à r.l.</v>
          </cell>
          <cell r="H1847" t="str">
            <v>EUR</v>
          </cell>
          <cell r="I1847" t="str">
            <v>ICE Libor 1 Month EUR</v>
          </cell>
          <cell r="J1847" t="str">
            <v>https://am.jpmorgan.com/</v>
          </cell>
          <cell r="K1847" t="str">
            <v>Gestion Alternative</v>
          </cell>
          <cell r="L1847" t="str">
            <v>Europe Fonds ouverts  - Alt - Global Macro</v>
          </cell>
          <cell r="M1847" t="str">
            <v>D000</v>
          </cell>
          <cell r="N1847" t="str">
            <v>D000B</v>
          </cell>
          <cell r="O1847" t="str">
            <v>Quotidien</v>
          </cell>
          <cell r="P1847" t="str">
            <v>Austria;Belgium;Bahrain;Switzerland;Cyprus;Germany;Spain;Finland;France;United Kingdom;Greece;Hungary;Ireland;Italy;Liechtenstein;Luxembourg;Netherlands;Norway;Poland;Sweden;</v>
          </cell>
          <cell r="Q1847" t="str">
            <v>Non</v>
          </cell>
          <cell r="R1847" t="str">
            <v/>
          </cell>
          <cell r="S1847" t="str">
            <v>+ 85 ans</v>
          </cell>
          <cell r="T1847" t="str">
            <v>International</v>
          </cell>
          <cell r="U1847" t="str">
            <v>Global</v>
          </cell>
          <cell r="V1847">
            <v>5</v>
          </cell>
          <cell r="W1847" t="str">
            <v>Non</v>
          </cell>
          <cell r="X1847" t="str">
            <v>Cap</v>
          </cell>
          <cell r="Y1847" t="str">
            <v>14h30</v>
          </cell>
          <cell r="Z1847" t="str">
            <v>J+3</v>
          </cell>
          <cell r="AB1847" t="str">
            <v>Non</v>
          </cell>
          <cell r="AC1847" t="str">
            <v>Oui</v>
          </cell>
          <cell r="AD1847">
            <v>1.25</v>
          </cell>
          <cell r="AE1847">
            <v>1.48</v>
          </cell>
        </row>
        <row r="1848">
          <cell r="A1848" t="str">
            <v>LU0115098948</v>
          </cell>
          <cell r="B1848" t="str">
            <v>JPM Global Macro Opps D (acc) EUR</v>
          </cell>
          <cell r="D1848">
            <v>15</v>
          </cell>
          <cell r="E1848" t="str">
            <v>SICAV</v>
          </cell>
          <cell r="F1848" t="str">
            <v>JPMorgan AM</v>
          </cell>
          <cell r="G1848" t="str">
            <v>JPMorgan Asset Management (Europe) S.à r.l.</v>
          </cell>
          <cell r="H1848" t="str">
            <v>EUR</v>
          </cell>
          <cell r="I1848" t="str">
            <v>ICE Libor 1 Month EUR</v>
          </cell>
          <cell r="J1848" t="str">
            <v>https://am.jpmorgan.com/</v>
          </cell>
          <cell r="K1848" t="str">
            <v>Gestion Alternative</v>
          </cell>
          <cell r="L1848" t="str">
            <v>Europe Fonds ouverts  - Alt - Global Macro</v>
          </cell>
          <cell r="M1848" t="str">
            <v>D000</v>
          </cell>
          <cell r="N1848" t="str">
            <v>D000B</v>
          </cell>
          <cell r="O1848" t="str">
            <v>Quotidien</v>
          </cell>
          <cell r="P1848" t="str">
            <v>Austria;Belgium;Bahrain;Switzerland;Germany;Spain;France;United Kingdom;Hungary;Ireland;Italy;Luxembourg;Netherlands;Poland;Portugal;Sweden;</v>
          </cell>
          <cell r="Q1848" t="str">
            <v>Non</v>
          </cell>
          <cell r="R1848" t="str">
            <v/>
          </cell>
          <cell r="S1848" t="str">
            <v>+ 85 ans</v>
          </cell>
          <cell r="T1848" t="str">
            <v>International</v>
          </cell>
          <cell r="U1848" t="str">
            <v>Global</v>
          </cell>
          <cell r="V1848">
            <v>5</v>
          </cell>
          <cell r="W1848" t="str">
            <v>Non</v>
          </cell>
          <cell r="X1848" t="str">
            <v>Cap</v>
          </cell>
          <cell r="Y1848" t="str">
            <v>14h30</v>
          </cell>
          <cell r="Z1848" t="str">
            <v>J+3</v>
          </cell>
          <cell r="AA1848">
            <v>0</v>
          </cell>
          <cell r="AB1848" t="str">
            <v>Non</v>
          </cell>
          <cell r="AC1848" t="str">
            <v>Oui</v>
          </cell>
          <cell r="AD1848">
            <v>1.25</v>
          </cell>
          <cell r="AE1848">
            <v>2.1800000000000002</v>
          </cell>
        </row>
        <row r="1849">
          <cell r="A1849" t="str">
            <v>LU0208853274</v>
          </cell>
          <cell r="B1849" t="str">
            <v>JPM Global Natural Resources A (acc) EUR</v>
          </cell>
          <cell r="D1849">
            <v>9</v>
          </cell>
          <cell r="E1849" t="str">
            <v>SICAV</v>
          </cell>
          <cell r="F1849" t="str">
            <v>JPMorgan AM</v>
          </cell>
          <cell r="G1849" t="str">
            <v>JPMorgan Asset Management (Europe) S.à r.l.</v>
          </cell>
          <cell r="H1849" t="str">
            <v>EUR</v>
          </cell>
          <cell r="I1849" t="str">
            <v>EMIX Mining And Energy NR USD</v>
          </cell>
          <cell r="J1849" t="str">
            <v>https://am.jpmorgan.com/</v>
          </cell>
          <cell r="K1849" t="str">
            <v>Secteur Ressources Naturelles</v>
          </cell>
          <cell r="L1849" t="str">
            <v>Europe Fonds ouverts  - Actions Secteur Ressources Naturelles</v>
          </cell>
          <cell r="M1849" t="str">
            <v>G0O0</v>
          </cell>
          <cell r="N1849" t="str">
            <v>G0O0B</v>
          </cell>
          <cell r="O1849" t="str">
            <v>Quotidien</v>
          </cell>
          <cell r="P1849" t="str">
            <v>Austria;Belgium;Bahrain;Switzerland;Chile;Cyprus;Germany;Denmark;Spain;Estonia;Finland;France;United Kingdom;Greece;Ireland;Italy;Jersey;Luxembourg;Netherlands;Norway;Peru;Poland;Portugal;Singapore;Sweden;</v>
          </cell>
          <cell r="Q1849" t="str">
            <v>Non</v>
          </cell>
          <cell r="R1849" t="str">
            <v/>
          </cell>
          <cell r="S1849" t="str">
            <v/>
          </cell>
          <cell r="T1849" t="str">
            <v>International</v>
          </cell>
          <cell r="U1849" t="str">
            <v>Global</v>
          </cell>
          <cell r="V1849">
            <v>6</v>
          </cell>
          <cell r="W1849" t="str">
            <v>Non</v>
          </cell>
          <cell r="X1849" t="str">
            <v>Cap</v>
          </cell>
          <cell r="Y1849" t="str">
            <v>13h30</v>
          </cell>
          <cell r="Z1849" t="str">
            <v>Cut Off: 13h30  Val:J+3</v>
          </cell>
          <cell r="AA1849">
            <v>0</v>
          </cell>
          <cell r="AB1849" t="str">
            <v>Non</v>
          </cell>
          <cell r="AC1849" t="str">
            <v>Oui</v>
          </cell>
          <cell r="AD1849">
            <v>1.5</v>
          </cell>
          <cell r="AE1849">
            <v>1.76</v>
          </cell>
        </row>
        <row r="1850">
          <cell r="A1850" t="str">
            <v>LU0208853944</v>
          </cell>
          <cell r="B1850" t="str">
            <v>JPM Global Natural Resources D (acc) EUR</v>
          </cell>
          <cell r="C1850" t="str">
            <v/>
          </cell>
          <cell r="D1850">
            <v>0</v>
          </cell>
          <cell r="E1850" t="str">
            <v>SICAV</v>
          </cell>
          <cell r="F1850" t="str">
            <v>JPMorgan AM</v>
          </cell>
          <cell r="G1850" t="str">
            <v>JPMorgan Asset Management (Europe) S.à r.l.</v>
          </cell>
          <cell r="H1850" t="str">
            <v>EUR</v>
          </cell>
          <cell r="I1850" t="str">
            <v>EMIX Mining And Energy NR USD</v>
          </cell>
          <cell r="J1850" t="str">
            <v>https://am.jpmorgan.com/</v>
          </cell>
          <cell r="K1850" t="str">
            <v>Secteur Ressources Naturelles</v>
          </cell>
          <cell r="L1850" t="str">
            <v>Europe Fonds ouverts  - Actions Secteur Ressources Naturelles</v>
          </cell>
          <cell r="M1850" t="str">
            <v>G0O0</v>
          </cell>
          <cell r="N1850" t="str">
            <v>G0O0B</v>
          </cell>
          <cell r="O1850" t="str">
            <v>Quotidien</v>
          </cell>
          <cell r="P1850" t="str">
            <v>Austria;Belgium;Bahrain;Switzerland;Chile;Germany;Spain;Estonia;Finland;France;United Kingdom;Greece;Ireland;Italy;Jersey;Luxembourg;Netherlands;Norway;Poland;Portugal;Singapore;Sweden;</v>
          </cell>
          <cell r="Q1850" t="str">
            <v>Non</v>
          </cell>
          <cell r="R1850" t="str">
            <v/>
          </cell>
          <cell r="S1850" t="str">
            <v/>
          </cell>
          <cell r="T1850" t="str">
            <v>International</v>
          </cell>
          <cell r="U1850" t="str">
            <v>Global</v>
          </cell>
          <cell r="V1850">
            <v>6</v>
          </cell>
          <cell r="W1850" t="str">
            <v>Non</v>
          </cell>
          <cell r="X1850" t="str">
            <v>Cap</v>
          </cell>
          <cell r="AB1850" t="str">
            <v>Non</v>
          </cell>
          <cell r="AC1850" t="str">
            <v>Oui</v>
          </cell>
          <cell r="AD1850">
            <v>1.5</v>
          </cell>
          <cell r="AE1850">
            <v>2.77</v>
          </cell>
        </row>
        <row r="1851">
          <cell r="A1851" t="str">
            <v>LU0210526801</v>
          </cell>
          <cell r="B1851" t="str">
            <v>JPM Greater China A (acc) USD</v>
          </cell>
          <cell r="D1851">
            <v>3</v>
          </cell>
          <cell r="E1851" t="str">
            <v>SICAV</v>
          </cell>
          <cell r="F1851" t="str">
            <v>JPMorgan AM</v>
          </cell>
          <cell r="G1851" t="str">
            <v>JPMorgan Asset Management (Europe) S.à r.l.</v>
          </cell>
          <cell r="H1851" t="str">
            <v>USD</v>
          </cell>
          <cell r="I1851" t="str">
            <v>MSCI Golden Dragon NR USD</v>
          </cell>
          <cell r="J1851" t="str">
            <v>https://am.jpmorgan.com/</v>
          </cell>
          <cell r="K1851" t="str">
            <v>Actions Grande Chine</v>
          </cell>
          <cell r="L1851" t="str">
            <v>Europe Fonds ouverts  - Actions Grande Chine</v>
          </cell>
          <cell r="M1851" t="str">
            <v>FKC0</v>
          </cell>
          <cell r="N1851" t="str">
            <v>FKC0B</v>
          </cell>
          <cell r="O1851" t="str">
            <v>Quotidien</v>
          </cell>
          <cell r="P1851" t="str">
            <v>Austria;Belgium;Bahrain;Switzerland;Germany;Denmark;Spain;Estonia;Finland;France;United Kingdom;Greece;Hong Kong;Ireland;Italy;Jersey;Liechtenstein;Luxembourg;Macao;Netherlands;Norway;Singapore;Sweden;Taiwan;</v>
          </cell>
          <cell r="Q1851" t="str">
            <v>Non</v>
          </cell>
          <cell r="R1851" t="str">
            <v/>
          </cell>
          <cell r="S1851" t="str">
            <v/>
          </cell>
          <cell r="T1851" t="str">
            <v>Chine</v>
          </cell>
          <cell r="U1851" t="str">
            <v>China (Greater)</v>
          </cell>
          <cell r="V1851">
            <v>6</v>
          </cell>
          <cell r="W1851" t="str">
            <v>Non</v>
          </cell>
          <cell r="X1851" t="str">
            <v>Cap</v>
          </cell>
          <cell r="Y1851" t="str">
            <v>14h30</v>
          </cell>
          <cell r="Z1851" t="str">
            <v>J+3</v>
          </cell>
          <cell r="AB1851" t="str">
            <v>Non</v>
          </cell>
          <cell r="AC1851" t="str">
            <v>Oui</v>
          </cell>
          <cell r="AD1851">
            <v>1.5</v>
          </cell>
          <cell r="AE1851">
            <v>1.79</v>
          </cell>
        </row>
        <row r="1852">
          <cell r="A1852" t="str">
            <v>LU0289470113</v>
          </cell>
          <cell r="B1852" t="str">
            <v>JPM Income Opp A perf (acc) EURH</v>
          </cell>
          <cell r="C1852" t="str">
            <v>Retrait SLEPL 07/21 doublons</v>
          </cell>
          <cell r="D1852">
            <v>3</v>
          </cell>
          <cell r="E1852" t="str">
            <v>SICAV</v>
          </cell>
          <cell r="F1852" t="str">
            <v>JPMorgan AM</v>
          </cell>
          <cell r="G1852" t="str">
            <v>JPMorgan Asset Management (Europe) S.à r.l.</v>
          </cell>
          <cell r="H1852" t="str">
            <v>EUR</v>
          </cell>
          <cell r="I1852" t="str">
            <v>ICE Overnight USD Libor</v>
          </cell>
          <cell r="J1852" t="str">
            <v>https://am.jpmorgan.com/</v>
          </cell>
          <cell r="K1852" t="str">
            <v>Obligations Autres</v>
          </cell>
          <cell r="L1852" t="str">
            <v>Europe Fonds ouverts  - Obligations Autres</v>
          </cell>
          <cell r="M1852" t="str">
            <v>BBFA</v>
          </cell>
          <cell r="N1852" t="str">
            <v>BBFAB</v>
          </cell>
          <cell r="O1852" t="str">
            <v>Quotidien</v>
          </cell>
          <cell r="P1852" t="str">
            <v>Austria;Belgium;Bahrain;Switzerland;Cyprus;Germany;Denmark;Spain;Finland;France;United Kingdom;Greece;Ireland;Italy;Luxembourg;Netherlands;Norway;Portugal;Sweden;</v>
          </cell>
          <cell r="Q1852" t="str">
            <v>Non</v>
          </cell>
          <cell r="R1852" t="str">
            <v/>
          </cell>
          <cell r="S1852" t="str">
            <v>+ 85 ans</v>
          </cell>
          <cell r="T1852" t="str">
            <v>Amérique du Nord</v>
          </cell>
          <cell r="U1852" t="str">
            <v>États-Unis d'Amérique</v>
          </cell>
          <cell r="V1852">
            <v>3</v>
          </cell>
          <cell r="W1852" t="str">
            <v>Non</v>
          </cell>
          <cell r="X1852" t="str">
            <v>Cap</v>
          </cell>
          <cell r="Y1852" t="str">
            <v>14h30</v>
          </cell>
          <cell r="Z1852" t="str">
            <v>J+3</v>
          </cell>
          <cell r="AB1852" t="str">
            <v>Non</v>
          </cell>
          <cell r="AC1852" t="str">
            <v>Oui</v>
          </cell>
          <cell r="AD1852">
            <v>1</v>
          </cell>
          <cell r="AE1852">
            <v>1.2</v>
          </cell>
        </row>
        <row r="1853">
          <cell r="A1853" t="str">
            <v>LU0289473059</v>
          </cell>
          <cell r="B1853" t="str">
            <v>JPM Income Opp D perf (acc) EURH</v>
          </cell>
          <cell r="D1853">
            <v>6</v>
          </cell>
          <cell r="E1853" t="str">
            <v>SICAV</v>
          </cell>
          <cell r="F1853" t="str">
            <v>JPMorgan AM</v>
          </cell>
          <cell r="G1853" t="str">
            <v>JPMorgan Asset Management (Europe) S.à r.l.</v>
          </cell>
          <cell r="H1853" t="str">
            <v>EUR</v>
          </cell>
          <cell r="I1853" t="str">
            <v>ICE Overnight USD Libor</v>
          </cell>
          <cell r="J1853" t="str">
            <v>https://am.jpmorgan.com/</v>
          </cell>
          <cell r="K1853" t="str">
            <v>Obligations Autres</v>
          </cell>
          <cell r="L1853" t="str">
            <v>Europe Fonds ouverts  - Obligations Autres</v>
          </cell>
          <cell r="M1853" t="str">
            <v>BBFA</v>
          </cell>
          <cell r="N1853" t="str">
            <v>BBFAB</v>
          </cell>
          <cell r="O1853" t="str">
            <v>Quotidien</v>
          </cell>
          <cell r="P1853" t="str">
            <v>Austria;Belgium;Bahrain;Switzerland;Germany;Spain;Finland;France;United Kingdom;Hungary;Ireland;Italy;Jersey;Luxembourg;Netherlands;Norway;Poland;Portugal;Sweden;</v>
          </cell>
          <cell r="Q1853" t="str">
            <v>Non</v>
          </cell>
          <cell r="R1853" t="str">
            <v/>
          </cell>
          <cell r="S1853" t="str">
            <v>+ 85 ans</v>
          </cell>
          <cell r="T1853" t="str">
            <v>Amérique du Nord</v>
          </cell>
          <cell r="U1853" t="str">
            <v>États-Unis d'Amérique</v>
          </cell>
          <cell r="V1853">
            <v>3</v>
          </cell>
          <cell r="W1853" t="str">
            <v>Non</v>
          </cell>
          <cell r="X1853" t="str">
            <v>Cap</v>
          </cell>
          <cell r="Y1853" t="str">
            <v>14h30</v>
          </cell>
          <cell r="Z1853" t="str">
            <v>J+3</v>
          </cell>
          <cell r="AA1853">
            <v>0</v>
          </cell>
          <cell r="AB1853" t="str">
            <v>Non</v>
          </cell>
          <cell r="AC1853" t="str">
            <v>Oui</v>
          </cell>
          <cell r="AD1853">
            <v>1</v>
          </cell>
          <cell r="AE1853">
            <v>1.45</v>
          </cell>
        </row>
        <row r="1854">
          <cell r="A1854" t="str">
            <v>LU0210527015</v>
          </cell>
          <cell r="B1854" t="str">
            <v>JPM India A (acc) USD</v>
          </cell>
          <cell r="C1854" t="str">
            <v/>
          </cell>
          <cell r="D1854">
            <v>4</v>
          </cell>
          <cell r="E1854" t="str">
            <v>SICAV</v>
          </cell>
          <cell r="F1854" t="str">
            <v>JPMorgan AM</v>
          </cell>
          <cell r="G1854" t="str">
            <v>JPMorgan Asset Management (Europe) S.à r.l.</v>
          </cell>
          <cell r="H1854" t="str">
            <v>USD</v>
          </cell>
          <cell r="I1854" t="str">
            <v>MSCI India 10/40 NR USD</v>
          </cell>
          <cell r="J1854" t="str">
            <v>https://am.jpmorgan.com/</v>
          </cell>
          <cell r="K1854" t="str">
            <v>Actions Inde</v>
          </cell>
          <cell r="L1854" t="str">
            <v>Europe Fonds ouverts  - Actions Inde</v>
          </cell>
          <cell r="M1854" t="str">
            <v>FKE0</v>
          </cell>
          <cell r="N1854" t="str">
            <v>FKE0B</v>
          </cell>
          <cell r="O1854" t="str">
            <v>Quotidien</v>
          </cell>
          <cell r="P1854" t="str">
            <v>Austria;Belgium;Bahrain;Switzerland;Cyprus;Germany;Denmark;Spain;Estonia;Finland;France;United Kingdom;Greece;Hong Kong;Ireland;Italy;Jersey;Luxembourg;Netherlands;Norway;Peru;Portugal;Singapore;Sweden;</v>
          </cell>
          <cell r="Q1854" t="str">
            <v>Non</v>
          </cell>
          <cell r="R1854" t="str">
            <v/>
          </cell>
          <cell r="S1854" t="str">
            <v/>
          </cell>
          <cell r="T1854" t="str">
            <v>Inde</v>
          </cell>
          <cell r="U1854" t="str">
            <v>Inde</v>
          </cell>
          <cell r="V1854">
            <v>6</v>
          </cell>
          <cell r="W1854" t="str">
            <v>Non</v>
          </cell>
          <cell r="X1854" t="str">
            <v>Cap</v>
          </cell>
          <cell r="Y1854" t="str">
            <v>13h30</v>
          </cell>
          <cell r="Z1854" t="str">
            <v>J+3</v>
          </cell>
          <cell r="AB1854" t="str">
            <v>Non</v>
          </cell>
          <cell r="AC1854" t="str">
            <v>Oui</v>
          </cell>
          <cell r="AD1854">
            <v>1.5</v>
          </cell>
          <cell r="AE1854">
            <v>1.8</v>
          </cell>
        </row>
        <row r="1855">
          <cell r="A1855" t="str">
            <v>LU0058908533</v>
          </cell>
          <cell r="B1855" t="str">
            <v>JPM India A (dist) USD</v>
          </cell>
          <cell r="C1855" t="str">
            <v/>
          </cell>
          <cell r="D1855">
            <v>10</v>
          </cell>
          <cell r="E1855" t="str">
            <v>SICAV</v>
          </cell>
          <cell r="F1855" t="str">
            <v>JPMorgan AM</v>
          </cell>
          <cell r="G1855" t="str">
            <v>JPMorgan Asset Management (Europe) S.à r.l.</v>
          </cell>
          <cell r="H1855" t="str">
            <v>USD</v>
          </cell>
          <cell r="I1855" t="str">
            <v>MSCI India 10/40 NR USD</v>
          </cell>
          <cell r="J1855" t="str">
            <v>https://am.jpmorgan.com/</v>
          </cell>
          <cell r="K1855" t="str">
            <v>Actions Inde</v>
          </cell>
          <cell r="L1855" t="str">
            <v>Europe Fonds ouverts  - Actions Inde</v>
          </cell>
          <cell r="M1855" t="str">
            <v>FKE0</v>
          </cell>
          <cell r="N1855" t="str">
            <v>FKE0B</v>
          </cell>
          <cell r="O1855" t="str">
            <v>Quotidien</v>
          </cell>
          <cell r="P1855" t="str">
            <v>Austria;Belgium;Bahrain;Switzerland;Germany;Spain;Estonia;Finland;France;United Kingdom;Greece;Ireland;Italy;Jersey;Luxembourg;Netherlands;Norway;Portugal;Singapore;Sweden;</v>
          </cell>
          <cell r="Q1855" t="str">
            <v>Non</v>
          </cell>
          <cell r="R1855" t="str">
            <v/>
          </cell>
          <cell r="S1855" t="str">
            <v/>
          </cell>
          <cell r="T1855" t="str">
            <v>Inde</v>
          </cell>
          <cell r="U1855" t="str">
            <v>Inde</v>
          </cell>
          <cell r="V1855">
            <v>6</v>
          </cell>
          <cell r="W1855" t="str">
            <v>Non</v>
          </cell>
          <cell r="X1855" t="str">
            <v>Dist</v>
          </cell>
          <cell r="Y1855" t="str">
            <v>13h30</v>
          </cell>
          <cell r="Z1855" t="str">
            <v>J+3</v>
          </cell>
          <cell r="AA1855">
            <v>0</v>
          </cell>
          <cell r="AB1855" t="str">
            <v>Non</v>
          </cell>
          <cell r="AC1855" t="str">
            <v>Oui</v>
          </cell>
          <cell r="AD1855">
            <v>1.5</v>
          </cell>
          <cell r="AE1855">
            <v>1.8</v>
          </cell>
        </row>
        <row r="1856">
          <cell r="A1856" t="str">
            <v>LU0927678416</v>
          </cell>
          <cell r="B1856" t="str">
            <v>JPM Japan Equity A (acc) EURH</v>
          </cell>
          <cell r="D1856">
            <v>1</v>
          </cell>
          <cell r="E1856" t="str">
            <v>SICAV</v>
          </cell>
          <cell r="F1856" t="str">
            <v>JPMorgan AM</v>
          </cell>
          <cell r="G1856" t="str">
            <v>JPMorgan Asset Management (Europe) S.à r.l.</v>
          </cell>
          <cell r="H1856" t="str">
            <v>EUR</v>
          </cell>
          <cell r="I1856" t="str">
            <v>Topix TR JPY</v>
          </cell>
          <cell r="J1856" t="str">
            <v>https://am.jpmorgan.com/</v>
          </cell>
          <cell r="K1856" t="str">
            <v>Actions autres</v>
          </cell>
          <cell r="L1856" t="str">
            <v>Europe Fonds ouverts  - Autres actions</v>
          </cell>
          <cell r="M1856" t="str">
            <v>FTZZ</v>
          </cell>
          <cell r="N1856" t="str">
            <v>FTZZB</v>
          </cell>
          <cell r="O1856" t="str">
            <v>Quotidien</v>
          </cell>
          <cell r="P1856" t="str">
            <v>Austria;Belgium;Bahrain;Switzerland;Cyprus;Germany;Denmark;Spain;Estonia;Finland;France;Jersey;Luxembourg;Netherlands;Norway;Sweden;</v>
          </cell>
          <cell r="Q1856" t="str">
            <v>Non</v>
          </cell>
          <cell r="R1856" t="str">
            <v/>
          </cell>
          <cell r="S1856" t="str">
            <v/>
          </cell>
          <cell r="T1856" t="str">
            <v>Japon</v>
          </cell>
          <cell r="U1856" t="str">
            <v>Japon</v>
          </cell>
          <cell r="V1856">
            <v>6</v>
          </cell>
          <cell r="W1856" t="str">
            <v>Non</v>
          </cell>
          <cell r="X1856" t="str">
            <v>Cap</v>
          </cell>
          <cell r="AB1856" t="str">
            <v>Non</v>
          </cell>
          <cell r="AC1856" t="str">
            <v>Oui</v>
          </cell>
          <cell r="AD1856">
            <v>1.5</v>
          </cell>
          <cell r="AE1856">
            <v>1.81</v>
          </cell>
        </row>
        <row r="1857">
          <cell r="A1857" t="str">
            <v>LU0053696224</v>
          </cell>
          <cell r="B1857" t="str">
            <v>JPM Japan Equity A (dist) USD</v>
          </cell>
          <cell r="C1857" t="str">
            <v/>
          </cell>
          <cell r="D1857">
            <v>4</v>
          </cell>
          <cell r="E1857" t="str">
            <v>SICAV</v>
          </cell>
          <cell r="F1857" t="str">
            <v>JPMorgan AM</v>
          </cell>
          <cell r="G1857" t="str">
            <v>JPMorgan Asset Management (Europe) S.à r.l.</v>
          </cell>
          <cell r="H1857" t="str">
            <v>USD</v>
          </cell>
          <cell r="I1857" t="str">
            <v>Topix TR JPY</v>
          </cell>
          <cell r="J1857" t="str">
            <v>https://am.jpmorgan.com/</v>
          </cell>
          <cell r="K1857" t="str">
            <v>Actions Japon</v>
          </cell>
          <cell r="L1857" t="str">
            <v>Europe Fonds ouverts  - Actions Japon Grandes Cap.</v>
          </cell>
          <cell r="M1857" t="str">
            <v>FG00</v>
          </cell>
          <cell r="N1857" t="str">
            <v>FG00B</v>
          </cell>
          <cell r="O1857" t="str">
            <v>Quotidien</v>
          </cell>
          <cell r="P1857" t="str">
            <v>Austria;Belgium;Bahrain;Switzerland;Chile;Germany;Spain;Estonia;Finland;France;United Kingdom;Greece;Hong Kong;Ireland;Italy;Jersey;Luxembourg;Netherlands;Norway;Peru;Portugal;Sweden;</v>
          </cell>
          <cell r="Q1857" t="str">
            <v>Non</v>
          </cell>
          <cell r="R1857" t="str">
            <v/>
          </cell>
          <cell r="S1857" t="str">
            <v/>
          </cell>
          <cell r="T1857" t="str">
            <v>Japon</v>
          </cell>
          <cell r="U1857" t="str">
            <v>Japon</v>
          </cell>
          <cell r="V1857">
            <v>6</v>
          </cell>
          <cell r="W1857" t="str">
            <v>Non</v>
          </cell>
          <cell r="X1857" t="str">
            <v>Dist</v>
          </cell>
          <cell r="AB1857" t="str">
            <v>Non</v>
          </cell>
          <cell r="AC1857" t="str">
            <v>Oui</v>
          </cell>
          <cell r="AD1857">
            <v>1.5</v>
          </cell>
          <cell r="AE1857">
            <v>1.74</v>
          </cell>
        </row>
        <row r="1858">
          <cell r="A1858" t="str">
            <v>LU0053687314</v>
          </cell>
          <cell r="B1858" t="str">
            <v>JPM Latin America Equity A (dist) USD</v>
          </cell>
          <cell r="C1858" t="str">
            <v>Retrait SLEPL 07/21 doublons</v>
          </cell>
          <cell r="D1858">
            <v>2</v>
          </cell>
          <cell r="E1858" t="str">
            <v>SICAV</v>
          </cell>
          <cell r="F1858" t="str">
            <v>JPMorgan AM</v>
          </cell>
          <cell r="G1858" t="str">
            <v>JPMorgan Asset Management (Europe) S.à r.l.</v>
          </cell>
          <cell r="H1858" t="str">
            <v>USD</v>
          </cell>
          <cell r="I1858" t="str">
            <v>MSCI EM Latin America NR USD</v>
          </cell>
          <cell r="J1858" t="str">
            <v>https://am.jpmorgan.com/</v>
          </cell>
          <cell r="K1858" t="str">
            <v>Actions Amérique Latine</v>
          </cell>
          <cell r="L1858" t="str">
            <v>Europe Fonds ouverts  - Actions Amérique Latine</v>
          </cell>
          <cell r="M1858" t="str">
            <v>FR00</v>
          </cell>
          <cell r="N1858" t="str">
            <v>FR00B</v>
          </cell>
          <cell r="O1858" t="str">
            <v>Quotidien</v>
          </cell>
          <cell r="P1858" t="str">
            <v>Austria;Belgium;Bahrain;Switzerland;Chile;Germany;Spain;Estonia;Finland;France;United Kingdom;Greece;Ireland;Italy;Jersey;Luxembourg;Netherlands;Norway;Portugal;Singapore;Sweden;</v>
          </cell>
          <cell r="Q1858" t="str">
            <v>Non</v>
          </cell>
          <cell r="R1858" t="str">
            <v>non résident</v>
          </cell>
          <cell r="S1858" t="str">
            <v/>
          </cell>
          <cell r="T1858" t="str">
            <v>Amérique Latine</v>
          </cell>
          <cell r="U1858" t="str">
            <v>Amérique Latine</v>
          </cell>
          <cell r="V1858">
            <v>7</v>
          </cell>
          <cell r="W1858" t="str">
            <v>Non</v>
          </cell>
          <cell r="X1858" t="str">
            <v>Dist</v>
          </cell>
          <cell r="Y1858" t="str">
            <v>14h30</v>
          </cell>
          <cell r="Z1858" t="str">
            <v>J+3</v>
          </cell>
          <cell r="AB1858" t="str">
            <v>Non</v>
          </cell>
          <cell r="AC1858" t="str">
            <v>Oui</v>
          </cell>
          <cell r="AD1858">
            <v>1.5</v>
          </cell>
          <cell r="AE1858">
            <v>1.8</v>
          </cell>
        </row>
        <row r="1859">
          <cell r="A1859" t="str">
            <v>LU0052474979</v>
          </cell>
          <cell r="B1859" t="str">
            <v>JPM Pacific Equity A (dist) USD</v>
          </cell>
          <cell r="C1859" t="str">
            <v/>
          </cell>
          <cell r="D1859">
            <v>6</v>
          </cell>
          <cell r="E1859" t="str">
            <v>SICAV</v>
          </cell>
          <cell r="F1859" t="str">
            <v>JPMorgan AM</v>
          </cell>
          <cell r="G1859" t="str">
            <v>JPMorgan Asset Management (Europe) S.à r.l.</v>
          </cell>
          <cell r="H1859" t="str">
            <v>USD</v>
          </cell>
          <cell r="I1859" t="str">
            <v>MSCI AC Asia Pacific NR USD</v>
          </cell>
          <cell r="J1859" t="str">
            <v>https://am.jpmorgan.com/</v>
          </cell>
          <cell r="K1859" t="str">
            <v>Actions Asie-Pacifique</v>
          </cell>
          <cell r="L1859" t="str">
            <v>Europe Fonds ouverts  - Asia-Pacific Equity</v>
          </cell>
          <cell r="M1859" t="str">
            <v>FM00</v>
          </cell>
          <cell r="N1859" t="str">
            <v>FM00B</v>
          </cell>
          <cell r="O1859" t="str">
            <v>Quotidien</v>
          </cell>
          <cell r="P1859" t="str">
            <v>Austria;Belgium;Bahrain;Bermuda;Switzerland;Chile;Germany;Spain;Estonia;Finland;France;United Kingdom;Greece;Ireland;Italy;Jersey;Luxembourg;Netherlands;Norway;Portugal;Sweden;</v>
          </cell>
          <cell r="Q1859" t="str">
            <v>Non</v>
          </cell>
          <cell r="R1859" t="str">
            <v/>
          </cell>
          <cell r="S1859" t="str">
            <v/>
          </cell>
          <cell r="T1859" t="str">
            <v>Asie - Pacifique</v>
          </cell>
          <cell r="U1859" t="str">
            <v>Asie Pacifique</v>
          </cell>
          <cell r="V1859">
            <v>6</v>
          </cell>
          <cell r="W1859" t="str">
            <v>Non</v>
          </cell>
          <cell r="X1859" t="str">
            <v>Dist</v>
          </cell>
          <cell r="Y1859" t="str">
            <v>14h30</v>
          </cell>
          <cell r="Z1859" t="str">
            <v>J+3</v>
          </cell>
          <cell r="AB1859" t="str">
            <v>Non</v>
          </cell>
          <cell r="AC1859" t="str">
            <v>Oui</v>
          </cell>
          <cell r="AD1859">
            <v>1.5</v>
          </cell>
          <cell r="AE1859">
            <v>1.75</v>
          </cell>
        </row>
        <row r="1860">
          <cell r="A1860" t="str">
            <v>LU0225506756</v>
          </cell>
          <cell r="B1860" t="str">
            <v>JPM Russia A (acc) USD</v>
          </cell>
          <cell r="C1860" t="str">
            <v>retiré de Sélection1818 + Expert (11/04/2016) car problème de réglementation</v>
          </cell>
          <cell r="D1860">
            <v>0</v>
          </cell>
          <cell r="E1860" t="str">
            <v>SICAV</v>
          </cell>
          <cell r="F1860" t="str">
            <v>JPMorgan AM</v>
          </cell>
          <cell r="G1860" t="str">
            <v>JPMorgan Asset Management (Europe) S.à r.l.</v>
          </cell>
          <cell r="H1860" t="str">
            <v>USD</v>
          </cell>
          <cell r="I1860" t="str">
            <v>MSCI Russia 10-40 NR EUR</v>
          </cell>
          <cell r="J1860" t="str">
            <v>https://am.jpmorgan.com/</v>
          </cell>
          <cell r="K1860" t="str">
            <v>Actions Russie</v>
          </cell>
          <cell r="L1860" t="str">
            <v>Europe Fonds ouverts  - Actions Russie</v>
          </cell>
          <cell r="M1860" t="str">
            <v>FKF0</v>
          </cell>
          <cell r="N1860" t="str">
            <v>FKF0B</v>
          </cell>
          <cell r="O1860" t="str">
            <v>Quotidien</v>
          </cell>
          <cell r="P1860" t="str">
            <v>Austria;Belgium;Bahrain;Switzerland;Chile;Cyprus;Germany;Denmark;Spain;Estonia;Finland;France;United Kingdom;Greece;Ireland;Italy;Jersey;Luxembourg;Netherlands;Norway;Peru;Poland;Portugal;Singapore;Sweden;</v>
          </cell>
          <cell r="Q1860" t="str">
            <v>Non</v>
          </cell>
          <cell r="R1860" t="str">
            <v/>
          </cell>
          <cell r="S1860" t="str">
            <v/>
          </cell>
          <cell r="T1860" t="str">
            <v>Russie</v>
          </cell>
          <cell r="U1860" t="str">
            <v>Russia &amp; CIS</v>
          </cell>
          <cell r="V1860">
            <v>6</v>
          </cell>
          <cell r="W1860" t="str">
            <v>Non</v>
          </cell>
          <cell r="X1860" t="str">
            <v>Cap</v>
          </cell>
          <cell r="AB1860" t="str">
            <v>Non</v>
          </cell>
          <cell r="AC1860" t="str">
            <v>Oui</v>
          </cell>
          <cell r="AD1860">
            <v>1.5</v>
          </cell>
          <cell r="AE1860">
            <v>1</v>
          </cell>
        </row>
        <row r="1861">
          <cell r="A1861" t="str">
            <v>LU0972618655</v>
          </cell>
          <cell r="B1861" t="str">
            <v>JPM Total Emerging Mkts Inc A (acc) EUR</v>
          </cell>
          <cell r="D1861">
            <v>5</v>
          </cell>
          <cell r="E1861" t="str">
            <v>SICAV</v>
          </cell>
          <cell r="F1861" t="str">
            <v>JPMorgan AM</v>
          </cell>
          <cell r="G1861" t="str">
            <v>JPMorgan Asset Management (Europe) S.à r.l.</v>
          </cell>
          <cell r="H1861" t="str">
            <v>EUR</v>
          </cell>
          <cell r="I1861" t="str">
            <v>(JPM GBI-EM Global Diversified TR USD) 25% + ( JPM CEMBI Broad Diversified TR USD) 10% + (JPM EMBI Global Diversified TR USD) 15% + (MSCI EM NR USD) 50%</v>
          </cell>
          <cell r="J1861" t="str">
            <v>https://am.jpmorgan.com/</v>
          </cell>
          <cell r="K1861" t="str">
            <v>Mixtes Marchés Emergents</v>
          </cell>
          <cell r="L1861" t="str">
            <v>Europe Fonds ouverts  - Allocation Marchés Emergents</v>
          </cell>
          <cell r="M1861" t="str">
            <v>EI00</v>
          </cell>
          <cell r="N1861" t="str">
            <v>EI00B</v>
          </cell>
          <cell r="O1861" t="str">
            <v>Quotidien</v>
          </cell>
          <cell r="P1861" t="str">
            <v>Austria;Belgium;Switzerland;Cyprus;Germany;Denmark;Spain;Estonia;Finland;France;Greece;Ireland;Italy;Jersey;Luxembourg;Netherlands;Norway;Sweden;</v>
          </cell>
          <cell r="Q1861" t="str">
            <v>Non</v>
          </cell>
          <cell r="R1861" t="str">
            <v/>
          </cell>
          <cell r="S1861" t="str">
            <v>+ 85 ans</v>
          </cell>
          <cell r="T1861" t="str">
            <v>Marchés Emergents</v>
          </cell>
          <cell r="U1861" t="str">
            <v>Global Emerging Mkts</v>
          </cell>
          <cell r="V1861">
            <v>5</v>
          </cell>
          <cell r="W1861" t="str">
            <v>Non</v>
          </cell>
          <cell r="X1861" t="str">
            <v>Cap</v>
          </cell>
          <cell r="Y1861" t="str">
            <v>14h30</v>
          </cell>
          <cell r="Z1861" t="str">
            <v>J+3</v>
          </cell>
          <cell r="AA1861">
            <v>0</v>
          </cell>
          <cell r="AB1861" t="str">
            <v>Non</v>
          </cell>
          <cell r="AC1861" t="str">
            <v>Oui</v>
          </cell>
          <cell r="AD1861">
            <v>1.25</v>
          </cell>
          <cell r="AE1861">
            <v>1.56</v>
          </cell>
        </row>
        <row r="1862">
          <cell r="A1862" t="str">
            <v>LU0972618812</v>
          </cell>
          <cell r="B1862" t="str">
            <v>JPM Total Emerging Mkts Inc D (acc) EUR</v>
          </cell>
          <cell r="C1862" t="str">
            <v>Retrait Darjeeling 09/21 Doublons</v>
          </cell>
          <cell r="D1862">
            <v>4</v>
          </cell>
          <cell r="E1862" t="str">
            <v>SICAV</v>
          </cell>
          <cell r="F1862" t="str">
            <v>JPMorgan AM</v>
          </cell>
          <cell r="G1862" t="str">
            <v>JPMorgan Asset Management (Europe) S.à r.l.</v>
          </cell>
          <cell r="H1862" t="str">
            <v>EUR</v>
          </cell>
          <cell r="I1862" t="str">
            <v>(JPM GBI-EM Global Diversified TR USD) 25% + ( JPM CEMBI Broad Diversified TR USD) 10% + (JPM EMBI Global Diversified TR USD) 15% + (MSCI EM NR USD) 50%</v>
          </cell>
          <cell r="J1862" t="str">
            <v>https://am.jpmorgan.com/</v>
          </cell>
          <cell r="K1862" t="str">
            <v>Mixtes Marchés Emergents</v>
          </cell>
          <cell r="L1862" t="str">
            <v>Europe Fonds ouverts  - Allocation Marchés Emergents</v>
          </cell>
          <cell r="M1862" t="str">
            <v>EI00</v>
          </cell>
          <cell r="N1862" t="str">
            <v>EI00B</v>
          </cell>
          <cell r="O1862" t="str">
            <v>Quotidien</v>
          </cell>
          <cell r="P1862" t="str">
            <v>Switzerland;Spain;Estonia;Finland;France;Hungary;Italy;Jersey;Luxembourg;Norway;Portugal;Sweden;</v>
          </cell>
          <cell r="Q1862" t="str">
            <v>Non</v>
          </cell>
          <cell r="R1862" t="str">
            <v/>
          </cell>
          <cell r="S1862" t="str">
            <v>+ 85 ans</v>
          </cell>
          <cell r="T1862" t="str">
            <v>Marchés Emergents</v>
          </cell>
          <cell r="U1862" t="str">
            <v>Global Emerging Mkts</v>
          </cell>
          <cell r="V1862">
            <v>5</v>
          </cell>
          <cell r="W1862" t="str">
            <v>Non</v>
          </cell>
          <cell r="X1862" t="str">
            <v>Cap</v>
          </cell>
          <cell r="Y1862" t="str">
            <v>14h30</v>
          </cell>
          <cell r="Z1862" t="str">
            <v>J+3</v>
          </cell>
          <cell r="AB1862" t="str">
            <v>Non</v>
          </cell>
          <cell r="AC1862" t="str">
            <v>Oui</v>
          </cell>
          <cell r="AD1862">
            <v>1.25</v>
          </cell>
          <cell r="AE1862">
            <v>2.21</v>
          </cell>
        </row>
        <row r="1863">
          <cell r="A1863" t="str">
            <v>LU1033933703</v>
          </cell>
          <cell r="B1863" t="str">
            <v>JPM US Equity All Cap A (acc) EUR</v>
          </cell>
          <cell r="D1863">
            <v>2</v>
          </cell>
          <cell r="E1863" t="str">
            <v>SICAV</v>
          </cell>
          <cell r="F1863" t="str">
            <v>JPMorgan AM</v>
          </cell>
          <cell r="G1863" t="str">
            <v>JPMorgan Asset Management (Europe) S.à r.l.</v>
          </cell>
          <cell r="H1863" t="str">
            <v>EUR</v>
          </cell>
          <cell r="I1863" t="str">
            <v>S&amp;P 500(TR Net of 30% withh tax)</v>
          </cell>
          <cell r="J1863" t="str">
            <v>https://am.jpmorgan.com/</v>
          </cell>
          <cell r="K1863" t="str">
            <v>Actions US Grandes Capitalisations Mixte</v>
          </cell>
          <cell r="L1863" t="str">
            <v>Europe Fonds ouverts  - Actions Etats-Unis Gdes Cap. Mixte</v>
          </cell>
          <cell r="M1863" t="str">
            <v>FFAC</v>
          </cell>
          <cell r="N1863" t="str">
            <v>FFACB</v>
          </cell>
          <cell r="O1863" t="str">
            <v>Quotidien</v>
          </cell>
          <cell r="P1863" t="str">
            <v>Austria;Belgium;Switzerland;Germany;Denmark;Spain;Finland;France;United Kingdom;Greece;Ireland;Italy;Jersey;Liechtenstein;Luxembourg;Norway;Sweden;</v>
          </cell>
          <cell r="Q1863" t="str">
            <v>Non</v>
          </cell>
          <cell r="R1863" t="str">
            <v/>
          </cell>
          <cell r="S1863" t="str">
            <v/>
          </cell>
          <cell r="T1863" t="str">
            <v>Amérique du Nord</v>
          </cell>
          <cell r="U1863" t="str">
            <v>États-Unis d'Amérique</v>
          </cell>
          <cell r="V1863">
            <v>6</v>
          </cell>
          <cell r="W1863" t="str">
            <v>Non</v>
          </cell>
          <cell r="X1863" t="str">
            <v>Cap</v>
          </cell>
          <cell r="Y1863" t="str">
            <v>14h30</v>
          </cell>
          <cell r="Z1863" t="str">
            <v>J+3</v>
          </cell>
          <cell r="AB1863" t="str">
            <v>Non</v>
          </cell>
          <cell r="AC1863" t="str">
            <v>Oui</v>
          </cell>
          <cell r="AD1863">
            <v>1.5</v>
          </cell>
          <cell r="AE1863">
            <v>1.81</v>
          </cell>
        </row>
        <row r="1864">
          <cell r="A1864" t="str">
            <v>LU1297692037</v>
          </cell>
          <cell r="B1864" t="str">
            <v>JPM US Oppc L-S Eq A perf (acc) EURH</v>
          </cell>
          <cell r="D1864">
            <v>2</v>
          </cell>
          <cell r="E1864" t="str">
            <v>SICAV</v>
          </cell>
          <cell r="F1864" t="str">
            <v>JPMorgan AM</v>
          </cell>
          <cell r="G1864" t="str">
            <v>JPMorgan Asset Management (Europe) S.à r.l.</v>
          </cell>
          <cell r="H1864" t="str">
            <v>EUR</v>
          </cell>
          <cell r="I1864" t="str">
            <v>ICE Libor 1 Month USD</v>
          </cell>
          <cell r="J1864" t="str">
            <v>https://am.jpmorgan.com/</v>
          </cell>
          <cell r="K1864" t="str">
            <v>Gestion Alternative</v>
          </cell>
          <cell r="L1864" t="str">
            <v>Europe Fonds ouverts  - Alt - Long/Short Actions - Autres</v>
          </cell>
          <cell r="M1864" t="str">
            <v>D000</v>
          </cell>
          <cell r="N1864" t="str">
            <v>D000B</v>
          </cell>
          <cell r="O1864" t="str">
            <v>Quotidien</v>
          </cell>
          <cell r="P1864" t="str">
            <v>Austria;Belgium;Switzerland;Czech Republic;Germany;Denmark;Spain;Finland;France;United Kingdom;Greece;Italy;Jersey;Liechtenstein;Luxembourg;Netherlands;Norway;Slovakia;Sweden;</v>
          </cell>
          <cell r="Q1864" t="str">
            <v>Non</v>
          </cell>
          <cell r="R1864" t="str">
            <v/>
          </cell>
          <cell r="S1864" t="str">
            <v>+ 85 ans</v>
          </cell>
          <cell r="T1864" t="str">
            <v>Amérique du Nord</v>
          </cell>
          <cell r="U1864" t="str">
            <v>États-Unis d'Amérique</v>
          </cell>
          <cell r="V1864">
            <v>4</v>
          </cell>
          <cell r="W1864" t="str">
            <v>Non</v>
          </cell>
          <cell r="X1864" t="str">
            <v>Cap</v>
          </cell>
          <cell r="Y1864" t="str">
            <v>14h30</v>
          </cell>
          <cell r="Z1864" t="str">
            <v>J+3</v>
          </cell>
          <cell r="AB1864" t="str">
            <v>Non</v>
          </cell>
          <cell r="AC1864" t="str">
            <v>Oui</v>
          </cell>
          <cell r="AD1864">
            <v>1.5</v>
          </cell>
          <cell r="AE1864">
            <v>1.8</v>
          </cell>
        </row>
        <row r="1865">
          <cell r="A1865" t="str">
            <v>LU1303365404</v>
          </cell>
          <cell r="B1865" t="str">
            <v>JPM US Oppc L-S Eq D perf (acc) EURH</v>
          </cell>
          <cell r="D1865">
            <v>5</v>
          </cell>
          <cell r="E1865" t="str">
            <v>SICAV</v>
          </cell>
          <cell r="F1865" t="str">
            <v>JPMorgan AM</v>
          </cell>
          <cell r="G1865" t="str">
            <v>JPMorgan Asset Management (Europe) S.à r.l.</v>
          </cell>
          <cell r="H1865" t="str">
            <v>EUR</v>
          </cell>
          <cell r="I1865" t="str">
            <v>ICE Libor 1 Month USD</v>
          </cell>
          <cell r="J1865" t="str">
            <v>https://am.jpmorgan.com/</v>
          </cell>
          <cell r="K1865" t="str">
            <v>Gestion Alternative</v>
          </cell>
          <cell r="L1865" t="str">
            <v>Europe Fonds ouverts  - Alt - Long/Short Actions - Autres</v>
          </cell>
          <cell r="M1865" t="str">
            <v>D000</v>
          </cell>
          <cell r="N1865" t="str">
            <v>D000B</v>
          </cell>
          <cell r="O1865" t="str">
            <v>Quotidien</v>
          </cell>
          <cell r="P1865" t="str">
            <v>Austria;Belgium;Switzerland;Germany;Spain;Finland;France;United Kingdom;Italy;Jersey;Luxembourg;Netherlands;Norway;Portugal;Sweden;</v>
          </cell>
          <cell r="Q1865" t="str">
            <v>Non</v>
          </cell>
          <cell r="R1865" t="str">
            <v/>
          </cell>
          <cell r="S1865" t="str">
            <v>+ 85 ans</v>
          </cell>
          <cell r="T1865" t="str">
            <v>Amérique du Nord</v>
          </cell>
          <cell r="U1865" t="str">
            <v>États-Unis d'Amérique</v>
          </cell>
          <cell r="V1865">
            <v>4</v>
          </cell>
          <cell r="W1865" t="str">
            <v>Non</v>
          </cell>
          <cell r="X1865" t="str">
            <v>Cap</v>
          </cell>
          <cell r="Y1865" t="str">
            <v>14h30</v>
          </cell>
          <cell r="Z1865" t="str">
            <v>J+3</v>
          </cell>
          <cell r="AB1865" t="str">
            <v>Non</v>
          </cell>
          <cell r="AC1865" t="str">
            <v>Oui</v>
          </cell>
          <cell r="AD1865">
            <v>1.5</v>
          </cell>
          <cell r="AE1865">
            <v>2.56</v>
          </cell>
        </row>
        <row r="1866">
          <cell r="A1866" t="str">
            <v>LU0157182857</v>
          </cell>
          <cell r="B1866" t="str">
            <v>JPM US Select Equity A (acc) EURH</v>
          </cell>
          <cell r="D1866">
            <v>5</v>
          </cell>
          <cell r="E1866" t="str">
            <v>SICAV</v>
          </cell>
          <cell r="F1866" t="str">
            <v>JPMorgan AM</v>
          </cell>
          <cell r="G1866" t="str">
            <v>JPMorgan Asset Management (Europe) S.à r.l.</v>
          </cell>
          <cell r="H1866" t="str">
            <v>EUR</v>
          </cell>
          <cell r="I1866" t="str">
            <v>S&amp;P 500 NR USD</v>
          </cell>
          <cell r="J1866" t="str">
            <v>https://am.jpmorgan.com/</v>
          </cell>
          <cell r="K1866" t="str">
            <v>Actions autres</v>
          </cell>
          <cell r="L1866" t="str">
            <v>Europe Fonds ouverts  - Autres actions</v>
          </cell>
          <cell r="M1866" t="str">
            <v>FTZZ</v>
          </cell>
          <cell r="N1866" t="str">
            <v>FTZZB</v>
          </cell>
          <cell r="O1866" t="str">
            <v>Quotidien</v>
          </cell>
          <cell r="P1866" t="str">
            <v>Austria;Belgium;Switzerland;Germany;Denmark;Spain;Finland;France;United Kingdom;Greece;Hungary;Ireland;Italy;Jersey;Liechtenstein;Luxembourg;Netherlands;Norway;Poland;Portugal;Sweden;</v>
          </cell>
          <cell r="Q1866" t="str">
            <v>Non</v>
          </cell>
          <cell r="R1866" t="str">
            <v/>
          </cell>
          <cell r="S1866" t="str">
            <v/>
          </cell>
          <cell r="T1866" t="str">
            <v>Amérique du Nord</v>
          </cell>
          <cell r="U1866" t="str">
            <v>États-Unis d'Amérique</v>
          </cell>
          <cell r="V1866">
            <v>6</v>
          </cell>
          <cell r="W1866" t="str">
            <v>Non</v>
          </cell>
          <cell r="X1866" t="str">
            <v>Cap</v>
          </cell>
          <cell r="Y1866" t="str">
            <v>14h30</v>
          </cell>
          <cell r="Z1866" t="str">
            <v>J+3</v>
          </cell>
          <cell r="AA1866">
            <v>0</v>
          </cell>
          <cell r="AB1866" t="str">
            <v>Non</v>
          </cell>
          <cell r="AC1866" t="str">
            <v>Oui</v>
          </cell>
          <cell r="AD1866">
            <v>1.5</v>
          </cell>
          <cell r="AE1866">
            <v>1.71</v>
          </cell>
        </row>
        <row r="1867">
          <cell r="A1867" t="str">
            <v>LU0247985343</v>
          </cell>
          <cell r="B1867" t="str">
            <v>JPM US Select Equity A (dist) USD</v>
          </cell>
          <cell r="D1867">
            <v>0</v>
          </cell>
          <cell r="E1867" t="str">
            <v>SICAV</v>
          </cell>
          <cell r="F1867" t="str">
            <v>JPMorgan AM</v>
          </cell>
          <cell r="G1867" t="str">
            <v>JPMorgan Asset Management (Europe) S.à r.l.</v>
          </cell>
          <cell r="H1867" t="str">
            <v>USD</v>
          </cell>
          <cell r="I1867" t="str">
            <v>S&amp;P 500 NR USD</v>
          </cell>
          <cell r="J1867" t="str">
            <v>https://am.jpmorgan.com/</v>
          </cell>
          <cell r="K1867" t="str">
            <v>Actions US Grandes Capitalisations Mixte</v>
          </cell>
          <cell r="L1867" t="str">
            <v>Europe Fonds ouverts  - Actions Etats-Unis Gdes Cap. Mixte</v>
          </cell>
          <cell r="M1867" t="str">
            <v>FFAC</v>
          </cell>
          <cell r="N1867" t="str">
            <v>FFACB</v>
          </cell>
          <cell r="O1867" t="str">
            <v>Quotidien</v>
          </cell>
          <cell r="P1867" t="str">
            <v>Austria;Belgium;Switzerland;Germany;Spain;Estonia;Finland;France;United Kingdom;Greece;Ireland;Italy;Jersey;Liechtenstein;Luxembourg;Netherlands;Norway;Sweden;</v>
          </cell>
          <cell r="Q1867" t="str">
            <v>Non</v>
          </cell>
          <cell r="R1867" t="str">
            <v/>
          </cell>
          <cell r="S1867" t="str">
            <v/>
          </cell>
          <cell r="T1867" t="str">
            <v>Amérique du Nord</v>
          </cell>
          <cell r="U1867" t="str">
            <v>États-Unis d'Amérique</v>
          </cell>
          <cell r="V1867">
            <v>6</v>
          </cell>
          <cell r="W1867" t="str">
            <v>Non</v>
          </cell>
          <cell r="X1867" t="str">
            <v>Dist</v>
          </cell>
          <cell r="Y1867" t="str">
            <v>14h30</v>
          </cell>
          <cell r="Z1867" t="str">
            <v>J+3</v>
          </cell>
          <cell r="AB1867" t="str">
            <v>Non</v>
          </cell>
          <cell r="AC1867" t="str">
            <v>Oui</v>
          </cell>
          <cell r="AD1867">
            <v>1.5</v>
          </cell>
          <cell r="AE1867">
            <v>1.73</v>
          </cell>
        </row>
        <row r="1868">
          <cell r="A1868" t="str">
            <v>LU0292454872</v>
          </cell>
          <cell r="B1868" t="str">
            <v>JPM US Select Equity Plus A (acc) USD</v>
          </cell>
          <cell r="D1868">
            <v>1</v>
          </cell>
          <cell r="E1868" t="str">
            <v>SICAV</v>
          </cell>
          <cell r="F1868" t="str">
            <v>JPMorgan AM</v>
          </cell>
          <cell r="G1868" t="str">
            <v>JPMorgan Asset Management (Europe) S.à r.l.</v>
          </cell>
          <cell r="H1868" t="str">
            <v>USD</v>
          </cell>
          <cell r="I1868" t="str">
            <v>S&amp;P 500(TR Net of 30% withh tax)</v>
          </cell>
          <cell r="J1868" t="str">
            <v>https://am.jpmorgan.com/</v>
          </cell>
          <cell r="K1868" t="str">
            <v>Actions US Grandes Capitalisations Mixte</v>
          </cell>
          <cell r="L1868" t="str">
            <v>Europe Fonds ouverts  - Actions Etats-Unis Gdes Cap. Mixte</v>
          </cell>
          <cell r="M1868" t="str">
            <v>FFAC</v>
          </cell>
          <cell r="N1868" t="str">
            <v>FFACB</v>
          </cell>
          <cell r="O1868" t="str">
            <v>Quotidien</v>
          </cell>
          <cell r="P1868" t="str">
            <v>Austria;Belgium;Bahrain;Switzerland;Germany;Denmark;Spain;Estonia;Finland;France;United Kingdom;Greece;Ireland;Italy;Jersey;Liechtenstein;Luxembourg;Netherlands;Norway;Sweden;</v>
          </cell>
          <cell r="Q1868" t="str">
            <v>Non</v>
          </cell>
          <cell r="R1868" t="str">
            <v/>
          </cell>
          <cell r="S1868" t="str">
            <v/>
          </cell>
          <cell r="T1868" t="str">
            <v>Amérique du Nord</v>
          </cell>
          <cell r="U1868" t="str">
            <v>États-Unis d'Amérique</v>
          </cell>
          <cell r="V1868">
            <v>6</v>
          </cell>
          <cell r="W1868" t="str">
            <v>Non</v>
          </cell>
          <cell r="X1868" t="str">
            <v>Cap</v>
          </cell>
          <cell r="Y1868" t="str">
            <v>14h30</v>
          </cell>
          <cell r="Z1868" t="str">
            <v>J+3</v>
          </cell>
          <cell r="AB1868" t="str">
            <v>Non</v>
          </cell>
          <cell r="AC1868" t="str">
            <v>Oui</v>
          </cell>
          <cell r="AD1868">
            <v>1.5</v>
          </cell>
          <cell r="AE1868">
            <v>1.7</v>
          </cell>
        </row>
        <row r="1869">
          <cell r="A1869" t="str">
            <v>LU0281482678</v>
          </cell>
          <cell r="B1869" t="str">
            <v>JPM US Select Equity Plus A (dist) USD</v>
          </cell>
          <cell r="D1869">
            <v>1</v>
          </cell>
          <cell r="E1869" t="str">
            <v>SICAV</v>
          </cell>
          <cell r="F1869" t="str">
            <v>JPMorgan AM</v>
          </cell>
          <cell r="G1869" t="str">
            <v>JPMorgan Asset Management (Europe) S.à r.l.</v>
          </cell>
          <cell r="H1869" t="str">
            <v>USD</v>
          </cell>
          <cell r="I1869" t="str">
            <v>S&amp;P 500(TR Net of 30% withh tax)</v>
          </cell>
          <cell r="J1869" t="str">
            <v>https://am.jpmorgan.com/</v>
          </cell>
          <cell r="K1869" t="str">
            <v>Actions US Grandes Capitalisations Mixte</v>
          </cell>
          <cell r="L1869" t="str">
            <v>Europe Fonds ouverts  - Actions Etats-Unis Gdes Cap. Mixte</v>
          </cell>
          <cell r="M1869" t="str">
            <v>FFAC</v>
          </cell>
          <cell r="N1869" t="str">
            <v>FFACB</v>
          </cell>
          <cell r="O1869" t="str">
            <v>Quotidien</v>
          </cell>
          <cell r="P1869" t="str">
            <v>Austria;Belgium;Bahrain;Switzerland;Germany;Spain;Estonia;Finland;France;United Kingdom;Greece;Ireland;Italy;Jersey;Liechtenstein;Luxembourg;Netherlands;Norway;Sweden;</v>
          </cell>
          <cell r="Q1869" t="str">
            <v>Non</v>
          </cell>
          <cell r="R1869" t="str">
            <v/>
          </cell>
          <cell r="S1869" t="str">
            <v/>
          </cell>
          <cell r="T1869" t="str">
            <v>Amérique du Nord</v>
          </cell>
          <cell r="U1869" t="str">
            <v>États-Unis d'Amérique</v>
          </cell>
          <cell r="V1869">
            <v>6</v>
          </cell>
          <cell r="W1869" t="str">
            <v>Non</v>
          </cell>
          <cell r="X1869" t="str">
            <v>Dist</v>
          </cell>
          <cell r="Y1869" t="str">
            <v>14h30</v>
          </cell>
          <cell r="Z1869" t="str">
            <v>J+3</v>
          </cell>
          <cell r="AB1869" t="str">
            <v>Non</v>
          </cell>
          <cell r="AC1869" t="str">
            <v>Oui</v>
          </cell>
          <cell r="AD1869">
            <v>1.5</v>
          </cell>
          <cell r="AE1869">
            <v>1</v>
          </cell>
        </row>
        <row r="1870">
          <cell r="A1870" t="str">
            <v>LU0210528922</v>
          </cell>
          <cell r="B1870" t="str">
            <v>JPM US Smaller Companies A (acc) USD</v>
          </cell>
          <cell r="C1870" t="str">
            <v/>
          </cell>
          <cell r="D1870">
            <v>1</v>
          </cell>
          <cell r="E1870" t="str">
            <v>SICAV</v>
          </cell>
          <cell r="F1870" t="str">
            <v>JPMorgan AM</v>
          </cell>
          <cell r="G1870" t="str">
            <v>JPMorgan Asset Management (Europe) S.à r.l.</v>
          </cell>
          <cell r="H1870" t="str">
            <v>USD</v>
          </cell>
          <cell r="I1870" t="str">
            <v>Russell 2000 NR USD</v>
          </cell>
          <cell r="J1870" t="str">
            <v>https://am.jpmorgan.com/</v>
          </cell>
          <cell r="K1870" t="str">
            <v>Actions US Petites Capitalisations</v>
          </cell>
          <cell r="L1870" t="str">
            <v>Europe Fonds ouverts  - Actions Etats-Unis Petites Cap.</v>
          </cell>
          <cell r="M1870" t="str">
            <v>FFD0</v>
          </cell>
          <cell r="N1870" t="str">
            <v>FFD0B</v>
          </cell>
          <cell r="O1870" t="str">
            <v>Quotidien</v>
          </cell>
          <cell r="P1870" t="str">
            <v>Austria;Belgium;Bahrain;Switzerland;Chile;Germany;Spain;Estonia;Finland;France;United Kingdom;Greece;Ireland;Italy;Jersey;Luxembourg;Netherlands;Norway;Peru;Portugal;Sweden;</v>
          </cell>
          <cell r="Q1870" t="str">
            <v>Non</v>
          </cell>
          <cell r="R1870" t="str">
            <v/>
          </cell>
          <cell r="S1870" t="str">
            <v/>
          </cell>
          <cell r="T1870" t="str">
            <v>Amérique du Nord</v>
          </cell>
          <cell r="U1870" t="str">
            <v>États-Unis d'Amérique</v>
          </cell>
          <cell r="V1870">
            <v>6</v>
          </cell>
          <cell r="W1870" t="str">
            <v>Non</v>
          </cell>
          <cell r="X1870" t="str">
            <v>Cap</v>
          </cell>
          <cell r="Y1870" t="str">
            <v>14h30</v>
          </cell>
          <cell r="Z1870" t="str">
            <v>J+3</v>
          </cell>
          <cell r="AB1870" t="str">
            <v>Non</v>
          </cell>
          <cell r="AC1870" t="str">
            <v>Oui</v>
          </cell>
          <cell r="AD1870">
            <v>1.5</v>
          </cell>
          <cell r="AE1870">
            <v>1.73</v>
          </cell>
        </row>
        <row r="1871">
          <cell r="A1871" t="str">
            <v>LU0117881572</v>
          </cell>
          <cell r="B1871" t="str">
            <v>JPM US Smaller Companies D (acc) USD</v>
          </cell>
          <cell r="D1871">
            <v>2</v>
          </cell>
          <cell r="E1871" t="str">
            <v>SICAV</v>
          </cell>
          <cell r="F1871" t="str">
            <v>JPMorgan AM</v>
          </cell>
          <cell r="G1871" t="str">
            <v>JPMorgan Asset Management (Europe) S.à r.l.</v>
          </cell>
          <cell r="H1871" t="str">
            <v>USD</v>
          </cell>
          <cell r="I1871" t="str">
            <v>Russell 2000 NR USD</v>
          </cell>
          <cell r="J1871" t="str">
            <v>https://am.jpmorgan.com/</v>
          </cell>
          <cell r="K1871" t="str">
            <v>Actions US Petites Capitalisations</v>
          </cell>
          <cell r="L1871" t="str">
            <v>Europe Fonds ouverts  - Actions Etats-Unis Petites Cap.</v>
          </cell>
          <cell r="M1871" t="str">
            <v>FFD0</v>
          </cell>
          <cell r="N1871" t="str">
            <v>FFD0B</v>
          </cell>
          <cell r="O1871" t="str">
            <v>Quotidien</v>
          </cell>
          <cell r="P1871" t="str">
            <v>Austria;Belgium;Bahrain;Switzerland;Chile;Germany;Spain;Estonia;Finland;France;United Kingdom;Greece;Ireland;Italy;Jersey;Luxembourg;Netherlands;Norway;Portugal;Sweden;</v>
          </cell>
          <cell r="Q1871" t="str">
            <v>Non</v>
          </cell>
          <cell r="R1871" t="str">
            <v/>
          </cell>
          <cell r="S1871" t="str">
            <v/>
          </cell>
          <cell r="T1871" t="str">
            <v>Amérique du Nord</v>
          </cell>
          <cell r="U1871" t="str">
            <v>États-Unis d'Amérique</v>
          </cell>
          <cell r="V1871">
            <v>6</v>
          </cell>
          <cell r="W1871" t="str">
            <v>Non</v>
          </cell>
          <cell r="X1871" t="str">
            <v>Cap</v>
          </cell>
          <cell r="AB1871" t="str">
            <v>Non</v>
          </cell>
          <cell r="AC1871" t="str">
            <v>Oui</v>
          </cell>
          <cell r="AD1871">
            <v>1.5</v>
          </cell>
          <cell r="AE1871">
            <v>2.81</v>
          </cell>
        </row>
        <row r="1872">
          <cell r="A1872" t="str">
            <v>LU0159052710</v>
          </cell>
          <cell r="B1872" t="str">
            <v>JPM US Technology A (acc) EUR</v>
          </cell>
          <cell r="D1872">
            <v>4</v>
          </cell>
          <cell r="E1872" t="str">
            <v>SICAV</v>
          </cell>
          <cell r="F1872" t="str">
            <v>JPMorgan AM</v>
          </cell>
          <cell r="G1872" t="str">
            <v>JPMorgan Asset Management (Europe) S.à r.l.</v>
          </cell>
          <cell r="H1872" t="str">
            <v>EUR</v>
          </cell>
          <cell r="I1872" t="str">
            <v>Russell 1000 EW Technology NR USD</v>
          </cell>
          <cell r="J1872" t="str">
            <v>https://am.jpmorgan.com/</v>
          </cell>
          <cell r="K1872" t="str">
            <v>Secteur Technologies</v>
          </cell>
          <cell r="L1872" t="str">
            <v>Europe Fonds ouverts  - Actions Secteur Technologies</v>
          </cell>
          <cell r="M1872" t="str">
            <v>G0R0</v>
          </cell>
          <cell r="N1872" t="str">
            <v>G0R0B</v>
          </cell>
          <cell r="O1872" t="str">
            <v>Quotidien</v>
          </cell>
          <cell r="P1872" t="str">
            <v>Austria;Belgium;Bahrain;Switzerland;Chile;Germany;Denmark;Spain;Estonia;Finland;France;United Kingdom;Greece;Hungary;Ireland;Italy;Jersey;Luxembourg;Netherlands;Norway;Poland;Sweden;</v>
          </cell>
          <cell r="Q1872" t="str">
            <v>Non</v>
          </cell>
          <cell r="R1872" t="str">
            <v/>
          </cell>
          <cell r="S1872" t="str">
            <v/>
          </cell>
          <cell r="T1872" t="str">
            <v>Amérique du Nord</v>
          </cell>
          <cell r="U1872" t="str">
            <v>États-Unis d'Amérique</v>
          </cell>
          <cell r="V1872">
            <v>6</v>
          </cell>
          <cell r="W1872" t="str">
            <v>Non</v>
          </cell>
          <cell r="X1872" t="str">
            <v>Cap</v>
          </cell>
          <cell r="Y1872" t="str">
            <v>14h30</v>
          </cell>
          <cell r="Z1872" t="str">
            <v>J+3</v>
          </cell>
          <cell r="AB1872" t="str">
            <v>Non</v>
          </cell>
          <cell r="AC1872" t="str">
            <v>Oui</v>
          </cell>
          <cell r="AD1872">
            <v>1.5</v>
          </cell>
          <cell r="AE1872">
            <v>1.74</v>
          </cell>
        </row>
        <row r="1873">
          <cell r="A1873" t="str">
            <v>LU0082616367</v>
          </cell>
          <cell r="B1873" t="str">
            <v>JPM US Technology A (dist) USD</v>
          </cell>
          <cell r="D1873">
            <v>3</v>
          </cell>
          <cell r="E1873" t="str">
            <v>SICAV</v>
          </cell>
          <cell r="F1873" t="str">
            <v>JPMorgan AM</v>
          </cell>
          <cell r="G1873" t="str">
            <v>JPMorgan Asset Management (Europe) S.à r.l.</v>
          </cell>
          <cell r="H1873" t="str">
            <v>USD</v>
          </cell>
          <cell r="I1873" t="str">
            <v>Russell 1000 EW Technology NR USD</v>
          </cell>
          <cell r="J1873" t="str">
            <v>https://am.jpmorgan.com/</v>
          </cell>
          <cell r="K1873" t="str">
            <v>Secteur Technologies</v>
          </cell>
          <cell r="L1873" t="str">
            <v>Europe Fonds ouverts  - Actions Secteur Technologies</v>
          </cell>
          <cell r="M1873" t="str">
            <v>G0R0</v>
          </cell>
          <cell r="N1873" t="str">
            <v>G0R0B</v>
          </cell>
          <cell r="O1873" t="str">
            <v>Quotidien</v>
          </cell>
          <cell r="P1873" t="str">
            <v>Austria;Bahrain;Switzerland;Germany;Spain;Estonia;Finland;France;United Kingdom;Greece;Ireland;Italy;Luxembourg;Netherlands;Norway;Peru;Portugal;Sweden;</v>
          </cell>
          <cell r="Q1873" t="str">
            <v>Non</v>
          </cell>
          <cell r="R1873" t="str">
            <v/>
          </cell>
          <cell r="S1873" t="str">
            <v/>
          </cell>
          <cell r="T1873" t="str">
            <v>Amérique du Nord</v>
          </cell>
          <cell r="U1873" t="str">
            <v>États-Unis d'Amérique</v>
          </cell>
          <cell r="V1873">
            <v>6</v>
          </cell>
          <cell r="W1873" t="str">
            <v>Non</v>
          </cell>
          <cell r="X1873" t="str">
            <v>Dist</v>
          </cell>
          <cell r="Y1873" t="str">
            <v>14h30</v>
          </cell>
          <cell r="Z1873" t="str">
            <v>J+3</v>
          </cell>
          <cell r="AB1873" t="str">
            <v>Non</v>
          </cell>
          <cell r="AC1873" t="str">
            <v>Oui</v>
          </cell>
          <cell r="AD1873">
            <v>1.5</v>
          </cell>
          <cell r="AE1873">
            <v>1.77</v>
          </cell>
        </row>
        <row r="1874">
          <cell r="A1874" t="str">
            <v>LU1303370156</v>
          </cell>
          <cell r="B1874" t="str">
            <v>JPM US Technology C (acc) EUR</v>
          </cell>
          <cell r="C1874" t="str">
            <v>Déréférencé Expert 02/2019</v>
          </cell>
          <cell r="D1874">
            <v>0</v>
          </cell>
          <cell r="E1874" t="str">
            <v>SICAV</v>
          </cell>
          <cell r="F1874" t="str">
            <v>JPMorgan AM</v>
          </cell>
          <cell r="G1874" t="str">
            <v>JPMorgan Asset Management (Europe) S.à r.l.</v>
          </cell>
          <cell r="H1874" t="str">
            <v>EUR</v>
          </cell>
          <cell r="I1874" t="str">
            <v>Russell 1000 EW Technology NR USD</v>
          </cell>
          <cell r="J1874" t="str">
            <v>https://am.jpmorgan.com/</v>
          </cell>
          <cell r="K1874" t="str">
            <v>Secteur Technologies</v>
          </cell>
          <cell r="L1874" t="str">
            <v>Europe Fonds ouverts  - Actions Secteur Technologies</v>
          </cell>
          <cell r="M1874" t="str">
            <v>G0R0</v>
          </cell>
          <cell r="N1874" t="str">
            <v>G0R0B</v>
          </cell>
          <cell r="O1874" t="str">
            <v>Quotidien</v>
          </cell>
          <cell r="P1874" t="str">
            <v>Austria;Belgium;Bahrain;Switzerland;Germany;Denmark;Spain;Estonia;Finland;France;United Kingdom;Hungary;Ireland;Italy;Jersey;Luxembourg;Netherlands;Norway;Sweden;</v>
          </cell>
          <cell r="Q1874" t="str">
            <v>Non</v>
          </cell>
          <cell r="R1874" t="str">
            <v/>
          </cell>
          <cell r="S1874" t="str">
            <v/>
          </cell>
          <cell r="T1874" t="str">
            <v>Amérique du Nord</v>
          </cell>
          <cell r="U1874" t="str">
            <v>États-Unis d'Amérique</v>
          </cell>
          <cell r="V1874">
            <v>6</v>
          </cell>
          <cell r="W1874" t="str">
            <v>Non</v>
          </cell>
          <cell r="X1874" t="str">
            <v>Cap</v>
          </cell>
          <cell r="Y1874" t="str">
            <v>14h30</v>
          </cell>
          <cell r="Z1874" t="str">
            <v>J+3</v>
          </cell>
          <cell r="AB1874" t="str">
            <v>Non</v>
          </cell>
          <cell r="AC1874" t="str">
            <v>Oui</v>
          </cell>
          <cell r="AD1874">
            <v>0.65</v>
          </cell>
          <cell r="AE1874">
            <v>0.87</v>
          </cell>
        </row>
        <row r="1875">
          <cell r="A1875" t="str">
            <v>LU0355584466</v>
          </cell>
          <cell r="B1875" t="str">
            <v>JPM Africa Equity A perf (acc) USD</v>
          </cell>
          <cell r="C1875" t="str">
            <v/>
          </cell>
          <cell r="D1875">
            <v>2</v>
          </cell>
          <cell r="E1875" t="str">
            <v>SICAV</v>
          </cell>
          <cell r="F1875" t="str">
            <v>JPMorgan AM</v>
          </cell>
          <cell r="G1875" t="str">
            <v>JPMorgan Asset Management (Europe) S.à r.l.</v>
          </cell>
          <cell r="H1875" t="str">
            <v>USD</v>
          </cell>
          <cell r="I1875" t="str">
            <v>DJ Titans Africa 50 TR USD</v>
          </cell>
          <cell r="J1875" t="str">
            <v>https://am.jpmorgan.com/</v>
          </cell>
          <cell r="K1875" t="str">
            <v>Actions Afrique et Moyen-Orient</v>
          </cell>
          <cell r="L1875" t="str">
            <v>Europe Fonds ouverts  - Actions Afrique</v>
          </cell>
          <cell r="M1875" t="str">
            <v>FT00</v>
          </cell>
          <cell r="N1875" t="str">
            <v>FT00B</v>
          </cell>
          <cell r="O1875" t="str">
            <v>Quotidien</v>
          </cell>
          <cell r="P1875" t="str">
            <v>Austria;Belgium;Bahrain;Switzerland;Cyprus;Germany;Denmark;Spain;Estonia;Finland;France;United Kingdom;Greece;Ireland;Italy;Jersey;Luxembourg;Netherlands;Norway;Portugal;Singapore;Sweden;Taiwan;</v>
          </cell>
          <cell r="Q1875" t="str">
            <v>Non</v>
          </cell>
          <cell r="R1875" t="str">
            <v/>
          </cell>
          <cell r="S1875" t="str">
            <v/>
          </cell>
          <cell r="T1875" t="str">
            <v>Afrique</v>
          </cell>
          <cell r="U1875" t="str">
            <v>Afrique</v>
          </cell>
          <cell r="V1875">
            <v>6</v>
          </cell>
          <cell r="W1875" t="str">
            <v>Non</v>
          </cell>
          <cell r="X1875" t="str">
            <v>Cap</v>
          </cell>
          <cell r="AB1875" t="str">
            <v>Non</v>
          </cell>
          <cell r="AC1875" t="str">
            <v>Oui</v>
          </cell>
          <cell r="AD1875">
            <v>1.5</v>
          </cell>
          <cell r="AE1875">
            <v>1.81</v>
          </cell>
        </row>
        <row r="1876">
          <cell r="A1876" t="str">
            <v>LU0053666078</v>
          </cell>
          <cell r="B1876" t="str">
            <v>JPM America Equity A (dist) USD</v>
          </cell>
          <cell r="C1876" t="str">
            <v/>
          </cell>
          <cell r="D1876">
            <v>0</v>
          </cell>
          <cell r="E1876" t="str">
            <v>SICAV</v>
          </cell>
          <cell r="F1876" t="str">
            <v>JPMorgan AM</v>
          </cell>
          <cell r="G1876" t="str">
            <v>JPMorgan Asset Management (Europe) S.à r.l.</v>
          </cell>
          <cell r="H1876" t="str">
            <v>USD</v>
          </cell>
          <cell r="I1876" t="str">
            <v>S&amp;P 500 NR USD</v>
          </cell>
          <cell r="J1876" t="str">
            <v>https://am.jpmorgan.com/</v>
          </cell>
          <cell r="K1876" t="str">
            <v>Actions US Grandes Capitalisations Mixte</v>
          </cell>
          <cell r="L1876" t="str">
            <v>Europe Fonds ouverts  - Actions Etats-Unis Gdes Cap. Mixte</v>
          </cell>
          <cell r="M1876" t="str">
            <v>FFAC</v>
          </cell>
          <cell r="N1876" t="str">
            <v>FFACB</v>
          </cell>
          <cell r="O1876" t="str">
            <v>Quotidien</v>
          </cell>
          <cell r="P1876" t="str">
            <v>Austria;Belgium;Bahrain;Switzerland;Chile;Germany;Spain;Estonia;Finland;France;United Kingdom;Greece;Ireland;Italy;Jersey;Luxembourg;Netherlands;Norway;Peru;Portugal;Sweden;</v>
          </cell>
          <cell r="Q1876" t="str">
            <v>Non</v>
          </cell>
          <cell r="R1876" t="str">
            <v/>
          </cell>
          <cell r="S1876" t="str">
            <v/>
          </cell>
          <cell r="T1876" t="str">
            <v>Amérique du Nord</v>
          </cell>
          <cell r="U1876" t="str">
            <v>États-Unis d'Amérique</v>
          </cell>
          <cell r="V1876">
            <v>6</v>
          </cell>
          <cell r="W1876" t="str">
            <v>Non</v>
          </cell>
          <cell r="X1876" t="str">
            <v>Dist</v>
          </cell>
          <cell r="AB1876" t="str">
            <v>Non</v>
          </cell>
          <cell r="AC1876" t="str">
            <v>Oui</v>
          </cell>
          <cell r="AD1876">
            <v>1.5</v>
          </cell>
          <cell r="AE1876">
            <v>1.72</v>
          </cell>
        </row>
        <row r="1877">
          <cell r="A1877" t="str">
            <v>LU1839390173</v>
          </cell>
          <cell r="B1877" t="str">
            <v>JPM ASEAN Equity A (dist) USD</v>
          </cell>
          <cell r="D1877">
            <v>0</v>
          </cell>
          <cell r="E1877" t="str">
            <v>SICAV</v>
          </cell>
          <cell r="F1877" t="str">
            <v>JPMorgan AM</v>
          </cell>
          <cell r="G1877" t="str">
            <v>JPMorgan Asset Management (Europe) S.à r.l.</v>
          </cell>
          <cell r="H1877" t="str">
            <v>USD</v>
          </cell>
          <cell r="I1877" t="str">
            <v>MSCI AC ASEAN NR USD</v>
          </cell>
          <cell r="J1877" t="str">
            <v>https://am.jpmorgan.com/</v>
          </cell>
          <cell r="K1877" t="str">
            <v>Actions Asie Pacifique - Zones particulières</v>
          </cell>
          <cell r="L1877" t="str">
            <v>Europe Fonds ouverts  - Actions ASEAN</v>
          </cell>
          <cell r="M1877" t="str">
            <v>FO00</v>
          </cell>
          <cell r="N1877" t="str">
            <v>FO00B</v>
          </cell>
          <cell r="O1877" t="str">
            <v>Quotidien</v>
          </cell>
          <cell r="P1877" t="str">
            <v>Austria;Belgium;Bahrain;Switzerland;Germany;Spain;Estonia;Finland;France;United Kingdom;Greece;Hungary;Ireland;Jersey;Liechtenstein;Luxembourg;Netherlands;Norway;Poland;Sweden;</v>
          </cell>
          <cell r="Q1877" t="str">
            <v>Non</v>
          </cell>
          <cell r="R1877" t="str">
            <v/>
          </cell>
          <cell r="S1877" t="str">
            <v/>
          </cell>
          <cell r="T1877" t="str">
            <v>Asie - Pacifique</v>
          </cell>
          <cell r="U1877" t="str">
            <v>ASEAN</v>
          </cell>
          <cell r="V1877">
            <v>6</v>
          </cell>
          <cell r="W1877" t="str">
            <v>Non</v>
          </cell>
          <cell r="X1877" t="str">
            <v>Dist</v>
          </cell>
          <cell r="Y1877" t="str">
            <v>14h30</v>
          </cell>
          <cell r="Z1877" t="str">
            <v>J+3</v>
          </cell>
          <cell r="AB1877" t="str">
            <v>Non</v>
          </cell>
          <cell r="AC1877" t="str">
            <v>Oui</v>
          </cell>
          <cell r="AD1877">
            <v>1.5</v>
          </cell>
          <cell r="AE1877">
            <v>1.81</v>
          </cell>
        </row>
        <row r="1878">
          <cell r="A1878" t="str">
            <v>LU0441851994</v>
          </cell>
          <cell r="B1878" t="str">
            <v>JPM ASEAN Equity D (acc) USD</v>
          </cell>
          <cell r="D1878">
            <v>1</v>
          </cell>
          <cell r="E1878" t="str">
            <v>SICAV</v>
          </cell>
          <cell r="F1878" t="str">
            <v>JPMorgan AM</v>
          </cell>
          <cell r="G1878" t="str">
            <v>JPMorgan Asset Management (Europe) S.à r.l.</v>
          </cell>
          <cell r="H1878" t="str">
            <v>USD</v>
          </cell>
          <cell r="I1878" t="str">
            <v>MSCI AC ASEAN NR USD</v>
          </cell>
          <cell r="J1878" t="str">
            <v>https://am.jpmorgan.com/</v>
          </cell>
          <cell r="K1878" t="str">
            <v>Actions Asie Pacifique - Zones particulières</v>
          </cell>
          <cell r="L1878" t="str">
            <v>Europe Fonds ouverts  - Actions ASEAN</v>
          </cell>
          <cell r="M1878" t="str">
            <v>FO00</v>
          </cell>
          <cell r="N1878" t="str">
            <v>FO00B</v>
          </cell>
          <cell r="O1878" t="str">
            <v>Quotidien</v>
          </cell>
          <cell r="P1878" t="str">
            <v>Austria;Belgium;Bahrain;Switzerland;Germany;Spain;Estonia;Finland;France;United Kingdom;Hungary;Ireland;Italy;Jersey;Luxembourg;Netherlands;Norway;Poland;Portugal;Sweden;</v>
          </cell>
          <cell r="Q1878" t="str">
            <v>Non</v>
          </cell>
          <cell r="R1878" t="str">
            <v/>
          </cell>
          <cell r="S1878" t="str">
            <v/>
          </cell>
          <cell r="T1878" t="str">
            <v>Asie - Pacifique</v>
          </cell>
          <cell r="U1878" t="str">
            <v>ASEAN</v>
          </cell>
          <cell r="V1878">
            <v>6</v>
          </cell>
          <cell r="W1878" t="str">
            <v>Non</v>
          </cell>
          <cell r="X1878" t="str">
            <v>Cap</v>
          </cell>
          <cell r="AB1878" t="str">
            <v>Non</v>
          </cell>
          <cell r="AC1878" t="str">
            <v>Oui</v>
          </cell>
          <cell r="AD1878">
            <v>1.5</v>
          </cell>
          <cell r="AE1878">
            <v>2.56</v>
          </cell>
        </row>
        <row r="1879">
          <cell r="A1879" t="str">
            <v>LU0210526637</v>
          </cell>
          <cell r="B1879" t="str">
            <v>JPM China A (acc) USD</v>
          </cell>
          <cell r="C1879" t="str">
            <v>Retrait SLEPL 07/21 doublons</v>
          </cell>
          <cell r="D1879">
            <v>0</v>
          </cell>
          <cell r="E1879" t="str">
            <v>SICAV</v>
          </cell>
          <cell r="F1879" t="str">
            <v>JPMorgan AM</v>
          </cell>
          <cell r="G1879" t="str">
            <v>JPMorgan Asset Management (Europe) S.à r.l.</v>
          </cell>
          <cell r="H1879" t="str">
            <v>USD</v>
          </cell>
          <cell r="I1879" t="str">
            <v>MSCI China 10/40 NR USD</v>
          </cell>
          <cell r="J1879" t="str">
            <v>https://am.jpmorgan.com/</v>
          </cell>
          <cell r="K1879" t="str">
            <v>Actions Chine</v>
          </cell>
          <cell r="L1879" t="str">
            <v>Europe Fonds ouverts  - Actions Chine</v>
          </cell>
          <cell r="M1879" t="str">
            <v>FKD0</v>
          </cell>
          <cell r="N1879" t="str">
            <v>FKD0B</v>
          </cell>
          <cell r="O1879" t="str">
            <v>Quotidien</v>
          </cell>
          <cell r="P1879" t="str">
            <v>Austria;Belgium;Bahrain;Switzerland;Chile;Cyprus;Germany;Denmark;Spain;Estonia;Finland;France;United Kingdom;Greece;Ireland;Italy;Jersey;Luxembourg;Netherlands;Norway;Peru;Poland;Portugal;Sweden;</v>
          </cell>
          <cell r="Q1879" t="str">
            <v>Non</v>
          </cell>
          <cell r="R1879" t="str">
            <v/>
          </cell>
          <cell r="S1879" t="str">
            <v/>
          </cell>
          <cell r="T1879" t="str">
            <v>Chine</v>
          </cell>
          <cell r="U1879" t="str">
            <v>Chine</v>
          </cell>
          <cell r="V1879">
            <v>6</v>
          </cell>
          <cell r="W1879" t="str">
            <v>Non</v>
          </cell>
          <cell r="X1879" t="str">
            <v>Cap</v>
          </cell>
          <cell r="Y1879" t="str">
            <v>14h30</v>
          </cell>
          <cell r="Z1879" t="str">
            <v>J+3</v>
          </cell>
          <cell r="AB1879" t="str">
            <v>Non</v>
          </cell>
          <cell r="AC1879" t="str">
            <v>Oui</v>
          </cell>
          <cell r="AD1879">
            <v>1.5</v>
          </cell>
          <cell r="AE1879">
            <v>1.8</v>
          </cell>
        </row>
        <row r="1880">
          <cell r="A1880" t="str">
            <v>LU1255011097</v>
          </cell>
          <cell r="B1880" t="str">
            <v>JPM China A-Share Opps A (acc) EUR</v>
          </cell>
          <cell r="D1880">
            <v>5</v>
          </cell>
          <cell r="E1880" t="str">
            <v>SICAV</v>
          </cell>
          <cell r="F1880" t="str">
            <v>JPMorgan AM</v>
          </cell>
          <cell r="G1880" t="str">
            <v>JPMorgan Asset Management (Europe) S.à r.l.</v>
          </cell>
          <cell r="H1880" t="str">
            <v>EUR</v>
          </cell>
          <cell r="I1880" t="str">
            <v>CSI 300 NR USD</v>
          </cell>
          <cell r="J1880" t="str">
            <v>https://am.jpmorgan.com/</v>
          </cell>
          <cell r="K1880" t="str">
            <v>Actions Chine</v>
          </cell>
          <cell r="L1880" t="str">
            <v>Europe Fonds ouverts  - Actions Chine - A Shares</v>
          </cell>
          <cell r="M1880" t="str">
            <v>FKD0</v>
          </cell>
          <cell r="N1880" t="str">
            <v>FKD0B</v>
          </cell>
          <cell r="O1880" t="str">
            <v>Quotidien</v>
          </cell>
          <cell r="P1880" t="str">
            <v>Austria;Belgium;Switzerland;Germany;Denmark;Spain;Finland;France;Greece;Hungary;Ireland;Italy;Jersey;Luxembourg;Norway;Portugal;Sweden;</v>
          </cell>
          <cell r="Q1880">
            <v>0</v>
          </cell>
          <cell r="R1880" t="str">
            <v/>
          </cell>
          <cell r="S1880" t="str">
            <v/>
          </cell>
          <cell r="T1880" t="str">
            <v>Chine</v>
          </cell>
          <cell r="U1880" t="str">
            <v>Chine</v>
          </cell>
          <cell r="V1880">
            <v>6</v>
          </cell>
          <cell r="W1880" t="str">
            <v>Non</v>
          </cell>
          <cell r="X1880" t="str">
            <v>Cap</v>
          </cell>
          <cell r="Y1880" t="str">
            <v>14h30</v>
          </cell>
          <cell r="Z1880" t="str">
            <v>J+3</v>
          </cell>
          <cell r="AB1880" t="str">
            <v>Non</v>
          </cell>
          <cell r="AC1880" t="str">
            <v>Oui</v>
          </cell>
          <cell r="AD1880">
            <v>1.5</v>
          </cell>
          <cell r="AE1880">
            <v>1.8</v>
          </cell>
        </row>
        <row r="1881">
          <cell r="A1881" t="str">
            <v>LU1706168710</v>
          </cell>
          <cell r="B1881" t="str">
            <v>JPM China A-Share Opps D (acc) EUR</v>
          </cell>
          <cell r="D1881">
            <v>5</v>
          </cell>
          <cell r="E1881" t="str">
            <v>SICAV</v>
          </cell>
          <cell r="F1881" t="str">
            <v>JPMorgan AM</v>
          </cell>
          <cell r="G1881" t="str">
            <v>JPMorgan Asset Management (Europe) S.à r.l.</v>
          </cell>
          <cell r="H1881" t="str">
            <v>EUR</v>
          </cell>
          <cell r="I1881" t="str">
            <v>CSI 300 NR USD</v>
          </cell>
          <cell r="J1881" t="str">
            <v>https://am.jpmorgan.com/</v>
          </cell>
          <cell r="K1881" t="str">
            <v>Actions Chine</v>
          </cell>
          <cell r="L1881" t="str">
            <v>Europe Fonds ouverts  - Actions Chine - A Shares</v>
          </cell>
          <cell r="M1881" t="str">
            <v>FKD0</v>
          </cell>
          <cell r="N1881" t="str">
            <v>FKD0B</v>
          </cell>
          <cell r="O1881" t="str">
            <v>Quotidien</v>
          </cell>
          <cell r="P1881" t="str">
            <v>Austria;Belgium;Switzerland;Germany;Denmark;Spain;Finland;France;Greece;Hungary;Ireland;Italy;Jersey;Luxembourg;Norway;Portugal;Sweden;</v>
          </cell>
          <cell r="Q1881">
            <v>0</v>
          </cell>
          <cell r="R1881" t="str">
            <v/>
          </cell>
          <cell r="S1881" t="str">
            <v/>
          </cell>
          <cell r="T1881" t="str">
            <v>Chine</v>
          </cell>
          <cell r="U1881" t="str">
            <v>Chine</v>
          </cell>
          <cell r="V1881">
            <v>6</v>
          </cell>
          <cell r="W1881" t="str">
            <v>Non</v>
          </cell>
          <cell r="X1881" t="str">
            <v>Cap</v>
          </cell>
          <cell r="Y1881" t="str">
            <v>14h30</v>
          </cell>
          <cell r="Z1881" t="str">
            <v>J+3</v>
          </cell>
          <cell r="AA1881">
            <v>0</v>
          </cell>
          <cell r="AB1881" t="str">
            <v>Non</v>
          </cell>
          <cell r="AC1881" t="str">
            <v>Oui</v>
          </cell>
          <cell r="AD1881">
            <v>1.5</v>
          </cell>
          <cell r="AE1881">
            <v>2.5499999999999998</v>
          </cell>
        </row>
        <row r="1882">
          <cell r="A1882" t="str">
            <v>LU0512127621</v>
          </cell>
          <cell r="B1882" t="str">
            <v>JPM Emerg Mkts Corp Bd A (acc) EURH</v>
          </cell>
          <cell r="D1882">
            <v>1</v>
          </cell>
          <cell r="E1882" t="str">
            <v>SICAV</v>
          </cell>
          <cell r="F1882" t="str">
            <v>JPMorgan AM</v>
          </cell>
          <cell r="G1882" t="str">
            <v>JPMorgan Asset Management (Europe) S.à r.l.</v>
          </cell>
          <cell r="H1882" t="str">
            <v>EUR</v>
          </cell>
          <cell r="I1882" t="str">
            <v>JPM CEMBI Broad Diversified TR USD</v>
          </cell>
          <cell r="J1882" t="str">
            <v>https://am.jpmorgan.com/</v>
          </cell>
          <cell r="K1882" t="str">
            <v>Obligations Marchés Emergents</v>
          </cell>
          <cell r="L1882" t="str">
            <v>Europe Fonds ouverts  - Obligations Marchés Emergents Emprunts Privés Dominante EUR</v>
          </cell>
          <cell r="M1882" t="str">
            <v>BDRB</v>
          </cell>
          <cell r="N1882" t="str">
            <v>BDRBB</v>
          </cell>
          <cell r="O1882" t="str">
            <v>Quotidien</v>
          </cell>
          <cell r="P1882" t="str">
            <v>Austria;Belgium;Switzerland;Cyprus;Germany;Denmark;Spain;Finland;France;United Kingdom;Greece;Hungary;Ireland;Italy;Jersey;Liechtenstein;Luxembourg;Netherlands;Norway;Poland;Sweden;</v>
          </cell>
          <cell r="Q1882" t="str">
            <v>Non</v>
          </cell>
          <cell r="R1882" t="str">
            <v/>
          </cell>
          <cell r="S1882" t="str">
            <v>+ 85 ans</v>
          </cell>
          <cell r="T1882" t="str">
            <v>Marchés Emergents</v>
          </cell>
          <cell r="U1882" t="str">
            <v>Global Emerging Mkts</v>
          </cell>
          <cell r="V1882">
            <v>4</v>
          </cell>
          <cell r="W1882" t="str">
            <v>Non</v>
          </cell>
          <cell r="X1882" t="str">
            <v>Cap</v>
          </cell>
          <cell r="Y1882" t="str">
            <v>14h30</v>
          </cell>
          <cell r="Z1882" t="str">
            <v>J+1</v>
          </cell>
          <cell r="AB1882" t="str">
            <v>Non</v>
          </cell>
          <cell r="AC1882" t="str">
            <v>Oui</v>
          </cell>
          <cell r="AD1882">
            <v>1</v>
          </cell>
          <cell r="AE1882">
            <v>1.23</v>
          </cell>
        </row>
        <row r="1883">
          <cell r="A1883" t="str">
            <v>LU0332400232</v>
          </cell>
          <cell r="B1883" t="str">
            <v>JPM Emerg Mkts Lcl Ccy Dbt A (acc) EUR</v>
          </cell>
          <cell r="D1883">
            <v>0</v>
          </cell>
          <cell r="E1883" t="str">
            <v>SICAV</v>
          </cell>
          <cell r="F1883" t="str">
            <v>JPMorgan AM</v>
          </cell>
          <cell r="G1883" t="str">
            <v>JPMorgan Asset Management (Europe) S.à r.l.</v>
          </cell>
          <cell r="H1883" t="str">
            <v>EUR</v>
          </cell>
          <cell r="I1883" t="str">
            <v>JPM GBI-EM Global Diversified TR USD</v>
          </cell>
          <cell r="J1883" t="str">
            <v>https://am.jpmorgan.com/</v>
          </cell>
          <cell r="K1883" t="str">
            <v>Obligations Marchés Emergents - Devise locale</v>
          </cell>
          <cell r="L1883" t="str">
            <v>Europe Fonds ouverts  - Obligations Marchés Emergents Devise Locale</v>
          </cell>
          <cell r="M1883" t="str">
            <v>BDRC</v>
          </cell>
          <cell r="N1883" t="str">
            <v>BDRCB</v>
          </cell>
          <cell r="O1883" t="str">
            <v>Quotidien</v>
          </cell>
          <cell r="P1883" t="str">
            <v>Austria;Belgium;Bahrain;Switzerland;Cyprus;Germany;Spain;Estonia;Finland;France;United Kingdom;Greece;Hungary;Ireland;Italy;Jersey;Luxembourg;Netherlands;Norway;Sweden;</v>
          </cell>
          <cell r="Q1883" t="str">
            <v>Non</v>
          </cell>
          <cell r="R1883" t="str">
            <v/>
          </cell>
          <cell r="S1883" t="str">
            <v>+ 85 ans</v>
          </cell>
          <cell r="T1883" t="str">
            <v>Marchés Emergents</v>
          </cell>
          <cell r="U1883" t="str">
            <v>Global Emerging Mkts</v>
          </cell>
          <cell r="V1883">
            <v>4</v>
          </cell>
          <cell r="W1883" t="str">
            <v>Non</v>
          </cell>
          <cell r="X1883" t="str">
            <v>Cap</v>
          </cell>
          <cell r="AB1883" t="str">
            <v>Non</v>
          </cell>
          <cell r="AC1883" t="str">
            <v>Oui</v>
          </cell>
          <cell r="AD1883">
            <v>1</v>
          </cell>
          <cell r="AE1883">
            <v>1.31</v>
          </cell>
        </row>
        <row r="1884">
          <cell r="A1884" t="str">
            <v>LU0332400406</v>
          </cell>
          <cell r="B1884" t="str">
            <v>JPM Emerg Mkts Lcl Ccy Dbt A (acc) USD</v>
          </cell>
          <cell r="D1884">
            <v>1</v>
          </cell>
          <cell r="E1884" t="str">
            <v>SICAV</v>
          </cell>
          <cell r="F1884" t="str">
            <v>JPMorgan AM</v>
          </cell>
          <cell r="G1884" t="str">
            <v>JPMorgan Asset Management (Europe) S.à r.l.</v>
          </cell>
          <cell r="H1884" t="str">
            <v>USD</v>
          </cell>
          <cell r="I1884" t="str">
            <v>JPM GBI-EM Global Diversified TR USD</v>
          </cell>
          <cell r="J1884" t="str">
            <v>https://am.jpmorgan.com/</v>
          </cell>
          <cell r="K1884" t="str">
            <v>Obligations Marchés Emergents - Devise locale</v>
          </cell>
          <cell r="L1884" t="str">
            <v>Europe Fonds ouverts  - Obligations Marchés Emergents Devise Locale</v>
          </cell>
          <cell r="M1884" t="str">
            <v>BDRC</v>
          </cell>
          <cell r="N1884" t="str">
            <v>BDRCB</v>
          </cell>
          <cell r="O1884" t="str">
            <v>Quotidien</v>
          </cell>
          <cell r="P1884" t="str">
            <v>Austria;Belgium;Bahrain;Switzerland;Chile;Germany;Spain;Estonia;Finland;France;United Kingdom;Greece;Hong Kong;Ireland;Jersey;Luxembourg;Netherlands;Norway;Portugal;Singapore;Sweden;Taiwan;</v>
          </cell>
          <cell r="Q1884" t="str">
            <v>Non</v>
          </cell>
          <cell r="R1884" t="str">
            <v/>
          </cell>
          <cell r="S1884" t="str">
            <v>+ 85 ans</v>
          </cell>
          <cell r="T1884" t="str">
            <v>Marchés Emergents</v>
          </cell>
          <cell r="U1884" t="str">
            <v>Global Emerging Mkts</v>
          </cell>
          <cell r="V1884">
            <v>5</v>
          </cell>
          <cell r="W1884" t="str">
            <v>Non</v>
          </cell>
          <cell r="X1884" t="str">
            <v>Cap</v>
          </cell>
          <cell r="AB1884" t="str">
            <v>Non</v>
          </cell>
          <cell r="AC1884" t="str">
            <v>Oui</v>
          </cell>
          <cell r="AD1884">
            <v>1</v>
          </cell>
          <cell r="AE1884">
            <v>1.31</v>
          </cell>
        </row>
        <row r="1885">
          <cell r="A1885" t="str">
            <v>LU0634316219</v>
          </cell>
          <cell r="B1885" t="str">
            <v>JPM Emerging Europe Equity A (acc) USD</v>
          </cell>
          <cell r="D1885">
            <v>2</v>
          </cell>
          <cell r="E1885" t="str">
            <v>SICAV</v>
          </cell>
          <cell r="F1885" t="str">
            <v>JPMorgan AM</v>
          </cell>
          <cell r="G1885" t="str">
            <v>JPMorgan Asset Management (Europe) S.à r.l.</v>
          </cell>
          <cell r="H1885" t="str">
            <v>USD</v>
          </cell>
          <cell r="I1885" t="str">
            <v>MSCI EM Europe 10/40 NR EUR</v>
          </cell>
          <cell r="J1885" t="str">
            <v>https://am.jpmorgan.com/</v>
          </cell>
          <cell r="K1885" t="str">
            <v>Actions Europe Emergente</v>
          </cell>
          <cell r="L1885" t="str">
            <v>Europe Fonds ouverts  - Actions Europe Emergente</v>
          </cell>
          <cell r="M1885" t="str">
            <v>FH00</v>
          </cell>
          <cell r="N1885" t="str">
            <v>FH00B</v>
          </cell>
          <cell r="O1885" t="str">
            <v>Quotidien</v>
          </cell>
          <cell r="P1885" t="str">
            <v>Austria;Belgium;Bahrain;Switzerland;Germany;Denmark;Spain;Estonia;Finland;France;United Kingdom;Greece;Hong Kong;Ireland;Italy;Jersey;Luxembourg;Netherlands;Norway;Sweden;Taiwan;</v>
          </cell>
          <cell r="Q1885" t="str">
            <v>Non</v>
          </cell>
          <cell r="R1885" t="str">
            <v/>
          </cell>
          <cell r="S1885" t="str">
            <v/>
          </cell>
          <cell r="T1885" t="str">
            <v>Europe</v>
          </cell>
          <cell r="U1885" t="str">
            <v>Europe Emerging Mkts</v>
          </cell>
          <cell r="V1885">
            <v>6</v>
          </cell>
          <cell r="W1885" t="str">
            <v>Non</v>
          </cell>
          <cell r="X1885" t="str">
            <v>Cap</v>
          </cell>
          <cell r="AB1885" t="str">
            <v>Non</v>
          </cell>
          <cell r="AC1885" t="str">
            <v>Oui</v>
          </cell>
          <cell r="AD1885">
            <v>1.5</v>
          </cell>
          <cell r="AE1885">
            <v>1.81</v>
          </cell>
        </row>
        <row r="1886">
          <cell r="A1886" t="str">
            <v>LU0634316300</v>
          </cell>
          <cell r="B1886" t="str">
            <v>JPM Emerging Europe Equity A (dist) USD</v>
          </cell>
          <cell r="D1886">
            <v>1</v>
          </cell>
          <cell r="E1886" t="str">
            <v>SICAV</v>
          </cell>
          <cell r="F1886" t="str">
            <v>JPMorgan AM</v>
          </cell>
          <cell r="G1886" t="str">
            <v>JPMorgan Asset Management (Europe) S.à r.l.</v>
          </cell>
          <cell r="H1886" t="str">
            <v>USD</v>
          </cell>
          <cell r="I1886" t="str">
            <v>MSCI EM Europe 10/40 NR EUR</v>
          </cell>
          <cell r="J1886" t="str">
            <v>https://am.jpmorgan.com/</v>
          </cell>
          <cell r="K1886" t="str">
            <v>Actions Europe Emergente</v>
          </cell>
          <cell r="L1886" t="str">
            <v>Europe Fonds ouverts  - Actions Europe Emergente</v>
          </cell>
          <cell r="M1886" t="str">
            <v>FH00</v>
          </cell>
          <cell r="N1886" t="str">
            <v>FH00B</v>
          </cell>
          <cell r="O1886" t="str">
            <v>Quotidien</v>
          </cell>
          <cell r="P1886" t="str">
            <v>Austria;Belgium;Bahrain;Switzerland;Germany;Spain;Estonia;Finland;France;United Kingdom;Greece;Hong Kong;Ireland;Jersey;Luxembourg;Netherlands;Norway;Sweden;Taiwan;</v>
          </cell>
          <cell r="Q1886" t="str">
            <v>Non</v>
          </cell>
          <cell r="R1886" t="str">
            <v/>
          </cell>
          <cell r="S1886" t="str">
            <v/>
          </cell>
          <cell r="T1886" t="str">
            <v>Europe</v>
          </cell>
          <cell r="U1886" t="str">
            <v>Europe Emerging Mkts</v>
          </cell>
          <cell r="V1886">
            <v>6</v>
          </cell>
          <cell r="W1886" t="str">
            <v>Non</v>
          </cell>
          <cell r="X1886" t="str">
            <v>Dist</v>
          </cell>
          <cell r="Y1886" t="str">
            <v>14h30</v>
          </cell>
          <cell r="Z1886" t="str">
            <v>J+3</v>
          </cell>
          <cell r="AB1886" t="str">
            <v>Non</v>
          </cell>
          <cell r="AC1886" t="str">
            <v>Oui</v>
          </cell>
          <cell r="AD1886">
            <v>1.5</v>
          </cell>
          <cell r="AE1886">
            <v>1.81</v>
          </cell>
        </row>
        <row r="1887">
          <cell r="A1887" t="str">
            <v>LU0117895796</v>
          </cell>
          <cell r="B1887" t="str">
            <v>JPM Emerging Europe Equity D (acc) EUR</v>
          </cell>
          <cell r="C1887" t="str">
            <v>Hors liste</v>
          </cell>
          <cell r="D1887">
            <v>0</v>
          </cell>
          <cell r="E1887" t="str">
            <v>SICAV</v>
          </cell>
          <cell r="F1887" t="str">
            <v>JPMorgan AM</v>
          </cell>
          <cell r="G1887" t="str">
            <v>JPMorgan Asset Management (Europe) S.à r.l.</v>
          </cell>
          <cell r="H1887" t="str">
            <v>EUR</v>
          </cell>
          <cell r="I1887" t="str">
            <v>MSCI EM Europe 10/40 NR EUR</v>
          </cell>
          <cell r="J1887" t="str">
            <v>https://am.jpmorgan.com/</v>
          </cell>
          <cell r="K1887" t="str">
            <v>Actions Europe Emergente</v>
          </cell>
          <cell r="L1887" t="str">
            <v>Europe Fonds ouverts  - Actions Europe Emergente</v>
          </cell>
          <cell r="M1887" t="str">
            <v>FH00</v>
          </cell>
          <cell r="N1887" t="str">
            <v>FH00B</v>
          </cell>
          <cell r="O1887" t="str">
            <v>Quotidien</v>
          </cell>
          <cell r="P1887" t="str">
            <v>Austria;Belgium;Bahrain;Switzerland;Chile;Germany;Spain;Estonia;Finland;France;United Kingdom;Greece;Ireland;Italy;Jersey;Luxembourg;Netherlands;Norway;Poland;Portugal;Singapore;Sweden;</v>
          </cell>
          <cell r="Q1887" t="str">
            <v>Non</v>
          </cell>
          <cell r="R1887" t="str">
            <v/>
          </cell>
          <cell r="S1887" t="str">
            <v/>
          </cell>
          <cell r="T1887" t="str">
            <v>Europe</v>
          </cell>
          <cell r="U1887" t="str">
            <v>Europe Emerging Mkts</v>
          </cell>
          <cell r="V1887">
            <v>6</v>
          </cell>
          <cell r="W1887" t="str">
            <v>Non</v>
          </cell>
          <cell r="X1887" t="str">
            <v>Cap</v>
          </cell>
          <cell r="AB1887" t="str">
            <v>Non</v>
          </cell>
          <cell r="AC1887" t="str">
            <v>Oui</v>
          </cell>
          <cell r="AD1887">
            <v>1.5</v>
          </cell>
          <cell r="AE1887">
            <v>2.81</v>
          </cell>
        </row>
        <row r="1888">
          <cell r="A1888" t="str">
            <v>LU1839389084</v>
          </cell>
          <cell r="B1888" t="str">
            <v>JPM Emerging Europe Equity D (acc) USD</v>
          </cell>
          <cell r="D1888">
            <v>0</v>
          </cell>
          <cell r="E1888" t="str">
            <v>SICAV</v>
          </cell>
          <cell r="F1888" t="str">
            <v>JPMorgan AM</v>
          </cell>
          <cell r="G1888" t="str">
            <v>JPMorgan Asset Management (Europe) S.à r.l.</v>
          </cell>
          <cell r="H1888" t="str">
            <v>USD</v>
          </cell>
          <cell r="I1888" t="str">
            <v>MSCI EM Europe 10/40 NR EUR</v>
          </cell>
          <cell r="J1888" t="str">
            <v>https://am.jpmorgan.com/</v>
          </cell>
          <cell r="K1888" t="str">
            <v>Actions Europe Emergente</v>
          </cell>
          <cell r="L1888" t="str">
            <v>Europe Fonds ouverts  - Actions Europe Emergente</v>
          </cell>
          <cell r="M1888" t="str">
            <v>FH00</v>
          </cell>
          <cell r="N1888" t="str">
            <v>FH00B</v>
          </cell>
          <cell r="O1888" t="str">
            <v>Quotidien</v>
          </cell>
          <cell r="P1888" t="str">
            <v>Austria;Belgium;Bahrain;Switzerland;Germany;Spain;Estonia;Finland;France;United Kingdom;Ireland;Italy;Jersey;Luxembourg;Netherlands;Norway;Sweden;</v>
          </cell>
          <cell r="Q1888" t="str">
            <v>Non</v>
          </cell>
          <cell r="R1888" t="str">
            <v/>
          </cell>
          <cell r="S1888" t="str">
            <v/>
          </cell>
          <cell r="T1888" t="str">
            <v>Europe</v>
          </cell>
          <cell r="U1888" t="str">
            <v>Europe Emerging Mkts</v>
          </cell>
          <cell r="V1888">
            <v>6</v>
          </cell>
          <cell r="W1888" t="str">
            <v>Non</v>
          </cell>
          <cell r="X1888" t="str">
            <v>Cap</v>
          </cell>
          <cell r="AB1888" t="str">
            <v>Non</v>
          </cell>
          <cell r="AC1888" t="str">
            <v>Oui</v>
          </cell>
          <cell r="AD1888">
            <v>1.5</v>
          </cell>
          <cell r="AE1888">
            <v>2.81</v>
          </cell>
        </row>
        <row r="1889">
          <cell r="A1889" t="str">
            <v>LU0117898204</v>
          </cell>
          <cell r="B1889" t="str">
            <v>JPM Emerging Markets Debt D (acc) EURH</v>
          </cell>
          <cell r="D1889">
            <v>1</v>
          </cell>
          <cell r="E1889" t="str">
            <v>SICAV</v>
          </cell>
          <cell r="F1889" t="str">
            <v>JPMorgan AM</v>
          </cell>
          <cell r="G1889" t="str">
            <v>JPMorgan Asset Management (Europe) S.à r.l.</v>
          </cell>
          <cell r="H1889" t="str">
            <v>EUR</v>
          </cell>
          <cell r="I1889" t="str">
            <v>JPM EMBI Global Diversified TR USD</v>
          </cell>
          <cell r="J1889" t="str">
            <v>https://am.jpmorgan.com/</v>
          </cell>
          <cell r="K1889" t="str">
            <v>Obligations Marchés Emergents</v>
          </cell>
          <cell r="L1889" t="str">
            <v>Europe Fonds ouverts  - Obligations Marchés Emergents Dominante EUR</v>
          </cell>
          <cell r="M1889" t="str">
            <v>BDRB</v>
          </cell>
          <cell r="N1889" t="str">
            <v>BDRBB</v>
          </cell>
          <cell r="O1889" t="str">
            <v>Quotidien</v>
          </cell>
          <cell r="P1889" t="str">
            <v>Austria;Belgium;Bahrain;Switzerland;Germany;Spain;Estonia;Finland;France;United Kingdom;Hungary;Ireland;Italy;Jersey;Luxembourg;Netherlands;Norway;Poland;Portugal;Sweden;</v>
          </cell>
          <cell r="Q1889" t="str">
            <v>Non</v>
          </cell>
          <cell r="R1889" t="str">
            <v/>
          </cell>
          <cell r="S1889" t="str">
            <v>+ 85 ans</v>
          </cell>
          <cell r="T1889" t="str">
            <v>Marchés Emergents</v>
          </cell>
          <cell r="U1889" t="str">
            <v>Global Emerging Mkts</v>
          </cell>
          <cell r="V1889">
            <v>4</v>
          </cell>
          <cell r="W1889" t="str">
            <v>Non</v>
          </cell>
          <cell r="X1889" t="str">
            <v>Cap</v>
          </cell>
          <cell r="Y1889" t="str">
            <v>14h30</v>
          </cell>
          <cell r="Z1889" t="str">
            <v>J+1</v>
          </cell>
          <cell r="AB1889" t="str">
            <v>Non</v>
          </cell>
          <cell r="AC1889" t="str">
            <v>Oui</v>
          </cell>
          <cell r="AD1889">
            <v>1.1499999999999999</v>
          </cell>
          <cell r="AE1889">
            <v>2.15</v>
          </cell>
        </row>
        <row r="1890">
          <cell r="A1890" t="str">
            <v>LU0159050771</v>
          </cell>
          <cell r="B1890" t="str">
            <v>JPM Emerging Markets Equity A (acc) EURH</v>
          </cell>
          <cell r="D1890">
            <v>0</v>
          </cell>
          <cell r="E1890" t="str">
            <v>SICAV</v>
          </cell>
          <cell r="F1890" t="str">
            <v>JPMorgan AM</v>
          </cell>
          <cell r="G1890" t="str">
            <v>JPMorgan Asset Management (Europe) S.à r.l.</v>
          </cell>
          <cell r="H1890" t="str">
            <v>EUR</v>
          </cell>
          <cell r="I1890" t="str">
            <v>MSCI EM NR USD</v>
          </cell>
          <cell r="J1890" t="str">
            <v>https://am.jpmorgan.com/</v>
          </cell>
          <cell r="K1890" t="str">
            <v>Actions autres</v>
          </cell>
          <cell r="L1890" t="str">
            <v>Europe Fonds ouverts  - Autres actions</v>
          </cell>
          <cell r="M1890" t="str">
            <v>FTZZ</v>
          </cell>
          <cell r="N1890" t="str">
            <v>FTZZB</v>
          </cell>
          <cell r="O1890" t="str">
            <v>Quotidien</v>
          </cell>
          <cell r="P1890" t="str">
            <v>Austria;Belgium;Bahrain;Switzerland;Germany;Denmark;Spain;Estonia;Finland;France;United Kingdom;Greece;Ireland;Italy;Jersey;Liechtenstein;Luxembourg;Netherlands;Norway;Sweden;</v>
          </cell>
          <cell r="Q1890" t="str">
            <v>Non</v>
          </cell>
          <cell r="R1890" t="str">
            <v/>
          </cell>
          <cell r="S1890" t="str">
            <v/>
          </cell>
          <cell r="T1890" t="str">
            <v>Marchés Emergents</v>
          </cell>
          <cell r="U1890" t="str">
            <v>Global Emerging Mkts</v>
          </cell>
          <cell r="V1890">
            <v>6</v>
          </cell>
          <cell r="W1890" t="str">
            <v>Non</v>
          </cell>
          <cell r="X1890" t="str">
            <v>Cap</v>
          </cell>
          <cell r="Y1890" t="str">
            <v>14h30</v>
          </cell>
          <cell r="Z1890" t="str">
            <v>J+3</v>
          </cell>
          <cell r="AB1890" t="str">
            <v>Non</v>
          </cell>
          <cell r="AC1890" t="str">
            <v>Oui</v>
          </cell>
          <cell r="AD1890">
            <v>1.5</v>
          </cell>
          <cell r="AE1890">
            <v>1.81</v>
          </cell>
        </row>
        <row r="1891">
          <cell r="A1891" t="str">
            <v>LU0217576833</v>
          </cell>
          <cell r="B1891" t="str">
            <v>JPM Emerging Markets Equity D (acc) EUR</v>
          </cell>
          <cell r="C1891" t="str">
            <v>Soft close 02/2021</v>
          </cell>
          <cell r="D1891">
            <v>0</v>
          </cell>
          <cell r="E1891" t="str">
            <v>SICAV</v>
          </cell>
          <cell r="F1891" t="str">
            <v>JPMorgan AM</v>
          </cell>
          <cell r="G1891" t="str">
            <v>JPMorgan Asset Management (Europe) S.à r.l.</v>
          </cell>
          <cell r="H1891" t="str">
            <v>EUR</v>
          </cell>
          <cell r="I1891" t="str">
            <v>MSCI EM NR USD</v>
          </cell>
          <cell r="J1891" t="str">
            <v>https://am.jpmorgan.com/</v>
          </cell>
          <cell r="K1891" t="str">
            <v>Actions Marchés Emergents</v>
          </cell>
          <cell r="L1891" t="str">
            <v>Europe Fonds ouverts  - Actions Marchés Emergents</v>
          </cell>
          <cell r="M1891" t="str">
            <v>FJ00</v>
          </cell>
          <cell r="N1891" t="str">
            <v>FJ00B</v>
          </cell>
          <cell r="O1891" t="str">
            <v>Quotidien</v>
          </cell>
          <cell r="P1891" t="str">
            <v>Austria;Belgium;Bahrain;Switzerland;Chile;Germany;Spain;Estonia;Finland;France;United Kingdom;Greece;Ireland;Italy;Jersey;Luxembourg;Netherlands;Norway;Portugal;Sweden;</v>
          </cell>
          <cell r="Q1891" t="str">
            <v>Non</v>
          </cell>
          <cell r="R1891" t="str">
            <v/>
          </cell>
          <cell r="S1891" t="str">
            <v/>
          </cell>
          <cell r="T1891" t="str">
            <v>Marchés Emergents</v>
          </cell>
          <cell r="U1891" t="str">
            <v>Global Emerging Mkts</v>
          </cell>
          <cell r="V1891">
            <v>6</v>
          </cell>
          <cell r="W1891" t="str">
            <v>Non</v>
          </cell>
          <cell r="X1891" t="str">
            <v>Cap</v>
          </cell>
          <cell r="Y1891" t="str">
            <v>14h30</v>
          </cell>
          <cell r="Z1891" t="str">
            <v>J+3</v>
          </cell>
          <cell r="AB1891" t="str">
            <v>Non</v>
          </cell>
          <cell r="AC1891" t="str">
            <v>Oui</v>
          </cell>
          <cell r="AD1891">
            <v>1.5</v>
          </cell>
          <cell r="AE1891">
            <v>2.52</v>
          </cell>
        </row>
        <row r="1892">
          <cell r="A1892" t="str">
            <v>LU0799121404</v>
          </cell>
          <cell r="B1892" t="str">
            <v>JPM Emerging Markets Equity I (acc) EURH</v>
          </cell>
          <cell r="D1892">
            <v>2</v>
          </cell>
          <cell r="E1892" t="str">
            <v>SICAV</v>
          </cell>
          <cell r="F1892" t="str">
            <v>JPMorgan AM</v>
          </cell>
          <cell r="G1892" t="str">
            <v>JPMorgan Asset Management (Europe) S.à r.l.</v>
          </cell>
          <cell r="H1892" t="str">
            <v>EUR</v>
          </cell>
          <cell r="I1892" t="str">
            <v>MSCI EM NR USD</v>
          </cell>
          <cell r="J1892" t="str">
            <v>https://am.jpmorgan.com/</v>
          </cell>
          <cell r="K1892" t="str">
            <v>Actions autres</v>
          </cell>
          <cell r="L1892" t="str">
            <v>Europe Fonds ouverts  - Autres actions</v>
          </cell>
          <cell r="M1892" t="str">
            <v>FTZZ</v>
          </cell>
          <cell r="N1892" t="str">
            <v>FTZZB</v>
          </cell>
          <cell r="O1892" t="str">
            <v>Quotidien</v>
          </cell>
          <cell r="P1892" t="str">
            <v>Austria;Bahrain;Switzerland;Spain;Estonia;Finland;France;Italy;Jersey;Luxembourg;Norway;Sweden;</v>
          </cell>
          <cell r="Q1892" t="str">
            <v>Non</v>
          </cell>
          <cell r="R1892" t="str">
            <v/>
          </cell>
          <cell r="S1892" t="str">
            <v/>
          </cell>
          <cell r="T1892" t="str">
            <v>Marchés Emergents</v>
          </cell>
          <cell r="U1892" t="str">
            <v>Global Emerging Mkts</v>
          </cell>
          <cell r="V1892">
            <v>6</v>
          </cell>
          <cell r="W1892" t="str">
            <v>Non</v>
          </cell>
          <cell r="X1892" t="str">
            <v>Cap</v>
          </cell>
          <cell r="Y1892" t="str">
            <v>14h30</v>
          </cell>
          <cell r="Z1892" t="str">
            <v>J+3</v>
          </cell>
          <cell r="AB1892" t="str">
            <v>Non</v>
          </cell>
          <cell r="AC1892" t="str">
            <v>Oui</v>
          </cell>
          <cell r="AD1892">
            <v>0.85</v>
          </cell>
          <cell r="AE1892">
            <v>1.02</v>
          </cell>
        </row>
        <row r="1893">
          <cell r="A1893" t="str">
            <v>LU0522352433</v>
          </cell>
          <cell r="B1893" t="str">
            <v>JPM Emerging Middle East Eq D (acc) EUR</v>
          </cell>
          <cell r="C1893" t="str">
            <v>Arbevel</v>
          </cell>
          <cell r="D1893">
            <v>0</v>
          </cell>
          <cell r="E1893" t="str">
            <v>SICAV</v>
          </cell>
          <cell r="F1893" t="str">
            <v>JPMorgan AM</v>
          </cell>
          <cell r="G1893" t="str">
            <v>JPMorgan Asset Management (Europe) S.à r.l.</v>
          </cell>
          <cell r="H1893" t="str">
            <v>EUR</v>
          </cell>
          <cell r="I1893" t="str">
            <v>S&amp;P Pan Arab Composite NR EUR</v>
          </cell>
          <cell r="J1893" t="str">
            <v>https://am.jpmorgan.com/</v>
          </cell>
          <cell r="K1893" t="str">
            <v>Actions Afrique et Moyen-Orient</v>
          </cell>
          <cell r="L1893" t="str">
            <v>Europe Fonds ouverts  - Actions Afrique &amp; Moyen-Orient</v>
          </cell>
          <cell r="M1893" t="str">
            <v>FT00</v>
          </cell>
          <cell r="N1893" t="str">
            <v>FT00B</v>
          </cell>
          <cell r="O1893" t="str">
            <v>Quotidien</v>
          </cell>
          <cell r="P1893" t="str">
            <v>Austria;Belgium;Bahrain;Switzerland;Chile;Germany;Spain;Estonia;Finland;France;United Kingdom;Greece;Ireland;Italy;Jersey;Luxembourg;Netherlands;Norway;Portugal;Sweden;</v>
          </cell>
          <cell r="Q1893" t="str">
            <v>Non</v>
          </cell>
          <cell r="R1893" t="str">
            <v/>
          </cell>
          <cell r="S1893" t="str">
            <v>+ 85 ans</v>
          </cell>
          <cell r="T1893" t="str">
            <v>Marchés Emergents</v>
          </cell>
          <cell r="U1893" t="str">
            <v>Middle East &amp; Africa</v>
          </cell>
          <cell r="V1893">
            <v>5</v>
          </cell>
          <cell r="W1893" t="str">
            <v>Non</v>
          </cell>
          <cell r="X1893" t="str">
            <v>Cap</v>
          </cell>
          <cell r="AB1893" t="str">
            <v>Non</v>
          </cell>
          <cell r="AC1893" t="str">
            <v>Oui</v>
          </cell>
          <cell r="AD1893">
            <v>1.5</v>
          </cell>
          <cell r="AE1893">
            <v>2.8</v>
          </cell>
        </row>
        <row r="1894">
          <cell r="A1894" t="str">
            <v>LU0431992006</v>
          </cell>
          <cell r="B1894" t="str">
            <v>JPM Emerging Mkts Opps A (acc) USD</v>
          </cell>
          <cell r="D1894">
            <v>1</v>
          </cell>
          <cell r="E1894" t="str">
            <v>SICAV</v>
          </cell>
          <cell r="F1894" t="str">
            <v>JPMorgan AM</v>
          </cell>
          <cell r="G1894" t="str">
            <v>JPMorgan Asset Management (Europe) S.à r.l.</v>
          </cell>
          <cell r="H1894" t="str">
            <v>USD</v>
          </cell>
          <cell r="I1894" t="str">
            <v>MSCI EM NR USD</v>
          </cell>
          <cell r="J1894" t="str">
            <v>https://am.jpmorgan.com/</v>
          </cell>
          <cell r="K1894" t="str">
            <v>Actions Marchés Emergents</v>
          </cell>
          <cell r="L1894" t="str">
            <v>Europe Fonds ouverts  - Actions Marchés Emergents</v>
          </cell>
          <cell r="M1894" t="str">
            <v>FJ00</v>
          </cell>
          <cell r="N1894" t="str">
            <v>FJ00B</v>
          </cell>
          <cell r="O1894" t="str">
            <v>Quotidien</v>
          </cell>
          <cell r="P1894" t="str">
            <v>Austria;Belgium;Bahrain;Switzerland;Chile;Cyprus;Germany;Denmark;Spain;Finland;France;United Kingdom;Greece;Hungary;Ireland;Italy;Luxembourg;Netherlands;Norway;Portugal;Sweden;</v>
          </cell>
          <cell r="Q1894" t="str">
            <v>Non</v>
          </cell>
          <cell r="R1894" t="str">
            <v/>
          </cell>
          <cell r="S1894" t="str">
            <v/>
          </cell>
          <cell r="T1894" t="str">
            <v>Marchés Emergents</v>
          </cell>
          <cell r="U1894" t="str">
            <v>Global Emerging Mkts</v>
          </cell>
          <cell r="V1894">
            <v>6</v>
          </cell>
          <cell r="W1894" t="str">
            <v>Non</v>
          </cell>
          <cell r="X1894" t="str">
            <v>Cap</v>
          </cell>
          <cell r="AB1894" t="str">
            <v>Non</v>
          </cell>
          <cell r="AC1894" t="str">
            <v>Oui</v>
          </cell>
          <cell r="AD1894">
            <v>1.5</v>
          </cell>
          <cell r="AE1894">
            <v>1.75</v>
          </cell>
        </row>
        <row r="1895">
          <cell r="A1895" t="str">
            <v>LU0955580625</v>
          </cell>
          <cell r="B1895" t="str">
            <v>JPM EU Government Bond A (dist) EUR</v>
          </cell>
          <cell r="D1895">
            <v>0</v>
          </cell>
          <cell r="E1895" t="str">
            <v>SICAV</v>
          </cell>
          <cell r="F1895" t="str">
            <v>JPMorgan AM</v>
          </cell>
          <cell r="G1895" t="str">
            <v>JPMorgan Asset Management (Europe) S.à r.l.</v>
          </cell>
          <cell r="H1895" t="str">
            <v>EUR</v>
          </cell>
          <cell r="I1895" t="str">
            <v>JPM EMU Investment Grade TR EUR</v>
          </cell>
          <cell r="J1895" t="str">
            <v>https://am.jpmorgan.com/</v>
          </cell>
          <cell r="K1895" t="str">
            <v>Emprunts d'Etat EUR</v>
          </cell>
          <cell r="L1895" t="str">
            <v>Europe Fonds ouverts  - Obligations EUR Emprunts d'Etat</v>
          </cell>
          <cell r="M1895" t="str">
            <v>BAAA</v>
          </cell>
          <cell r="N1895" t="str">
            <v>BAAAB</v>
          </cell>
          <cell r="O1895" t="str">
            <v>Quotidien</v>
          </cell>
          <cell r="P1895" t="str">
            <v>Austria;Belgium;Bahrain;Switzerland;Germany;Spain;Estonia;Finland;France;United Kingdom;Jersey;Luxembourg;Netherlands;Norway;Sweden;</v>
          </cell>
          <cell r="Q1895" t="str">
            <v>Non</v>
          </cell>
          <cell r="R1895" t="str">
            <v/>
          </cell>
          <cell r="S1895" t="str">
            <v>+ 85 ans</v>
          </cell>
          <cell r="T1895" t="str">
            <v>Europe</v>
          </cell>
          <cell r="U1895" t="str">
            <v>Europe</v>
          </cell>
          <cell r="V1895">
            <v>3</v>
          </cell>
          <cell r="W1895" t="str">
            <v>Non</v>
          </cell>
          <cell r="X1895" t="str">
            <v>Dist</v>
          </cell>
          <cell r="AB1895" t="str">
            <v>Non</v>
          </cell>
          <cell r="AC1895" t="str">
            <v>Oui</v>
          </cell>
          <cell r="AD1895">
            <v>0.4</v>
          </cell>
          <cell r="AE1895">
            <v>0.61</v>
          </cell>
        </row>
        <row r="1896">
          <cell r="A1896" t="str">
            <v>LU0355584037</v>
          </cell>
          <cell r="B1896" t="str">
            <v>JPM EU Government Bond D (acc) EUR</v>
          </cell>
          <cell r="C1896" t="str">
            <v xml:space="preserve">Créé temporairement pour ARE Priomnial </v>
          </cell>
          <cell r="D1896">
            <v>0</v>
          </cell>
          <cell r="E1896" t="str">
            <v>SICAV</v>
          </cell>
          <cell r="F1896" t="str">
            <v>JPMorgan AM</v>
          </cell>
          <cell r="G1896" t="str">
            <v>JPMorgan Asset Management (Europe) S.à r.l.</v>
          </cell>
          <cell r="H1896" t="str">
            <v>EUR</v>
          </cell>
          <cell r="I1896" t="str">
            <v>JPM EMU Investment Grade TR EUR</v>
          </cell>
          <cell r="J1896" t="str">
            <v>https://am.jpmorgan.com/</v>
          </cell>
          <cell r="K1896" t="str">
            <v>Emprunts d'Etat EUR</v>
          </cell>
          <cell r="L1896" t="str">
            <v>Europe Fonds ouverts  - Obligations EUR Emprunts d'Etat</v>
          </cell>
          <cell r="M1896" t="str">
            <v>BAAA</v>
          </cell>
          <cell r="N1896" t="str">
            <v>BAAAB</v>
          </cell>
          <cell r="O1896" t="str">
            <v>Quotidien</v>
          </cell>
          <cell r="P1896" t="str">
            <v>Netherlands Antilles;Austria;Belgium;Switzerland;Germany;Spain;Finland;France;United Kingdom;Ireland;Italy;Jersey;Luxembourg;Netherlands;Norway;Portugal;Sweden;</v>
          </cell>
          <cell r="Q1896" t="str">
            <v>Non</v>
          </cell>
          <cell r="R1896" t="str">
            <v/>
          </cell>
          <cell r="S1896" t="str">
            <v>+ 85 ans</v>
          </cell>
          <cell r="T1896" t="str">
            <v>Europe</v>
          </cell>
          <cell r="U1896" t="str">
            <v>Europe</v>
          </cell>
          <cell r="V1896">
            <v>3</v>
          </cell>
          <cell r="W1896" t="str">
            <v>Non</v>
          </cell>
          <cell r="X1896" t="str">
            <v>Cap</v>
          </cell>
          <cell r="Y1896" t="str">
            <v>14H30</v>
          </cell>
          <cell r="Z1896" t="str">
            <v>J+3</v>
          </cell>
          <cell r="AB1896" t="str">
            <v>Non</v>
          </cell>
          <cell r="AC1896" t="str">
            <v>Oui</v>
          </cell>
          <cell r="AD1896">
            <v>0.4</v>
          </cell>
          <cell r="AE1896">
            <v>0.81</v>
          </cell>
        </row>
        <row r="1897">
          <cell r="A1897" t="str">
            <v>LU0088882138</v>
          </cell>
          <cell r="B1897" t="str">
            <v>JPM EUR Liquidity VNAV C (acc.)</v>
          </cell>
          <cell r="C1897" t="str">
            <v>A desactiver 18/06/2021</v>
          </cell>
          <cell r="D1897">
            <v>0</v>
          </cell>
          <cell r="E1897" t="str">
            <v>SICAV</v>
          </cell>
          <cell r="F1897" t="str">
            <v>JPMorgan AM</v>
          </cell>
          <cell r="G1897" t="str">
            <v>JPMorgan Asset Management (Europe) S.à r.l.</v>
          </cell>
          <cell r="H1897" t="str">
            <v>EUR</v>
          </cell>
          <cell r="I1897" t="str">
            <v>1 Week EUR LIBID</v>
          </cell>
          <cell r="J1897" t="str">
            <v>https://am.jpmorgan.com/</v>
          </cell>
          <cell r="K1897" t="str">
            <v>Monétaire EUR Court Terme</v>
          </cell>
          <cell r="L1897" t="str">
            <v>Europe Fonds ouverts  - Monétaires EUR Court Terme</v>
          </cell>
          <cell r="M1897" t="str">
            <v>A0AA</v>
          </cell>
          <cell r="N1897" t="str">
            <v>A0AAB</v>
          </cell>
          <cell r="O1897" t="str">
            <v>Quotidien</v>
          </cell>
          <cell r="P1897" t="str">
            <v>Austria;Bahrain;Switzerland;Germany;Denmark;Spain;Finland;France;United Kingdom;Greece;Hungary;Ireland;Italy;Jersey;Luxembourg;Netherlands;Norway;Sweden;</v>
          </cell>
          <cell r="Q1897" t="str">
            <v>Non</v>
          </cell>
          <cell r="R1897" t="str">
            <v/>
          </cell>
          <cell r="S1897" t="str">
            <v>+ 85 ans</v>
          </cell>
          <cell r="T1897" t="str">
            <v>Zone Euro</v>
          </cell>
          <cell r="U1897" t="str">
            <v>Euroland</v>
          </cell>
          <cell r="V1897">
            <v>1</v>
          </cell>
          <cell r="W1897" t="str">
            <v>Non</v>
          </cell>
          <cell r="X1897" t="str">
            <v>Cap</v>
          </cell>
          <cell r="Y1897" t="str">
            <v>13h00</v>
          </cell>
          <cell r="Z1897" t="str">
            <v>J+1</v>
          </cell>
          <cell r="AB1897" t="str">
            <v>Non</v>
          </cell>
          <cell r="AC1897" t="str">
            <v>Oui</v>
          </cell>
          <cell r="AD1897">
            <v>0.16</v>
          </cell>
          <cell r="AE1897">
            <v>0.21</v>
          </cell>
        </row>
        <row r="1898">
          <cell r="A1898" t="str">
            <v>LU1747644687</v>
          </cell>
          <cell r="B1898" t="str">
            <v>JPM EUR Liquidity VNAV E (acc.)</v>
          </cell>
          <cell r="D1898">
            <v>0</v>
          </cell>
          <cell r="E1898" t="str">
            <v>SICAV</v>
          </cell>
          <cell r="F1898" t="str">
            <v>JPMorgan AM</v>
          </cell>
          <cell r="G1898" t="str">
            <v>JPMorgan Asset Management (Europe) S.à r.l.</v>
          </cell>
          <cell r="H1898" t="str">
            <v>EUR</v>
          </cell>
          <cell r="I1898" t="str">
            <v>1 Week EUR LIBID</v>
          </cell>
          <cell r="J1898" t="str">
            <v>https://am.jpmorgan.com/</v>
          </cell>
          <cell r="K1898" t="str">
            <v>Monétaire EUR Court Terme</v>
          </cell>
          <cell r="L1898" t="str">
            <v>Europe Fonds ouverts  - Monétaires EUR Court Terme</v>
          </cell>
          <cell r="M1898" t="str">
            <v>A0AA</v>
          </cell>
          <cell r="N1898" t="str">
            <v>A0AAB</v>
          </cell>
          <cell r="O1898" t="str">
            <v>Quotidien</v>
          </cell>
          <cell r="P1898" t="str">
            <v>Austria;Belgium;Bahrain;Switzerland;Germany;Denmark;Spain;Finland;France;United Kingdom;Greece;Hungary;Ireland;Italy;Jersey;Luxembourg;Netherlands;Norway;Sweden;</v>
          </cell>
          <cell r="Q1898" t="str">
            <v>Non</v>
          </cell>
          <cell r="R1898" t="str">
            <v/>
          </cell>
          <cell r="S1898" t="str">
            <v>+ 85 ans</v>
          </cell>
          <cell r="T1898" t="str">
            <v>Zone Euro</v>
          </cell>
          <cell r="U1898" t="str">
            <v>Euroland</v>
          </cell>
          <cell r="V1898">
            <v>1</v>
          </cell>
          <cell r="W1898" t="str">
            <v>Non</v>
          </cell>
          <cell r="X1898" t="str">
            <v>Cap</v>
          </cell>
          <cell r="Y1898" t="str">
            <v>14H30</v>
          </cell>
          <cell r="Z1898" t="str">
            <v>J+1</v>
          </cell>
          <cell r="AB1898" t="str">
            <v>Non</v>
          </cell>
          <cell r="AC1898" t="str">
            <v>Oui</v>
          </cell>
          <cell r="AD1898">
            <v>0.06</v>
          </cell>
          <cell r="AE1898">
            <v>0.11</v>
          </cell>
        </row>
        <row r="1899">
          <cell r="A1899" t="str">
            <v>LU0089640097</v>
          </cell>
          <cell r="B1899" t="str">
            <v>JPM Euroland Equity A (dist) EUR</v>
          </cell>
          <cell r="C1899" t="str">
            <v/>
          </cell>
          <cell r="D1899">
            <v>1</v>
          </cell>
          <cell r="E1899" t="str">
            <v>SICAV</v>
          </cell>
          <cell r="F1899" t="str">
            <v>JPMorgan AM</v>
          </cell>
          <cell r="G1899" t="str">
            <v>JPMorgan Asset Management (Europe) S.à r.l.</v>
          </cell>
          <cell r="H1899" t="str">
            <v>EUR</v>
          </cell>
          <cell r="I1899" t="str">
            <v>MSCI EMU NR EUR</v>
          </cell>
          <cell r="J1899" t="str">
            <v>https://am.jpmorgan.com/</v>
          </cell>
          <cell r="K1899" t="str">
            <v>Actions Zone Euro Grandes Capitalisations</v>
          </cell>
          <cell r="L1899" t="str">
            <v>Europe Fonds ouverts  - Actions Zone Euro Grandes Cap.</v>
          </cell>
          <cell r="M1899" t="str">
            <v>FBAA</v>
          </cell>
          <cell r="N1899" t="str">
            <v>FBAAB</v>
          </cell>
          <cell r="O1899" t="str">
            <v>Quotidien</v>
          </cell>
          <cell r="P1899" t="str">
            <v>Austria;Belgium;Bahrain;Switzerland;Chile;Germany;Spain;Estonia;Finland;France;United Kingdom;Greece;Ireland;Italy;Jersey;Luxembourg;Netherlands;Norway;Portugal;Sweden;Taiwan;</v>
          </cell>
          <cell r="Q1899" t="str">
            <v>Oui</v>
          </cell>
          <cell r="R1899" t="str">
            <v/>
          </cell>
          <cell r="S1899" t="str">
            <v/>
          </cell>
          <cell r="T1899" t="str">
            <v>Zone Euro</v>
          </cell>
          <cell r="U1899" t="str">
            <v>Euroland</v>
          </cell>
          <cell r="V1899">
            <v>6</v>
          </cell>
          <cell r="W1899" t="str">
            <v>Non</v>
          </cell>
          <cell r="X1899" t="str">
            <v>Dist</v>
          </cell>
          <cell r="Y1899" t="str">
            <v>13h30</v>
          </cell>
          <cell r="Z1899" t="str">
            <v>Cut Off: 13h30  Val:J+3</v>
          </cell>
          <cell r="AB1899" t="str">
            <v>Non</v>
          </cell>
          <cell r="AC1899" t="str">
            <v>Oui</v>
          </cell>
          <cell r="AD1899">
            <v>1.5</v>
          </cell>
          <cell r="AE1899">
            <v>1.74</v>
          </cell>
        </row>
        <row r="1900">
          <cell r="A1900" t="str">
            <v>LU0119062650</v>
          </cell>
          <cell r="B1900" t="str">
            <v>JPM Europe Dynamic A (dist) EUR</v>
          </cell>
          <cell r="C1900" t="str">
            <v/>
          </cell>
          <cell r="D1900">
            <v>1</v>
          </cell>
          <cell r="E1900" t="str">
            <v>SICAV</v>
          </cell>
          <cell r="F1900" t="str">
            <v>JPMorgan AM</v>
          </cell>
          <cell r="G1900" t="str">
            <v>JPMorgan Asset Management (Europe) S.à r.l.</v>
          </cell>
          <cell r="H1900" t="str">
            <v>EUR</v>
          </cell>
          <cell r="I1900" t="str">
            <v>MSCI Europe NR EUR</v>
          </cell>
          <cell r="J1900" t="str">
            <v>https://am.jpmorgan.com/</v>
          </cell>
          <cell r="K1900" t="str">
            <v>Actions Europe Grandes Capitalisations Mixte</v>
          </cell>
          <cell r="L1900" t="str">
            <v>Europe Fonds ouverts  - Actions Europe Gdes Cap. Mixte</v>
          </cell>
          <cell r="M1900" t="str">
            <v>FCBB</v>
          </cell>
          <cell r="N1900" t="str">
            <v>FCBBB</v>
          </cell>
          <cell r="O1900" t="str">
            <v>Quotidien</v>
          </cell>
          <cell r="P1900" t="str">
            <v>Austria;Belgium;Bahrain;Switzerland;Chile;Germany;Spain;Estonia;Finland;France;United Kingdom;Greece;Ireland;Italy;Luxembourg;Netherlands;Norway;Peru;Portugal;Sweden;</v>
          </cell>
          <cell r="Q1900" t="str">
            <v>Non</v>
          </cell>
          <cell r="R1900" t="str">
            <v/>
          </cell>
          <cell r="S1900" t="str">
            <v/>
          </cell>
          <cell r="T1900" t="str">
            <v>Europe</v>
          </cell>
          <cell r="U1900" t="str">
            <v>Europe</v>
          </cell>
          <cell r="V1900">
            <v>6</v>
          </cell>
          <cell r="W1900" t="str">
            <v>Non</v>
          </cell>
          <cell r="X1900" t="str">
            <v>Dist</v>
          </cell>
          <cell r="AB1900" t="str">
            <v>Non</v>
          </cell>
          <cell r="AC1900" t="str">
            <v>Oui</v>
          </cell>
          <cell r="AD1900">
            <v>1.5</v>
          </cell>
          <cell r="AE1900">
            <v>1.79</v>
          </cell>
        </row>
        <row r="1901">
          <cell r="A1901" t="str">
            <v>LU0210072939</v>
          </cell>
          <cell r="B1901" t="str">
            <v>JPM Europe Dynamic Sm Cp A perf (acc)EUR</v>
          </cell>
          <cell r="D1901">
            <v>3</v>
          </cell>
          <cell r="E1901" t="str">
            <v>SICAV</v>
          </cell>
          <cell r="F1901" t="str">
            <v>JPMorgan AM</v>
          </cell>
          <cell r="G1901" t="str">
            <v>JPMorgan Asset Management (Europe) S.à r.l.</v>
          </cell>
          <cell r="H1901" t="str">
            <v>EUR</v>
          </cell>
          <cell r="I1901" t="str">
            <v>MSCI Europe Small Cap NR EUR</v>
          </cell>
          <cell r="J1901" t="str">
            <v>https://am.jpmorgan.com/</v>
          </cell>
          <cell r="K1901" t="str">
            <v>Actions Europe Petites Capitalisations</v>
          </cell>
          <cell r="L1901" t="str">
            <v>Europe Fonds ouverts  - Actions Europe Petites Cap.</v>
          </cell>
          <cell r="M1901" t="str">
            <v>FCE0</v>
          </cell>
          <cell r="N1901" t="str">
            <v>FCE0B</v>
          </cell>
          <cell r="O1901" t="str">
            <v>Quotidien</v>
          </cell>
          <cell r="P1901" t="str">
            <v>Austria;Belgium;Bahrain;Switzerland;Czech Republic;Germany;Denmark;Spain;Estonia;Finland;France;United Kingdom;Greece;Hungary;Ireland;Italy;Jersey;Luxembourg;Netherlands;Norway;Poland;Slovakia;Sweden;</v>
          </cell>
          <cell r="Q1901" t="str">
            <v>Non</v>
          </cell>
          <cell r="R1901" t="str">
            <v/>
          </cell>
          <cell r="S1901" t="str">
            <v/>
          </cell>
          <cell r="T1901" t="str">
            <v>Europe</v>
          </cell>
          <cell r="U1901" t="str">
            <v>Europe</v>
          </cell>
          <cell r="V1901">
            <v>6</v>
          </cell>
          <cell r="W1901" t="str">
            <v>Non</v>
          </cell>
          <cell r="X1901" t="str">
            <v>Cap</v>
          </cell>
          <cell r="Y1901" t="str">
            <v>14h30</v>
          </cell>
          <cell r="Z1901" t="str">
            <v>J+1</v>
          </cell>
          <cell r="AB1901" t="str">
            <v>Non</v>
          </cell>
          <cell r="AC1901" t="str">
            <v>Oui</v>
          </cell>
          <cell r="AD1901">
            <v>1.5</v>
          </cell>
          <cell r="AE1901">
            <v>1.75</v>
          </cell>
        </row>
        <row r="1902">
          <cell r="A1902" t="str">
            <v>LU0210532015</v>
          </cell>
          <cell r="B1902" t="str">
            <v>JPM Europe Dynamic Techs Fd A (acc) EUR</v>
          </cell>
          <cell r="C1902" t="str">
            <v/>
          </cell>
          <cell r="D1902">
            <v>0</v>
          </cell>
          <cell r="E1902" t="str">
            <v>SICAV</v>
          </cell>
          <cell r="F1902" t="str">
            <v>JPMorgan AM</v>
          </cell>
          <cell r="G1902" t="str">
            <v>JPMorgan Asset Management (Europe) S.à r.l.</v>
          </cell>
          <cell r="H1902" t="str">
            <v>EUR</v>
          </cell>
          <cell r="I1902" t="str">
            <v>MSCI Eur IMI/Info Tech 10-40 NR USD</v>
          </cell>
          <cell r="J1902" t="str">
            <v>https://am.jpmorgan.com/</v>
          </cell>
          <cell r="K1902" t="str">
            <v>Secteur Technologies</v>
          </cell>
          <cell r="L1902" t="str">
            <v>Europe Fonds ouverts  - Actions Secteur Technologies</v>
          </cell>
          <cell r="M1902" t="str">
            <v>G0R0</v>
          </cell>
          <cell r="N1902" t="str">
            <v>G0R0B</v>
          </cell>
          <cell r="O1902" t="str">
            <v>Quotidien</v>
          </cell>
          <cell r="P1902" t="str">
            <v>Austria;Belgium;Bahrain;Switzerland;Chile;Germany;Denmark;Spain;Estonia;Finland;France;United Kingdom;Greece;Ireland;Italy;Jersey;Luxembourg;Netherlands;Norway;Peru;Portugal;Sweden;</v>
          </cell>
          <cell r="Q1902" t="str">
            <v>Non</v>
          </cell>
          <cell r="R1902" t="str">
            <v/>
          </cell>
          <cell r="S1902" t="str">
            <v/>
          </cell>
          <cell r="T1902" t="str">
            <v>Europe</v>
          </cell>
          <cell r="U1902" t="str">
            <v>Europe</v>
          </cell>
          <cell r="V1902">
            <v>6</v>
          </cell>
          <cell r="W1902" t="str">
            <v>Non</v>
          </cell>
          <cell r="X1902" t="str">
            <v>Cap</v>
          </cell>
          <cell r="AB1902" t="str">
            <v>Non</v>
          </cell>
          <cell r="AC1902" t="str">
            <v>Oui</v>
          </cell>
          <cell r="AD1902">
            <v>1.5</v>
          </cell>
          <cell r="AE1902">
            <v>1.76</v>
          </cell>
        </row>
        <row r="1903">
          <cell r="A1903" t="str">
            <v>LU0210530746</v>
          </cell>
          <cell r="B1903" t="str">
            <v>JPM Europe Equity A (acc) EUR</v>
          </cell>
          <cell r="D1903">
            <v>0</v>
          </cell>
          <cell r="E1903" t="str">
            <v>SICAV</v>
          </cell>
          <cell r="F1903" t="str">
            <v>JPMorgan AM</v>
          </cell>
          <cell r="G1903" t="str">
            <v>JPMorgan Asset Management (Europe) S.à r.l.</v>
          </cell>
          <cell r="H1903" t="str">
            <v>EUR</v>
          </cell>
          <cell r="I1903" t="str">
            <v>MSCI Europe NR USD</v>
          </cell>
          <cell r="J1903" t="str">
            <v>https://am.jpmorgan.com/</v>
          </cell>
          <cell r="K1903" t="str">
            <v>Actions Europe Grandes Capitalisations Mixte</v>
          </cell>
          <cell r="L1903" t="str">
            <v>Europe Fonds ouverts  - Actions Europe Gdes Cap. Mixte</v>
          </cell>
          <cell r="M1903" t="str">
            <v>FCBB</v>
          </cell>
          <cell r="N1903" t="str">
            <v>FCBBB</v>
          </cell>
          <cell r="O1903" t="str">
            <v>Quotidien</v>
          </cell>
          <cell r="P1903" t="str">
            <v>Austria;Belgium;Bahrain;Switzerland;Chile;Germany;Denmark;Spain;Estonia;Finland;France;United Kingdom;Greece;Hungary;Ireland;Italy;Jersey;Liechtenstein;Luxembourg;Netherlands;Norway;Poland;Portugal;Sweden;</v>
          </cell>
          <cell r="Q1903" t="str">
            <v>Non</v>
          </cell>
          <cell r="R1903" t="str">
            <v/>
          </cell>
          <cell r="S1903" t="str">
            <v/>
          </cell>
          <cell r="T1903" t="str">
            <v>Europe</v>
          </cell>
          <cell r="U1903" t="str">
            <v>Europe</v>
          </cell>
          <cell r="V1903">
            <v>6</v>
          </cell>
          <cell r="W1903" t="str">
            <v>Non</v>
          </cell>
          <cell r="X1903" t="str">
            <v>Cap</v>
          </cell>
          <cell r="Y1903" t="str">
            <v>14h30</v>
          </cell>
          <cell r="Z1903" t="str">
            <v>J+3</v>
          </cell>
          <cell r="AB1903" t="str">
            <v>Non</v>
          </cell>
          <cell r="AC1903" t="str">
            <v>Oui</v>
          </cell>
          <cell r="AD1903">
            <v>1</v>
          </cell>
          <cell r="AE1903">
            <v>1.27</v>
          </cell>
        </row>
        <row r="1904">
          <cell r="A1904" t="str">
            <v>LU0289214545</v>
          </cell>
          <cell r="B1904" t="str">
            <v>JPM Europe Equity Plus C perf (acc) EUR</v>
          </cell>
          <cell r="C1904" t="str">
            <v>Clean share</v>
          </cell>
          <cell r="D1904">
            <v>0</v>
          </cell>
          <cell r="E1904" t="str">
            <v>SICAV</v>
          </cell>
          <cell r="F1904" t="str">
            <v>JPMorgan AM</v>
          </cell>
          <cell r="G1904" t="str">
            <v>JPMorgan Asset Management (Europe) S.à r.l.</v>
          </cell>
          <cell r="H1904" t="str">
            <v>EUR</v>
          </cell>
          <cell r="I1904" t="str">
            <v>MSCI Europe NR EUR</v>
          </cell>
          <cell r="J1904" t="str">
            <v>https://am.jpmorgan.com/</v>
          </cell>
          <cell r="K1904" t="str">
            <v>Actions Europe Grandes Capitalisations Mixte</v>
          </cell>
          <cell r="L1904" t="str">
            <v>Europe Fonds ouverts  - Actions Europe Gdes Cap. Mixte</v>
          </cell>
          <cell r="M1904" t="str">
            <v>FCBB</v>
          </cell>
          <cell r="N1904" t="str">
            <v>FCBBB</v>
          </cell>
          <cell r="O1904" t="str">
            <v>Quotidien</v>
          </cell>
          <cell r="P1904" t="str">
            <v>Austria;Belgium;Bahrain;Switzerland;Germany;Denmark;Spain;Estonia;Finland;France;United Kingdom;Greece;Hungary;Ireland;Iceland;Italy;Jersey;Liechtenstein;Luxembourg;Netherlands;Norway;Sweden;</v>
          </cell>
          <cell r="Q1904" t="str">
            <v>Non</v>
          </cell>
          <cell r="R1904" t="str">
            <v/>
          </cell>
          <cell r="S1904" t="str">
            <v/>
          </cell>
          <cell r="T1904" t="str">
            <v>Europe</v>
          </cell>
          <cell r="U1904" t="str">
            <v>Europe</v>
          </cell>
          <cell r="V1904">
            <v>6</v>
          </cell>
          <cell r="W1904" t="str">
            <v>Non</v>
          </cell>
          <cell r="X1904" t="str">
            <v>Cap</v>
          </cell>
          <cell r="Y1904" t="str">
            <v>14h30</v>
          </cell>
          <cell r="Z1904" t="str">
            <v>J+3</v>
          </cell>
          <cell r="AB1904" t="str">
            <v>Non</v>
          </cell>
          <cell r="AC1904" t="str">
            <v>Oui</v>
          </cell>
          <cell r="AD1904">
            <v>0.8</v>
          </cell>
          <cell r="AE1904">
            <v>1.01</v>
          </cell>
        </row>
        <row r="1905">
          <cell r="A1905" t="str">
            <v>LU0210531470</v>
          </cell>
          <cell r="B1905" t="str">
            <v>JPM Europe High Yld Bd A (acc) EUR</v>
          </cell>
          <cell r="C1905" t="str">
            <v/>
          </cell>
          <cell r="D1905">
            <v>0</v>
          </cell>
          <cell r="E1905" t="str">
            <v>SICAV</v>
          </cell>
          <cell r="F1905" t="str">
            <v>JPMorgan AM</v>
          </cell>
          <cell r="G1905" t="str">
            <v>JPMorgan Asset Management (Europe) S.à r.l.</v>
          </cell>
          <cell r="H1905" t="str">
            <v>EUR</v>
          </cell>
          <cell r="I1905" t="str">
            <v>ICE BofA EUR DM NFincl HY Ctd TR EUR</v>
          </cell>
          <cell r="J1905" t="str">
            <v>https://am.jpmorgan.com/</v>
          </cell>
          <cell r="K1905" t="str">
            <v>Obligations Haut Rendement EUR</v>
          </cell>
          <cell r="L1905" t="str">
            <v>Europe Fonds ouverts  - Obligations EUR Haut Rendement</v>
          </cell>
          <cell r="M1905" t="str">
            <v>BCNA</v>
          </cell>
          <cell r="N1905" t="str">
            <v>BCNAB</v>
          </cell>
          <cell r="O1905" t="str">
            <v>Quotidien</v>
          </cell>
          <cell r="P1905" t="str">
            <v>Austria;Belgium;Bahrain;Switzerland;Germany;Spain;Estonia;Finland;France;United Kingdom;Greece;Ireland;Italy;Jersey;Luxembourg;Netherlands;Norway;Peru;Portugal;Sweden;</v>
          </cell>
          <cell r="Q1905" t="str">
            <v>Non</v>
          </cell>
          <cell r="R1905" t="str">
            <v/>
          </cell>
          <cell r="S1905" t="str">
            <v>+ 85 ans</v>
          </cell>
          <cell r="T1905" t="str">
            <v>Europe</v>
          </cell>
          <cell r="U1905" t="str">
            <v>Europe</v>
          </cell>
          <cell r="V1905">
            <v>4</v>
          </cell>
          <cell r="W1905" t="str">
            <v>Non</v>
          </cell>
          <cell r="X1905" t="str">
            <v>Cap</v>
          </cell>
          <cell r="AB1905" t="str">
            <v>Non</v>
          </cell>
          <cell r="AC1905" t="str">
            <v>Oui</v>
          </cell>
          <cell r="AD1905">
            <v>0.75</v>
          </cell>
          <cell r="AE1905">
            <v>0.96</v>
          </cell>
        </row>
        <row r="1906">
          <cell r="A1906" t="str">
            <v>LU0210531637</v>
          </cell>
          <cell r="B1906" t="str">
            <v>JPM Europe Small Cap A (acc) EUR</v>
          </cell>
          <cell r="D1906">
            <v>0</v>
          </cell>
          <cell r="E1906" t="str">
            <v>SICAV</v>
          </cell>
          <cell r="F1906" t="str">
            <v>JPMorgan AM</v>
          </cell>
          <cell r="G1906" t="str">
            <v>JPMorgan Asset Management (Europe) S.à r.l.</v>
          </cell>
          <cell r="H1906" t="str">
            <v>EUR</v>
          </cell>
          <cell r="I1906" t="str">
            <v>EMIX Smaller European Companies NR USD</v>
          </cell>
          <cell r="J1906" t="str">
            <v>https://am.jpmorgan.com/</v>
          </cell>
          <cell r="K1906" t="str">
            <v>Actions Europe Petites Capitalisations</v>
          </cell>
          <cell r="L1906" t="str">
            <v>Europe Fonds ouverts  - Actions Europe Petites Cap.</v>
          </cell>
          <cell r="M1906" t="str">
            <v>FCE0</v>
          </cell>
          <cell r="N1906" t="str">
            <v>FCE0B</v>
          </cell>
          <cell r="O1906" t="str">
            <v>Quotidien</v>
          </cell>
          <cell r="P1906" t="str">
            <v>Austria;Belgium;Bahrain;Switzerland;Germany;Denmark;Spain;Estonia;Finland;France;United Kingdom;Greece;Hong Kong;Hungary;Ireland;Italy;Jersey;South Korea;Luxembourg;Macao;Netherlands;Norway;Poland;Singapore;Sweden;</v>
          </cell>
          <cell r="Q1906" t="str">
            <v>Non</v>
          </cell>
          <cell r="R1906" t="str">
            <v/>
          </cell>
          <cell r="S1906" t="str">
            <v/>
          </cell>
          <cell r="T1906" t="str">
            <v>Europe</v>
          </cell>
          <cell r="U1906" t="str">
            <v>Europe</v>
          </cell>
          <cell r="V1906">
            <v>6</v>
          </cell>
          <cell r="W1906" t="str">
            <v>Non</v>
          </cell>
          <cell r="X1906" t="str">
            <v>Cap</v>
          </cell>
          <cell r="Y1906" t="str">
            <v>14h30</v>
          </cell>
          <cell r="Z1906" t="str">
            <v>J+3</v>
          </cell>
          <cell r="AB1906" t="str">
            <v>Non</v>
          </cell>
          <cell r="AC1906" t="str">
            <v>Oui</v>
          </cell>
          <cell r="AD1906">
            <v>1.5</v>
          </cell>
          <cell r="AE1906">
            <v>1.76</v>
          </cell>
        </row>
        <row r="1907">
          <cell r="A1907" t="str">
            <v>LU0053687074</v>
          </cell>
          <cell r="B1907" t="str">
            <v>JPM Europe Small Cap A (dist) EUR</v>
          </cell>
          <cell r="C1907" t="str">
            <v/>
          </cell>
          <cell r="D1907">
            <v>0</v>
          </cell>
          <cell r="E1907" t="str">
            <v>SICAV</v>
          </cell>
          <cell r="F1907" t="str">
            <v>JPMorgan AM</v>
          </cell>
          <cell r="G1907" t="str">
            <v>JPMorgan Asset Management (Europe) S.à r.l.</v>
          </cell>
          <cell r="H1907" t="str">
            <v>EUR</v>
          </cell>
          <cell r="I1907" t="str">
            <v>EMIX Smaller European Companies NR USD</v>
          </cell>
          <cell r="J1907" t="str">
            <v>https://am.jpmorgan.com/</v>
          </cell>
          <cell r="K1907" t="str">
            <v>Actions Europe Petites Capitalisations</v>
          </cell>
          <cell r="L1907" t="str">
            <v>Europe Fonds ouverts  - Actions Europe Petites Cap.</v>
          </cell>
          <cell r="M1907" t="str">
            <v>FCE0</v>
          </cell>
          <cell r="N1907" t="str">
            <v>FCE0B</v>
          </cell>
          <cell r="O1907" t="str">
            <v>Quotidien</v>
          </cell>
          <cell r="P1907" t="str">
            <v>Austria;Belgium;Bahrain;Switzerland;Chile;Germany;Spain;Estonia;Finland;France;United Kingdom;Greece;Ireland;Italy;Jersey;Luxembourg;Netherlands;Norway;Peru;Portugal;Sweden;</v>
          </cell>
          <cell r="Q1907" t="str">
            <v>Non</v>
          </cell>
          <cell r="R1907" t="str">
            <v/>
          </cell>
          <cell r="S1907" t="str">
            <v/>
          </cell>
          <cell r="T1907" t="str">
            <v>Europe</v>
          </cell>
          <cell r="U1907" t="str">
            <v>Europe</v>
          </cell>
          <cell r="V1907">
            <v>6</v>
          </cell>
          <cell r="W1907" t="str">
            <v>Non</v>
          </cell>
          <cell r="X1907" t="str">
            <v>Dist</v>
          </cell>
          <cell r="AB1907" t="str">
            <v>Non</v>
          </cell>
          <cell r="AC1907" t="str">
            <v>Oui</v>
          </cell>
          <cell r="AD1907">
            <v>1.5</v>
          </cell>
          <cell r="AE1907">
            <v>1.76</v>
          </cell>
        </row>
        <row r="1908">
          <cell r="A1908" t="str">
            <v>LU0210531983</v>
          </cell>
          <cell r="B1908" t="str">
            <v>JPM Europe Strategic Value A (acc) EUR</v>
          </cell>
          <cell r="C1908" t="str">
            <v/>
          </cell>
          <cell r="D1908">
            <v>1</v>
          </cell>
          <cell r="E1908" t="str">
            <v>SICAV</v>
          </cell>
          <cell r="F1908" t="str">
            <v>JPMorgan AM</v>
          </cell>
          <cell r="G1908" t="str">
            <v>JPMorgan Asset Management (Europe) S.à r.l.</v>
          </cell>
          <cell r="H1908" t="str">
            <v>EUR</v>
          </cell>
          <cell r="I1908" t="str">
            <v>MSCI Europe Value NR EUR</v>
          </cell>
          <cell r="J1908" t="str">
            <v>https://am.jpmorgan.com/</v>
          </cell>
          <cell r="K1908" t="str">
            <v>Actions Europe Grandes Capitalisations Valeur</v>
          </cell>
          <cell r="L1908" t="str">
            <v>Europe Fonds ouverts  - Actions Europe Gdes Cap. Value</v>
          </cell>
          <cell r="M1908" t="str">
            <v>FCBA</v>
          </cell>
          <cell r="N1908" t="str">
            <v>FCBAB</v>
          </cell>
          <cell r="O1908" t="str">
            <v>Quotidien</v>
          </cell>
          <cell r="P1908" t="str">
            <v>Austria;Belgium;Bahrain;Switzerland;Chile;Germany;Denmark;Spain;Estonia;Finland;France;United Kingdom;Greece;Ireland;Italy;Jersey;Luxembourg;Netherlands;Norway;Peru;Portugal;Sweden;</v>
          </cell>
          <cell r="Q1908" t="str">
            <v>Non</v>
          </cell>
          <cell r="R1908" t="str">
            <v/>
          </cell>
          <cell r="S1908" t="str">
            <v/>
          </cell>
          <cell r="T1908" t="str">
            <v>Europe</v>
          </cell>
          <cell r="U1908" t="str">
            <v>Europe</v>
          </cell>
          <cell r="V1908">
            <v>6</v>
          </cell>
          <cell r="W1908" t="str">
            <v>Non</v>
          </cell>
          <cell r="X1908" t="str">
            <v>Cap</v>
          </cell>
          <cell r="AB1908" t="str">
            <v>Non</v>
          </cell>
          <cell r="AC1908" t="str">
            <v>Oui</v>
          </cell>
          <cell r="AD1908">
            <v>1.5</v>
          </cell>
          <cell r="AE1908">
            <v>1.75</v>
          </cell>
        </row>
        <row r="1909">
          <cell r="A1909" t="str">
            <v>LU0107398884</v>
          </cell>
          <cell r="B1909" t="str">
            <v>JPM Europe Strategic Value A (dist) EUR</v>
          </cell>
          <cell r="C1909" t="str">
            <v/>
          </cell>
          <cell r="D1909">
            <v>3</v>
          </cell>
          <cell r="E1909" t="str">
            <v>SICAV</v>
          </cell>
          <cell r="F1909" t="str">
            <v>JPMorgan AM</v>
          </cell>
          <cell r="G1909" t="str">
            <v>JPMorgan Asset Management (Europe) S.à r.l.</v>
          </cell>
          <cell r="H1909" t="str">
            <v>EUR</v>
          </cell>
          <cell r="I1909" t="str">
            <v>MSCI Europe Value NR EUR</v>
          </cell>
          <cell r="J1909" t="str">
            <v>https://am.jpmorgan.com/</v>
          </cell>
          <cell r="K1909" t="str">
            <v>Actions Europe Grandes Capitalisations Valeur</v>
          </cell>
          <cell r="L1909" t="str">
            <v>Europe Fonds ouverts  - Actions Europe Gdes Cap. Value</v>
          </cell>
          <cell r="M1909" t="str">
            <v>FCBA</v>
          </cell>
          <cell r="N1909" t="str">
            <v>FCBAB</v>
          </cell>
          <cell r="O1909" t="str">
            <v>Quotidien</v>
          </cell>
          <cell r="P1909" t="str">
            <v>Austria;Belgium;Bahrain;Bermuda;Switzerland;Chile;Germany;Spain;Estonia;Finland;France;United Kingdom;Greece;Ireland;Italy;Jersey;Luxembourg;Netherlands;Norway;Peru;Portugal;Sweden;Taiwan;</v>
          </cell>
          <cell r="Q1909" t="str">
            <v>Non</v>
          </cell>
          <cell r="R1909" t="str">
            <v/>
          </cell>
          <cell r="S1909" t="str">
            <v/>
          </cell>
          <cell r="T1909" t="str">
            <v>Europe</v>
          </cell>
          <cell r="U1909" t="str">
            <v>Europe</v>
          </cell>
          <cell r="V1909">
            <v>6</v>
          </cell>
          <cell r="W1909" t="str">
            <v>Non</v>
          </cell>
          <cell r="X1909" t="str">
            <v>Dist</v>
          </cell>
          <cell r="Y1909" t="str">
            <v>14h30</v>
          </cell>
          <cell r="AB1909" t="str">
            <v>Non</v>
          </cell>
          <cell r="AC1909" t="str">
            <v>Oui</v>
          </cell>
          <cell r="AD1909">
            <v>1.5</v>
          </cell>
          <cell r="AE1909">
            <v>1.73</v>
          </cell>
        </row>
        <row r="1910">
          <cell r="A1910" t="str">
            <v>LU0117858752</v>
          </cell>
          <cell r="B1910" t="str">
            <v>JPM Europe Strategic Value D (acc) EUR</v>
          </cell>
          <cell r="C1910" t="str">
            <v/>
          </cell>
          <cell r="D1910">
            <v>1</v>
          </cell>
          <cell r="E1910" t="str">
            <v>SICAV</v>
          </cell>
          <cell r="F1910" t="str">
            <v>JPMorgan AM</v>
          </cell>
          <cell r="G1910" t="str">
            <v>JPMorgan Asset Management (Europe) S.à r.l.</v>
          </cell>
          <cell r="H1910" t="str">
            <v>EUR</v>
          </cell>
          <cell r="I1910" t="str">
            <v>MSCI Europe Value NR EUR</v>
          </cell>
          <cell r="J1910" t="str">
            <v>https://am.jpmorgan.com/</v>
          </cell>
          <cell r="K1910" t="str">
            <v>Actions Europe Grandes Capitalisations Valeur</v>
          </cell>
          <cell r="L1910" t="str">
            <v>Europe Fonds ouverts  - Actions Europe Gdes Cap. Value</v>
          </cell>
          <cell r="M1910" t="str">
            <v>FCBA</v>
          </cell>
          <cell r="N1910" t="str">
            <v>FCBAB</v>
          </cell>
          <cell r="O1910" t="str">
            <v>Quotidien</v>
          </cell>
          <cell r="P1910" t="str">
            <v>Austria;Belgium;Bahrain;Switzerland;Chile;Germany;Spain;Estonia;Finland;France;United Kingdom;Greece;Ireland;Italy;Jersey;Luxembourg;Netherlands;Norway;Portugal;Sweden;</v>
          </cell>
          <cell r="Q1910" t="str">
            <v>Non</v>
          </cell>
          <cell r="R1910" t="str">
            <v/>
          </cell>
          <cell r="S1910" t="str">
            <v/>
          </cell>
          <cell r="T1910" t="str">
            <v>Europe</v>
          </cell>
          <cell r="U1910" t="str">
            <v>Europe</v>
          </cell>
          <cell r="V1910">
            <v>6</v>
          </cell>
          <cell r="W1910" t="str">
            <v>Non</v>
          </cell>
          <cell r="X1910" t="str">
            <v>Cap</v>
          </cell>
          <cell r="Y1910" t="str">
            <v>14h30</v>
          </cell>
          <cell r="Z1910" t="str">
            <v>J+3</v>
          </cell>
          <cell r="AB1910" t="str">
            <v>Non</v>
          </cell>
          <cell r="AC1910" t="str">
            <v>Oui</v>
          </cell>
          <cell r="AD1910">
            <v>1.5</v>
          </cell>
          <cell r="AE1910">
            <v>2.56</v>
          </cell>
        </row>
        <row r="1911">
          <cell r="A1911" t="str">
            <v>LU0079555370</v>
          </cell>
          <cell r="B1911" t="str">
            <v>JPM Global Balanced C (acc) EUR</v>
          </cell>
          <cell r="D1911">
            <v>0</v>
          </cell>
          <cell r="E1911" t="str">
            <v>SICAV</v>
          </cell>
          <cell r="F1911" t="str">
            <v>JPMorgan AM</v>
          </cell>
          <cell r="G1911" t="str">
            <v>JPMorgan Asset Management (Europe) S.à r.l.</v>
          </cell>
          <cell r="H1911" t="str">
            <v>EUR</v>
          </cell>
          <cell r="I1911" t="str">
            <v>(MSCI World 100% Hdg NR USD) 45% + ( MSCI EM Hdg NR USD) 5% + (JPM GBI Global TR Hdg USD) 50%</v>
          </cell>
          <cell r="J1911" t="str">
            <v>https://am.jpmorgan.com/</v>
          </cell>
          <cell r="K1911" t="str">
            <v>Mixtes EUR Equilibrés</v>
          </cell>
          <cell r="L1911" t="str">
            <v>Europe Fonds ouverts  - Allocation EUR Modérée - International</v>
          </cell>
          <cell r="M1911" t="str">
            <v>EABA</v>
          </cell>
          <cell r="N1911" t="str">
            <v>EABAB</v>
          </cell>
          <cell r="O1911" t="str">
            <v>Quotidien</v>
          </cell>
          <cell r="P1911" t="str">
            <v>Austria;Belgium;Bahrain;Switzerland;Germany;Denmark;Spain;Finland;France;United Kingdom;Greece;Hungary;Ireland;Italy;Jersey;Luxembourg;Netherlands;Norway;Poland;Sweden;</v>
          </cell>
          <cell r="Q1911" t="str">
            <v>Non</v>
          </cell>
          <cell r="R1911" t="str">
            <v/>
          </cell>
          <cell r="S1911" t="str">
            <v>+ 85 ans</v>
          </cell>
          <cell r="T1911" t="str">
            <v>International</v>
          </cell>
          <cell r="U1911" t="str">
            <v>Global</v>
          </cell>
          <cell r="V1911">
            <v>4</v>
          </cell>
          <cell r="W1911" t="str">
            <v>Non</v>
          </cell>
          <cell r="X1911" t="str">
            <v>Cap</v>
          </cell>
          <cell r="AB1911" t="str">
            <v>Non</v>
          </cell>
          <cell r="AC1911" t="str">
            <v>Oui</v>
          </cell>
          <cell r="AD1911">
            <v>0.75</v>
          </cell>
          <cell r="AE1911">
            <v>0.9</v>
          </cell>
        </row>
        <row r="1912">
          <cell r="A1912" t="str">
            <v>LU0129415286</v>
          </cell>
          <cell r="B1912" t="str">
            <v>JPM Global Convert (EUR) C (acc) EUR</v>
          </cell>
          <cell r="C1912" t="str">
            <v/>
          </cell>
          <cell r="D1912">
            <v>0</v>
          </cell>
          <cell r="E1912" t="str">
            <v>SICAV</v>
          </cell>
          <cell r="F1912" t="str">
            <v>JPMorgan AM</v>
          </cell>
          <cell r="G1912" t="str">
            <v>JPMorgan Asset Management (Europe) S.à r.l.</v>
          </cell>
          <cell r="H1912" t="str">
            <v>EUR</v>
          </cell>
          <cell r="I1912" t="str">
            <v>Refinitiv Global Focus Hgd CB TR EUR</v>
          </cell>
          <cell r="J1912" t="str">
            <v>https://am.jpmorgan.com/</v>
          </cell>
          <cell r="K1912" t="str">
            <v>Obligations Convertibles Internationales Hedgées</v>
          </cell>
          <cell r="L1912" t="str">
            <v>Europe Fonds ouverts  - Convertibles Internationales Couvertes en EUR</v>
          </cell>
          <cell r="M1912" t="str">
            <v>C00B</v>
          </cell>
          <cell r="N1912" t="str">
            <v>C00BB</v>
          </cell>
          <cell r="O1912" t="str">
            <v>Quotidien</v>
          </cell>
          <cell r="P1912" t="str">
            <v>Austria;Bahrain;Switzerland;Chile;Germany;Spain;Estonia;Finland;France;United Kingdom;Greece;Ireland;Italy;Jersey;Luxembourg;Netherlands;Norway;Peru;Portugal;Sweden;</v>
          </cell>
          <cell r="Q1912" t="str">
            <v>Non</v>
          </cell>
          <cell r="R1912" t="str">
            <v/>
          </cell>
          <cell r="S1912" t="str">
            <v>+ 85 ans</v>
          </cell>
          <cell r="T1912" t="str">
            <v>International</v>
          </cell>
          <cell r="U1912" t="str">
            <v>Global</v>
          </cell>
          <cell r="V1912">
            <v>5</v>
          </cell>
          <cell r="W1912" t="str">
            <v>Non</v>
          </cell>
          <cell r="X1912" t="str">
            <v>Cap</v>
          </cell>
          <cell r="AB1912" t="str">
            <v>Non</v>
          </cell>
          <cell r="AC1912" t="str">
            <v>Oui</v>
          </cell>
          <cell r="AD1912">
            <v>0.75</v>
          </cell>
          <cell r="AE1912">
            <v>0.96</v>
          </cell>
        </row>
        <row r="1913">
          <cell r="A1913" t="str">
            <v>LU0129412937</v>
          </cell>
          <cell r="B1913" t="str">
            <v>JPM Global Convert (EUR) D (acc) EUR</v>
          </cell>
          <cell r="D1913">
            <v>1</v>
          </cell>
          <cell r="E1913" t="str">
            <v>SICAV</v>
          </cell>
          <cell r="F1913" t="str">
            <v>JPMorgan AM</v>
          </cell>
          <cell r="G1913" t="str">
            <v>JPMorgan Asset Management (Europe) S.à r.l.</v>
          </cell>
          <cell r="H1913" t="str">
            <v>EUR</v>
          </cell>
          <cell r="I1913" t="str">
            <v>Refinitiv Global Focus Hgd CB TR EUR</v>
          </cell>
          <cell r="J1913" t="str">
            <v>https://am.jpmorgan.com/</v>
          </cell>
          <cell r="K1913" t="str">
            <v>Obligations Convertibles Internationales Hedgées</v>
          </cell>
          <cell r="L1913" t="str">
            <v>Europe Fonds ouverts  - Convertibles Internationales Couvertes en EUR</v>
          </cell>
          <cell r="M1913" t="str">
            <v>C00B</v>
          </cell>
          <cell r="N1913" t="str">
            <v>C00BB</v>
          </cell>
          <cell r="O1913" t="str">
            <v>Quotidien</v>
          </cell>
          <cell r="P1913" t="str">
            <v>Austria;Belgium;Bahrain;Switzerland;Germany;Spain;Estonia;Finland;France;United Kingdom;Hungary;Ireland;Italy;Jersey;Luxembourg;Netherlands;Norway;Poland;Portugal;Sweden;</v>
          </cell>
          <cell r="Q1913" t="str">
            <v>Non</v>
          </cell>
          <cell r="R1913" t="str">
            <v/>
          </cell>
          <cell r="S1913" t="str">
            <v>+ 85 ans</v>
          </cell>
          <cell r="T1913" t="str">
            <v>International</v>
          </cell>
          <cell r="U1913" t="str">
            <v>Global</v>
          </cell>
          <cell r="V1913">
            <v>5</v>
          </cell>
          <cell r="W1913" t="str">
            <v>Non</v>
          </cell>
          <cell r="X1913" t="str">
            <v>Cap</v>
          </cell>
          <cell r="Y1913" t="str">
            <v>14h30</v>
          </cell>
          <cell r="Z1913" t="str">
            <v>J+1</v>
          </cell>
          <cell r="AB1913" t="str">
            <v>Non</v>
          </cell>
          <cell r="AC1913" t="str">
            <v>Oui</v>
          </cell>
          <cell r="AD1913">
            <v>1.25</v>
          </cell>
          <cell r="AE1913">
            <v>2.0099999999999998</v>
          </cell>
        </row>
        <row r="1914">
          <cell r="A1914" t="str">
            <v>LU0880062913</v>
          </cell>
          <cell r="B1914" t="str">
            <v>JPM Global Healthcare A (acc) EUR</v>
          </cell>
          <cell r="C1914" t="str">
            <v>Pas MS, Quantalys et AMF OK (27/11/2020)</v>
          </cell>
          <cell r="D1914">
            <v>1</v>
          </cell>
          <cell r="E1914" t="str">
            <v>SICAV</v>
          </cell>
          <cell r="F1914" t="str">
            <v>JPMorgan AM</v>
          </cell>
          <cell r="G1914" t="str">
            <v>JPMorgan Asset Management (Europe) S.à r.l.</v>
          </cell>
          <cell r="H1914" t="str">
            <v>EUR</v>
          </cell>
          <cell r="I1914" t="str">
            <v>MSCI World/Health Care NR USD</v>
          </cell>
          <cell r="J1914" t="str">
            <v>https://am.jpmorgan.com/</v>
          </cell>
          <cell r="K1914" t="str">
            <v>Secteur Santé</v>
          </cell>
          <cell r="L1914" t="str">
            <v>Europe Fonds ouverts  - Actions Secteur Santé</v>
          </cell>
          <cell r="M1914" t="str">
            <v>G0P0</v>
          </cell>
          <cell r="N1914" t="str">
            <v>G0P0B</v>
          </cell>
          <cell r="O1914" t="str">
            <v>Quotidien</v>
          </cell>
          <cell r="P1914" t="str">
            <v>Austria;Belgium;Switzerland;Cyprus;Germany;Spain;France;United Kingdom;Greece;Ireland;Italy;Jersey;Luxembourg;Sweden;</v>
          </cell>
          <cell r="Q1914" t="str">
            <v>Non</v>
          </cell>
          <cell r="R1914" t="str">
            <v/>
          </cell>
          <cell r="S1914" t="str">
            <v/>
          </cell>
          <cell r="T1914" t="str">
            <v>International</v>
          </cell>
          <cell r="U1914" t="str">
            <v>Global</v>
          </cell>
          <cell r="V1914">
            <v>6</v>
          </cell>
          <cell r="W1914" t="str">
            <v>Non</v>
          </cell>
          <cell r="X1914" t="str">
            <v>Cap</v>
          </cell>
          <cell r="Y1914" t="str">
            <v>14h30</v>
          </cell>
          <cell r="Z1914" t="str">
            <v>J+3</v>
          </cell>
          <cell r="AB1914" t="str">
            <v>Non</v>
          </cell>
          <cell r="AC1914" t="str">
            <v>Oui</v>
          </cell>
          <cell r="AD1914">
            <v>1.5</v>
          </cell>
          <cell r="AE1914">
            <v>1.73</v>
          </cell>
        </row>
        <row r="1915">
          <cell r="A1915" t="str">
            <v>LU0432979614</v>
          </cell>
          <cell r="B1915" t="str">
            <v>JPM Global Healthcare A (acc) USD</v>
          </cell>
          <cell r="C1915" t="str">
            <v>en cours de référencement ? (demande Premium 18/05/2015)</v>
          </cell>
          <cell r="D1915">
            <v>0</v>
          </cell>
          <cell r="E1915" t="str">
            <v>SICAV</v>
          </cell>
          <cell r="F1915" t="str">
            <v>JPMorgan AM</v>
          </cell>
          <cell r="G1915" t="str">
            <v>JPMorgan Asset Management (Europe) S.à r.l.</v>
          </cell>
          <cell r="H1915" t="str">
            <v>USD</v>
          </cell>
          <cell r="I1915" t="str">
            <v>MSCI World/Health Care NR USD</v>
          </cell>
          <cell r="J1915" t="str">
            <v>https://am.jpmorgan.com/</v>
          </cell>
          <cell r="K1915" t="str">
            <v>Secteur Santé</v>
          </cell>
          <cell r="L1915" t="str">
            <v>Europe Fonds ouverts  - Actions Secteur Santé</v>
          </cell>
          <cell r="M1915" t="str">
            <v>G0P0</v>
          </cell>
          <cell r="N1915" t="str">
            <v>G0P0B</v>
          </cell>
          <cell r="O1915" t="str">
            <v>Quotidien</v>
          </cell>
          <cell r="P1915" t="str">
            <v>Austria;Belgium;Bahrain;Switzerland;Cyprus;Germany;Denmark;Spain;Finland;France;United Kingdom;Greece;Hungary;Ireland;Italy;Jersey;Luxembourg;Netherlands;Norway;Poland;Sweden;Taiwan;</v>
          </cell>
          <cell r="Q1915" t="str">
            <v>Non</v>
          </cell>
          <cell r="R1915" t="str">
            <v/>
          </cell>
          <cell r="S1915" t="str">
            <v/>
          </cell>
          <cell r="T1915" t="str">
            <v>International</v>
          </cell>
          <cell r="U1915" t="str">
            <v>Global</v>
          </cell>
          <cell r="V1915">
            <v>6</v>
          </cell>
          <cell r="W1915" t="str">
            <v>Non</v>
          </cell>
          <cell r="X1915" t="str">
            <v>Cap</v>
          </cell>
          <cell r="AB1915" t="str">
            <v>Non</v>
          </cell>
          <cell r="AC1915" t="str">
            <v>Oui</v>
          </cell>
          <cell r="AD1915">
            <v>1.5</v>
          </cell>
          <cell r="AE1915">
            <v>1.72</v>
          </cell>
        </row>
        <row r="1916">
          <cell r="A1916" t="str">
            <v>LU0108415935</v>
          </cell>
          <cell r="B1916" t="str">
            <v>JPM Global High Yield Bond A (acc) EURH</v>
          </cell>
          <cell r="D1916">
            <v>0</v>
          </cell>
          <cell r="E1916" t="str">
            <v>SICAV</v>
          </cell>
          <cell r="F1916" t="str">
            <v>JPMorgan AM</v>
          </cell>
          <cell r="G1916" t="str">
            <v>JPMorgan Asset Management (Europe) S.à r.l.</v>
          </cell>
          <cell r="H1916" t="str">
            <v>EUR</v>
          </cell>
          <cell r="I1916" t="str">
            <v>ICE BofA US HY Constnd TR HUSD</v>
          </cell>
          <cell r="J1916" t="str">
            <v>https://am.jpmorgan.com/</v>
          </cell>
          <cell r="K1916" t="str">
            <v>Obligations Autres</v>
          </cell>
          <cell r="L1916" t="str">
            <v>Europe Fonds ouverts  - Obligations Autres</v>
          </cell>
          <cell r="M1916" t="str">
            <v>BBFA</v>
          </cell>
          <cell r="N1916" t="str">
            <v>BBFAB</v>
          </cell>
          <cell r="O1916" t="str">
            <v>Quotidien</v>
          </cell>
          <cell r="P1916" t="str">
            <v>Austria;Belgium;Bahrain;Switzerland;Chile;Cyprus;Germany;Spain;Finland;France;United Kingdom;Greece;Ireland;Italy;Luxembourg;Netherlands;Norway;Portugal;Sweden;Taiwan;</v>
          </cell>
          <cell r="Q1916" t="str">
            <v>Non</v>
          </cell>
          <cell r="R1916" t="str">
            <v/>
          </cell>
          <cell r="S1916" t="str">
            <v>+ 85 ans</v>
          </cell>
          <cell r="T1916" t="str">
            <v>International</v>
          </cell>
          <cell r="U1916" t="str">
            <v>Global</v>
          </cell>
          <cell r="V1916">
            <v>4</v>
          </cell>
          <cell r="W1916" t="str">
            <v>Non</v>
          </cell>
          <cell r="X1916" t="str">
            <v>Cap</v>
          </cell>
          <cell r="AB1916" t="str">
            <v>Non</v>
          </cell>
          <cell r="AC1916" t="str">
            <v>Oui</v>
          </cell>
          <cell r="AD1916">
            <v>0.85</v>
          </cell>
          <cell r="AE1916">
            <v>1.0900000000000001</v>
          </cell>
        </row>
        <row r="1917">
          <cell r="A1917" t="str">
            <v>LU0782316961</v>
          </cell>
          <cell r="B1917" t="str">
            <v>JPM Global Income C (acc) EUR</v>
          </cell>
          <cell r="D1917">
            <v>2</v>
          </cell>
          <cell r="E1917" t="str">
            <v>SICAV</v>
          </cell>
          <cell r="F1917" t="str">
            <v>JPMorgan AM</v>
          </cell>
          <cell r="G1917" t="str">
            <v>JPMorgan Asset Management (Europe) S.à r.l.</v>
          </cell>
          <cell r="H1917" t="str">
            <v>EUR</v>
          </cell>
          <cell r="I1917" t="str">
            <v>(MSCI World 100% Hdg NR EUR) 35% + ( BBgBarc US HY 2% Issuer Cap TR Hdg EUR) 40% + (BBgBarc Global Credit TR Hdg USD) 25%</v>
          </cell>
          <cell r="J1917" t="str">
            <v>https://am.jpmorgan.com/</v>
          </cell>
          <cell r="K1917" t="str">
            <v>Mixtes EUR Equilibrés</v>
          </cell>
          <cell r="L1917" t="str">
            <v>Europe Fonds ouverts  - Allocation EUR Modérée - International</v>
          </cell>
          <cell r="M1917" t="str">
            <v>EABA</v>
          </cell>
          <cell r="N1917" t="str">
            <v>EABAB</v>
          </cell>
          <cell r="O1917" t="str">
            <v>Quotidien</v>
          </cell>
          <cell r="P1917" t="str">
            <v>Austria;Belgium;Switzerland;Germany;Denmark;Spain;Finland;France;United Kingdom;Greece;Hungary;Ireland;Italy;Jersey;South Korea;Liechtenstein;Luxembourg;Netherlands;Norway;Sweden;Taiwan;</v>
          </cell>
          <cell r="Q1917" t="str">
            <v>Non</v>
          </cell>
          <cell r="R1917" t="str">
            <v/>
          </cell>
          <cell r="S1917" t="str">
            <v>+ 85 ans</v>
          </cell>
          <cell r="T1917" t="str">
            <v>International</v>
          </cell>
          <cell r="U1917" t="str">
            <v>Global</v>
          </cell>
          <cell r="V1917">
            <v>4</v>
          </cell>
          <cell r="W1917" t="str">
            <v>Non</v>
          </cell>
          <cell r="X1917" t="str">
            <v>Cap</v>
          </cell>
          <cell r="Y1917" t="str">
            <v>14h30</v>
          </cell>
          <cell r="Z1917" t="str">
            <v>J+3</v>
          </cell>
          <cell r="AB1917" t="str">
            <v>Non</v>
          </cell>
          <cell r="AC1917" t="str">
            <v>Oui</v>
          </cell>
          <cell r="AD1917">
            <v>0.6</v>
          </cell>
          <cell r="AE1917">
            <v>0.74</v>
          </cell>
        </row>
        <row r="1918">
          <cell r="A1918" t="str">
            <v>LU0095623541</v>
          </cell>
          <cell r="B1918" t="str">
            <v>JPM Global Macro Opps C (acc) EUR</v>
          </cell>
          <cell r="D1918">
            <v>0</v>
          </cell>
          <cell r="E1918" t="str">
            <v>SICAV</v>
          </cell>
          <cell r="F1918" t="str">
            <v>JPMorgan AM</v>
          </cell>
          <cell r="G1918" t="str">
            <v>JPMorgan Asset Management (Europe) S.à r.l.</v>
          </cell>
          <cell r="H1918" t="str">
            <v>EUR</v>
          </cell>
          <cell r="I1918" t="str">
            <v>ICE Libor 1 Month EUR</v>
          </cell>
          <cell r="J1918" t="str">
            <v>https://am.jpmorgan.com/</v>
          </cell>
          <cell r="K1918" t="str">
            <v>Gestion Alternative</v>
          </cell>
          <cell r="L1918" t="str">
            <v>Europe Fonds ouverts  - Alt - Global Macro</v>
          </cell>
          <cell r="M1918" t="str">
            <v>D000</v>
          </cell>
          <cell r="N1918" t="str">
            <v>D000B</v>
          </cell>
          <cell r="O1918" t="str">
            <v>Quotidien</v>
          </cell>
          <cell r="P1918" t="str">
            <v>Austria;Bahrain;Switzerland;Germany;Spain;France;United Kingdom;Greece;Hungary;Ireland;Italy;Liechtenstein;Luxembourg;Netherlands;Sweden;</v>
          </cell>
          <cell r="Q1918" t="str">
            <v>Non</v>
          </cell>
          <cell r="R1918" t="str">
            <v/>
          </cell>
          <cell r="S1918" t="str">
            <v>+ 85 ans</v>
          </cell>
          <cell r="T1918" t="str">
            <v>International</v>
          </cell>
          <cell r="U1918" t="str">
            <v>Global</v>
          </cell>
          <cell r="V1918">
            <v>5</v>
          </cell>
          <cell r="W1918" t="str">
            <v>Non</v>
          </cell>
          <cell r="X1918" t="str">
            <v>Cap</v>
          </cell>
          <cell r="AB1918" t="str">
            <v>Non</v>
          </cell>
          <cell r="AC1918" t="str">
            <v>Oui</v>
          </cell>
          <cell r="AD1918">
            <v>0.6</v>
          </cell>
          <cell r="AE1918">
            <v>0.78</v>
          </cell>
        </row>
        <row r="1919">
          <cell r="A1919" t="str">
            <v>LU0266512127</v>
          </cell>
          <cell r="B1919" t="str">
            <v>JPM Global Natural Resources A (acc) USD</v>
          </cell>
          <cell r="D1919">
            <v>1</v>
          </cell>
          <cell r="E1919" t="str">
            <v>SICAV</v>
          </cell>
          <cell r="F1919" t="str">
            <v>JPMorgan AM</v>
          </cell>
          <cell r="G1919" t="str">
            <v>JPMorgan Asset Management (Europe) S.à r.l.</v>
          </cell>
          <cell r="H1919" t="str">
            <v>USD</v>
          </cell>
          <cell r="I1919" t="str">
            <v>EMIX Mining And Energy NR USD</v>
          </cell>
          <cell r="J1919" t="str">
            <v>https://am.jpmorgan.com/</v>
          </cell>
          <cell r="K1919" t="str">
            <v>Secteur Ressources Naturelles</v>
          </cell>
          <cell r="L1919" t="str">
            <v>Europe Fonds ouverts  - Actions Secteur Ressources Naturelles</v>
          </cell>
          <cell r="M1919" t="str">
            <v>G0O0</v>
          </cell>
          <cell r="N1919" t="str">
            <v>G0O0B</v>
          </cell>
          <cell r="O1919" t="str">
            <v>Quotidien</v>
          </cell>
          <cell r="P1919" t="str">
            <v>Austria;Belgium;Bahrain;Switzerland;Chile;Germany;Denmark;Spain;Estonia;Finland;France;United Kingdom;Greece;Hong Kong;Ireland;Jersey;Luxembourg;Netherlands;Norway;Poland;Portugal;Singapore;Sweden;Taiwan;</v>
          </cell>
          <cell r="Q1919" t="str">
            <v>Non</v>
          </cell>
          <cell r="R1919" t="str">
            <v/>
          </cell>
          <cell r="S1919" t="str">
            <v/>
          </cell>
          <cell r="T1919" t="str">
            <v>International</v>
          </cell>
          <cell r="U1919" t="str">
            <v>Global</v>
          </cell>
          <cell r="V1919">
            <v>6</v>
          </cell>
          <cell r="W1919" t="str">
            <v>Non</v>
          </cell>
          <cell r="X1919" t="str">
            <v>Cap</v>
          </cell>
          <cell r="AB1919" t="str">
            <v>Non</v>
          </cell>
          <cell r="AC1919" t="str">
            <v>Oui</v>
          </cell>
          <cell r="AD1919">
            <v>1.5</v>
          </cell>
          <cell r="AE1919">
            <v>1.77</v>
          </cell>
        </row>
        <row r="1920">
          <cell r="A1920" t="str">
            <v>LU0208853514</v>
          </cell>
          <cell r="B1920" t="str">
            <v>JPM Global Natural Resources A (dist)EUR</v>
          </cell>
          <cell r="D1920">
            <v>1</v>
          </cell>
          <cell r="E1920" t="str">
            <v>SICAV</v>
          </cell>
          <cell r="F1920" t="str">
            <v>JPMorgan AM</v>
          </cell>
          <cell r="G1920" t="str">
            <v>JPMorgan Asset Management (Europe) S.à r.l.</v>
          </cell>
          <cell r="H1920" t="str">
            <v>EUR</v>
          </cell>
          <cell r="I1920" t="str">
            <v>EMIX Mining And Energy NR USD</v>
          </cell>
          <cell r="J1920" t="str">
            <v>https://am.jpmorgan.com/</v>
          </cell>
          <cell r="K1920" t="str">
            <v>Secteur Ressources Naturelles</v>
          </cell>
          <cell r="L1920" t="str">
            <v>Europe Fonds ouverts  - Actions Secteur Ressources Naturelles</v>
          </cell>
          <cell r="M1920" t="str">
            <v>G0O0</v>
          </cell>
          <cell r="N1920" t="str">
            <v>G0O0B</v>
          </cell>
          <cell r="O1920" t="str">
            <v>Quotidien</v>
          </cell>
          <cell r="P1920" t="str">
            <v>Austria;Belgium;Bahrain;Switzerland;Chile;Germany;Spain;Estonia;Finland;France;United Kingdom;Greece;Hong Kong;Ireland;Italy;Jersey;Luxembourg;Netherlands;Norway;Portugal;Singapore;Sweden;Taiwan;</v>
          </cell>
          <cell r="Q1920" t="str">
            <v>Non</v>
          </cell>
          <cell r="R1920" t="str">
            <v/>
          </cell>
          <cell r="S1920" t="str">
            <v/>
          </cell>
          <cell r="T1920" t="str">
            <v>International</v>
          </cell>
          <cell r="U1920" t="str">
            <v>Global</v>
          </cell>
          <cell r="V1920">
            <v>6</v>
          </cell>
          <cell r="W1920" t="str">
            <v>Non</v>
          </cell>
          <cell r="X1920" t="str">
            <v>Dist</v>
          </cell>
          <cell r="Y1920" t="str">
            <v>13h30</v>
          </cell>
          <cell r="Z1920" t="str">
            <v>Cut Off: 13h30  Val:J+3</v>
          </cell>
          <cell r="AB1920" t="str">
            <v>Non</v>
          </cell>
          <cell r="AC1920" t="str">
            <v>Oui</v>
          </cell>
          <cell r="AD1920">
            <v>1.5</v>
          </cell>
          <cell r="AE1920">
            <v>1</v>
          </cell>
        </row>
        <row r="1921">
          <cell r="A1921" t="str">
            <v>LU0070217475</v>
          </cell>
          <cell r="B1921" t="str">
            <v>JPM Global Select Equity A (acc) USD</v>
          </cell>
          <cell r="D1921">
            <v>1</v>
          </cell>
          <cell r="E1921" t="str">
            <v>SICAV</v>
          </cell>
          <cell r="F1921" t="str">
            <v>JPMorgan AM</v>
          </cell>
          <cell r="G1921" t="str">
            <v>JPMorgan Asset Management (Europe) S.à r.l.</v>
          </cell>
          <cell r="H1921" t="str">
            <v>USD</v>
          </cell>
          <cell r="I1921" t="str">
            <v>MSCI World NR USD</v>
          </cell>
          <cell r="J1921" t="str">
            <v>https://am.jpmorgan.com/</v>
          </cell>
          <cell r="K1921" t="str">
            <v>Actions International Grandes Capitalisations Mixte</v>
          </cell>
          <cell r="L1921" t="str">
            <v>Europe Fonds ouverts  - Actions Internationales Gdes Cap. Mixte</v>
          </cell>
          <cell r="M1921" t="str">
            <v>FEAD</v>
          </cell>
          <cell r="N1921" t="str">
            <v>FEADB</v>
          </cell>
          <cell r="O1921" t="str">
            <v>Quotidien</v>
          </cell>
          <cell r="P1921" t="str">
            <v>Austria;Belgium;Bahrain;Switzerland;Germany;Denmark;Spain;Finland;France;United Kingdom;Greece;Hungary;Ireland;Italy;Jersey;Luxembourg;Netherlands;Norway;Sweden;</v>
          </cell>
          <cell r="Q1921" t="str">
            <v>Non</v>
          </cell>
          <cell r="R1921" t="str">
            <v/>
          </cell>
          <cell r="S1921" t="str">
            <v/>
          </cell>
          <cell r="T1921" t="str">
            <v>International</v>
          </cell>
          <cell r="U1921" t="str">
            <v>Global</v>
          </cell>
          <cell r="V1921">
            <v>6</v>
          </cell>
          <cell r="W1921" t="str">
            <v>Non</v>
          </cell>
          <cell r="X1921" t="str">
            <v>Cap</v>
          </cell>
          <cell r="Y1921" t="str">
            <v>14h30</v>
          </cell>
          <cell r="Z1921" t="str">
            <v>J+3</v>
          </cell>
          <cell r="AB1921" t="str">
            <v>Non</v>
          </cell>
          <cell r="AC1921" t="str">
            <v>Oui</v>
          </cell>
          <cell r="AD1921">
            <v>1.5</v>
          </cell>
          <cell r="AE1921">
            <v>1.76</v>
          </cell>
        </row>
        <row r="1922">
          <cell r="A1922" t="str">
            <v>LU1041599587</v>
          </cell>
          <cell r="B1922" t="str">
            <v>JPM Income A (acc) EURH</v>
          </cell>
          <cell r="D1922">
            <v>3</v>
          </cell>
          <cell r="E1922" t="str">
            <v>SICAV</v>
          </cell>
          <cell r="F1922" t="str">
            <v>JPMorgan AM</v>
          </cell>
          <cell r="G1922" t="str">
            <v>JPMorgan Asset Management (Europe) S.à r.l.</v>
          </cell>
          <cell r="H1922" t="str">
            <v>EUR</v>
          </cell>
          <cell r="I1922" t="str">
            <v>BBgBarc US Agg Bond TR USD</v>
          </cell>
          <cell r="J1922" t="str">
            <v>https://am.jpmorgan.com/</v>
          </cell>
          <cell r="K1922" t="str">
            <v>Obligations Autres</v>
          </cell>
          <cell r="L1922" t="str">
            <v>Europe Fonds ouverts  - Obligations Autres</v>
          </cell>
          <cell r="M1922" t="str">
            <v>BBFA</v>
          </cell>
          <cell r="N1922" t="str">
            <v>BBFAB</v>
          </cell>
          <cell r="O1922" t="str">
            <v>Quotidien</v>
          </cell>
          <cell r="P1922" t="str">
            <v>Austria;Belgium;Switzerland;Denmark;Spain;Finland;France;Greece;Italy;Jersey;Luxembourg;Norway;Portugal;Sweden;</v>
          </cell>
          <cell r="Q1922">
            <v>0</v>
          </cell>
          <cell r="R1922" t="str">
            <v/>
          </cell>
          <cell r="S1922" t="str">
            <v>+ 85 ans</v>
          </cell>
          <cell r="T1922" t="str">
            <v>International</v>
          </cell>
          <cell r="U1922" t="str">
            <v>Global</v>
          </cell>
          <cell r="V1922">
            <v>4</v>
          </cell>
          <cell r="W1922" t="str">
            <v>Non</v>
          </cell>
          <cell r="X1922" t="str">
            <v>Cap</v>
          </cell>
          <cell r="Y1922" t="str">
            <v>14h30</v>
          </cell>
          <cell r="Z1922" t="str">
            <v>J+3</v>
          </cell>
          <cell r="AB1922" t="str">
            <v>Non</v>
          </cell>
          <cell r="AC1922" t="str">
            <v>Oui</v>
          </cell>
          <cell r="AD1922">
            <v>1</v>
          </cell>
          <cell r="AE1922">
            <v>1.21</v>
          </cell>
        </row>
        <row r="1923">
          <cell r="A1923" t="str">
            <v>LU0661553403</v>
          </cell>
          <cell r="B1923" t="str">
            <v>JPM Income Opp A perf (acc) CHFH</v>
          </cell>
          <cell r="C1923" t="str">
            <v>colonne liste : dont 1 historique UBS</v>
          </cell>
          <cell r="D1923">
            <v>2</v>
          </cell>
          <cell r="E1923" t="str">
            <v>SICAV</v>
          </cell>
          <cell r="F1923" t="str">
            <v>JPMorgan AM</v>
          </cell>
          <cell r="G1923" t="str">
            <v>JPMorgan Asset Management (Europe) S.à r.l.</v>
          </cell>
          <cell r="H1923" t="str">
            <v>CHF</v>
          </cell>
          <cell r="I1923" t="str">
            <v>ICE Overnight USD Libor</v>
          </cell>
          <cell r="J1923" t="str">
            <v>https://am.jpmorgan.com/</v>
          </cell>
          <cell r="K1923" t="str">
            <v>Obligations Autres</v>
          </cell>
          <cell r="L1923" t="str">
            <v>Europe Fonds ouverts  - Obligations Autres</v>
          </cell>
          <cell r="M1923" t="str">
            <v>BBFA</v>
          </cell>
          <cell r="N1923" t="str">
            <v>BBFAB</v>
          </cell>
          <cell r="O1923" t="str">
            <v>Quotidien</v>
          </cell>
          <cell r="P1923" t="str">
            <v>Netherlands Antilles;Austria;Bahrain;Switzerland;Germany;Spain;France;Jersey;Luxembourg;Sweden;</v>
          </cell>
          <cell r="Q1923" t="str">
            <v>Non</v>
          </cell>
          <cell r="R1923" t="str">
            <v/>
          </cell>
          <cell r="S1923" t="str">
            <v>+ 85 ans</v>
          </cell>
          <cell r="T1923" t="str">
            <v>Amérique du Nord</v>
          </cell>
          <cell r="U1923" t="str">
            <v>États-Unis d'Amérique</v>
          </cell>
          <cell r="V1923">
            <v>3</v>
          </cell>
          <cell r="W1923" t="str">
            <v>Non</v>
          </cell>
          <cell r="X1923" t="str">
            <v>Cap</v>
          </cell>
          <cell r="AB1923" t="str">
            <v>Non</v>
          </cell>
          <cell r="AC1923" t="str">
            <v>Oui</v>
          </cell>
          <cell r="AD1923">
            <v>1</v>
          </cell>
          <cell r="AE1923">
            <v>1.2</v>
          </cell>
        </row>
        <row r="1924">
          <cell r="A1924" t="str">
            <v>LU0323456466</v>
          </cell>
          <cell r="B1924" t="str">
            <v>JPM Income Opp A perf (acc) USD</v>
          </cell>
          <cell r="C1924" t="str">
            <v>UBS</v>
          </cell>
          <cell r="D1924">
            <v>1</v>
          </cell>
          <cell r="E1924" t="str">
            <v>SICAV</v>
          </cell>
          <cell r="F1924" t="str">
            <v>JPMorgan AM</v>
          </cell>
          <cell r="G1924" t="str">
            <v>JPMorgan Asset Management (Europe) S.à r.l.</v>
          </cell>
          <cell r="H1924" t="str">
            <v>USD</v>
          </cell>
          <cell r="I1924" t="str">
            <v>ICE Overnight USD Libor</v>
          </cell>
          <cell r="J1924" t="str">
            <v>https://am.jpmorgan.com/</v>
          </cell>
          <cell r="K1924" t="str">
            <v>Obligations Flexibles Devise</v>
          </cell>
          <cell r="L1924" t="str">
            <v>Europe Fonds ouverts  - Obligations USD Flexibles</v>
          </cell>
          <cell r="M1924" t="str">
            <v>BBGE</v>
          </cell>
          <cell r="N1924" t="str">
            <v>BBGEB</v>
          </cell>
          <cell r="O1924" t="str">
            <v>Quotidien</v>
          </cell>
          <cell r="P1924" t="str">
            <v>Netherlands Antilles;Austria;Belgium;Bahrain;Switzerland;Cyprus;Germany;Denmark;Spain;Finland;France;United Kingdom;Greece;Hungary;Ireland;Italy;Jersey;Luxembourg;Netherlands;Norway;Singapore;Sweden;</v>
          </cell>
          <cell r="Q1924" t="str">
            <v>Non</v>
          </cell>
          <cell r="R1924" t="str">
            <v/>
          </cell>
          <cell r="S1924" t="str">
            <v>+ 85 ans</v>
          </cell>
          <cell r="T1924" t="str">
            <v>Amérique du Nord</v>
          </cell>
          <cell r="U1924" t="str">
            <v>États-Unis d'Amérique</v>
          </cell>
          <cell r="V1924">
            <v>3</v>
          </cell>
          <cell r="W1924" t="str">
            <v>Non</v>
          </cell>
          <cell r="X1924" t="str">
            <v>Cap</v>
          </cell>
          <cell r="Y1924" t="str">
            <v>14h30</v>
          </cell>
          <cell r="Z1924" t="str">
            <v>J+3</v>
          </cell>
          <cell r="AB1924" t="str">
            <v>Non</v>
          </cell>
          <cell r="AC1924" t="str">
            <v>Oui</v>
          </cell>
          <cell r="AD1924">
            <v>1</v>
          </cell>
          <cell r="AE1924">
            <v>1.2</v>
          </cell>
        </row>
        <row r="1925">
          <cell r="A1925" t="str">
            <v>LU0117881739</v>
          </cell>
          <cell r="B1925" t="str">
            <v>JPM India D (acc) USD</v>
          </cell>
          <cell r="C1925" t="str">
            <v>Retrait SLEPL 07/21 doublons</v>
          </cell>
          <cell r="D1925">
            <v>1</v>
          </cell>
          <cell r="E1925" t="str">
            <v>SICAV</v>
          </cell>
          <cell r="F1925" t="str">
            <v>JPMorgan AM</v>
          </cell>
          <cell r="G1925" t="str">
            <v>JPMorgan Asset Management (Europe) S.à r.l.</v>
          </cell>
          <cell r="H1925" t="str">
            <v>USD</v>
          </cell>
          <cell r="I1925" t="str">
            <v>MSCI India 10/40 NR USD</v>
          </cell>
          <cell r="J1925" t="str">
            <v>https://am.jpmorgan.com/</v>
          </cell>
          <cell r="K1925" t="str">
            <v>Actions Inde</v>
          </cell>
          <cell r="L1925" t="str">
            <v>Europe Fonds ouverts  - Actions Inde</v>
          </cell>
          <cell r="M1925" t="str">
            <v>FKE0</v>
          </cell>
          <cell r="N1925" t="str">
            <v>FKE0B</v>
          </cell>
          <cell r="O1925" t="str">
            <v>Quotidien</v>
          </cell>
          <cell r="P1925" t="str">
            <v>Austria;Belgium;Bahrain;Switzerland;Germany;Denmark;Spain;Estonia;Finland;France;United Kingdom;Greece;Hong Kong;Ireland;Italy;Jersey;Luxembourg;Netherlands;Norway;Portugal;Singapore;Sweden;</v>
          </cell>
          <cell r="Q1925" t="str">
            <v>Non</v>
          </cell>
          <cell r="R1925" t="str">
            <v/>
          </cell>
          <cell r="S1925" t="str">
            <v/>
          </cell>
          <cell r="T1925" t="str">
            <v>Inde</v>
          </cell>
          <cell r="U1925" t="str">
            <v>Inde</v>
          </cell>
          <cell r="V1925">
            <v>6</v>
          </cell>
          <cell r="W1925" t="str">
            <v>Non</v>
          </cell>
          <cell r="X1925" t="str">
            <v>Cap</v>
          </cell>
          <cell r="Y1925" t="str">
            <v>13h30</v>
          </cell>
          <cell r="Z1925" t="str">
            <v>J+3</v>
          </cell>
          <cell r="AB1925" t="str">
            <v>Non</v>
          </cell>
          <cell r="AC1925" t="str">
            <v>Oui</v>
          </cell>
          <cell r="AD1925">
            <v>1.5</v>
          </cell>
          <cell r="AE1925">
            <v>2.6</v>
          </cell>
        </row>
        <row r="1926">
          <cell r="A1926" t="str">
            <v>LU0217390730</v>
          </cell>
          <cell r="B1926" t="str">
            <v>JPM Japan Equity A (acc) EUR</v>
          </cell>
          <cell r="D1926">
            <v>1</v>
          </cell>
          <cell r="E1926" t="str">
            <v>SICAV</v>
          </cell>
          <cell r="F1926" t="str">
            <v>JPMorgan AM</v>
          </cell>
          <cell r="G1926" t="str">
            <v>JPMorgan Asset Management (Europe) S.à r.l.</v>
          </cell>
          <cell r="H1926" t="str">
            <v>EUR</v>
          </cell>
          <cell r="I1926" t="str">
            <v>Topix TR JPY</v>
          </cell>
          <cell r="J1926" t="str">
            <v>https://am.jpmorgan.com/</v>
          </cell>
          <cell r="K1926" t="str">
            <v>Actions Japon</v>
          </cell>
          <cell r="L1926" t="str">
            <v>Europe Fonds ouverts  - Actions Japon Grandes Cap.</v>
          </cell>
          <cell r="M1926" t="str">
            <v>FG00</v>
          </cell>
          <cell r="N1926" t="str">
            <v>FG00B</v>
          </cell>
          <cell r="O1926" t="str">
            <v>Quotidien</v>
          </cell>
          <cell r="P1926" t="str">
            <v>Austria;Belgium;Bahrain;Switzerland;Cyprus;Germany;Denmark;Spain;Estonia;Finland;France;United Kingdom;Greece;Ireland;Italy;Jersey;Luxembourg;Netherlands;Norway;Sweden;</v>
          </cell>
          <cell r="Q1926" t="str">
            <v>Non</v>
          </cell>
          <cell r="R1926" t="str">
            <v/>
          </cell>
          <cell r="S1926" t="str">
            <v/>
          </cell>
          <cell r="T1926" t="str">
            <v>Japon</v>
          </cell>
          <cell r="U1926" t="str">
            <v>Japon</v>
          </cell>
          <cell r="V1926">
            <v>6</v>
          </cell>
          <cell r="W1926" t="str">
            <v>Non</v>
          </cell>
          <cell r="X1926" t="str">
            <v>Cap</v>
          </cell>
          <cell r="Y1926" t="str">
            <v>14h30</v>
          </cell>
          <cell r="Z1926" t="str">
            <v>J+3</v>
          </cell>
          <cell r="AB1926" t="str">
            <v>Non</v>
          </cell>
          <cell r="AC1926" t="str">
            <v>Oui</v>
          </cell>
          <cell r="AD1926">
            <v>1.5</v>
          </cell>
          <cell r="AE1926">
            <v>1.76</v>
          </cell>
        </row>
        <row r="1927">
          <cell r="A1927" t="str">
            <v>LU0210535034</v>
          </cell>
          <cell r="B1927" t="str">
            <v>JPM Latin America Equity A (acc) USD</v>
          </cell>
          <cell r="C1927" t="str">
            <v>Retrait SLEPL 07/21 doublons</v>
          </cell>
          <cell r="D1927">
            <v>0</v>
          </cell>
          <cell r="E1927" t="str">
            <v>SICAV</v>
          </cell>
          <cell r="F1927" t="str">
            <v>JPMorgan AM</v>
          </cell>
          <cell r="G1927" t="str">
            <v>JPMorgan Asset Management (Europe) S.à r.l.</v>
          </cell>
          <cell r="H1927" t="str">
            <v>USD</v>
          </cell>
          <cell r="I1927" t="str">
            <v>MSCI EM Latin America NR USD</v>
          </cell>
          <cell r="J1927" t="str">
            <v>https://am.jpmorgan.com/</v>
          </cell>
          <cell r="K1927" t="str">
            <v>Actions Amérique Latine</v>
          </cell>
          <cell r="L1927" t="str">
            <v>Europe Fonds ouverts  - Actions Amérique Latine</v>
          </cell>
          <cell r="M1927" t="str">
            <v>FR00</v>
          </cell>
          <cell r="N1927" t="str">
            <v>FR00B</v>
          </cell>
          <cell r="O1927" t="str">
            <v>Quotidien</v>
          </cell>
          <cell r="P1927" t="str">
            <v>Austria;Belgium;Bahrain;Switzerland;Chile;Cyprus;Germany;Denmark;Spain;Estonia;Finland;France;United Kingdom;Greece;Hong Kong;Ireland;Italy;Jersey;Luxembourg;Netherlands;Norway;Peru;Portugal;Singapore;Sweden;</v>
          </cell>
          <cell r="Q1927" t="str">
            <v>Non</v>
          </cell>
          <cell r="R1927" t="str">
            <v>non résident</v>
          </cell>
          <cell r="S1927" t="str">
            <v/>
          </cell>
          <cell r="T1927" t="str">
            <v>Amérique Latine</v>
          </cell>
          <cell r="U1927" t="str">
            <v>Amérique Latine</v>
          </cell>
          <cell r="V1927">
            <v>7</v>
          </cell>
          <cell r="W1927" t="str">
            <v>Non</v>
          </cell>
          <cell r="X1927" t="str">
            <v>Cap</v>
          </cell>
          <cell r="Y1927" t="str">
            <v>14h30</v>
          </cell>
          <cell r="Z1927" t="str">
            <v>J+3</v>
          </cell>
          <cell r="AB1927" t="str">
            <v>Non</v>
          </cell>
          <cell r="AC1927" t="str">
            <v>Oui</v>
          </cell>
          <cell r="AD1927">
            <v>1.5</v>
          </cell>
          <cell r="AE1927">
            <v>1.8</v>
          </cell>
        </row>
        <row r="1928">
          <cell r="A1928" t="str">
            <v>LU0522352862</v>
          </cell>
          <cell r="B1928" t="str">
            <v>JPM Latin America Equity D (acc) EUR</v>
          </cell>
          <cell r="C1928" t="str">
            <v>Arbevel</v>
          </cell>
          <cell r="D1928">
            <v>0</v>
          </cell>
          <cell r="E1928" t="str">
            <v>SICAV</v>
          </cell>
          <cell r="F1928" t="str">
            <v>JPMorgan AM</v>
          </cell>
          <cell r="G1928" t="str">
            <v>JPMorgan Asset Management (Europe) S.à r.l.</v>
          </cell>
          <cell r="H1928" t="str">
            <v>EUR</v>
          </cell>
          <cell r="I1928" t="str">
            <v>MSCI EM Latin America NR USD</v>
          </cell>
          <cell r="J1928" t="str">
            <v>https://am.jpmorgan.com/</v>
          </cell>
          <cell r="K1928" t="str">
            <v>Actions Amérique Latine</v>
          </cell>
          <cell r="L1928" t="str">
            <v>Europe Fonds ouverts  - Actions Amérique Latine</v>
          </cell>
          <cell r="M1928" t="str">
            <v>FR00</v>
          </cell>
          <cell r="N1928" t="str">
            <v>FR00B</v>
          </cell>
          <cell r="O1928" t="str">
            <v>Quotidien</v>
          </cell>
          <cell r="P1928" t="str">
            <v>Austria;Belgium;Bahrain;Switzerland;Chile;Germany;Spain;Estonia;Finland;France;United Kingdom;Greece;Ireland;Italy;Jersey;Luxembourg;Netherlands;Norway;Portugal;Sweden;</v>
          </cell>
          <cell r="Q1928" t="str">
            <v>Non</v>
          </cell>
          <cell r="R1928" t="str">
            <v>non résident</v>
          </cell>
          <cell r="S1928" t="str">
            <v/>
          </cell>
          <cell r="T1928" t="str">
            <v>Amérique Latine</v>
          </cell>
          <cell r="U1928" t="str">
            <v>Amérique Latine</v>
          </cell>
          <cell r="V1928">
            <v>7</v>
          </cell>
          <cell r="W1928" t="str">
            <v>Non</v>
          </cell>
          <cell r="X1928" t="str">
            <v>Cap</v>
          </cell>
          <cell r="AB1928" t="str">
            <v>Non</v>
          </cell>
          <cell r="AC1928" t="str">
            <v>Oui</v>
          </cell>
          <cell r="AD1928">
            <v>1.5</v>
          </cell>
          <cell r="AE1928">
            <v>2.8</v>
          </cell>
        </row>
        <row r="1929">
          <cell r="A1929" t="str">
            <v>LU0217390573</v>
          </cell>
          <cell r="B1929" t="str">
            <v>JPM Pacific Equity A (acc) EUR</v>
          </cell>
          <cell r="D1929">
            <v>0</v>
          </cell>
          <cell r="E1929" t="str">
            <v>SICAV</v>
          </cell>
          <cell r="F1929" t="str">
            <v>JPMorgan AM</v>
          </cell>
          <cell r="G1929" t="str">
            <v>JPMorgan Asset Management (Europe) S.à r.l.</v>
          </cell>
          <cell r="H1929" t="str">
            <v>EUR</v>
          </cell>
          <cell r="I1929" t="str">
            <v>MSCI AC Asia Pacific NR USD</v>
          </cell>
          <cell r="J1929" t="str">
            <v>https://am.jpmorgan.com/</v>
          </cell>
          <cell r="K1929" t="str">
            <v>Actions Asie-Pacifique</v>
          </cell>
          <cell r="L1929" t="str">
            <v>Europe Fonds ouverts  - Asia-Pacific Equity</v>
          </cell>
          <cell r="M1929" t="str">
            <v>FM00</v>
          </cell>
          <cell r="N1929" t="str">
            <v>FM00B</v>
          </cell>
          <cell r="O1929" t="str">
            <v>Quotidien</v>
          </cell>
          <cell r="P1929" t="str">
            <v>Netherlands Antilles;Austria;Belgium;Switzerland;Cyprus;Germany;Denmark;Spain;Estonia;Finland;France;United Kingdom;Greece;Hungary;Ireland;Italy;Jersey;Liechtenstein;Luxembourg;Netherlands;Norway;Poland;Portugal;Sweden;</v>
          </cell>
          <cell r="Q1929" t="str">
            <v>Non</v>
          </cell>
          <cell r="R1929" t="str">
            <v/>
          </cell>
          <cell r="S1929" t="str">
            <v>+ 85 ans</v>
          </cell>
          <cell r="T1929" t="str">
            <v>Asie - Pacifique</v>
          </cell>
          <cell r="U1929" t="str">
            <v>Asie Pacifique</v>
          </cell>
          <cell r="V1929">
            <v>5</v>
          </cell>
          <cell r="W1929" t="str">
            <v>Non</v>
          </cell>
          <cell r="X1929" t="str">
            <v>Cap</v>
          </cell>
          <cell r="Y1929" t="str">
            <v>14h30</v>
          </cell>
          <cell r="Z1929" t="str">
            <v>J+3</v>
          </cell>
          <cell r="AB1929" t="str">
            <v>Non</v>
          </cell>
          <cell r="AC1929" t="str">
            <v>Oui</v>
          </cell>
          <cell r="AD1929">
            <v>1.5</v>
          </cell>
          <cell r="AE1929">
            <v>1.78</v>
          </cell>
        </row>
        <row r="1930">
          <cell r="A1930" t="str">
            <v>LU0210528096</v>
          </cell>
          <cell r="B1930" t="str">
            <v>JPM Pacific Equity A (acc) USD</v>
          </cell>
          <cell r="C1930" t="str">
            <v/>
          </cell>
          <cell r="D1930">
            <v>0</v>
          </cell>
          <cell r="E1930" t="str">
            <v>SICAV</v>
          </cell>
          <cell r="F1930" t="str">
            <v>JPMorgan AM</v>
          </cell>
          <cell r="G1930" t="str">
            <v>JPMorgan Asset Management (Europe) S.à r.l.</v>
          </cell>
          <cell r="H1930" t="str">
            <v>USD</v>
          </cell>
          <cell r="I1930" t="str">
            <v>MSCI AC Asia Pacific NR USD</v>
          </cell>
          <cell r="J1930" t="str">
            <v>https://am.jpmorgan.com/</v>
          </cell>
          <cell r="K1930" t="str">
            <v>Actions Asie-Pacifique</v>
          </cell>
          <cell r="L1930" t="str">
            <v>Europe Fonds ouverts  - Asia-Pacific Equity</v>
          </cell>
          <cell r="M1930" t="str">
            <v>FM00</v>
          </cell>
          <cell r="N1930" t="str">
            <v>FM00B</v>
          </cell>
          <cell r="O1930" t="str">
            <v>Quotidien</v>
          </cell>
          <cell r="P1930" t="str">
            <v>Austria;Belgium;Bahrain;Switzerland;Chile;Germany;Denmark;Spain;Estonia;Finland;France;United Kingdom;Greece;Ireland;Italy;Jersey;Luxembourg;Netherlands;Norway;Peru;Portugal;Sweden;</v>
          </cell>
          <cell r="Q1930" t="str">
            <v>Non</v>
          </cell>
          <cell r="R1930" t="str">
            <v/>
          </cell>
          <cell r="S1930" t="str">
            <v/>
          </cell>
          <cell r="T1930" t="str">
            <v>Asie - Pacifique</v>
          </cell>
          <cell r="U1930" t="str">
            <v>Asie Pacifique</v>
          </cell>
          <cell r="V1930">
            <v>6</v>
          </cell>
          <cell r="W1930" t="str">
            <v>Non</v>
          </cell>
          <cell r="X1930" t="str">
            <v>Cap</v>
          </cell>
          <cell r="AB1930" t="str">
            <v>Non</v>
          </cell>
          <cell r="AC1930" t="str">
            <v>Oui</v>
          </cell>
          <cell r="AD1930">
            <v>1.5</v>
          </cell>
          <cell r="AE1930">
            <v>1</v>
          </cell>
        </row>
        <row r="1931">
          <cell r="A1931" t="str">
            <v>LU0210528419</v>
          </cell>
          <cell r="B1931" t="str">
            <v>JPM Taiwan A (acc) USD</v>
          </cell>
          <cell r="C1931" t="str">
            <v/>
          </cell>
          <cell r="D1931">
            <v>0</v>
          </cell>
          <cell r="E1931" t="str">
            <v>SICAV</v>
          </cell>
          <cell r="F1931" t="str">
            <v>JPMorgan AM</v>
          </cell>
          <cell r="G1931" t="str">
            <v>JPMorgan Asset Management (Europe) S.à r.l.</v>
          </cell>
          <cell r="H1931" t="str">
            <v>USD</v>
          </cell>
          <cell r="I1931" t="str">
            <v>Taiwan Stock Ex Cap Wghtd Stk GR USD</v>
          </cell>
          <cell r="J1931" t="str">
            <v>https://am.jpmorgan.com/</v>
          </cell>
          <cell r="K1931" t="str">
            <v>Actions Asie Pacifique - Zones particulières</v>
          </cell>
          <cell r="L1931" t="str">
            <v>Europe Fonds ouverts  - Actions Taiwan Grandes Cap.</v>
          </cell>
          <cell r="M1931" t="str">
            <v>FO00</v>
          </cell>
          <cell r="N1931" t="str">
            <v>FO00B</v>
          </cell>
          <cell r="O1931" t="str">
            <v>Quotidien</v>
          </cell>
          <cell r="P1931" t="str">
            <v>Austria;Belgium;Bahrain;Switzerland;Chile;Germany;Denmark;Spain;Estonia;Finland;France;United Kingdom;Greece;Hong Kong;Ireland;Italy;Jersey;Luxembourg;Netherlands;Norway;Peru;Portugal;Sweden;</v>
          </cell>
          <cell r="Q1931" t="str">
            <v>Non</v>
          </cell>
          <cell r="R1931" t="str">
            <v/>
          </cell>
          <cell r="S1931" t="str">
            <v/>
          </cell>
          <cell r="T1931" t="str">
            <v>Asie - Pacifique</v>
          </cell>
          <cell r="U1931" t="str">
            <v>Taïwan</v>
          </cell>
          <cell r="V1931">
            <v>6</v>
          </cell>
          <cell r="W1931" t="str">
            <v>Non</v>
          </cell>
          <cell r="X1931" t="str">
            <v>Cap</v>
          </cell>
          <cell r="AB1931" t="str">
            <v>Non</v>
          </cell>
          <cell r="AC1931" t="str">
            <v>Oui</v>
          </cell>
          <cell r="AD1931">
            <v>1.5</v>
          </cell>
          <cell r="AE1931">
            <v>1.8</v>
          </cell>
        </row>
        <row r="1932">
          <cell r="A1932" t="str">
            <v>LU2053353079</v>
          </cell>
          <cell r="B1932" t="str">
            <v>JPM Them-GenTherapi AaccEURhdg</v>
          </cell>
          <cell r="D1932">
            <v>1</v>
          </cell>
          <cell r="E1932" t="str">
            <v>SICAV</v>
          </cell>
          <cell r="F1932" t="str">
            <v>JPMorgan AM</v>
          </cell>
          <cell r="G1932" t="str">
            <v>JPMorgan Asset Management (Europe) S.à r.l.</v>
          </cell>
          <cell r="H1932" t="str">
            <v>EUR</v>
          </cell>
          <cell r="I1932" t="str">
            <v>MSCI ACWI NR USD</v>
          </cell>
          <cell r="J1932" t="str">
            <v>https://am.jpmorgan.com/</v>
          </cell>
          <cell r="K1932" t="str">
            <v>Actions autres</v>
          </cell>
          <cell r="L1932" t="str">
            <v>Europe Fonds ouverts  - Autres actions</v>
          </cell>
          <cell r="M1932" t="str">
            <v>FTZZ</v>
          </cell>
          <cell r="N1932" t="str">
            <v>FTZZB</v>
          </cell>
          <cell r="O1932" t="str">
            <v>Quotidien</v>
          </cell>
          <cell r="P1932" t="str">
            <v>Netherlands Antilles;Austria;Belgium;Switzerland;Germany;Denmark;Spain;Finland;France;Greece;Italy;Luxembourg;Netherlands;Norway;Sweden;</v>
          </cell>
          <cell r="Q1932" t="str">
            <v>Non</v>
          </cell>
          <cell r="R1932" t="str">
            <v/>
          </cell>
          <cell r="S1932" t="str">
            <v/>
          </cell>
          <cell r="T1932" t="str">
            <v>International</v>
          </cell>
          <cell r="U1932" t="str">
            <v>Global</v>
          </cell>
          <cell r="V1932">
            <v>6</v>
          </cell>
          <cell r="W1932" t="str">
            <v>Non</v>
          </cell>
          <cell r="X1932" t="str">
            <v>Cap</v>
          </cell>
          <cell r="Y1932" t="str">
            <v>14h30</v>
          </cell>
          <cell r="Z1932" t="str">
            <v>J+3</v>
          </cell>
          <cell r="AB1932" t="str">
            <v>Non</v>
          </cell>
          <cell r="AC1932" t="str">
            <v>Oui</v>
          </cell>
          <cell r="AD1932">
            <v>0.72</v>
          </cell>
          <cell r="AE1932">
            <v>0.99</v>
          </cell>
        </row>
        <row r="1933">
          <cell r="A1933" t="str">
            <v>LU0401357743</v>
          </cell>
          <cell r="B1933" t="str">
            <v>JPM US Small Cap Growth A (acc) EUR</v>
          </cell>
          <cell r="D1933">
            <v>1</v>
          </cell>
          <cell r="E1933" t="str">
            <v>SICAV</v>
          </cell>
          <cell r="F1933" t="str">
            <v>JPMorgan AM</v>
          </cell>
          <cell r="G1933" t="str">
            <v>JPMorgan Asset Management (Europe) S.à r.l.</v>
          </cell>
          <cell r="H1933" t="str">
            <v>EUR</v>
          </cell>
          <cell r="I1933" t="str">
            <v>Russell 2000 Gr Net 30% Withh Tax TR</v>
          </cell>
          <cell r="J1933" t="str">
            <v>https://am.jpmorgan.com/</v>
          </cell>
          <cell r="K1933" t="str">
            <v>Actions US Petites Capitalisations</v>
          </cell>
          <cell r="L1933" t="str">
            <v>Europe Fonds ouverts  - Actions Etats-Unis Petites Cap.</v>
          </cell>
          <cell r="M1933" t="str">
            <v>FFD0</v>
          </cell>
          <cell r="N1933" t="str">
            <v>FFD0B</v>
          </cell>
          <cell r="O1933" t="str">
            <v>Quotidien</v>
          </cell>
          <cell r="P1933" t="str">
            <v>Austria;Belgium;Switzerland;Cyprus;Germany;Denmark;Spain;Finland;France;United Kingdom;Greece;Hungary;Ireland;Jersey;Luxembourg;Netherlands;Norway;Poland;Sweden;</v>
          </cell>
          <cell r="Q1933" t="str">
            <v>Non</v>
          </cell>
          <cell r="R1933" t="str">
            <v/>
          </cell>
          <cell r="S1933" t="str">
            <v/>
          </cell>
          <cell r="T1933" t="str">
            <v>Amérique du Nord</v>
          </cell>
          <cell r="U1933" t="str">
            <v>États-Unis d'Amérique</v>
          </cell>
          <cell r="V1933">
            <v>6</v>
          </cell>
          <cell r="W1933" t="str">
            <v>Non</v>
          </cell>
          <cell r="X1933" t="str">
            <v>Cap</v>
          </cell>
          <cell r="Y1933" t="str">
            <v>14h30</v>
          </cell>
          <cell r="Z1933" t="str">
            <v>J+3</v>
          </cell>
          <cell r="AB1933" t="str">
            <v>Non</v>
          </cell>
          <cell r="AC1933" t="str">
            <v>Oui</v>
          </cell>
          <cell r="AD1933">
            <v>1.5</v>
          </cell>
          <cell r="AE1933">
            <v>1.82</v>
          </cell>
        </row>
        <row r="1934">
          <cell r="A1934" t="str">
            <v>LU0053697206</v>
          </cell>
          <cell r="B1934" t="str">
            <v>JPM US Smaller Companies A (dist) USD</v>
          </cell>
          <cell r="C1934" t="str">
            <v>Hors liste</v>
          </cell>
          <cell r="D1934">
            <v>0</v>
          </cell>
          <cell r="E1934" t="str">
            <v>SICAV</v>
          </cell>
          <cell r="F1934" t="str">
            <v>JPMorgan AM</v>
          </cell>
          <cell r="G1934" t="str">
            <v>JPMorgan Asset Management (Europe) S.à r.l.</v>
          </cell>
          <cell r="H1934" t="str">
            <v>USD</v>
          </cell>
          <cell r="I1934" t="str">
            <v>Russell 2000 NR USD</v>
          </cell>
          <cell r="J1934" t="str">
            <v>https://am.jpmorgan.com/</v>
          </cell>
          <cell r="K1934" t="str">
            <v>Actions US Petites Capitalisations</v>
          </cell>
          <cell r="L1934" t="str">
            <v>Europe Fonds ouverts  - Actions Etats-Unis Petites Cap.</v>
          </cell>
          <cell r="M1934" t="str">
            <v>FFD0</v>
          </cell>
          <cell r="N1934" t="str">
            <v>FFD0B</v>
          </cell>
          <cell r="O1934" t="str">
            <v>Quotidien</v>
          </cell>
          <cell r="P1934" t="str">
            <v>Austria;Belgium;Bahrain;Switzerland;Chile;Germany;Spain;Estonia;Finland;France;United Kingdom;Greece;Ireland;Italy;Jersey;Luxembourg;Netherlands;Norway;Peru;Portugal;Sweden;</v>
          </cell>
          <cell r="Q1934" t="str">
            <v>Non</v>
          </cell>
          <cell r="R1934" t="str">
            <v/>
          </cell>
          <cell r="S1934" t="str">
            <v/>
          </cell>
          <cell r="T1934" t="str">
            <v>Amérique du Nord</v>
          </cell>
          <cell r="U1934" t="str">
            <v>États-Unis d'Amérique</v>
          </cell>
          <cell r="V1934">
            <v>6</v>
          </cell>
          <cell r="W1934" t="str">
            <v>Non</v>
          </cell>
          <cell r="X1934" t="str">
            <v>Dist</v>
          </cell>
          <cell r="AB1934" t="str">
            <v>Non</v>
          </cell>
          <cell r="AC1934" t="str">
            <v>Oui</v>
          </cell>
          <cell r="AD1934">
            <v>1.5</v>
          </cell>
          <cell r="AE1934">
            <v>1.76</v>
          </cell>
        </row>
        <row r="1935">
          <cell r="A1935" t="str">
            <v>LU0159053015</v>
          </cell>
          <cell r="B1935" t="str">
            <v>JPM US Technology D (acc) EUR</v>
          </cell>
          <cell r="D1935">
            <v>5</v>
          </cell>
          <cell r="E1935" t="str">
            <v>SICAV</v>
          </cell>
          <cell r="F1935" t="str">
            <v>JPMorgan AM</v>
          </cell>
          <cell r="G1935" t="str">
            <v>JPMorgan Asset Management (Europe) S.à r.l.</v>
          </cell>
          <cell r="H1935" t="str">
            <v>EUR</v>
          </cell>
          <cell r="I1935" t="str">
            <v>Russell 1000 EW Technology NR USD</v>
          </cell>
          <cell r="J1935" t="str">
            <v>https://am.jpmorgan.com/</v>
          </cell>
          <cell r="K1935" t="str">
            <v>Secteur Technologies</v>
          </cell>
          <cell r="L1935" t="str">
            <v>Europe Fonds ouverts  - Actions Secteur Technologies</v>
          </cell>
          <cell r="M1935" t="str">
            <v>G0R0</v>
          </cell>
          <cell r="N1935" t="str">
            <v>G0R0B</v>
          </cell>
          <cell r="O1935" t="str">
            <v>Quotidien</v>
          </cell>
          <cell r="P1935" t="str">
            <v>Austria;Belgium;Bahrain;Switzerland;Chile;Germany;Denmark;Spain;Estonia;Finland;France;United Kingdom;Greece;Hungary;Ireland;Italy;Jersey;Luxembourg;Netherlands;Norway;Poland;Sweden;</v>
          </cell>
          <cell r="Q1935" t="str">
            <v>Non</v>
          </cell>
          <cell r="R1935" t="str">
            <v/>
          </cell>
          <cell r="S1935" t="str">
            <v/>
          </cell>
          <cell r="T1935" t="str">
            <v>Amérique du Nord</v>
          </cell>
          <cell r="U1935" t="str">
            <v>États-Unis d'Amérique</v>
          </cell>
          <cell r="V1935">
            <v>6</v>
          </cell>
          <cell r="W1935" t="str">
            <v>Non</v>
          </cell>
          <cell r="X1935" t="str">
            <v>Cap</v>
          </cell>
          <cell r="Y1935" t="str">
            <v>14h30</v>
          </cell>
          <cell r="Z1935" t="str">
            <v>J+3</v>
          </cell>
          <cell r="AA1935">
            <v>0</v>
          </cell>
          <cell r="AB1935" t="str">
            <v>Non</v>
          </cell>
          <cell r="AC1935" t="str">
            <v>Oui</v>
          </cell>
          <cell r="AD1935">
            <v>1.5</v>
          </cell>
          <cell r="AE1935">
            <v>2.75</v>
          </cell>
        </row>
        <row r="1936">
          <cell r="A1936" t="str">
            <v>LU0119066131</v>
          </cell>
          <cell r="B1936" t="str">
            <v>JPM US Value A (dist) USD</v>
          </cell>
          <cell r="C1936" t="str">
            <v/>
          </cell>
          <cell r="D1936">
            <v>0</v>
          </cell>
          <cell r="E1936" t="str">
            <v>SICAV</v>
          </cell>
          <cell r="F1936" t="str">
            <v>JPMorgan AM</v>
          </cell>
          <cell r="G1936" t="str">
            <v>JPMorgan Asset Management (Europe) S.à r.l.</v>
          </cell>
          <cell r="H1936" t="str">
            <v>USD</v>
          </cell>
          <cell r="I1936" t="str">
            <v>Russell 1000 Value NR USD</v>
          </cell>
          <cell r="J1936" t="str">
            <v>https://am.jpmorgan.com/</v>
          </cell>
          <cell r="K1936" t="str">
            <v>Actions US Grandes Capitalisations Valeur</v>
          </cell>
          <cell r="L1936" t="str">
            <v>Europe Fonds ouverts  - Actions Etats-Unis Gdes Cap. Value</v>
          </cell>
          <cell r="M1936" t="str">
            <v>FFAB</v>
          </cell>
          <cell r="N1936" t="str">
            <v>FFABB</v>
          </cell>
          <cell r="O1936" t="str">
            <v>Quotidien</v>
          </cell>
          <cell r="P1936" t="str">
            <v>Austria;Belgium;Bahrain;Switzerland;Chile;Germany;Spain;Estonia;Finland;France;United Kingdom;Greece;Ireland;Italy;Luxembourg;Netherlands;Norway;Peru;Portugal;Sweden;</v>
          </cell>
          <cell r="Q1936" t="str">
            <v>Non</v>
          </cell>
          <cell r="R1936" t="str">
            <v/>
          </cell>
          <cell r="S1936" t="str">
            <v/>
          </cell>
          <cell r="T1936" t="str">
            <v>Amérique du Nord</v>
          </cell>
          <cell r="U1936" t="str">
            <v>États-Unis d'Amérique</v>
          </cell>
          <cell r="V1936">
            <v>6</v>
          </cell>
          <cell r="W1936" t="str">
            <v>Non</v>
          </cell>
          <cell r="X1936" t="str">
            <v>Dist</v>
          </cell>
          <cell r="AB1936" t="str">
            <v>Non</v>
          </cell>
          <cell r="AC1936" t="str">
            <v>Oui</v>
          </cell>
          <cell r="AD1936">
            <v>1.5</v>
          </cell>
          <cell r="AE1936">
            <v>1.72</v>
          </cell>
        </row>
        <row r="1937">
          <cell r="A1937" t="str">
            <v>LU0176037280</v>
          </cell>
          <cell r="B1937" t="str">
            <v>JPM USD Treasury VNAV A (acc.)</v>
          </cell>
          <cell r="C1937" t="str">
            <v/>
          </cell>
          <cell r="D1937">
            <v>1</v>
          </cell>
          <cell r="E1937" t="str">
            <v>SICAV</v>
          </cell>
          <cell r="F1937" t="str">
            <v>JPMorgan AM</v>
          </cell>
          <cell r="G1937" t="str">
            <v>JPMorgan Asset Management (Europe) S.à r.l.</v>
          </cell>
          <cell r="H1937" t="str">
            <v>USD</v>
          </cell>
          <cell r="I1937" t="str">
            <v>imoneyNet Instl US Trsy&amp;Repo Mn</v>
          </cell>
          <cell r="J1937" t="str">
            <v>https://am.jpmorgan.com/</v>
          </cell>
          <cell r="K1937" t="str">
            <v>Monétaire USD Court Terme</v>
          </cell>
          <cell r="L1937" t="str">
            <v>Europe Fonds ouverts  - Monétaires USD Court Terme</v>
          </cell>
          <cell r="M1937" t="str">
            <v>A0CB</v>
          </cell>
          <cell r="N1937" t="str">
            <v>A0CBB</v>
          </cell>
          <cell r="O1937" t="str">
            <v>Quotidien</v>
          </cell>
          <cell r="P1937" t="str">
            <v>Austria;Belgium;Bahrain;Switzerland;Cyprus;Germany;Spain;France;United Kingdom;Greece;Hungary;Ireland;Jersey;Luxembourg;Netherlands;Sweden;</v>
          </cell>
          <cell r="Q1937" t="str">
            <v>Non</v>
          </cell>
          <cell r="R1937" t="str">
            <v/>
          </cell>
          <cell r="S1937" t="str">
            <v>+ 85 ans</v>
          </cell>
          <cell r="T1937" t="str">
            <v>Amérique du Nord</v>
          </cell>
          <cell r="U1937" t="str">
            <v>États-Unis d'Amérique</v>
          </cell>
          <cell r="V1937">
            <v>1</v>
          </cell>
          <cell r="W1937" t="str">
            <v>Non</v>
          </cell>
          <cell r="X1937" t="str">
            <v>Cap</v>
          </cell>
          <cell r="Y1937" t="str">
            <v>17h00</v>
          </cell>
          <cell r="Z1937" t="str">
            <v>J+3</v>
          </cell>
          <cell r="AB1937" t="str">
            <v>Non</v>
          </cell>
          <cell r="AC1937" t="str">
            <v>Oui</v>
          </cell>
          <cell r="AD1937">
            <v>0.4</v>
          </cell>
          <cell r="AE1937">
            <v>0.55000000000000004</v>
          </cell>
        </row>
        <row r="1938">
          <cell r="A1938" t="str">
            <v>LU0449914208</v>
          </cell>
          <cell r="B1938" t="str">
            <v>PBFI Access Balanced (EUR) C (acc)</v>
          </cell>
          <cell r="D1938">
            <v>0</v>
          </cell>
          <cell r="E1938" t="str">
            <v>SICAV (2)</v>
          </cell>
          <cell r="F1938" t="str">
            <v>JPMorgan AM</v>
          </cell>
          <cell r="G1938" t="str">
            <v>JPMorgan Asset Management (Europe) S.à r.l.</v>
          </cell>
          <cell r="H1938" t="str">
            <v>EUR</v>
          </cell>
          <cell r="I1938" t="str">
            <v>(MSCI World NR LCL) 55% + ( BBgBarc Global Aggregate TR Hdg EUR) 35% + (HFRX Global Hedge Fund EUR) 10%</v>
          </cell>
          <cell r="J1938" t="str">
            <v>https://am.jpmorgan.com/</v>
          </cell>
          <cell r="K1938" t="str">
            <v>Mixtes EUR Equilibrés</v>
          </cell>
          <cell r="L1938" t="str">
            <v>Europe Fonds ouverts  - Allocation EUR Modérée - International</v>
          </cell>
          <cell r="M1938" t="str">
            <v>EABA</v>
          </cell>
          <cell r="N1938" t="str">
            <v>EABAB</v>
          </cell>
          <cell r="O1938" t="str">
            <v>Hebdomadaire</v>
          </cell>
          <cell r="P1938" t="str">
            <v>Austria;Switzerland;Germany;Spain;France;United Kingdom;Greece;Ireland;Italy;Luxembourg;</v>
          </cell>
          <cell r="Q1938" t="str">
            <v>Non</v>
          </cell>
          <cell r="R1938" t="str">
            <v/>
          </cell>
          <cell r="S1938" t="str">
            <v>+ 85 ans</v>
          </cell>
          <cell r="T1938" t="str">
            <v>International</v>
          </cell>
          <cell r="U1938" t="str">
            <v>Global</v>
          </cell>
          <cell r="V1938">
            <v>4</v>
          </cell>
          <cell r="W1938" t="str">
            <v>Non</v>
          </cell>
          <cell r="X1938" t="str">
            <v>Cap</v>
          </cell>
          <cell r="Y1938" t="str">
            <v>14h30</v>
          </cell>
          <cell r="Z1938" t="str">
            <v>J+3</v>
          </cell>
          <cell r="AB1938" t="str">
            <v>Non</v>
          </cell>
          <cell r="AC1938" t="str">
            <v>Oui</v>
          </cell>
          <cell r="AD1938">
            <v>0.75</v>
          </cell>
          <cell r="AE1938">
            <v>1.03</v>
          </cell>
        </row>
        <row r="1939">
          <cell r="A1939" t="str">
            <v>LU0541677331</v>
          </cell>
          <cell r="B1939" t="str">
            <v>PBFI Access Cpl Prsv (EUR) C (acc)</v>
          </cell>
          <cell r="D1939">
            <v>0</v>
          </cell>
          <cell r="E1939" t="str">
            <v>SICAV (2)</v>
          </cell>
          <cell r="F1939" t="str">
            <v>JPMorgan AM</v>
          </cell>
          <cell r="G1939" t="str">
            <v>JPMorgan Asset Management (Europe) S.à r.l.</v>
          </cell>
          <cell r="H1939" t="str">
            <v>EUR</v>
          </cell>
          <cell r="I1939" t="str">
            <v>(MSCI World NR LCL) 20% + ( BBgBarc Global Aggregate TR Hdg EUR) 70% + (HFRX Global Hedge Fund EUR) 10%</v>
          </cell>
          <cell r="J1939" t="str">
            <v>https://am.jpmorgan.com/</v>
          </cell>
          <cell r="K1939" t="str">
            <v>Mixtes EUR Prudents</v>
          </cell>
          <cell r="L1939" t="str">
            <v>Europe Fonds ouverts  - Allocation EUR Prudente - International</v>
          </cell>
          <cell r="M1939" t="str">
            <v>EAAA</v>
          </cell>
          <cell r="N1939" t="str">
            <v>EAAAB</v>
          </cell>
          <cell r="O1939" t="str">
            <v>Hebdomadaire</v>
          </cell>
          <cell r="P1939" t="str">
            <v>Austria;Belgium;Switzerland;Germany;Denmark;Spain;France;United Kingdom;Greece;Ireland;Italy;Luxembourg;Sweden;</v>
          </cell>
          <cell r="Q1939" t="str">
            <v>Non</v>
          </cell>
          <cell r="R1939" t="str">
            <v/>
          </cell>
          <cell r="S1939" t="str">
            <v>+ 85 ans</v>
          </cell>
          <cell r="T1939" t="str">
            <v>International</v>
          </cell>
          <cell r="U1939" t="str">
            <v>Global</v>
          </cell>
          <cell r="V1939">
            <v>3</v>
          </cell>
          <cell r="W1939" t="str">
            <v>Non</v>
          </cell>
          <cell r="X1939" t="str">
            <v>Cap</v>
          </cell>
          <cell r="Y1939" t="str">
            <v>14h30</v>
          </cell>
          <cell r="Z1939" t="str">
            <v>J+3</v>
          </cell>
          <cell r="AB1939" t="str">
            <v>Non</v>
          </cell>
          <cell r="AC1939" t="str">
            <v>Oui</v>
          </cell>
          <cell r="AD1939">
            <v>0.65</v>
          </cell>
          <cell r="AE1939">
            <v>0.93</v>
          </cell>
        </row>
        <row r="1940">
          <cell r="A1940" t="str">
            <v>LU1283473053</v>
          </cell>
          <cell r="B1940" t="str">
            <v>PBFI Dynamic Multi-Ast (EUR) C Acc EUR</v>
          </cell>
          <cell r="C1940" t="str">
            <v>Dédié JPM / Pas MS, Quantalys OK (30/04/2020)</v>
          </cell>
          <cell r="D1940">
            <v>0</v>
          </cell>
          <cell r="E1940" t="str">
            <v>SICAV (2)</v>
          </cell>
          <cell r="F1940" t="str">
            <v>JPMorgan AM</v>
          </cell>
          <cell r="G1940" t="str">
            <v>JPMorgan Asset Management (Europe) S.à r.l.</v>
          </cell>
          <cell r="H1940" t="str">
            <v>EUR</v>
          </cell>
          <cell r="I1940" t="str">
            <v>Eonia</v>
          </cell>
          <cell r="J1940" t="str">
            <v>https://am.jpmorgan.com/</v>
          </cell>
          <cell r="K1940" t="str">
            <v>Autres stratégies</v>
          </cell>
          <cell r="L1940" t="str">
            <v>Europe Fonds ouverts  - Autre</v>
          </cell>
          <cell r="M1940" t="str">
            <v>GXXX</v>
          </cell>
          <cell r="N1940" t="str">
            <v>GXXXB</v>
          </cell>
          <cell r="O1940" t="str">
            <v>Hebdomadaire</v>
          </cell>
          <cell r="P1940" t="str">
            <v>France</v>
          </cell>
          <cell r="Q1940" t="str">
            <v>Non</v>
          </cell>
          <cell r="R1940" t="str">
            <v/>
          </cell>
          <cell r="S1940" t="str">
            <v>+ 85 ans</v>
          </cell>
          <cell r="T1940" t="str">
            <v>International</v>
          </cell>
          <cell r="U1940" t="str">
            <v>Global</v>
          </cell>
          <cell r="V1940">
            <v>4</v>
          </cell>
          <cell r="X1940" t="str">
            <v>Cap</v>
          </cell>
          <cell r="Y1940" t="str">
            <v>14h30</v>
          </cell>
          <cell r="Z1940" t="str">
            <v>J+3</v>
          </cell>
          <cell r="AB1940" t="str">
            <v>Non</v>
          </cell>
          <cell r="AC1940" t="str">
            <v>Oui</v>
          </cell>
          <cell r="AD1940">
            <v>0.65</v>
          </cell>
          <cell r="AE1940">
            <v>1.23</v>
          </cell>
        </row>
        <row r="1941">
          <cell r="A1941" t="str">
            <v>LU0853555380</v>
          </cell>
          <cell r="B1941" t="str">
            <v>Jupiter Dynamic Bond L EUR Acc</v>
          </cell>
          <cell r="C1941" t="str">
            <v>A venir : M Estefanell n'a pas de convntion pour les rétrocessions de ce fonds se renseigne auprès de la SDG mi juillet 2021</v>
          </cell>
          <cell r="D1941">
            <v>8</v>
          </cell>
          <cell r="E1941" t="str">
            <v>SICAV</v>
          </cell>
          <cell r="F1941" t="str">
            <v>Jupiter AM</v>
          </cell>
          <cell r="G1941" t="str">
            <v>Jupiter Asset Management International S.A.</v>
          </cell>
          <cell r="H1941" t="str">
            <v>EUR</v>
          </cell>
          <cell r="I1941" t="str">
            <v>Pas d'indice de référence</v>
          </cell>
          <cell r="J1941" t="str">
            <v>www.jupiteram.com</v>
          </cell>
          <cell r="K1941" t="str">
            <v>Obligations Internationales couvertes en EUR</v>
          </cell>
          <cell r="L1941" t="str">
            <v>Europe Fonds ouverts  - Obligations Internationales Flexibles Couvertes en EUR</v>
          </cell>
          <cell r="M1941" t="str">
            <v>BBGB</v>
          </cell>
          <cell r="N1941" t="str">
            <v>BBGBB</v>
          </cell>
          <cell r="O1941" t="str">
            <v>Quotidien</v>
          </cell>
          <cell r="P1941" t="str">
            <v>United Arab Emirates;Austria;Belgium;Switzerland;Germany;Denmark;Spain;Finland;France;United Kingdom;Guernsey;Hong Kong;Ireland;Iceland;Italy;Jersey;Luxembourg;Malta;Netherlands;Norway;Portugal;Sweden;</v>
          </cell>
          <cell r="Q1941" t="str">
            <v>Non</v>
          </cell>
          <cell r="R1941" t="str">
            <v/>
          </cell>
          <cell r="S1941" t="str">
            <v>+ 85 ans</v>
          </cell>
          <cell r="T1941" t="str">
            <v>International</v>
          </cell>
          <cell r="U1941" t="str">
            <v>Global</v>
          </cell>
          <cell r="V1941">
            <v>3</v>
          </cell>
          <cell r="W1941" t="str">
            <v>Non</v>
          </cell>
          <cell r="X1941" t="str">
            <v>Cap</v>
          </cell>
          <cell r="Y1941" t="str">
            <v>13h00</v>
          </cell>
          <cell r="Z1941" t="str">
            <v>J+2</v>
          </cell>
          <cell r="AB1941" t="str">
            <v>Non</v>
          </cell>
          <cell r="AC1941" t="str">
            <v>Oui</v>
          </cell>
          <cell r="AD1941">
            <v>1.25</v>
          </cell>
          <cell r="AE1941">
            <v>1.45</v>
          </cell>
        </row>
        <row r="1942">
          <cell r="A1942" t="str">
            <v>LU0260086037</v>
          </cell>
          <cell r="B1942" t="str">
            <v>Jupiter European Growth I EUR Acc</v>
          </cell>
          <cell r="C1942" t="str">
            <v>Abosrption du support LU0260087274 JGF Jupiter European Opp I EUR Acc le 18/12/2020</v>
          </cell>
          <cell r="D1942">
            <v>1</v>
          </cell>
          <cell r="E1942" t="str">
            <v>SICAV</v>
          </cell>
          <cell r="F1942" t="str">
            <v>Jupiter AM</v>
          </cell>
          <cell r="G1942" t="str">
            <v>Jupiter Asset Management International S.A.</v>
          </cell>
          <cell r="H1942" t="str">
            <v>EUR</v>
          </cell>
          <cell r="I1942" t="str">
            <v>FTSE World Europe TR EUR</v>
          </cell>
          <cell r="J1942" t="str">
            <v>www.jupiteram.com</v>
          </cell>
          <cell r="K1942" t="str">
            <v>Actions Europe Grandes Capitalisations Croissance</v>
          </cell>
          <cell r="L1942" t="str">
            <v>Europe Fonds ouverts  - Actions Europe Gdes Cap. Croissance</v>
          </cell>
          <cell r="M1942" t="str">
            <v>FCBC</v>
          </cell>
          <cell r="N1942" t="str">
            <v>FCBCB</v>
          </cell>
          <cell r="O1942" t="str">
            <v>Quotidien</v>
          </cell>
          <cell r="P1942" t="str">
            <v>Emirats Arabes Unis;Autriche;Belgique;Bahrain;Suisse;Allemagne;Danemark;Espagne;Finlande;France;Royaume-Uni;Hong Kong;Irlande;Islande;Italie;Liechtenstein;Luxembourg;Malte;Pays-Bas;Norvège;Portugal;Suède;</v>
          </cell>
          <cell r="Q1942">
            <v>0</v>
          </cell>
          <cell r="R1942" t="str">
            <v/>
          </cell>
          <cell r="S1942" t="str">
            <v/>
          </cell>
          <cell r="T1942" t="str">
            <v>Europe</v>
          </cell>
          <cell r="U1942" t="str">
            <v>Europe</v>
          </cell>
          <cell r="V1942">
            <v>6</v>
          </cell>
          <cell r="W1942" t="str">
            <v>Non</v>
          </cell>
          <cell r="X1942" t="str">
            <v>Cap</v>
          </cell>
          <cell r="Y1942" t="str">
            <v>13h00</v>
          </cell>
          <cell r="Z1942" t="str">
            <v>J+3</v>
          </cell>
          <cell r="AB1942" t="str">
            <v>Non</v>
          </cell>
          <cell r="AC1942" t="str">
            <v>Oui</v>
          </cell>
          <cell r="AD1942">
            <v>0.75</v>
          </cell>
          <cell r="AE1942">
            <v>0.91</v>
          </cell>
        </row>
        <row r="1943">
          <cell r="A1943" t="str">
            <v>LU0260085492</v>
          </cell>
          <cell r="B1943" t="str">
            <v>Jupiter European Growth L EUR Acc</v>
          </cell>
          <cell r="C1943" t="str">
            <v>Absorption du fonds LU0260086623 Jupiter European Opps L EUR Acc le 23/12/2020 OST d'échange</v>
          </cell>
          <cell r="D1943">
            <v>2</v>
          </cell>
          <cell r="E1943" t="str">
            <v>SICAV</v>
          </cell>
          <cell r="F1943" t="str">
            <v>Jupiter AM</v>
          </cell>
          <cell r="G1943" t="str">
            <v>Jupiter Asset Management International S.A.</v>
          </cell>
          <cell r="H1943" t="str">
            <v>EUR</v>
          </cell>
          <cell r="I1943" t="str">
            <v>FTSE World Europe TR EUR</v>
          </cell>
          <cell r="J1943" t="str">
            <v>www.jupiteram.com</v>
          </cell>
          <cell r="K1943" t="str">
            <v>Actions Europe Grandes Capitalisations Croissance</v>
          </cell>
          <cell r="L1943" t="str">
            <v>Europe Fonds ouverts  - Actions Europe Gdes Cap. Croissance</v>
          </cell>
          <cell r="M1943" t="str">
            <v>FCBC</v>
          </cell>
          <cell r="N1943" t="str">
            <v>FCBCB</v>
          </cell>
          <cell r="O1943" t="str">
            <v>Quotidien</v>
          </cell>
          <cell r="P1943" t="str">
            <v>Austria;Belgium;Switzerland;Germany;Spain;Finland;France;United Kingdom;Guernsey;Hong Kong;Ireland;Italy;Jersey;Luxembourg;Malta;Netherlands;Portugal;Sweden;Taiwan;</v>
          </cell>
          <cell r="Q1943" t="str">
            <v>Non</v>
          </cell>
          <cell r="R1943" t="str">
            <v/>
          </cell>
          <cell r="S1943" t="str">
            <v/>
          </cell>
          <cell r="T1943" t="str">
            <v>Europe</v>
          </cell>
          <cell r="U1943" t="str">
            <v>Europe</v>
          </cell>
          <cell r="V1943">
            <v>6</v>
          </cell>
          <cell r="W1943" t="str">
            <v>Non</v>
          </cell>
          <cell r="X1943" t="str">
            <v>Cap</v>
          </cell>
          <cell r="Y1943" t="str">
            <v>13h00</v>
          </cell>
          <cell r="Z1943" t="str">
            <v>J+3</v>
          </cell>
          <cell r="AB1943" t="str">
            <v>Non</v>
          </cell>
          <cell r="AC1943" t="str">
            <v>Oui</v>
          </cell>
          <cell r="AD1943">
            <v>1.5</v>
          </cell>
          <cell r="AE1943">
            <v>1.72</v>
          </cell>
        </row>
        <row r="1944">
          <cell r="A1944" t="str">
            <v>LU0262307480</v>
          </cell>
          <cell r="B1944" t="str">
            <v>Jupiter Financial Innovt L EUR Acc</v>
          </cell>
          <cell r="D1944">
            <v>3</v>
          </cell>
          <cell r="E1944" t="str">
            <v>SICAV</v>
          </cell>
          <cell r="F1944" t="str">
            <v>Jupiter AM</v>
          </cell>
          <cell r="G1944" t="str">
            <v>Jupiter Asset Management International S.A.</v>
          </cell>
          <cell r="H1944" t="str">
            <v>EUR</v>
          </cell>
          <cell r="I1944" t="str">
            <v>MSCI ACWI/Financials GR USD</v>
          </cell>
          <cell r="J1944" t="str">
            <v>www.jupiteram.com</v>
          </cell>
          <cell r="K1944" t="str">
            <v>Secteur Finance</v>
          </cell>
          <cell r="L1944" t="str">
            <v>Europe Fonds ouverts  - Actions Secteur Finance</v>
          </cell>
          <cell r="M1944" t="str">
            <v>G0H0</v>
          </cell>
          <cell r="N1944" t="str">
            <v>G0H0B</v>
          </cell>
          <cell r="O1944" t="str">
            <v>Quotidien</v>
          </cell>
          <cell r="P1944" t="str">
            <v>Austria;Belgium;Switzerland;Germany;Denmark;Spain;Finland;France;United Kingdom;Guernsey;Hong Kong;Ireland;Iceland;Italy;Jersey;Luxembourg;Malta;Netherlands;Norway;Portugal;Sweden;</v>
          </cell>
          <cell r="Q1944" t="str">
            <v>Non</v>
          </cell>
          <cell r="R1944" t="str">
            <v/>
          </cell>
          <cell r="S1944" t="str">
            <v/>
          </cell>
          <cell r="T1944" t="str">
            <v>International</v>
          </cell>
          <cell r="U1944" t="str">
            <v>Global</v>
          </cell>
          <cell r="V1944">
            <v>6</v>
          </cell>
          <cell r="W1944" t="str">
            <v>Non</v>
          </cell>
          <cell r="X1944" t="str">
            <v>Cap</v>
          </cell>
          <cell r="Y1944" t="str">
            <v>13h00</v>
          </cell>
          <cell r="Z1944" t="str">
            <v>J+2</v>
          </cell>
          <cell r="AB1944" t="str">
            <v>Non</v>
          </cell>
          <cell r="AC1944" t="str">
            <v>Oui</v>
          </cell>
          <cell r="AD1944">
            <v>1.5</v>
          </cell>
          <cell r="AE1944">
            <v>1.72</v>
          </cell>
        </row>
        <row r="1945">
          <cell r="A1945" t="str">
            <v>LU1846714258</v>
          </cell>
          <cell r="B1945" t="str">
            <v>Jupiter Flexible Inc L EUR Acc</v>
          </cell>
          <cell r="D1945">
            <v>3</v>
          </cell>
          <cell r="E1945" t="str">
            <v>SICAV</v>
          </cell>
          <cell r="F1945" t="str">
            <v>Jupiter AM</v>
          </cell>
          <cell r="G1945" t="str">
            <v>Jupiter Asset Management International S.A.</v>
          </cell>
          <cell r="H1945" t="str">
            <v>EUR</v>
          </cell>
          <cell r="I1945" t="str">
            <v>Pas d'indice de référence</v>
          </cell>
          <cell r="J1945" t="str">
            <v>www.jupiteram.com</v>
          </cell>
          <cell r="K1945" t="str">
            <v>Mixtes EUR Equilibrés</v>
          </cell>
          <cell r="L1945" t="str">
            <v>Europe Fonds ouverts  - Allocation EUR Modérée - International</v>
          </cell>
          <cell r="M1945" t="str">
            <v>EABA</v>
          </cell>
          <cell r="N1945" t="str">
            <v>EABAB</v>
          </cell>
          <cell r="O1945" t="str">
            <v>Quotidien</v>
          </cell>
          <cell r="P1945" t="str">
            <v>Austria;Belgium;Switzerland;Germany;Denmark;Spain;France;United Kingdom;Guernsey;Ireland;Iceland;Liechtenstein;Luxembourg;Netherlands;Norway;Portugal;Sweden;</v>
          </cell>
          <cell r="Q1945">
            <v>0</v>
          </cell>
          <cell r="R1945" t="str">
            <v/>
          </cell>
          <cell r="S1945" t="str">
            <v>+ 85 ans</v>
          </cell>
          <cell r="T1945" t="str">
            <v>International</v>
          </cell>
          <cell r="U1945" t="str">
            <v>Global</v>
          </cell>
          <cell r="V1945">
            <v>5</v>
          </cell>
          <cell r="W1945" t="str">
            <v>Non</v>
          </cell>
          <cell r="X1945" t="str">
            <v>Cap</v>
          </cell>
          <cell r="Y1945" t="str">
            <v>13h00</v>
          </cell>
          <cell r="Z1945" t="str">
            <v>J+2</v>
          </cell>
          <cell r="AB1945" t="str">
            <v>Non</v>
          </cell>
          <cell r="AC1945" t="str">
            <v>Oui</v>
          </cell>
          <cell r="AD1945">
            <v>1.25</v>
          </cell>
          <cell r="AE1945">
            <v>1.47</v>
          </cell>
        </row>
        <row r="1946">
          <cell r="A1946" t="str">
            <v>LU1388737576</v>
          </cell>
          <cell r="B1946" t="str">
            <v>Jupiter Global Elgy Div L EUR Acc</v>
          </cell>
          <cell r="D1946">
            <v>3</v>
          </cell>
          <cell r="E1946" t="str">
            <v>SICAV</v>
          </cell>
          <cell r="F1946" t="str">
            <v>Jupiter AM</v>
          </cell>
          <cell r="G1946" t="str">
            <v>Jupiter Asset Management International S.A.</v>
          </cell>
          <cell r="H1946" t="str">
            <v>EUR</v>
          </cell>
          <cell r="I1946" t="str">
            <v>(ICE BofAML Global Cp &amp; HY TR USD) 60.000% + ( MSCI World NR EUR) 40.000%</v>
          </cell>
          <cell r="J1946" t="str">
            <v>www.jupiteram.com</v>
          </cell>
          <cell r="K1946" t="str">
            <v>Mixtes EUR Equilibrés</v>
          </cell>
          <cell r="L1946" t="str">
            <v>Europe Fonds ouverts  - Allocation EUR Modérée - International</v>
          </cell>
          <cell r="M1946" t="str">
            <v>EABA</v>
          </cell>
          <cell r="N1946" t="str">
            <v>EABAB</v>
          </cell>
          <cell r="O1946" t="str">
            <v>Quotidien</v>
          </cell>
          <cell r="P1946" t="str">
            <v>Autriche;Belgique;Suisse;Allemagne;Danemark;Finlande;France;Royaume-Uni;Irlande;Islande;Italie;Liechtenstein;Luxembourg;Norvège;Suède;</v>
          </cell>
          <cell r="Q1946">
            <v>0</v>
          </cell>
          <cell r="R1946" t="str">
            <v/>
          </cell>
          <cell r="S1946" t="str">
            <v>+ 85 ans</v>
          </cell>
          <cell r="T1946" t="str">
            <v>International</v>
          </cell>
          <cell r="U1946" t="str">
            <v>Global</v>
          </cell>
          <cell r="V1946">
            <v>4</v>
          </cell>
          <cell r="W1946" t="str">
            <v>Non</v>
          </cell>
          <cell r="X1946" t="str">
            <v>Cap</v>
          </cell>
          <cell r="Y1946" t="str">
            <v>13h00</v>
          </cell>
          <cell r="Z1946" t="str">
            <v>J+3</v>
          </cell>
          <cell r="AA1946" t="str">
            <v>Label FNG Siegel 01/2022</v>
          </cell>
          <cell r="AB1946" t="str">
            <v>Oui</v>
          </cell>
          <cell r="AC1946" t="str">
            <v>Oui</v>
          </cell>
          <cell r="AD1946">
            <v>1.25</v>
          </cell>
          <cell r="AE1946">
            <v>1.47</v>
          </cell>
        </row>
        <row r="1947">
          <cell r="A1947" t="str">
            <v>IE00BLP5S460</v>
          </cell>
          <cell r="B1947" t="str">
            <v>JupiterMerian Glb Eq AbsRt L € H Acc</v>
          </cell>
          <cell r="D1947">
            <v>1</v>
          </cell>
          <cell r="E1947" t="str">
            <v>SICAV</v>
          </cell>
          <cell r="F1947" t="str">
            <v>Jupiter AM</v>
          </cell>
          <cell r="G1947" t="str">
            <v>Jupiter Asset Management (Europe) Limited</v>
          </cell>
          <cell r="H1947" t="str">
            <v>EUR</v>
          </cell>
          <cell r="I1947" t="str">
            <v>Pas d'indice de référence</v>
          </cell>
          <cell r="J1947" t="str">
            <v>www.jupiteram.com</v>
          </cell>
          <cell r="K1947" t="str">
            <v>Gestion Alternative</v>
          </cell>
          <cell r="L1947" t="str">
            <v>Europe Fonds ouverts  - Alt - Market Neutral - Actions</v>
          </cell>
          <cell r="M1947" t="str">
            <v>D000</v>
          </cell>
          <cell r="N1947" t="str">
            <v>D000B</v>
          </cell>
          <cell r="O1947" t="str">
            <v>Quotidien</v>
          </cell>
          <cell r="P1947" t="str">
            <v>United Arab Emirates;Austria;Switzerland;Germany;Denmark;Spain;Finland;France;United Kingdom;Ireland;Italy;Luxembourg;Netherlands;Portugal;Sweden;</v>
          </cell>
          <cell r="Q1947" t="str">
            <v>Non</v>
          </cell>
          <cell r="R1947" t="str">
            <v/>
          </cell>
          <cell r="S1947" t="str">
            <v>+ 85 ans</v>
          </cell>
          <cell r="T1947" t="str">
            <v>International</v>
          </cell>
          <cell r="U1947" t="str">
            <v>Global</v>
          </cell>
          <cell r="V1947">
            <v>4</v>
          </cell>
          <cell r="W1947" t="str">
            <v>Non</v>
          </cell>
          <cell r="X1947" t="str">
            <v>Cap</v>
          </cell>
          <cell r="Y1947" t="str">
            <v>17h00 J-1</v>
          </cell>
          <cell r="Z1947" t="str">
            <v>J+3</v>
          </cell>
          <cell r="AB1947" t="str">
            <v>Non</v>
          </cell>
          <cell r="AC1947" t="str">
            <v>Oui</v>
          </cell>
          <cell r="AD1947">
            <v>1.5</v>
          </cell>
          <cell r="AE1947">
            <v>1.6</v>
          </cell>
        </row>
        <row r="1948">
          <cell r="A1948" t="str">
            <v>IE00BLP5S353</v>
          </cell>
          <cell r="B1948" t="str">
            <v>Jupiter Merian Glb Eq AbsRet L USD Acc</v>
          </cell>
          <cell r="D1948">
            <v>1</v>
          </cell>
          <cell r="E1948" t="str">
            <v>SICAV</v>
          </cell>
          <cell r="F1948" t="str">
            <v>Jupiter AM</v>
          </cell>
          <cell r="G1948" t="str">
            <v>Jupiter Asset Management (Europe) Limited</v>
          </cell>
          <cell r="H1948" t="str">
            <v>USD</v>
          </cell>
          <cell r="I1948" t="str">
            <v>Pas d'indice de référence</v>
          </cell>
          <cell r="J1948" t="str">
            <v>www.jupiteram.com</v>
          </cell>
          <cell r="K1948" t="str">
            <v>Gestion Alternative</v>
          </cell>
          <cell r="L1948" t="str">
            <v>Europe Fonds ouverts  - Equity Market Neutral USD</v>
          </cell>
          <cell r="M1948" t="str">
            <v>D000</v>
          </cell>
          <cell r="N1948" t="str">
            <v>D000B</v>
          </cell>
          <cell r="O1948" t="str">
            <v>Quotidien</v>
          </cell>
          <cell r="P1948" t="str">
            <v>United Arab Emirates;Austria;Switzerland;Germany;Denmark;Spain;Finland;France;United Kingdom;Ireland;Luxembourg;Netherlands;Portugal;Sweden;</v>
          </cell>
          <cell r="Q1948" t="str">
            <v>Non</v>
          </cell>
          <cell r="R1948" t="str">
            <v/>
          </cell>
          <cell r="S1948" t="str">
            <v>+ 85 ans</v>
          </cell>
          <cell r="T1948" t="str">
            <v>International</v>
          </cell>
          <cell r="U1948" t="str">
            <v>Global</v>
          </cell>
          <cell r="V1948">
            <v>4</v>
          </cell>
          <cell r="W1948" t="str">
            <v>Non</v>
          </cell>
          <cell r="X1948" t="str">
            <v>Cap</v>
          </cell>
          <cell r="Y1948" t="str">
            <v>17h00 J-1</v>
          </cell>
          <cell r="Z1948" t="str">
            <v>J+3</v>
          </cell>
          <cell r="AB1948" t="str">
            <v>Non</v>
          </cell>
          <cell r="AC1948" t="str">
            <v>Oui</v>
          </cell>
          <cell r="AD1948">
            <v>1.5</v>
          </cell>
          <cell r="AE1948">
            <v>1.54</v>
          </cell>
        </row>
        <row r="1949">
          <cell r="A1949" t="str">
            <v>FR0010697532</v>
          </cell>
          <cell r="B1949" t="str">
            <v>Keren Corporate C</v>
          </cell>
          <cell r="D1949">
            <v>12</v>
          </cell>
          <cell r="E1949" t="str">
            <v>SICAV</v>
          </cell>
          <cell r="F1949" t="str">
            <v>Keren Finance</v>
          </cell>
          <cell r="G1949" t="str">
            <v>Keren Finance</v>
          </cell>
          <cell r="H1949" t="str">
            <v>EUR</v>
          </cell>
          <cell r="I1949" t="str">
            <v>BBgBarc Euro Agg Treasury 3-5 Yr TR EUR</v>
          </cell>
          <cell r="J1949" t="str">
            <v>www.kerenfinance.com</v>
          </cell>
          <cell r="K1949" t="str">
            <v>Obligations Flexibles EUR</v>
          </cell>
          <cell r="L1949" t="str">
            <v>Europe Fonds ouverts  - Obligations EUR Flexibles</v>
          </cell>
          <cell r="M1949" t="str">
            <v>BBGA</v>
          </cell>
          <cell r="N1949" t="str">
            <v>BBGAB</v>
          </cell>
          <cell r="O1949" t="str">
            <v>Quotidien</v>
          </cell>
          <cell r="P1949" t="str">
            <v>France</v>
          </cell>
          <cell r="Q1949" t="str">
            <v>Non</v>
          </cell>
          <cell r="R1949" t="str">
            <v/>
          </cell>
          <cell r="S1949" t="str">
            <v>+ 85 ans</v>
          </cell>
          <cell r="T1949" t="str">
            <v>Zone Euro</v>
          </cell>
          <cell r="U1949" t="str">
            <v>Euroland</v>
          </cell>
          <cell r="V1949">
            <v>4</v>
          </cell>
          <cell r="W1949" t="str">
            <v>Non</v>
          </cell>
          <cell r="X1949" t="str">
            <v>Cap</v>
          </cell>
          <cell r="Y1949" t="str">
            <v>12h00</v>
          </cell>
          <cell r="Z1949" t="str">
            <v>J+1</v>
          </cell>
          <cell r="AA1949">
            <v>0</v>
          </cell>
          <cell r="AB1949" t="str">
            <v>Non</v>
          </cell>
          <cell r="AC1949" t="str">
            <v>Oui</v>
          </cell>
          <cell r="AD1949">
            <v>1.2</v>
          </cell>
          <cell r="AE1949">
            <v>1.22</v>
          </cell>
        </row>
        <row r="1950">
          <cell r="A1950" t="str">
            <v>FR0011271550</v>
          </cell>
          <cell r="B1950" t="str">
            <v>Keren Essentiels C</v>
          </cell>
          <cell r="C1950" t="str">
            <v>PEA PME</v>
          </cell>
          <cell r="D1950">
            <v>13</v>
          </cell>
          <cell r="E1950" t="str">
            <v>SICAV</v>
          </cell>
          <cell r="F1950" t="str">
            <v>Keren Finance</v>
          </cell>
          <cell r="G1950" t="str">
            <v>Keren Finance</v>
          </cell>
          <cell r="H1950" t="str">
            <v>EUR</v>
          </cell>
          <cell r="I1950" t="str">
            <v>Euronext Paris CAC Mid&amp;Small NR EUR</v>
          </cell>
          <cell r="J1950" t="str">
            <v>www.kerenfinance.com</v>
          </cell>
          <cell r="K1950" t="str">
            <v>Actions France Petites &amp; Moyennes Capitalisations</v>
          </cell>
          <cell r="L1950" t="str">
            <v>Europe Fonds ouverts  - Actions France Petites &amp; Moy. Cap.</v>
          </cell>
          <cell r="M1950" t="str">
            <v>FACA</v>
          </cell>
          <cell r="N1950" t="str">
            <v>FACAB</v>
          </cell>
          <cell r="O1950" t="str">
            <v>Quotidien</v>
          </cell>
          <cell r="P1950" t="str">
            <v>France</v>
          </cell>
          <cell r="Q1950" t="str">
            <v>Oui</v>
          </cell>
          <cell r="R1950" t="str">
            <v/>
          </cell>
          <cell r="S1950" t="str">
            <v/>
          </cell>
          <cell r="T1950" t="str">
            <v>France</v>
          </cell>
          <cell r="U1950" t="str">
            <v>France</v>
          </cell>
          <cell r="V1950">
            <v>6</v>
          </cell>
          <cell r="W1950" t="str">
            <v>Non</v>
          </cell>
          <cell r="X1950" t="str">
            <v>Cap</v>
          </cell>
          <cell r="Y1950" t="str">
            <v>12h00</v>
          </cell>
          <cell r="Z1950" t="str">
            <v>J+1</v>
          </cell>
          <cell r="AA1950" t="str">
            <v>Label Relance 09/2021</v>
          </cell>
          <cell r="AB1950" t="str">
            <v>Oui</v>
          </cell>
          <cell r="AC1950" t="str">
            <v>Oui</v>
          </cell>
          <cell r="AD1950">
            <v>2</v>
          </cell>
          <cell r="AE1950">
            <v>2</v>
          </cell>
        </row>
        <row r="1951">
          <cell r="A1951" t="str">
            <v>FR0012352524</v>
          </cell>
          <cell r="B1951" t="str">
            <v>Keren Fleximmo C</v>
          </cell>
          <cell r="D1951">
            <v>10</v>
          </cell>
          <cell r="E1951" t="str">
            <v>SICAV</v>
          </cell>
          <cell r="F1951" t="str">
            <v>Keren Finance</v>
          </cell>
          <cell r="G1951" t="str">
            <v>Keren Finance</v>
          </cell>
          <cell r="H1951" t="str">
            <v>EUR</v>
          </cell>
          <cell r="I1951" t="str">
            <v>(Eonia) 10% + ( BBgBarc Euro Agg Treasury 3-5 Yr TR EUR) 65% + (IEIF Europe TR EUR) 25%</v>
          </cell>
          <cell r="J1951" t="str">
            <v>www.kerenfinance.com</v>
          </cell>
          <cell r="K1951" t="str">
            <v>Mixtes EUR Equilibrés</v>
          </cell>
          <cell r="L1951" t="str">
            <v>Europe Fonds ouverts  - Allocation EUR Modérée - International</v>
          </cell>
          <cell r="M1951" t="str">
            <v>EABA</v>
          </cell>
          <cell r="N1951" t="str">
            <v>EABAB</v>
          </cell>
          <cell r="O1951" t="str">
            <v>Quotidien</v>
          </cell>
          <cell r="P1951" t="str">
            <v>Belgium;France;</v>
          </cell>
          <cell r="Q1951" t="str">
            <v>Non</v>
          </cell>
          <cell r="R1951" t="str">
            <v/>
          </cell>
          <cell r="S1951" t="str">
            <v>+ 85 ans</v>
          </cell>
          <cell r="T1951" t="str">
            <v>International</v>
          </cell>
          <cell r="U1951" t="str">
            <v>Global</v>
          </cell>
          <cell r="V1951">
            <v>4</v>
          </cell>
          <cell r="W1951" t="str">
            <v>Non</v>
          </cell>
          <cell r="X1951" t="str">
            <v>Cap</v>
          </cell>
          <cell r="Y1951" t="str">
            <v>12h00</v>
          </cell>
          <cell r="Z1951" t="str">
            <v>J+1</v>
          </cell>
          <cell r="AA1951">
            <v>0</v>
          </cell>
          <cell r="AB1951" t="str">
            <v>Non</v>
          </cell>
          <cell r="AC1951" t="str">
            <v>Oui</v>
          </cell>
          <cell r="AD1951">
            <v>1.6</v>
          </cell>
          <cell r="AE1951">
            <v>1.74</v>
          </cell>
        </row>
        <row r="1952">
          <cell r="A1952" t="str">
            <v>FR0000980427</v>
          </cell>
          <cell r="B1952" t="str">
            <v>Keren Patrimoine C</v>
          </cell>
          <cell r="C1952" t="str">
            <v/>
          </cell>
          <cell r="D1952">
            <v>13</v>
          </cell>
          <cell r="E1952" t="str">
            <v>SICAV</v>
          </cell>
          <cell r="F1952" t="str">
            <v>Keren Finance</v>
          </cell>
          <cell r="G1952" t="str">
            <v>Keren Finance</v>
          </cell>
          <cell r="H1952" t="str">
            <v>EUR</v>
          </cell>
          <cell r="I1952" t="str">
            <v>(Euronext Paris CAC 40 NR EUR) 35% + ( Eonia) 15% + (BBgBarc Euro Agg Treasury 3-5 Yr TR EUR) 50%</v>
          </cell>
          <cell r="J1952" t="str">
            <v>www.kerenfinance.com</v>
          </cell>
          <cell r="K1952" t="str">
            <v>Mixtes EUR Prudents</v>
          </cell>
          <cell r="L1952" t="str">
            <v>Europe Fonds ouverts  - Allocation EUR Prudente</v>
          </cell>
          <cell r="M1952" t="str">
            <v>EAAA</v>
          </cell>
          <cell r="N1952" t="str">
            <v>EAAAB</v>
          </cell>
          <cell r="O1952" t="str">
            <v>Quotidien</v>
          </cell>
          <cell r="P1952" t="str">
            <v>France</v>
          </cell>
          <cell r="Q1952" t="str">
            <v>Non</v>
          </cell>
          <cell r="R1952" t="str">
            <v/>
          </cell>
          <cell r="S1952" t="str">
            <v>+ 85 ans</v>
          </cell>
          <cell r="T1952" t="str">
            <v>Zone Euro</v>
          </cell>
          <cell r="U1952" t="str">
            <v>Euroland</v>
          </cell>
          <cell r="V1952">
            <v>4</v>
          </cell>
          <cell r="W1952" t="str">
            <v>Non</v>
          </cell>
          <cell r="X1952" t="str">
            <v>Cap</v>
          </cell>
          <cell r="Y1952" t="str">
            <v>12h00</v>
          </cell>
          <cell r="Z1952" t="str">
            <v>Cut Off: 12h00  Val:J+2  DE:2%</v>
          </cell>
          <cell r="AA1952">
            <v>0</v>
          </cell>
          <cell r="AB1952" t="str">
            <v>Oui</v>
          </cell>
          <cell r="AC1952" t="str">
            <v>Oui</v>
          </cell>
          <cell r="AD1952">
            <v>1.5</v>
          </cell>
          <cell r="AE1952">
            <v>2.0299999999999998</v>
          </cell>
        </row>
        <row r="1953">
          <cell r="A1953" t="str">
            <v>FR0014000W38</v>
          </cell>
          <cell r="B1953" t="str">
            <v>Keren Crédit ISR C</v>
          </cell>
          <cell r="D1953">
            <v>8</v>
          </cell>
          <cell r="E1953" t="str">
            <v>FCP</v>
          </cell>
          <cell r="F1953" t="str">
            <v>Keren Finance</v>
          </cell>
          <cell r="G1953" t="str">
            <v>Keren Finance</v>
          </cell>
          <cell r="H1953" t="str">
            <v>EUR</v>
          </cell>
          <cell r="I1953" t="str">
            <v>BBgBarc Capital Euro Agg Corp TR EUR</v>
          </cell>
          <cell r="J1953" t="str">
            <v>www.kerenfinance.com</v>
          </cell>
          <cell r="K1953" t="str">
            <v>Obligations Flexibles EUR</v>
          </cell>
          <cell r="L1953" t="str">
            <v>Europe Fonds ouverts  - Obligations EUR Flexibles</v>
          </cell>
          <cell r="M1953" t="str">
            <v>BBGA</v>
          </cell>
          <cell r="N1953" t="str">
            <v>BBGAB</v>
          </cell>
          <cell r="O1953" t="str">
            <v>Quotidien</v>
          </cell>
          <cell r="P1953" t="str">
            <v>Belgique;France;</v>
          </cell>
          <cell r="Q1953" t="str">
            <v>Non</v>
          </cell>
          <cell r="R1953" t="str">
            <v/>
          </cell>
          <cell r="S1953" t="str">
            <v>+ 85 ans</v>
          </cell>
          <cell r="T1953" t="str">
            <v>International</v>
          </cell>
          <cell r="U1953" t="str">
            <v>Global</v>
          </cell>
          <cell r="V1953">
            <v>3</v>
          </cell>
          <cell r="W1953" t="str">
            <v>Non</v>
          </cell>
          <cell r="X1953" t="str">
            <v>Cap</v>
          </cell>
          <cell r="Y1953" t="str">
            <v>12h00</v>
          </cell>
          <cell r="Z1953" t="str">
            <v>J+2</v>
          </cell>
          <cell r="AA1953" t="str">
            <v>Label ISR 092021</v>
          </cell>
          <cell r="AB1953" t="str">
            <v>Oui</v>
          </cell>
          <cell r="AC1953" t="str">
            <v>Oui</v>
          </cell>
          <cell r="AD1953">
            <v>1</v>
          </cell>
          <cell r="AE1953">
            <v>1.1399999999999999</v>
          </cell>
        </row>
        <row r="1954">
          <cell r="A1954" t="str">
            <v>FR0013420502</v>
          </cell>
          <cell r="B1954" t="str">
            <v>Keren Diapason C</v>
          </cell>
          <cell r="D1954">
            <v>7</v>
          </cell>
          <cell r="E1954" t="str">
            <v>FCP</v>
          </cell>
          <cell r="F1954" t="str">
            <v>Keren Finance</v>
          </cell>
          <cell r="G1954" t="str">
            <v>Keren Finance</v>
          </cell>
          <cell r="H1954" t="str">
            <v>EUR</v>
          </cell>
          <cell r="I1954" t="str">
            <v>Eonia</v>
          </cell>
          <cell r="J1954" t="str">
            <v>www.kerenfinance.com</v>
          </cell>
          <cell r="K1954" t="str">
            <v>Mixtes EUR Flexible</v>
          </cell>
          <cell r="L1954" t="str">
            <v>Europe Fonds ouverts  - Allocation EUR Flexible - International</v>
          </cell>
          <cell r="M1954" t="str">
            <v>EACA</v>
          </cell>
          <cell r="N1954" t="str">
            <v>EACAB</v>
          </cell>
          <cell r="O1954" t="str">
            <v>Quotidien</v>
          </cell>
          <cell r="P1954" t="str">
            <v>France</v>
          </cell>
          <cell r="Q1954" t="str">
            <v>Non</v>
          </cell>
          <cell r="R1954" t="str">
            <v/>
          </cell>
          <cell r="S1954" t="str">
            <v>+ 85 ans</v>
          </cell>
          <cell r="T1954" t="str">
            <v>International</v>
          </cell>
          <cell r="U1954" t="str">
            <v>Global</v>
          </cell>
          <cell r="V1954">
            <v>4</v>
          </cell>
          <cell r="W1954" t="str">
            <v>Non</v>
          </cell>
          <cell r="X1954" t="str">
            <v>Cap</v>
          </cell>
          <cell r="Y1954" t="str">
            <v>12h00</v>
          </cell>
          <cell r="Z1954" t="str">
            <v>J+2</v>
          </cell>
          <cell r="AA1954">
            <v>0</v>
          </cell>
          <cell r="AB1954" t="str">
            <v>Non</v>
          </cell>
          <cell r="AC1954" t="str">
            <v>Oui</v>
          </cell>
          <cell r="AD1954">
            <v>1.6</v>
          </cell>
          <cell r="AE1954">
            <v>2.19</v>
          </cell>
        </row>
        <row r="1955">
          <cell r="A1955" t="str">
            <v>FR0013441821</v>
          </cell>
          <cell r="B1955" t="str">
            <v>Keren Haut Rendement 2025 C</v>
          </cell>
          <cell r="C1955" t="str">
            <v>FDC - fin de commercialisation le 30/06/2020 - AVENANT SPECIFIQUE / VERIFIER ARE grille - retrait le 1/7/2020 SLAP et Nortia</v>
          </cell>
          <cell r="D1955">
            <v>0</v>
          </cell>
          <cell r="E1955" t="str">
            <v>FCP</v>
          </cell>
          <cell r="F1955" t="str">
            <v>Keren Finance</v>
          </cell>
          <cell r="G1955" t="str">
            <v>Keren Finance</v>
          </cell>
          <cell r="H1955" t="str">
            <v>EUR</v>
          </cell>
          <cell r="I1955" t="str">
            <v>Pas d'indice de référence</v>
          </cell>
          <cell r="J1955" t="str">
            <v>www.kerenfinance.com</v>
          </cell>
          <cell r="K1955" t="str">
            <v>Obligation Terme Fixe (3)</v>
          </cell>
          <cell r="L1955" t="str">
            <v>Europe Fonds ouverts  - Obligations à échéance</v>
          </cell>
          <cell r="M1955" t="str">
            <v>BBEA</v>
          </cell>
          <cell r="N1955" t="str">
            <v>BBEAB</v>
          </cell>
          <cell r="O1955" t="str">
            <v>Quotidien</v>
          </cell>
          <cell r="P1955" t="str">
            <v>France</v>
          </cell>
          <cell r="Q1955" t="str">
            <v>Non</v>
          </cell>
          <cell r="R1955" t="str">
            <v/>
          </cell>
          <cell r="S1955" t="str">
            <v>+ 85 ans</v>
          </cell>
          <cell r="T1955" t="str">
            <v>International</v>
          </cell>
          <cell r="U1955" t="str">
            <v>Global</v>
          </cell>
          <cell r="V1955">
            <v>4</v>
          </cell>
          <cell r="W1955" t="str">
            <v>Non</v>
          </cell>
          <cell r="X1955" t="str">
            <v>Cap</v>
          </cell>
          <cell r="Y1955" t="str">
            <v>12h00</v>
          </cell>
          <cell r="Z1955" t="str">
            <v>J+2</v>
          </cell>
          <cell r="AB1955" t="str">
            <v>Non</v>
          </cell>
          <cell r="AC1955" t="str">
            <v>Oui</v>
          </cell>
          <cell r="AD1955">
            <v>1.2</v>
          </cell>
          <cell r="AE1955">
            <v>1.49</v>
          </cell>
        </row>
        <row r="1956">
          <cell r="A1956" t="str">
            <v>FR0010833806</v>
          </cell>
          <cell r="B1956" t="str">
            <v>RPS Montaigne Patrimoine</v>
          </cell>
          <cell r="D1956">
            <v>1</v>
          </cell>
          <cell r="E1956" t="str">
            <v>FCP (2)</v>
          </cell>
          <cell r="F1956" t="str">
            <v>Kiplink Finance</v>
          </cell>
          <cell r="G1956" t="str">
            <v>Kiplink Finance</v>
          </cell>
          <cell r="H1956" t="str">
            <v>EUR</v>
          </cell>
          <cell r="I1956" t="str">
            <v>(Eonia) 70% + ( MSCI World NR EUR) 30%</v>
          </cell>
          <cell r="J1956" t="str">
            <v>www.kiplink-finance.fr</v>
          </cell>
          <cell r="K1956" t="str">
            <v>Mixtes EUR Equilibrés</v>
          </cell>
          <cell r="L1956" t="str">
            <v>Europe Fonds ouverts  - Allocation EUR Modérée - International</v>
          </cell>
          <cell r="M1956" t="str">
            <v>EABA</v>
          </cell>
          <cell r="N1956" t="str">
            <v>EABAB</v>
          </cell>
          <cell r="O1956" t="str">
            <v>Hebdomadaire</v>
          </cell>
          <cell r="P1956" t="str">
            <v>France</v>
          </cell>
          <cell r="Q1956" t="str">
            <v>Non</v>
          </cell>
          <cell r="R1956" t="str">
            <v/>
          </cell>
          <cell r="S1956" t="str">
            <v>+ 85 ans</v>
          </cell>
          <cell r="T1956" t="str">
            <v>International</v>
          </cell>
          <cell r="U1956" t="str">
            <v>Global</v>
          </cell>
          <cell r="V1956">
            <v>4</v>
          </cell>
          <cell r="W1956" t="str">
            <v>Non</v>
          </cell>
          <cell r="X1956" t="str">
            <v>Cap</v>
          </cell>
          <cell r="AB1956" t="str">
            <v>Non</v>
          </cell>
          <cell r="AC1956" t="str">
            <v>Oui</v>
          </cell>
          <cell r="AD1956">
            <v>1</v>
          </cell>
          <cell r="AE1956">
            <v>1.32</v>
          </cell>
        </row>
        <row r="1957">
          <cell r="A1957" t="str">
            <v>FR0012020741</v>
          </cell>
          <cell r="B1957" t="str">
            <v>Kirao Multicaps AC</v>
          </cell>
          <cell r="D1957">
            <v>10</v>
          </cell>
          <cell r="E1957" t="str">
            <v>FCP</v>
          </cell>
          <cell r="F1957" t="str">
            <v>Kirao</v>
          </cell>
          <cell r="G1957" t="str">
            <v>Kirao</v>
          </cell>
          <cell r="H1957" t="str">
            <v>EUR</v>
          </cell>
          <cell r="I1957" t="str">
            <v>(Euronext Paris CAC All Tradable NR EUR) 70% + ( Euro Stoxx TMI NR EUR) 30%</v>
          </cell>
          <cell r="J1957" t="str">
            <v>http://www.kirao.fr/</v>
          </cell>
          <cell r="K1957" t="str">
            <v>Actions France Grandes Capitalisations</v>
          </cell>
          <cell r="L1957" t="str">
            <v>Europe Fonds ouverts  - Actions France Grandes Cap.</v>
          </cell>
          <cell r="M1957" t="str">
            <v>FAAA</v>
          </cell>
          <cell r="N1957" t="str">
            <v>FAAAB</v>
          </cell>
          <cell r="O1957" t="str">
            <v>Quotidien</v>
          </cell>
          <cell r="P1957" t="str">
            <v>France</v>
          </cell>
          <cell r="Q1957" t="str">
            <v>Oui</v>
          </cell>
          <cell r="R1957" t="str">
            <v/>
          </cell>
          <cell r="S1957" t="str">
            <v/>
          </cell>
          <cell r="T1957" t="str">
            <v>France</v>
          </cell>
          <cell r="U1957" t="str">
            <v>France</v>
          </cell>
          <cell r="V1957">
            <v>6</v>
          </cell>
          <cell r="W1957" t="str">
            <v>Non</v>
          </cell>
          <cell r="X1957" t="str">
            <v>Cap</v>
          </cell>
          <cell r="Y1957" t="str">
            <v>12h00</v>
          </cell>
          <cell r="Z1957" t="str">
            <v>J+3</v>
          </cell>
          <cell r="AA1957">
            <v>0</v>
          </cell>
          <cell r="AB1957" t="str">
            <v>Non</v>
          </cell>
          <cell r="AC1957" t="str">
            <v>Oui</v>
          </cell>
          <cell r="AD1957">
            <v>2.35</v>
          </cell>
          <cell r="AE1957">
            <v>2.35</v>
          </cell>
        </row>
        <row r="1958">
          <cell r="A1958" t="str">
            <v>FR0012020774</v>
          </cell>
          <cell r="B1958" t="str">
            <v>Kirao Multicaps Alpha C</v>
          </cell>
          <cell r="D1958">
            <v>9</v>
          </cell>
          <cell r="E1958" t="str">
            <v>FCP</v>
          </cell>
          <cell r="F1958" t="str">
            <v>Kirao</v>
          </cell>
          <cell r="G1958" t="str">
            <v>Kirao</v>
          </cell>
          <cell r="H1958" t="str">
            <v>EUR</v>
          </cell>
          <cell r="I1958" t="str">
            <v>Pas d'indice de référence</v>
          </cell>
          <cell r="J1958" t="str">
            <v>http://www.kirao.fr/</v>
          </cell>
          <cell r="K1958" t="str">
            <v>Mixtes EUR Flexible</v>
          </cell>
          <cell r="L1958" t="str">
            <v>Europe Fonds ouverts  - Allocation EUR Flexible</v>
          </cell>
          <cell r="M1958" t="str">
            <v>EACA</v>
          </cell>
          <cell r="N1958" t="str">
            <v>EACAB</v>
          </cell>
          <cell r="O1958" t="str">
            <v>Quotidien</v>
          </cell>
          <cell r="P1958" t="str">
            <v>France</v>
          </cell>
          <cell r="Q1958" t="str">
            <v>Oui</v>
          </cell>
          <cell r="R1958" t="str">
            <v/>
          </cell>
          <cell r="S1958" t="str">
            <v>+ 85 ans</v>
          </cell>
          <cell r="T1958" t="str">
            <v>Zone Euro</v>
          </cell>
          <cell r="U1958" t="str">
            <v>Euroland</v>
          </cell>
          <cell r="V1958">
            <v>4</v>
          </cell>
          <cell r="W1958" t="str">
            <v>Non</v>
          </cell>
          <cell r="X1958" t="str">
            <v>Cap</v>
          </cell>
          <cell r="Y1958" t="str">
            <v>12h00</v>
          </cell>
          <cell r="Z1958" t="str">
            <v>J+3</v>
          </cell>
          <cell r="AA1958">
            <v>0</v>
          </cell>
          <cell r="AB1958" t="str">
            <v>Oui</v>
          </cell>
          <cell r="AC1958" t="str">
            <v>Oui</v>
          </cell>
          <cell r="AD1958">
            <v>2.2000000000000002</v>
          </cell>
          <cell r="AE1958">
            <v>2.4</v>
          </cell>
        </row>
        <row r="1959">
          <cell r="A1959" t="str">
            <v>FR0012633311</v>
          </cell>
          <cell r="B1959" t="str">
            <v>Kirao Smallcaps AC</v>
          </cell>
          <cell r="D1959">
            <v>7</v>
          </cell>
          <cell r="E1959" t="str">
            <v>FCP</v>
          </cell>
          <cell r="F1959" t="str">
            <v>Kirao</v>
          </cell>
          <cell r="G1959" t="str">
            <v>Kirao</v>
          </cell>
          <cell r="H1959" t="str">
            <v>EUR</v>
          </cell>
          <cell r="I1959" t="str">
            <v>Euronext Paris CAC Small NR EUR</v>
          </cell>
          <cell r="J1959" t="str">
            <v>http://www.kirao.fr/</v>
          </cell>
          <cell r="K1959" t="str">
            <v>Actions France Petites &amp; Moyennes Capitalisations</v>
          </cell>
          <cell r="L1959" t="str">
            <v>Europe Fonds ouverts  - Actions France Petites &amp; Moy. Cap.</v>
          </cell>
          <cell r="M1959" t="str">
            <v>FACA</v>
          </cell>
          <cell r="N1959" t="str">
            <v>FACAB</v>
          </cell>
          <cell r="O1959" t="str">
            <v>Quotidien</v>
          </cell>
          <cell r="P1959" t="str">
            <v>France</v>
          </cell>
          <cell r="Q1959" t="str">
            <v>Oui</v>
          </cell>
          <cell r="R1959" t="str">
            <v/>
          </cell>
          <cell r="S1959" t="str">
            <v/>
          </cell>
          <cell r="T1959" t="str">
            <v>France</v>
          </cell>
          <cell r="U1959" t="str">
            <v>France</v>
          </cell>
          <cell r="V1959">
            <v>6</v>
          </cell>
          <cell r="W1959" t="str">
            <v>Non</v>
          </cell>
          <cell r="X1959" t="str">
            <v>Cap</v>
          </cell>
          <cell r="Y1959" t="str">
            <v>12h00</v>
          </cell>
          <cell r="Z1959" t="str">
            <v>J+3</v>
          </cell>
          <cell r="AA1959">
            <v>0</v>
          </cell>
          <cell r="AB1959" t="str">
            <v>Non</v>
          </cell>
          <cell r="AC1959" t="str">
            <v>Oui</v>
          </cell>
          <cell r="AD1959">
            <v>2.35</v>
          </cell>
          <cell r="AE1959">
            <v>2.36</v>
          </cell>
        </row>
        <row r="1960">
          <cell r="A1960" t="str">
            <v>FR0010748368</v>
          </cell>
          <cell r="B1960" t="str">
            <v>LBPAM ISR Actions Environnement C</v>
          </cell>
          <cell r="D1960">
            <v>5</v>
          </cell>
          <cell r="E1960" t="str">
            <v>FCP</v>
          </cell>
          <cell r="F1960" t="str">
            <v>La Banque Postale AM</v>
          </cell>
          <cell r="G1960" t="str">
            <v>La Banque Postale Asset Management</v>
          </cell>
          <cell r="H1960" t="str">
            <v>EUR</v>
          </cell>
          <cell r="I1960" t="str">
            <v>Stoxx Europe 600 NR EUR</v>
          </cell>
          <cell r="J1960" t="str">
            <v>www.labanquepostale-am.fr</v>
          </cell>
          <cell r="K1960" t="str">
            <v>Secteur Ecologie</v>
          </cell>
          <cell r="L1960" t="str">
            <v>Europe Fonds ouverts  - Actions Secteur Ecologie</v>
          </cell>
          <cell r="M1960" t="str">
            <v>G0E0</v>
          </cell>
          <cell r="N1960" t="str">
            <v>G0E0B</v>
          </cell>
          <cell r="O1960" t="str">
            <v>Quotidien</v>
          </cell>
          <cell r="P1960" t="str">
            <v>France</v>
          </cell>
          <cell r="Q1960" t="str">
            <v>Oui</v>
          </cell>
          <cell r="R1960" t="str">
            <v/>
          </cell>
          <cell r="S1960" t="str">
            <v/>
          </cell>
          <cell r="T1960" t="str">
            <v>Europe</v>
          </cell>
          <cell r="U1960" t="str">
            <v>Europe</v>
          </cell>
          <cell r="V1960">
            <v>6</v>
          </cell>
          <cell r="W1960" t="str">
            <v>Non</v>
          </cell>
          <cell r="X1960" t="str">
            <v>Cap</v>
          </cell>
          <cell r="Y1960" t="str">
            <v>12h15</v>
          </cell>
          <cell r="Z1960" t="str">
            <v>J+1</v>
          </cell>
          <cell r="AA1960" t="str">
            <v>Label ISR ET Greenfin</v>
          </cell>
          <cell r="AB1960" t="str">
            <v>Oui</v>
          </cell>
          <cell r="AC1960" t="str">
            <v>Oui</v>
          </cell>
          <cell r="AD1960">
            <v>1.8</v>
          </cell>
          <cell r="AE1960">
            <v>1.79</v>
          </cell>
        </row>
        <row r="1961">
          <cell r="A1961" t="str">
            <v>FR0000008963</v>
          </cell>
          <cell r="B1961" t="str">
            <v>LBPAM ISR Actions Euro C</v>
          </cell>
          <cell r="D1961">
            <v>5</v>
          </cell>
          <cell r="E1961" t="str">
            <v>SICAV</v>
          </cell>
          <cell r="F1961" t="str">
            <v>La Banque Postale AM</v>
          </cell>
          <cell r="G1961" t="str">
            <v>La Banque Postale Asset Management</v>
          </cell>
          <cell r="H1961" t="str">
            <v>EUR</v>
          </cell>
          <cell r="I1961" t="str">
            <v>Euro Stoxx NR EUR</v>
          </cell>
          <cell r="J1961" t="str">
            <v>www.labanquepostale-am.fr</v>
          </cell>
          <cell r="K1961" t="str">
            <v>Actions Zone Euro Grandes Capitalisations</v>
          </cell>
          <cell r="L1961" t="str">
            <v>Europe Fonds ouverts  - Actions Zone Euro Grandes Cap.</v>
          </cell>
          <cell r="M1961" t="str">
            <v>FBAA</v>
          </cell>
          <cell r="N1961" t="str">
            <v>FBAAB</v>
          </cell>
          <cell r="O1961" t="str">
            <v>Quotidien</v>
          </cell>
          <cell r="P1961" t="str">
            <v>France</v>
          </cell>
          <cell r="Q1961" t="str">
            <v>Oui</v>
          </cell>
          <cell r="R1961" t="str">
            <v/>
          </cell>
          <cell r="S1961" t="str">
            <v/>
          </cell>
          <cell r="T1961" t="str">
            <v>Zone Euro</v>
          </cell>
          <cell r="U1961" t="str">
            <v>Euroland</v>
          </cell>
          <cell r="V1961">
            <v>6</v>
          </cell>
          <cell r="W1961" t="str">
            <v>Non</v>
          </cell>
          <cell r="X1961" t="str">
            <v>Cap</v>
          </cell>
          <cell r="Y1961" t="str">
            <v>12h15</v>
          </cell>
          <cell r="Z1961" t="str">
            <v>J+1</v>
          </cell>
          <cell r="AA1961" t="str">
            <v>Label ISR</v>
          </cell>
          <cell r="AB1961" t="str">
            <v>Oui</v>
          </cell>
          <cell r="AC1961" t="str">
            <v>Oui</v>
          </cell>
          <cell r="AD1961">
            <v>1.5</v>
          </cell>
          <cell r="AE1961">
            <v>1.48</v>
          </cell>
        </row>
        <row r="1962">
          <cell r="A1962" t="str">
            <v>FR0013345683</v>
          </cell>
          <cell r="B1962" t="str">
            <v>LBPAM ISR Obli Entreprises L</v>
          </cell>
          <cell r="D1962">
            <v>5</v>
          </cell>
          <cell r="E1962" t="str">
            <v>FCP</v>
          </cell>
          <cell r="F1962" t="str">
            <v>La Banque Postale AM</v>
          </cell>
          <cell r="G1962" t="str">
            <v>La Banque Postale Asset Management</v>
          </cell>
          <cell r="H1962" t="str">
            <v>EUR</v>
          </cell>
          <cell r="I1962" t="str">
            <v>BBgBarc Euro Agg Corp 500MM TR EUR</v>
          </cell>
          <cell r="J1962" t="str">
            <v>www.labanquepostale-am.fr</v>
          </cell>
          <cell r="K1962" t="str">
            <v>Emprunts Privés EUR</v>
          </cell>
          <cell r="L1962" t="str">
            <v>Europe Fonds ouverts  - Obligations EUR Emprunts Privés</v>
          </cell>
          <cell r="M1962" t="str">
            <v>BCLA</v>
          </cell>
          <cell r="N1962" t="str">
            <v>BCLAB</v>
          </cell>
          <cell r="O1962" t="str">
            <v>Quotidien</v>
          </cell>
          <cell r="P1962" t="str">
            <v>France</v>
          </cell>
          <cell r="Q1962" t="str">
            <v>Non</v>
          </cell>
          <cell r="R1962" t="str">
            <v/>
          </cell>
          <cell r="S1962" t="str">
            <v>+ 85 ans</v>
          </cell>
          <cell r="T1962" t="str">
            <v>Zone Euro</v>
          </cell>
          <cell r="U1962" t="str">
            <v>Euroland</v>
          </cell>
          <cell r="V1962">
            <v>3</v>
          </cell>
          <cell r="W1962" t="str">
            <v>Non</v>
          </cell>
          <cell r="X1962" t="str">
            <v>Dist</v>
          </cell>
          <cell r="Y1962" t="str">
            <v>12h15</v>
          </cell>
          <cell r="Z1962" t="str">
            <v>J+1</v>
          </cell>
          <cell r="AA1962" t="str">
            <v>Label ISR</v>
          </cell>
          <cell r="AB1962" t="str">
            <v>Oui</v>
          </cell>
          <cell r="AC1962" t="str">
            <v>Non</v>
          </cell>
          <cell r="AD1962">
            <v>1.2</v>
          </cell>
          <cell r="AE1962">
            <v>0.94</v>
          </cell>
        </row>
        <row r="1963">
          <cell r="A1963" t="str">
            <v>FR0000004962</v>
          </cell>
          <cell r="B1963" t="str">
            <v>LBPAM SRI Human Rights R</v>
          </cell>
          <cell r="C1963" t="str">
            <v>retiré de SLSPL car don</v>
          </cell>
          <cell r="D1963">
            <v>0</v>
          </cell>
          <cell r="E1963" t="str">
            <v>SICAV</v>
          </cell>
          <cell r="F1963" t="str">
            <v>La Banque Postale AM</v>
          </cell>
          <cell r="G1963" t="str">
            <v>La Banque Postale Asset Management</v>
          </cell>
          <cell r="H1963" t="str">
            <v>EUR</v>
          </cell>
          <cell r="I1963" t="str">
            <v>(FTSE MTS Ex-CNO Etrix 3-5Y TR EUR) 70% + ( MSCI World 100% Hdg NR EUR) 30%</v>
          </cell>
          <cell r="J1963" t="str">
            <v>www.labanquepostale-am.fr</v>
          </cell>
          <cell r="K1963" t="str">
            <v>Mixtes EUR Prudents</v>
          </cell>
          <cell r="L1963" t="str">
            <v>Europe Fonds ouverts  - Allocation EUR Prudente</v>
          </cell>
          <cell r="M1963" t="str">
            <v>EAAA</v>
          </cell>
          <cell r="N1963" t="str">
            <v>EAAAB</v>
          </cell>
          <cell r="O1963" t="str">
            <v>Quotidien</v>
          </cell>
          <cell r="P1963" t="str">
            <v>France</v>
          </cell>
          <cell r="Q1963" t="str">
            <v>Non</v>
          </cell>
          <cell r="R1963" t="str">
            <v/>
          </cell>
          <cell r="S1963" t="str">
            <v>+ 85 ans</v>
          </cell>
          <cell r="T1963" t="str">
            <v>International</v>
          </cell>
          <cell r="U1963" t="str">
            <v>Global</v>
          </cell>
          <cell r="V1963">
            <v>4</v>
          </cell>
          <cell r="W1963" t="str">
            <v>Non</v>
          </cell>
          <cell r="X1963" t="str">
            <v>Dist</v>
          </cell>
          <cell r="Y1963" t="str">
            <v>12h15</v>
          </cell>
          <cell r="Z1963" t="str">
            <v>J+1</v>
          </cell>
          <cell r="AA1963" t="str">
            <v>Label ISR et Finansol</v>
          </cell>
          <cell r="AB1963" t="str">
            <v>Oui</v>
          </cell>
          <cell r="AC1963" t="str">
            <v>Non</v>
          </cell>
          <cell r="AD1963">
            <v>1.196</v>
          </cell>
          <cell r="AE1963">
            <v>1.25</v>
          </cell>
        </row>
        <row r="1964">
          <cell r="A1964" t="str">
            <v>FR0000288094</v>
          </cell>
          <cell r="B1964" t="str">
            <v>LBPAM ISR Actions Amérique C</v>
          </cell>
          <cell r="C1964" t="str">
            <v>Hors liste</v>
          </cell>
          <cell r="D1964">
            <v>0</v>
          </cell>
          <cell r="E1964" t="str">
            <v>SICAV</v>
          </cell>
          <cell r="F1964" t="str">
            <v>La Banque Postale AM</v>
          </cell>
          <cell r="G1964" t="str">
            <v>La Banque Postale Asset Management</v>
          </cell>
          <cell r="H1964" t="str">
            <v>EUR</v>
          </cell>
          <cell r="I1964" t="str">
            <v>MSCI North America NR EUR</v>
          </cell>
          <cell r="J1964" t="str">
            <v>www.labanquepostale-am.fr</v>
          </cell>
          <cell r="K1964" t="str">
            <v>Actions US Grandes Capitalisations Mixte</v>
          </cell>
          <cell r="L1964" t="str">
            <v>Europe Fonds ouverts  - Actions Etats-Unis Gdes Cap. Mixte</v>
          </cell>
          <cell r="M1964" t="str">
            <v>FFAC</v>
          </cell>
          <cell r="N1964" t="str">
            <v>FFACB</v>
          </cell>
          <cell r="O1964" t="str">
            <v>Quotidien</v>
          </cell>
          <cell r="P1964" t="str">
            <v>France</v>
          </cell>
          <cell r="Q1964" t="str">
            <v>Non</v>
          </cell>
          <cell r="R1964" t="str">
            <v/>
          </cell>
          <cell r="S1964" t="str">
            <v/>
          </cell>
          <cell r="T1964" t="str">
            <v>Amérique du Nord</v>
          </cell>
          <cell r="U1964" t="str">
            <v>États-Unis d'Amérique</v>
          </cell>
          <cell r="V1964">
            <v>6</v>
          </cell>
          <cell r="W1964" t="str">
            <v>Non</v>
          </cell>
          <cell r="X1964" t="str">
            <v>Cap</v>
          </cell>
          <cell r="Y1964" t="str">
            <v>12h15</v>
          </cell>
          <cell r="Z1964" t="str">
            <v>J+1</v>
          </cell>
          <cell r="AA1964" t="str">
            <v>Label ISR 012021</v>
          </cell>
          <cell r="AB1964" t="str">
            <v>Oui</v>
          </cell>
          <cell r="AC1964" t="str">
            <v>Non</v>
          </cell>
          <cell r="AD1964">
            <v>1.8</v>
          </cell>
          <cell r="AE1964">
            <v>1.75</v>
          </cell>
        </row>
        <row r="1965">
          <cell r="A1965" t="str">
            <v>FR0010701433</v>
          </cell>
          <cell r="B1965" t="str">
            <v>Enjeux Croissance Monde</v>
          </cell>
          <cell r="C1965" t="str">
            <v>SLSPL : A demande d'Axios</v>
          </cell>
          <cell r="D1965">
            <v>8</v>
          </cell>
          <cell r="E1965" t="str">
            <v>FCP</v>
          </cell>
          <cell r="F1965" t="str">
            <v>La Financière Responsable</v>
          </cell>
          <cell r="G1965" t="str">
            <v>La Financière Responsable</v>
          </cell>
          <cell r="H1965" t="str">
            <v>EUR</v>
          </cell>
          <cell r="I1965" t="str">
            <v>Pas d'indice de référence</v>
          </cell>
          <cell r="J1965" t="str">
            <v>https://www.la-financiere-responsable.fr/</v>
          </cell>
          <cell r="K1965" t="str">
            <v>Mixtes EUR Dynamiques</v>
          </cell>
          <cell r="L1965" t="str">
            <v>Europe Fonds ouverts  - Allocation EUR Agressive - International</v>
          </cell>
          <cell r="M1965" t="str">
            <v>EADA</v>
          </cell>
          <cell r="N1965" t="str">
            <v>EADAB</v>
          </cell>
          <cell r="O1965" t="str">
            <v>Quotidien</v>
          </cell>
          <cell r="P1965" t="str">
            <v>France</v>
          </cell>
          <cell r="Q1965" t="str">
            <v>Non</v>
          </cell>
          <cell r="R1965" t="str">
            <v/>
          </cell>
          <cell r="S1965" t="str">
            <v>+ 85 ans</v>
          </cell>
          <cell r="T1965" t="str">
            <v>International</v>
          </cell>
          <cell r="U1965" t="str">
            <v>Global</v>
          </cell>
          <cell r="V1965">
            <v>5</v>
          </cell>
          <cell r="W1965" t="str">
            <v>Non</v>
          </cell>
          <cell r="X1965" t="str">
            <v>Cap</v>
          </cell>
          <cell r="Y1965" t="str">
            <v>11h00</v>
          </cell>
          <cell r="Z1965" t="str">
            <v>J+3</v>
          </cell>
          <cell r="AA1965">
            <v>0</v>
          </cell>
          <cell r="AB1965" t="str">
            <v>Non</v>
          </cell>
          <cell r="AC1965" t="str">
            <v>Oui</v>
          </cell>
          <cell r="AD1965">
            <v>2.5</v>
          </cell>
          <cell r="AE1965">
            <v>2.64</v>
          </cell>
        </row>
        <row r="1966">
          <cell r="A1966" t="str">
            <v>FR0010585281</v>
          </cell>
          <cell r="B1966" t="str">
            <v>LFR Euro Développement Durable ISR P</v>
          </cell>
          <cell r="C1966" t="str">
            <v>Absorption du fonds FR0011003391 Enjeux Europe R le 07/04/2021</v>
          </cell>
          <cell r="D1966">
            <v>7</v>
          </cell>
          <cell r="E1966" t="str">
            <v>FCP</v>
          </cell>
          <cell r="F1966" t="str">
            <v>La Financière Responsable</v>
          </cell>
          <cell r="G1966" t="str">
            <v>La Financière Responsable</v>
          </cell>
          <cell r="H1966" t="str">
            <v>EUR</v>
          </cell>
          <cell r="I1966" t="str">
            <v>Euro Stoxx 50 NR EUR</v>
          </cell>
          <cell r="J1966" t="str">
            <v>https://www.la-financiere-responsable.fr/</v>
          </cell>
          <cell r="K1966" t="str">
            <v>Actions Europe Capitalisations Mixte</v>
          </cell>
          <cell r="L1966" t="str">
            <v>Europe Fonds ouverts  - Actions Zone Euro Flex Cap</v>
          </cell>
          <cell r="M1966" t="str">
            <v>FBBA</v>
          </cell>
          <cell r="N1966" t="str">
            <v>FBBAB</v>
          </cell>
          <cell r="O1966" t="str">
            <v>Quotidien</v>
          </cell>
          <cell r="P1966" t="str">
            <v>France</v>
          </cell>
          <cell r="Q1966" t="str">
            <v>Oui</v>
          </cell>
          <cell r="R1966" t="str">
            <v/>
          </cell>
          <cell r="S1966" t="str">
            <v/>
          </cell>
          <cell r="T1966" t="str">
            <v>Zone Euro</v>
          </cell>
          <cell r="U1966" t="str">
            <v>Euroland</v>
          </cell>
          <cell r="V1966">
            <v>6</v>
          </cell>
          <cell r="W1966" t="str">
            <v>Non</v>
          </cell>
          <cell r="X1966" t="str">
            <v>Cap</v>
          </cell>
          <cell r="Y1966" t="str">
            <v>11h00</v>
          </cell>
          <cell r="Z1966" t="str">
            <v>J+1</v>
          </cell>
          <cell r="AA1966" t="str">
            <v xml:space="preserve"> Label ISR 012021</v>
          </cell>
          <cell r="AB1966" t="str">
            <v>Oui</v>
          </cell>
          <cell r="AC1966" t="str">
            <v>Oui</v>
          </cell>
          <cell r="AD1966">
            <v>2.2000000000000002</v>
          </cell>
          <cell r="AE1966">
            <v>2.21</v>
          </cell>
        </row>
        <row r="1967">
          <cell r="A1967" t="str">
            <v>FR0013418688</v>
          </cell>
          <cell r="B1967" t="str">
            <v>LFR Inclusion Responsable ISR P</v>
          </cell>
          <cell r="D1967">
            <v>5</v>
          </cell>
          <cell r="E1967" t="str">
            <v>FCP</v>
          </cell>
          <cell r="F1967" t="str">
            <v>La Financière Responsable</v>
          </cell>
          <cell r="G1967" t="str">
            <v>La Financière Responsable</v>
          </cell>
          <cell r="H1967" t="str">
            <v>EUR</v>
          </cell>
          <cell r="I1967" t="str">
            <v>Euro Stoxx 50 NR EUR</v>
          </cell>
          <cell r="J1967" t="str">
            <v>https://www.la-financiere-responsable.fr/</v>
          </cell>
          <cell r="K1967" t="str">
            <v>Actions Zone Euro Grandes Capitalisations</v>
          </cell>
          <cell r="L1967" t="str">
            <v>Europe Fonds ouverts  - Actions Zone Euro Grandes Cap.</v>
          </cell>
          <cell r="M1967" t="str">
            <v>FBAA</v>
          </cell>
          <cell r="N1967" t="str">
            <v>FBAAB</v>
          </cell>
          <cell r="O1967" t="str">
            <v>Quotidien</v>
          </cell>
          <cell r="P1967" t="str">
            <v>France</v>
          </cell>
          <cell r="Q1967" t="str">
            <v>Oui</v>
          </cell>
          <cell r="R1967" t="str">
            <v/>
          </cell>
          <cell r="S1967" t="str">
            <v/>
          </cell>
          <cell r="T1967" t="str">
            <v>Zone Euro</v>
          </cell>
          <cell r="U1967" t="str">
            <v>Euroland</v>
          </cell>
          <cell r="V1967">
            <v>6</v>
          </cell>
          <cell r="W1967" t="str">
            <v>Non</v>
          </cell>
          <cell r="X1967" t="str">
            <v>Cap</v>
          </cell>
          <cell r="Y1967" t="str">
            <v>11h00</v>
          </cell>
          <cell r="Z1967" t="str">
            <v>J+1</v>
          </cell>
          <cell r="AA1967">
            <v>0</v>
          </cell>
          <cell r="AB1967" t="str">
            <v>Oui</v>
          </cell>
          <cell r="AC1967" t="str">
            <v>Oui</v>
          </cell>
          <cell r="AD1967">
            <v>2.2000000000000002</v>
          </cell>
          <cell r="AE1967">
            <v>2.21</v>
          </cell>
        </row>
        <row r="1968">
          <cell r="A1968" t="str">
            <v>FR0011465681</v>
          </cell>
          <cell r="B1968" t="str">
            <v>Tiepolo Europe C</v>
          </cell>
          <cell r="D1968">
            <v>4</v>
          </cell>
          <cell r="E1968" t="str">
            <v>FCP</v>
          </cell>
          <cell r="F1968" t="str">
            <v>La Financière Tiepolo</v>
          </cell>
          <cell r="G1968" t="str">
            <v>La Financière Tiepolo</v>
          </cell>
          <cell r="H1968" t="str">
            <v>EUR</v>
          </cell>
          <cell r="I1968" t="str">
            <v>Pas d'indice de référence</v>
          </cell>
          <cell r="J1968" t="str">
            <v>www.tiepolo.fr</v>
          </cell>
          <cell r="K1968" t="str">
            <v>Actions Europe Rendement</v>
          </cell>
          <cell r="L1968" t="str">
            <v>Europe Fonds ouverts  - Actions Europe Rendement</v>
          </cell>
          <cell r="M1968" t="str">
            <v>FCAA</v>
          </cell>
          <cell r="N1968" t="str">
            <v>FCAAB</v>
          </cell>
          <cell r="O1968" t="str">
            <v>Quotidien</v>
          </cell>
          <cell r="P1968" t="str">
            <v>France</v>
          </cell>
          <cell r="Q1968" t="str">
            <v>Oui</v>
          </cell>
          <cell r="R1968" t="str">
            <v/>
          </cell>
          <cell r="S1968" t="str">
            <v/>
          </cell>
          <cell r="T1968" t="str">
            <v>Europe</v>
          </cell>
          <cell r="U1968" t="str">
            <v>Europe</v>
          </cell>
          <cell r="V1968">
            <v>6</v>
          </cell>
          <cell r="W1968" t="str">
            <v>Non</v>
          </cell>
          <cell r="X1968" t="str">
            <v>Cap</v>
          </cell>
          <cell r="Y1968" t="str">
            <v>16h00</v>
          </cell>
          <cell r="Z1968" t="str">
            <v>J+1</v>
          </cell>
          <cell r="AB1968" t="str">
            <v>Non</v>
          </cell>
          <cell r="AC1968" t="str">
            <v>Oui</v>
          </cell>
          <cell r="AD1968">
            <v>2</v>
          </cell>
          <cell r="AE1968">
            <v>2.39</v>
          </cell>
        </row>
        <row r="1969">
          <cell r="A1969" t="str">
            <v>FR0011645670</v>
          </cell>
          <cell r="B1969" t="str">
            <v>Tiepolo PME C</v>
          </cell>
          <cell r="C1969" t="str">
            <v>PEA PME</v>
          </cell>
          <cell r="D1969">
            <v>6</v>
          </cell>
          <cell r="E1969" t="str">
            <v>FCP</v>
          </cell>
          <cell r="F1969" t="str">
            <v>La Financière Tiepolo</v>
          </cell>
          <cell r="G1969" t="str">
            <v>La Financière Tiepolo</v>
          </cell>
          <cell r="H1969" t="str">
            <v>EUR</v>
          </cell>
          <cell r="I1969" t="str">
            <v>Pas d'indice de référence</v>
          </cell>
          <cell r="J1969" t="str">
            <v>www.tiepolo.fr</v>
          </cell>
          <cell r="K1969" t="str">
            <v>Actions France Petites &amp; Moyennes Capitalisations</v>
          </cell>
          <cell r="L1969" t="str">
            <v>Europe Fonds ouverts  - Actions France Petites &amp; Moy. Cap.</v>
          </cell>
          <cell r="M1969" t="str">
            <v>FACA</v>
          </cell>
          <cell r="N1969" t="str">
            <v>FACAB</v>
          </cell>
          <cell r="O1969" t="str">
            <v>Quotidien</v>
          </cell>
          <cell r="P1969" t="str">
            <v>France</v>
          </cell>
          <cell r="Q1969" t="str">
            <v>Oui</v>
          </cell>
          <cell r="R1969" t="str">
            <v/>
          </cell>
          <cell r="S1969" t="str">
            <v>+ 85 ans</v>
          </cell>
          <cell r="T1969" t="str">
            <v>France</v>
          </cell>
          <cell r="U1969" t="str">
            <v>France</v>
          </cell>
          <cell r="V1969">
            <v>5</v>
          </cell>
          <cell r="W1969" t="str">
            <v>Non</v>
          </cell>
          <cell r="X1969" t="str">
            <v>Cap</v>
          </cell>
          <cell r="Y1969" t="str">
            <v>16h00</v>
          </cell>
          <cell r="Z1969" t="str">
            <v>J+1</v>
          </cell>
          <cell r="AB1969" t="str">
            <v>Non</v>
          </cell>
          <cell r="AC1969" t="str">
            <v>Oui</v>
          </cell>
          <cell r="AD1969">
            <v>2</v>
          </cell>
          <cell r="AE1969">
            <v>2.17</v>
          </cell>
        </row>
        <row r="1970">
          <cell r="A1970" t="str">
            <v>FR0010501296</v>
          </cell>
          <cell r="B1970" t="str">
            <v>Tiepolo Rendement C</v>
          </cell>
          <cell r="C1970" t="str">
            <v/>
          </cell>
          <cell r="D1970">
            <v>7</v>
          </cell>
          <cell r="E1970" t="str">
            <v>FCP</v>
          </cell>
          <cell r="F1970" t="str">
            <v>La Financière Tiepolo</v>
          </cell>
          <cell r="G1970" t="str">
            <v>La Financière Tiepolo</v>
          </cell>
          <cell r="H1970" t="str">
            <v>EUR</v>
          </cell>
          <cell r="I1970" t="str">
            <v>Pas d'indice de référence</v>
          </cell>
          <cell r="J1970" t="str">
            <v>www.tiepolo.fr</v>
          </cell>
          <cell r="K1970" t="str">
            <v>Actions France Petites &amp; Moyennes Capitalisations</v>
          </cell>
          <cell r="L1970" t="str">
            <v>Europe Fonds ouverts  - Actions France Petites &amp; Moy. Cap.</v>
          </cell>
          <cell r="M1970" t="str">
            <v>FACA</v>
          </cell>
          <cell r="N1970" t="str">
            <v>FACAB</v>
          </cell>
          <cell r="O1970" t="str">
            <v>Quotidien</v>
          </cell>
          <cell r="P1970" t="str">
            <v>France</v>
          </cell>
          <cell r="Q1970" t="str">
            <v>Oui</v>
          </cell>
          <cell r="R1970" t="str">
            <v/>
          </cell>
          <cell r="S1970" t="str">
            <v>+ 85 ans</v>
          </cell>
          <cell r="T1970" t="str">
            <v>France</v>
          </cell>
          <cell r="U1970" t="str">
            <v>France</v>
          </cell>
          <cell r="V1970">
            <v>5</v>
          </cell>
          <cell r="W1970" t="str">
            <v>Non</v>
          </cell>
          <cell r="X1970" t="str">
            <v>Cap</v>
          </cell>
          <cell r="Y1970" t="str">
            <v>16h00</v>
          </cell>
          <cell r="Z1970" t="str">
            <v>J+1</v>
          </cell>
          <cell r="AB1970" t="str">
            <v>Non</v>
          </cell>
          <cell r="AC1970" t="str">
            <v>Oui</v>
          </cell>
          <cell r="AD1970">
            <v>2.4</v>
          </cell>
          <cell r="AE1970">
            <v>2.82</v>
          </cell>
        </row>
        <row r="1971">
          <cell r="A1971" t="str">
            <v>FR0010501312</v>
          </cell>
          <cell r="B1971" t="str">
            <v>Tiepolo Valeurs C</v>
          </cell>
          <cell r="D1971">
            <v>7</v>
          </cell>
          <cell r="E1971" t="str">
            <v>FCP</v>
          </cell>
          <cell r="F1971" t="str">
            <v>La Financière Tiepolo</v>
          </cell>
          <cell r="G1971" t="str">
            <v>La Financière Tiepolo</v>
          </cell>
          <cell r="H1971" t="str">
            <v>EUR</v>
          </cell>
          <cell r="I1971" t="str">
            <v>Pas d'indice de référence</v>
          </cell>
          <cell r="J1971" t="str">
            <v>www.tiepolo.fr</v>
          </cell>
          <cell r="K1971" t="str">
            <v>Actions France Petites &amp; Moyennes Capitalisations</v>
          </cell>
          <cell r="L1971" t="str">
            <v>Europe Fonds ouverts  - Actions France Petites &amp; Moy. Cap.</v>
          </cell>
          <cell r="M1971" t="str">
            <v>FACA</v>
          </cell>
          <cell r="N1971" t="str">
            <v>FACAB</v>
          </cell>
          <cell r="O1971" t="str">
            <v>Quotidien</v>
          </cell>
          <cell r="P1971" t="str">
            <v>France</v>
          </cell>
          <cell r="Q1971" t="str">
            <v>Oui</v>
          </cell>
          <cell r="R1971" t="str">
            <v/>
          </cell>
          <cell r="S1971" t="str">
            <v>+ 85 ans</v>
          </cell>
          <cell r="T1971" t="str">
            <v>France</v>
          </cell>
          <cell r="U1971" t="str">
            <v>France</v>
          </cell>
          <cell r="V1971">
            <v>5</v>
          </cell>
          <cell r="W1971" t="str">
            <v>Non</v>
          </cell>
          <cell r="X1971" t="str">
            <v>Cap</v>
          </cell>
          <cell r="Y1971" t="str">
            <v>16h00</v>
          </cell>
          <cell r="Z1971" t="str">
            <v>J+1</v>
          </cell>
          <cell r="AB1971" t="str">
            <v>Non</v>
          </cell>
          <cell r="AC1971" t="str">
            <v>Oui</v>
          </cell>
          <cell r="AD1971">
            <v>2.4</v>
          </cell>
          <cell r="AE1971">
            <v>2.71</v>
          </cell>
        </row>
        <row r="1972">
          <cell r="A1972" t="str">
            <v>FR0013301132</v>
          </cell>
          <cell r="B1972" t="str">
            <v>Tiepolo PME I</v>
          </cell>
          <cell r="C1972" t="str">
            <v>PEA PME</v>
          </cell>
          <cell r="D1972">
            <v>2</v>
          </cell>
          <cell r="E1972" t="str">
            <v>FCP</v>
          </cell>
          <cell r="F1972" t="str">
            <v>La Financière Tiepolo</v>
          </cell>
          <cell r="G1972" t="str">
            <v>La Financière Tiepolo</v>
          </cell>
          <cell r="H1972" t="str">
            <v>EUR</v>
          </cell>
          <cell r="I1972" t="str">
            <v>Pas d'indice de référence</v>
          </cell>
          <cell r="J1972" t="str">
            <v>www.tiepolo.fr</v>
          </cell>
          <cell r="K1972" t="str">
            <v>Actions France Petites &amp; Moyennes Capitalisations</v>
          </cell>
          <cell r="L1972" t="str">
            <v>Europe Fonds ouverts  - Actions France Petites &amp; Moy. Cap.</v>
          </cell>
          <cell r="M1972" t="str">
            <v>FACA</v>
          </cell>
          <cell r="N1972" t="str">
            <v>FACAB</v>
          </cell>
          <cell r="O1972" t="str">
            <v>Quotidien</v>
          </cell>
          <cell r="P1972" t="str">
            <v>France</v>
          </cell>
          <cell r="Q1972" t="str">
            <v>Oui</v>
          </cell>
          <cell r="R1972" t="str">
            <v/>
          </cell>
          <cell r="S1972" t="str">
            <v>+ 85 ans</v>
          </cell>
          <cell r="T1972" t="str">
            <v>France</v>
          </cell>
          <cell r="U1972" t="str">
            <v>France</v>
          </cell>
          <cell r="V1972">
            <v>5</v>
          </cell>
          <cell r="W1972" t="str">
            <v>Non</v>
          </cell>
          <cell r="X1972" t="str">
            <v>Cap</v>
          </cell>
          <cell r="Y1972" t="str">
            <v>16h00</v>
          </cell>
          <cell r="Z1972" t="str">
            <v>J+1</v>
          </cell>
          <cell r="AB1972" t="str">
            <v>Non</v>
          </cell>
          <cell r="AC1972" t="str">
            <v>Oui</v>
          </cell>
          <cell r="AD1972">
            <v>1.1000000000000001</v>
          </cell>
          <cell r="AE1972">
            <v>1.28</v>
          </cell>
        </row>
        <row r="1973">
          <cell r="A1973" t="str">
            <v>LU1232088200</v>
          </cell>
          <cell r="B1973" t="str">
            <v>Alger Dynamic Opportunities A EU</v>
          </cell>
          <cell r="D1973">
            <v>1</v>
          </cell>
          <cell r="E1973" t="str">
            <v>SICAV</v>
          </cell>
          <cell r="F1973" t="str">
            <v>La Française AM</v>
          </cell>
          <cell r="G1973" t="str">
            <v>La Française Asset Management</v>
          </cell>
          <cell r="H1973" t="str">
            <v>EUR</v>
          </cell>
          <cell r="I1973" t="str">
            <v>S&amp;P 500 TR EUR</v>
          </cell>
          <cell r="J1973" t="str">
            <v>www.lafrancaise-am.com</v>
          </cell>
          <cell r="K1973" t="str">
            <v>Gestion Alternative</v>
          </cell>
          <cell r="L1973" t="str">
            <v>Europe Fonds ouverts  - Alt - Long/Short Actions - US</v>
          </cell>
          <cell r="M1973" t="str">
            <v>D000</v>
          </cell>
          <cell r="N1973" t="str">
            <v>D000B</v>
          </cell>
          <cell r="O1973" t="str">
            <v>Quotidien</v>
          </cell>
          <cell r="P1973" t="str">
            <v>Autriche;Belgique;Suisse;Allemagne;Danemark;Espagne;Finlande;France;Royaume-Uni;Italie;Luxembourg;Pays-Bas;Portugal;Suède;</v>
          </cell>
          <cell r="Q1973">
            <v>0</v>
          </cell>
          <cell r="R1973" t="str">
            <v/>
          </cell>
          <cell r="S1973" t="str">
            <v>+ 85 ans</v>
          </cell>
          <cell r="T1973" t="str">
            <v>Amérique du Nord</v>
          </cell>
          <cell r="U1973" t="str">
            <v>États-Unis d'Amérique</v>
          </cell>
          <cell r="V1973">
            <v>5</v>
          </cell>
          <cell r="W1973" t="str">
            <v>Non</v>
          </cell>
          <cell r="X1973" t="str">
            <v>Cap</v>
          </cell>
          <cell r="Y1973" t="str">
            <v>17h00</v>
          </cell>
          <cell r="Z1973" t="str">
            <v>J+5</v>
          </cell>
          <cell r="AB1973" t="str">
            <v>Non</v>
          </cell>
          <cell r="AC1973" t="str">
            <v>Oui</v>
          </cell>
          <cell r="AD1973">
            <v>1.75</v>
          </cell>
          <cell r="AE1973">
            <v>2.19</v>
          </cell>
        </row>
        <row r="1974">
          <cell r="A1974" t="str">
            <v>FR0013258340</v>
          </cell>
          <cell r="B1974" t="str">
            <v>Ampriam</v>
          </cell>
          <cell r="C1974" t="str">
            <v>Premium Dédié Hors Liste ( Valoria Capital vend SWL Stratégic et SWL Nortia)</v>
          </cell>
          <cell r="D1974">
            <v>6</v>
          </cell>
          <cell r="E1974" t="str">
            <v>FCP</v>
          </cell>
          <cell r="F1974" t="str">
            <v>La Française AM</v>
          </cell>
          <cell r="G1974" t="str">
            <v>La Française Asset Management</v>
          </cell>
          <cell r="H1974" t="str">
            <v>EUR</v>
          </cell>
          <cell r="I1974" t="str">
            <v>(BBgBarc Euro Agg Treasury TR EUR) 40% + ( MSCI World NR EUR) 20% + (MSCI Europe NR EUR) 40%</v>
          </cell>
          <cell r="J1974" t="str">
            <v>www.lafrancaise-am.com</v>
          </cell>
          <cell r="K1974" t="str">
            <v>Mixtes EUR Flexible</v>
          </cell>
          <cell r="L1974" t="str">
            <v>Europe Fonds ouverts  - Allocation EUR Flexible - International</v>
          </cell>
          <cell r="M1974" t="str">
            <v>EACA</v>
          </cell>
          <cell r="N1974" t="str">
            <v>EACAB</v>
          </cell>
          <cell r="O1974" t="str">
            <v>Quotidien</v>
          </cell>
          <cell r="Q1974" t="str">
            <v>Non</v>
          </cell>
          <cell r="R1974" t="str">
            <v/>
          </cell>
          <cell r="S1974" t="str">
            <v>+ 85 ans</v>
          </cell>
          <cell r="T1974" t="str">
            <v>International</v>
          </cell>
          <cell r="U1974" t="str">
            <v>Global</v>
          </cell>
          <cell r="V1974">
            <v>5</v>
          </cell>
          <cell r="X1974" t="str">
            <v>Cap</v>
          </cell>
          <cell r="Y1974" t="str">
            <v>11h00</v>
          </cell>
          <cell r="Z1974" t="str">
            <v>J+2</v>
          </cell>
          <cell r="AA1974">
            <v>0</v>
          </cell>
          <cell r="AB1974" t="str">
            <v>Non</v>
          </cell>
          <cell r="AC1974" t="str">
            <v>Oui</v>
          </cell>
          <cell r="AD1974">
            <v>2</v>
          </cell>
          <cell r="AE1974">
            <v>2.59</v>
          </cell>
        </row>
        <row r="1975">
          <cell r="A1975" t="str">
            <v>FR0013403722</v>
          </cell>
          <cell r="B1975" t="str">
            <v>Avenir Croissance Patrimoine</v>
          </cell>
          <cell r="D1975">
            <v>7</v>
          </cell>
          <cell r="E1975" t="str">
            <v>FCP</v>
          </cell>
          <cell r="F1975" t="str">
            <v>La Française AM</v>
          </cell>
          <cell r="G1975" t="str">
            <v>La Française Asset Management</v>
          </cell>
          <cell r="H1975" t="str">
            <v>EUR</v>
          </cell>
          <cell r="I1975" t="str">
            <v>(BBgBarc Euro Agg 3-5 Yr TR EUR) 50% + ( MSCI Europe NR EUR) 50%</v>
          </cell>
          <cell r="J1975" t="str">
            <v>www.lafrancaise-am.com</v>
          </cell>
          <cell r="K1975" t="str">
            <v>Mixtes EUR Flexible</v>
          </cell>
          <cell r="L1975" t="str">
            <v>Europe Fonds ouverts  - Allocation EUR Flexible - International</v>
          </cell>
          <cell r="M1975" t="str">
            <v>EACA</v>
          </cell>
          <cell r="N1975" t="str">
            <v>EACAB</v>
          </cell>
          <cell r="O1975" t="str">
            <v>Quotidien</v>
          </cell>
          <cell r="P1975" t="str">
            <v>France</v>
          </cell>
          <cell r="Q1975" t="str">
            <v>Non</v>
          </cell>
          <cell r="R1975" t="str">
            <v/>
          </cell>
          <cell r="S1975" t="str">
            <v>+ 85 ans</v>
          </cell>
          <cell r="T1975" t="str">
            <v>International</v>
          </cell>
          <cell r="U1975" t="str">
            <v>Global</v>
          </cell>
          <cell r="V1975">
            <v>4</v>
          </cell>
          <cell r="W1975" t="str">
            <v>Non</v>
          </cell>
          <cell r="X1975" t="str">
            <v>Cap</v>
          </cell>
          <cell r="Y1975" t="str">
            <v>11h00</v>
          </cell>
          <cell r="Z1975" t="str">
            <v>J+2</v>
          </cell>
          <cell r="AA1975">
            <v>0</v>
          </cell>
          <cell r="AB1975" t="str">
            <v>Non</v>
          </cell>
          <cell r="AC1975" t="str">
            <v>Oui</v>
          </cell>
          <cell r="AD1975">
            <v>1.8</v>
          </cell>
          <cell r="AE1975">
            <v>2.64</v>
          </cell>
        </row>
        <row r="1976">
          <cell r="A1976" t="str">
            <v>FR0013529864</v>
          </cell>
          <cell r="B1976" t="str">
            <v>Crédit Opportunités</v>
          </cell>
          <cell r="C1976" t="str">
            <v>(Quand le fonds sera sur MS, vérifier les infos comme la catégorie) Créé sur KLIFE en hors liste pour eurotrading, fonds géré sous mandat, nous participons à la création du fonds</v>
          </cell>
          <cell r="E1976" t="str">
            <v>FCP</v>
          </cell>
          <cell r="F1976" t="str">
            <v>La Française AM</v>
          </cell>
          <cell r="G1976" t="str">
            <v>La Française Asset Management</v>
          </cell>
          <cell r="H1976" t="str">
            <v>EUR</v>
          </cell>
          <cell r="I1976" t="str">
            <v>€STR capitalisé+3%</v>
          </cell>
          <cell r="J1976" t="str">
            <v>www.lafrancaise-am.com</v>
          </cell>
          <cell r="K1976" t="str">
            <v>Obligations Autres</v>
          </cell>
          <cell r="L1976" t="str">
            <v>Europe Fonds ouverts  - Obligations Autres</v>
          </cell>
          <cell r="M1976" t="str">
            <v>BBFA</v>
          </cell>
          <cell r="N1976" t="str">
            <v>BBFAB</v>
          </cell>
          <cell r="O1976" t="str">
            <v>Quotidien</v>
          </cell>
          <cell r="V1976">
            <v>4</v>
          </cell>
          <cell r="X1976" t="str">
            <v>Cap</v>
          </cell>
          <cell r="Y1976" t="str">
            <v>11h00</v>
          </cell>
          <cell r="Z1976" t="str">
            <v>J+2</v>
          </cell>
          <cell r="AD1976">
            <v>1</v>
          </cell>
          <cell r="AE1976">
            <v>1.21</v>
          </cell>
        </row>
        <row r="1977">
          <cell r="A1977" t="str">
            <v>LU0611873836</v>
          </cell>
          <cell r="B1977" t="str">
            <v>JKC Fd LA FRANÇAISE JKC China Eq P EUR H</v>
          </cell>
          <cell r="D1977">
            <v>1</v>
          </cell>
          <cell r="E1977" t="str">
            <v>SICAV</v>
          </cell>
          <cell r="F1977" t="str">
            <v>La Française AM</v>
          </cell>
          <cell r="G1977" t="str">
            <v>La Française Asset Management</v>
          </cell>
          <cell r="H1977" t="str">
            <v>EUR</v>
          </cell>
          <cell r="I1977" t="str">
            <v>MSCI China Free (USD)</v>
          </cell>
          <cell r="J1977" t="str">
            <v>www.lafrancaise-am.com</v>
          </cell>
          <cell r="K1977" t="str">
            <v>Actions autres</v>
          </cell>
          <cell r="L1977" t="str">
            <v>Europe Fonds ouverts  - Autres actions</v>
          </cell>
          <cell r="M1977" t="str">
            <v>FTZZ</v>
          </cell>
          <cell r="N1977" t="str">
            <v>FTZZB</v>
          </cell>
          <cell r="O1977" t="str">
            <v>Quotidien</v>
          </cell>
          <cell r="P1977" t="str">
            <v>Switzerland;Spain;Finland;France;Italy;Luxembourg;</v>
          </cell>
          <cell r="Q1977" t="str">
            <v>Non</v>
          </cell>
          <cell r="R1977" t="str">
            <v/>
          </cell>
          <cell r="S1977" t="str">
            <v/>
          </cell>
          <cell r="T1977" t="str">
            <v>Chine</v>
          </cell>
          <cell r="U1977" t="str">
            <v>Chine</v>
          </cell>
          <cell r="V1977">
            <v>6</v>
          </cell>
          <cell r="W1977" t="str">
            <v>Non</v>
          </cell>
          <cell r="X1977" t="str">
            <v>Cap</v>
          </cell>
          <cell r="AB1977" t="str">
            <v>Non</v>
          </cell>
          <cell r="AC1977" t="str">
            <v>Oui</v>
          </cell>
          <cell r="AD1977">
            <v>2.2000000000000002</v>
          </cell>
          <cell r="AE1977">
            <v>3.3</v>
          </cell>
        </row>
        <row r="1978">
          <cell r="A1978" t="str">
            <v>FR0000992471</v>
          </cell>
          <cell r="B1978" t="str">
            <v>La Française Actions Monde</v>
          </cell>
          <cell r="C1978" t="str">
            <v>retiré de Premium (03/05/2017)</v>
          </cell>
          <cell r="D1978">
            <v>1</v>
          </cell>
          <cell r="E1978" t="str">
            <v>FCP</v>
          </cell>
          <cell r="F1978" t="str">
            <v>La Française AM</v>
          </cell>
          <cell r="G1978" t="str">
            <v>La Française Asset Management</v>
          </cell>
          <cell r="H1978" t="str">
            <v>EUR</v>
          </cell>
          <cell r="I1978" t="str">
            <v>MSCI World NR LCL</v>
          </cell>
          <cell r="J1978" t="str">
            <v>www.lafrancaise-am.com</v>
          </cell>
          <cell r="K1978" t="str">
            <v>Actions International Grandes Capitalisations Mixte</v>
          </cell>
          <cell r="L1978" t="str">
            <v>Europe Fonds ouverts  - Actions Internationales Gdes Cap. Mixte</v>
          </cell>
          <cell r="M1978" t="str">
            <v>FEAD</v>
          </cell>
          <cell r="N1978" t="str">
            <v>FEADB</v>
          </cell>
          <cell r="O1978" t="str">
            <v>Quotidien</v>
          </cell>
          <cell r="P1978" t="str">
            <v>France</v>
          </cell>
          <cell r="Q1978" t="str">
            <v>Oui</v>
          </cell>
          <cell r="R1978" t="str">
            <v/>
          </cell>
          <cell r="S1978" t="str">
            <v/>
          </cell>
          <cell r="T1978" t="str">
            <v>International</v>
          </cell>
          <cell r="U1978" t="str">
            <v>Global</v>
          </cell>
          <cell r="V1978">
            <v>6</v>
          </cell>
          <cell r="W1978" t="str">
            <v>Non</v>
          </cell>
          <cell r="X1978" t="str">
            <v>Cap</v>
          </cell>
          <cell r="Y1978" t="str">
            <v>11h00</v>
          </cell>
          <cell r="Z1978" t="str">
            <v>J+2</v>
          </cell>
          <cell r="AB1978" t="str">
            <v>Non</v>
          </cell>
          <cell r="AC1978" t="str">
            <v>Oui</v>
          </cell>
          <cell r="AD1978">
            <v>2.35</v>
          </cell>
          <cell r="AE1978">
            <v>2.8</v>
          </cell>
        </row>
        <row r="1979">
          <cell r="A1979" t="str">
            <v>FR0010225052</v>
          </cell>
          <cell r="B1979" t="str">
            <v>La Française Carbon Impact Glb Gvt Bds R</v>
          </cell>
          <cell r="C1979" t="str">
            <v>retiré de Premium (03/05/2017)</v>
          </cell>
          <cell r="D1979">
            <v>1</v>
          </cell>
          <cell r="E1979" t="str">
            <v>FCP</v>
          </cell>
          <cell r="F1979" t="str">
            <v>La Française AM</v>
          </cell>
          <cell r="G1979" t="str">
            <v>La Française Asset Management</v>
          </cell>
          <cell r="H1979" t="str">
            <v>EUR</v>
          </cell>
          <cell r="I1979" t="str">
            <v>Euribor 1M + 3.5%</v>
          </cell>
          <cell r="J1979" t="str">
            <v>www.lafrancaise-am.com</v>
          </cell>
          <cell r="K1979" t="str">
            <v>Gestion Alternative</v>
          </cell>
          <cell r="L1979" t="str">
            <v>Europe Fonds ouverts  - Alt - Global Macro</v>
          </cell>
          <cell r="M1979" t="str">
            <v>D000</v>
          </cell>
          <cell r="N1979" t="str">
            <v>D000B</v>
          </cell>
          <cell r="O1979" t="str">
            <v>Quotidien</v>
          </cell>
          <cell r="P1979" t="str">
            <v>Spain;France;</v>
          </cell>
          <cell r="Q1979" t="str">
            <v>Non</v>
          </cell>
          <cell r="R1979" t="str">
            <v/>
          </cell>
          <cell r="S1979" t="str">
            <v>+ 85 ans</v>
          </cell>
          <cell r="T1979" t="str">
            <v>International</v>
          </cell>
          <cell r="U1979" t="str">
            <v>Global</v>
          </cell>
          <cell r="V1979">
            <v>4</v>
          </cell>
          <cell r="W1979" t="str">
            <v>Non</v>
          </cell>
          <cell r="X1979" t="str">
            <v>Cap</v>
          </cell>
          <cell r="Y1979" t="str">
            <v>11h00</v>
          </cell>
          <cell r="Z1979" t="str">
            <v>J+2</v>
          </cell>
          <cell r="AA1979" t="str">
            <v>Label ISR 01/2022</v>
          </cell>
          <cell r="AB1979" t="str">
            <v>Non</v>
          </cell>
          <cell r="AC1979" t="str">
            <v>Oui</v>
          </cell>
          <cell r="AD1979">
            <v>0.9</v>
          </cell>
          <cell r="AE1979">
            <v>0.9</v>
          </cell>
        </row>
        <row r="1980">
          <cell r="A1980" t="str">
            <v>FR0010306225</v>
          </cell>
          <cell r="B1980" t="str">
            <v>La Française Act Euro Capital Humain I</v>
          </cell>
          <cell r="D1980">
            <v>0</v>
          </cell>
          <cell r="E1980" t="str">
            <v>FCP</v>
          </cell>
          <cell r="F1980" t="str">
            <v>La Française AM</v>
          </cell>
          <cell r="G1980" t="str">
            <v>La Française Asset Management</v>
          </cell>
          <cell r="H1980" t="str">
            <v>EUR</v>
          </cell>
          <cell r="I1980" t="str">
            <v>Euro Stoxx NR EUR</v>
          </cell>
          <cell r="J1980" t="str">
            <v>www.lafrancaise-am.com</v>
          </cell>
          <cell r="K1980" t="str">
            <v>Actions Zone Euro Grandes Capitalisations</v>
          </cell>
          <cell r="L1980" t="str">
            <v>Europe Fonds ouverts  - Actions Zone Euro Grandes Cap.</v>
          </cell>
          <cell r="M1980" t="str">
            <v>FBAA</v>
          </cell>
          <cell r="N1980" t="str">
            <v>FBAAB</v>
          </cell>
          <cell r="O1980" t="str">
            <v>Quotidien</v>
          </cell>
          <cell r="P1980" t="str">
            <v>France</v>
          </cell>
          <cell r="Q1980" t="str">
            <v>Oui</v>
          </cell>
          <cell r="R1980" t="str">
            <v/>
          </cell>
          <cell r="S1980" t="str">
            <v/>
          </cell>
          <cell r="T1980" t="str">
            <v>Zone Euro</v>
          </cell>
          <cell r="U1980" t="str">
            <v>Euroland</v>
          </cell>
          <cell r="V1980">
            <v>6</v>
          </cell>
          <cell r="W1980" t="str">
            <v>Non</v>
          </cell>
          <cell r="X1980" t="str">
            <v>Cap</v>
          </cell>
          <cell r="Y1980" t="str">
            <v>11h00</v>
          </cell>
          <cell r="Z1980" t="str">
            <v>J+2</v>
          </cell>
          <cell r="AA1980" t="str">
            <v>Label ISR</v>
          </cell>
          <cell r="AB1980" t="str">
            <v>Oui</v>
          </cell>
          <cell r="AC1980" t="str">
            <v>Oui</v>
          </cell>
          <cell r="AD1980">
            <v>1.25</v>
          </cell>
          <cell r="AE1980">
            <v>2.25</v>
          </cell>
        </row>
        <row r="1981">
          <cell r="A1981" t="str">
            <v>FR0010212670</v>
          </cell>
          <cell r="B1981" t="str">
            <v>La Française Inflect Point Trend Prev P</v>
          </cell>
          <cell r="C1981" t="str">
            <v/>
          </cell>
          <cell r="D1981">
            <v>3</v>
          </cell>
          <cell r="E1981" t="str">
            <v>FCP</v>
          </cell>
          <cell r="F1981" t="str">
            <v>La Française AM</v>
          </cell>
          <cell r="G1981" t="str">
            <v>La Française Asset Management</v>
          </cell>
          <cell r="H1981" t="str">
            <v>EUR</v>
          </cell>
          <cell r="I1981" t="str">
            <v>MSCI World NR EUR</v>
          </cell>
          <cell r="J1981" t="str">
            <v>www.lafrancaise-am.com</v>
          </cell>
          <cell r="K1981" t="str">
            <v>Actions International Grandes Capitalisations Mixte</v>
          </cell>
          <cell r="L1981" t="str">
            <v>Europe Fonds ouverts  - Actions Internationales Gdes Cap. Mixte</v>
          </cell>
          <cell r="M1981" t="str">
            <v>FEAD</v>
          </cell>
          <cell r="N1981" t="str">
            <v>FEADB</v>
          </cell>
          <cell r="O1981" t="str">
            <v>Quotidien</v>
          </cell>
          <cell r="P1981" t="str">
            <v>France</v>
          </cell>
          <cell r="Q1981" t="str">
            <v>Non</v>
          </cell>
          <cell r="R1981" t="str">
            <v/>
          </cell>
          <cell r="S1981" t="str">
            <v/>
          </cell>
          <cell r="T1981" t="str">
            <v>International</v>
          </cell>
          <cell r="U1981" t="str">
            <v>Global</v>
          </cell>
          <cell r="V1981">
            <v>6</v>
          </cell>
          <cell r="W1981" t="str">
            <v>Non</v>
          </cell>
          <cell r="X1981" t="str">
            <v>Cap</v>
          </cell>
          <cell r="AB1981" t="str">
            <v>Oui</v>
          </cell>
          <cell r="AC1981" t="str">
            <v>Oui</v>
          </cell>
          <cell r="AD1981">
            <v>2.4</v>
          </cell>
          <cell r="AE1981">
            <v>2.72</v>
          </cell>
        </row>
        <row r="1982">
          <cell r="A1982" t="str">
            <v>LU1744646933</v>
          </cell>
          <cell r="B1982" t="str">
            <v>La Francaise IP Carbon Impact Glb R EURC</v>
          </cell>
          <cell r="D1982">
            <v>3</v>
          </cell>
          <cell r="E1982" t="str">
            <v>SICAV</v>
          </cell>
          <cell r="F1982" t="str">
            <v>La Française AM</v>
          </cell>
          <cell r="G1982" t="str">
            <v>La Française Asset Management</v>
          </cell>
          <cell r="H1982" t="str">
            <v>EUR</v>
          </cell>
          <cell r="I1982" t="str">
            <v>MSCI ACWI NR EUR</v>
          </cell>
          <cell r="J1982" t="str">
            <v>www.lafrancaise-am.com</v>
          </cell>
          <cell r="K1982" t="str">
            <v>Actions International Grandes Capitalisations Mixte</v>
          </cell>
          <cell r="L1982" t="str">
            <v>Europe Fonds ouverts  - Actions Internationales Gdes Cap. Mixte</v>
          </cell>
          <cell r="M1982" t="str">
            <v>FEAD</v>
          </cell>
          <cell r="N1982" t="str">
            <v>FEADB</v>
          </cell>
          <cell r="O1982" t="str">
            <v>Quotidien</v>
          </cell>
          <cell r="P1982" t="str">
            <v>Switzerland;France;Luxembourg;</v>
          </cell>
          <cell r="Q1982" t="str">
            <v>Non</v>
          </cell>
          <cell r="R1982" t="str">
            <v/>
          </cell>
          <cell r="S1982" t="str">
            <v/>
          </cell>
          <cell r="T1982" t="str">
            <v>International</v>
          </cell>
          <cell r="U1982" t="str">
            <v>Global</v>
          </cell>
          <cell r="V1982">
            <v>6</v>
          </cell>
          <cell r="W1982" t="str">
            <v>Non</v>
          </cell>
          <cell r="X1982" t="str">
            <v>Cap</v>
          </cell>
          <cell r="Y1982" t="str">
            <v>11h00</v>
          </cell>
          <cell r="Z1982" t="str">
            <v>J+3</v>
          </cell>
          <cell r="AA1982" t="str">
            <v>Label FNG Siegel 01/2022, Label ISR</v>
          </cell>
          <cell r="AB1982" t="str">
            <v>Oui</v>
          </cell>
          <cell r="AC1982" t="str">
            <v>Oui</v>
          </cell>
          <cell r="AD1982">
            <v>1.65</v>
          </cell>
          <cell r="AE1982">
            <v>2.0099999999999998</v>
          </cell>
        </row>
        <row r="1983">
          <cell r="A1983" t="str">
            <v>FR0011176338</v>
          </cell>
          <cell r="B1983" t="str">
            <v>La Française Multi-Asset Income R</v>
          </cell>
          <cell r="C1983" t="str">
            <v>OST au 31/12/2021 : changement de dénomination pour "La Française Carbon Impact Income" et d'objectif de gestion + d'investissement - FR0011176338 / fonds absorbant au 08/12/2017</v>
          </cell>
          <cell r="D1983">
            <v>6</v>
          </cell>
          <cell r="E1983" t="str">
            <v>FCP</v>
          </cell>
          <cell r="F1983" t="str">
            <v>La Française AM</v>
          </cell>
          <cell r="G1983" t="str">
            <v>La Française Asset Management</v>
          </cell>
          <cell r="H1983" t="str">
            <v>EUR</v>
          </cell>
          <cell r="I1983" t="str">
            <v>Euribor 3M + 3%</v>
          </cell>
          <cell r="J1983" t="str">
            <v>www.lafrancaise-am.com</v>
          </cell>
          <cell r="K1983" t="str">
            <v>Mixtes EUR Flexible</v>
          </cell>
          <cell r="L1983" t="str">
            <v>Europe Fonds ouverts  - Allocation EUR Flexible - International</v>
          </cell>
          <cell r="M1983" t="str">
            <v>EACA</v>
          </cell>
          <cell r="N1983" t="str">
            <v>EACAB</v>
          </cell>
          <cell r="O1983" t="str">
            <v>Quotidien</v>
          </cell>
          <cell r="P1983" t="str">
            <v>Spain;France;</v>
          </cell>
          <cell r="Q1983" t="str">
            <v>Non</v>
          </cell>
          <cell r="R1983" t="str">
            <v/>
          </cell>
          <cell r="S1983" t="str">
            <v>+ 85 ans</v>
          </cell>
          <cell r="T1983" t="str">
            <v>International</v>
          </cell>
          <cell r="U1983" t="str">
            <v>Global</v>
          </cell>
          <cell r="V1983">
            <v>3</v>
          </cell>
          <cell r="W1983" t="str">
            <v>Non</v>
          </cell>
          <cell r="X1983" t="str">
            <v>Cap</v>
          </cell>
          <cell r="AA1983">
            <v>0</v>
          </cell>
          <cell r="AB1983" t="str">
            <v>Non</v>
          </cell>
          <cell r="AC1983" t="str">
            <v>Oui</v>
          </cell>
          <cell r="AD1983">
            <v>1.4</v>
          </cell>
          <cell r="AE1983">
            <v>1.54</v>
          </cell>
        </row>
        <row r="1984">
          <cell r="A1984" t="str">
            <v>FR0010657601</v>
          </cell>
          <cell r="B1984" t="str">
            <v>La Française Multistratég Obligs R</v>
          </cell>
          <cell r="D1984">
            <v>8</v>
          </cell>
          <cell r="E1984" t="str">
            <v>FCP</v>
          </cell>
          <cell r="F1984" t="str">
            <v>La Française AM</v>
          </cell>
          <cell r="G1984" t="str">
            <v>La Française Asset Management</v>
          </cell>
          <cell r="H1984" t="str">
            <v>EUR</v>
          </cell>
          <cell r="I1984" t="str">
            <v>Euribor 3M + 3.5%</v>
          </cell>
          <cell r="J1984" t="str">
            <v>www.lafrancaise-am.com</v>
          </cell>
          <cell r="K1984" t="str">
            <v>Obligations Flexibles EUR</v>
          </cell>
          <cell r="L1984" t="str">
            <v>Europe Fonds ouverts  - Obligations EUR Flexibles</v>
          </cell>
          <cell r="M1984" t="str">
            <v>BBGA</v>
          </cell>
          <cell r="N1984" t="str">
            <v>BBGAB</v>
          </cell>
          <cell r="O1984" t="str">
            <v>Quotidien</v>
          </cell>
          <cell r="P1984" t="str">
            <v>France</v>
          </cell>
          <cell r="Q1984" t="str">
            <v>Non</v>
          </cell>
          <cell r="R1984" t="str">
            <v/>
          </cell>
          <cell r="S1984" t="str">
            <v>+ 85 ans</v>
          </cell>
          <cell r="T1984" t="str">
            <v>International</v>
          </cell>
          <cell r="U1984" t="str">
            <v>Global</v>
          </cell>
          <cell r="V1984">
            <v>3</v>
          </cell>
          <cell r="W1984" t="str">
            <v>Non</v>
          </cell>
          <cell r="X1984" t="str">
            <v>Cap</v>
          </cell>
          <cell r="Y1984" t="str">
            <v>11h00</v>
          </cell>
          <cell r="Z1984" t="str">
            <v>J+2</v>
          </cell>
          <cell r="AA1984">
            <v>0</v>
          </cell>
          <cell r="AB1984" t="str">
            <v>Non</v>
          </cell>
          <cell r="AC1984" t="str">
            <v>Oui</v>
          </cell>
          <cell r="AD1984">
            <v>1.2</v>
          </cell>
          <cell r="AE1984">
            <v>1.35</v>
          </cell>
        </row>
        <row r="1985">
          <cell r="A1985" t="str">
            <v>FR0000973968</v>
          </cell>
          <cell r="B1985" t="str">
            <v>La Française Patrimoine Flexible R</v>
          </cell>
          <cell r="D1985">
            <v>5</v>
          </cell>
          <cell r="E1985" t="str">
            <v>FCP</v>
          </cell>
          <cell r="F1985" t="str">
            <v>La Française AM</v>
          </cell>
          <cell r="G1985" t="str">
            <v>La Française Asset Management</v>
          </cell>
          <cell r="H1985" t="str">
            <v>EUR</v>
          </cell>
          <cell r="I1985" t="str">
            <v>(Stoxx Europe 600 NR EUR) 30% + ( BBgBarc Euro Agg 3-5 Yr TR EUR) 70%</v>
          </cell>
          <cell r="J1985" t="str">
            <v>www.lafrancaise-am.com</v>
          </cell>
          <cell r="K1985" t="str">
            <v>Mixtes EUR Flexible</v>
          </cell>
          <cell r="L1985" t="str">
            <v>Europe Fonds ouverts  - Allocation EUR Flexible</v>
          </cell>
          <cell r="M1985" t="str">
            <v>EACA</v>
          </cell>
          <cell r="N1985" t="str">
            <v>EACAB</v>
          </cell>
          <cell r="O1985" t="str">
            <v>Quotidien</v>
          </cell>
          <cell r="P1985" t="str">
            <v>France</v>
          </cell>
          <cell r="Q1985" t="str">
            <v>Non</v>
          </cell>
          <cell r="R1985" t="str">
            <v/>
          </cell>
          <cell r="S1985" t="str">
            <v>+ 85 ans</v>
          </cell>
          <cell r="T1985" t="str">
            <v>Europe</v>
          </cell>
          <cell r="U1985" t="str">
            <v>Europe</v>
          </cell>
          <cell r="V1985">
            <v>4</v>
          </cell>
          <cell r="W1985" t="str">
            <v>Non</v>
          </cell>
          <cell r="X1985" t="str">
            <v>Cap</v>
          </cell>
          <cell r="Y1985" t="str">
            <v>11h00</v>
          </cell>
          <cell r="Z1985" t="str">
            <v>J+2</v>
          </cell>
          <cell r="AB1985" t="str">
            <v>Non</v>
          </cell>
          <cell r="AC1985" t="str">
            <v>Oui</v>
          </cell>
          <cell r="AD1985">
            <v>1.75</v>
          </cell>
          <cell r="AE1985">
            <v>2.27</v>
          </cell>
        </row>
        <row r="1986">
          <cell r="A1986" t="str">
            <v>FR0013439817</v>
          </cell>
          <cell r="B1986" t="str">
            <v>La Française Rend Glb 2028 Pls RC EUR</v>
          </cell>
          <cell r="C1986" t="str">
            <v>FDC - fin de commercialisation le 31/03/2023 - Fin du produit 31/12/2028 - AVENANT SPECIFIQUE / VERIFIER ARE grille</v>
          </cell>
          <cell r="D1986">
            <v>6</v>
          </cell>
          <cell r="E1986" t="str">
            <v>SICAV</v>
          </cell>
          <cell r="F1986" t="str">
            <v>La Française AM</v>
          </cell>
          <cell r="G1986" t="str">
            <v>La Française Asset Management</v>
          </cell>
          <cell r="H1986" t="str">
            <v>EUR</v>
          </cell>
          <cell r="I1986" t="str">
            <v>(OAT 0.75% 25/05/2028) 85% + ( MSCI World NR EUR) 15%</v>
          </cell>
          <cell r="J1986" t="str">
            <v>www.lafrancaise-am.com</v>
          </cell>
          <cell r="K1986" t="str">
            <v>Mixtes - Terme Fixe (3)</v>
          </cell>
          <cell r="L1986" t="str">
            <v>Europe Fonds ouverts  - Allocation Autres Devises</v>
          </cell>
          <cell r="M1986" t="str">
            <v>EF00</v>
          </cell>
          <cell r="N1986" t="str">
            <v>EF00B</v>
          </cell>
          <cell r="O1986" t="str">
            <v>Quotidien</v>
          </cell>
          <cell r="P1986" t="str">
            <v>France;Italy;</v>
          </cell>
          <cell r="Q1986" t="str">
            <v>Non</v>
          </cell>
          <cell r="R1986" t="str">
            <v/>
          </cell>
          <cell r="S1986" t="str">
            <v>+ 85 ans</v>
          </cell>
          <cell r="T1986" t="str">
            <v>International</v>
          </cell>
          <cell r="U1986" t="str">
            <v>Global</v>
          </cell>
          <cell r="V1986">
            <v>5</v>
          </cell>
          <cell r="W1986" t="str">
            <v>Non</v>
          </cell>
          <cell r="X1986" t="str">
            <v>Cap</v>
          </cell>
          <cell r="Y1986" t="str">
            <v>11h00</v>
          </cell>
          <cell r="Z1986" t="str">
            <v>J+2</v>
          </cell>
          <cell r="AA1986">
            <v>0</v>
          </cell>
          <cell r="AB1986" t="str">
            <v>Non</v>
          </cell>
          <cell r="AC1986" t="str">
            <v>Oui</v>
          </cell>
          <cell r="AD1986">
            <v>1.41</v>
          </cell>
          <cell r="AE1986">
            <v>1.93</v>
          </cell>
        </row>
        <row r="1987">
          <cell r="A1987" t="str">
            <v>FR0013258647</v>
          </cell>
          <cell r="B1987" t="str">
            <v>La Française Rendement Glb 2025 R</v>
          </cell>
          <cell r="C1987" t="str">
            <v>Fonds retiré de 5 listes le 27/10/2020  - FDC - fin de commercialisation le 31/06/2020 - AVENANT SPECIFIQUE / VERIFIER ARE grille</v>
          </cell>
          <cell r="D1987">
            <v>0</v>
          </cell>
          <cell r="E1987" t="str">
            <v>FCP</v>
          </cell>
          <cell r="F1987" t="str">
            <v>La Française AM</v>
          </cell>
          <cell r="G1987" t="str">
            <v>La Française Asset Management</v>
          </cell>
          <cell r="H1987" t="str">
            <v>EUR</v>
          </cell>
          <cell r="I1987" t="str">
            <v>Pas d'indice de référence</v>
          </cell>
          <cell r="J1987" t="str">
            <v>www.lafrancaise-am.com</v>
          </cell>
          <cell r="K1987" t="str">
            <v>Obligation Terme Fixe (3)</v>
          </cell>
          <cell r="L1987" t="str">
            <v>Europe Fonds ouverts  - Obligations à échéance</v>
          </cell>
          <cell r="M1987" t="str">
            <v>BBEA</v>
          </cell>
          <cell r="N1987" t="str">
            <v>BBEAB</v>
          </cell>
          <cell r="O1987" t="str">
            <v>Quotidien</v>
          </cell>
          <cell r="P1987" t="str">
            <v>Belgium;Spain;France;Luxembourg;</v>
          </cell>
          <cell r="Q1987" t="str">
            <v>Non</v>
          </cell>
          <cell r="R1987" t="str">
            <v/>
          </cell>
          <cell r="S1987" t="str">
            <v>+ 85 ans</v>
          </cell>
          <cell r="T1987" t="str">
            <v>International</v>
          </cell>
          <cell r="U1987" t="str">
            <v>Global</v>
          </cell>
          <cell r="V1987">
            <v>4</v>
          </cell>
          <cell r="W1987" t="str">
            <v>Non</v>
          </cell>
          <cell r="X1987" t="str">
            <v>Cap</v>
          </cell>
          <cell r="Y1987" t="str">
            <v>11h00</v>
          </cell>
          <cell r="Z1987" t="str">
            <v>J+2</v>
          </cell>
          <cell r="AB1987" t="str">
            <v>Non</v>
          </cell>
          <cell r="AC1987" t="str">
            <v>Oui</v>
          </cell>
          <cell r="AD1987">
            <v>1.25</v>
          </cell>
          <cell r="AE1987">
            <v>1.26</v>
          </cell>
        </row>
        <row r="1988">
          <cell r="A1988" t="str">
            <v>FR0013277381</v>
          </cell>
          <cell r="B1988" t="str">
            <v>La Française Rendement Glb 2025 TC</v>
          </cell>
          <cell r="C1988" t="str">
            <v>Clean share (ARE Cholet Dupont) FDC - fin de commercialisation le 31/06/2020 - AVENANT SPECIFIQUE / VERIFIER ARE grille</v>
          </cell>
          <cell r="D1988">
            <v>0</v>
          </cell>
          <cell r="E1988" t="str">
            <v>FCP</v>
          </cell>
          <cell r="F1988" t="str">
            <v>La Française AM</v>
          </cell>
          <cell r="G1988" t="str">
            <v>La Française Asset Management</v>
          </cell>
          <cell r="H1988" t="str">
            <v>EUR</v>
          </cell>
          <cell r="I1988" t="str">
            <v>Pas d'indice de référence</v>
          </cell>
          <cell r="J1988" t="str">
            <v>www.lafrancaise-am.com</v>
          </cell>
          <cell r="K1988" t="str">
            <v>Obligation Terme Fixe (3)</v>
          </cell>
          <cell r="L1988" t="str">
            <v>Europe Fonds ouverts  - Obligations à échéance</v>
          </cell>
          <cell r="M1988" t="str">
            <v>BBEA</v>
          </cell>
          <cell r="N1988" t="str">
            <v>BBEAB</v>
          </cell>
          <cell r="O1988" t="str">
            <v>Quotidien</v>
          </cell>
          <cell r="P1988" t="str">
            <v>United Arab Emirates;Switzerland;Spain;France;</v>
          </cell>
          <cell r="Q1988" t="str">
            <v>Non</v>
          </cell>
          <cell r="R1988" t="str">
            <v/>
          </cell>
          <cell r="S1988" t="str">
            <v>+ 85 ans</v>
          </cell>
          <cell r="T1988" t="str">
            <v>International</v>
          </cell>
          <cell r="U1988" t="str">
            <v>Global</v>
          </cell>
          <cell r="V1988">
            <v>4</v>
          </cell>
          <cell r="W1988" t="str">
            <v>Non</v>
          </cell>
          <cell r="X1988" t="str">
            <v>Cap</v>
          </cell>
          <cell r="Y1988" t="str">
            <v>11h00</v>
          </cell>
          <cell r="Z1988" t="str">
            <v>J+2</v>
          </cell>
          <cell r="AB1988" t="str">
            <v>Non</v>
          </cell>
          <cell r="AC1988" t="str">
            <v>Oui</v>
          </cell>
          <cell r="AD1988">
            <v>0.65</v>
          </cell>
          <cell r="AE1988">
            <v>0.66</v>
          </cell>
        </row>
        <row r="1989">
          <cell r="A1989" t="str">
            <v>FR0007016704</v>
          </cell>
          <cell r="B1989" t="str">
            <v>La Française Séréni Flex R</v>
          </cell>
          <cell r="C1989" t="str">
            <v>retiré de Premium (03/05/2017)</v>
          </cell>
          <cell r="D1989">
            <v>4</v>
          </cell>
          <cell r="E1989" t="str">
            <v>FCP</v>
          </cell>
          <cell r="F1989" t="str">
            <v>La Française AM</v>
          </cell>
          <cell r="G1989" t="str">
            <v>La Française Asset Management</v>
          </cell>
          <cell r="H1989" t="str">
            <v>EUR</v>
          </cell>
          <cell r="I1989" t="str">
            <v>(Eonia) 35% + ( BBgBarc Euro Agg 3-5 Yr TR EUR) 50% + (MSCI World NR EUR) 15%</v>
          </cell>
          <cell r="J1989" t="str">
            <v>www.lafrancaise-am.com</v>
          </cell>
          <cell r="K1989" t="str">
            <v>Mixtes EUR Prudents</v>
          </cell>
          <cell r="L1989" t="str">
            <v>Europe Fonds ouverts  - Allocation EUR Prudente</v>
          </cell>
          <cell r="M1989" t="str">
            <v>EAAA</v>
          </cell>
          <cell r="N1989" t="str">
            <v>EAAAB</v>
          </cell>
          <cell r="O1989" t="str">
            <v>Quotidien</v>
          </cell>
          <cell r="P1989" t="str">
            <v>France</v>
          </cell>
          <cell r="Q1989" t="str">
            <v>Non</v>
          </cell>
          <cell r="R1989" t="str">
            <v/>
          </cell>
          <cell r="S1989" t="str">
            <v>+ 85 ans</v>
          </cell>
          <cell r="T1989" t="str">
            <v>Europe</v>
          </cell>
          <cell r="U1989" t="str">
            <v>Europe</v>
          </cell>
          <cell r="V1989">
            <v>3</v>
          </cell>
          <cell r="W1989" t="str">
            <v>Non</v>
          </cell>
          <cell r="X1989" t="str">
            <v>Cap</v>
          </cell>
          <cell r="Y1989" t="str">
            <v>11h00</v>
          </cell>
          <cell r="Z1989" t="str">
            <v>J+2</v>
          </cell>
          <cell r="AB1989" t="str">
            <v>Non</v>
          </cell>
          <cell r="AC1989" t="str">
            <v>Oui</v>
          </cell>
          <cell r="AD1989">
            <v>1.2</v>
          </cell>
          <cell r="AE1989">
            <v>1.65</v>
          </cell>
        </row>
        <row r="1990">
          <cell r="A1990" t="str">
            <v>LU1916458802</v>
          </cell>
          <cell r="B1990" t="str">
            <v>LF LUX JKC Asia Bond 2023 R EURH Acc</v>
          </cell>
          <cell r="C1990" t="str">
            <v>Fin de commercialisation le 31/12/2021, retrait des listes UC - Fin du produit 31/12/2023 - AVENANT SPECIFIQUE / VERIFIER ARE grille</v>
          </cell>
          <cell r="D1990">
            <v>1</v>
          </cell>
          <cell r="E1990" t="str">
            <v>SICAV</v>
          </cell>
          <cell r="F1990" t="str">
            <v>La Française AM</v>
          </cell>
          <cell r="G1990" t="str">
            <v>La Française Asset Management</v>
          </cell>
          <cell r="H1990" t="str">
            <v>EUR</v>
          </cell>
          <cell r="I1990" t="str">
            <v>US Treasury Note 2.25%</v>
          </cell>
          <cell r="J1990" t="str">
            <v>www.lafrancaise-am.com</v>
          </cell>
          <cell r="K1990" t="str">
            <v>Obligation Terme Fixe (3)</v>
          </cell>
          <cell r="L1990" t="str">
            <v>Europe Fonds ouverts  - Obligations à échéance</v>
          </cell>
          <cell r="M1990" t="str">
            <v>BBEA</v>
          </cell>
          <cell r="N1990" t="str">
            <v>BBEAB</v>
          </cell>
          <cell r="O1990" t="str">
            <v>Quotidien</v>
          </cell>
          <cell r="Q1990" t="str">
            <v>Non</v>
          </cell>
          <cell r="R1990" t="str">
            <v/>
          </cell>
          <cell r="S1990" t="str">
            <v>+ 85 ans</v>
          </cell>
          <cell r="U1990" t="str">
            <v>Asia Pacific ex Japan</v>
          </cell>
          <cell r="V1990">
            <v>4</v>
          </cell>
          <cell r="X1990" t="str">
            <v>Cap</v>
          </cell>
          <cell r="Y1990" t="str">
            <v>11h00</v>
          </cell>
          <cell r="Z1990" t="str">
            <v>J+3</v>
          </cell>
          <cell r="AA1990">
            <v>0</v>
          </cell>
          <cell r="AB1990" t="str">
            <v>Non</v>
          </cell>
          <cell r="AC1990" t="str">
            <v>Oui</v>
          </cell>
          <cell r="AD1990">
            <v>1.1000000000000001</v>
          </cell>
          <cell r="AE1990">
            <v>1.55</v>
          </cell>
        </row>
        <row r="1991">
          <cell r="A1991" t="str">
            <v>LU0970532437</v>
          </cell>
          <cell r="B1991" t="str">
            <v>LF LUX Multistratégies Oblig IC EUR</v>
          </cell>
          <cell r="D1991">
            <v>2</v>
          </cell>
          <cell r="E1991" t="str">
            <v>SICAV</v>
          </cell>
          <cell r="F1991" t="str">
            <v>La Française AM</v>
          </cell>
          <cell r="G1991" t="str">
            <v>La Française Asset Management</v>
          </cell>
          <cell r="H1991" t="str">
            <v>EUR</v>
          </cell>
          <cell r="I1991" t="str">
            <v>Euribor 3 mois</v>
          </cell>
          <cell r="J1991" t="str">
            <v>www.lafrancaise-am.com</v>
          </cell>
          <cell r="K1991" t="str">
            <v>Obligations Flexibles EUR</v>
          </cell>
          <cell r="L1991" t="str">
            <v>Europe Fonds ouverts  - Obligations EUR Flexibles</v>
          </cell>
          <cell r="M1991" t="str">
            <v>BBGA</v>
          </cell>
          <cell r="N1991" t="str">
            <v>BBGAB</v>
          </cell>
          <cell r="O1991" t="str">
            <v>Quotidien</v>
          </cell>
          <cell r="P1991" t="str">
            <v>Luxembourg</v>
          </cell>
          <cell r="Q1991" t="str">
            <v>Non</v>
          </cell>
          <cell r="R1991" t="str">
            <v/>
          </cell>
          <cell r="S1991" t="str">
            <v>+ 85 ans</v>
          </cell>
          <cell r="T1991" t="str">
            <v>International</v>
          </cell>
          <cell r="U1991" t="str">
            <v>Global</v>
          </cell>
          <cell r="V1991">
            <v>3</v>
          </cell>
          <cell r="W1991" t="str">
            <v>Non</v>
          </cell>
          <cell r="X1991" t="str">
            <v>Cap</v>
          </cell>
          <cell r="Y1991" t="str">
            <v>11h00 J-1</v>
          </cell>
          <cell r="Z1991" t="str">
            <v>J+2</v>
          </cell>
          <cell r="AB1991" t="str">
            <v>Non</v>
          </cell>
          <cell r="AC1991" t="str">
            <v>Oui</v>
          </cell>
          <cell r="AD1991">
            <v>0.48</v>
          </cell>
          <cell r="AE1991">
            <v>0.76</v>
          </cell>
        </row>
        <row r="1992">
          <cell r="A1992" t="str">
            <v>LU1792143858</v>
          </cell>
          <cell r="B1992" t="str">
            <v>LFP Opportunity Patrimoine flexible C</v>
          </cell>
          <cell r="D1992">
            <v>7</v>
          </cell>
          <cell r="E1992" t="str">
            <v>FCP</v>
          </cell>
          <cell r="F1992" t="str">
            <v>La Française AM</v>
          </cell>
          <cell r="G1992" t="str">
            <v>La Française Asset Management</v>
          </cell>
          <cell r="H1992" t="str">
            <v>EUR</v>
          </cell>
          <cell r="I1992" t="str">
            <v>(MSCI ACWI NR EUR) 20% + ( Eonia) 80%</v>
          </cell>
          <cell r="J1992" t="str">
            <v>www.lafrancaise-am.com</v>
          </cell>
          <cell r="K1992" t="str">
            <v>Mixtes EUR Prudents</v>
          </cell>
          <cell r="L1992" t="str">
            <v>Europe Fonds ouverts  - Allocation EUR Prudente - International</v>
          </cell>
          <cell r="M1992" t="str">
            <v>EAAA</v>
          </cell>
          <cell r="N1992" t="str">
            <v>EAAAB</v>
          </cell>
          <cell r="O1992" t="str">
            <v>Quotidien</v>
          </cell>
          <cell r="Q1992" t="str">
            <v>Non</v>
          </cell>
          <cell r="S1992" t="str">
            <v>+ 85 ans</v>
          </cell>
          <cell r="T1992" t="str">
            <v>International</v>
          </cell>
          <cell r="U1992" t="str">
            <v>Global</v>
          </cell>
          <cell r="V1992">
            <v>4</v>
          </cell>
          <cell r="X1992" t="str">
            <v>Cap</v>
          </cell>
          <cell r="Y1992" t="str">
            <v>17h00 J-1</v>
          </cell>
          <cell r="Z1992" t="str">
            <v>J+3</v>
          </cell>
          <cell r="AA1992">
            <v>0</v>
          </cell>
          <cell r="AB1992" t="str">
            <v>Non</v>
          </cell>
          <cell r="AC1992" t="str">
            <v>Oui</v>
          </cell>
          <cell r="AD1992">
            <v>1.45</v>
          </cell>
          <cell r="AE1992">
            <v>1.95</v>
          </cell>
        </row>
        <row r="1993">
          <cell r="A1993" t="str">
            <v>FR0012843266</v>
          </cell>
          <cell r="B1993" t="str">
            <v>LM Harmony</v>
          </cell>
          <cell r="D1993">
            <v>7</v>
          </cell>
          <cell r="E1993" t="str">
            <v>FCP</v>
          </cell>
          <cell r="F1993" t="str">
            <v>La Française AM</v>
          </cell>
          <cell r="G1993" t="str">
            <v>La Française Asset Management</v>
          </cell>
          <cell r="H1993" t="str">
            <v>EUR</v>
          </cell>
          <cell r="I1993" t="str">
            <v>Pas d'indice de référence</v>
          </cell>
          <cell r="J1993" t="str">
            <v>www.lafrancaise-am.com</v>
          </cell>
          <cell r="K1993" t="str">
            <v>Mixtes EUR Flexible</v>
          </cell>
          <cell r="L1993" t="str">
            <v>Europe Fonds ouverts  - Allocation EUR Flexible - International</v>
          </cell>
          <cell r="M1993" t="str">
            <v>EACA</v>
          </cell>
          <cell r="N1993" t="str">
            <v>EACAB</v>
          </cell>
          <cell r="O1993" t="str">
            <v>Quotidien</v>
          </cell>
          <cell r="Q1993" t="str">
            <v>Non</v>
          </cell>
          <cell r="R1993" t="str">
            <v/>
          </cell>
          <cell r="S1993" t="str">
            <v>+ 85 ans</v>
          </cell>
          <cell r="T1993" t="str">
            <v>International</v>
          </cell>
          <cell r="U1993" t="str">
            <v>Global</v>
          </cell>
          <cell r="V1993">
            <v>4</v>
          </cell>
          <cell r="X1993" t="str">
            <v>Cap</v>
          </cell>
          <cell r="Y1993" t="str">
            <v>10h00</v>
          </cell>
          <cell r="Z1993" t="str">
            <v>J+3</v>
          </cell>
          <cell r="AA1993">
            <v>0</v>
          </cell>
          <cell r="AB1993" t="str">
            <v>Non</v>
          </cell>
          <cell r="AC1993" t="str">
            <v>Oui</v>
          </cell>
          <cell r="AD1993">
            <v>1.79</v>
          </cell>
          <cell r="AE1993">
            <v>2.5099999999999998</v>
          </cell>
        </row>
        <row r="1994">
          <cell r="A1994" t="str">
            <v>FR0007482591</v>
          </cell>
          <cell r="B1994" t="str">
            <v>La Française Actions France PME C</v>
          </cell>
          <cell r="C1994" t="str">
            <v>PEA PME</v>
          </cell>
          <cell r="D1994">
            <v>2</v>
          </cell>
          <cell r="E1994" t="str">
            <v>FCP</v>
          </cell>
          <cell r="F1994" t="str">
            <v>La Française AM</v>
          </cell>
          <cell r="G1994" t="str">
            <v>La Française Asset Management</v>
          </cell>
          <cell r="H1994" t="str">
            <v>EUR</v>
          </cell>
          <cell r="I1994" t="str">
            <v>Enternext PEA PME 150 PR EUR</v>
          </cell>
          <cell r="J1994" t="str">
            <v>www.lafrancaise-am.com</v>
          </cell>
          <cell r="K1994" t="str">
            <v>Actions France Petites &amp; Moyennes Capitalisations</v>
          </cell>
          <cell r="L1994" t="str">
            <v>Europe Fonds ouverts  - Actions France Petites &amp; Moy. Cap.</v>
          </cell>
          <cell r="M1994" t="str">
            <v>FACA</v>
          </cell>
          <cell r="N1994" t="str">
            <v>FACAB</v>
          </cell>
          <cell r="O1994" t="str">
            <v>Quotidien</v>
          </cell>
          <cell r="P1994" t="str">
            <v>France</v>
          </cell>
          <cell r="Q1994" t="str">
            <v>Oui</v>
          </cell>
          <cell r="R1994" t="str">
            <v/>
          </cell>
          <cell r="S1994" t="str">
            <v/>
          </cell>
          <cell r="T1994" t="str">
            <v>France</v>
          </cell>
          <cell r="U1994" t="str">
            <v>France</v>
          </cell>
          <cell r="V1994">
            <v>6</v>
          </cell>
          <cell r="W1994" t="str">
            <v>Non</v>
          </cell>
          <cell r="X1994" t="str">
            <v>Cap</v>
          </cell>
          <cell r="Y1994" t="str">
            <v>11h00</v>
          </cell>
          <cell r="Z1994" t="str">
            <v>J+2</v>
          </cell>
          <cell r="AA1994" t="str">
            <v>Label Relance 09/2021</v>
          </cell>
          <cell r="AB1994" t="str">
            <v>Non</v>
          </cell>
          <cell r="AC1994" t="str">
            <v>Oui</v>
          </cell>
          <cell r="AD1994">
            <v>1.25</v>
          </cell>
          <cell r="AE1994">
            <v>1.9</v>
          </cell>
        </row>
        <row r="1995">
          <cell r="A1995" t="str">
            <v>FR0010729632</v>
          </cell>
          <cell r="B1995" t="str">
            <v>La Française Euro Souverains</v>
          </cell>
          <cell r="D1995">
            <v>0</v>
          </cell>
          <cell r="E1995" t="str">
            <v>FCP</v>
          </cell>
          <cell r="F1995" t="str">
            <v>La Française AM</v>
          </cell>
          <cell r="G1995" t="str">
            <v>La Française Asset Management</v>
          </cell>
          <cell r="H1995" t="str">
            <v>EUR</v>
          </cell>
          <cell r="I1995" t="str">
            <v>FTSE MTS Ex-CNO Etrix 1-3Y TR EUR</v>
          </cell>
          <cell r="J1995" t="str">
            <v>www.lafrancaise-am.com</v>
          </cell>
          <cell r="K1995" t="str">
            <v>Emprunts d'Etat EUR</v>
          </cell>
          <cell r="L1995" t="str">
            <v>Europe Fonds ouverts  - Obligations EUR Emprunts d'Etat Court Terme</v>
          </cell>
          <cell r="M1995" t="str">
            <v>BAAA</v>
          </cell>
          <cell r="N1995" t="str">
            <v>BAAAB</v>
          </cell>
          <cell r="O1995" t="str">
            <v>Quotidien</v>
          </cell>
          <cell r="P1995" t="str">
            <v>France</v>
          </cell>
          <cell r="Q1995" t="str">
            <v>Non</v>
          </cell>
          <cell r="R1995" t="str">
            <v/>
          </cell>
          <cell r="S1995" t="str">
            <v>+ 85 ans</v>
          </cell>
          <cell r="T1995" t="str">
            <v>Zone Euro</v>
          </cell>
          <cell r="U1995" t="str">
            <v>Euroland</v>
          </cell>
          <cell r="V1995">
            <v>3</v>
          </cell>
          <cell r="W1995" t="str">
            <v>Non</v>
          </cell>
          <cell r="X1995" t="str">
            <v>Cap</v>
          </cell>
          <cell r="Y1995" t="str">
            <v>11h00</v>
          </cell>
          <cell r="Z1995" t="str">
            <v>J+1</v>
          </cell>
          <cell r="AB1995" t="str">
            <v>Non</v>
          </cell>
          <cell r="AC1995" t="str">
            <v>Oui</v>
          </cell>
          <cell r="AD1995">
            <v>0.5</v>
          </cell>
          <cell r="AE1995">
            <v>0.53</v>
          </cell>
        </row>
        <row r="1996">
          <cell r="A1996" t="str">
            <v>FR0010834390</v>
          </cell>
          <cell r="B1996" t="str">
            <v>La Française Actions €CO2 Responsable R</v>
          </cell>
          <cell r="D1996">
            <v>2</v>
          </cell>
          <cell r="E1996" t="str">
            <v>FCP</v>
          </cell>
          <cell r="F1996" t="str">
            <v>La Française AM</v>
          </cell>
          <cell r="G1996" t="str">
            <v>La Française Asset Management</v>
          </cell>
          <cell r="H1996" t="str">
            <v>EUR</v>
          </cell>
          <cell r="I1996" t="str">
            <v>Stoxx Europe 600 NR EUR</v>
          </cell>
          <cell r="J1996" t="str">
            <v>www.lafrancaise-am.com</v>
          </cell>
          <cell r="K1996" t="str">
            <v>Actions Europe Grandes Capitalisations Mixte</v>
          </cell>
          <cell r="L1996" t="str">
            <v>Europe Fonds ouverts  - Actions Europe Gdes Cap. Mixte</v>
          </cell>
          <cell r="M1996" t="str">
            <v>FCBB</v>
          </cell>
          <cell r="N1996" t="str">
            <v>FCBBB</v>
          </cell>
          <cell r="O1996" t="str">
            <v>Quotidien</v>
          </cell>
          <cell r="P1996" t="str">
            <v>France</v>
          </cell>
          <cell r="Q1996" t="str">
            <v>Oui</v>
          </cell>
          <cell r="R1996" t="str">
            <v/>
          </cell>
          <cell r="S1996" t="str">
            <v/>
          </cell>
          <cell r="T1996" t="str">
            <v>Europe</v>
          </cell>
          <cell r="U1996" t="str">
            <v>Europe</v>
          </cell>
          <cell r="V1996">
            <v>6</v>
          </cell>
          <cell r="W1996" t="str">
            <v>Non</v>
          </cell>
          <cell r="X1996" t="str">
            <v>Cap</v>
          </cell>
          <cell r="Y1996" t="str">
            <v>09h15</v>
          </cell>
          <cell r="Z1996" t="str">
            <v>J+2</v>
          </cell>
          <cell r="AB1996" t="str">
            <v>Oui</v>
          </cell>
          <cell r="AC1996" t="str">
            <v>Oui</v>
          </cell>
          <cell r="AD1996">
            <v>1.68</v>
          </cell>
          <cell r="AE1996">
            <v>2.1</v>
          </cell>
        </row>
        <row r="1997">
          <cell r="A1997" t="str">
            <v>FR0007018346</v>
          </cell>
          <cell r="B1997" t="str">
            <v>La Française Profil Performance R</v>
          </cell>
          <cell r="C1997" t="str">
            <v/>
          </cell>
          <cell r="D1997">
            <v>4</v>
          </cell>
          <cell r="E1997" t="str">
            <v>FCP</v>
          </cell>
          <cell r="F1997" t="str">
            <v>La Française AM</v>
          </cell>
          <cell r="G1997" t="str">
            <v>La Française Asset Management</v>
          </cell>
          <cell r="H1997" t="str">
            <v>EUR</v>
          </cell>
          <cell r="I1997" t="str">
            <v>Enternext PEA PME 150 GR EUR</v>
          </cell>
          <cell r="J1997" t="str">
            <v>www.lafrancaise-am.com</v>
          </cell>
          <cell r="K1997" t="str">
            <v>Actions France Petites &amp; Moyennes Capitalisations</v>
          </cell>
          <cell r="L1997" t="str">
            <v>Europe Fonds ouverts  - Actions France Petites &amp; Moy. Cap.</v>
          </cell>
          <cell r="M1997" t="str">
            <v>FACA</v>
          </cell>
          <cell r="N1997" t="str">
            <v>FACAB</v>
          </cell>
          <cell r="O1997" t="str">
            <v>Quotidien</v>
          </cell>
          <cell r="P1997" t="str">
            <v>France</v>
          </cell>
          <cell r="Q1997" t="str">
            <v>Non</v>
          </cell>
          <cell r="R1997" t="str">
            <v/>
          </cell>
          <cell r="S1997" t="str">
            <v/>
          </cell>
          <cell r="T1997" t="str">
            <v>France</v>
          </cell>
          <cell r="U1997" t="str">
            <v>France</v>
          </cell>
          <cell r="V1997">
            <v>6</v>
          </cell>
          <cell r="W1997" t="str">
            <v>Non</v>
          </cell>
          <cell r="X1997" t="str">
            <v>Cap</v>
          </cell>
          <cell r="Y1997" t="str">
            <v>11h00</v>
          </cell>
          <cell r="Z1997" t="str">
            <v>J+2</v>
          </cell>
          <cell r="AB1997" t="str">
            <v>Non</v>
          </cell>
          <cell r="AC1997" t="str">
            <v>Non</v>
          </cell>
          <cell r="AD1997">
            <v>1.75</v>
          </cell>
          <cell r="AE1997">
            <v>2.4500000000000002</v>
          </cell>
        </row>
        <row r="1998">
          <cell r="A1998" t="str">
            <v>FR0010107953</v>
          </cell>
          <cell r="B1998" t="str">
            <v>La Française Protectaux I</v>
          </cell>
          <cell r="C1998" t="str">
            <v/>
          </cell>
          <cell r="D1998">
            <v>1</v>
          </cell>
          <cell r="E1998" t="str">
            <v>FCP</v>
          </cell>
          <cell r="F1998" t="str">
            <v>La Française AM</v>
          </cell>
          <cell r="G1998" t="str">
            <v>La Française Asset Management</v>
          </cell>
          <cell r="H1998" t="str">
            <v>EUR</v>
          </cell>
          <cell r="I1998" t="str">
            <v>Short JPM German Bund</v>
          </cell>
          <cell r="J1998" t="str">
            <v>www.lafrancaise-am.com</v>
          </cell>
          <cell r="K1998" t="str">
            <v>Autres stratégies</v>
          </cell>
          <cell r="L1998" t="str">
            <v>Europe Fonds ouverts  - Autre</v>
          </cell>
          <cell r="M1998" t="str">
            <v>GXXX</v>
          </cell>
          <cell r="N1998" t="str">
            <v>GXXXB</v>
          </cell>
          <cell r="O1998" t="str">
            <v>Quotidien</v>
          </cell>
          <cell r="P1998" t="str">
            <v>Spain;France;Italy;</v>
          </cell>
          <cell r="Q1998" t="str">
            <v>Non</v>
          </cell>
          <cell r="R1998" t="str">
            <v/>
          </cell>
          <cell r="S1998" t="str">
            <v>+ 85 ans</v>
          </cell>
          <cell r="T1998" t="str">
            <v>Zone Euro</v>
          </cell>
          <cell r="U1998" t="str">
            <v>Euroland</v>
          </cell>
          <cell r="V1998">
            <v>4</v>
          </cell>
          <cell r="W1998" t="str">
            <v>Non</v>
          </cell>
          <cell r="X1998" t="str">
            <v>Cap</v>
          </cell>
          <cell r="Y1998" t="str">
            <v>09h15</v>
          </cell>
          <cell r="Z1998" t="str">
            <v>J+3</v>
          </cell>
          <cell r="AB1998" t="str">
            <v>Non</v>
          </cell>
          <cell r="AC1998" t="str">
            <v>Oui</v>
          </cell>
          <cell r="AD1998">
            <v>0.53</v>
          </cell>
          <cell r="AE1998">
            <v>0.61</v>
          </cell>
        </row>
        <row r="1999">
          <cell r="A1999" t="str">
            <v>FR0013439403</v>
          </cell>
          <cell r="B1999" t="str">
            <v>La Française Rendement Glb 2028 RC EUR</v>
          </cell>
          <cell r="C1999" t="str">
            <v>OST Fusion avec le support FR0012020675 La Française Rendement Glb 2022 R le 02/02/2021 - FDC - fin de commercialisation le 31/03/2023 - AVENANT SPECIFIQUE / VERIFIER ARE grille</v>
          </cell>
          <cell r="D1999">
            <v>8</v>
          </cell>
          <cell r="E1999" t="str">
            <v>SICAV</v>
          </cell>
          <cell r="F1999" t="str">
            <v>La Française AM</v>
          </cell>
          <cell r="G1999" t="str">
            <v>La Française Asset Management</v>
          </cell>
          <cell r="H1999" t="str">
            <v>EUR</v>
          </cell>
          <cell r="I1999" t="str">
            <v>Pas d'indice de référence</v>
          </cell>
          <cell r="J1999" t="str">
            <v>www.lafrancaise-am.com</v>
          </cell>
          <cell r="K1999" t="str">
            <v>Obligation Terme Fixe (3)</v>
          </cell>
          <cell r="L1999" t="str">
            <v>Europe Fonds ouverts  - Obligations à échéance</v>
          </cell>
          <cell r="M1999" t="str">
            <v>BBEA</v>
          </cell>
          <cell r="N1999" t="str">
            <v>BBEAB</v>
          </cell>
          <cell r="O1999" t="str">
            <v>Quotidien</v>
          </cell>
          <cell r="P1999" t="str">
            <v>France</v>
          </cell>
          <cell r="Q1999" t="str">
            <v>Non</v>
          </cell>
          <cell r="R1999" t="str">
            <v/>
          </cell>
          <cell r="S1999" t="str">
            <v>+ 85 ans</v>
          </cell>
          <cell r="T1999" t="str">
            <v>Europe</v>
          </cell>
          <cell r="U1999" t="str">
            <v>Europe</v>
          </cell>
          <cell r="V1999">
            <v>3</v>
          </cell>
          <cell r="W1999" t="str">
            <v>Non</v>
          </cell>
          <cell r="X1999" t="str">
            <v>Cap</v>
          </cell>
          <cell r="Y1999" t="str">
            <v>11h00</v>
          </cell>
          <cell r="Z1999" t="str">
            <v>J+2</v>
          </cell>
          <cell r="AA1999" t="str">
            <v>Label ISR 01/2022</v>
          </cell>
          <cell r="AB1999" t="str">
            <v>Oui</v>
          </cell>
          <cell r="AC1999" t="str">
            <v>Oui</v>
          </cell>
          <cell r="AD1999">
            <v>1.111</v>
          </cell>
          <cell r="AE1999">
            <v>1.21</v>
          </cell>
        </row>
        <row r="2000">
          <cell r="A2000" t="str">
            <v>FR0010674978</v>
          </cell>
          <cell r="B2000" t="str">
            <v>La Française Sub Debt C</v>
          </cell>
          <cell r="C2000" t="str">
            <v>Retrait de l'offre SLEPL le 30/08/2021 car faibles encours (cf mail VF)</v>
          </cell>
          <cell r="D2000">
            <v>0</v>
          </cell>
          <cell r="E2000" t="str">
            <v>FCP</v>
          </cell>
          <cell r="F2000" t="str">
            <v>La Française AM</v>
          </cell>
          <cell r="G2000" t="str">
            <v>La Française Asset Management</v>
          </cell>
          <cell r="H2000" t="str">
            <v>EUR</v>
          </cell>
          <cell r="I2000" t="str">
            <v>Markit iBoxx € Fin Subordinate</v>
          </cell>
          <cell r="J2000" t="str">
            <v>www.lafrancaise-am.com</v>
          </cell>
          <cell r="K2000" t="str">
            <v>Obligations subordonnées</v>
          </cell>
          <cell r="L2000" t="str">
            <v>Europe Fonds ouverts  - EUR Subordinated Bond</v>
          </cell>
          <cell r="M2000" t="str">
            <v>BCPD</v>
          </cell>
          <cell r="N2000" t="str">
            <v>BCPDB</v>
          </cell>
          <cell r="O2000" t="str">
            <v>Quotidien</v>
          </cell>
          <cell r="P2000" t="str">
            <v>Switzerland;Spain;France;Italy;</v>
          </cell>
          <cell r="Q2000" t="str">
            <v>Non</v>
          </cell>
          <cell r="R2000" t="str">
            <v/>
          </cell>
          <cell r="S2000" t="str">
            <v>+ 85 ans</v>
          </cell>
          <cell r="T2000" t="str">
            <v>Zone Euro</v>
          </cell>
          <cell r="U2000" t="str">
            <v>Euroland</v>
          </cell>
          <cell r="V2000">
            <v>5</v>
          </cell>
          <cell r="W2000" t="str">
            <v>Non</v>
          </cell>
          <cell r="X2000" t="str">
            <v>Cap</v>
          </cell>
          <cell r="Y2000" t="str">
            <v>11h00</v>
          </cell>
          <cell r="Z2000" t="str">
            <v>J+2</v>
          </cell>
          <cell r="AA2000" t="str">
            <v>Label ISR 04/2021</v>
          </cell>
          <cell r="AB2000" t="str">
            <v>Non</v>
          </cell>
          <cell r="AC2000" t="str">
            <v>Oui</v>
          </cell>
          <cell r="AD2000">
            <v>0.6</v>
          </cell>
          <cell r="AE2000">
            <v>0.65</v>
          </cell>
        </row>
        <row r="2001">
          <cell r="A2001" t="str">
            <v>LU1523323860</v>
          </cell>
          <cell r="B2001" t="str">
            <v>LF LUX Multi-Asset Income RC EUR</v>
          </cell>
          <cell r="D2001">
            <v>4</v>
          </cell>
          <cell r="E2001" t="str">
            <v>SICAV</v>
          </cell>
          <cell r="F2001" t="str">
            <v>La Française AM</v>
          </cell>
          <cell r="G2001" t="str">
            <v>La Française Asset Management</v>
          </cell>
          <cell r="H2001" t="str">
            <v>EUR</v>
          </cell>
          <cell r="I2001" t="str">
            <v>Pas d'indice de référence</v>
          </cell>
          <cell r="J2001" t="str">
            <v>www.lafrancaise-am.com</v>
          </cell>
          <cell r="K2001" t="str">
            <v>Mixtes EUR Flexible</v>
          </cell>
          <cell r="L2001" t="str">
            <v>Europe Fonds ouverts  - Allocation EUR Flexible - International</v>
          </cell>
          <cell r="M2001" t="str">
            <v>EACA</v>
          </cell>
          <cell r="N2001" t="str">
            <v>EACAB</v>
          </cell>
          <cell r="O2001" t="str">
            <v>Quotidien</v>
          </cell>
          <cell r="P2001" t="str">
            <v>France;Luxembourg;</v>
          </cell>
          <cell r="Q2001" t="str">
            <v>Non</v>
          </cell>
          <cell r="R2001" t="str">
            <v/>
          </cell>
          <cell r="S2001" t="str">
            <v>+ 85 ans</v>
          </cell>
          <cell r="T2001" t="str">
            <v>International</v>
          </cell>
          <cell r="U2001" t="str">
            <v>Global</v>
          </cell>
          <cell r="V2001">
            <v>4</v>
          </cell>
          <cell r="W2001" t="str">
            <v>Non</v>
          </cell>
          <cell r="X2001" t="str">
            <v>Cap</v>
          </cell>
          <cell r="Y2001" t="str">
            <v>11h00</v>
          </cell>
          <cell r="Z2001" t="str">
            <v>J+2</v>
          </cell>
          <cell r="AB2001" t="str">
            <v>Non</v>
          </cell>
          <cell r="AC2001" t="str">
            <v>Oui</v>
          </cell>
          <cell r="AD2001">
            <v>1.6</v>
          </cell>
          <cell r="AE2001">
            <v>1.73</v>
          </cell>
        </row>
        <row r="2002">
          <cell r="A2002" t="str">
            <v>FR0013339538</v>
          </cell>
          <cell r="B2002" t="str">
            <v>Ambition Dynamique</v>
          </cell>
          <cell r="C2002" t="str">
            <v>A venir : le 03/09/2021 changement de libellé pour Ambition Dynamique et changement de benchmark impliquant une augmentation de + de 20% du profil rendement risk et augmentation des frais de gestion financièere max - Dédié - créé le 19/07/2018, VL d'origi</v>
          </cell>
          <cell r="D2002">
            <v>7</v>
          </cell>
          <cell r="E2002" t="str">
            <v>FCP</v>
          </cell>
          <cell r="F2002" t="str">
            <v>La Française AM</v>
          </cell>
          <cell r="G2002" t="str">
            <v>La Française Asset Management</v>
          </cell>
          <cell r="H2002" t="str">
            <v>EUR</v>
          </cell>
          <cell r="I2002" t="str">
            <v>(FTSE MTS Ex-CNO Etrix TR EUR) 30% + ( MSCI Europe NR EUR) 70%</v>
          </cell>
          <cell r="J2002" t="str">
            <v>www.lafrancaise-am.com</v>
          </cell>
          <cell r="K2002" t="str">
            <v>Mixtes EUR Dynamiques</v>
          </cell>
          <cell r="L2002" t="str">
            <v>Europe Fonds ouverts  - Allocation EUR Agressive - International</v>
          </cell>
          <cell r="M2002" t="str">
            <v>EADA</v>
          </cell>
          <cell r="N2002" t="str">
            <v>EADAB</v>
          </cell>
          <cell r="O2002" t="str">
            <v>Quotidien</v>
          </cell>
          <cell r="Q2002" t="str">
            <v>Non</v>
          </cell>
          <cell r="R2002" t="str">
            <v/>
          </cell>
          <cell r="S2002" t="str">
            <v/>
          </cell>
          <cell r="T2002" t="str">
            <v>International</v>
          </cell>
          <cell r="U2002" t="str">
            <v>Global</v>
          </cell>
          <cell r="V2002">
            <v>6</v>
          </cell>
          <cell r="X2002" t="str">
            <v>Cap</v>
          </cell>
          <cell r="Y2002" t="str">
            <v>10h00</v>
          </cell>
          <cell r="Z2002" t="str">
            <v>J+2</v>
          </cell>
          <cell r="AA2002">
            <v>0</v>
          </cell>
          <cell r="AB2002" t="str">
            <v>Non</v>
          </cell>
          <cell r="AC2002" t="str">
            <v>Oui</v>
          </cell>
          <cell r="AD2002">
            <v>2.4</v>
          </cell>
          <cell r="AE2002">
            <v>3.56</v>
          </cell>
        </row>
        <row r="2003">
          <cell r="A2003" t="str">
            <v>FR0013339520</v>
          </cell>
          <cell r="B2003" t="str">
            <v>Conviction Equilibre</v>
          </cell>
          <cell r="C2003" t="str">
            <v>A venir : le 03/09/2021 changement de libellé pour Conviction Equilibre -Dédié et augmentation des frais de gestion financièere max- créé le 19/07/2018, VL d'origine 1000€</v>
          </cell>
          <cell r="D2003">
            <v>7</v>
          </cell>
          <cell r="E2003" t="str">
            <v>FCP</v>
          </cell>
          <cell r="F2003" t="str">
            <v>La Française AM</v>
          </cell>
          <cell r="G2003" t="str">
            <v>La Française Asset Management</v>
          </cell>
          <cell r="H2003" t="str">
            <v>EUR</v>
          </cell>
          <cell r="I2003" t="str">
            <v>(FTSE MTS Ex-CNO Etrix TR EUR) 50% + ( MSCI Europe NR EUR) 50%</v>
          </cell>
          <cell r="J2003" t="str">
            <v>www.lafrancaise-am.com</v>
          </cell>
          <cell r="K2003" t="str">
            <v>Mixtes EUR Flexible</v>
          </cell>
          <cell r="L2003" t="str">
            <v>Europe Fonds ouverts  - Allocation EUR Flexible - International</v>
          </cell>
          <cell r="M2003" t="str">
            <v>EACA</v>
          </cell>
          <cell r="N2003" t="str">
            <v>EACAB</v>
          </cell>
          <cell r="O2003" t="str">
            <v>Quotidien</v>
          </cell>
          <cell r="Q2003" t="str">
            <v>Non</v>
          </cell>
          <cell r="R2003" t="str">
            <v/>
          </cell>
          <cell r="S2003" t="str">
            <v>+ 85 ans</v>
          </cell>
          <cell r="T2003" t="str">
            <v>International</v>
          </cell>
          <cell r="U2003" t="str">
            <v>Global</v>
          </cell>
          <cell r="V2003">
            <v>4</v>
          </cell>
          <cell r="X2003" t="str">
            <v>Cap</v>
          </cell>
          <cell r="Y2003" t="str">
            <v>10h00</v>
          </cell>
          <cell r="Z2003" t="str">
            <v>J+2</v>
          </cell>
          <cell r="AA2003">
            <v>0</v>
          </cell>
          <cell r="AB2003" t="str">
            <v>Non</v>
          </cell>
          <cell r="AC2003" t="str">
            <v>Oui</v>
          </cell>
          <cell r="AD2003">
            <v>1.9</v>
          </cell>
          <cell r="AE2003">
            <v>2.93</v>
          </cell>
        </row>
        <row r="2004">
          <cell r="A2004" t="str">
            <v>FR0013339512</v>
          </cell>
          <cell r="B2004" t="str">
            <v>Profil Modéré</v>
          </cell>
          <cell r="C2004" t="str">
            <v>A venir : le 03/09/2021 changement de libellé pour Profil Modéré et passage Eonia à Ester+ 0.085% et augmentation des frais de gestion financièere max- Dédié - créé le 19/07/2018, VL d'origine 1000€</v>
          </cell>
          <cell r="D2004">
            <v>7</v>
          </cell>
          <cell r="E2004" t="str">
            <v>FCP</v>
          </cell>
          <cell r="F2004" t="str">
            <v>La Française AM</v>
          </cell>
          <cell r="G2004" t="str">
            <v>La Française Asset Management</v>
          </cell>
          <cell r="H2004" t="str">
            <v>EUR</v>
          </cell>
          <cell r="I2004" t="str">
            <v>(FTSE MTS Ex-CNO Etrix TR EUR) 50% + ( Eonia) 35% + (MSCI Europe NR EUR) 15%</v>
          </cell>
          <cell r="J2004" t="str">
            <v>www.lafrancaise-am.com</v>
          </cell>
          <cell r="K2004" t="str">
            <v>Mixtes EUR Prudents</v>
          </cell>
          <cell r="L2004" t="str">
            <v>Europe Fonds ouverts  - Allocation EUR Prudente - International</v>
          </cell>
          <cell r="M2004" t="str">
            <v>EAAA</v>
          </cell>
          <cell r="N2004" t="str">
            <v>EAAAB</v>
          </cell>
          <cell r="O2004" t="str">
            <v>Quotidien</v>
          </cell>
          <cell r="Q2004" t="str">
            <v>Non</v>
          </cell>
          <cell r="R2004" t="str">
            <v/>
          </cell>
          <cell r="S2004" t="str">
            <v>+ 85 ans</v>
          </cell>
          <cell r="T2004" t="str">
            <v>International</v>
          </cell>
          <cell r="U2004" t="str">
            <v>Global</v>
          </cell>
          <cell r="V2004">
            <v>4</v>
          </cell>
          <cell r="X2004" t="str">
            <v>Cap</v>
          </cell>
          <cell r="Y2004" t="str">
            <v>10h00</v>
          </cell>
          <cell r="Z2004" t="str">
            <v>J+2</v>
          </cell>
          <cell r="AA2004">
            <v>0</v>
          </cell>
          <cell r="AB2004" t="str">
            <v>Non</v>
          </cell>
          <cell r="AC2004" t="str">
            <v>Oui</v>
          </cell>
          <cell r="AD2004">
            <v>1.4</v>
          </cell>
          <cell r="AE2004">
            <v>2.2000000000000002</v>
          </cell>
        </row>
        <row r="2005">
          <cell r="A2005" t="str">
            <v>QS0007945767</v>
          </cell>
          <cell r="B2005" t="str">
            <v>Epargne Foncière</v>
          </cell>
          <cell r="C2005" t="str">
            <v>Listes : SLEXPERT + SLSPL + MESTRAT + PERPERES ; fermé du 13/11/2015 au 15/01/2016 - Pas chez MS - ancien code Isin : QS0383839321 / PAS D'ARE</v>
          </cell>
          <cell r="D2005">
            <v>11</v>
          </cell>
          <cell r="E2005" t="str">
            <v>SCPI (2)</v>
          </cell>
          <cell r="F2005" t="str">
            <v>La Française Real Estate Managers</v>
          </cell>
          <cell r="G2005" t="str">
            <v>La Française Real Estate Managers</v>
          </cell>
          <cell r="H2005" t="str">
            <v>EUR</v>
          </cell>
          <cell r="I2005" t="str">
            <v>Pas d'indice de référence</v>
          </cell>
          <cell r="J2005" t="str">
            <v>www.lafrancaise-greim.com</v>
          </cell>
          <cell r="K2005" t="str">
            <v>SCPI - Société Collective de Placement Immobilier (3) (5)</v>
          </cell>
          <cell r="L2005" t="str">
            <v>scpi</v>
          </cell>
          <cell r="M2005" t="str">
            <v>HB20</v>
          </cell>
          <cell r="N2005" t="str">
            <v>HB20B</v>
          </cell>
          <cell r="O2005" t="str">
            <v>Mensuel</v>
          </cell>
          <cell r="Q2005" t="str">
            <v>Non</v>
          </cell>
          <cell r="R2005" t="str">
            <v/>
          </cell>
          <cell r="S2005" t="str">
            <v>+ 85 ans</v>
          </cell>
          <cell r="T2005" t="e">
            <v>#N/A</v>
          </cell>
          <cell r="V2005">
            <v>3</v>
          </cell>
          <cell r="AA2005">
            <v>0</v>
          </cell>
          <cell r="AD2005" t="str">
            <v>na</v>
          </cell>
          <cell r="AE2005">
            <v>1.9299999999999997</v>
          </cell>
        </row>
        <row r="2006">
          <cell r="A2006" t="str">
            <v>QS8038578469</v>
          </cell>
          <cell r="B2006" t="str">
            <v>LF Europimmo</v>
          </cell>
          <cell r="C2006" t="str">
            <v>SCPI, non MSD / PAS D'ARE</v>
          </cell>
          <cell r="D2006">
            <v>6</v>
          </cell>
          <cell r="E2006" t="str">
            <v xml:space="preserve">SCPI </v>
          </cell>
          <cell r="F2006" t="str">
            <v>La Française Real Estate Managers</v>
          </cell>
          <cell r="G2006" t="str">
            <v>La Française Real Estate Managers</v>
          </cell>
          <cell r="H2006" t="str">
            <v>Eur</v>
          </cell>
          <cell r="I2006" t="str">
            <v>Pas d'indice de référence</v>
          </cell>
          <cell r="J2006" t="str">
            <v>www.lafrancaise-greim.com</v>
          </cell>
          <cell r="K2006" t="str">
            <v>SCPI - Société Collective de Placement Immobilier (3) (5)</v>
          </cell>
          <cell r="L2006" t="str">
            <v>scpi</v>
          </cell>
          <cell r="M2006" t="str">
            <v>HB20</v>
          </cell>
          <cell r="N2006" t="str">
            <v>HB20B</v>
          </cell>
          <cell r="O2006" t="str">
            <v>Mensuel</v>
          </cell>
          <cell r="Q2006" t="str">
            <v>Non</v>
          </cell>
          <cell r="R2006" t="str">
            <v/>
          </cell>
          <cell r="S2006" t="str">
            <v>+ 85 ans</v>
          </cell>
          <cell r="T2006" t="e">
            <v>#N/A</v>
          </cell>
          <cell r="V2006">
            <v>3</v>
          </cell>
          <cell r="X2006" t="str">
            <v>Dist</v>
          </cell>
          <cell r="AC2006" t="str">
            <v>Non</v>
          </cell>
          <cell r="AD2006" t="str">
            <v>na</v>
          </cell>
          <cell r="AE2006">
            <v>3.57</v>
          </cell>
        </row>
        <row r="2007">
          <cell r="A2007" t="str">
            <v>QS0010220182</v>
          </cell>
          <cell r="B2007" t="str">
            <v>LF Philosophale 2
Frais de souscription de 1%</v>
          </cell>
          <cell r="C2007" t="str">
            <v>Frais d'entrée max  1,5%, actuellement 1% - Unicimmo</v>
          </cell>
          <cell r="D2007">
            <v>8</v>
          </cell>
          <cell r="E2007" t="str">
            <v>SCP (2)</v>
          </cell>
          <cell r="F2007" t="str">
            <v>La Française Real Estate Managers</v>
          </cell>
          <cell r="G2007" t="str">
            <v>La Française Real Estate Managers</v>
          </cell>
          <cell r="H2007" t="str">
            <v>EUR</v>
          </cell>
          <cell r="I2007" t="str">
            <v>Pas d'indice de référence</v>
          </cell>
          <cell r="J2007" t="str">
            <v>www.lafrancaise-greim.com</v>
          </cell>
          <cell r="K2007" t="str">
            <v>SCP en Société Collective de Placement Immobilier (3)</v>
          </cell>
          <cell r="L2007" t="str">
            <v>scp</v>
          </cell>
          <cell r="M2007" t="str">
            <v>HC10</v>
          </cell>
          <cell r="N2007" t="str">
            <v>HC10B</v>
          </cell>
          <cell r="O2007" t="str">
            <v>Hebdomadaire</v>
          </cell>
          <cell r="Q2007" t="str">
            <v>Non</v>
          </cell>
          <cell r="R2007" t="str">
            <v/>
          </cell>
          <cell r="S2007" t="str">
            <v>+ 85 ans</v>
          </cell>
          <cell r="T2007" t="e">
            <v>#N/A</v>
          </cell>
          <cell r="V2007">
            <v>2</v>
          </cell>
          <cell r="AA2007">
            <v>0</v>
          </cell>
          <cell r="AD2007" t="str">
            <v>na</v>
          </cell>
          <cell r="AE2007">
            <v>2.84</v>
          </cell>
        </row>
        <row r="2008">
          <cell r="A2008" t="str">
            <v>QS0479495362</v>
          </cell>
          <cell r="B2008" t="str">
            <v>LF UniCimmo</v>
          </cell>
          <cell r="C2008" t="str">
            <v>Réouverture de comercialisation le 21/05/2021 jusqu'au 30/10/2021 (la fin du délai de renoncaition doit être antérieure au 30/09/2021)- Frais d'entrée 0% - Commercialisation ponctuelle 03/2020-08-2020 (SLSPL-Nortia)  / Pas chez MS - Retiré des listes 30/0</v>
          </cell>
          <cell r="D2008">
            <v>1</v>
          </cell>
          <cell r="E2008" t="str">
            <v>SCP (2)</v>
          </cell>
          <cell r="F2008" t="str">
            <v>La Française Real Estate Managers</v>
          </cell>
          <cell r="G2008" t="str">
            <v>La Française Real Estate Managers</v>
          </cell>
          <cell r="H2008" t="str">
            <v>EUR</v>
          </cell>
          <cell r="I2008" t="str">
            <v>Pas d'indice de référence</v>
          </cell>
          <cell r="J2008" t="str">
            <v>www.lafrancaise-greim.com</v>
          </cell>
          <cell r="K2008" t="str">
            <v>SCP en Société Collective de Placement Immobilier (3)</v>
          </cell>
          <cell r="L2008" t="str">
            <v>scp</v>
          </cell>
          <cell r="M2008" t="str">
            <v>HC10</v>
          </cell>
          <cell r="N2008" t="str">
            <v>HC10B</v>
          </cell>
          <cell r="O2008" t="str">
            <v>Hebdomadaire</v>
          </cell>
          <cell r="Q2008" t="str">
            <v>Non</v>
          </cell>
          <cell r="R2008" t="str">
            <v/>
          </cell>
          <cell r="S2008" t="str">
            <v>+ 85 ans</v>
          </cell>
          <cell r="T2008" t="e">
            <v>#N/A</v>
          </cell>
          <cell r="V2008">
            <v>2</v>
          </cell>
          <cell r="AD2008" t="str">
            <v>na</v>
          </cell>
          <cell r="AE2008">
            <v>2.87</v>
          </cell>
        </row>
        <row r="2009">
          <cell r="A2009" t="str">
            <v>QS0399922699</v>
          </cell>
          <cell r="B2009" t="str">
            <v>Multimmobilier 2</v>
          </cell>
          <cell r="C2009" t="str">
            <v>SCPI - Commercialisation suspendue au 15/07/2016 / PAS D'ARE - Fusion dans Epargne Foncière QS0007945767 le 04/01/2021</v>
          </cell>
          <cell r="D2009">
            <v>0</v>
          </cell>
          <cell r="E2009" t="str">
            <v xml:space="preserve">SCPI </v>
          </cell>
          <cell r="F2009" t="str">
            <v>La Française Real Estate Managers</v>
          </cell>
          <cell r="G2009" t="str">
            <v>La Française Real Estate Managers</v>
          </cell>
          <cell r="H2009" t="str">
            <v>EUR</v>
          </cell>
          <cell r="I2009" t="str">
            <v>Pas d'indice de référence</v>
          </cell>
          <cell r="J2009" t="str">
            <v>www.lafrancaise-greim.com</v>
          </cell>
          <cell r="K2009" t="str">
            <v>SCPI - Société Collective de Placement Immobilier (3) (5)</v>
          </cell>
          <cell r="L2009" t="str">
            <v>scpi</v>
          </cell>
          <cell r="M2009" t="str">
            <v>HB20</v>
          </cell>
          <cell r="N2009" t="str">
            <v>HB20B</v>
          </cell>
          <cell r="O2009" t="str">
            <v>Mensuel</v>
          </cell>
          <cell r="Q2009" t="str">
            <v>Non</v>
          </cell>
          <cell r="R2009" t="str">
            <v/>
          </cell>
          <cell r="S2009" t="str">
            <v>+ 85 ans</v>
          </cell>
          <cell r="T2009" t="e">
            <v>#N/A</v>
          </cell>
          <cell r="V2009">
            <v>3</v>
          </cell>
          <cell r="AD2009" t="str">
            <v>na</v>
          </cell>
          <cell r="AE2009">
            <v>2.0499999999999998</v>
          </cell>
        </row>
        <row r="2010">
          <cell r="A2010" t="str">
            <v>QS0007000038</v>
          </cell>
          <cell r="B2010" t="str">
            <v>Selectinvest1</v>
          </cell>
          <cell r="C2010" t="str">
            <v>SCPI, non MSD / PAS D'ARE</v>
          </cell>
          <cell r="D2010">
            <v>9</v>
          </cell>
          <cell r="E2010" t="str">
            <v xml:space="preserve">SCPI </v>
          </cell>
          <cell r="F2010" t="str">
            <v>La Française Real Estate Managers</v>
          </cell>
          <cell r="G2010" t="str">
            <v>La Française Real Estate Managers</v>
          </cell>
          <cell r="H2010" t="str">
            <v>EUR</v>
          </cell>
          <cell r="I2010" t="str">
            <v>Pas d'indice de référence</v>
          </cell>
          <cell r="J2010" t="str">
            <v>www.lafrancaise-greim.com</v>
          </cell>
          <cell r="K2010" t="str">
            <v>SCPI - Société Collective de Placement Immobilier (3) (5)</v>
          </cell>
          <cell r="L2010" t="str">
            <v>scpi</v>
          </cell>
          <cell r="M2010" t="str">
            <v>HB20</v>
          </cell>
          <cell r="N2010" t="str">
            <v>HB20B</v>
          </cell>
          <cell r="O2010" t="str">
            <v>Mensuel</v>
          </cell>
          <cell r="Q2010" t="str">
            <v>Non</v>
          </cell>
          <cell r="R2010" t="str">
            <v/>
          </cell>
          <cell r="S2010" t="str">
            <v>+ 85 ans</v>
          </cell>
          <cell r="T2010" t="e">
            <v>#N/A</v>
          </cell>
          <cell r="V2010">
            <v>3</v>
          </cell>
          <cell r="AA2010">
            <v>0</v>
          </cell>
          <cell r="AD2010" t="str">
            <v>na</v>
          </cell>
          <cell r="AE2010">
            <v>1.71</v>
          </cell>
        </row>
        <row r="2011">
          <cell r="A2011" t="str">
            <v>LU1602252113</v>
          </cell>
          <cell r="B2011" t="str">
            <v>Laffitte Risk Arbitrage UCITS A EUR Acc</v>
          </cell>
          <cell r="D2011">
            <v>7</v>
          </cell>
          <cell r="E2011" t="str">
            <v>FCP</v>
          </cell>
          <cell r="F2011" t="str">
            <v>Laffitte Capital Management</v>
          </cell>
          <cell r="G2011" t="str">
            <v>Laffitte Capital Management</v>
          </cell>
          <cell r="H2011" t="str">
            <v>EUR</v>
          </cell>
          <cell r="I2011" t="str">
            <v>Pas d'indice de référence</v>
          </cell>
          <cell r="J2011" t="str">
            <v>www.laffittecapital.com</v>
          </cell>
          <cell r="K2011" t="str">
            <v>Gestion Alternative</v>
          </cell>
          <cell r="L2011" t="str">
            <v>Europe Fonds ouverts  - Alt - Event Driven</v>
          </cell>
          <cell r="M2011" t="str">
            <v>D000</v>
          </cell>
          <cell r="N2011" t="str">
            <v>D000B</v>
          </cell>
          <cell r="O2011" t="str">
            <v>Quotidien</v>
          </cell>
          <cell r="P2011" t="str">
            <v>France</v>
          </cell>
          <cell r="Q2011" t="str">
            <v>Non</v>
          </cell>
          <cell r="R2011" t="str">
            <v/>
          </cell>
          <cell r="S2011" t="str">
            <v>+ 85 ans</v>
          </cell>
          <cell r="T2011" t="str">
            <v>International</v>
          </cell>
          <cell r="U2011" t="str">
            <v>Global</v>
          </cell>
          <cell r="V2011">
            <v>3</v>
          </cell>
          <cell r="W2011" t="str">
            <v>Non</v>
          </cell>
          <cell r="X2011" t="str">
            <v>Cap</v>
          </cell>
          <cell r="Y2011" t="str">
            <v>11h00 J-1</v>
          </cell>
          <cell r="Z2011" t="str">
            <v>Souscription : J+2
Rachat : J+4</v>
          </cell>
          <cell r="AA2011">
            <v>0</v>
          </cell>
          <cell r="AB2011" t="str">
            <v>Non</v>
          </cell>
          <cell r="AC2011" t="str">
            <v>Oui</v>
          </cell>
          <cell r="AD2011">
            <v>2</v>
          </cell>
          <cell r="AE2011">
            <v>2.65</v>
          </cell>
        </row>
        <row r="2012">
          <cell r="A2012" t="str">
            <v>FR0011057371</v>
          </cell>
          <cell r="B2012" t="str">
            <v>Aguarena Investissement</v>
          </cell>
          <cell r="D2012">
            <v>2</v>
          </cell>
          <cell r="E2012" t="str">
            <v>FCP</v>
          </cell>
          <cell r="F2012" t="str">
            <v>Lazard Frères Gestion</v>
          </cell>
          <cell r="G2012" t="str">
            <v>Lazard Frères Gestion</v>
          </cell>
          <cell r="H2012" t="str">
            <v>EUR</v>
          </cell>
          <cell r="I2012" t="str">
            <v>(MSCI ACWI NR EUR) 50% + ( ICE BofAML Euro 1-10) 50%</v>
          </cell>
          <cell r="J2012" t="str">
            <v>www.lazardfreresgestion.fr</v>
          </cell>
          <cell r="K2012" t="str">
            <v>Mixtes EUR Flexible</v>
          </cell>
          <cell r="L2012" t="str">
            <v>Europe Fonds ouverts  - Allocation EUR Flexible - International</v>
          </cell>
          <cell r="M2012" t="str">
            <v>EACA</v>
          </cell>
          <cell r="N2012" t="str">
            <v>EACAB</v>
          </cell>
          <cell r="O2012" t="str">
            <v>Quotidien</v>
          </cell>
          <cell r="P2012" t="str">
            <v>France</v>
          </cell>
          <cell r="Q2012" t="str">
            <v>Non</v>
          </cell>
          <cell r="R2012" t="str">
            <v/>
          </cell>
          <cell r="S2012" t="str">
            <v>+ 85 ans</v>
          </cell>
          <cell r="T2012" t="str">
            <v>International</v>
          </cell>
          <cell r="U2012" t="str">
            <v>Global</v>
          </cell>
          <cell r="V2012">
            <v>4</v>
          </cell>
          <cell r="W2012" t="str">
            <v>Non</v>
          </cell>
          <cell r="X2012" t="str">
            <v>Cap</v>
          </cell>
          <cell r="Y2012" t="str">
            <v>12h00</v>
          </cell>
          <cell r="Z2012" t="str">
            <v>J+1</v>
          </cell>
          <cell r="AB2012" t="str">
            <v>Oui</v>
          </cell>
          <cell r="AC2012" t="str">
            <v>Oui</v>
          </cell>
          <cell r="AD2012">
            <v>0.75</v>
          </cell>
          <cell r="AE2012">
            <v>1.27</v>
          </cell>
        </row>
        <row r="2013">
          <cell r="A2013" t="str">
            <v>FR0013179660</v>
          </cell>
          <cell r="B2013" t="str">
            <v>BCA Flex</v>
          </cell>
          <cell r="D2013">
            <v>2</v>
          </cell>
          <cell r="E2013" t="str">
            <v>FCP</v>
          </cell>
          <cell r="F2013" t="str">
            <v>Lazard Frères Gestion</v>
          </cell>
          <cell r="G2013" t="str">
            <v>Lazard Frères Gestion</v>
          </cell>
          <cell r="H2013" t="str">
            <v>EUR</v>
          </cell>
          <cell r="I2013" t="str">
            <v>Eonia +3%</v>
          </cell>
          <cell r="J2013" t="str">
            <v>www.lazardfreresgestion.fr</v>
          </cell>
          <cell r="K2013" t="str">
            <v>Mixtes EUR Flexible</v>
          </cell>
          <cell r="L2013" t="str">
            <v>Europe Fonds ouverts  - Allocation EUR Flexible - International</v>
          </cell>
          <cell r="M2013" t="str">
            <v>EACA</v>
          </cell>
          <cell r="N2013" t="str">
            <v>EACAB</v>
          </cell>
          <cell r="O2013" t="str">
            <v>Quotidien</v>
          </cell>
          <cell r="P2013" t="str">
            <v>France</v>
          </cell>
          <cell r="Q2013" t="str">
            <v>Non</v>
          </cell>
          <cell r="R2013" t="str">
            <v/>
          </cell>
          <cell r="S2013" t="str">
            <v>+ 85 ans</v>
          </cell>
          <cell r="T2013" t="str">
            <v>International</v>
          </cell>
          <cell r="U2013" t="str">
            <v>Global</v>
          </cell>
          <cell r="V2013">
            <v>3</v>
          </cell>
          <cell r="W2013" t="str">
            <v>Non</v>
          </cell>
          <cell r="X2013" t="str">
            <v>Cap</v>
          </cell>
          <cell r="Y2013" t="str">
            <v>12h00 J-1</v>
          </cell>
          <cell r="Z2013" t="str">
            <v>J+3</v>
          </cell>
          <cell r="AB2013" t="str">
            <v>Non</v>
          </cell>
          <cell r="AC2013" t="str">
            <v>Oui</v>
          </cell>
          <cell r="AD2013">
            <v>1.5</v>
          </cell>
          <cell r="AE2013">
            <v>2.33</v>
          </cell>
        </row>
        <row r="2014">
          <cell r="A2014" t="str">
            <v>FR0013482353</v>
          </cell>
          <cell r="B2014" t="str">
            <v>Inkipit Mandat Croissance C</v>
          </cell>
          <cell r="C2014" t="str">
            <v>Créé le 15/04/2020 ; VL d'origine : 100 €</v>
          </cell>
          <cell r="D2014">
            <v>1</v>
          </cell>
          <cell r="E2014" t="str">
            <v>FCP</v>
          </cell>
          <cell r="F2014" t="str">
            <v>Lazard Frères Gestion</v>
          </cell>
          <cell r="G2014" t="str">
            <v>Lazard Frères Gestion</v>
          </cell>
          <cell r="H2014" t="str">
            <v>EUR</v>
          </cell>
          <cell r="I2014" t="str">
            <v>(MSCI ACWI NR EUR) 30% + ( MSCI EMU NR EUR) 30% + (ICE BofA EUR Brd Mkt TR EUR) 40%</v>
          </cell>
          <cell r="J2014" t="str">
            <v>www.lazardfreresgestion.fr</v>
          </cell>
          <cell r="K2014" t="str">
            <v>Mixtes EUR Flexible</v>
          </cell>
          <cell r="L2014" t="str">
            <v>Europe Fonds ouverts  - Allocation EUR Flexible - International</v>
          </cell>
          <cell r="M2014" t="str">
            <v>EACA</v>
          </cell>
          <cell r="N2014" t="str">
            <v>EACAB</v>
          </cell>
          <cell r="O2014" t="str">
            <v>Quotidien</v>
          </cell>
          <cell r="Q2014" t="str">
            <v>Non</v>
          </cell>
          <cell r="R2014" t="str">
            <v/>
          </cell>
          <cell r="S2014" t="str">
            <v>+ 85 ans</v>
          </cell>
          <cell r="U2014" t="str">
            <v>Global</v>
          </cell>
          <cell r="V2014">
            <v>5</v>
          </cell>
          <cell r="X2014" t="str">
            <v>Cap</v>
          </cell>
          <cell r="Y2014" t="str">
            <v>10h00</v>
          </cell>
          <cell r="Z2014" t="str">
            <v>J+2</v>
          </cell>
          <cell r="AB2014" t="str">
            <v>Non</v>
          </cell>
          <cell r="AC2014" t="str">
            <v>Oui</v>
          </cell>
          <cell r="AD2014">
            <v>1.4350000000000001</v>
          </cell>
          <cell r="AE2014">
            <v>2.21</v>
          </cell>
        </row>
        <row r="2015">
          <cell r="A2015" t="str">
            <v>FR0014001KV7</v>
          </cell>
          <cell r="B2015" t="str">
            <v>Hegoa RC EUR</v>
          </cell>
          <cell r="D2015">
            <v>4</v>
          </cell>
          <cell r="E2015" t="str">
            <v>FCP</v>
          </cell>
          <cell r="F2015" t="str">
            <v>Lazard Frères Gestion</v>
          </cell>
          <cell r="G2015" t="str">
            <v>Lazard Frères Gestion</v>
          </cell>
          <cell r="H2015" t="str">
            <v>EUR</v>
          </cell>
          <cell r="I2015" t="str">
            <v>(MSCI ACWI NR EUR) 60.000% + ( ICE BofA EUR Brd Mkt TR EUR) 40.000%</v>
          </cell>
          <cell r="J2015" t="str">
            <v>www.lazardfreresgestion.fr</v>
          </cell>
          <cell r="K2015" t="str">
            <v>Mixtes EUR Flexible</v>
          </cell>
          <cell r="L2015" t="str">
            <v>Europe Fonds ouverts  - Allocation EUR Flexible - International</v>
          </cell>
          <cell r="M2015" t="str">
            <v>EACA</v>
          </cell>
          <cell r="N2015" t="str">
            <v>EACAB</v>
          </cell>
          <cell r="O2015" t="str">
            <v>Quotidien</v>
          </cell>
          <cell r="P2015" t="str">
            <v>France</v>
          </cell>
          <cell r="Q2015" t="str">
            <v>Non</v>
          </cell>
          <cell r="R2015" t="str">
            <v/>
          </cell>
          <cell r="S2015" t="str">
            <v>+ 85 ans</v>
          </cell>
          <cell r="T2015" t="str">
            <v>International</v>
          </cell>
          <cell r="U2015" t="str">
            <v>Global</v>
          </cell>
          <cell r="V2015">
            <v>4</v>
          </cell>
          <cell r="W2015" t="str">
            <v>Non</v>
          </cell>
          <cell r="X2015" t="str">
            <v>Cap</v>
          </cell>
          <cell r="Y2015" t="str">
            <v>12h00</v>
          </cell>
          <cell r="Z2015" t="str">
            <v>J+3</v>
          </cell>
          <cell r="AB2015" t="str">
            <v>Non</v>
          </cell>
          <cell r="AC2015" t="str">
            <v>Oui</v>
          </cell>
          <cell r="AD2015">
            <v>1.635</v>
          </cell>
          <cell r="AE2015">
            <v>2.375</v>
          </cell>
        </row>
        <row r="2016">
          <cell r="A2016" t="str">
            <v>FR0013482379</v>
          </cell>
          <cell r="B2016" t="str">
            <v>Inkipit Mandat Croissance E</v>
          </cell>
          <cell r="C2016" t="str">
            <v>Référencement temporaire Claire Fremin : Part mise en hors liste et désactivée sur klife</v>
          </cell>
          <cell r="D2016">
            <v>0</v>
          </cell>
          <cell r="E2016" t="str">
            <v>FCP</v>
          </cell>
          <cell r="F2016" t="str">
            <v>Lazard Frères Gestion</v>
          </cell>
          <cell r="G2016" t="str">
            <v>Lazard Frères Gestion</v>
          </cell>
          <cell r="H2016" t="str">
            <v>EUR</v>
          </cell>
          <cell r="I2016" t="str">
            <v>(MSCI ACWI NR EUR) 30.000% + ( MSCI EMU NR EUR) 30.000% + (ICE BofA EUR Brd Mkt TR EUR) 40.000%</v>
          </cell>
          <cell r="J2016" t="str">
            <v>www.lazardfreresgestion.fr</v>
          </cell>
          <cell r="K2016" t="str">
            <v>Mixtes EUR Flexible</v>
          </cell>
          <cell r="L2016" t="str">
            <v>Europe Fonds ouverts  - Allocation EUR Flexible - International</v>
          </cell>
          <cell r="M2016" t="str">
            <v>EACA</v>
          </cell>
          <cell r="N2016" t="str">
            <v>EACAB</v>
          </cell>
          <cell r="O2016" t="str">
            <v>Quotidien</v>
          </cell>
          <cell r="P2016" t="str">
            <v>France</v>
          </cell>
          <cell r="Q2016" t="str">
            <v>Non</v>
          </cell>
          <cell r="R2016" t="str">
            <v/>
          </cell>
          <cell r="S2016" t="str">
            <v>+ 85 ans</v>
          </cell>
          <cell r="T2016" t="str">
            <v>International</v>
          </cell>
          <cell r="U2016" t="str">
            <v>Global</v>
          </cell>
          <cell r="V2016">
            <v>5</v>
          </cell>
          <cell r="W2016" t="str">
            <v>Non</v>
          </cell>
          <cell r="X2016" t="str">
            <v>Cap</v>
          </cell>
          <cell r="Y2016" t="str">
            <v>10h00</v>
          </cell>
          <cell r="Z2016" t="str">
            <v>J+2</v>
          </cell>
          <cell r="AB2016" t="str">
            <v>Non</v>
          </cell>
          <cell r="AC2016" t="str">
            <v>Oui</v>
          </cell>
          <cell r="AD2016">
            <v>0.73499999999999999</v>
          </cell>
          <cell r="AE2016">
            <v>1.53</v>
          </cell>
        </row>
        <row r="2017">
          <cell r="A2017" t="str">
            <v>FR0013482361</v>
          </cell>
          <cell r="B2017" t="str">
            <v>Inkipit Mandat Croissance I</v>
          </cell>
          <cell r="C2017" t="str">
            <v>Référencement temporaire Claire Fremin : Part mise en hors liste et désactivée sur klife</v>
          </cell>
          <cell r="D2017">
            <v>0</v>
          </cell>
          <cell r="E2017" t="str">
            <v>FCP</v>
          </cell>
          <cell r="F2017" t="str">
            <v>Lazard Frères Gestion</v>
          </cell>
          <cell r="G2017" t="str">
            <v>Lazard Frères Gestion</v>
          </cell>
          <cell r="H2017" t="str">
            <v>EUR</v>
          </cell>
          <cell r="I2017" t="str">
            <v>(MSCI ACWI NR EUR) 30.000% + ( MSCI EMU NR EUR) 30.000% + (ICE BofA EUR Brd Mkt TR EUR) 40.000%</v>
          </cell>
          <cell r="J2017" t="str">
            <v>www.lazardfreresgestion.fr</v>
          </cell>
          <cell r="K2017" t="str">
            <v>Mixtes EUR Flexible</v>
          </cell>
          <cell r="L2017" t="str">
            <v>Europe Fonds ouverts  - Allocation EUR Flexible - International</v>
          </cell>
          <cell r="M2017" t="str">
            <v>EACA</v>
          </cell>
          <cell r="N2017" t="str">
            <v>EACAB</v>
          </cell>
          <cell r="O2017" t="str">
            <v>Quotidien</v>
          </cell>
          <cell r="P2017" t="str">
            <v>France</v>
          </cell>
          <cell r="Q2017" t="str">
            <v>Non</v>
          </cell>
          <cell r="R2017" t="str">
            <v/>
          </cell>
          <cell r="S2017" t="str">
            <v>+ 85 ans</v>
          </cell>
          <cell r="T2017" t="str">
            <v>International</v>
          </cell>
          <cell r="U2017" t="str">
            <v>Global</v>
          </cell>
          <cell r="V2017">
            <v>5</v>
          </cell>
          <cell r="W2017" t="str">
            <v>Non</v>
          </cell>
          <cell r="X2017" t="str">
            <v>Cap</v>
          </cell>
          <cell r="Y2017" t="str">
            <v>10h00</v>
          </cell>
          <cell r="Z2017" t="str">
            <v>J+2</v>
          </cell>
          <cell r="AB2017" t="str">
            <v>Non</v>
          </cell>
          <cell r="AC2017" t="str">
            <v>Oui</v>
          </cell>
          <cell r="AD2017">
            <v>0.95</v>
          </cell>
        </row>
        <row r="2018">
          <cell r="A2018" t="str">
            <v>FR0010119917</v>
          </cell>
          <cell r="B2018" t="str">
            <v>Lazard Actifs Réels C</v>
          </cell>
          <cell r="C2018" t="str">
            <v/>
          </cell>
          <cell r="D2018">
            <v>3</v>
          </cell>
          <cell r="E2018" t="str">
            <v>SICAV</v>
          </cell>
          <cell r="F2018" t="str">
            <v>Lazard Frères Gestion</v>
          </cell>
          <cell r="G2018" t="str">
            <v>Lazard Frères Gestion</v>
          </cell>
          <cell r="H2018" t="str">
            <v>EUR</v>
          </cell>
          <cell r="I2018" t="str">
            <v>IEIF Eurozone TR EUR</v>
          </cell>
          <cell r="J2018" t="str">
            <v>www.lazardfreresgestion.fr</v>
          </cell>
          <cell r="K2018" t="str">
            <v>Secteur Immobilier Europe</v>
          </cell>
          <cell r="L2018" t="str">
            <v>Europe Fonds ouverts  - Immobilier - Indirect Zone Euro</v>
          </cell>
          <cell r="M2018" t="str">
            <v>G0I0</v>
          </cell>
          <cell r="N2018" t="str">
            <v>G0I0B</v>
          </cell>
          <cell r="O2018" t="str">
            <v>Quotidien</v>
          </cell>
          <cell r="P2018" t="str">
            <v>France</v>
          </cell>
          <cell r="Q2018" t="str">
            <v>Non</v>
          </cell>
          <cell r="R2018" t="str">
            <v/>
          </cell>
          <cell r="S2018" t="str">
            <v/>
          </cell>
          <cell r="T2018" t="str">
            <v>Zone Euro</v>
          </cell>
          <cell r="U2018" t="str">
            <v>Euroland</v>
          </cell>
          <cell r="V2018">
            <v>6</v>
          </cell>
          <cell r="W2018" t="str">
            <v>Non</v>
          </cell>
          <cell r="X2018" t="str">
            <v>Cap</v>
          </cell>
          <cell r="Y2018" t="str">
            <v>11h00</v>
          </cell>
          <cell r="Z2018" t="str">
            <v>Souscriptions : J+1
Rachats : J+3</v>
          </cell>
          <cell r="AB2018" t="str">
            <v>Non</v>
          </cell>
          <cell r="AC2018" t="str">
            <v>Oui</v>
          </cell>
          <cell r="AD2018">
            <v>1.5</v>
          </cell>
          <cell r="AE2018">
            <v>1.6</v>
          </cell>
        </row>
        <row r="2019">
          <cell r="A2019" t="str">
            <v>FR0000291411</v>
          </cell>
          <cell r="B2019" t="str">
            <v>Lazard Actifs Réels D</v>
          </cell>
          <cell r="C2019" t="str">
            <v/>
          </cell>
          <cell r="D2019">
            <v>2</v>
          </cell>
          <cell r="E2019" t="str">
            <v>SICAV</v>
          </cell>
          <cell r="F2019" t="str">
            <v>Lazard Frères Gestion</v>
          </cell>
          <cell r="G2019" t="str">
            <v>Lazard Frères Gestion</v>
          </cell>
          <cell r="H2019" t="str">
            <v>EUR</v>
          </cell>
          <cell r="I2019" t="str">
            <v>IEIF Eurozone TR EUR</v>
          </cell>
          <cell r="J2019" t="str">
            <v>www.lazardfreresgestion.fr</v>
          </cell>
          <cell r="K2019" t="str">
            <v>Secteur Immobilier Europe</v>
          </cell>
          <cell r="L2019" t="str">
            <v>Europe Fonds ouverts  - Immobilier - Indirect Zone Euro</v>
          </cell>
          <cell r="M2019" t="str">
            <v>G0I0</v>
          </cell>
          <cell r="N2019" t="str">
            <v>G0I0B</v>
          </cell>
          <cell r="O2019" t="str">
            <v>Quotidien</v>
          </cell>
          <cell r="P2019" t="str">
            <v>France</v>
          </cell>
          <cell r="Q2019" t="str">
            <v>Non</v>
          </cell>
          <cell r="R2019" t="str">
            <v/>
          </cell>
          <cell r="S2019" t="str">
            <v/>
          </cell>
          <cell r="T2019" t="str">
            <v>Zone Euro</v>
          </cell>
          <cell r="U2019" t="str">
            <v>Euroland</v>
          </cell>
          <cell r="V2019">
            <v>6</v>
          </cell>
          <cell r="W2019" t="str">
            <v>Non</v>
          </cell>
          <cell r="X2019" t="str">
            <v>Dist</v>
          </cell>
          <cell r="AB2019" t="str">
            <v>Non</v>
          </cell>
          <cell r="AC2019" t="str">
            <v>Oui</v>
          </cell>
          <cell r="AD2019">
            <v>1.5</v>
          </cell>
          <cell r="AE2019">
            <v>1.6</v>
          </cell>
        </row>
        <row r="2020">
          <cell r="A2020" t="str">
            <v>FR0007074695</v>
          </cell>
          <cell r="B2020" t="str">
            <v>Lazard Actions Américaines PC EUR</v>
          </cell>
          <cell r="C2020" t="str">
            <v>Retrait SLEPL et Darjeeling 08/21 doublons</v>
          </cell>
          <cell r="D2020">
            <v>0</v>
          </cell>
          <cell r="E2020" t="str">
            <v>FCP</v>
          </cell>
          <cell r="F2020" t="str">
            <v>Lazard Frères Gestion</v>
          </cell>
          <cell r="G2020" t="str">
            <v>Lazard Frères Gestion</v>
          </cell>
          <cell r="H2020" t="str">
            <v>EUR</v>
          </cell>
          <cell r="I2020" t="str">
            <v>S&amp;P 500 NR EUR</v>
          </cell>
          <cell r="J2020" t="str">
            <v>www.lazardfreresgestion.fr</v>
          </cell>
          <cell r="K2020" t="str">
            <v>Actions US Grandes Capitalisations Mixte</v>
          </cell>
          <cell r="L2020" t="str">
            <v>Europe Fonds ouverts  - Actions Etats-Unis Gdes Cap. Mixte</v>
          </cell>
          <cell r="M2020" t="str">
            <v>FFAC</v>
          </cell>
          <cell r="N2020" t="str">
            <v>FFACB</v>
          </cell>
          <cell r="O2020" t="str">
            <v>Quotidien</v>
          </cell>
          <cell r="P2020" t="str">
            <v>France</v>
          </cell>
          <cell r="Q2020" t="str">
            <v>Non</v>
          </cell>
          <cell r="R2020" t="str">
            <v/>
          </cell>
          <cell r="S2020" t="str">
            <v/>
          </cell>
          <cell r="T2020" t="str">
            <v>Amérique du Nord</v>
          </cell>
          <cell r="U2020" t="str">
            <v>États-Unis d'Amérique</v>
          </cell>
          <cell r="V2020">
            <v>6</v>
          </cell>
          <cell r="W2020" t="str">
            <v>Non</v>
          </cell>
          <cell r="X2020" t="str">
            <v>Cap</v>
          </cell>
          <cell r="Y2020" t="str">
            <v>12h00</v>
          </cell>
          <cell r="Z2020" t="str">
            <v>Souscriptions : J+1
Rachats : J+3</v>
          </cell>
          <cell r="AB2020" t="str">
            <v>Non</v>
          </cell>
          <cell r="AC2020" t="str">
            <v>Oui</v>
          </cell>
          <cell r="AD2020">
            <v>1.2</v>
          </cell>
          <cell r="AE2020">
            <v>1.34</v>
          </cell>
        </row>
        <row r="2021">
          <cell r="A2021" t="str">
            <v>FR0013254331</v>
          </cell>
          <cell r="B2021" t="str">
            <v>Lazard Actions Américaines PC H EUR</v>
          </cell>
          <cell r="C2021" t="str">
            <v xml:space="preserve">CF mail  Carla-Marie Brunel du 22/06/2021 ==&gt; cette par ne donne pas droit à des rétrocessions </v>
          </cell>
          <cell r="D2021">
            <v>7</v>
          </cell>
          <cell r="E2021" t="str">
            <v>FCP</v>
          </cell>
          <cell r="F2021" t="str">
            <v>Lazard Frères Gestion</v>
          </cell>
          <cell r="G2021" t="str">
            <v>Lazard Frères Gestion</v>
          </cell>
          <cell r="H2021" t="str">
            <v>EUR</v>
          </cell>
          <cell r="I2021" t="str">
            <v>S&amp;P 500 NR EUR</v>
          </cell>
          <cell r="J2021" t="str">
            <v>www.lazardfreresgestion.fr</v>
          </cell>
          <cell r="K2021" t="str">
            <v>Actions autres</v>
          </cell>
          <cell r="L2021" t="str">
            <v>Europe Fonds ouverts  - Autres actions</v>
          </cell>
          <cell r="M2021" t="str">
            <v>FTZZ</v>
          </cell>
          <cell r="N2021" t="str">
            <v>FTZZB</v>
          </cell>
          <cell r="O2021" t="str">
            <v>Quotidien</v>
          </cell>
          <cell r="P2021" t="str">
            <v>France</v>
          </cell>
          <cell r="Q2021" t="str">
            <v>Non</v>
          </cell>
          <cell r="R2021" t="str">
            <v/>
          </cell>
          <cell r="S2021" t="str">
            <v/>
          </cell>
          <cell r="T2021" t="str">
            <v>Amérique du Nord</v>
          </cell>
          <cell r="U2021" t="str">
            <v>États-Unis d'Amérique</v>
          </cell>
          <cell r="V2021">
            <v>6</v>
          </cell>
          <cell r="W2021" t="str">
            <v>Non</v>
          </cell>
          <cell r="X2021" t="str">
            <v>Cap</v>
          </cell>
          <cell r="Y2021" t="str">
            <v>12h00</v>
          </cell>
          <cell r="Z2021" t="str">
            <v>Souscriptions : J+1
Rachats : J+3</v>
          </cell>
          <cell r="AB2021" t="str">
            <v>Non</v>
          </cell>
          <cell r="AC2021" t="str">
            <v>Oui</v>
          </cell>
          <cell r="AD2021">
            <v>1.25</v>
          </cell>
          <cell r="AE2021">
            <v>1.39</v>
          </cell>
        </row>
        <row r="2022">
          <cell r="A2022" t="str">
            <v>FR0010700823</v>
          </cell>
          <cell r="B2022" t="str">
            <v>Lazard Actions Américaines RC EUR</v>
          </cell>
          <cell r="C2022" t="str">
            <v>Absorption du support FR0012222016 Lazard Actions Américaines RC EUR le 16/06/2021</v>
          </cell>
          <cell r="D2022">
            <v>4</v>
          </cell>
          <cell r="E2022" t="str">
            <v>FCP</v>
          </cell>
          <cell r="F2022" t="str">
            <v>Lazard Frères Gestion</v>
          </cell>
          <cell r="G2022" t="str">
            <v>Lazard Frères Gestion</v>
          </cell>
          <cell r="H2022" t="str">
            <v>EUR</v>
          </cell>
          <cell r="I2022" t="str">
            <v>S&amp;P 500 NR EUR</v>
          </cell>
          <cell r="J2022" t="str">
            <v>www.lazardfreresgestion.fr</v>
          </cell>
          <cell r="K2022" t="str">
            <v>Actions US Grandes Capitalisations Mixte</v>
          </cell>
          <cell r="L2022" t="str">
            <v>Europe Fonds ouverts  - Actions Etats-Unis Gdes Cap. Mixte</v>
          </cell>
          <cell r="M2022" t="str">
            <v>FFAC</v>
          </cell>
          <cell r="N2022" t="str">
            <v>FFACB</v>
          </cell>
          <cell r="O2022" t="str">
            <v>Quotidien</v>
          </cell>
          <cell r="P2022" t="str">
            <v>France</v>
          </cell>
          <cell r="Q2022" t="str">
            <v>Non</v>
          </cell>
          <cell r="R2022" t="str">
            <v/>
          </cell>
          <cell r="S2022" t="str">
            <v/>
          </cell>
          <cell r="T2022" t="str">
            <v>Amérique du Nord</v>
          </cell>
          <cell r="U2022" t="str">
            <v>États-Unis d'Amérique</v>
          </cell>
          <cell r="V2022">
            <v>6</v>
          </cell>
          <cell r="W2022" t="str">
            <v>Non</v>
          </cell>
          <cell r="X2022" t="str">
            <v>Cap</v>
          </cell>
          <cell r="Y2022" t="str">
            <v>12h00</v>
          </cell>
          <cell r="Z2022" t="str">
            <v>Souscriptions : J+1
Rachats : J+3</v>
          </cell>
          <cell r="AB2022" t="str">
            <v>Non</v>
          </cell>
          <cell r="AC2022" t="str">
            <v>Oui</v>
          </cell>
          <cell r="AD2022">
            <v>2.2000000000000002</v>
          </cell>
          <cell r="AE2022">
            <v>2.34</v>
          </cell>
        </row>
        <row r="2023">
          <cell r="A2023" t="str">
            <v>FR0010380675</v>
          </cell>
          <cell r="B2023" t="str">
            <v>Lazard Actions Emergentes R</v>
          </cell>
          <cell r="C2023" t="str">
            <v/>
          </cell>
          <cell r="D2023">
            <v>12</v>
          </cell>
          <cell r="E2023" t="str">
            <v>FCP</v>
          </cell>
          <cell r="F2023" t="str">
            <v>Lazard Frères Gestion</v>
          </cell>
          <cell r="G2023" t="str">
            <v>Lazard Frères Gestion</v>
          </cell>
          <cell r="H2023" t="str">
            <v>EUR</v>
          </cell>
          <cell r="I2023" t="str">
            <v>MSCI EM NR EUR</v>
          </cell>
          <cell r="J2023" t="str">
            <v>www.lazardfreresgestion.fr</v>
          </cell>
          <cell r="K2023" t="str">
            <v>Actions Marchés Emergents</v>
          </cell>
          <cell r="L2023" t="str">
            <v>Europe Fonds ouverts  - Actions Marchés Emergents</v>
          </cell>
          <cell r="M2023" t="str">
            <v>FJ00</v>
          </cell>
          <cell r="N2023" t="str">
            <v>FJ00B</v>
          </cell>
          <cell r="O2023" t="str">
            <v>Quotidien</v>
          </cell>
          <cell r="P2023" t="str">
            <v>France</v>
          </cell>
          <cell r="Q2023" t="str">
            <v>Non</v>
          </cell>
          <cell r="R2023" t="str">
            <v/>
          </cell>
          <cell r="S2023" t="str">
            <v/>
          </cell>
          <cell r="T2023" t="str">
            <v>Marchés Emergents</v>
          </cell>
          <cell r="U2023" t="str">
            <v>Global Emerging Mkts</v>
          </cell>
          <cell r="V2023">
            <v>6</v>
          </cell>
          <cell r="W2023" t="str">
            <v>Non</v>
          </cell>
          <cell r="X2023" t="str">
            <v>Cap</v>
          </cell>
          <cell r="Y2023" t="str">
            <v>14h00</v>
          </cell>
          <cell r="Z2023" t="str">
            <v>Cut Off: 14h00  Val:J+3  DE:3%</v>
          </cell>
          <cell r="AA2023">
            <v>0</v>
          </cell>
          <cell r="AB2023" t="str">
            <v>Non</v>
          </cell>
          <cell r="AC2023" t="str">
            <v>Oui</v>
          </cell>
          <cell r="AD2023">
            <v>2</v>
          </cell>
          <cell r="AE2023">
            <v>2.2799999999999998</v>
          </cell>
        </row>
        <row r="2024">
          <cell r="A2024" t="str">
            <v>FR0010259945</v>
          </cell>
          <cell r="B2024" t="str">
            <v>Lazard Actions Euro IC</v>
          </cell>
          <cell r="C2024" t="str">
            <v/>
          </cell>
          <cell r="D2024">
            <v>3</v>
          </cell>
          <cell r="E2024" t="str">
            <v>FCP</v>
          </cell>
          <cell r="F2024" t="str">
            <v>Lazard Frères Gestion</v>
          </cell>
          <cell r="G2024" t="str">
            <v>Lazard Frères Gestion</v>
          </cell>
          <cell r="H2024" t="str">
            <v>EUR</v>
          </cell>
          <cell r="I2024" t="str">
            <v>Euro Stoxx NR EUR</v>
          </cell>
          <cell r="J2024" t="str">
            <v>www.lazardfreresgestion.fr</v>
          </cell>
          <cell r="K2024" t="str">
            <v>Actions Zone Euro Grandes Capitalisations</v>
          </cell>
          <cell r="L2024" t="str">
            <v>Europe Fonds ouverts  - Actions Zone Euro Grandes Cap.</v>
          </cell>
          <cell r="M2024" t="str">
            <v>FBAA</v>
          </cell>
          <cell r="N2024" t="str">
            <v>FBAAB</v>
          </cell>
          <cell r="O2024" t="str">
            <v>Quotidien</v>
          </cell>
          <cell r="P2024" t="str">
            <v>France</v>
          </cell>
          <cell r="Q2024" t="str">
            <v>Oui</v>
          </cell>
          <cell r="R2024" t="str">
            <v/>
          </cell>
          <cell r="S2024" t="str">
            <v/>
          </cell>
          <cell r="T2024" t="str">
            <v>Zone Euro</v>
          </cell>
          <cell r="U2024" t="str">
            <v>Euroland</v>
          </cell>
          <cell r="V2024">
            <v>6</v>
          </cell>
          <cell r="W2024" t="str">
            <v>Non</v>
          </cell>
          <cell r="X2024" t="str">
            <v>Cap</v>
          </cell>
          <cell r="Y2024" t="str">
            <v>11h00</v>
          </cell>
          <cell r="Z2024" t="str">
            <v>Souscriptions : J+1
Rachats : J+3</v>
          </cell>
          <cell r="AB2024" t="str">
            <v>Non</v>
          </cell>
          <cell r="AC2024" t="str">
            <v>Oui</v>
          </cell>
          <cell r="AD2024">
            <v>8.5000000000000006E-2</v>
          </cell>
          <cell r="AE2024">
            <v>1.29</v>
          </cell>
        </row>
        <row r="2025">
          <cell r="A2025" t="str">
            <v>FR0010679886</v>
          </cell>
          <cell r="B2025" t="str">
            <v>Lazard Actions Euro R</v>
          </cell>
          <cell r="C2025" t="str">
            <v/>
          </cell>
          <cell r="D2025">
            <v>3</v>
          </cell>
          <cell r="E2025" t="str">
            <v>FCP</v>
          </cell>
          <cell r="F2025" t="str">
            <v>Lazard Frères Gestion</v>
          </cell>
          <cell r="G2025" t="str">
            <v>Lazard Frères Gestion</v>
          </cell>
          <cell r="H2025" t="str">
            <v>EUR</v>
          </cell>
          <cell r="I2025" t="str">
            <v>Euro Stoxx NR EUR</v>
          </cell>
          <cell r="J2025" t="str">
            <v>www.lazardfreresgestion.fr</v>
          </cell>
          <cell r="K2025" t="str">
            <v>Actions Zone Euro Grandes Capitalisations</v>
          </cell>
          <cell r="L2025" t="str">
            <v>Europe Fonds ouverts  - Actions Zone Euro Grandes Cap.</v>
          </cell>
          <cell r="M2025" t="str">
            <v>FBAA</v>
          </cell>
          <cell r="N2025" t="str">
            <v>FBAAB</v>
          </cell>
          <cell r="O2025" t="str">
            <v>Quotidien</v>
          </cell>
          <cell r="P2025" t="str">
            <v>France</v>
          </cell>
          <cell r="Q2025" t="str">
            <v>Oui</v>
          </cell>
          <cell r="R2025" t="str">
            <v/>
          </cell>
          <cell r="S2025" t="str">
            <v/>
          </cell>
          <cell r="T2025" t="str">
            <v>Zone Euro</v>
          </cell>
          <cell r="U2025" t="str">
            <v>Euroland</v>
          </cell>
          <cell r="V2025">
            <v>6</v>
          </cell>
          <cell r="W2025" t="str">
            <v>Non</v>
          </cell>
          <cell r="X2025" t="str">
            <v>Cap</v>
          </cell>
          <cell r="Y2025" t="str">
            <v>11h00</v>
          </cell>
          <cell r="Z2025" t="str">
            <v>Souscriptions : J+1
Rachats : J+3</v>
          </cell>
          <cell r="AB2025" t="str">
            <v>Non</v>
          </cell>
          <cell r="AC2025" t="str">
            <v>Oui</v>
          </cell>
          <cell r="AD2025">
            <v>8.5000000000000006E-2</v>
          </cell>
          <cell r="AE2025">
            <v>1.94</v>
          </cell>
        </row>
        <row r="2026">
          <cell r="A2026" t="str">
            <v>FR0010449538</v>
          </cell>
          <cell r="B2026" t="str">
            <v>Lazard Alpha Allocation B</v>
          </cell>
          <cell r="C2026" t="str">
            <v/>
          </cell>
          <cell r="D2026">
            <v>0</v>
          </cell>
          <cell r="E2026" t="str">
            <v>SICAV</v>
          </cell>
          <cell r="F2026" t="str">
            <v>Lazard Frères Gestion</v>
          </cell>
          <cell r="G2026" t="str">
            <v>Lazard Frères Gestion</v>
          </cell>
          <cell r="H2026" t="str">
            <v>EUR</v>
          </cell>
          <cell r="I2026" t="str">
            <v>Pas d'indice de référence</v>
          </cell>
          <cell r="J2026" t="str">
            <v>www.lazardfreresgestion.fr</v>
          </cell>
          <cell r="K2026" t="str">
            <v>Autres stratégies</v>
          </cell>
          <cell r="L2026" t="str">
            <v>Europe Fonds ouverts  - Autre</v>
          </cell>
          <cell r="M2026" t="str">
            <v>GXXX</v>
          </cell>
          <cell r="N2026" t="str">
            <v>GXXXB</v>
          </cell>
          <cell r="O2026" t="str">
            <v>Quotidien</v>
          </cell>
          <cell r="P2026" t="str">
            <v>France</v>
          </cell>
          <cell r="Q2026" t="str">
            <v>Non</v>
          </cell>
          <cell r="R2026" t="str">
            <v/>
          </cell>
          <cell r="S2026" t="str">
            <v>+ 85 ans</v>
          </cell>
          <cell r="T2026" t="str">
            <v>International</v>
          </cell>
          <cell r="U2026" t="str">
            <v>Global</v>
          </cell>
          <cell r="V2026">
            <v>5</v>
          </cell>
          <cell r="W2026" t="str">
            <v>Non</v>
          </cell>
          <cell r="X2026" t="str">
            <v>Cap</v>
          </cell>
          <cell r="Y2026" t="str">
            <v>10h00</v>
          </cell>
          <cell r="Z2026" t="str">
            <v>J+2</v>
          </cell>
          <cell r="AB2026" t="str">
            <v>Non</v>
          </cell>
          <cell r="AC2026" t="str">
            <v>Oui</v>
          </cell>
          <cell r="AD2026">
            <v>1</v>
          </cell>
          <cell r="AE2026">
            <v>2.12</v>
          </cell>
        </row>
        <row r="2027">
          <cell r="A2027" t="str">
            <v>FR0010828913</v>
          </cell>
          <cell r="B2027" t="str">
            <v>Lazard Alpha Euro SRI I</v>
          </cell>
          <cell r="C2027" t="str">
            <v>Retrait SLEPL 07/21 doublons</v>
          </cell>
          <cell r="D2027">
            <v>1</v>
          </cell>
          <cell r="E2027" t="str">
            <v>SICAV</v>
          </cell>
          <cell r="F2027" t="str">
            <v>Lazard Frères Gestion</v>
          </cell>
          <cell r="G2027" t="str">
            <v>Lazard Frères Gestion</v>
          </cell>
          <cell r="H2027" t="str">
            <v>EUR</v>
          </cell>
          <cell r="I2027" t="str">
            <v>Euro Stoxx NR EUR</v>
          </cell>
          <cell r="J2027" t="str">
            <v>www.lazardfreresgestion.fr</v>
          </cell>
          <cell r="K2027" t="str">
            <v>Actions Zone Euro Grandes Capitalisations</v>
          </cell>
          <cell r="L2027" t="str">
            <v>Europe Fonds ouverts  - Actions Zone Euro Grandes Cap.</v>
          </cell>
          <cell r="M2027" t="str">
            <v>FBAA</v>
          </cell>
          <cell r="N2027" t="str">
            <v>FBAAB</v>
          </cell>
          <cell r="O2027" t="str">
            <v>Quotidien</v>
          </cell>
          <cell r="P2027" t="str">
            <v>Belgium;Switzerland;France;</v>
          </cell>
          <cell r="Q2027" t="str">
            <v>Oui</v>
          </cell>
          <cell r="R2027" t="str">
            <v/>
          </cell>
          <cell r="S2027" t="str">
            <v/>
          </cell>
          <cell r="T2027" t="str">
            <v>Zone Euro</v>
          </cell>
          <cell r="U2027" t="str">
            <v>Euroland</v>
          </cell>
          <cell r="V2027">
            <v>6</v>
          </cell>
          <cell r="W2027" t="str">
            <v>Non</v>
          </cell>
          <cell r="X2027" t="str">
            <v>Dist</v>
          </cell>
          <cell r="Y2027" t="str">
            <v>11h00</v>
          </cell>
          <cell r="Z2027" t="str">
            <v>Souscriptions : J+1
Rachats : J+3</v>
          </cell>
          <cell r="AA2027" t="str">
            <v>Label ISR 092021</v>
          </cell>
          <cell r="AB2027" t="str">
            <v>Oui</v>
          </cell>
          <cell r="AC2027" t="str">
            <v>Oui</v>
          </cell>
          <cell r="AD2027">
            <v>1</v>
          </cell>
          <cell r="AE2027">
            <v>1.28</v>
          </cell>
        </row>
        <row r="2028">
          <cell r="A2028" t="str">
            <v>FR0010830240</v>
          </cell>
          <cell r="B2028" t="str">
            <v>Lazard Alpha Euro SRI R</v>
          </cell>
          <cell r="C2028" t="str">
            <v/>
          </cell>
          <cell r="D2028">
            <v>10</v>
          </cell>
          <cell r="E2028" t="str">
            <v>SICAV</v>
          </cell>
          <cell r="F2028" t="str">
            <v>Lazard Frères Gestion</v>
          </cell>
          <cell r="G2028" t="str">
            <v>Lazard Frères Gestion</v>
          </cell>
          <cell r="H2028" t="str">
            <v>EUR</v>
          </cell>
          <cell r="I2028" t="str">
            <v>Euro Stoxx NR EUR</v>
          </cell>
          <cell r="J2028" t="str">
            <v>www.lazardfreresgestion.fr</v>
          </cell>
          <cell r="K2028" t="str">
            <v>Actions Zone Euro Grandes Capitalisations</v>
          </cell>
          <cell r="L2028" t="str">
            <v>Europe Fonds ouverts  - Actions Zone Euro Grandes Cap.</v>
          </cell>
          <cell r="M2028" t="str">
            <v>FBAA</v>
          </cell>
          <cell r="N2028" t="str">
            <v>FBAAB</v>
          </cell>
          <cell r="O2028" t="str">
            <v>Quotidien</v>
          </cell>
          <cell r="P2028" t="str">
            <v>Belgium;Switzerland;France;</v>
          </cell>
          <cell r="Q2028" t="str">
            <v>Oui</v>
          </cell>
          <cell r="R2028" t="str">
            <v/>
          </cell>
          <cell r="S2028" t="str">
            <v/>
          </cell>
          <cell r="T2028" t="str">
            <v>Zone Euro</v>
          </cell>
          <cell r="U2028" t="str">
            <v>Euroland</v>
          </cell>
          <cell r="V2028">
            <v>6</v>
          </cell>
          <cell r="W2028" t="str">
            <v>Non</v>
          </cell>
          <cell r="X2028" t="str">
            <v>Dist</v>
          </cell>
          <cell r="Y2028" t="str">
            <v>11h00</v>
          </cell>
          <cell r="Z2028" t="str">
            <v>Souscriptions : J+1
Rachats : J+3</v>
          </cell>
          <cell r="AA2028" t="str">
            <v>Label ISR 092021</v>
          </cell>
          <cell r="AB2028" t="str">
            <v>Oui</v>
          </cell>
          <cell r="AC2028" t="str">
            <v>Oui</v>
          </cell>
          <cell r="AD2028">
            <v>2</v>
          </cell>
          <cell r="AE2028">
            <v>2.2799999999999998</v>
          </cell>
        </row>
        <row r="2029">
          <cell r="A2029" t="str">
            <v>FR0000294613</v>
          </cell>
          <cell r="B2029" t="str">
            <v>Lazard Alpha Europe A</v>
          </cell>
          <cell r="C2029" t="str">
            <v/>
          </cell>
          <cell r="D2029">
            <v>2</v>
          </cell>
          <cell r="E2029" t="str">
            <v>SICAV</v>
          </cell>
          <cell r="F2029" t="str">
            <v>Lazard Frères Gestion</v>
          </cell>
          <cell r="G2029" t="str">
            <v>Lazard Frères Gestion</v>
          </cell>
          <cell r="H2029" t="str">
            <v>EUR</v>
          </cell>
          <cell r="I2029" t="str">
            <v>Stoxx Europe 600 NR EUR</v>
          </cell>
          <cell r="J2029" t="str">
            <v>www.lazardfreresgestion.fr</v>
          </cell>
          <cell r="K2029" t="str">
            <v>Actions Europe Grandes Capitalisations Mixte</v>
          </cell>
          <cell r="L2029" t="str">
            <v>Europe Fonds ouverts  - Actions Europe Gdes Cap. Mixte</v>
          </cell>
          <cell r="M2029" t="str">
            <v>FCBB</v>
          </cell>
          <cell r="N2029" t="str">
            <v>FCBBB</v>
          </cell>
          <cell r="O2029" t="str">
            <v>Quotidien</v>
          </cell>
          <cell r="P2029" t="str">
            <v>France</v>
          </cell>
          <cell r="Q2029" t="str">
            <v>Oui</v>
          </cell>
          <cell r="R2029" t="str">
            <v/>
          </cell>
          <cell r="S2029" t="str">
            <v/>
          </cell>
          <cell r="T2029" t="str">
            <v>Europe</v>
          </cell>
          <cell r="U2029" t="str">
            <v>Europe</v>
          </cell>
          <cell r="V2029">
            <v>6</v>
          </cell>
          <cell r="W2029" t="str">
            <v>Non</v>
          </cell>
          <cell r="X2029" t="str">
            <v>Cap</v>
          </cell>
          <cell r="Y2029" t="str">
            <v>11h00</v>
          </cell>
          <cell r="Z2029" t="str">
            <v>Cut Off: 11h00  Val:J+1;2  DE:4%</v>
          </cell>
          <cell r="AB2029" t="str">
            <v>Non</v>
          </cell>
          <cell r="AC2029" t="str">
            <v>Oui</v>
          </cell>
          <cell r="AD2029">
            <v>1.1000000000000001</v>
          </cell>
          <cell r="AE2029">
            <v>1.39</v>
          </cell>
        </row>
        <row r="2030">
          <cell r="A2030" t="str">
            <v>FR0011034131</v>
          </cell>
          <cell r="B2030" t="str">
            <v>Lazard Alpha Europe R</v>
          </cell>
          <cell r="C2030" t="str">
            <v/>
          </cell>
          <cell r="D2030">
            <v>5</v>
          </cell>
          <cell r="E2030" t="str">
            <v>SICAV</v>
          </cell>
          <cell r="F2030" t="str">
            <v>Lazard Frères Gestion</v>
          </cell>
          <cell r="G2030" t="str">
            <v>Lazard Frères Gestion</v>
          </cell>
          <cell r="H2030" t="str">
            <v>EUR</v>
          </cell>
          <cell r="I2030" t="str">
            <v>Stoxx Europe 600 NR EUR</v>
          </cell>
          <cell r="J2030" t="str">
            <v>www.lazardfreresgestion.fr</v>
          </cell>
          <cell r="K2030" t="str">
            <v>Actions Europe Grandes Capitalisations Mixte</v>
          </cell>
          <cell r="L2030" t="str">
            <v>Europe Fonds ouverts  - Actions Europe Gdes Cap. Mixte</v>
          </cell>
          <cell r="M2030" t="str">
            <v>FCBB</v>
          </cell>
          <cell r="N2030" t="str">
            <v>FCBBB</v>
          </cell>
          <cell r="O2030" t="str">
            <v>Quotidien</v>
          </cell>
          <cell r="P2030" t="str">
            <v>France</v>
          </cell>
          <cell r="Q2030" t="str">
            <v>Oui</v>
          </cell>
          <cell r="R2030" t="str">
            <v/>
          </cell>
          <cell r="S2030" t="str">
            <v/>
          </cell>
          <cell r="T2030" t="str">
            <v>Europe</v>
          </cell>
          <cell r="U2030" t="str">
            <v>Europe</v>
          </cell>
          <cell r="V2030">
            <v>6</v>
          </cell>
          <cell r="W2030" t="str">
            <v>Non</v>
          </cell>
          <cell r="X2030" t="str">
            <v>Dist</v>
          </cell>
          <cell r="Y2030" t="str">
            <v>11h00</v>
          </cell>
          <cell r="Z2030" t="str">
            <v>Cut Off: 11h00  Val:J+1,2  DE:4%</v>
          </cell>
          <cell r="AB2030" t="str">
            <v>Non</v>
          </cell>
          <cell r="AC2030" t="str">
            <v>Oui</v>
          </cell>
          <cell r="AD2030">
            <v>2.1</v>
          </cell>
          <cell r="AE2030">
            <v>2.39</v>
          </cell>
        </row>
        <row r="2031">
          <cell r="A2031" t="str">
            <v>FR0010952796</v>
          </cell>
          <cell r="B2031" t="str">
            <v>Lazard Capital Fi SRI RVD EUR</v>
          </cell>
          <cell r="D2031">
            <v>2</v>
          </cell>
          <cell r="E2031" t="str">
            <v>FCP</v>
          </cell>
          <cell r="F2031" t="str">
            <v>Lazard Frères Gestion</v>
          </cell>
          <cell r="G2031" t="str">
            <v>Lazard Frères Gestion</v>
          </cell>
          <cell r="H2031" t="str">
            <v>EUR</v>
          </cell>
          <cell r="I2031" t="str">
            <v>BBgBarc Glb Contingent Cap Hdg EUR</v>
          </cell>
          <cell r="J2031" t="str">
            <v>www.lazardfreresgestion.fr</v>
          </cell>
          <cell r="K2031" t="str">
            <v>Obligations subordonnées</v>
          </cell>
          <cell r="L2031" t="str">
            <v>Europe Fonds ouverts  - EUR Subordinated Bond</v>
          </cell>
          <cell r="M2031" t="str">
            <v>BCPD</v>
          </cell>
          <cell r="N2031" t="str">
            <v>BCPDB</v>
          </cell>
          <cell r="O2031" t="str">
            <v>Quotidien</v>
          </cell>
          <cell r="P2031" t="str">
            <v>Spain;France;Italy;</v>
          </cell>
          <cell r="Q2031" t="str">
            <v>Non</v>
          </cell>
          <cell r="R2031" t="str">
            <v/>
          </cell>
          <cell r="S2031" t="str">
            <v>+ 85 ans</v>
          </cell>
          <cell r="T2031" t="str">
            <v>International</v>
          </cell>
          <cell r="U2031" t="str">
            <v>Global</v>
          </cell>
          <cell r="V2031">
            <v>5</v>
          </cell>
          <cell r="W2031" t="str">
            <v>Non</v>
          </cell>
          <cell r="X2031" t="str">
            <v>Dist</v>
          </cell>
          <cell r="Y2031" t="str">
            <v>12h00</v>
          </cell>
          <cell r="Z2031" t="str">
            <v>Souscriptions : J+2
Rachats : J+3</v>
          </cell>
          <cell r="AA2031" t="str">
            <v>Label ISR 012021</v>
          </cell>
          <cell r="AB2031" t="str">
            <v>Oui</v>
          </cell>
          <cell r="AC2031" t="str">
            <v>Oui</v>
          </cell>
          <cell r="AD2031">
            <v>1.75</v>
          </cell>
          <cell r="AE2031">
            <v>1.75</v>
          </cell>
        </row>
        <row r="2032">
          <cell r="A2032" t="str">
            <v>FR0010906461</v>
          </cell>
          <cell r="B2032" t="str">
            <v>Lazard Convertible Euro Moderato R</v>
          </cell>
          <cell r="C2032" t="str">
            <v/>
          </cell>
          <cell r="D2032">
            <v>4</v>
          </cell>
          <cell r="E2032" t="str">
            <v>FCP</v>
          </cell>
          <cell r="F2032" t="str">
            <v>Lazard Frères Gestion</v>
          </cell>
          <cell r="G2032" t="str">
            <v>Lazard Frères Gestion</v>
          </cell>
          <cell r="H2032" t="str">
            <v>EUR</v>
          </cell>
          <cell r="I2032" t="str">
            <v>€STR capitalisé + 2.5%</v>
          </cell>
          <cell r="J2032" t="str">
            <v>www.lazardfreresgestion.fr</v>
          </cell>
          <cell r="K2032" t="str">
            <v>Obligations Convertibles - Europe</v>
          </cell>
          <cell r="L2032" t="str">
            <v>Europe Fonds ouverts  - Convertibles Europe</v>
          </cell>
          <cell r="M2032" t="str">
            <v>C00A</v>
          </cell>
          <cell r="N2032" t="str">
            <v>C00AB</v>
          </cell>
          <cell r="O2032" t="str">
            <v>Quotidien</v>
          </cell>
          <cell r="P2032" t="str">
            <v>France</v>
          </cell>
          <cell r="Q2032" t="str">
            <v>Non</v>
          </cell>
          <cell r="R2032" t="str">
            <v/>
          </cell>
          <cell r="S2032" t="str">
            <v>+ 85 ans</v>
          </cell>
          <cell r="T2032" t="str">
            <v>Europe</v>
          </cell>
          <cell r="U2032" t="str">
            <v>Europe</v>
          </cell>
          <cell r="V2032">
            <v>3</v>
          </cell>
          <cell r="W2032" t="str">
            <v>Non</v>
          </cell>
          <cell r="X2032" t="str">
            <v>Cap</v>
          </cell>
          <cell r="Y2032" t="str">
            <v>12h00</v>
          </cell>
          <cell r="Z2032" t="str">
            <v>J+1</v>
          </cell>
          <cell r="AB2032" t="str">
            <v>Oui</v>
          </cell>
          <cell r="AC2032" t="str">
            <v>Oui</v>
          </cell>
          <cell r="AD2032">
            <v>1.5</v>
          </cell>
          <cell r="AE2032">
            <v>1.87</v>
          </cell>
        </row>
        <row r="2033">
          <cell r="A2033" t="str">
            <v>FR0010637900</v>
          </cell>
          <cell r="B2033" t="str">
            <v>Lazard Convertible Europe RC EUR</v>
          </cell>
          <cell r="C2033" t="str">
            <v/>
          </cell>
          <cell r="D2033">
            <v>2</v>
          </cell>
          <cell r="E2033" t="str">
            <v>FCP</v>
          </cell>
          <cell r="F2033" t="str">
            <v>Lazard Frères Gestion</v>
          </cell>
          <cell r="G2033" t="str">
            <v>Lazard Frères Gestion</v>
          </cell>
          <cell r="H2033" t="str">
            <v>EUR</v>
          </cell>
          <cell r="I2033" t="str">
            <v>Refinitiv Europe Focus CB TR EUR</v>
          </cell>
          <cell r="J2033" t="str">
            <v>www.lazardfreresgestion.fr</v>
          </cell>
          <cell r="K2033" t="str">
            <v>Obligations Convertibles - Europe</v>
          </cell>
          <cell r="L2033" t="str">
            <v>Europe Fonds ouverts  - Convertibles Europe</v>
          </cell>
          <cell r="M2033" t="str">
            <v>C00A</v>
          </cell>
          <cell r="N2033" t="str">
            <v>C00AB</v>
          </cell>
          <cell r="O2033" t="str">
            <v>Quotidien</v>
          </cell>
          <cell r="P2033" t="str">
            <v>France</v>
          </cell>
          <cell r="Q2033" t="str">
            <v>Non</v>
          </cell>
          <cell r="R2033" t="str">
            <v/>
          </cell>
          <cell r="S2033" t="str">
            <v>+ 85 ans</v>
          </cell>
          <cell r="T2033" t="str">
            <v>Europe</v>
          </cell>
          <cell r="U2033" t="str">
            <v>Europe</v>
          </cell>
          <cell r="V2033">
            <v>4</v>
          </cell>
          <cell r="W2033" t="str">
            <v>Non</v>
          </cell>
          <cell r="X2033" t="str">
            <v>Cap</v>
          </cell>
          <cell r="Y2033" t="str">
            <v>12h00</v>
          </cell>
          <cell r="Z2033" t="str">
            <v>J+3</v>
          </cell>
          <cell r="AB2033" t="str">
            <v>Non</v>
          </cell>
          <cell r="AC2033" t="str">
            <v>Oui</v>
          </cell>
          <cell r="AD2033">
            <v>1.5</v>
          </cell>
          <cell r="AE2033">
            <v>1.78</v>
          </cell>
        </row>
        <row r="2034">
          <cell r="A2034" t="str">
            <v>FR0000098683</v>
          </cell>
          <cell r="B2034" t="str">
            <v>Lazard Convertible Global PC EUR</v>
          </cell>
          <cell r="C2034" t="str">
            <v>Retrait Darjeeling 09/21 Doublons, Retrait SLEPL 07/21 doublons</v>
          </cell>
          <cell r="D2034">
            <v>2</v>
          </cell>
          <cell r="E2034" t="str">
            <v>SICAV</v>
          </cell>
          <cell r="F2034" t="str">
            <v>Lazard Frères Gestion</v>
          </cell>
          <cell r="G2034" t="str">
            <v>Lazard Frères Gestion</v>
          </cell>
          <cell r="H2034" t="str">
            <v>EUR</v>
          </cell>
          <cell r="I2034" t="str">
            <v>Refinitiv Global Focus CB TR EUR</v>
          </cell>
          <cell r="J2034" t="str">
            <v>www.lazardfreresgestion.fr</v>
          </cell>
          <cell r="K2034" t="str">
            <v>Obligations Convertibles Internationales</v>
          </cell>
          <cell r="L2034" t="str">
            <v>Europe Fonds ouverts  - Convertibles Internationales</v>
          </cell>
          <cell r="M2034" t="str">
            <v>C00C</v>
          </cell>
          <cell r="N2034" t="str">
            <v>C00CB</v>
          </cell>
          <cell r="O2034" t="str">
            <v>Quotidien</v>
          </cell>
          <cell r="P2034" t="str">
            <v>France</v>
          </cell>
          <cell r="Q2034" t="str">
            <v>Non</v>
          </cell>
          <cell r="R2034" t="str">
            <v/>
          </cell>
          <cell r="S2034" t="str">
            <v>+ 85 ans</v>
          </cell>
          <cell r="T2034" t="str">
            <v>International</v>
          </cell>
          <cell r="U2034" t="str">
            <v>Global</v>
          </cell>
          <cell r="V2034">
            <v>5</v>
          </cell>
          <cell r="W2034" t="str">
            <v>Non</v>
          </cell>
          <cell r="X2034" t="str">
            <v>Cap</v>
          </cell>
          <cell r="Y2034" t="str">
            <v>11h00</v>
          </cell>
          <cell r="Z2034" t="str">
            <v>Souscription : J+2
Rachat : J+3</v>
          </cell>
          <cell r="AB2034" t="str">
            <v>Non</v>
          </cell>
          <cell r="AC2034" t="str">
            <v>Oui</v>
          </cell>
          <cell r="AD2034">
            <v>0.85</v>
          </cell>
          <cell r="AE2034">
            <v>1.22</v>
          </cell>
        </row>
        <row r="2035">
          <cell r="A2035" t="str">
            <v>FR0010858498</v>
          </cell>
          <cell r="B2035" t="str">
            <v>Lazard Convertible Global RC EUR</v>
          </cell>
          <cell r="C2035" t="str">
            <v>Suite au comité opérationnel 01/2022 UBS souhaite remplacer cette part par FR0013305950 Lazard Convertible Global TC EUR</v>
          </cell>
          <cell r="D2035">
            <v>8</v>
          </cell>
          <cell r="E2035" t="str">
            <v>SICAV</v>
          </cell>
          <cell r="F2035" t="str">
            <v>Lazard Frères Gestion</v>
          </cell>
          <cell r="G2035" t="str">
            <v>Lazard Frères Gestion</v>
          </cell>
          <cell r="H2035" t="str">
            <v>EUR</v>
          </cell>
          <cell r="I2035" t="str">
            <v>Refinitiv Global Focus CB TR EUR</v>
          </cell>
          <cell r="J2035" t="str">
            <v>www.lazardfreresgestion.fr</v>
          </cell>
          <cell r="K2035" t="str">
            <v>Obligations Convertibles Internationales</v>
          </cell>
          <cell r="L2035" t="str">
            <v>Europe Fonds ouverts  - Convertibles Internationales</v>
          </cell>
          <cell r="M2035" t="str">
            <v>C00C</v>
          </cell>
          <cell r="N2035" t="str">
            <v>C00CB</v>
          </cell>
          <cell r="O2035" t="str">
            <v>Quotidien</v>
          </cell>
          <cell r="P2035" t="str">
            <v>France</v>
          </cell>
          <cell r="Q2035" t="str">
            <v>Non</v>
          </cell>
          <cell r="R2035" t="str">
            <v/>
          </cell>
          <cell r="S2035" t="str">
            <v>+ 85 ans</v>
          </cell>
          <cell r="T2035" t="str">
            <v>International</v>
          </cell>
          <cell r="U2035" t="str">
            <v>Global</v>
          </cell>
          <cell r="V2035">
            <v>5</v>
          </cell>
          <cell r="W2035" t="str">
            <v>Non</v>
          </cell>
          <cell r="X2035" t="str">
            <v>Cap</v>
          </cell>
          <cell r="Y2035" t="str">
            <v>11h00</v>
          </cell>
          <cell r="Z2035" t="str">
            <v>Souscription : J+2
Rachat : J+3</v>
          </cell>
          <cell r="AA2035">
            <v>0</v>
          </cell>
          <cell r="AB2035" t="str">
            <v>Non</v>
          </cell>
          <cell r="AC2035" t="str">
            <v>Oui</v>
          </cell>
          <cell r="AD2035">
            <v>1.5</v>
          </cell>
          <cell r="AE2035">
            <v>1.77</v>
          </cell>
        </row>
        <row r="2036">
          <cell r="A2036" t="str">
            <v>FR0010590950</v>
          </cell>
          <cell r="B2036" t="str">
            <v>Lazard Credit Fi SRI PVC EUR</v>
          </cell>
          <cell r="C2036" t="str">
            <v>Retrait Darjeeling 09/21 Doublons, Retrait SLEPL 07/21 doublons</v>
          </cell>
          <cell r="D2036">
            <v>1</v>
          </cell>
          <cell r="E2036" t="str">
            <v>FCP</v>
          </cell>
          <cell r="F2036" t="str">
            <v>Lazard Frères Gestion</v>
          </cell>
          <cell r="G2036" t="str">
            <v>Lazard Frères Gestion</v>
          </cell>
          <cell r="H2036" t="str">
            <v>EUR</v>
          </cell>
          <cell r="I2036" t="str">
            <v>ICE BofA Euro Financial TR EUR</v>
          </cell>
          <cell r="J2036" t="str">
            <v>www.lazardfreresgestion.fr</v>
          </cell>
          <cell r="K2036" t="str">
            <v>Obligations subordonnées</v>
          </cell>
          <cell r="L2036" t="str">
            <v>Europe Fonds ouverts  - EUR Subordinated Bond</v>
          </cell>
          <cell r="M2036" t="str">
            <v>BCPD</v>
          </cell>
          <cell r="N2036" t="str">
            <v>BCPDB</v>
          </cell>
          <cell r="O2036" t="str">
            <v>Quotidien</v>
          </cell>
          <cell r="P2036" t="str">
            <v>Switzerland;France;</v>
          </cell>
          <cell r="Q2036" t="str">
            <v>Non</v>
          </cell>
          <cell r="R2036" t="str">
            <v/>
          </cell>
          <cell r="S2036" t="str">
            <v>+ 85 ans</v>
          </cell>
          <cell r="T2036" t="str">
            <v>Europe</v>
          </cell>
          <cell r="U2036" t="str">
            <v>Europe</v>
          </cell>
          <cell r="V2036">
            <v>4</v>
          </cell>
          <cell r="W2036" t="str">
            <v>Non</v>
          </cell>
          <cell r="X2036" t="str">
            <v>Cap</v>
          </cell>
          <cell r="Y2036" t="str">
            <v>12h00</v>
          </cell>
          <cell r="Z2036" t="str">
            <v>J+2</v>
          </cell>
          <cell r="AA2036" t="str">
            <v>Label ISR 012021</v>
          </cell>
          <cell r="AB2036" t="str">
            <v>Oui</v>
          </cell>
          <cell r="AC2036" t="str">
            <v>Oui</v>
          </cell>
          <cell r="AD2036">
            <v>0.3</v>
          </cell>
          <cell r="AE2036">
            <v>0.28999999999999998</v>
          </cell>
        </row>
        <row r="2037">
          <cell r="A2037" t="str">
            <v>FR0010752543</v>
          </cell>
          <cell r="B2037" t="str">
            <v>Lazard Credit Fi SRI RVC EUR</v>
          </cell>
          <cell r="C2037" t="str">
            <v/>
          </cell>
          <cell r="D2037">
            <v>12</v>
          </cell>
          <cell r="E2037" t="str">
            <v>FCP</v>
          </cell>
          <cell r="F2037" t="str">
            <v>Lazard Frères Gestion</v>
          </cell>
          <cell r="G2037" t="str">
            <v>Lazard Frères Gestion</v>
          </cell>
          <cell r="H2037" t="str">
            <v>EUR</v>
          </cell>
          <cell r="I2037" t="str">
            <v>ICE BofA Euro Financial TR EUR</v>
          </cell>
          <cell r="J2037" t="str">
            <v>www.lazardfreresgestion.fr</v>
          </cell>
          <cell r="K2037" t="str">
            <v>Obligations subordonnées</v>
          </cell>
          <cell r="L2037" t="str">
            <v>Europe Fonds ouverts  - EUR Subordinated Bond</v>
          </cell>
          <cell r="M2037" t="str">
            <v>BCPD</v>
          </cell>
          <cell r="N2037" t="str">
            <v>BCPDB</v>
          </cell>
          <cell r="O2037" t="str">
            <v>Quotidien</v>
          </cell>
          <cell r="P2037" t="str">
            <v>Switzerland;France;</v>
          </cell>
          <cell r="Q2037" t="str">
            <v>Non</v>
          </cell>
          <cell r="R2037" t="str">
            <v/>
          </cell>
          <cell r="S2037" t="str">
            <v>+ 85 ans</v>
          </cell>
          <cell r="T2037" t="str">
            <v>Europe</v>
          </cell>
          <cell r="U2037" t="str">
            <v>Europe</v>
          </cell>
          <cell r="V2037">
            <v>4</v>
          </cell>
          <cell r="W2037" t="str">
            <v>Non</v>
          </cell>
          <cell r="X2037" t="str">
            <v>Cap</v>
          </cell>
          <cell r="Y2037" t="str">
            <v>12h00</v>
          </cell>
          <cell r="Z2037" t="str">
            <v>J+1</v>
          </cell>
          <cell r="AA2037" t="str">
            <v>Label ISR 012021</v>
          </cell>
          <cell r="AB2037" t="str">
            <v>Oui</v>
          </cell>
          <cell r="AC2037" t="str">
            <v>Oui</v>
          </cell>
          <cell r="AD2037">
            <v>1</v>
          </cell>
          <cell r="AE2037">
            <v>0.95</v>
          </cell>
        </row>
        <row r="2038">
          <cell r="A2038" t="str">
            <v>FR0010230490</v>
          </cell>
          <cell r="B2038" t="str">
            <v>Lazard Credit Opportunities RC EUR</v>
          </cell>
          <cell r="D2038">
            <v>6</v>
          </cell>
          <cell r="E2038" t="str">
            <v>SICAV</v>
          </cell>
          <cell r="F2038" t="str">
            <v>Lazard Frères Gestion</v>
          </cell>
          <cell r="G2038" t="str">
            <v>Lazard Frères Gestion</v>
          </cell>
          <cell r="H2038" t="str">
            <v>EUR</v>
          </cell>
          <cell r="I2038" t="str">
            <v>Eonia</v>
          </cell>
          <cell r="J2038" t="str">
            <v>www.lazardfreresgestion.fr</v>
          </cell>
          <cell r="K2038" t="str">
            <v>Obligations Flexibles EUR</v>
          </cell>
          <cell r="L2038" t="str">
            <v>Europe Fonds ouverts  - Obligations EUR Flexibles</v>
          </cell>
          <cell r="M2038" t="str">
            <v>BBGA</v>
          </cell>
          <cell r="N2038" t="str">
            <v>BBGAB</v>
          </cell>
          <cell r="O2038" t="str">
            <v>Quotidien</v>
          </cell>
          <cell r="P2038" t="str">
            <v>France</v>
          </cell>
          <cell r="Q2038" t="str">
            <v>Non</v>
          </cell>
          <cell r="R2038" t="str">
            <v/>
          </cell>
          <cell r="S2038" t="str">
            <v>+ 85 ans</v>
          </cell>
          <cell r="T2038" t="str">
            <v>Europe</v>
          </cell>
          <cell r="U2038" t="str">
            <v>Europe</v>
          </cell>
          <cell r="V2038">
            <v>4</v>
          </cell>
          <cell r="W2038" t="str">
            <v>Non</v>
          </cell>
          <cell r="X2038" t="str">
            <v>Cap</v>
          </cell>
          <cell r="Y2038" t="str">
            <v>12h00</v>
          </cell>
          <cell r="Z2038" t="str">
            <v>J+1</v>
          </cell>
          <cell r="AB2038" t="str">
            <v>Non</v>
          </cell>
          <cell r="AC2038" t="str">
            <v>Oui</v>
          </cell>
          <cell r="AD2038">
            <v>1.75</v>
          </cell>
          <cell r="AE2038">
            <v>1.68</v>
          </cell>
        </row>
        <row r="2039">
          <cell r="A2039" t="str">
            <v>FR0010235499</v>
          </cell>
          <cell r="B2039" t="str">
            <v>Lazard Credit Opportunities TC EUR</v>
          </cell>
          <cell r="C2039" t="str">
            <v xml:space="preserve">CF mail  Carla-Marie Brunel du 22/06/2021 ==&gt; cette par ne donne pas droit à des rétrocessions </v>
          </cell>
          <cell r="D2039">
            <v>0</v>
          </cell>
          <cell r="E2039" t="str">
            <v>SICAV</v>
          </cell>
          <cell r="F2039" t="str">
            <v>Lazard Frères Gestion</v>
          </cell>
          <cell r="G2039" t="str">
            <v>Lazard Frères Gestion</v>
          </cell>
          <cell r="H2039" t="str">
            <v>EUR</v>
          </cell>
          <cell r="I2039" t="str">
            <v>Eonia</v>
          </cell>
          <cell r="J2039" t="str">
            <v>www.lazardfreresgestion.fr</v>
          </cell>
          <cell r="K2039" t="str">
            <v>Obligations Flexibles EUR</v>
          </cell>
          <cell r="L2039" t="str">
            <v>Europe Fonds ouverts  - Obligations EUR Flexibles</v>
          </cell>
          <cell r="M2039" t="str">
            <v>BBGA</v>
          </cell>
          <cell r="N2039" t="str">
            <v>BBGAB</v>
          </cell>
          <cell r="O2039" t="str">
            <v>Quotidien</v>
          </cell>
          <cell r="P2039" t="str">
            <v>France</v>
          </cell>
          <cell r="Q2039" t="str">
            <v>Non</v>
          </cell>
          <cell r="R2039" t="str">
            <v/>
          </cell>
          <cell r="S2039" t="str">
            <v>+ 85 ans</v>
          </cell>
          <cell r="T2039" t="str">
            <v>Europe</v>
          </cell>
          <cell r="U2039" t="str">
            <v>Europe</v>
          </cell>
          <cell r="V2039">
            <v>4</v>
          </cell>
          <cell r="W2039" t="str">
            <v>Non</v>
          </cell>
          <cell r="X2039" t="str">
            <v>Cap</v>
          </cell>
          <cell r="Y2039" t="str">
            <v>12h00</v>
          </cell>
          <cell r="Z2039" t="str">
            <v>Cut Off: 12h00  Val:J+2  DE:3%</v>
          </cell>
          <cell r="AB2039" t="str">
            <v>Non</v>
          </cell>
          <cell r="AC2039" t="str">
            <v>Oui</v>
          </cell>
          <cell r="AD2039">
            <v>1.0349999999999999</v>
          </cell>
          <cell r="AE2039">
            <v>1.07</v>
          </cell>
        </row>
        <row r="2040">
          <cell r="A2040" t="str">
            <v>FR0010586024</v>
          </cell>
          <cell r="B2040" t="str">
            <v>Lazard Dividend LowVol SRI C</v>
          </cell>
          <cell r="C2040" t="str">
            <v/>
          </cell>
          <cell r="D2040">
            <v>6</v>
          </cell>
          <cell r="E2040" t="str">
            <v>FCP</v>
          </cell>
          <cell r="F2040" t="str">
            <v>Lazard Frères Gestion</v>
          </cell>
          <cell r="G2040" t="str">
            <v>Lazard Frères Gestion</v>
          </cell>
          <cell r="H2040" t="str">
            <v>EUR</v>
          </cell>
          <cell r="I2040" t="str">
            <v>Euro Stoxx NR EUR</v>
          </cell>
          <cell r="J2040" t="str">
            <v>www.lazardfreresgestion.fr</v>
          </cell>
          <cell r="K2040" t="str">
            <v>Actions Europe Capitalisations Mixte</v>
          </cell>
          <cell r="L2040" t="str">
            <v>Europe Fonds ouverts  - Actions Zone Euro Flex Cap</v>
          </cell>
          <cell r="M2040" t="str">
            <v>FBBA</v>
          </cell>
          <cell r="N2040" t="str">
            <v>FBBAB</v>
          </cell>
          <cell r="O2040" t="str">
            <v>Quotidien</v>
          </cell>
          <cell r="P2040" t="str">
            <v>France</v>
          </cell>
          <cell r="Q2040" t="str">
            <v>Oui</v>
          </cell>
          <cell r="R2040" t="str">
            <v/>
          </cell>
          <cell r="S2040" t="str">
            <v/>
          </cell>
          <cell r="T2040" t="str">
            <v>Zone Euro</v>
          </cell>
          <cell r="U2040" t="str">
            <v>Euroland</v>
          </cell>
          <cell r="V2040">
            <v>6</v>
          </cell>
          <cell r="W2040" t="str">
            <v>Non</v>
          </cell>
          <cell r="X2040" t="str">
            <v>Cap</v>
          </cell>
          <cell r="Y2040" t="str">
            <v>11h00</v>
          </cell>
          <cell r="Z2040" t="str">
            <v>Souscriptions : J+1
Rachats : J+3</v>
          </cell>
          <cell r="AA2040" t="str">
            <v>Label ISR 012021</v>
          </cell>
          <cell r="AB2040" t="str">
            <v>Non</v>
          </cell>
          <cell r="AC2040" t="str">
            <v>Oui</v>
          </cell>
          <cell r="AD2040">
            <v>1.1000000000000001</v>
          </cell>
          <cell r="AE2040">
            <v>1.26</v>
          </cell>
        </row>
        <row r="2041">
          <cell r="A2041" t="str">
            <v>FR0012413219</v>
          </cell>
          <cell r="B2041" t="str">
            <v>Lazard Dividend LowVol SRI RD</v>
          </cell>
          <cell r="D2041">
            <v>3</v>
          </cell>
          <cell r="E2041" t="str">
            <v>FCP</v>
          </cell>
          <cell r="F2041" t="str">
            <v>Lazard Frères Gestion</v>
          </cell>
          <cell r="G2041" t="str">
            <v>Lazard Frères Gestion</v>
          </cell>
          <cell r="H2041" t="str">
            <v>EUR</v>
          </cell>
          <cell r="I2041" t="str">
            <v>Euro Stoxx NR EUR</v>
          </cell>
          <cell r="J2041" t="str">
            <v>www.lazardfreresgestion.fr</v>
          </cell>
          <cell r="K2041" t="str">
            <v>Actions Europe Capitalisations Mixte</v>
          </cell>
          <cell r="L2041" t="str">
            <v>Europe Fonds ouverts  - Actions Zone Euro Flex Cap</v>
          </cell>
          <cell r="M2041" t="str">
            <v>FBBA</v>
          </cell>
          <cell r="N2041" t="str">
            <v>FBBAB</v>
          </cell>
          <cell r="O2041" t="str">
            <v>Quotidien</v>
          </cell>
          <cell r="P2041" t="str">
            <v>Spain;France;Italy;Luxembourg;</v>
          </cell>
          <cell r="Q2041" t="str">
            <v>Oui</v>
          </cell>
          <cell r="R2041" t="str">
            <v/>
          </cell>
          <cell r="S2041" t="str">
            <v/>
          </cell>
          <cell r="T2041" t="str">
            <v>Zone Euro</v>
          </cell>
          <cell r="U2041" t="str">
            <v>Euroland</v>
          </cell>
          <cell r="V2041">
            <v>6</v>
          </cell>
          <cell r="W2041" t="str">
            <v>Non</v>
          </cell>
          <cell r="X2041" t="str">
            <v>Dist</v>
          </cell>
          <cell r="Y2041" t="str">
            <v>11h00</v>
          </cell>
          <cell r="Z2041" t="str">
            <v>Souscriptions : J+1
Rachats : J+3</v>
          </cell>
          <cell r="AA2041" t="str">
            <v>Label ISR 012021</v>
          </cell>
          <cell r="AB2041" t="str">
            <v>Non</v>
          </cell>
          <cell r="AC2041" t="str">
            <v>Oui</v>
          </cell>
          <cell r="AD2041">
            <v>2.2000000000000002</v>
          </cell>
          <cell r="AE2041">
            <v>2.36</v>
          </cell>
        </row>
        <row r="2042">
          <cell r="A2042" t="str">
            <v>FR0012817567</v>
          </cell>
          <cell r="B2042" t="str">
            <v>Lazard Equity Expansion A</v>
          </cell>
          <cell r="D2042">
            <v>2</v>
          </cell>
          <cell r="E2042" t="str">
            <v>FCP</v>
          </cell>
          <cell r="F2042" t="str">
            <v>Lazard Frères Gestion</v>
          </cell>
          <cell r="G2042" t="str">
            <v>Lazard Frères Gestion</v>
          </cell>
          <cell r="H2042" t="str">
            <v>EUR</v>
          </cell>
          <cell r="I2042" t="str">
            <v>Stoxx Europe 600 NR EUR</v>
          </cell>
          <cell r="J2042" t="str">
            <v>www.lazardfreresgestion.fr</v>
          </cell>
          <cell r="K2042" t="str">
            <v>Actions Europe Grandes Capitalisations Mixte</v>
          </cell>
          <cell r="L2042" t="str">
            <v>Europe Fonds ouverts  - Actions Europe Gdes Cap. Mixte</v>
          </cell>
          <cell r="M2042" t="str">
            <v>FCBB</v>
          </cell>
          <cell r="N2042" t="str">
            <v>FCBBB</v>
          </cell>
          <cell r="O2042" t="str">
            <v>Quotidien</v>
          </cell>
          <cell r="P2042" t="str">
            <v>France</v>
          </cell>
          <cell r="Q2042" t="str">
            <v>Oui</v>
          </cell>
          <cell r="R2042" t="str">
            <v/>
          </cell>
          <cell r="S2042" t="str">
            <v/>
          </cell>
          <cell r="T2042" t="str">
            <v>Europe</v>
          </cell>
          <cell r="U2042" t="str">
            <v>Europe</v>
          </cell>
          <cell r="V2042">
            <v>6</v>
          </cell>
          <cell r="W2042" t="str">
            <v>Non</v>
          </cell>
          <cell r="X2042" t="str">
            <v>Cap</v>
          </cell>
          <cell r="Y2042" t="str">
            <v>11h00</v>
          </cell>
          <cell r="Z2042" t="str">
            <v>Souscriptions : J+1
Rachats : J+3</v>
          </cell>
          <cell r="AB2042" t="str">
            <v>Non</v>
          </cell>
          <cell r="AC2042" t="str">
            <v>Oui</v>
          </cell>
          <cell r="AD2042">
            <v>1.2</v>
          </cell>
          <cell r="AE2042">
            <v>1.53</v>
          </cell>
        </row>
        <row r="2043">
          <cell r="A2043" t="str">
            <v>FR0011537646</v>
          </cell>
          <cell r="B2043" t="str">
            <v>Lazard Equity Recovery P EUR</v>
          </cell>
          <cell r="D2043">
            <v>0</v>
          </cell>
          <cell r="E2043" t="str">
            <v>FCP</v>
          </cell>
          <cell r="F2043" t="str">
            <v>Lazard Frères Gestion</v>
          </cell>
          <cell r="G2043" t="str">
            <v>Lazard Frères Gestion</v>
          </cell>
          <cell r="H2043" t="str">
            <v>EUR</v>
          </cell>
          <cell r="I2043" t="str">
            <v>Euro Stoxx NR EUR</v>
          </cell>
          <cell r="J2043" t="str">
            <v>www.lazardfreresgestion.fr</v>
          </cell>
          <cell r="K2043" t="str">
            <v>Actions Europe Capitalisations Mixte</v>
          </cell>
          <cell r="L2043" t="str">
            <v>Europe Fonds ouverts  - Actions Zone Euro Flex Cap</v>
          </cell>
          <cell r="M2043" t="str">
            <v>FBBA</v>
          </cell>
          <cell r="N2043" t="str">
            <v>FBBAB</v>
          </cell>
          <cell r="O2043" t="str">
            <v>Quotidien</v>
          </cell>
          <cell r="P2043" t="str">
            <v>France</v>
          </cell>
          <cell r="Q2043" t="str">
            <v>Oui</v>
          </cell>
          <cell r="R2043" t="str">
            <v/>
          </cell>
          <cell r="S2043" t="str">
            <v/>
          </cell>
          <cell r="T2043" t="str">
            <v>Zone Euro</v>
          </cell>
          <cell r="U2043" t="str">
            <v>Euroland</v>
          </cell>
          <cell r="V2043">
            <v>6</v>
          </cell>
          <cell r="W2043" t="str">
            <v>Non</v>
          </cell>
          <cell r="X2043" t="str">
            <v>Cap</v>
          </cell>
          <cell r="Y2043" t="str">
            <v>11h00</v>
          </cell>
          <cell r="Z2043" t="str">
            <v>J+1</v>
          </cell>
          <cell r="AB2043" t="str">
            <v>Non</v>
          </cell>
          <cell r="AC2043" t="str">
            <v>Oui</v>
          </cell>
          <cell r="AD2043">
            <v>1.4</v>
          </cell>
          <cell r="AE2043">
            <v>1.57</v>
          </cell>
        </row>
        <row r="2044">
          <cell r="A2044" t="str">
            <v>FR0011537653</v>
          </cell>
          <cell r="B2044" t="str">
            <v>Lazard Equity Recovery R EUR</v>
          </cell>
          <cell r="D2044">
            <v>6</v>
          </cell>
          <cell r="E2044" t="str">
            <v>FCP</v>
          </cell>
          <cell r="F2044" t="str">
            <v>Lazard Frères Gestion</v>
          </cell>
          <cell r="G2044" t="str">
            <v>Lazard Frères Gestion</v>
          </cell>
          <cell r="H2044" t="str">
            <v>EUR</v>
          </cell>
          <cell r="I2044" t="str">
            <v>Euro Stoxx NR EUR</v>
          </cell>
          <cell r="J2044" t="str">
            <v>www.lazardfreresgestion.fr</v>
          </cell>
          <cell r="K2044" t="str">
            <v>Actions Europe Capitalisations Mixte</v>
          </cell>
          <cell r="L2044" t="str">
            <v>Europe Fonds ouverts  - Actions Zone Euro Flex Cap</v>
          </cell>
          <cell r="M2044" t="str">
            <v>FBBA</v>
          </cell>
          <cell r="N2044" t="str">
            <v>FBBAB</v>
          </cell>
          <cell r="O2044" t="str">
            <v>Quotidien</v>
          </cell>
          <cell r="P2044" t="str">
            <v>Spain;France;</v>
          </cell>
          <cell r="Q2044" t="str">
            <v>Oui</v>
          </cell>
          <cell r="R2044" t="str">
            <v/>
          </cell>
          <cell r="S2044" t="str">
            <v/>
          </cell>
          <cell r="T2044" t="str">
            <v>Zone Euro</v>
          </cell>
          <cell r="U2044" t="str">
            <v>Euroland</v>
          </cell>
          <cell r="V2044">
            <v>6</v>
          </cell>
          <cell r="W2044" t="str">
            <v>Non</v>
          </cell>
          <cell r="X2044" t="str">
            <v>Cap</v>
          </cell>
          <cell r="Y2044" t="str">
            <v>11h00</v>
          </cell>
          <cell r="Z2044" t="str">
            <v>J+1</v>
          </cell>
          <cell r="AB2044" t="str">
            <v>Non</v>
          </cell>
          <cell r="AC2044" t="str">
            <v>Oui</v>
          </cell>
          <cell r="AD2044">
            <v>2.2000000000000002</v>
          </cell>
          <cell r="AE2044">
            <v>2.37</v>
          </cell>
        </row>
        <row r="2045">
          <cell r="A2045" t="str">
            <v>FR0000003998</v>
          </cell>
          <cell r="B2045" t="str">
            <v>Lazard Equity SRI PC EUR</v>
          </cell>
          <cell r="C2045" t="str">
            <v>Retrait Darjeeling 09/21 Doublons, Retrait SLEPL 07/21 doublons - changement de part 27/04/2020 pour Nortia FR0013204187</v>
          </cell>
          <cell r="D2045">
            <v>7</v>
          </cell>
          <cell r="E2045" t="str">
            <v>SICAV</v>
          </cell>
          <cell r="F2045" t="str">
            <v>Lazard Frères Gestion</v>
          </cell>
          <cell r="G2045" t="str">
            <v>Lazard Frères Gestion</v>
          </cell>
          <cell r="H2045" t="str">
            <v>EUR</v>
          </cell>
          <cell r="I2045" t="str">
            <v>Euro Stoxx NR EUR</v>
          </cell>
          <cell r="J2045" t="str">
            <v>www.lazardfreresgestion.fr</v>
          </cell>
          <cell r="K2045" t="str">
            <v>Actions Zone Euro Grandes Capitalisations</v>
          </cell>
          <cell r="L2045" t="str">
            <v>Europe Fonds ouverts  - Actions Zone Euro Grandes Cap.</v>
          </cell>
          <cell r="M2045" t="str">
            <v>FBAA</v>
          </cell>
          <cell r="N2045" t="str">
            <v>FBAAB</v>
          </cell>
          <cell r="O2045" t="str">
            <v>Quotidien</v>
          </cell>
          <cell r="P2045" t="str">
            <v>France</v>
          </cell>
          <cell r="Q2045" t="str">
            <v>Oui</v>
          </cell>
          <cell r="R2045" t="str">
            <v/>
          </cell>
          <cell r="S2045" t="str">
            <v/>
          </cell>
          <cell r="T2045" t="str">
            <v>Zone Euro</v>
          </cell>
          <cell r="U2045" t="str">
            <v>Euroland</v>
          </cell>
          <cell r="V2045">
            <v>6</v>
          </cell>
          <cell r="W2045" t="str">
            <v>Non</v>
          </cell>
          <cell r="X2045" t="str">
            <v>Cap</v>
          </cell>
          <cell r="Y2045" t="str">
            <v>11h00</v>
          </cell>
          <cell r="Z2045" t="str">
            <v>J+1</v>
          </cell>
          <cell r="AA2045" t="str">
            <v>Label ISR</v>
          </cell>
          <cell r="AB2045" t="str">
            <v>Oui</v>
          </cell>
          <cell r="AC2045" t="str">
            <v>Oui</v>
          </cell>
          <cell r="AD2045">
            <v>1.115</v>
          </cell>
          <cell r="AE2045">
            <v>1.76</v>
          </cell>
        </row>
        <row r="2046">
          <cell r="A2046" t="str">
            <v>FR0013204187</v>
          </cell>
          <cell r="B2046" t="str">
            <v>Lazard Equity SRI RC EUR</v>
          </cell>
          <cell r="D2046">
            <v>7</v>
          </cell>
          <cell r="E2046" t="str">
            <v>SICAV</v>
          </cell>
          <cell r="F2046" t="str">
            <v>Lazard Frères Gestion</v>
          </cell>
          <cell r="G2046" t="str">
            <v>Lazard Frères Gestion</v>
          </cell>
          <cell r="H2046" t="str">
            <v>EUR</v>
          </cell>
          <cell r="I2046" t="str">
            <v>Euro Stoxx NR EUR</v>
          </cell>
          <cell r="J2046" t="str">
            <v>www.lazardfreresgestion.fr</v>
          </cell>
          <cell r="K2046" t="str">
            <v>Actions Zone Euro Grandes Capitalisations</v>
          </cell>
          <cell r="L2046" t="str">
            <v>Europe Fonds ouverts  - Actions Zone Euro Grandes Cap.</v>
          </cell>
          <cell r="M2046" t="str">
            <v>FBAA</v>
          </cell>
          <cell r="N2046" t="str">
            <v>FBAAB</v>
          </cell>
          <cell r="O2046" t="str">
            <v>Quotidien</v>
          </cell>
          <cell r="P2046" t="str">
            <v>Switzerland;Spain;France;Italy;Luxembourg;</v>
          </cell>
          <cell r="Q2046" t="str">
            <v>Oui</v>
          </cell>
          <cell r="R2046" t="str">
            <v/>
          </cell>
          <cell r="S2046" t="str">
            <v/>
          </cell>
          <cell r="T2046" t="str">
            <v>Zone Euro</v>
          </cell>
          <cell r="U2046" t="str">
            <v>Euroland</v>
          </cell>
          <cell r="V2046">
            <v>6</v>
          </cell>
          <cell r="W2046" t="str">
            <v>Non</v>
          </cell>
          <cell r="X2046" t="str">
            <v>Cap</v>
          </cell>
          <cell r="Y2046" t="str">
            <v>11h00</v>
          </cell>
          <cell r="Z2046" t="str">
            <v>J+1</v>
          </cell>
          <cell r="AA2046" t="str">
            <v>Label ISR</v>
          </cell>
          <cell r="AB2046" t="str">
            <v>Oui</v>
          </cell>
          <cell r="AC2046" t="str">
            <v>Oui</v>
          </cell>
          <cell r="AD2046">
            <v>2.0350000000000001</v>
          </cell>
          <cell r="AE2046">
            <v>2.56</v>
          </cell>
        </row>
        <row r="2047">
          <cell r="A2047" t="str">
            <v>FR0010505313</v>
          </cell>
          <cell r="B2047" t="str">
            <v>Lazard Euro Corp High Yield PC EUR</v>
          </cell>
          <cell r="C2047" t="str">
            <v>Le 16/06//2021 retrait de la part PC de SLEPL car la part Retail est déjà dans SLSPL  (faut-il la retirer de l'offre Darjeeling aussi ? )</v>
          </cell>
          <cell r="D2047">
            <v>1</v>
          </cell>
          <cell r="E2047" t="str">
            <v xml:space="preserve">FCP </v>
          </cell>
          <cell r="F2047" t="str">
            <v>Lazard Frères Gestion</v>
          </cell>
          <cell r="G2047" t="str">
            <v>Lazard Frères Gestion</v>
          </cell>
          <cell r="H2047" t="str">
            <v>EUR</v>
          </cell>
          <cell r="I2047" t="str">
            <v>ICE BofA BB-B EUR HY NF FxFl Rt TR EUR</v>
          </cell>
          <cell r="J2047" t="str">
            <v>www.lazardfreresgestion.fr</v>
          </cell>
          <cell r="K2047" t="str">
            <v>Obligations Haut Rendement EUR</v>
          </cell>
          <cell r="L2047" t="str">
            <v>Europe Fonds ouverts  - Obligations EUR Haut Rendement</v>
          </cell>
          <cell r="M2047" t="str">
            <v>BCNA</v>
          </cell>
          <cell r="N2047" t="str">
            <v>BCNAB</v>
          </cell>
          <cell r="O2047" t="str">
            <v>Quotidien</v>
          </cell>
          <cell r="P2047" t="str">
            <v>Switzerland;France;</v>
          </cell>
          <cell r="Q2047" t="str">
            <v>Non</v>
          </cell>
          <cell r="R2047" t="str">
            <v/>
          </cell>
          <cell r="S2047" t="str">
            <v>+ 85 ans</v>
          </cell>
          <cell r="T2047" t="str">
            <v>Zone Euro</v>
          </cell>
          <cell r="U2047" t="str">
            <v>Euroland</v>
          </cell>
          <cell r="V2047">
            <v>4</v>
          </cell>
          <cell r="W2047" t="str">
            <v>Non</v>
          </cell>
          <cell r="X2047" t="str">
            <v>Cap</v>
          </cell>
          <cell r="Y2047" t="str">
            <v>12h00</v>
          </cell>
          <cell r="Z2047" t="str">
            <v>J+2</v>
          </cell>
          <cell r="AB2047" t="str">
            <v>Non</v>
          </cell>
          <cell r="AC2047" t="str">
            <v>Oui</v>
          </cell>
          <cell r="AD2047">
            <v>0.75</v>
          </cell>
          <cell r="AE2047">
            <v>0.77</v>
          </cell>
        </row>
        <row r="2048">
          <cell r="A2048" t="str">
            <v>FR0010751008</v>
          </cell>
          <cell r="B2048" t="str">
            <v>Lazard Sustainable Euro Credit</v>
          </cell>
          <cell r="D2048">
            <v>3</v>
          </cell>
          <cell r="E2048" t="str">
            <v>FCP</v>
          </cell>
          <cell r="F2048" t="str">
            <v>Lazard Frères Gestion</v>
          </cell>
          <cell r="G2048" t="str">
            <v>Lazard Frères Gestion</v>
          </cell>
          <cell r="H2048" t="str">
            <v>EUR</v>
          </cell>
          <cell r="I2048" t="str">
            <v>ICE BofA Euro Corporate TR EUR</v>
          </cell>
          <cell r="J2048" t="str">
            <v>www.lazardfreresgestion.fr</v>
          </cell>
          <cell r="K2048" t="str">
            <v>Emprunts Privés EUR</v>
          </cell>
          <cell r="L2048" t="str">
            <v>Europe Fonds ouverts  - Obligations EUR Emprunts Privés</v>
          </cell>
          <cell r="M2048" t="str">
            <v>BCLA</v>
          </cell>
          <cell r="N2048" t="str">
            <v>BCLAB</v>
          </cell>
          <cell r="O2048" t="str">
            <v>Quotidien</v>
          </cell>
          <cell r="P2048" t="str">
            <v>France</v>
          </cell>
          <cell r="Q2048" t="str">
            <v>Non</v>
          </cell>
          <cell r="R2048" t="str">
            <v/>
          </cell>
          <cell r="S2048" t="str">
            <v>+ 85 ans</v>
          </cell>
          <cell r="T2048" t="str">
            <v>Europe</v>
          </cell>
          <cell r="U2048" t="str">
            <v>Europe</v>
          </cell>
          <cell r="V2048">
            <v>3</v>
          </cell>
          <cell r="W2048" t="str">
            <v>Non</v>
          </cell>
          <cell r="X2048" t="str">
            <v>Cap</v>
          </cell>
          <cell r="Y2048" t="str">
            <v>11h00</v>
          </cell>
          <cell r="Z2048" t="str">
            <v>J+1</v>
          </cell>
          <cell r="AB2048" t="str">
            <v>Oui</v>
          </cell>
          <cell r="AC2048" t="str">
            <v>Oui</v>
          </cell>
          <cell r="AD2048">
            <v>0.7</v>
          </cell>
          <cell r="AE2048">
            <v>0.5</v>
          </cell>
        </row>
        <row r="2049">
          <cell r="A2049" t="str">
            <v>FR0000027609</v>
          </cell>
          <cell r="B2049" t="str">
            <v>Lazard Sustainable Euro Short Dur IC</v>
          </cell>
          <cell r="D2049">
            <v>5</v>
          </cell>
          <cell r="E2049" t="str">
            <v>SICAV</v>
          </cell>
          <cell r="F2049" t="str">
            <v>Lazard Frères Gestion</v>
          </cell>
          <cell r="G2049" t="str">
            <v>Lazard Frères Gestion</v>
          </cell>
          <cell r="H2049" t="str">
            <v>EUR</v>
          </cell>
          <cell r="I2049" t="str">
            <v>ICE BofA 1-3Y EUR Corp TR EUR</v>
          </cell>
          <cell r="J2049" t="str">
            <v>www.lazardfreresgestion.fr</v>
          </cell>
          <cell r="K2049" t="str">
            <v>Obligations Diversifiés EUR - Court terme</v>
          </cell>
          <cell r="L2049" t="str">
            <v>Europe Fonds ouverts  - Obligations EUR Emprunts Privés Court Terme</v>
          </cell>
          <cell r="M2049" t="str">
            <v>BBCA</v>
          </cell>
          <cell r="N2049" t="str">
            <v>BBCAB</v>
          </cell>
          <cell r="O2049" t="str">
            <v>Quotidien</v>
          </cell>
          <cell r="P2049" t="str">
            <v>France</v>
          </cell>
          <cell r="Q2049" t="str">
            <v>Non</v>
          </cell>
          <cell r="R2049" t="str">
            <v/>
          </cell>
          <cell r="S2049" t="str">
            <v>+ 85 ans</v>
          </cell>
          <cell r="T2049" t="str">
            <v>Zone Euro</v>
          </cell>
          <cell r="U2049" t="str">
            <v>Euroland</v>
          </cell>
          <cell r="V2049">
            <v>2</v>
          </cell>
          <cell r="W2049" t="str">
            <v>Non</v>
          </cell>
          <cell r="X2049" t="str">
            <v>Cap</v>
          </cell>
          <cell r="Y2049" t="str">
            <v>10h00</v>
          </cell>
          <cell r="Z2049" t="str">
            <v>J+1</v>
          </cell>
          <cell r="AB2049" t="str">
            <v>Oui</v>
          </cell>
          <cell r="AC2049" t="str">
            <v>Oui</v>
          </cell>
          <cell r="AD2049">
            <v>0.435</v>
          </cell>
          <cell r="AE2049">
            <v>0.22</v>
          </cell>
        </row>
        <row r="2050">
          <cell r="A2050" t="str">
            <v>FR0011530534</v>
          </cell>
          <cell r="B2050" t="str">
            <v>Lazard Gestion Flexible R</v>
          </cell>
          <cell r="C2050" t="str">
            <v>Absorption du fonds FR0011530559 Lazard Long Short Flexible R le 26/10/2020</v>
          </cell>
          <cell r="D2050">
            <v>3</v>
          </cell>
          <cell r="E2050" t="str">
            <v>FCP</v>
          </cell>
          <cell r="F2050" t="str">
            <v>Lazard Frères Gestion</v>
          </cell>
          <cell r="G2050" t="str">
            <v>Lazard Frères Gestion</v>
          </cell>
          <cell r="H2050" t="str">
            <v>EUR</v>
          </cell>
          <cell r="I2050" t="str">
            <v>Eonia +3%</v>
          </cell>
          <cell r="J2050" t="str">
            <v>www.lazardfreresgestion.fr</v>
          </cell>
          <cell r="K2050" t="str">
            <v>Mixtes EUR Flexible</v>
          </cell>
          <cell r="L2050" t="str">
            <v>Europe Fonds ouverts  - Allocation EUR Flexible - International</v>
          </cell>
          <cell r="M2050" t="str">
            <v>EACA</v>
          </cell>
          <cell r="N2050" t="str">
            <v>EACAB</v>
          </cell>
          <cell r="O2050" t="str">
            <v>Quotidien</v>
          </cell>
          <cell r="P2050" t="str">
            <v>France</v>
          </cell>
          <cell r="Q2050" t="str">
            <v>Non</v>
          </cell>
          <cell r="R2050" t="str">
            <v/>
          </cell>
          <cell r="S2050" t="str">
            <v>+ 85 ans</v>
          </cell>
          <cell r="T2050" t="str">
            <v>International</v>
          </cell>
          <cell r="U2050" t="str">
            <v>Global</v>
          </cell>
          <cell r="V2050">
            <v>4</v>
          </cell>
          <cell r="W2050" t="str">
            <v>Non</v>
          </cell>
          <cell r="X2050" t="str">
            <v>Cap</v>
          </cell>
          <cell r="Y2050" t="str">
            <v>12h00 J-1</v>
          </cell>
          <cell r="Z2050" t="str">
            <v>J+1</v>
          </cell>
          <cell r="AB2050" t="str">
            <v>Non</v>
          </cell>
          <cell r="AC2050" t="str">
            <v>Oui</v>
          </cell>
          <cell r="AD2050">
            <v>1.7</v>
          </cell>
          <cell r="AE2050">
            <v>1.7</v>
          </cell>
        </row>
        <row r="2051">
          <cell r="A2051" t="str">
            <v>FR0011637164</v>
          </cell>
          <cell r="B2051" t="str">
            <v>Lazard Investissement PEA-PME R</v>
          </cell>
          <cell r="C2051" t="str">
            <v>PEA PME</v>
          </cell>
          <cell r="D2051">
            <v>0</v>
          </cell>
          <cell r="E2051" t="str">
            <v>FCP</v>
          </cell>
          <cell r="F2051" t="str">
            <v>Lazard Frères Gestion</v>
          </cell>
          <cell r="G2051" t="str">
            <v>Lazard Frères Gestion</v>
          </cell>
          <cell r="H2051" t="str">
            <v>EUR</v>
          </cell>
          <cell r="I2051" t="str">
            <v>Pas d'indice de référence</v>
          </cell>
          <cell r="J2051" t="str">
            <v>www.lazardfreresgestion.fr</v>
          </cell>
          <cell r="K2051" t="str">
            <v>Actions Europe Petites Capitalisations</v>
          </cell>
          <cell r="L2051" t="str">
            <v>Europe Fonds ouverts  - Actions Europe Petites Cap.</v>
          </cell>
          <cell r="M2051" t="str">
            <v>FCE0</v>
          </cell>
          <cell r="N2051" t="str">
            <v>FCE0B</v>
          </cell>
          <cell r="O2051" t="str">
            <v>Quotidien</v>
          </cell>
          <cell r="P2051" t="str">
            <v>France</v>
          </cell>
          <cell r="Q2051" t="str">
            <v>Oui</v>
          </cell>
          <cell r="R2051" t="str">
            <v/>
          </cell>
          <cell r="S2051" t="str">
            <v/>
          </cell>
          <cell r="T2051" t="str">
            <v>France</v>
          </cell>
          <cell r="U2051" t="str">
            <v>France</v>
          </cell>
          <cell r="V2051">
            <v>6</v>
          </cell>
          <cell r="W2051" t="str">
            <v>Non</v>
          </cell>
          <cell r="X2051" t="str">
            <v>Cap</v>
          </cell>
          <cell r="Y2051" t="str">
            <v>12h00</v>
          </cell>
          <cell r="Z2051" t="str">
            <v>J+3</v>
          </cell>
          <cell r="AA2051" t="str">
            <v>Label Relance 09/2021</v>
          </cell>
          <cell r="AB2051" t="str">
            <v>Non</v>
          </cell>
          <cell r="AC2051" t="str">
            <v>Oui</v>
          </cell>
          <cell r="AD2051">
            <v>2.4</v>
          </cell>
          <cell r="AE2051">
            <v>2.4500000000000002</v>
          </cell>
        </row>
        <row r="2052">
          <cell r="A2052" t="str">
            <v>FR0000004012</v>
          </cell>
          <cell r="B2052" t="str">
            <v>Lazard Japon A</v>
          </cell>
          <cell r="C2052" t="str">
            <v/>
          </cell>
          <cell r="D2052">
            <v>4</v>
          </cell>
          <cell r="E2052" t="str">
            <v>SICAV</v>
          </cell>
          <cell r="F2052" t="str">
            <v>Lazard Frères Gestion</v>
          </cell>
          <cell r="G2052" t="str">
            <v>Lazard Frères Gestion</v>
          </cell>
          <cell r="H2052" t="str">
            <v>EUR</v>
          </cell>
          <cell r="I2052" t="str">
            <v>TOPIX NR JPY</v>
          </cell>
          <cell r="J2052" t="str">
            <v>www.lazardfreresgestion.fr</v>
          </cell>
          <cell r="K2052" t="str">
            <v>Actions Japon</v>
          </cell>
          <cell r="L2052" t="str">
            <v>Europe Fonds ouverts  - Actions Japon Grandes Cap.</v>
          </cell>
          <cell r="M2052" t="str">
            <v>FG00</v>
          </cell>
          <cell r="N2052" t="str">
            <v>FG00B</v>
          </cell>
          <cell r="O2052" t="str">
            <v>Quotidien</v>
          </cell>
          <cell r="P2052" t="str">
            <v>France</v>
          </cell>
          <cell r="Q2052" t="str">
            <v>Non</v>
          </cell>
          <cell r="R2052" t="str">
            <v/>
          </cell>
          <cell r="S2052" t="str">
            <v/>
          </cell>
          <cell r="T2052" t="str">
            <v>Japon</v>
          </cell>
          <cell r="U2052" t="str">
            <v>Japon</v>
          </cell>
          <cell r="V2052">
            <v>6</v>
          </cell>
          <cell r="W2052" t="str">
            <v>Non</v>
          </cell>
          <cell r="X2052" t="str">
            <v>Cap</v>
          </cell>
          <cell r="Y2052" t="str">
            <v>12h00</v>
          </cell>
          <cell r="Z2052" t="str">
            <v>Souscriptions : J+1
Rachats : J+3</v>
          </cell>
          <cell r="AB2052" t="str">
            <v>Non</v>
          </cell>
          <cell r="AC2052" t="str">
            <v>Oui</v>
          </cell>
          <cell r="AD2052">
            <v>1.65</v>
          </cell>
          <cell r="AE2052">
            <v>1.81</v>
          </cell>
        </row>
        <row r="2053">
          <cell r="A2053" t="str">
            <v>FR0010320366</v>
          </cell>
          <cell r="B2053" t="str">
            <v>Lazard Japon Couvert</v>
          </cell>
          <cell r="D2053">
            <v>9</v>
          </cell>
          <cell r="E2053" t="str">
            <v>FCP</v>
          </cell>
          <cell r="F2053" t="str">
            <v>Lazard Frères Gestion</v>
          </cell>
          <cell r="G2053" t="str">
            <v>Lazard Frères Gestion</v>
          </cell>
          <cell r="H2053" t="str">
            <v>EUR</v>
          </cell>
          <cell r="I2053" t="str">
            <v>Topix TR JPY</v>
          </cell>
          <cell r="J2053" t="str">
            <v>www.lazardfreresgestion.fr</v>
          </cell>
          <cell r="K2053" t="str">
            <v>Actions autres</v>
          </cell>
          <cell r="L2053" t="str">
            <v>Europe Fonds ouverts  - Autres actions</v>
          </cell>
          <cell r="M2053" t="str">
            <v>FTZZ</v>
          </cell>
          <cell r="N2053" t="str">
            <v>FTZZB</v>
          </cell>
          <cell r="O2053" t="str">
            <v>Quotidien</v>
          </cell>
          <cell r="P2053" t="str">
            <v>France</v>
          </cell>
          <cell r="Q2053" t="str">
            <v>Non</v>
          </cell>
          <cell r="R2053" t="str">
            <v/>
          </cell>
          <cell r="S2053" t="str">
            <v/>
          </cell>
          <cell r="T2053" t="str">
            <v>Japon</v>
          </cell>
          <cell r="U2053" t="str">
            <v>Japon</v>
          </cell>
          <cell r="V2053">
            <v>6</v>
          </cell>
          <cell r="W2053" t="str">
            <v>Non</v>
          </cell>
          <cell r="X2053" t="str">
            <v>Cap</v>
          </cell>
          <cell r="Y2053" t="str">
            <v>11h30</v>
          </cell>
          <cell r="Z2053" t="str">
            <v>J+3</v>
          </cell>
          <cell r="AA2053">
            <v>0</v>
          </cell>
          <cell r="AB2053" t="str">
            <v>Non</v>
          </cell>
          <cell r="AC2053" t="str">
            <v>Oui</v>
          </cell>
          <cell r="AD2053">
            <v>0.1</v>
          </cell>
          <cell r="AE2053">
            <v>1.9</v>
          </cell>
        </row>
        <row r="2054">
          <cell r="A2054" t="str">
            <v>FR0010734491</v>
          </cell>
          <cell r="B2054" t="str">
            <v>Lazard Japon R</v>
          </cell>
          <cell r="C2054" t="str">
            <v/>
          </cell>
          <cell r="D2054">
            <v>2</v>
          </cell>
          <cell r="E2054" t="str">
            <v>SICAV</v>
          </cell>
          <cell r="F2054" t="str">
            <v>Lazard Frères Gestion</v>
          </cell>
          <cell r="G2054" t="str">
            <v>Lazard Frères Gestion</v>
          </cell>
          <cell r="H2054" t="str">
            <v>EUR</v>
          </cell>
          <cell r="I2054" t="str">
            <v>TOPIX NR JPY</v>
          </cell>
          <cell r="J2054" t="str">
            <v>www.lazardfreresgestion.fr</v>
          </cell>
          <cell r="K2054" t="str">
            <v>Actions Japon</v>
          </cell>
          <cell r="L2054" t="str">
            <v>Europe Fonds ouverts  - Actions Japon Grandes Cap.</v>
          </cell>
          <cell r="M2054" t="str">
            <v>FG00</v>
          </cell>
          <cell r="N2054" t="str">
            <v>FG00B</v>
          </cell>
          <cell r="O2054" t="str">
            <v>Quotidien</v>
          </cell>
          <cell r="P2054" t="str">
            <v>France</v>
          </cell>
          <cell r="Q2054" t="str">
            <v>Non</v>
          </cell>
          <cell r="R2054" t="str">
            <v/>
          </cell>
          <cell r="S2054" t="str">
            <v/>
          </cell>
          <cell r="T2054" t="str">
            <v>Japon</v>
          </cell>
          <cell r="U2054" t="str">
            <v>Japon</v>
          </cell>
          <cell r="V2054">
            <v>6</v>
          </cell>
          <cell r="W2054" t="str">
            <v>Non</v>
          </cell>
          <cell r="X2054" t="str">
            <v>Cap</v>
          </cell>
          <cell r="Y2054" t="str">
            <v>12h00</v>
          </cell>
          <cell r="Z2054" t="str">
            <v>Souscriptions : J+1
Rachats : J+3</v>
          </cell>
          <cell r="AB2054" t="str">
            <v>Non</v>
          </cell>
          <cell r="AC2054" t="str">
            <v>Oui</v>
          </cell>
          <cell r="AD2054">
            <v>2.2000000000000002</v>
          </cell>
          <cell r="AE2054">
            <v>2.36</v>
          </cell>
        </row>
        <row r="2055">
          <cell r="A2055" t="str">
            <v>FR0010396416</v>
          </cell>
          <cell r="B2055" t="str">
            <v>Lazard Multigestion Actions</v>
          </cell>
          <cell r="C2055" t="str">
            <v/>
          </cell>
          <cell r="D2055">
            <v>4</v>
          </cell>
          <cell r="E2055" t="str">
            <v>FCP</v>
          </cell>
          <cell r="F2055" t="str">
            <v>Lazard Frères Gestion</v>
          </cell>
          <cell r="G2055" t="str">
            <v>Lazard Frères Gestion</v>
          </cell>
          <cell r="H2055" t="str">
            <v>EUR</v>
          </cell>
          <cell r="I2055" t="str">
            <v>MSCI ACWI NR EUR</v>
          </cell>
          <cell r="J2055" t="str">
            <v>www.lazardfreresgestion.fr</v>
          </cell>
          <cell r="K2055" t="str">
            <v>Actions International Grandes Capitalisations Mixte</v>
          </cell>
          <cell r="L2055" t="str">
            <v>Europe Fonds ouverts  - Actions Internationales Gdes Cap. Mixte</v>
          </cell>
          <cell r="M2055" t="str">
            <v>FEAD</v>
          </cell>
          <cell r="N2055" t="str">
            <v>FEADB</v>
          </cell>
          <cell r="O2055" t="str">
            <v>Quotidien</v>
          </cell>
          <cell r="P2055" t="str">
            <v>France</v>
          </cell>
          <cell r="Q2055" t="str">
            <v>Non</v>
          </cell>
          <cell r="R2055" t="str">
            <v/>
          </cell>
          <cell r="S2055" t="str">
            <v>+ 85 ans</v>
          </cell>
          <cell r="T2055" t="str">
            <v>International</v>
          </cell>
          <cell r="U2055" t="str">
            <v>Global</v>
          </cell>
          <cell r="V2055">
            <v>5</v>
          </cell>
          <cell r="W2055" t="str">
            <v>Non</v>
          </cell>
          <cell r="X2055" t="str">
            <v>Cap</v>
          </cell>
          <cell r="Y2055" t="str">
            <v>12h00</v>
          </cell>
          <cell r="Z2055" t="str">
            <v>Cut Off: 12h00  Val:J+2  DE:3%</v>
          </cell>
          <cell r="AB2055" t="str">
            <v>Non</v>
          </cell>
          <cell r="AC2055" t="str">
            <v>Non</v>
          </cell>
          <cell r="AD2055">
            <v>1.3</v>
          </cell>
          <cell r="AE2055">
            <v>2.6</v>
          </cell>
        </row>
        <row r="2056">
          <cell r="A2056" t="str">
            <v>FR0013221116</v>
          </cell>
          <cell r="B2056" t="str">
            <v>Lazard Patrimoine Actions SRI</v>
          </cell>
          <cell r="D2056">
            <v>2</v>
          </cell>
          <cell r="E2056" t="str">
            <v>SICAV</v>
          </cell>
          <cell r="F2056" t="str">
            <v>Lazard Frères Gestion</v>
          </cell>
          <cell r="G2056" t="str">
            <v>Lazard Frères Gestion</v>
          </cell>
          <cell r="H2056" t="str">
            <v>EUR</v>
          </cell>
          <cell r="I2056" t="str">
            <v>Euro Stoxx NR EUR</v>
          </cell>
          <cell r="J2056" t="str">
            <v>www.lazardfreresgestion.fr</v>
          </cell>
          <cell r="K2056" t="str">
            <v>Actions Europe Grandes Capitalisations Mixte</v>
          </cell>
          <cell r="L2056" t="str">
            <v>Europe Fonds ouverts  - Actions Europe Gdes Cap. Mixte</v>
          </cell>
          <cell r="M2056" t="str">
            <v>FCBB</v>
          </cell>
          <cell r="N2056" t="str">
            <v>FCBBB</v>
          </cell>
          <cell r="O2056" t="str">
            <v>Quotidien</v>
          </cell>
          <cell r="P2056" t="str">
            <v>France</v>
          </cell>
          <cell r="Q2056" t="str">
            <v>Oui</v>
          </cell>
          <cell r="R2056" t="str">
            <v/>
          </cell>
          <cell r="S2056" t="str">
            <v/>
          </cell>
          <cell r="T2056" t="str">
            <v>Europe</v>
          </cell>
          <cell r="U2056" t="str">
            <v>Europe</v>
          </cell>
          <cell r="V2056">
            <v>6</v>
          </cell>
          <cell r="W2056" t="str">
            <v>Non</v>
          </cell>
          <cell r="X2056" t="str">
            <v>Cap</v>
          </cell>
          <cell r="Y2056" t="str">
            <v>11h00</v>
          </cell>
          <cell r="Z2056" t="str">
            <v>J+2</v>
          </cell>
          <cell r="AA2056" t="str">
            <v>Label ISR 012021</v>
          </cell>
          <cell r="AB2056" t="str">
            <v>Oui</v>
          </cell>
          <cell r="AC2056" t="str">
            <v>Oui</v>
          </cell>
          <cell r="AD2056">
            <v>1.5</v>
          </cell>
          <cell r="AE2056">
            <v>2.0099999999999998</v>
          </cell>
        </row>
        <row r="2057">
          <cell r="A2057" t="str">
            <v>FR0000292302</v>
          </cell>
          <cell r="B2057" t="str">
            <v>Lazard Patrimoine Croissance C</v>
          </cell>
          <cell r="C2057" t="str">
            <v/>
          </cell>
          <cell r="D2057">
            <v>10</v>
          </cell>
          <cell r="E2057" t="str">
            <v>SICAV</v>
          </cell>
          <cell r="F2057" t="str">
            <v>Lazard Frères Gestion</v>
          </cell>
          <cell r="G2057" t="str">
            <v>Lazard Frères Gestion</v>
          </cell>
          <cell r="H2057" t="str">
            <v>EUR</v>
          </cell>
          <cell r="I2057" t="str">
            <v>(MSCI ACWI NR EUR) 30% + ( Refinitiv Global Focus CB TR EUR) 5% + (Eonia +3%) 5% + (Euronext Paris SBF 120 NR EUR) 45% + (Eonia)10% + (ICE BofA Euro Government TR EUR) 5%</v>
          </cell>
          <cell r="J2057" t="str">
            <v>www.lazardfreresgestion.fr</v>
          </cell>
          <cell r="K2057" t="str">
            <v>Mixtes EUR Dynamiques</v>
          </cell>
          <cell r="L2057" t="str">
            <v>Europe Fonds ouverts  - Allocation EUR Aggressive</v>
          </cell>
          <cell r="M2057" t="str">
            <v>EADA</v>
          </cell>
          <cell r="N2057" t="str">
            <v>EADAB</v>
          </cell>
          <cell r="O2057" t="str">
            <v>Quotidien</v>
          </cell>
          <cell r="P2057" t="str">
            <v>Belgium;Switzerland;France;</v>
          </cell>
          <cell r="Q2057" t="str">
            <v>Non</v>
          </cell>
          <cell r="R2057" t="str">
            <v/>
          </cell>
          <cell r="S2057" t="str">
            <v>+ 85 ans</v>
          </cell>
          <cell r="T2057" t="str">
            <v>International</v>
          </cell>
          <cell r="U2057" t="str">
            <v>Global</v>
          </cell>
          <cell r="V2057">
            <v>5</v>
          </cell>
          <cell r="W2057" t="str">
            <v>Non</v>
          </cell>
          <cell r="X2057" t="str">
            <v>Cap</v>
          </cell>
          <cell r="Y2057" t="str">
            <v>12h00</v>
          </cell>
          <cell r="Z2057" t="str">
            <v>Cut Off: 12h00  Val:J+1,2  DE:4%</v>
          </cell>
          <cell r="AA2057">
            <v>0</v>
          </cell>
          <cell r="AB2057" t="str">
            <v>Non</v>
          </cell>
          <cell r="AC2057" t="str">
            <v>Oui</v>
          </cell>
          <cell r="AD2057">
            <v>1.5</v>
          </cell>
          <cell r="AE2057">
            <v>1.98</v>
          </cell>
        </row>
        <row r="2058">
          <cell r="A2058" t="str">
            <v>FR0007382965</v>
          </cell>
          <cell r="B2058" t="str">
            <v>Lazard Patrimoine Equilibre</v>
          </cell>
          <cell r="C2058" t="str">
            <v/>
          </cell>
          <cell r="D2058">
            <v>4</v>
          </cell>
          <cell r="E2058" t="str">
            <v>FCP</v>
          </cell>
          <cell r="F2058" t="str">
            <v>Lazard Frères Gestion</v>
          </cell>
          <cell r="G2058" t="str">
            <v>Lazard Frères Gestion</v>
          </cell>
          <cell r="H2058" t="str">
            <v>EUR</v>
          </cell>
          <cell r="I2058" t="str">
            <v>(MSCI ACWI NR EUR) 22% + ( Refinitiv Global Focus CB TR EUR) 5% + (Eonia +3%) 5% + (ICE BofA Euro Corporate TR EUR) 5% + (Euronext Paris SBF 120 NR EUR)33% + (Eonia) 20% + (ICE BofA Euro Government TR EUR) 10%</v>
          </cell>
          <cell r="J2058" t="str">
            <v>www.lazardfreresgestion.fr</v>
          </cell>
          <cell r="K2058" t="str">
            <v>Mixtes EUR Flexible</v>
          </cell>
          <cell r="L2058" t="str">
            <v>Europe Fonds ouverts  - Allocation EUR Flexible</v>
          </cell>
          <cell r="M2058" t="str">
            <v>EACA</v>
          </cell>
          <cell r="N2058" t="str">
            <v>EACAB</v>
          </cell>
          <cell r="O2058" t="str">
            <v>Quotidien</v>
          </cell>
          <cell r="P2058" t="str">
            <v>France</v>
          </cell>
          <cell r="Q2058" t="str">
            <v>Non</v>
          </cell>
          <cell r="R2058" t="str">
            <v/>
          </cell>
          <cell r="S2058" t="str">
            <v>+ 85 ans</v>
          </cell>
          <cell r="T2058" t="str">
            <v>International</v>
          </cell>
          <cell r="U2058" t="str">
            <v>Global</v>
          </cell>
          <cell r="V2058">
            <v>4</v>
          </cell>
          <cell r="W2058" t="str">
            <v>Non</v>
          </cell>
          <cell r="X2058" t="str">
            <v>Cap</v>
          </cell>
          <cell r="Y2058" t="str">
            <v>12h00</v>
          </cell>
          <cell r="Z2058" t="str">
            <v>J+1</v>
          </cell>
          <cell r="AB2058" t="str">
            <v>Non</v>
          </cell>
          <cell r="AC2058" t="str">
            <v>Oui</v>
          </cell>
          <cell r="AD2058">
            <v>1.5</v>
          </cell>
          <cell r="AE2058">
            <v>1.5</v>
          </cell>
        </row>
        <row r="2059">
          <cell r="A2059" t="str">
            <v>FR0007028543</v>
          </cell>
          <cell r="B2059" t="str">
            <v>Lazard Patrimoine Opport SRI RC EUR</v>
          </cell>
          <cell r="D2059">
            <v>2</v>
          </cell>
          <cell r="E2059" t="str">
            <v>FCP</v>
          </cell>
          <cell r="F2059" t="str">
            <v>Lazard Frères Gestion</v>
          </cell>
          <cell r="G2059" t="str">
            <v>Lazard Frères Gestion</v>
          </cell>
          <cell r="H2059" t="str">
            <v>EUR</v>
          </cell>
          <cell r="I2059" t="str">
            <v>(MSCI ACWI NR EUR) 50% + ( ICE BofA EUR Brd Mkt TR EUR) 50%</v>
          </cell>
          <cell r="J2059" t="str">
            <v>www.lazardfreresgestion.fr</v>
          </cell>
          <cell r="K2059" t="str">
            <v>Mixtes EUR Equilibrés</v>
          </cell>
          <cell r="L2059" t="str">
            <v>Europe Fonds ouverts  - Allocation EUR Modérée</v>
          </cell>
          <cell r="M2059" t="str">
            <v>EABA</v>
          </cell>
          <cell r="N2059" t="str">
            <v>EABAB</v>
          </cell>
          <cell r="O2059" t="str">
            <v>Quotidien</v>
          </cell>
          <cell r="P2059" t="str">
            <v>France</v>
          </cell>
          <cell r="Q2059" t="str">
            <v>Non</v>
          </cell>
          <cell r="R2059" t="str">
            <v/>
          </cell>
          <cell r="S2059" t="str">
            <v>+ 85 ans</v>
          </cell>
          <cell r="T2059" t="str">
            <v>International</v>
          </cell>
          <cell r="U2059" t="str">
            <v>Global</v>
          </cell>
          <cell r="V2059">
            <v>5</v>
          </cell>
          <cell r="W2059" t="str">
            <v>Non</v>
          </cell>
          <cell r="X2059" t="str">
            <v>Cap</v>
          </cell>
          <cell r="Y2059" t="str">
            <v>12h00</v>
          </cell>
          <cell r="Z2059" t="str">
            <v>J+2</v>
          </cell>
          <cell r="AA2059" t="str">
            <v>Label ISR 09/2020</v>
          </cell>
          <cell r="AB2059" t="str">
            <v>Oui</v>
          </cell>
          <cell r="AC2059" t="str">
            <v>Oui</v>
          </cell>
          <cell r="AD2059">
            <v>1.615</v>
          </cell>
          <cell r="AE2059">
            <v>1.59</v>
          </cell>
        </row>
        <row r="2060">
          <cell r="A2060" t="str">
            <v>FR0012355113</v>
          </cell>
          <cell r="B2060" t="str">
            <v>Lazard Patrimoine SRI PC EUR</v>
          </cell>
          <cell r="C2060" t="str">
            <v>désactivé</v>
          </cell>
          <cell r="D2060">
            <v>0</v>
          </cell>
          <cell r="E2060" t="str">
            <v>SICAV</v>
          </cell>
          <cell r="F2060" t="str">
            <v>Lazard Frères Gestion</v>
          </cell>
          <cell r="G2060" t="str">
            <v>Lazard Frères Gestion</v>
          </cell>
          <cell r="H2060" t="str">
            <v>EUR</v>
          </cell>
          <cell r="I2060" t="str">
            <v>(MSCI ACWI NR EUR) 20% + ( ICE BofA EUR Brd Mkt TR EUR) 80%</v>
          </cell>
          <cell r="J2060" t="str">
            <v>www.lazardfreresgestion.fr</v>
          </cell>
          <cell r="K2060" t="str">
            <v>Mixtes EUR Prudents</v>
          </cell>
          <cell r="L2060" t="str">
            <v>Europe Fonds ouverts  - Allocation EUR Prudente - International</v>
          </cell>
          <cell r="M2060" t="str">
            <v>EAAA</v>
          </cell>
          <cell r="N2060" t="str">
            <v>EAAAB</v>
          </cell>
          <cell r="O2060" t="str">
            <v>Quotidien</v>
          </cell>
          <cell r="P2060" t="str">
            <v>Germany;Spain;France;Italy;Luxembourg;</v>
          </cell>
          <cell r="Q2060" t="str">
            <v>Non</v>
          </cell>
          <cell r="R2060" t="str">
            <v/>
          </cell>
          <cell r="S2060" t="str">
            <v>+ 85 ans</v>
          </cell>
          <cell r="T2060" t="str">
            <v>International</v>
          </cell>
          <cell r="U2060" t="str">
            <v>Global</v>
          </cell>
          <cell r="V2060">
            <v>4</v>
          </cell>
          <cell r="W2060" t="str">
            <v>Non</v>
          </cell>
          <cell r="X2060" t="str">
            <v>Cap</v>
          </cell>
          <cell r="Y2060" t="str">
            <v>12h00</v>
          </cell>
          <cell r="Z2060" t="str">
            <v>J+2</v>
          </cell>
          <cell r="AA2060" t="str">
            <v>Label ISR 012021</v>
          </cell>
          <cell r="AB2060" t="str">
            <v>Oui</v>
          </cell>
          <cell r="AC2060" t="str">
            <v>Oui</v>
          </cell>
          <cell r="AD2060">
            <v>0.76500000000000001</v>
          </cell>
          <cell r="AE2060">
            <v>0.76</v>
          </cell>
        </row>
        <row r="2061">
          <cell r="A2061" t="str">
            <v>FR0012355139</v>
          </cell>
          <cell r="B2061" t="str">
            <v>Lazard Patrimoine SRI RC EUR</v>
          </cell>
          <cell r="D2061">
            <v>10</v>
          </cell>
          <cell r="E2061" t="str">
            <v>FCP</v>
          </cell>
          <cell r="F2061" t="str">
            <v>Lazard Frères Gestion</v>
          </cell>
          <cell r="G2061" t="str">
            <v>Lazard Frères Gestion</v>
          </cell>
          <cell r="H2061" t="str">
            <v>EUR</v>
          </cell>
          <cell r="I2061" t="str">
            <v>(MSCI ACWI NR EUR) 20% + ( ICE BofA EUR Brd Mkt TR EUR) 80%</v>
          </cell>
          <cell r="J2061" t="str">
            <v>www.lazardfreresgestion.fr</v>
          </cell>
          <cell r="K2061" t="str">
            <v>Mixtes EUR Prudents</v>
          </cell>
          <cell r="L2061" t="str">
            <v>Europe Fonds ouverts  - Allocation EUR Prudente - International</v>
          </cell>
          <cell r="M2061" t="str">
            <v>EAAA</v>
          </cell>
          <cell r="N2061" t="str">
            <v>EAAAB</v>
          </cell>
          <cell r="O2061" t="str">
            <v>Quotidien</v>
          </cell>
          <cell r="P2061" t="str">
            <v>France</v>
          </cell>
          <cell r="Q2061" t="str">
            <v>Non</v>
          </cell>
          <cell r="R2061" t="str">
            <v/>
          </cell>
          <cell r="S2061" t="str">
            <v>+ 85 ans</v>
          </cell>
          <cell r="T2061" t="str">
            <v>International</v>
          </cell>
          <cell r="U2061" t="str">
            <v>Global</v>
          </cell>
          <cell r="V2061">
            <v>4</v>
          </cell>
          <cell r="W2061" t="str">
            <v>Non</v>
          </cell>
          <cell r="X2061" t="str">
            <v>Cap</v>
          </cell>
          <cell r="Y2061" t="str">
            <v>12h00</v>
          </cell>
          <cell r="Z2061" t="str">
            <v>J+3</v>
          </cell>
          <cell r="AA2061" t="str">
            <v>Label ISR 09/2020</v>
          </cell>
          <cell r="AB2061" t="str">
            <v>Oui</v>
          </cell>
          <cell r="AC2061" t="str">
            <v>Oui</v>
          </cell>
          <cell r="AD2061">
            <v>1.415</v>
          </cell>
          <cell r="AE2061">
            <v>1.36</v>
          </cell>
        </row>
        <row r="2062">
          <cell r="A2062" t="str">
            <v>FR0000174310</v>
          </cell>
          <cell r="B2062" t="str">
            <v>Lazard Small Caps Euro SRI I</v>
          </cell>
          <cell r="C2062" t="str">
            <v>Retrait gestion libre SLEPL 07/21 part mise dans l'ARE pour éviter les doublons</v>
          </cell>
          <cell r="D2062">
            <v>6</v>
          </cell>
          <cell r="E2062" t="str">
            <v>SICAV</v>
          </cell>
          <cell r="F2062" t="str">
            <v>Lazard Frères Gestion</v>
          </cell>
          <cell r="G2062" t="str">
            <v>Lazard Frères Gestion</v>
          </cell>
          <cell r="H2062" t="str">
            <v>EUR</v>
          </cell>
          <cell r="I2062" t="str">
            <v>EMIX Smaller Euroland TR EUR</v>
          </cell>
          <cell r="J2062" t="str">
            <v>www.lazardfreresgestion.fr</v>
          </cell>
          <cell r="K2062" t="str">
            <v>Actions Zone Euro Petites Capitalisations</v>
          </cell>
          <cell r="L2062" t="str">
            <v>Europe Fonds ouverts  - Actions Zone Euro Petites Cap.</v>
          </cell>
          <cell r="M2062" t="str">
            <v>FBDA</v>
          </cell>
          <cell r="N2062" t="str">
            <v>FBDAB</v>
          </cell>
          <cell r="O2062" t="str">
            <v>Quotidien</v>
          </cell>
          <cell r="P2062" t="str">
            <v>Belgium;Switzerland;France;</v>
          </cell>
          <cell r="Q2062" t="str">
            <v>Oui</v>
          </cell>
          <cell r="R2062" t="str">
            <v/>
          </cell>
          <cell r="S2062" t="str">
            <v/>
          </cell>
          <cell r="T2062" t="str">
            <v>Zone Euro</v>
          </cell>
          <cell r="U2062" t="str">
            <v>Euroland</v>
          </cell>
          <cell r="V2062">
            <v>6</v>
          </cell>
          <cell r="W2062" t="str">
            <v>Non</v>
          </cell>
          <cell r="X2062" t="str">
            <v>Cap</v>
          </cell>
          <cell r="Y2062" t="str">
            <v>11h00</v>
          </cell>
          <cell r="Z2062" t="str">
            <v>Cut Off: 11h00  Val:J+1,2DE:4%</v>
          </cell>
          <cell r="AA2062" t="str">
            <v>Label ISR 062021 et Label Relance 09/2021</v>
          </cell>
          <cell r="AB2062" t="str">
            <v>Oui</v>
          </cell>
          <cell r="AC2062" t="str">
            <v>Oui</v>
          </cell>
          <cell r="AD2062">
            <v>1.85</v>
          </cell>
          <cell r="AE2062">
            <v>1.91</v>
          </cell>
        </row>
        <row r="2063">
          <cell r="A2063" t="str">
            <v>FR0010689141</v>
          </cell>
          <cell r="B2063" t="str">
            <v>Lazard Small Caps Euro SRI R</v>
          </cell>
          <cell r="D2063">
            <v>11</v>
          </cell>
          <cell r="E2063" t="str">
            <v>SICAV</v>
          </cell>
          <cell r="F2063" t="str">
            <v>Lazard Frères Gestion</v>
          </cell>
          <cell r="G2063" t="str">
            <v>Lazard Frères Gestion</v>
          </cell>
          <cell r="H2063" t="str">
            <v>EUR</v>
          </cell>
          <cell r="I2063" t="str">
            <v>EMIX Smaller Euroland TR EUR</v>
          </cell>
          <cell r="J2063" t="str">
            <v>www.lazardfreresgestion.fr</v>
          </cell>
          <cell r="K2063" t="str">
            <v>Actions Zone Euro Petites Capitalisations</v>
          </cell>
          <cell r="L2063" t="str">
            <v>Europe Fonds ouverts  - Actions Zone Euro Petites Cap.</v>
          </cell>
          <cell r="M2063" t="str">
            <v>FBDA</v>
          </cell>
          <cell r="N2063" t="str">
            <v>FBDAB</v>
          </cell>
          <cell r="O2063" t="str">
            <v>Quotidien</v>
          </cell>
          <cell r="P2063" t="str">
            <v>Belgium;Switzerland;France;</v>
          </cell>
          <cell r="Q2063" t="str">
            <v>Oui</v>
          </cell>
          <cell r="R2063" t="str">
            <v/>
          </cell>
          <cell r="S2063" t="str">
            <v/>
          </cell>
          <cell r="T2063" t="str">
            <v>Zone Euro</v>
          </cell>
          <cell r="U2063" t="str">
            <v>Euroland</v>
          </cell>
          <cell r="V2063">
            <v>6</v>
          </cell>
          <cell r="W2063" t="str">
            <v>Non</v>
          </cell>
          <cell r="X2063" t="str">
            <v>Dist</v>
          </cell>
          <cell r="Y2063" t="str">
            <v>11h00</v>
          </cell>
          <cell r="Z2063" t="str">
            <v>Souscriptions : J+1
Rachats : J+3</v>
          </cell>
          <cell r="AA2063" t="str">
            <v>Label ISR 03/2021 et Label Relance 09/2021</v>
          </cell>
          <cell r="AB2063" t="str">
            <v>Oui</v>
          </cell>
          <cell r="AC2063" t="str">
            <v>Oui</v>
          </cell>
          <cell r="AD2063">
            <v>2.2000000000000002</v>
          </cell>
          <cell r="AE2063">
            <v>2.2599999999999998</v>
          </cell>
        </row>
        <row r="2064">
          <cell r="A2064" t="str">
            <v>FR0010262436</v>
          </cell>
          <cell r="B2064" t="str">
            <v>Lazard Small Caps France A</v>
          </cell>
          <cell r="C2064" t="str">
            <v>Retrait Darjeeling 09/21 Doublons, Retrait SLEPL 07/21 doublons - 4% de frais (dérogation : 0% dépositaire SLB), retiré de 1818 (07/2017) substitution par la part R pour Nortia</v>
          </cell>
          <cell r="D2064">
            <v>5</v>
          </cell>
          <cell r="E2064" t="str">
            <v>FCP</v>
          </cell>
          <cell r="F2064" t="str">
            <v>Lazard Frères Gestion</v>
          </cell>
          <cell r="G2064" t="str">
            <v>Lazard Frères Gestion</v>
          </cell>
          <cell r="H2064" t="str">
            <v>EUR</v>
          </cell>
          <cell r="I2064" t="str">
            <v>EMIX Smaller France PR EUR</v>
          </cell>
          <cell r="J2064" t="str">
            <v>www.lazardfreresgestion.fr</v>
          </cell>
          <cell r="K2064" t="str">
            <v>Actions France Petites &amp; Moyennes Capitalisations</v>
          </cell>
          <cell r="L2064" t="str">
            <v>Europe Fonds ouverts  - Actions France Petites &amp; Moy. Cap.</v>
          </cell>
          <cell r="M2064" t="str">
            <v>FACA</v>
          </cell>
          <cell r="N2064" t="str">
            <v>FACAB</v>
          </cell>
          <cell r="O2064" t="str">
            <v>Quotidien</v>
          </cell>
          <cell r="P2064" t="str">
            <v>France</v>
          </cell>
          <cell r="Q2064" t="str">
            <v>Oui</v>
          </cell>
          <cell r="R2064" t="str">
            <v/>
          </cell>
          <cell r="S2064" t="str">
            <v/>
          </cell>
          <cell r="T2064" t="str">
            <v>France</v>
          </cell>
          <cell r="U2064" t="str">
            <v>France</v>
          </cell>
          <cell r="V2064">
            <v>6</v>
          </cell>
          <cell r="W2064" t="str">
            <v>Non</v>
          </cell>
          <cell r="X2064" t="str">
            <v>Cap</v>
          </cell>
          <cell r="Y2064" t="str">
            <v>11h00</v>
          </cell>
          <cell r="Z2064" t="str">
            <v>Souscriptions : J+1
Rachats : J+3</v>
          </cell>
          <cell r="AB2064" t="str">
            <v>Non</v>
          </cell>
          <cell r="AC2064" t="str">
            <v>Oui</v>
          </cell>
          <cell r="AD2064">
            <v>1.6</v>
          </cell>
          <cell r="AE2064">
            <v>1.66</v>
          </cell>
        </row>
        <row r="2065">
          <cell r="A2065" t="str">
            <v>FR0010679902</v>
          </cell>
          <cell r="B2065" t="str">
            <v>Lazard Small Caps France R</v>
          </cell>
          <cell r="D2065">
            <v>11</v>
          </cell>
          <cell r="E2065" t="str">
            <v>FCP</v>
          </cell>
          <cell r="F2065" t="str">
            <v>Lazard Frères Gestion</v>
          </cell>
          <cell r="G2065" t="str">
            <v>Lazard Frères Gestion</v>
          </cell>
          <cell r="H2065" t="str">
            <v>EUR</v>
          </cell>
          <cell r="I2065" t="str">
            <v>EMIX Smaller France PR EUR</v>
          </cell>
          <cell r="J2065" t="str">
            <v>www.lazardfreresgestion.fr</v>
          </cell>
          <cell r="K2065" t="str">
            <v>Actions France Petites &amp; Moyennes Capitalisations</v>
          </cell>
          <cell r="L2065" t="str">
            <v>Europe Fonds ouverts  - Actions France Petites &amp; Moy. Cap.</v>
          </cell>
          <cell r="M2065" t="str">
            <v>FACA</v>
          </cell>
          <cell r="N2065" t="str">
            <v>FACAB</v>
          </cell>
          <cell r="O2065" t="str">
            <v>Quotidien</v>
          </cell>
          <cell r="P2065" t="str">
            <v>France</v>
          </cell>
          <cell r="Q2065" t="str">
            <v>Oui</v>
          </cell>
          <cell r="R2065" t="str">
            <v/>
          </cell>
          <cell r="S2065" t="str">
            <v/>
          </cell>
          <cell r="T2065" t="str">
            <v>France</v>
          </cell>
          <cell r="U2065" t="str">
            <v>France</v>
          </cell>
          <cell r="V2065">
            <v>6</v>
          </cell>
          <cell r="W2065" t="str">
            <v>Non</v>
          </cell>
          <cell r="X2065" t="str">
            <v>Dist</v>
          </cell>
          <cell r="Y2065" t="str">
            <v>11h00</v>
          </cell>
          <cell r="Z2065" t="str">
            <v>Souscriptions : J+1
Rachats : J+3</v>
          </cell>
          <cell r="AA2065">
            <v>0</v>
          </cell>
          <cell r="AB2065" t="str">
            <v>Non</v>
          </cell>
          <cell r="AC2065" t="str">
            <v>Oui</v>
          </cell>
          <cell r="AD2065">
            <v>2.2000000000000002</v>
          </cell>
          <cell r="AE2065">
            <v>2.2599999999999998</v>
          </cell>
        </row>
        <row r="2066">
          <cell r="A2066" t="str">
            <v>FR0010753616</v>
          </cell>
          <cell r="B2066" t="str">
            <v>Lazard Stratégies Obligataires</v>
          </cell>
          <cell r="C2066" t="str">
            <v/>
          </cell>
          <cell r="D2066">
            <v>2</v>
          </cell>
          <cell r="E2066" t="str">
            <v>FCP</v>
          </cell>
          <cell r="F2066" t="str">
            <v>Lazard Frères Gestion</v>
          </cell>
          <cell r="G2066" t="str">
            <v>Lazard Frères Gestion</v>
          </cell>
          <cell r="H2066" t="str">
            <v>EUR</v>
          </cell>
          <cell r="I2066" t="str">
            <v>Eonia + 2%</v>
          </cell>
          <cell r="J2066" t="str">
            <v>www.lazardfreresgestion.fr</v>
          </cell>
          <cell r="K2066" t="str">
            <v>Obligations Autres</v>
          </cell>
          <cell r="L2066" t="str">
            <v>Europe Fonds ouverts  - Obligations Autres</v>
          </cell>
          <cell r="M2066" t="str">
            <v>BBFA</v>
          </cell>
          <cell r="N2066" t="str">
            <v>BBFAB</v>
          </cell>
          <cell r="O2066" t="str">
            <v>Quotidien</v>
          </cell>
          <cell r="P2066" t="str">
            <v>France</v>
          </cell>
          <cell r="Q2066" t="str">
            <v>Non</v>
          </cell>
          <cell r="R2066" t="str">
            <v/>
          </cell>
          <cell r="S2066" t="str">
            <v>+ 85 ans</v>
          </cell>
          <cell r="T2066" t="str">
            <v>International</v>
          </cell>
          <cell r="U2066" t="str">
            <v>Global</v>
          </cell>
          <cell r="V2066">
            <v>3</v>
          </cell>
          <cell r="W2066" t="str">
            <v>Non</v>
          </cell>
          <cell r="X2066" t="str">
            <v>Cap</v>
          </cell>
          <cell r="Y2066" t="str">
            <v>10h00</v>
          </cell>
          <cell r="Z2066" t="str">
            <v>J+1</v>
          </cell>
          <cell r="AB2066" t="str">
            <v>Oui</v>
          </cell>
          <cell r="AC2066" t="str">
            <v>Oui</v>
          </cell>
          <cell r="AD2066">
            <v>0.5</v>
          </cell>
          <cell r="AE2066">
            <v>0.5</v>
          </cell>
        </row>
        <row r="2067">
          <cell r="A2067" t="str">
            <v>FR0010899161</v>
          </cell>
          <cell r="B2067" t="str">
            <v>Lazard Convertible Euro Moderato A</v>
          </cell>
          <cell r="C2067" t="str">
            <v>Arbevel</v>
          </cell>
          <cell r="D2067">
            <v>0</v>
          </cell>
          <cell r="E2067" t="str">
            <v>FCP</v>
          </cell>
          <cell r="F2067" t="str">
            <v>Lazard Frères Gestion</v>
          </cell>
          <cell r="G2067" t="str">
            <v>Lazard Frères Gestion</v>
          </cell>
          <cell r="H2067" t="str">
            <v>EUR</v>
          </cell>
          <cell r="I2067" t="str">
            <v>€STR capitalisé + 2.5%</v>
          </cell>
          <cell r="J2067" t="str">
            <v>www.lazardfreresgestion.fr</v>
          </cell>
          <cell r="K2067" t="str">
            <v>Obligations Convertibles - Europe</v>
          </cell>
          <cell r="L2067" t="str">
            <v>Europe Fonds ouverts  - Convertibles Europe</v>
          </cell>
          <cell r="M2067" t="str">
            <v>C00A</v>
          </cell>
          <cell r="N2067" t="str">
            <v>C00AB</v>
          </cell>
          <cell r="O2067" t="str">
            <v>Quotidien</v>
          </cell>
          <cell r="P2067" t="str">
            <v>France</v>
          </cell>
          <cell r="Q2067" t="str">
            <v>Non</v>
          </cell>
          <cell r="R2067" t="str">
            <v/>
          </cell>
          <cell r="S2067" t="str">
            <v>+ 85 ans</v>
          </cell>
          <cell r="T2067" t="str">
            <v>Europe</v>
          </cell>
          <cell r="U2067" t="str">
            <v>Europe</v>
          </cell>
          <cell r="V2067">
            <v>3</v>
          </cell>
          <cell r="W2067" t="str">
            <v>Non</v>
          </cell>
          <cell r="X2067" t="str">
            <v>Cap</v>
          </cell>
          <cell r="Y2067" t="str">
            <v>12h00</v>
          </cell>
          <cell r="Z2067" t="str">
            <v>J+1</v>
          </cell>
          <cell r="AB2067" t="str">
            <v>Oui</v>
          </cell>
          <cell r="AC2067" t="str">
            <v>Oui</v>
          </cell>
          <cell r="AD2067">
            <v>0.6</v>
          </cell>
          <cell r="AE2067">
            <v>0.96</v>
          </cell>
        </row>
        <row r="2068">
          <cell r="A2068" t="str">
            <v>FR0010642595</v>
          </cell>
          <cell r="B2068" t="str">
            <v>Lazard Convertible Europe RC HEUR</v>
          </cell>
          <cell r="C2068" t="str">
            <v>Hors liste</v>
          </cell>
          <cell r="D2068">
            <v>0</v>
          </cell>
          <cell r="E2068" t="str">
            <v>FCP</v>
          </cell>
          <cell r="F2068" t="str">
            <v>Lazard Frères Gestion</v>
          </cell>
          <cell r="G2068" t="str">
            <v>Lazard Frères Gestion</v>
          </cell>
          <cell r="H2068" t="str">
            <v>EUR</v>
          </cell>
          <cell r="I2068" t="str">
            <v>Refinitiv Europe Focus CB TR EUR</v>
          </cell>
          <cell r="J2068" t="str">
            <v>www.lazardfreresgestion.fr</v>
          </cell>
          <cell r="K2068" t="str">
            <v>Obligations Convertibles Autres</v>
          </cell>
          <cell r="L2068" t="str">
            <v>Europe Fonds ouverts  - Convertibles Autres</v>
          </cell>
          <cell r="M2068" t="str">
            <v>C00F</v>
          </cell>
          <cell r="N2068" t="str">
            <v>C00FB</v>
          </cell>
          <cell r="O2068" t="str">
            <v>Quotidien</v>
          </cell>
          <cell r="P2068" t="str">
            <v>France</v>
          </cell>
          <cell r="Q2068" t="str">
            <v>Non</v>
          </cell>
          <cell r="R2068" t="str">
            <v/>
          </cell>
          <cell r="S2068" t="str">
            <v>+ 85 ans</v>
          </cell>
          <cell r="T2068" t="str">
            <v>Europe</v>
          </cell>
          <cell r="U2068" t="str">
            <v>Europe</v>
          </cell>
          <cell r="V2068">
            <v>4</v>
          </cell>
          <cell r="W2068" t="str">
            <v>Non</v>
          </cell>
          <cell r="X2068" t="str">
            <v>Cap</v>
          </cell>
          <cell r="Y2068" t="str">
            <v>12h00</v>
          </cell>
          <cell r="Z2068" t="str">
            <v>Cut Off: 12h00  Val:J+1  DE:</v>
          </cell>
          <cell r="AB2068" t="str">
            <v>Non</v>
          </cell>
          <cell r="AC2068" t="str">
            <v>Oui</v>
          </cell>
          <cell r="AD2068">
            <v>1.55</v>
          </cell>
          <cell r="AE2068">
            <v>1.83</v>
          </cell>
        </row>
        <row r="2069">
          <cell r="A2069" t="str">
            <v>FR0013185535</v>
          </cell>
          <cell r="B2069" t="str">
            <v>Lazard Convertible Global PC H-EUR</v>
          </cell>
          <cell r="D2069">
            <v>2</v>
          </cell>
          <cell r="E2069" t="str">
            <v>SICAV</v>
          </cell>
          <cell r="F2069" t="str">
            <v>Lazard Frères Gestion</v>
          </cell>
          <cell r="G2069" t="str">
            <v>Lazard Frères Gestion</v>
          </cell>
          <cell r="H2069" t="str">
            <v>EUR</v>
          </cell>
          <cell r="I2069" t="str">
            <v>Refinitiv Global Focus CB TR EUR</v>
          </cell>
          <cell r="J2069" t="str">
            <v>www.lazardfreresgestion.fr</v>
          </cell>
          <cell r="K2069" t="str">
            <v>Obligations Convertibles Internationales Hedgées</v>
          </cell>
          <cell r="L2069" t="str">
            <v>Europe Fonds ouverts  - Convertibles Internationales Couvertes en EUR</v>
          </cell>
          <cell r="M2069" t="str">
            <v>C00B</v>
          </cell>
          <cell r="N2069" t="str">
            <v>C00BB</v>
          </cell>
          <cell r="O2069" t="str">
            <v>Quotidien</v>
          </cell>
          <cell r="P2069" t="str">
            <v>France</v>
          </cell>
          <cell r="Q2069" t="str">
            <v>Non</v>
          </cell>
          <cell r="R2069" t="str">
            <v/>
          </cell>
          <cell r="S2069" t="str">
            <v>+ 85 ans</v>
          </cell>
          <cell r="T2069" t="str">
            <v>International</v>
          </cell>
          <cell r="U2069" t="str">
            <v>Global</v>
          </cell>
          <cell r="V2069">
            <v>5</v>
          </cell>
          <cell r="W2069" t="str">
            <v>Non</v>
          </cell>
          <cell r="X2069" t="str">
            <v>Cap</v>
          </cell>
          <cell r="AB2069" t="str">
            <v>Non</v>
          </cell>
          <cell r="AC2069" t="str">
            <v>Oui</v>
          </cell>
          <cell r="AD2069">
            <v>0.9</v>
          </cell>
          <cell r="AE2069">
            <v>1.17</v>
          </cell>
        </row>
        <row r="2070">
          <cell r="A2070" t="str">
            <v>FR0013268356</v>
          </cell>
          <cell r="B2070" t="str">
            <v>Lazard Convertible Global RC H-EUR</v>
          </cell>
          <cell r="D2070">
            <v>1</v>
          </cell>
          <cell r="E2070" t="str">
            <v>SICAV</v>
          </cell>
          <cell r="F2070" t="str">
            <v>Lazard Frères Gestion</v>
          </cell>
          <cell r="G2070" t="str">
            <v>Lazard Frères Gestion</v>
          </cell>
          <cell r="H2070" t="str">
            <v>EUR</v>
          </cell>
          <cell r="I2070" t="str">
            <v>Refinitiv Global Focus CB TR EUR</v>
          </cell>
          <cell r="J2070" t="str">
            <v>www.lazardfreresgestion.fr</v>
          </cell>
          <cell r="K2070" t="str">
            <v>Obligations Convertibles Internationales Hedgées</v>
          </cell>
          <cell r="L2070" t="str">
            <v>Europe Fonds ouverts  - Convertibles Internationales Couvertes en EUR</v>
          </cell>
          <cell r="M2070" t="str">
            <v>C00B</v>
          </cell>
          <cell r="N2070" t="str">
            <v>C00BB</v>
          </cell>
          <cell r="O2070" t="str">
            <v>Quotidien</v>
          </cell>
          <cell r="P2070" t="str">
            <v>Autriche;Belgique;Suisse;Allemagne;Espagne;France;Royaume-Uni;Italie;Luxembourg;Portugal;Suède;</v>
          </cell>
          <cell r="Q2070" t="str">
            <v>Non</v>
          </cell>
          <cell r="R2070" t="str">
            <v/>
          </cell>
          <cell r="S2070" t="str">
            <v>+ 85 ans</v>
          </cell>
          <cell r="T2070" t="str">
            <v>International</v>
          </cell>
          <cell r="U2070" t="str">
            <v>Global</v>
          </cell>
          <cell r="V2070">
            <v>5</v>
          </cell>
          <cell r="W2070" t="str">
            <v>Non</v>
          </cell>
          <cell r="X2070" t="str">
            <v>Cap</v>
          </cell>
          <cell r="Y2070" t="str">
            <v>11h00</v>
          </cell>
          <cell r="Z2070" t="str">
            <v>J+2</v>
          </cell>
          <cell r="AB2070" t="str">
            <v>Non</v>
          </cell>
          <cell r="AC2070" t="str">
            <v>Oui</v>
          </cell>
          <cell r="AD2070">
            <v>1.55</v>
          </cell>
          <cell r="AE2070">
            <v>1.82</v>
          </cell>
        </row>
        <row r="2071">
          <cell r="A2071" t="str">
            <v>FR0011844034</v>
          </cell>
          <cell r="B2071" t="str">
            <v>Lazard Credit Fi SRI PC EUR</v>
          </cell>
          <cell r="D2071">
            <v>2</v>
          </cell>
          <cell r="E2071" t="str">
            <v>FCP</v>
          </cell>
          <cell r="F2071" t="str">
            <v>Lazard Frères Gestion</v>
          </cell>
          <cell r="G2071" t="str">
            <v>Lazard Frères Gestion</v>
          </cell>
          <cell r="H2071" t="str">
            <v>EUR</v>
          </cell>
          <cell r="I2071" t="str">
            <v>ICE BofA Euro Financial TR EUR</v>
          </cell>
          <cell r="J2071" t="str">
            <v>www.lazardfreresgestion.fr</v>
          </cell>
          <cell r="K2071" t="str">
            <v>Obligations subordonnées</v>
          </cell>
          <cell r="L2071" t="str">
            <v>Europe Fonds ouverts  - EUR Subordinated Bond</v>
          </cell>
          <cell r="M2071" t="str">
            <v>BCPD</v>
          </cell>
          <cell r="N2071" t="str">
            <v>BCPDB</v>
          </cell>
          <cell r="O2071" t="str">
            <v>Quotidien</v>
          </cell>
          <cell r="P2071" t="str">
            <v>Austria;Switzerland;Germany;Spain;France;United Kingdom;Italy;Luxembourg;Portugal;</v>
          </cell>
          <cell r="Q2071" t="str">
            <v>Non</v>
          </cell>
          <cell r="R2071" t="str">
            <v/>
          </cell>
          <cell r="S2071" t="str">
            <v>+ 85 ans</v>
          </cell>
          <cell r="T2071" t="str">
            <v>Europe</v>
          </cell>
          <cell r="U2071" t="str">
            <v>Europe</v>
          </cell>
          <cell r="V2071">
            <v>4</v>
          </cell>
          <cell r="W2071" t="str">
            <v>Non</v>
          </cell>
          <cell r="X2071" t="str">
            <v>Cap</v>
          </cell>
          <cell r="Y2071" t="str">
            <v>12h00</v>
          </cell>
          <cell r="Z2071" t="str">
            <v>J+2</v>
          </cell>
          <cell r="AA2071" t="str">
            <v>Label ISR 012021</v>
          </cell>
          <cell r="AB2071" t="str">
            <v>Oui</v>
          </cell>
          <cell r="AC2071" t="str">
            <v>Oui</v>
          </cell>
          <cell r="AD2071">
            <v>0.7</v>
          </cell>
          <cell r="AE2071">
            <v>0.66</v>
          </cell>
        </row>
        <row r="2072">
          <cell r="A2072" t="str">
            <v>FR0013305935</v>
          </cell>
          <cell r="B2072" t="str">
            <v>Lazard Credit Fi SRI TC EUR</v>
          </cell>
          <cell r="D2072">
            <v>0</v>
          </cell>
          <cell r="E2072" t="str">
            <v>FCP</v>
          </cell>
          <cell r="F2072" t="str">
            <v>Lazard Frères Gestion</v>
          </cell>
          <cell r="G2072" t="str">
            <v>Lazard Frères Gestion</v>
          </cell>
          <cell r="H2072" t="str">
            <v>EUR</v>
          </cell>
          <cell r="I2072" t="str">
            <v>ICE BofA Euro Financial TR EUR</v>
          </cell>
          <cell r="J2072" t="str">
            <v>www.lazardfreresgestion.fr</v>
          </cell>
          <cell r="K2072" t="str">
            <v>Obligations subordonnées</v>
          </cell>
          <cell r="L2072" t="str">
            <v>Europe Fonds ouverts  - EUR Subordinated Bond</v>
          </cell>
          <cell r="M2072" t="str">
            <v>BCPD</v>
          </cell>
          <cell r="N2072" t="str">
            <v>BCPDB</v>
          </cell>
          <cell r="O2072" t="str">
            <v>Quotidien</v>
          </cell>
          <cell r="P2072" t="str">
            <v>Switzerland;France;</v>
          </cell>
          <cell r="Q2072" t="str">
            <v>Non</v>
          </cell>
          <cell r="R2072" t="str">
            <v/>
          </cell>
          <cell r="S2072" t="str">
            <v>+ 85 ans</v>
          </cell>
          <cell r="T2072" t="str">
            <v>Europe</v>
          </cell>
          <cell r="U2072" t="str">
            <v>Europe</v>
          </cell>
          <cell r="V2072">
            <v>4</v>
          </cell>
          <cell r="W2072" t="str">
            <v>Non</v>
          </cell>
          <cell r="X2072" t="str">
            <v>Cap</v>
          </cell>
          <cell r="Y2072" t="str">
            <v>12h00</v>
          </cell>
          <cell r="Z2072" t="str">
            <v>J+1</v>
          </cell>
          <cell r="AA2072" t="str">
            <v>Label ISR 012021</v>
          </cell>
          <cell r="AB2072" t="str">
            <v>Oui</v>
          </cell>
          <cell r="AC2072" t="str">
            <v>Oui</v>
          </cell>
          <cell r="AD2072">
            <v>0.7</v>
          </cell>
          <cell r="AE2072">
            <v>0.67</v>
          </cell>
        </row>
        <row r="2073">
          <cell r="A2073" t="str">
            <v>IE00BD904R66</v>
          </cell>
          <cell r="B2073" t="str">
            <v>Lazard Emerging Mrkts Lcl Dbt P Acc USD</v>
          </cell>
          <cell r="D2073">
            <v>0</v>
          </cell>
          <cell r="E2073" t="str">
            <v>SICAV</v>
          </cell>
          <cell r="F2073" t="str">
            <v>Lazard Frères Gestion</v>
          </cell>
          <cell r="G2073" t="str">
            <v>Lazard Fund Managers (Ireland) Ltd</v>
          </cell>
          <cell r="H2073" t="str">
            <v>USD</v>
          </cell>
          <cell r="I2073" t="str">
            <v>JPM GBI-EM Global Diversified TR USD</v>
          </cell>
          <cell r="J2073" t="str">
            <v>www.lazardfreresgestion.fr</v>
          </cell>
          <cell r="K2073" t="str">
            <v>Obligations Marchés Emergents - Devise locale</v>
          </cell>
          <cell r="L2073" t="str">
            <v>Europe Fonds ouverts  - Obligations Marchés Emergents Devise Locale</v>
          </cell>
          <cell r="M2073" t="str">
            <v>BDRC</v>
          </cell>
          <cell r="N2073" t="str">
            <v>BDRCB</v>
          </cell>
          <cell r="O2073" t="str">
            <v>Quotidien</v>
          </cell>
          <cell r="P2073" t="str">
            <v>Austria;Germany;United Kingdom;Ireland;Italy;</v>
          </cell>
          <cell r="Q2073" t="str">
            <v>Non</v>
          </cell>
          <cell r="R2073" t="str">
            <v/>
          </cell>
          <cell r="S2073" t="str">
            <v>+ 85 ans</v>
          </cell>
          <cell r="T2073" t="str">
            <v>Marchés Emergents</v>
          </cell>
          <cell r="U2073" t="str">
            <v>Global Emerging Mkts</v>
          </cell>
          <cell r="V2073">
            <v>5</v>
          </cell>
          <cell r="W2073" t="str">
            <v>Non</v>
          </cell>
          <cell r="X2073" t="str">
            <v>Cap</v>
          </cell>
          <cell r="Y2073" t="str">
            <v>12h00</v>
          </cell>
          <cell r="Z2073" t="str">
            <v>J+5</v>
          </cell>
          <cell r="AB2073" t="str">
            <v>Non</v>
          </cell>
          <cell r="AC2073" t="str">
            <v>Oui</v>
          </cell>
          <cell r="AD2073">
            <v>1</v>
          </cell>
          <cell r="AE2073">
            <v>0.59</v>
          </cell>
        </row>
        <row r="2074">
          <cell r="A2074" t="str">
            <v>FR0007028550</v>
          </cell>
          <cell r="B2074" t="str">
            <v>Lazard Epargne Actions</v>
          </cell>
          <cell r="C2074" t="str">
            <v/>
          </cell>
          <cell r="D2074">
            <v>0</v>
          </cell>
          <cell r="E2074" t="str">
            <v>FCP</v>
          </cell>
          <cell r="F2074" t="str">
            <v>Lazard Frères Gestion</v>
          </cell>
          <cell r="G2074" t="str">
            <v>Lazard Frères Gestion</v>
          </cell>
          <cell r="H2074" t="str">
            <v>EUR</v>
          </cell>
          <cell r="I2074" t="str">
            <v>(EMIX Smaller Euroland TR EUR) 5% + ( MSCI World Ex EMU NR EUR) 30% + (MSCI EMU NR EUR) 65%</v>
          </cell>
          <cell r="J2074" t="str">
            <v>www.lazardfreresgestion.fr</v>
          </cell>
          <cell r="K2074" t="str">
            <v>Actions International Grandes Capitalisations Mixte</v>
          </cell>
          <cell r="L2074" t="str">
            <v>Europe Fonds ouverts  - Actions Internationales Gdes Cap. Mixte</v>
          </cell>
          <cell r="M2074" t="str">
            <v>FEAD</v>
          </cell>
          <cell r="N2074" t="str">
            <v>FEADB</v>
          </cell>
          <cell r="O2074" t="str">
            <v>Quotidien</v>
          </cell>
          <cell r="P2074" t="str">
            <v>France</v>
          </cell>
          <cell r="Q2074" t="str">
            <v>Non</v>
          </cell>
          <cell r="R2074" t="str">
            <v/>
          </cell>
          <cell r="S2074" t="str">
            <v/>
          </cell>
          <cell r="T2074" t="str">
            <v>Zone Euro</v>
          </cell>
          <cell r="U2074" t="str">
            <v>Euroland</v>
          </cell>
          <cell r="V2074">
            <v>6</v>
          </cell>
          <cell r="W2074" t="str">
            <v>Non</v>
          </cell>
          <cell r="X2074" t="str">
            <v>Dist</v>
          </cell>
          <cell r="Y2074" t="str">
            <v>12h00</v>
          </cell>
          <cell r="Z2074" t="str">
            <v>J+1</v>
          </cell>
          <cell r="AB2074" t="str">
            <v>Non</v>
          </cell>
          <cell r="AC2074" t="str">
            <v>Non</v>
          </cell>
          <cell r="AD2074">
            <v>1.5</v>
          </cell>
          <cell r="AE2074">
            <v>2.25</v>
          </cell>
        </row>
        <row r="2075">
          <cell r="A2075" t="str">
            <v>FR0010263244</v>
          </cell>
          <cell r="B2075" t="str">
            <v>Lazard Euro Money Market A</v>
          </cell>
          <cell r="D2075">
            <v>0</v>
          </cell>
          <cell r="E2075" t="str">
            <v>FCP</v>
          </cell>
          <cell r="F2075" t="str">
            <v>Lazard Frères Gestion</v>
          </cell>
          <cell r="G2075" t="str">
            <v>Lazard Frères Gestion</v>
          </cell>
          <cell r="H2075" t="str">
            <v>EUR</v>
          </cell>
          <cell r="I2075" t="str">
            <v>Eonia</v>
          </cell>
          <cell r="J2075" t="str">
            <v>www.lazardfreresgestion.fr</v>
          </cell>
          <cell r="K2075" t="str">
            <v>Monétaire EUR</v>
          </cell>
          <cell r="L2075" t="str">
            <v>Europe Fonds ouverts  - Monétaires EUR</v>
          </cell>
          <cell r="M2075" t="str">
            <v>A0BA</v>
          </cell>
          <cell r="N2075" t="str">
            <v>A0BAB</v>
          </cell>
          <cell r="O2075" t="str">
            <v>Quotidien</v>
          </cell>
          <cell r="P2075" t="str">
            <v>France</v>
          </cell>
          <cell r="Q2075" t="str">
            <v>Non</v>
          </cell>
          <cell r="R2075" t="str">
            <v/>
          </cell>
          <cell r="S2075" t="str">
            <v>+ 85 ans</v>
          </cell>
          <cell r="T2075" t="str">
            <v>Zone Euro</v>
          </cell>
          <cell r="U2075" t="str">
            <v>Euroland</v>
          </cell>
          <cell r="V2075">
            <v>1</v>
          </cell>
          <cell r="W2075" t="str">
            <v>Non</v>
          </cell>
          <cell r="X2075" t="str">
            <v>Dist</v>
          </cell>
          <cell r="Y2075" t="str">
            <v>12h00</v>
          </cell>
          <cell r="Z2075" t="str">
            <v>J+1</v>
          </cell>
          <cell r="AB2075" t="str">
            <v>Non</v>
          </cell>
          <cell r="AC2075" t="str">
            <v>Oui</v>
          </cell>
          <cell r="AD2075">
            <v>0.42</v>
          </cell>
          <cell r="AE2075">
            <v>0.1</v>
          </cell>
        </row>
        <row r="2076">
          <cell r="A2076" t="str">
            <v>FR0007498480</v>
          </cell>
          <cell r="B2076" t="str">
            <v>Lazard Euro Short Term Money Market A</v>
          </cell>
          <cell r="C2076" t="str">
            <v/>
          </cell>
          <cell r="D2076">
            <v>0</v>
          </cell>
          <cell r="E2076" t="str">
            <v>FCP</v>
          </cell>
          <cell r="F2076" t="str">
            <v>Lazard Frères Gestion</v>
          </cell>
          <cell r="G2076" t="str">
            <v>Lazard Frères Gestion</v>
          </cell>
          <cell r="H2076" t="str">
            <v>EUR</v>
          </cell>
          <cell r="I2076" t="str">
            <v>Eonia</v>
          </cell>
          <cell r="J2076" t="str">
            <v>www.lazardfreresgestion.fr</v>
          </cell>
          <cell r="K2076" t="str">
            <v>Monétaire EUR Court Terme</v>
          </cell>
          <cell r="L2076" t="str">
            <v>Europe Fonds ouverts  - Monétaires EUR Court Terme</v>
          </cell>
          <cell r="M2076" t="str">
            <v>A0AA</v>
          </cell>
          <cell r="N2076" t="str">
            <v>A0AAB</v>
          </cell>
          <cell r="O2076" t="str">
            <v>Quotidien</v>
          </cell>
          <cell r="P2076" t="str">
            <v>France</v>
          </cell>
          <cell r="Q2076" t="str">
            <v>Non</v>
          </cell>
          <cell r="R2076" t="str">
            <v/>
          </cell>
          <cell r="S2076" t="str">
            <v>+ 85 ans</v>
          </cell>
          <cell r="T2076" t="str">
            <v>Zone Euro</v>
          </cell>
          <cell r="U2076" t="str">
            <v>Euroland</v>
          </cell>
          <cell r="V2076">
            <v>1</v>
          </cell>
          <cell r="W2076" t="str">
            <v>Non</v>
          </cell>
          <cell r="X2076" t="str">
            <v>Cap</v>
          </cell>
          <cell r="AB2076" t="str">
            <v>Non</v>
          </cell>
          <cell r="AC2076" t="str">
            <v>Oui</v>
          </cell>
          <cell r="AD2076">
            <v>0.14000000000000001</v>
          </cell>
          <cell r="AE2076">
            <v>0.05</v>
          </cell>
        </row>
        <row r="2077">
          <cell r="A2077" t="str">
            <v>IE00BD5VYW86</v>
          </cell>
          <cell r="B2077" t="str">
            <v>Lazard European Alt B Acc EUR</v>
          </cell>
          <cell r="D2077">
            <v>1</v>
          </cell>
          <cell r="E2077" t="str">
            <v>SICAV</v>
          </cell>
          <cell r="F2077" t="str">
            <v>Lazard Frères Gestion</v>
          </cell>
          <cell r="G2077" t="str">
            <v>Lazard Fund Managers (Ireland) Ltd</v>
          </cell>
          <cell r="H2077" t="str">
            <v>EUR</v>
          </cell>
          <cell r="I2077" t="str">
            <v>Pas d'indice de référence</v>
          </cell>
          <cell r="J2077" t="str">
            <v>www.lazardfreresgestion.fr</v>
          </cell>
          <cell r="K2077" t="str">
            <v>Gestion Alternative</v>
          </cell>
          <cell r="L2077" t="str">
            <v>Europe Fonds ouverts  - Alt - Long/Short Actions - Europe</v>
          </cell>
          <cell r="M2077" t="str">
            <v>D000</v>
          </cell>
          <cell r="N2077" t="str">
            <v>D000B</v>
          </cell>
          <cell r="O2077" t="str">
            <v>Quotidien</v>
          </cell>
          <cell r="P2077" t="str">
            <v>Belgium;Switzerland;Germany;France;United Kingdom;Ireland;Italy;Luxembourg;</v>
          </cell>
          <cell r="Q2077" t="str">
            <v>Non</v>
          </cell>
          <cell r="R2077" t="str">
            <v/>
          </cell>
          <cell r="S2077" t="str">
            <v>+ 85 ans</v>
          </cell>
          <cell r="T2077" t="str">
            <v>Europe</v>
          </cell>
          <cell r="U2077" t="str">
            <v>Europe</v>
          </cell>
          <cell r="V2077">
            <v>3</v>
          </cell>
          <cell r="W2077" t="str">
            <v>Non</v>
          </cell>
          <cell r="X2077" t="str">
            <v>Cap</v>
          </cell>
          <cell r="Y2077" t="str">
            <v>11h00</v>
          </cell>
          <cell r="Z2077" t="str">
            <v>J+5</v>
          </cell>
          <cell r="AB2077" t="str">
            <v>Non</v>
          </cell>
          <cell r="AC2077" t="str">
            <v>Oui</v>
          </cell>
          <cell r="AD2077">
            <v>1.65</v>
          </cell>
          <cell r="AE2077">
            <v>1.83</v>
          </cell>
        </row>
        <row r="2078">
          <cell r="A2078" t="str">
            <v>FR0007027412</v>
          </cell>
          <cell r="B2078" t="str">
            <v>Lazard France Relance</v>
          </cell>
          <cell r="C2078" t="str">
            <v/>
          </cell>
          <cell r="D2078">
            <v>1</v>
          </cell>
          <cell r="E2078" t="str">
            <v>FCP</v>
          </cell>
          <cell r="F2078" t="str">
            <v>Lazard Frères Gestion</v>
          </cell>
          <cell r="G2078" t="str">
            <v>Lazard Frères Gestion</v>
          </cell>
          <cell r="H2078" t="str">
            <v>EUR</v>
          </cell>
          <cell r="I2078" t="str">
            <v>(Euronext Paris CAC Small NR EUR) 5% + ( Euronext Paris SBF 120 NR EUR) 55% + (Eonia) 10% + (MSCI World NR EUR) 20% + (ICE BofA Euro Government TR EUR)10%</v>
          </cell>
          <cell r="J2078" t="str">
            <v>www.lazardfreresgestion.fr</v>
          </cell>
          <cell r="K2078" t="str">
            <v>Mixtes EUR Dynamiques</v>
          </cell>
          <cell r="L2078" t="str">
            <v>Europe Fonds ouverts  - Allocation EUR Aggressive</v>
          </cell>
          <cell r="M2078" t="str">
            <v>EADA</v>
          </cell>
          <cell r="N2078" t="str">
            <v>EADAB</v>
          </cell>
          <cell r="O2078" t="str">
            <v>Quotidien</v>
          </cell>
          <cell r="P2078" t="str">
            <v>France</v>
          </cell>
          <cell r="Q2078" t="str">
            <v>Non</v>
          </cell>
          <cell r="R2078" t="str">
            <v/>
          </cell>
          <cell r="S2078" t="str">
            <v/>
          </cell>
          <cell r="T2078" t="str">
            <v>International</v>
          </cell>
          <cell r="U2078" t="str">
            <v>Global</v>
          </cell>
          <cell r="V2078">
            <v>6</v>
          </cell>
          <cell r="W2078" t="str">
            <v>Non</v>
          </cell>
          <cell r="X2078" t="str">
            <v>Cap</v>
          </cell>
          <cell r="Y2078" t="str">
            <v>12h00</v>
          </cell>
          <cell r="Z2078" t="str">
            <v>J+2</v>
          </cell>
          <cell r="AA2078" t="str">
            <v>Label Relance 01/2021</v>
          </cell>
          <cell r="AB2078" t="str">
            <v>Non</v>
          </cell>
          <cell r="AC2078" t="str">
            <v>Non</v>
          </cell>
          <cell r="AD2078">
            <v>1.5</v>
          </cell>
          <cell r="AE2078">
            <v>1.93</v>
          </cell>
        </row>
        <row r="2079">
          <cell r="A2079" t="str">
            <v>FR0011042811</v>
          </cell>
          <cell r="B2079" t="str">
            <v>Lazard Investissement Microcaps</v>
          </cell>
          <cell r="C2079" t="str">
            <v>PEA PME - fermé à la commercialisation 08/2018</v>
          </cell>
          <cell r="D2079">
            <v>0</v>
          </cell>
          <cell r="E2079" t="str">
            <v>FCP (2)</v>
          </cell>
          <cell r="F2079" t="str">
            <v>Lazard Frères Gestion</v>
          </cell>
          <cell r="G2079" t="str">
            <v>Lazard Frères Gestion</v>
          </cell>
          <cell r="H2079" t="str">
            <v>EUR</v>
          </cell>
          <cell r="I2079" t="str">
            <v>Pas d'indice de référence</v>
          </cell>
          <cell r="J2079" t="str">
            <v>www.lazardfreresgestion.fr</v>
          </cell>
          <cell r="K2079" t="str">
            <v>Actions Europe Petites Capitalisations</v>
          </cell>
          <cell r="L2079" t="str">
            <v>Europe Fonds ouverts  - Actions Europe Petites Cap.</v>
          </cell>
          <cell r="M2079" t="str">
            <v>FCE0</v>
          </cell>
          <cell r="N2079" t="str">
            <v>FCE0B</v>
          </cell>
          <cell r="O2079" t="str">
            <v>Hebdomadaire</v>
          </cell>
          <cell r="P2079" t="str">
            <v>France</v>
          </cell>
          <cell r="Q2079" t="str">
            <v>Oui</v>
          </cell>
          <cell r="R2079" t="str">
            <v/>
          </cell>
          <cell r="S2079" t="str">
            <v>+ 85 ans</v>
          </cell>
          <cell r="T2079" t="str">
            <v>Europe</v>
          </cell>
          <cell r="U2079" t="str">
            <v>Europe</v>
          </cell>
          <cell r="V2079">
            <v>5</v>
          </cell>
          <cell r="W2079" t="str">
            <v>Non</v>
          </cell>
          <cell r="X2079" t="str">
            <v>Cap</v>
          </cell>
          <cell r="Y2079" t="str">
            <v>12h00</v>
          </cell>
          <cell r="Z2079" t="str">
            <v>J+3</v>
          </cell>
          <cell r="AB2079" t="str">
            <v>Non</v>
          </cell>
          <cell r="AC2079" t="str">
            <v>Oui</v>
          </cell>
          <cell r="AD2079">
            <v>1.5</v>
          </cell>
          <cell r="AE2079">
            <v>1.54</v>
          </cell>
        </row>
        <row r="2080">
          <cell r="A2080" t="str">
            <v>FR0011637156</v>
          </cell>
          <cell r="B2080" t="str">
            <v>Lazard Investissement PEA-PME A</v>
          </cell>
          <cell r="C2080" t="str">
            <v>PEA PME</v>
          </cell>
          <cell r="D2080">
            <v>1</v>
          </cell>
          <cell r="E2080" t="str">
            <v>FCP</v>
          </cell>
          <cell r="F2080" t="str">
            <v>Lazard Frères Gestion</v>
          </cell>
          <cell r="G2080" t="str">
            <v>Lazard Frères Gestion</v>
          </cell>
          <cell r="H2080" t="str">
            <v>EUR</v>
          </cell>
          <cell r="I2080" t="str">
            <v>Pas d'indice de référence</v>
          </cell>
          <cell r="J2080" t="str">
            <v>www.lazardfreresgestion.fr</v>
          </cell>
          <cell r="K2080" t="str">
            <v>Actions Europe Petites Capitalisations</v>
          </cell>
          <cell r="L2080" t="str">
            <v>Europe Fonds ouverts  - Actions Europe Petites Cap.</v>
          </cell>
          <cell r="M2080" t="str">
            <v>FCE0</v>
          </cell>
          <cell r="N2080" t="str">
            <v>FCE0B</v>
          </cell>
          <cell r="O2080" t="str">
            <v>Quotidien</v>
          </cell>
          <cell r="P2080" t="str">
            <v>France</v>
          </cell>
          <cell r="Q2080" t="str">
            <v>Oui</v>
          </cell>
          <cell r="R2080" t="str">
            <v/>
          </cell>
          <cell r="S2080" t="str">
            <v/>
          </cell>
          <cell r="T2080" t="str">
            <v>France</v>
          </cell>
          <cell r="U2080" t="str">
            <v>France</v>
          </cell>
          <cell r="V2080">
            <v>6</v>
          </cell>
          <cell r="W2080" t="str">
            <v>Non</v>
          </cell>
          <cell r="X2080" t="str">
            <v>Cap</v>
          </cell>
          <cell r="Y2080" t="str">
            <v>12h00</v>
          </cell>
          <cell r="Z2080" t="str">
            <v>J+3</v>
          </cell>
          <cell r="AA2080" t="str">
            <v>Label Relance 09/2021</v>
          </cell>
          <cell r="AB2080" t="str">
            <v>Non</v>
          </cell>
          <cell r="AC2080" t="str">
            <v>Oui</v>
          </cell>
          <cell r="AD2080">
            <v>1.85</v>
          </cell>
          <cell r="AE2080">
            <v>1.9</v>
          </cell>
        </row>
        <row r="2081">
          <cell r="A2081" t="str">
            <v>FR0000284283</v>
          </cell>
          <cell r="B2081" t="str">
            <v>Lazard USD Money Market</v>
          </cell>
          <cell r="C2081" t="str">
            <v/>
          </cell>
          <cell r="D2081">
            <v>0</v>
          </cell>
          <cell r="E2081" t="str">
            <v>SICAV</v>
          </cell>
          <cell r="F2081" t="str">
            <v>Lazard Frères Gestion</v>
          </cell>
          <cell r="G2081" t="str">
            <v>Lazard Frères Gestion</v>
          </cell>
          <cell r="H2081" t="str">
            <v>USD</v>
          </cell>
          <cell r="I2081" t="str">
            <v>USTREAS Federal Funds</v>
          </cell>
          <cell r="J2081" t="str">
            <v>www.lazardfreresgestion.fr</v>
          </cell>
          <cell r="K2081" t="str">
            <v>Monétaire Devises</v>
          </cell>
          <cell r="L2081" t="str">
            <v>Europe Fonds ouverts  - Monétaires USD</v>
          </cell>
          <cell r="M2081" t="str">
            <v>A0CC</v>
          </cell>
          <cell r="N2081" t="str">
            <v>A0CCB</v>
          </cell>
          <cell r="O2081" t="str">
            <v>Quotidien</v>
          </cell>
          <cell r="P2081" t="str">
            <v>France</v>
          </cell>
          <cell r="Q2081" t="str">
            <v>Non</v>
          </cell>
          <cell r="R2081" t="str">
            <v/>
          </cell>
          <cell r="S2081" t="str">
            <v>+ 85 ans</v>
          </cell>
          <cell r="T2081" t="str">
            <v>Amérique du Nord</v>
          </cell>
          <cell r="U2081" t="str">
            <v>États-Unis d'Amérique</v>
          </cell>
          <cell r="V2081">
            <v>1</v>
          </cell>
          <cell r="W2081" t="str">
            <v>Non</v>
          </cell>
          <cell r="X2081" t="str">
            <v>Cap</v>
          </cell>
          <cell r="Y2081" t="str">
            <v>14h00</v>
          </cell>
          <cell r="Z2081" t="str">
            <v>J+2</v>
          </cell>
          <cell r="AB2081" t="str">
            <v>Non</v>
          </cell>
          <cell r="AC2081" t="str">
            <v>Oui</v>
          </cell>
          <cell r="AD2081">
            <v>0.45</v>
          </cell>
          <cell r="AE2081">
            <v>0.15</v>
          </cell>
        </row>
        <row r="2082">
          <cell r="A2082" t="str">
            <v>FR0011474980</v>
          </cell>
          <cell r="B2082" t="str">
            <v>Norden Small IC</v>
          </cell>
          <cell r="D2082">
            <v>5</v>
          </cell>
          <cell r="E2082" t="str">
            <v>SICAV</v>
          </cell>
          <cell r="F2082" t="str">
            <v>Lazard Frères Gestion</v>
          </cell>
          <cell r="G2082" t="str">
            <v>Lazard Frères Gestion</v>
          </cell>
          <cell r="H2082" t="str">
            <v>EUR</v>
          </cell>
          <cell r="I2082" t="str">
            <v>MSCI Nordic Countries Small Cap NR USD</v>
          </cell>
          <cell r="J2082" t="str">
            <v>www.lazardfreresgestion.fr</v>
          </cell>
          <cell r="K2082" t="str">
            <v>Actions Europe - Zones particulières</v>
          </cell>
          <cell r="L2082" t="str">
            <v>Europe Fonds ouverts  - Nordic Small/Mid-Cap Equity</v>
          </cell>
          <cell r="M2082" t="str">
            <v>FD0A</v>
          </cell>
          <cell r="N2082" t="str">
            <v>FD0AB</v>
          </cell>
          <cell r="O2082" t="str">
            <v>Quotidien</v>
          </cell>
          <cell r="P2082" t="str">
            <v>France</v>
          </cell>
          <cell r="Q2082" t="str">
            <v>Oui</v>
          </cell>
          <cell r="R2082" t="str">
            <v/>
          </cell>
          <cell r="S2082" t="str">
            <v/>
          </cell>
          <cell r="T2082" t="str">
            <v>Europe</v>
          </cell>
          <cell r="U2082" t="str">
            <v>Europe (North)</v>
          </cell>
          <cell r="V2082">
            <v>6</v>
          </cell>
          <cell r="W2082" t="str">
            <v>Non</v>
          </cell>
          <cell r="X2082" t="str">
            <v>Cap</v>
          </cell>
          <cell r="Y2082" t="str">
            <v>11h00</v>
          </cell>
          <cell r="Z2082" t="str">
            <v>J+3</v>
          </cell>
          <cell r="AB2082" t="str">
            <v>Non</v>
          </cell>
          <cell r="AC2082" t="str">
            <v>Oui</v>
          </cell>
          <cell r="AD2082">
            <v>2</v>
          </cell>
          <cell r="AE2082">
            <v>2.48</v>
          </cell>
        </row>
        <row r="2083">
          <cell r="A2083" t="str">
            <v>FR0000299356</v>
          </cell>
          <cell r="B2083" t="str">
            <v>Norden SRI</v>
          </cell>
          <cell r="C2083" t="str">
            <v/>
          </cell>
          <cell r="D2083">
            <v>16</v>
          </cell>
          <cell r="E2083" t="str">
            <v>SICAV</v>
          </cell>
          <cell r="F2083" t="str">
            <v>Lazard Frères Gestion</v>
          </cell>
          <cell r="G2083" t="str">
            <v>Lazard Frères Gestion</v>
          </cell>
          <cell r="H2083" t="str">
            <v>EUR</v>
          </cell>
          <cell r="I2083" t="str">
            <v>MSCI Nordic Countries NR EUR</v>
          </cell>
          <cell r="J2083" t="str">
            <v>www.lazardfreresgestion.fr</v>
          </cell>
          <cell r="K2083" t="str">
            <v>Actions Europe - Zones particulières</v>
          </cell>
          <cell r="L2083" t="str">
            <v>Europe Fonds ouverts  - Actions Europe du Nord</v>
          </cell>
          <cell r="M2083" t="str">
            <v>FD0A</v>
          </cell>
          <cell r="N2083" t="str">
            <v>FD0AB</v>
          </cell>
          <cell r="O2083" t="str">
            <v>Quotidien</v>
          </cell>
          <cell r="P2083" t="str">
            <v>Belgium;Switzerland;France;</v>
          </cell>
          <cell r="Q2083" t="str">
            <v>Oui</v>
          </cell>
          <cell r="R2083" t="str">
            <v/>
          </cell>
          <cell r="S2083" t="str">
            <v/>
          </cell>
          <cell r="T2083" t="str">
            <v>Europe</v>
          </cell>
          <cell r="U2083" t="str">
            <v>Europe (North)</v>
          </cell>
          <cell r="V2083">
            <v>6</v>
          </cell>
          <cell r="W2083" t="str">
            <v>Non</v>
          </cell>
          <cell r="X2083" t="str">
            <v>Cap</v>
          </cell>
          <cell r="Y2083" t="str">
            <v>11h00</v>
          </cell>
          <cell r="Z2083" t="str">
            <v>Cut Off: 11h00  Val:J+1    DE:4%</v>
          </cell>
          <cell r="AA2083" t="str">
            <v>Label ISR 04/2021</v>
          </cell>
          <cell r="AB2083" t="str">
            <v>Oui</v>
          </cell>
          <cell r="AC2083" t="str">
            <v>Oui</v>
          </cell>
          <cell r="AD2083">
            <v>2</v>
          </cell>
          <cell r="AE2083">
            <v>2.76</v>
          </cell>
        </row>
        <row r="2084">
          <cell r="A2084" t="str">
            <v>FR0013184637</v>
          </cell>
          <cell r="B2084" t="str">
            <v>Océanic Opportunités Monde</v>
          </cell>
          <cell r="D2084">
            <v>4</v>
          </cell>
          <cell r="E2084" t="str">
            <v>FCP</v>
          </cell>
          <cell r="F2084" t="str">
            <v>Lazard Frères Gestion</v>
          </cell>
          <cell r="G2084" t="str">
            <v>Lazard Frères Gestion</v>
          </cell>
          <cell r="H2084" t="str">
            <v>EUR</v>
          </cell>
          <cell r="I2084" t="str">
            <v>(MSCI ACWI NR EUR) 70.000% + ( ICE BofA EUR Brd Mkt TR EUR) 30.000%</v>
          </cell>
          <cell r="J2084" t="str">
            <v>www.lazardfreresgestion.fr</v>
          </cell>
          <cell r="K2084" t="str">
            <v>Mixtes EUR Flexible</v>
          </cell>
          <cell r="L2084" t="str">
            <v>Europe Fonds ouverts  - Allocation EUR Flexible - International</v>
          </cell>
          <cell r="M2084" t="str">
            <v>EACA</v>
          </cell>
          <cell r="N2084" t="str">
            <v>EACAB</v>
          </cell>
          <cell r="O2084" t="str">
            <v>Quotidien</v>
          </cell>
          <cell r="P2084" t="str">
            <v>France</v>
          </cell>
          <cell r="Q2084" t="str">
            <v>Non</v>
          </cell>
          <cell r="R2084" t="str">
            <v/>
          </cell>
          <cell r="S2084" t="str">
            <v>+ 85 ans</v>
          </cell>
          <cell r="T2084" t="str">
            <v>International</v>
          </cell>
          <cell r="U2084" t="str">
            <v>Global</v>
          </cell>
          <cell r="V2084">
            <v>5</v>
          </cell>
          <cell r="W2084" t="str">
            <v>Non</v>
          </cell>
          <cell r="X2084" t="str">
            <v>Cap</v>
          </cell>
          <cell r="Y2084" t="str">
            <v>12h00</v>
          </cell>
          <cell r="Z2084" t="str">
            <v>J+3</v>
          </cell>
          <cell r="AB2084" t="str">
            <v>Non</v>
          </cell>
          <cell r="AC2084" t="str">
            <v>Non</v>
          </cell>
          <cell r="AD2084">
            <v>2</v>
          </cell>
          <cell r="AE2084">
            <v>2.97</v>
          </cell>
        </row>
        <row r="2085">
          <cell r="A2085" t="str">
            <v>FR0011859149</v>
          </cell>
          <cell r="B2085" t="str">
            <v>Patrimoine Balanzed Fund R</v>
          </cell>
          <cell r="C2085" t="str">
            <v>VF relance pour demander à intégrer le fonds dans la convention, qd on aura un retour, transférer le taux de rétro à A. Delapalme</v>
          </cell>
          <cell r="D2085">
            <v>7</v>
          </cell>
          <cell r="E2085" t="str">
            <v>FCP</v>
          </cell>
          <cell r="F2085" t="str">
            <v>Lazard Frères Gestion</v>
          </cell>
          <cell r="G2085" t="str">
            <v>Lazard Frères Gestion</v>
          </cell>
          <cell r="H2085" t="str">
            <v>EUR</v>
          </cell>
          <cell r="I2085" t="str">
            <v>(MSCI ACWI NR EUR) 25% + ( ICE BofA EUR Brd Mkt TR EUR) 75%</v>
          </cell>
          <cell r="J2085" t="str">
            <v>www.lazardfreresgestion.fr</v>
          </cell>
          <cell r="K2085" t="str">
            <v>Mixtes EUR Flexible</v>
          </cell>
          <cell r="L2085" t="str">
            <v>Europe Fonds ouverts  - Allocation EUR Flexible - International</v>
          </cell>
          <cell r="M2085" t="str">
            <v>EACA</v>
          </cell>
          <cell r="N2085" t="str">
            <v>EACAB</v>
          </cell>
          <cell r="O2085" t="str">
            <v>Quotidien</v>
          </cell>
          <cell r="Q2085" t="str">
            <v>Non</v>
          </cell>
          <cell r="R2085" t="str">
            <v/>
          </cell>
          <cell r="S2085" t="str">
            <v>+ 85 ans</v>
          </cell>
          <cell r="T2085" t="str">
            <v>International</v>
          </cell>
          <cell r="U2085" t="str">
            <v>Global</v>
          </cell>
          <cell r="V2085">
            <v>4</v>
          </cell>
          <cell r="X2085" t="str">
            <v>Dist</v>
          </cell>
          <cell r="Y2085" t="str">
            <v>11h00 J-1</v>
          </cell>
          <cell r="Z2085" t="str">
            <v>J+2</v>
          </cell>
          <cell r="AA2085">
            <v>0</v>
          </cell>
          <cell r="AB2085" t="str">
            <v>Non</v>
          </cell>
          <cell r="AC2085" t="str">
            <v>Oui</v>
          </cell>
          <cell r="AD2085">
            <v>1.9</v>
          </cell>
          <cell r="AE2085">
            <v>3.05</v>
          </cell>
        </row>
        <row r="2086">
          <cell r="A2086" t="str">
            <v>FR0000283210</v>
          </cell>
          <cell r="B2086" t="str">
            <v>Objectif Monde SICAV</v>
          </cell>
          <cell r="C2086" t="str">
            <v/>
          </cell>
          <cell r="D2086">
            <v>1</v>
          </cell>
          <cell r="E2086" t="str">
            <v>SICAV</v>
          </cell>
          <cell r="F2086" t="str">
            <v>Lazard Frères Gestion</v>
          </cell>
          <cell r="G2086" t="str">
            <v>Lazard Frères Gestion</v>
          </cell>
          <cell r="H2086" t="str">
            <v>EUR</v>
          </cell>
          <cell r="I2086" t="str">
            <v>(MSCI ACWI NR EUR) 22% + ( Refinitiv Global Focus CB TR EUR) 5% + (Eonia +3%) 5% + (ICE BofA Euro Corporate TR EUR) 5% + (Euronext Paris SBF 120 NR EUR)33% + (Eonia) 20% + (ICE BofA Euro Government TR EUR) 10%</v>
          </cell>
          <cell r="J2086" t="str">
            <v>www.lazardfreresgestion.fr</v>
          </cell>
          <cell r="K2086" t="str">
            <v>Mixtes EUR Flexible</v>
          </cell>
          <cell r="L2086" t="str">
            <v>Europe Fonds ouverts  - Allocation EUR Flexible - International</v>
          </cell>
          <cell r="M2086" t="str">
            <v>EACA</v>
          </cell>
          <cell r="N2086" t="str">
            <v>EACAB</v>
          </cell>
          <cell r="O2086" t="str">
            <v>Quotidien</v>
          </cell>
          <cell r="P2086" t="str">
            <v>France</v>
          </cell>
          <cell r="Q2086" t="str">
            <v>Non</v>
          </cell>
          <cell r="R2086" t="str">
            <v/>
          </cell>
          <cell r="S2086" t="str">
            <v>+ 85 ans</v>
          </cell>
          <cell r="T2086" t="str">
            <v>International</v>
          </cell>
          <cell r="U2086" t="str">
            <v>Global</v>
          </cell>
          <cell r="V2086">
            <v>5</v>
          </cell>
          <cell r="W2086" t="str">
            <v>Non</v>
          </cell>
          <cell r="X2086" t="str">
            <v>Dist</v>
          </cell>
          <cell r="Y2086" t="str">
            <v>12h00</v>
          </cell>
          <cell r="Z2086" t="str">
            <v>J+1</v>
          </cell>
          <cell r="AB2086" t="str">
            <v>Non</v>
          </cell>
          <cell r="AC2086" t="str">
            <v>Non</v>
          </cell>
          <cell r="AD2086">
            <v>0.53</v>
          </cell>
          <cell r="AE2086">
            <v>0.56000000000000005</v>
          </cell>
        </row>
        <row r="2087">
          <cell r="A2087" t="str">
            <v>FR0011363134</v>
          </cell>
          <cell r="B2087" t="str">
            <v>Prado Croissance</v>
          </cell>
          <cell r="D2087">
            <v>2</v>
          </cell>
          <cell r="E2087" t="str">
            <v>FCP</v>
          </cell>
          <cell r="F2087" t="str">
            <v>Lazard Frères Gestion</v>
          </cell>
          <cell r="G2087" t="str">
            <v>Lazard Frères Gestion</v>
          </cell>
          <cell r="H2087" t="str">
            <v>EUR</v>
          </cell>
          <cell r="I2087" t="str">
            <v>(MSCI ACWI NR EUR) 30% + ( Refinitiv Global Focus CB TR EUR) 5% + (Eonia +3%) 5% + (Euronext Paris SBF 120 NR EUR) 45% + (Eonia)10% + (ICE BofA Euro Government TR EUR) 5%</v>
          </cell>
          <cell r="J2087" t="str">
            <v>www.lazardfreresgestion.fr</v>
          </cell>
          <cell r="K2087" t="str">
            <v>Mixtes EUR Dynamiques</v>
          </cell>
          <cell r="L2087" t="str">
            <v>Europe Fonds ouverts  - Allocation EUR Aggressive</v>
          </cell>
          <cell r="M2087" t="str">
            <v>EADA</v>
          </cell>
          <cell r="N2087" t="str">
            <v>EADAB</v>
          </cell>
          <cell r="O2087" t="str">
            <v>Quotidien</v>
          </cell>
          <cell r="P2087" t="str">
            <v>France</v>
          </cell>
          <cell r="Q2087" t="str">
            <v>Non</v>
          </cell>
          <cell r="R2087" t="str">
            <v/>
          </cell>
          <cell r="S2087" t="str">
            <v>+ 85 ans</v>
          </cell>
          <cell r="T2087" t="str">
            <v>International</v>
          </cell>
          <cell r="U2087" t="str">
            <v>Global</v>
          </cell>
          <cell r="V2087">
            <v>5</v>
          </cell>
          <cell r="W2087" t="str">
            <v>Non</v>
          </cell>
          <cell r="X2087" t="str">
            <v>Cap</v>
          </cell>
          <cell r="AB2087" t="str">
            <v>Non</v>
          </cell>
          <cell r="AC2087" t="str">
            <v>Oui</v>
          </cell>
          <cell r="AD2087">
            <v>1.2</v>
          </cell>
          <cell r="AE2087">
            <v>3.12</v>
          </cell>
        </row>
        <row r="2088">
          <cell r="A2088" t="str">
            <v>FR0011347236</v>
          </cell>
          <cell r="B2088" t="str">
            <v>Stratégie &amp; Conviction</v>
          </cell>
          <cell r="D2088">
            <v>0</v>
          </cell>
          <cell r="E2088" t="str">
            <v>FCP</v>
          </cell>
          <cell r="F2088" t="str">
            <v>Lazard Frères Gestion</v>
          </cell>
          <cell r="G2088" t="str">
            <v>Lazard Frères Gestion</v>
          </cell>
          <cell r="H2088" t="str">
            <v>EUR</v>
          </cell>
          <cell r="I2088" t="str">
            <v>(MSCI ACWI NR EUR) 22% + ( Refinitiv Global Focus CB TR EUR) 5% + (ICE BofA Euro Corporate TR EUR) 5% + (Euronext Paris SBF 120 NR EUR) 33% + (Eonia)25% + (ICE BofA Euro Government TR EUR) 10%</v>
          </cell>
          <cell r="J2088" t="str">
            <v>www.lazardfreresgestion.fr</v>
          </cell>
          <cell r="K2088" t="str">
            <v>Mixtes EUR Flexible</v>
          </cell>
          <cell r="L2088" t="str">
            <v>Europe Fonds ouverts  - Allocation EUR Flexible - International</v>
          </cell>
          <cell r="M2088" t="str">
            <v>EACA</v>
          </cell>
          <cell r="N2088" t="str">
            <v>EACAB</v>
          </cell>
          <cell r="O2088" t="str">
            <v>Quotidien</v>
          </cell>
          <cell r="P2088" t="str">
            <v>France</v>
          </cell>
          <cell r="Q2088" t="str">
            <v>Non</v>
          </cell>
          <cell r="R2088" t="str">
            <v/>
          </cell>
          <cell r="S2088" t="str">
            <v>+ 85 ans</v>
          </cell>
          <cell r="T2088" t="str">
            <v>International</v>
          </cell>
          <cell r="U2088" t="str">
            <v>Global</v>
          </cell>
          <cell r="V2088">
            <v>5</v>
          </cell>
          <cell r="W2088" t="str">
            <v>Non</v>
          </cell>
          <cell r="X2088" t="str">
            <v>Cap</v>
          </cell>
          <cell r="Y2088" t="str">
            <v>12h00</v>
          </cell>
          <cell r="Z2088" t="str">
            <v>J+3</v>
          </cell>
          <cell r="AB2088" t="str">
            <v>Non</v>
          </cell>
          <cell r="AC2088" t="str">
            <v>Oui</v>
          </cell>
          <cell r="AD2088">
            <v>2.4</v>
          </cell>
          <cell r="AE2088">
            <v>3.02</v>
          </cell>
        </row>
        <row r="2089">
          <cell r="A2089" t="str">
            <v>FR0013466455</v>
          </cell>
          <cell r="B2089" t="str">
            <v>Synergies All Process</v>
          </cell>
          <cell r="D2089">
            <v>2</v>
          </cell>
          <cell r="E2089" t="str">
            <v>FCP</v>
          </cell>
          <cell r="F2089" t="str">
            <v>Lazard Frères Gestion</v>
          </cell>
          <cell r="G2089" t="str">
            <v>Lazard Frères Gestion</v>
          </cell>
          <cell r="H2089" t="str">
            <v>EUR</v>
          </cell>
          <cell r="I2089" t="str">
            <v>€STR capitalisé+4%</v>
          </cell>
          <cell r="J2089" t="str">
            <v>www.lazardfreresgestion.fr</v>
          </cell>
          <cell r="K2089" t="str">
            <v>Mixtes EUR Flexible</v>
          </cell>
          <cell r="L2089" t="str">
            <v>Europe Fonds ouverts  - Allocation EUR Flexible - International</v>
          </cell>
          <cell r="M2089" t="str">
            <v>EACA</v>
          </cell>
          <cell r="N2089" t="str">
            <v>EACAB</v>
          </cell>
          <cell r="O2089" t="str">
            <v>Quotidien</v>
          </cell>
          <cell r="P2089" t="str">
            <v>France</v>
          </cell>
          <cell r="Q2089" t="str">
            <v>Non</v>
          </cell>
          <cell r="R2089" t="str">
            <v/>
          </cell>
          <cell r="S2089" t="str">
            <v>+ 85 ans</v>
          </cell>
          <cell r="T2089" t="str">
            <v>International</v>
          </cell>
          <cell r="U2089" t="str">
            <v>Global</v>
          </cell>
          <cell r="V2089">
            <v>4</v>
          </cell>
          <cell r="W2089" t="str">
            <v>Non</v>
          </cell>
          <cell r="X2089" t="str">
            <v>Cap</v>
          </cell>
          <cell r="Y2089" t="str">
            <v>12h00</v>
          </cell>
          <cell r="Z2089" t="str">
            <v>J+3</v>
          </cell>
          <cell r="AB2089" t="str">
            <v>Non</v>
          </cell>
          <cell r="AC2089" t="str">
            <v>Oui</v>
          </cell>
          <cell r="AD2089">
            <v>1.835</v>
          </cell>
          <cell r="AE2089">
            <v>2.52</v>
          </cell>
        </row>
        <row r="2090">
          <cell r="A2090" t="str">
            <v>FR0010235507</v>
          </cell>
          <cell r="B2090" t="str">
            <v>Lazard Credit Opportunities PC EUR</v>
          </cell>
          <cell r="C2090" t="str">
            <v>Absorption des supports FR0011308220 Lazard Credit Opportunities I C et FR0011223098 Lazard Credit Opportunities II C le 30/06/2021</v>
          </cell>
          <cell r="D2090">
            <v>0</v>
          </cell>
          <cell r="E2090" t="str">
            <v>SICAV</v>
          </cell>
          <cell r="F2090" t="str">
            <v>Lazard Frères Gestion</v>
          </cell>
          <cell r="G2090" t="str">
            <v>Lazard Frères Gestion</v>
          </cell>
          <cell r="H2090" t="str">
            <v>EUR</v>
          </cell>
          <cell r="I2090" t="str">
            <v>€STR Capitalisé + 1.25%</v>
          </cell>
          <cell r="J2090" t="str">
            <v>www.lazardfreresgestion.fr</v>
          </cell>
          <cell r="K2090" t="str">
            <v>Obligations Flexibles EUR</v>
          </cell>
          <cell r="L2090" t="str">
            <v>Europe Fonds ouverts  - Obligations EUR Flexibles</v>
          </cell>
          <cell r="M2090" t="str">
            <v>BBGA</v>
          </cell>
          <cell r="N2090" t="str">
            <v>BBGAB</v>
          </cell>
          <cell r="O2090" t="str">
            <v>Quotidien</v>
          </cell>
          <cell r="P2090" t="str">
            <v>Belgique;Suisse;Espagne;France;Royaume-Uni;Italie;Luxembourg;</v>
          </cell>
          <cell r="Q2090" t="str">
            <v>Non</v>
          </cell>
          <cell r="R2090" t="str">
            <v/>
          </cell>
          <cell r="S2090" t="str">
            <v>+ 85 ans</v>
          </cell>
          <cell r="T2090" t="str">
            <v>Europe</v>
          </cell>
          <cell r="U2090" t="str">
            <v>Europe</v>
          </cell>
          <cell r="V2090">
            <v>4</v>
          </cell>
          <cell r="W2090" t="str">
            <v>Non</v>
          </cell>
          <cell r="X2090" t="str">
            <v>Cap</v>
          </cell>
          <cell r="Y2090" t="str">
            <v>12h00 J-1</v>
          </cell>
          <cell r="Z2090" t="str">
            <v>J+2</v>
          </cell>
          <cell r="AB2090" t="str">
            <v>Non</v>
          </cell>
          <cell r="AC2090" t="str">
            <v>Oui</v>
          </cell>
          <cell r="AD2090">
            <v>1.0349999999999999</v>
          </cell>
          <cell r="AE2090">
            <v>1.03</v>
          </cell>
        </row>
        <row r="2091">
          <cell r="A2091" t="str">
            <v>LU0248849613</v>
          </cell>
          <cell r="B2091" t="str">
            <v>AMM Finance SICAV-Amazone Euro Fd</v>
          </cell>
          <cell r="D2091">
            <v>0</v>
          </cell>
          <cell r="E2091" t="str">
            <v>SICAV</v>
          </cell>
          <cell r="F2091" t="str">
            <v>Lemanik Asset Management</v>
          </cell>
          <cell r="G2091" t="str">
            <v>Lemanik Asset Management</v>
          </cell>
          <cell r="H2091" t="str">
            <v>EUR</v>
          </cell>
          <cell r="I2091" t="str">
            <v>Euro Stoxx 50 PR EUR</v>
          </cell>
          <cell r="J2091" t="str">
            <v>www.lemanikgroup.com</v>
          </cell>
          <cell r="K2091" t="str">
            <v>Actions Europe Capitalisations Mixte</v>
          </cell>
          <cell r="L2091" t="str">
            <v>Europe Fonds ouverts  - Actions Zone Euro Flex Cap</v>
          </cell>
          <cell r="M2091" t="str">
            <v>FBBA</v>
          </cell>
          <cell r="N2091" t="str">
            <v>FBBAB</v>
          </cell>
          <cell r="O2091" t="str">
            <v>Quotidien</v>
          </cell>
          <cell r="P2091" t="str">
            <v>France;Luxembourg;</v>
          </cell>
          <cell r="Q2091" t="str">
            <v>Oui</v>
          </cell>
          <cell r="R2091" t="str">
            <v/>
          </cell>
          <cell r="S2091" t="str">
            <v>+ 85 ans</v>
          </cell>
          <cell r="T2091" t="str">
            <v>Zone Euro</v>
          </cell>
          <cell r="U2091" t="str">
            <v>Euroland</v>
          </cell>
          <cell r="V2091">
            <v>5</v>
          </cell>
          <cell r="W2091" t="str">
            <v>Non</v>
          </cell>
          <cell r="X2091" t="str">
            <v>Cap</v>
          </cell>
          <cell r="AB2091">
            <v>0</v>
          </cell>
          <cell r="AC2091" t="str">
            <v>Oui</v>
          </cell>
          <cell r="AD2091">
            <v>1.5</v>
          </cell>
          <cell r="AE2091">
            <v>2.64</v>
          </cell>
        </row>
        <row r="2092">
          <cell r="A2092" t="str">
            <v>LU0090272112</v>
          </cell>
          <cell r="B2092" t="str">
            <v>Gestion Cosmos Lux Intl Diversifie Acc</v>
          </cell>
          <cell r="C2092" t="str">
            <v>Fonds dédié Strategic</v>
          </cell>
          <cell r="D2092">
            <v>7</v>
          </cell>
          <cell r="E2092" t="str">
            <v>SICAV (2)</v>
          </cell>
          <cell r="F2092" t="str">
            <v>Lemanik Asset Management</v>
          </cell>
          <cell r="G2092" t="str">
            <v>Lemanik Asset Management</v>
          </cell>
          <cell r="H2092" t="str">
            <v>EUR</v>
          </cell>
          <cell r="I2092" t="str">
            <v>Pas d'indice de référence</v>
          </cell>
          <cell r="J2092" t="str">
            <v>www.lemanikgroup.com</v>
          </cell>
          <cell r="K2092" t="str">
            <v>Autres stratégies</v>
          </cell>
          <cell r="L2092" t="str">
            <v>Europe Fonds ouverts  - Autre</v>
          </cell>
          <cell r="M2092" t="str">
            <v>GXXX</v>
          </cell>
          <cell r="N2092" t="str">
            <v>GXXXB</v>
          </cell>
          <cell r="O2092" t="str">
            <v>Hebdomadaire</v>
          </cell>
          <cell r="P2092" t="str">
            <v>Luxembourg</v>
          </cell>
          <cell r="Q2092" t="str">
            <v>Non</v>
          </cell>
          <cell r="R2092" t="str">
            <v/>
          </cell>
          <cell r="S2092" t="str">
            <v>+ 85 ans</v>
          </cell>
          <cell r="T2092" t="str">
            <v>International</v>
          </cell>
          <cell r="U2092" t="str">
            <v>Global</v>
          </cell>
          <cell r="V2092">
            <v>5</v>
          </cell>
          <cell r="W2092" t="str">
            <v>Non</v>
          </cell>
          <cell r="X2092" t="str">
            <v>Cap</v>
          </cell>
          <cell r="Y2092" t="str">
            <v>12h00 J-1</v>
          </cell>
          <cell r="Z2092" t="str">
            <v>J+2</v>
          </cell>
          <cell r="AA2092">
            <v>0</v>
          </cell>
          <cell r="AB2092">
            <v>0</v>
          </cell>
          <cell r="AC2092" t="str">
            <v>Oui</v>
          </cell>
          <cell r="AD2092">
            <v>1.5</v>
          </cell>
          <cell r="AE2092">
            <v>2.33</v>
          </cell>
        </row>
        <row r="2093">
          <cell r="A2093" t="str">
            <v>LU1214486299</v>
          </cell>
          <cell r="B2093" t="str">
            <v>LFIS Vision UCITS Equity Defender R</v>
          </cell>
          <cell r="C2093" t="str">
            <v>Retrait SLSPL (et cie) le 24/02/2021 suite décision du comité op de janvier - Sur le site LFIS je n'ai pas trouve de documentation</v>
          </cell>
          <cell r="D2093">
            <v>2</v>
          </cell>
          <cell r="E2093" t="str">
            <v>SICAV</v>
          </cell>
          <cell r="F2093" t="str">
            <v>LFIS Capital</v>
          </cell>
          <cell r="G2093" t="str">
            <v>LFIS Capital</v>
          </cell>
          <cell r="H2093" t="str">
            <v>EUR</v>
          </cell>
          <cell r="I2093" t="str">
            <v>Pas d'indice de référence</v>
          </cell>
          <cell r="J2093" t="str">
            <v>https://www.lfis.com/fra/fr/</v>
          </cell>
          <cell r="K2093" t="str">
            <v>Mixtes EUR Flexible</v>
          </cell>
          <cell r="L2093" t="str">
            <v>Europe Fonds ouverts  - Allocation EUR Flexible</v>
          </cell>
          <cell r="M2093" t="str">
            <v>EACA</v>
          </cell>
          <cell r="N2093" t="str">
            <v>EACAB</v>
          </cell>
          <cell r="O2093" t="str">
            <v>Quotidien</v>
          </cell>
          <cell r="P2093" t="str">
            <v>France;Luxembourg;</v>
          </cell>
          <cell r="Q2093" t="str">
            <v xml:space="preserve">NON </v>
          </cell>
          <cell r="R2093" t="str">
            <v/>
          </cell>
          <cell r="S2093" t="str">
            <v>+ 85 ans</v>
          </cell>
          <cell r="T2093" t="str">
            <v>Zone Euro</v>
          </cell>
          <cell r="U2093" t="str">
            <v>Euroland</v>
          </cell>
          <cell r="V2093">
            <v>5</v>
          </cell>
          <cell r="W2093" t="str">
            <v>Non</v>
          </cell>
          <cell r="X2093" t="str">
            <v>Cap</v>
          </cell>
          <cell r="Y2093" t="str">
            <v>12h00 J-1</v>
          </cell>
          <cell r="Z2093" t="str">
            <v>J+3</v>
          </cell>
          <cell r="AA2093" t="str">
            <v>Label Luxflag ESG 012022</v>
          </cell>
          <cell r="AB2093" t="str">
            <v>Oui</v>
          </cell>
          <cell r="AC2093" t="str">
            <v>Oui</v>
          </cell>
          <cell r="AD2093">
            <v>2</v>
          </cell>
          <cell r="AE2093">
            <v>2.25</v>
          </cell>
        </row>
        <row r="2094">
          <cell r="A2094" t="str">
            <v>LU1813288351</v>
          </cell>
          <cell r="B2094" t="str">
            <v>LFIS Vision UCITS Pers Str R EUR Acc</v>
          </cell>
          <cell r="C2094" t="str">
            <v>Retrait SLSPL (et cie) le 24/02/2021 suite décision du comité op de janvier - Sur le site LFIS je n'ai pas trouve de documentation</v>
          </cell>
          <cell r="D2094">
            <v>0</v>
          </cell>
          <cell r="E2094" t="str">
            <v>SICAV</v>
          </cell>
          <cell r="F2094" t="str">
            <v>LFIS Capital</v>
          </cell>
          <cell r="G2094" t="str">
            <v>LFIS Capital</v>
          </cell>
          <cell r="H2094" t="str">
            <v>EUR</v>
          </cell>
          <cell r="I2094" t="str">
            <v>EONIA + 400 pbs</v>
          </cell>
          <cell r="J2094" t="str">
            <v>https://www.lfis.com/fra/fr/</v>
          </cell>
          <cell r="K2094" t="str">
            <v>Gestion Alternative</v>
          </cell>
          <cell r="L2094" t="str">
            <v>Europe Fonds ouverts  - Alt - Multistratégies</v>
          </cell>
          <cell r="M2094" t="str">
            <v>D000</v>
          </cell>
          <cell r="N2094" t="str">
            <v>D000B</v>
          </cell>
          <cell r="O2094" t="str">
            <v>Quotidien</v>
          </cell>
          <cell r="P2094" t="str">
            <v>Belgium;Germany;Spain;France;United Kingdom;Luxembourg;</v>
          </cell>
          <cell r="Q2094" t="str">
            <v>Non</v>
          </cell>
          <cell r="R2094" t="str">
            <v/>
          </cell>
          <cell r="S2094" t="str">
            <v>+ 85 ans</v>
          </cell>
          <cell r="T2094" t="str">
            <v>Europe</v>
          </cell>
          <cell r="U2094" t="str">
            <v>Europe</v>
          </cell>
          <cell r="V2094">
            <v>4</v>
          </cell>
          <cell r="W2094" t="str">
            <v>Non</v>
          </cell>
          <cell r="X2094" t="str">
            <v>Cap</v>
          </cell>
          <cell r="Y2094" t="str">
            <v>12h00</v>
          </cell>
          <cell r="Z2094" t="str">
            <v>J+3</v>
          </cell>
          <cell r="AA2094">
            <v>0</v>
          </cell>
          <cell r="AB2094" t="str">
            <v>Oui</v>
          </cell>
          <cell r="AC2094" t="str">
            <v>Oui</v>
          </cell>
          <cell r="AD2094">
            <v>1.2</v>
          </cell>
          <cell r="AE2094">
            <v>1.4</v>
          </cell>
        </row>
        <row r="2095">
          <cell r="A2095" t="str">
            <v>LU1012219207</v>
          </cell>
          <cell r="B2095" t="str">
            <v>LFIS Vision UCITS Premia R EUR</v>
          </cell>
          <cell r="C2095" t="str">
            <v>Changement de décision suite au comité opérationnel du 24/06/2021 : le fonds a été réintégré dans ces listes - Retrait listes Nortia et excelsio de base UC le 02/04/2021- Retrait SLSPL (et cie) le 24/02/2021 suite décision du comité op de janvier - Sur le</v>
          </cell>
          <cell r="D2095">
            <v>8</v>
          </cell>
          <cell r="E2095" t="str">
            <v xml:space="preserve">SICAV </v>
          </cell>
          <cell r="F2095" t="str">
            <v>LFIS Capital</v>
          </cell>
          <cell r="G2095" t="str">
            <v>LFIS Capital</v>
          </cell>
          <cell r="H2095" t="str">
            <v>EUR</v>
          </cell>
          <cell r="I2095" t="str">
            <v>Pas d'indice de référence</v>
          </cell>
          <cell r="J2095" t="str">
            <v>https://www.lfis.com/fra/fr/</v>
          </cell>
          <cell r="K2095" t="str">
            <v>Gestion Alternative</v>
          </cell>
          <cell r="L2095" t="str">
            <v>Europe Fonds ouverts  - Alt - Multistratégies</v>
          </cell>
          <cell r="M2095" t="str">
            <v>D000</v>
          </cell>
          <cell r="N2095" t="str">
            <v>D000B</v>
          </cell>
          <cell r="O2095" t="str">
            <v>Quotidien</v>
          </cell>
          <cell r="P2095" t="str">
            <v>France;Luxembourg;</v>
          </cell>
          <cell r="Q2095" t="str">
            <v>Non</v>
          </cell>
          <cell r="R2095" t="str">
            <v/>
          </cell>
          <cell r="S2095" t="str">
            <v>+ 85 ans</v>
          </cell>
          <cell r="T2095" t="str">
            <v>International</v>
          </cell>
          <cell r="U2095" t="str">
            <v>Global</v>
          </cell>
          <cell r="V2095">
            <v>4</v>
          </cell>
          <cell r="W2095" t="str">
            <v>Non</v>
          </cell>
          <cell r="X2095" t="str">
            <v>Cap</v>
          </cell>
          <cell r="Y2095" t="str">
            <v>12h00</v>
          </cell>
          <cell r="Z2095" t="str">
            <v>J+3</v>
          </cell>
          <cell r="AA2095">
            <v>0</v>
          </cell>
          <cell r="AB2095" t="str">
            <v>Non</v>
          </cell>
          <cell r="AC2095" t="str">
            <v>Oui</v>
          </cell>
          <cell r="AD2095">
            <v>3</v>
          </cell>
          <cell r="AE2095">
            <v>2.19</v>
          </cell>
        </row>
        <row r="2096">
          <cell r="A2096" t="str">
            <v>LU0203033955</v>
          </cell>
          <cell r="B2096" t="str">
            <v>Prestige Lux Actoblig Monde A7 Picking</v>
          </cell>
          <cell r="D2096">
            <v>1</v>
          </cell>
          <cell r="E2096" t="str">
            <v>SICAV</v>
          </cell>
          <cell r="F2096" t="str">
            <v>LGA Investissement Associé</v>
          </cell>
          <cell r="G2096" t="str">
            <v>LGA Investissement Associé</v>
          </cell>
          <cell r="H2096" t="str">
            <v>EUR</v>
          </cell>
          <cell r="I2096" t="str">
            <v>Pas d'indice de référence</v>
          </cell>
          <cell r="J2096" t="str">
            <v>www.finuzes.fr</v>
          </cell>
          <cell r="K2096" t="str">
            <v>Mixtes EUR Flexible</v>
          </cell>
          <cell r="L2096" t="str">
            <v>Europe Fonds ouverts  - Allocation EUR Flexible - International</v>
          </cell>
          <cell r="M2096" t="str">
            <v>EACA</v>
          </cell>
          <cell r="N2096" t="str">
            <v>EACAB</v>
          </cell>
          <cell r="O2096" t="str">
            <v>Quotidien</v>
          </cell>
          <cell r="P2096" t="str">
            <v>France;Luxembourg;</v>
          </cell>
          <cell r="Q2096" t="str">
            <v>Non</v>
          </cell>
          <cell r="R2096" t="str">
            <v/>
          </cell>
          <cell r="S2096" t="str">
            <v>+ 85 ans</v>
          </cell>
          <cell r="T2096" t="str">
            <v>International</v>
          </cell>
          <cell r="U2096" t="str">
            <v>Global</v>
          </cell>
          <cell r="V2096">
            <v>5</v>
          </cell>
          <cell r="W2096" t="str">
            <v>Non</v>
          </cell>
          <cell r="X2096" t="str">
            <v>Cap</v>
          </cell>
          <cell r="Y2096" t="str">
            <v>16h00</v>
          </cell>
          <cell r="Z2096" t="str">
            <v>J+2</v>
          </cell>
          <cell r="AB2096">
            <v>0</v>
          </cell>
          <cell r="AC2096" t="str">
            <v>Oui</v>
          </cell>
          <cell r="AD2096">
            <v>1.75</v>
          </cell>
          <cell r="AE2096">
            <v>4.08</v>
          </cell>
        </row>
        <row r="2097">
          <cell r="A2097" t="str">
            <v>FR0010613513</v>
          </cell>
          <cell r="B2097" t="str">
            <v>Frozen</v>
          </cell>
          <cell r="C2097" t="str">
            <v>Dédié</v>
          </cell>
          <cell r="D2097">
            <v>0</v>
          </cell>
          <cell r="E2097" t="str">
            <v>SICAV (2)</v>
          </cell>
          <cell r="F2097" t="str">
            <v>Lombard Odier</v>
          </cell>
          <cell r="G2097" t="str">
            <v>Lombard Odier Gestion (France)</v>
          </cell>
          <cell r="H2097" t="str">
            <v>EUR</v>
          </cell>
          <cell r="I2097" t="str">
            <v>Pas d'indice de référence</v>
          </cell>
          <cell r="J2097" t="str">
            <v>https://am.lombardodier.com/</v>
          </cell>
          <cell r="M2097" t="e">
            <v>#N/A</v>
          </cell>
          <cell r="N2097" t="e">
            <v>#N/A</v>
          </cell>
          <cell r="O2097" t="str">
            <v>Hebdomadaire</v>
          </cell>
          <cell r="Q2097" t="str">
            <v>Non</v>
          </cell>
          <cell r="R2097" t="str">
            <v/>
          </cell>
          <cell r="S2097" t="str">
            <v>+ 85 ans</v>
          </cell>
          <cell r="T2097" t="e">
            <v>#N/A</v>
          </cell>
          <cell r="V2097">
            <v>4</v>
          </cell>
          <cell r="X2097" t="str">
            <v>Cap</v>
          </cell>
          <cell r="Y2097" t="str">
            <v>12h00</v>
          </cell>
          <cell r="Z2097" t="str">
            <v>J+3</v>
          </cell>
          <cell r="AC2097" t="str">
            <v>oui</v>
          </cell>
          <cell r="AD2097" t="str">
            <v>na</v>
          </cell>
          <cell r="AE2097">
            <v>1</v>
          </cell>
        </row>
        <row r="2098">
          <cell r="A2098" t="str">
            <v>LU0718509606</v>
          </cell>
          <cell r="B2098" t="str">
            <v>LO Funds All Roads EUR PA</v>
          </cell>
          <cell r="D2098">
            <v>2</v>
          </cell>
          <cell r="E2098" t="str">
            <v>SICAV</v>
          </cell>
          <cell r="F2098" t="str">
            <v>Lombard Odier</v>
          </cell>
          <cell r="G2098" t="str">
            <v>Lombard Odier Funds (Europe) SA</v>
          </cell>
          <cell r="H2098" t="str">
            <v>EUR</v>
          </cell>
          <cell r="I2098" t="str">
            <v>Pas d'indice de référence</v>
          </cell>
          <cell r="J2098" t="str">
            <v>https://am.lombardodier.com/</v>
          </cell>
          <cell r="K2098" t="str">
            <v>Mixtes EUR Flexible</v>
          </cell>
          <cell r="L2098" t="str">
            <v>Europe Fonds ouverts  - Allocation EUR Flexible - International</v>
          </cell>
          <cell r="M2098" t="str">
            <v>EACA</v>
          </cell>
          <cell r="N2098" t="str">
            <v>EACAB</v>
          </cell>
          <cell r="O2098" t="str">
            <v>Quotidien</v>
          </cell>
          <cell r="P2098" t="str">
            <v>Austria;Belgium;Switzerland;Germany;Spain;France;United Kingdom;Italy;Liechtenstein;Luxembourg;Netherlands;Sweden;</v>
          </cell>
          <cell r="Q2098" t="str">
            <v>Non</v>
          </cell>
          <cell r="R2098" t="str">
            <v/>
          </cell>
          <cell r="S2098" t="str">
            <v>+ 85 ans</v>
          </cell>
          <cell r="T2098" t="str">
            <v>International</v>
          </cell>
          <cell r="U2098" t="str">
            <v>Global</v>
          </cell>
          <cell r="V2098">
            <v>5</v>
          </cell>
          <cell r="W2098" t="str">
            <v>Non</v>
          </cell>
          <cell r="X2098" t="str">
            <v>Cap</v>
          </cell>
          <cell r="Y2098" t="str">
            <v>15h00 J-1</v>
          </cell>
          <cell r="Z2098" t="str">
            <v>J+3</v>
          </cell>
          <cell r="AB2098" t="str">
            <v>Non</v>
          </cell>
          <cell r="AC2098" t="str">
            <v>Oui</v>
          </cell>
          <cell r="AD2098">
            <v>1</v>
          </cell>
          <cell r="AE2098">
            <v>1.3</v>
          </cell>
        </row>
        <row r="2099">
          <cell r="A2099" t="str">
            <v>LU0357530012</v>
          </cell>
          <cell r="B2099" t="str">
            <v>LO Funds China High Conviction Sd EUR RA</v>
          </cell>
          <cell r="C2099" t="str">
            <v>retrait SLSPL 01/09/2020, changement de nom et de stratégie</v>
          </cell>
          <cell r="D2099">
            <v>0</v>
          </cell>
          <cell r="E2099" t="str">
            <v>SICAV</v>
          </cell>
          <cell r="F2099" t="str">
            <v>Lombard Odier</v>
          </cell>
          <cell r="G2099" t="str">
            <v>Lombard Odier Funds (Europe) SA</v>
          </cell>
          <cell r="H2099" t="str">
            <v>EUR</v>
          </cell>
          <cell r="I2099" t="str">
            <v>MSCI EM NR EUR</v>
          </cell>
          <cell r="J2099" t="str">
            <v>https://am.lombardodier.com/</v>
          </cell>
          <cell r="K2099" t="str">
            <v>Actions Chine</v>
          </cell>
          <cell r="L2099" t="str">
            <v>Europe Fonds ouverts  - Actions Chine</v>
          </cell>
          <cell r="M2099" t="str">
            <v>FKD0</v>
          </cell>
          <cell r="N2099" t="str">
            <v>FKD0B</v>
          </cell>
          <cell r="O2099" t="str">
            <v>Quotidien</v>
          </cell>
          <cell r="P2099" t="str">
            <v>Austria;Belgium;Switzerland;Germany;Spain;Finland;France;United Kingdom;Italy;Liechtenstein;Luxembourg;Netherlands;</v>
          </cell>
          <cell r="Q2099" t="str">
            <v>Non</v>
          </cell>
          <cell r="R2099" t="str">
            <v/>
          </cell>
          <cell r="S2099" t="str">
            <v/>
          </cell>
          <cell r="T2099" t="str">
            <v>Marchés Emergents</v>
          </cell>
          <cell r="U2099" t="str">
            <v>Global Emerging Mkts</v>
          </cell>
          <cell r="V2099">
            <v>6</v>
          </cell>
          <cell r="W2099" t="str">
            <v>Non</v>
          </cell>
          <cell r="X2099" t="str">
            <v>Cap</v>
          </cell>
          <cell r="Y2099" t="str">
            <v>15h00 J-1</v>
          </cell>
          <cell r="Z2099" t="str">
            <v>J+3</v>
          </cell>
          <cell r="AB2099" t="str">
            <v>Non</v>
          </cell>
          <cell r="AC2099" t="str">
            <v>Oui</v>
          </cell>
          <cell r="AD2099">
            <v>0.375</v>
          </cell>
          <cell r="AE2099">
            <v>2.48</v>
          </cell>
        </row>
        <row r="2100">
          <cell r="A2100" t="str">
            <v>LU0256787531</v>
          </cell>
          <cell r="B2100" t="str">
            <v>LO Funds Cont Europe S&amp;M Ldrs EUR PA</v>
          </cell>
          <cell r="D2100">
            <v>2</v>
          </cell>
          <cell r="E2100" t="str">
            <v>SICAV</v>
          </cell>
          <cell r="F2100" t="str">
            <v>Lombard Odier</v>
          </cell>
          <cell r="G2100" t="str">
            <v>Lombard Odier Funds (Europe) SA</v>
          </cell>
          <cell r="H2100" t="str">
            <v>EUR</v>
          </cell>
          <cell r="I2100" t="str">
            <v>Stoxx Europe Ex UK Small NR EUR</v>
          </cell>
          <cell r="J2100" t="str">
            <v>https://am.lombardodier.com/</v>
          </cell>
          <cell r="K2100" t="str">
            <v>Actions Europe hors R-U</v>
          </cell>
          <cell r="L2100" t="str">
            <v>Europe Fonds ouverts  - Actions Europe hors UK Petites &amp; Moy. Cap.</v>
          </cell>
          <cell r="M2100" t="str">
            <v>FC0A</v>
          </cell>
          <cell r="N2100" t="str">
            <v>FC0AB</v>
          </cell>
          <cell r="O2100" t="str">
            <v>Quotidien</v>
          </cell>
          <cell r="P2100" t="str">
            <v>Austria;Belgium;Switzerland;Germany;Spain;France;United Kingdom;Italy;Liechtenstein;Luxembourg;Netherlands;Sweden;</v>
          </cell>
          <cell r="Q2100" t="str">
            <v>Oui</v>
          </cell>
          <cell r="R2100" t="str">
            <v/>
          </cell>
          <cell r="S2100" t="str">
            <v/>
          </cell>
          <cell r="T2100" t="str">
            <v>Europe</v>
          </cell>
          <cell r="U2100" t="str">
            <v>Europe ex UK</v>
          </cell>
          <cell r="V2100">
            <v>6</v>
          </cell>
          <cell r="W2100" t="str">
            <v>Non</v>
          </cell>
          <cell r="X2100" t="str">
            <v>Cap</v>
          </cell>
          <cell r="Y2100" t="str">
            <v>15h00 J-1</v>
          </cell>
          <cell r="Z2100" t="str">
            <v>J+2</v>
          </cell>
          <cell r="AB2100" t="str">
            <v>Non</v>
          </cell>
          <cell r="AC2100" t="str">
            <v>Oui</v>
          </cell>
          <cell r="AD2100">
            <v>0.9</v>
          </cell>
          <cell r="AE2100">
            <v>2.21</v>
          </cell>
        </row>
        <row r="2101">
          <cell r="A2101" t="str">
            <v>LU0159201655</v>
          </cell>
          <cell r="B2101" t="str">
            <v>LO Funds Convertible Bond EUR PA</v>
          </cell>
          <cell r="C2101" t="str">
            <v>Retiré de la liste SLSPL et cie le 28/07/2021 à la suite du comité opérationnel de 07/21 car faibles encours et nous ne perçevons plus de rétrocessions</v>
          </cell>
          <cell r="D2101">
            <v>2</v>
          </cell>
          <cell r="E2101" t="str">
            <v>SICAV</v>
          </cell>
          <cell r="F2101" t="str">
            <v>Lombard Odier</v>
          </cell>
          <cell r="G2101" t="str">
            <v>Lombard Odier Funds (Europe) SA</v>
          </cell>
          <cell r="H2101" t="str">
            <v>EUR</v>
          </cell>
          <cell r="I2101" t="str">
            <v>(Refinitiv Gbl Focus IG Hgd CB TR EUR) 33.300% + ( Refinitiv Global Focus Hgd CB TR EUR) 66.700%</v>
          </cell>
          <cell r="J2101" t="str">
            <v>https://am.lombardodier.com/</v>
          </cell>
          <cell r="K2101" t="str">
            <v>Obligations Convertibles Internationales Hedgées</v>
          </cell>
          <cell r="L2101" t="str">
            <v>Europe Fonds ouverts  - Convertibles Internationales Couvertes en EUR</v>
          </cell>
          <cell r="M2101" t="str">
            <v>C00B</v>
          </cell>
          <cell r="N2101" t="str">
            <v>C00BB</v>
          </cell>
          <cell r="O2101" t="str">
            <v>Quotidien</v>
          </cell>
          <cell r="P2101" t="str">
            <v>Austria;Belgium;Switzerland;Chile;Germany;Spain;France;United Kingdom;Italy;Liechtenstein;Luxembourg;Netherlands;</v>
          </cell>
          <cell r="Q2101" t="str">
            <v>Non</v>
          </cell>
          <cell r="R2101" t="str">
            <v/>
          </cell>
          <cell r="S2101" t="str">
            <v>+ 85 ans</v>
          </cell>
          <cell r="T2101" t="str">
            <v>International</v>
          </cell>
          <cell r="U2101" t="str">
            <v>Global</v>
          </cell>
          <cell r="V2101">
            <v>4</v>
          </cell>
          <cell r="W2101" t="str">
            <v>Non</v>
          </cell>
          <cell r="X2101" t="str">
            <v>Cap</v>
          </cell>
          <cell r="Y2101" t="str">
            <v>15h00 J-1</v>
          </cell>
          <cell r="Z2101" t="str">
            <v>J+2</v>
          </cell>
          <cell r="AA2101">
            <v>0</v>
          </cell>
          <cell r="AB2101" t="str">
            <v>Non</v>
          </cell>
          <cell r="AC2101" t="str">
            <v>Oui</v>
          </cell>
          <cell r="AD2101">
            <v>0.65</v>
          </cell>
          <cell r="AE2101">
            <v>1.66</v>
          </cell>
        </row>
        <row r="2102">
          <cell r="A2102" t="str">
            <v>LU0049412769</v>
          </cell>
          <cell r="B2102" t="str">
            <v>LO Funds Europe High Conviction EUR PA</v>
          </cell>
          <cell r="D2102">
            <v>2</v>
          </cell>
          <cell r="E2102" t="str">
            <v>SICAV</v>
          </cell>
          <cell r="F2102" t="str">
            <v>Lombard Odier</v>
          </cell>
          <cell r="G2102" t="str">
            <v>Lombard Odier Funds (Europe) SA</v>
          </cell>
          <cell r="H2102" t="str">
            <v>EUR</v>
          </cell>
          <cell r="I2102" t="str">
            <v>MSCI Europe NR EUR</v>
          </cell>
          <cell r="J2102" t="str">
            <v>https://am.lombardodier.com/</v>
          </cell>
          <cell r="K2102" t="str">
            <v>Actions Europe Toutes Capitalisations</v>
          </cell>
          <cell r="L2102" t="str">
            <v>Europe Fonds ouverts  - Actions Europe Flex Cap</v>
          </cell>
          <cell r="M2102" t="str">
            <v>FCCC</v>
          </cell>
          <cell r="N2102" t="str">
            <v>FCCCB</v>
          </cell>
          <cell r="O2102" t="str">
            <v>Quotidien</v>
          </cell>
          <cell r="P2102" t="str">
            <v>Austria;Belgium;Switzerland;Germany;Spain;France;United Kingdom;Italy;South Korea;Liechtenstein;Luxembourg;Netherlands;Sweden;</v>
          </cell>
          <cell r="Q2102" t="str">
            <v>Non</v>
          </cell>
          <cell r="R2102" t="str">
            <v/>
          </cell>
          <cell r="S2102" t="str">
            <v/>
          </cell>
          <cell r="T2102" t="str">
            <v>Europe</v>
          </cell>
          <cell r="U2102" t="str">
            <v>Europe</v>
          </cell>
          <cell r="V2102">
            <v>6</v>
          </cell>
          <cell r="W2102" t="str">
            <v>Non</v>
          </cell>
          <cell r="X2102" t="str">
            <v>Cap</v>
          </cell>
          <cell r="Y2102" t="str">
            <v>12h00</v>
          </cell>
          <cell r="Z2102" t="str">
            <v>J+2</v>
          </cell>
          <cell r="AB2102" t="str">
            <v>Non</v>
          </cell>
          <cell r="AC2102" t="str">
            <v>Oui</v>
          </cell>
          <cell r="AD2102">
            <v>0.75</v>
          </cell>
          <cell r="AE2102">
            <v>1.86</v>
          </cell>
        </row>
        <row r="2103">
          <cell r="A2103" t="str">
            <v>LU1230572874</v>
          </cell>
          <cell r="B2103" t="str">
            <v>LO Funds TargetNetZero Europe Eq EUR PA</v>
          </cell>
          <cell r="C2103" t="str">
            <v>Retiré de la liste SLSPL et cie le 28/07/2021 à la suite du comité opérationnel de 07/21 car faibles encours et nous ne perçevons plus de rétrocessions</v>
          </cell>
          <cell r="D2103">
            <v>1</v>
          </cell>
          <cell r="E2103" t="str">
            <v>SICAV</v>
          </cell>
          <cell r="F2103" t="str">
            <v>Lombard Odier</v>
          </cell>
          <cell r="G2103" t="str">
            <v>Lombard Odier Funds (Europe) SA</v>
          </cell>
          <cell r="H2103" t="str">
            <v>EUR</v>
          </cell>
          <cell r="I2103" t="str">
            <v>MSCI Europe NR GBP</v>
          </cell>
          <cell r="J2103" t="str">
            <v>https://am.lombardodier.com/</v>
          </cell>
          <cell r="K2103" t="str">
            <v>Actions Europe Grandes Capitalisations Mixte</v>
          </cell>
          <cell r="L2103" t="str">
            <v>Europe Fonds ouverts  - Actions Europe Gdes Cap. Mixte</v>
          </cell>
          <cell r="M2103" t="str">
            <v>FCBB</v>
          </cell>
          <cell r="N2103" t="str">
            <v>FCBBB</v>
          </cell>
          <cell r="O2103" t="str">
            <v>Quotidien</v>
          </cell>
          <cell r="P2103" t="str">
            <v>Austria;Belgium;Switzerland;Germany;Spain;Finland;France;United Kingdom;Italy;Liechtenstein;Luxembourg;Netherlands;Norway;Sweden;</v>
          </cell>
          <cell r="Q2103" t="str">
            <v>Non</v>
          </cell>
          <cell r="R2103" t="str">
            <v/>
          </cell>
          <cell r="S2103" t="str">
            <v/>
          </cell>
          <cell r="T2103" t="str">
            <v>Europe</v>
          </cell>
          <cell r="U2103" t="str">
            <v>Europe</v>
          </cell>
          <cell r="V2103">
            <v>6</v>
          </cell>
          <cell r="W2103" t="str">
            <v>Non</v>
          </cell>
          <cell r="X2103" t="str">
            <v>Cap</v>
          </cell>
          <cell r="Y2103" t="str">
            <v>12h00</v>
          </cell>
          <cell r="Z2103" t="str">
            <v>J+3</v>
          </cell>
          <cell r="AA2103">
            <v>0</v>
          </cell>
          <cell r="AB2103" t="str">
            <v>Non</v>
          </cell>
          <cell r="AC2103" t="str">
            <v>Oui</v>
          </cell>
          <cell r="AD2103">
            <v>0.2</v>
          </cell>
          <cell r="AE2103">
            <v>1.27</v>
          </cell>
        </row>
        <row r="2104">
          <cell r="A2104" t="str">
            <v>LU0428703580</v>
          </cell>
          <cell r="B2104" t="str">
            <v>LO Funds Generation Global EUR PA</v>
          </cell>
          <cell r="C2104" t="str">
            <v>Fonds fermé à la souscription depuis le 01/09/2016 (était Premium)</v>
          </cell>
          <cell r="D2104">
            <v>0</v>
          </cell>
          <cell r="E2104" t="str">
            <v>SICAV</v>
          </cell>
          <cell r="F2104" t="str">
            <v>Lombard Odier</v>
          </cell>
          <cell r="G2104" t="str">
            <v>Lombard Odier Funds (Europe) SA</v>
          </cell>
          <cell r="H2104" t="str">
            <v>EUR</v>
          </cell>
          <cell r="I2104" t="str">
            <v>MSCI World NR USD</v>
          </cell>
          <cell r="J2104" t="str">
            <v>https://am.lombardodier.com/</v>
          </cell>
          <cell r="K2104" t="str">
            <v>Actions International Grandes Capitalisations Croissance</v>
          </cell>
          <cell r="L2104" t="str">
            <v>Europe Fonds ouverts  - Actions Internationales Gdes Cap. Croissance</v>
          </cell>
          <cell r="M2104" t="str">
            <v>FEAE</v>
          </cell>
          <cell r="N2104" t="str">
            <v>FEAEB</v>
          </cell>
          <cell r="O2104" t="str">
            <v>Quotidien</v>
          </cell>
          <cell r="P2104" t="str">
            <v>Austria;Belgium;Switzerland;Germany;Spain;France;United Kingdom;Liechtenstein;Luxembourg;Netherlands;Sweden;</v>
          </cell>
          <cell r="Q2104" t="str">
            <v>Non</v>
          </cell>
          <cell r="R2104" t="str">
            <v/>
          </cell>
          <cell r="S2104" t="str">
            <v/>
          </cell>
          <cell r="T2104" t="str">
            <v>International</v>
          </cell>
          <cell r="U2104" t="str">
            <v>Global</v>
          </cell>
          <cell r="V2104">
            <v>6</v>
          </cell>
          <cell r="W2104" t="str">
            <v>Non</v>
          </cell>
          <cell r="X2104" t="str">
            <v>Cap</v>
          </cell>
          <cell r="Y2104" t="str">
            <v>15h00</v>
          </cell>
          <cell r="Z2104" t="str">
            <v>J+3</v>
          </cell>
          <cell r="AB2104" t="str">
            <v>Non</v>
          </cell>
          <cell r="AC2104" t="str">
            <v>Oui</v>
          </cell>
          <cell r="AD2104">
            <v>1</v>
          </cell>
          <cell r="AE2104">
            <v>1.85</v>
          </cell>
        </row>
        <row r="2105">
          <cell r="A2105" t="str">
            <v>LU1532731897</v>
          </cell>
          <cell r="B2105" t="str">
            <v>LO Funds Global Climate Bond SH EUR RA</v>
          </cell>
          <cell r="C2105" t="str">
            <v>Retiré de la liste SLSPL et cie le 28/07/2021 à la suite du comité opérationnel de 07/21 car faibles encours et nous ne perçevons plus de rétrocessions</v>
          </cell>
          <cell r="D2105">
            <v>1</v>
          </cell>
          <cell r="E2105" t="str">
            <v>SICAV</v>
          </cell>
          <cell r="F2105" t="str">
            <v>Lombard Odier</v>
          </cell>
          <cell r="G2105" t="str">
            <v>Lombard Odier Funds (Europe) SA</v>
          </cell>
          <cell r="H2105" t="str">
            <v>EUR</v>
          </cell>
          <cell r="I2105" t="str">
            <v>Pas d'indice de référence</v>
          </cell>
          <cell r="J2105" t="str">
            <v>https://am.lombardodier.com/</v>
          </cell>
          <cell r="K2105" t="str">
            <v>Obligations Monde - Couvert EUR</v>
          </cell>
          <cell r="L2105" t="str">
            <v>Europe Fonds ouverts  - Obligations Internationales Couvertes en EUR</v>
          </cell>
          <cell r="M2105" t="str">
            <v>BBJA</v>
          </cell>
          <cell r="N2105" t="str">
            <v>BBJAB</v>
          </cell>
          <cell r="O2105" t="str">
            <v>Quotidien</v>
          </cell>
          <cell r="P2105" t="str">
            <v>Austria;Belgium;Switzerland;Germany;Spain;France;United Kingdom;Italy;Liechtenstein;Luxembourg;Netherlands;</v>
          </cell>
          <cell r="Q2105" t="str">
            <v>Non</v>
          </cell>
          <cell r="R2105" t="str">
            <v/>
          </cell>
          <cell r="S2105" t="str">
            <v>+ 85 ans</v>
          </cell>
          <cell r="T2105" t="str">
            <v>International</v>
          </cell>
          <cell r="U2105" t="str">
            <v>Global</v>
          </cell>
          <cell r="V2105">
            <v>3</v>
          </cell>
          <cell r="W2105" t="str">
            <v>Non</v>
          </cell>
          <cell r="X2105" t="str">
            <v>Cap</v>
          </cell>
          <cell r="Y2105" t="str">
            <v>15h00 J-1</v>
          </cell>
          <cell r="Z2105" t="str">
            <v>J+3</v>
          </cell>
          <cell r="AA2105">
            <v>0</v>
          </cell>
          <cell r="AB2105" t="str">
            <v>Oui</v>
          </cell>
          <cell r="AC2105" t="str">
            <v>Oui</v>
          </cell>
          <cell r="AD2105">
            <v>0.75</v>
          </cell>
          <cell r="AE2105">
            <v>1.46</v>
          </cell>
        </row>
        <row r="2106">
          <cell r="A2106" t="str">
            <v>LU0161986921</v>
          </cell>
          <cell r="B2106" t="str">
            <v>LO Funds Golden Age SH EUR PA</v>
          </cell>
          <cell r="D2106">
            <v>3</v>
          </cell>
          <cell r="E2106" t="str">
            <v>SICAV</v>
          </cell>
          <cell r="F2106" t="str">
            <v>Lombard Odier</v>
          </cell>
          <cell r="G2106" t="str">
            <v>Lombard Odier Funds (Europe) SA</v>
          </cell>
          <cell r="H2106" t="str">
            <v>EUR</v>
          </cell>
          <cell r="I2106" t="str">
            <v>MSCI World NR USD</v>
          </cell>
          <cell r="J2106" t="str">
            <v>https://am.lombardodier.com/</v>
          </cell>
          <cell r="K2106" t="str">
            <v>Actions autres</v>
          </cell>
          <cell r="L2106" t="str">
            <v>Europe Fonds ouverts  - Autres actions</v>
          </cell>
          <cell r="M2106" t="str">
            <v>FTZZ</v>
          </cell>
          <cell r="N2106" t="str">
            <v>FTZZB</v>
          </cell>
          <cell r="O2106" t="str">
            <v>Quotidien</v>
          </cell>
          <cell r="P2106" t="str">
            <v>Austria;Belgium;Switzerland;Germany;Spain;France;United Kingdom;Italy;Liechtenstein;Luxembourg;Netherlands;Sweden;</v>
          </cell>
          <cell r="Q2106" t="str">
            <v>Non</v>
          </cell>
          <cell r="R2106" t="str">
            <v/>
          </cell>
          <cell r="S2106" t="str">
            <v/>
          </cell>
          <cell r="T2106" t="str">
            <v>International</v>
          </cell>
          <cell r="U2106" t="str">
            <v>Global</v>
          </cell>
          <cell r="V2106">
            <v>6</v>
          </cell>
          <cell r="W2106" t="str">
            <v>Non</v>
          </cell>
          <cell r="X2106" t="str">
            <v>Cap</v>
          </cell>
          <cell r="Y2106" t="str">
            <v>15h00 J-1</v>
          </cell>
          <cell r="Z2106" t="str">
            <v>J+3</v>
          </cell>
          <cell r="AB2106" t="str">
            <v>Non</v>
          </cell>
          <cell r="AC2106" t="str">
            <v>Oui</v>
          </cell>
          <cell r="AD2106">
            <v>0.75</v>
          </cell>
          <cell r="AE2106">
            <v>1.88</v>
          </cell>
        </row>
        <row r="2107">
          <cell r="A2107" t="str">
            <v>LU1809976522</v>
          </cell>
          <cell r="B2107" t="str">
            <v>LO Funds World Brands EUR PA</v>
          </cell>
          <cell r="D2107">
            <v>3</v>
          </cell>
          <cell r="E2107" t="str">
            <v>SICAV</v>
          </cell>
          <cell r="F2107" t="str">
            <v>Lombard Odier</v>
          </cell>
          <cell r="G2107" t="str">
            <v>Lombard Odier Funds (Europe) SA</v>
          </cell>
          <cell r="H2107" t="str">
            <v>EUR</v>
          </cell>
          <cell r="I2107" t="str">
            <v>MSCI World NR EUR</v>
          </cell>
          <cell r="J2107" t="str">
            <v>https://am.lombardodier.com/</v>
          </cell>
          <cell r="K2107" t="str">
            <v>Secteur Biens de Conso. &amp; Services</v>
          </cell>
          <cell r="L2107" t="str">
            <v>Europe Fonds ouverts  - Actions Secteur Biens Conso. &amp; Services</v>
          </cell>
          <cell r="M2107" t="str">
            <v>G0B0</v>
          </cell>
          <cell r="N2107" t="str">
            <v>G0B0B</v>
          </cell>
          <cell r="O2107" t="str">
            <v>Quotidien</v>
          </cell>
          <cell r="Q2107" t="str">
            <v>Non</v>
          </cell>
          <cell r="R2107" t="str">
            <v/>
          </cell>
          <cell r="S2107" t="str">
            <v/>
          </cell>
          <cell r="T2107" t="str">
            <v>International</v>
          </cell>
          <cell r="U2107" t="str">
            <v>Global</v>
          </cell>
          <cell r="V2107">
            <v>6</v>
          </cell>
          <cell r="X2107" t="str">
            <v>Cap</v>
          </cell>
          <cell r="Y2107" t="str">
            <v>15h00</v>
          </cell>
          <cell r="Z2107" t="str">
            <v>J+3</v>
          </cell>
          <cell r="AB2107" t="str">
            <v>Non</v>
          </cell>
          <cell r="AC2107" t="str">
            <v>Oui</v>
          </cell>
          <cell r="AD2107">
            <v>1</v>
          </cell>
          <cell r="AE2107">
            <v>2.27</v>
          </cell>
        </row>
        <row r="2108">
          <cell r="A2108" t="str">
            <v>LU0394780216</v>
          </cell>
          <cell r="B2108" t="str">
            <v>LO Funds Convertible Bond Asia SH EUR PA</v>
          </cell>
          <cell r="D2108">
            <v>2</v>
          </cell>
          <cell r="E2108" t="str">
            <v>SICAV</v>
          </cell>
          <cell r="F2108" t="str">
            <v>Lombard Odier</v>
          </cell>
          <cell r="G2108" t="str">
            <v>Lombard Odier Funds (Europe) SA</v>
          </cell>
          <cell r="H2108" t="str">
            <v>EUR</v>
          </cell>
          <cell r="I2108" t="str">
            <v>Refinitiv Asia ex-Japan CB TR USD</v>
          </cell>
          <cell r="J2108" t="str">
            <v>https://am.lombardodier.com/</v>
          </cell>
          <cell r="K2108" t="str">
            <v>Obligations Convertibles Autres</v>
          </cell>
          <cell r="L2108" t="str">
            <v>Europe Fonds ouverts  - Convertibles Autres</v>
          </cell>
          <cell r="M2108" t="str">
            <v>C00F</v>
          </cell>
          <cell r="N2108" t="str">
            <v>C00FB</v>
          </cell>
          <cell r="O2108" t="str">
            <v>Quotidien</v>
          </cell>
          <cell r="P2108" t="str">
            <v>Austria;Belgium;Switzerland;Germany;Spain;France;United Kingdom;Italy;Liechtenstein;Luxembourg;Netherlands;Sweden;</v>
          </cell>
          <cell r="Q2108" t="str">
            <v>Non</v>
          </cell>
          <cell r="R2108" t="str">
            <v/>
          </cell>
          <cell r="S2108" t="str">
            <v>+ 85 ans</v>
          </cell>
          <cell r="T2108" t="str">
            <v>Asie - Pacifique</v>
          </cell>
          <cell r="U2108" t="str">
            <v>Asie Pacifique</v>
          </cell>
          <cell r="V2108">
            <v>4</v>
          </cell>
          <cell r="W2108" t="str">
            <v>Non</v>
          </cell>
          <cell r="X2108" t="str">
            <v>Cap</v>
          </cell>
          <cell r="Y2108" t="str">
            <v>15h00 J-1</v>
          </cell>
          <cell r="Z2108" t="str">
            <v>J+2</v>
          </cell>
          <cell r="AB2108" t="str">
            <v>Non</v>
          </cell>
          <cell r="AC2108" t="str">
            <v>Oui</v>
          </cell>
          <cell r="AD2108">
            <v>0.75</v>
          </cell>
          <cell r="AE2108">
            <v>1.87</v>
          </cell>
        </row>
        <row r="2109">
          <cell r="A2109" t="str">
            <v>LU0690086581</v>
          </cell>
          <cell r="B2109" t="str">
            <v>LO Funds Emerging High Convict SH EUR PA</v>
          </cell>
          <cell r="D2109">
            <v>2</v>
          </cell>
          <cell r="E2109" t="str">
            <v>SICAV</v>
          </cell>
          <cell r="F2109" t="str">
            <v>Lombard Odier</v>
          </cell>
          <cell r="G2109" t="str">
            <v>Lombard Odier Funds (Europe) SA</v>
          </cell>
          <cell r="H2109" t="str">
            <v>EUR</v>
          </cell>
          <cell r="I2109" t="str">
            <v>MSCI EM NR USD</v>
          </cell>
          <cell r="J2109" t="str">
            <v>https://am.lombardodier.com/</v>
          </cell>
          <cell r="K2109" t="str">
            <v>Actions autres</v>
          </cell>
          <cell r="L2109" t="str">
            <v>Europe Fonds ouverts  - Autres actions</v>
          </cell>
          <cell r="M2109" t="str">
            <v>FTZZ</v>
          </cell>
          <cell r="N2109" t="str">
            <v>FTZZB</v>
          </cell>
          <cell r="O2109" t="str">
            <v>Quotidien</v>
          </cell>
          <cell r="P2109" t="str">
            <v>Austria;Belgium;Switzerland;Germany;Spain;France;United Kingdom;Italy;Liechtenstein;Luxembourg;Netherlands;Sweden;</v>
          </cell>
          <cell r="Q2109" t="str">
            <v>Non</v>
          </cell>
          <cell r="R2109" t="str">
            <v/>
          </cell>
          <cell r="S2109" t="str">
            <v/>
          </cell>
          <cell r="T2109" t="str">
            <v>Marchés Emergents</v>
          </cell>
          <cell r="U2109" t="str">
            <v>Global Emerging Mkts</v>
          </cell>
          <cell r="V2109">
            <v>6</v>
          </cell>
          <cell r="W2109" t="str">
            <v>Non</v>
          </cell>
          <cell r="X2109" t="str">
            <v>Cap</v>
          </cell>
          <cell r="Y2109" t="str">
            <v>15h00 J-1</v>
          </cell>
          <cell r="Z2109" t="str">
            <v>J+3</v>
          </cell>
          <cell r="AB2109" t="str">
            <v>Non</v>
          </cell>
          <cell r="AC2109" t="str">
            <v>Oui</v>
          </cell>
          <cell r="AD2109">
            <v>0.85</v>
          </cell>
          <cell r="AE2109">
            <v>2.11</v>
          </cell>
        </row>
        <row r="2110">
          <cell r="A2110" t="str">
            <v>LU0563303998</v>
          </cell>
          <cell r="B2110" t="str">
            <v>LO Funds Euro BBB-BB Fundamental EUR PA</v>
          </cell>
          <cell r="D2110">
            <v>2</v>
          </cell>
          <cell r="E2110" t="str">
            <v>SICAV</v>
          </cell>
          <cell r="F2110" t="str">
            <v>Lombard Odier</v>
          </cell>
          <cell r="G2110" t="str">
            <v>Lombard Odier Funds (Europe) SA</v>
          </cell>
          <cell r="H2110" t="str">
            <v>EUR</v>
          </cell>
          <cell r="I2110" t="str">
            <v>BBgBarc Euro Agg Corps 500MM TR Hdg EUR</v>
          </cell>
          <cell r="J2110" t="str">
            <v>https://am.lombardodier.com/</v>
          </cell>
          <cell r="K2110" t="str">
            <v>Obligations Flexibles EUR</v>
          </cell>
          <cell r="L2110" t="str">
            <v>Europe Fonds ouverts  - Obligations EUR Flexibles</v>
          </cell>
          <cell r="M2110" t="str">
            <v>BBGA</v>
          </cell>
          <cell r="N2110" t="str">
            <v>BBGAB</v>
          </cell>
          <cell r="O2110" t="str">
            <v>Quotidien</v>
          </cell>
          <cell r="P2110" t="str">
            <v>Austria;Belgium;Switzerland;Germany;Spain;France;United Kingdom;Italy;Liechtenstein;Luxembourg;Netherlands;Sweden;</v>
          </cell>
          <cell r="Q2110" t="str">
            <v>Non</v>
          </cell>
          <cell r="R2110" t="str">
            <v/>
          </cell>
          <cell r="S2110" t="str">
            <v>+ 85 ans</v>
          </cell>
          <cell r="T2110" t="str">
            <v>International</v>
          </cell>
          <cell r="U2110" t="str">
            <v>Global</v>
          </cell>
          <cell r="V2110">
            <v>3</v>
          </cell>
          <cell r="W2110" t="str">
            <v>Non</v>
          </cell>
          <cell r="X2110" t="str">
            <v>Cap</v>
          </cell>
          <cell r="Y2110" t="str">
            <v>12h00</v>
          </cell>
          <cell r="Z2110" t="str">
            <v>J+2</v>
          </cell>
          <cell r="AB2110" t="str">
            <v>Non</v>
          </cell>
          <cell r="AC2110" t="str">
            <v>Oui</v>
          </cell>
          <cell r="AD2110">
            <v>0.5</v>
          </cell>
          <cell r="AE2110">
            <v>1.28</v>
          </cell>
        </row>
        <row r="2111">
          <cell r="A2111" t="str">
            <v>LU1076438347</v>
          </cell>
          <cell r="B2111" t="str">
            <v>LO Funds Fdmtl Eq L/S Syst.H Seed EUR PA</v>
          </cell>
          <cell r="C2111" t="str">
            <v>ARE - Cocher Mandat</v>
          </cell>
          <cell r="D2111">
            <v>0</v>
          </cell>
          <cell r="E2111" t="str">
            <v>SICAV</v>
          </cell>
          <cell r="F2111" t="str">
            <v>Lombard Odier</v>
          </cell>
          <cell r="G2111" t="str">
            <v>Lombard Odier Funds (Europe) SA</v>
          </cell>
          <cell r="H2111" t="str">
            <v>EUR</v>
          </cell>
          <cell r="I2111" t="str">
            <v>Pas d'indice de référence</v>
          </cell>
          <cell r="J2111" t="str">
            <v>https://am.lombardodier.com/</v>
          </cell>
          <cell r="K2111" t="str">
            <v>Gestion Alternative</v>
          </cell>
          <cell r="L2111" t="str">
            <v>Europe Fonds ouverts  - Alt - Long/Short Actions - US</v>
          </cell>
          <cell r="M2111" t="str">
            <v>D000</v>
          </cell>
          <cell r="N2111" t="str">
            <v>D000B</v>
          </cell>
          <cell r="O2111" t="str">
            <v>Quotidien</v>
          </cell>
          <cell r="P2111" t="str">
            <v>Austria;Belgium;Switzerland;Germany;Spain;France;United Kingdom;Italy;Liechtenstein;Luxembourg;Netherlands;Sweden;</v>
          </cell>
          <cell r="Q2111" t="str">
            <v>Non</v>
          </cell>
          <cell r="R2111" t="str">
            <v/>
          </cell>
          <cell r="S2111" t="str">
            <v>+ 85 ans</v>
          </cell>
          <cell r="T2111" t="str">
            <v>Amérique du Nord</v>
          </cell>
          <cell r="U2111" t="str">
            <v>États-Unis d'Amérique</v>
          </cell>
          <cell r="V2111">
            <v>4</v>
          </cell>
          <cell r="W2111" t="str">
            <v>Non</v>
          </cell>
          <cell r="X2111" t="str">
            <v>Cap</v>
          </cell>
          <cell r="Y2111" t="str">
            <v>15h00 J-3</v>
          </cell>
          <cell r="Z2111" t="str">
            <v>J+3</v>
          </cell>
          <cell r="AB2111" t="str">
            <v>Non</v>
          </cell>
          <cell r="AC2111" t="str">
            <v>Oui</v>
          </cell>
          <cell r="AD2111">
            <v>2</v>
          </cell>
          <cell r="AE2111">
            <v>2.4300000000000002</v>
          </cell>
        </row>
        <row r="2112">
          <cell r="A2112" t="str">
            <v>LU0798462528</v>
          </cell>
          <cell r="B2112" t="str">
            <v>LO Funds Global BBB-BB Fdmtl EUR PA</v>
          </cell>
          <cell r="D2112">
            <v>2</v>
          </cell>
          <cell r="E2112" t="str">
            <v>SICAV</v>
          </cell>
          <cell r="F2112" t="str">
            <v>Lombard Odier</v>
          </cell>
          <cell r="G2112" t="str">
            <v>Lombard Odier Funds (Europe) SA</v>
          </cell>
          <cell r="H2112" t="str">
            <v>EUR</v>
          </cell>
          <cell r="I2112" t="str">
            <v>BBgBarc Gbl Agg 500 MM Corp TR Hdg EUR</v>
          </cell>
          <cell r="J2112" t="str">
            <v>https://am.lombardodier.com/</v>
          </cell>
          <cell r="K2112" t="str">
            <v>Obligations Flexibles</v>
          </cell>
          <cell r="L2112" t="str">
            <v>Europe Fonds ouverts  - Obligations Internationales Flexibles</v>
          </cell>
          <cell r="M2112" t="str">
            <v>BBGD</v>
          </cell>
          <cell r="N2112" t="str">
            <v>BBGDB</v>
          </cell>
          <cell r="O2112" t="str">
            <v>Quotidien</v>
          </cell>
          <cell r="P2112" t="str">
            <v>Austria;Belgium;Switzerland;Germany;Spain;France;United Kingdom;Italy;Liechtenstein;Luxembourg;Netherlands;Sweden;</v>
          </cell>
          <cell r="Q2112" t="str">
            <v>Non</v>
          </cell>
          <cell r="R2112" t="str">
            <v/>
          </cell>
          <cell r="S2112" t="str">
            <v>+ 85 ans</v>
          </cell>
          <cell r="T2112" t="str">
            <v>International</v>
          </cell>
          <cell r="U2112" t="str">
            <v>Global</v>
          </cell>
          <cell r="V2112">
            <v>4</v>
          </cell>
          <cell r="W2112" t="str">
            <v>Non</v>
          </cell>
          <cell r="X2112" t="str">
            <v>Cap</v>
          </cell>
          <cell r="Y2112" t="str">
            <v>12h00</v>
          </cell>
          <cell r="Z2112" t="str">
            <v>J+2</v>
          </cell>
          <cell r="AB2112" t="str">
            <v>Non</v>
          </cell>
          <cell r="AC2112" t="str">
            <v>Oui</v>
          </cell>
          <cell r="AD2112">
            <v>0.65</v>
          </cell>
          <cell r="AE2112">
            <v>1.61</v>
          </cell>
        </row>
        <row r="2113">
          <cell r="A2113" t="str">
            <v>LU0209992170</v>
          </cell>
          <cell r="B2113" t="str">
            <v>LO Funds Golden Age SH EUR NA</v>
          </cell>
          <cell r="D2113">
            <v>1</v>
          </cell>
          <cell r="E2113" t="str">
            <v>SICAV</v>
          </cell>
          <cell r="F2113" t="str">
            <v>Lombard Odier</v>
          </cell>
          <cell r="G2113" t="str">
            <v>Lombard Odier Funds (Europe) SA</v>
          </cell>
          <cell r="H2113" t="str">
            <v>EUR</v>
          </cell>
          <cell r="I2113" t="str">
            <v>MSCI World NR USD</v>
          </cell>
          <cell r="J2113" t="str">
            <v>https://am.lombardodier.com/</v>
          </cell>
          <cell r="K2113" t="str">
            <v>Actions autres</v>
          </cell>
          <cell r="L2113" t="str">
            <v>Europe Fonds ouverts  - Autres actions</v>
          </cell>
          <cell r="M2113" t="str">
            <v>FTZZ</v>
          </cell>
          <cell r="N2113" t="str">
            <v>FTZZB</v>
          </cell>
          <cell r="O2113" t="str">
            <v>Quotidien</v>
          </cell>
          <cell r="P2113" t="str">
            <v>Austria;Switzerland;Germany;Spain;Finland;France;United Kingdom;Italy;Liechtenstein;Luxembourg;Netherlands;Norway;Sweden;</v>
          </cell>
          <cell r="Q2113" t="str">
            <v>Non</v>
          </cell>
          <cell r="R2113" t="str">
            <v/>
          </cell>
          <cell r="S2113" t="str">
            <v/>
          </cell>
          <cell r="T2113" t="str">
            <v>International</v>
          </cell>
          <cell r="U2113" t="str">
            <v>Global</v>
          </cell>
          <cell r="V2113">
            <v>6</v>
          </cell>
          <cell r="W2113" t="str">
            <v>Non</v>
          </cell>
          <cell r="X2113" t="str">
            <v>Cap</v>
          </cell>
          <cell r="Y2113" t="str">
            <v>12h00</v>
          </cell>
          <cell r="Z2113" t="str">
            <v>J+3</v>
          </cell>
          <cell r="AB2113" t="str">
            <v>Non</v>
          </cell>
          <cell r="AC2113" t="str">
            <v>Oui</v>
          </cell>
          <cell r="AD2113">
            <v>0.75</v>
          </cell>
          <cell r="AE2113">
            <v>1.03</v>
          </cell>
        </row>
        <row r="2114">
          <cell r="A2114" t="str">
            <v>LU0095725387</v>
          </cell>
          <cell r="B2114" t="str">
            <v>LO Funds TargetNetZero Euro IG Corp PA</v>
          </cell>
          <cell r="D2114">
            <v>0</v>
          </cell>
          <cell r="E2114" t="str">
            <v>SICAV</v>
          </cell>
          <cell r="F2114" t="str">
            <v>Lombard Odier</v>
          </cell>
          <cell r="G2114" t="str">
            <v>Lombard Odier Funds (Europe) SA</v>
          </cell>
          <cell r="H2114" t="str">
            <v>EUR</v>
          </cell>
          <cell r="I2114" t="str">
            <v>BBgBarc Euro Agg Corp 500MM TR EUR</v>
          </cell>
          <cell r="J2114" t="str">
            <v>https://am.lombardodier.com/</v>
          </cell>
          <cell r="K2114" t="str">
            <v>Emprunts Privés EUR</v>
          </cell>
          <cell r="L2114" t="str">
            <v>Europe Fonds ouverts  - Obligations EUR Emprunts Privés</v>
          </cell>
          <cell r="M2114" t="str">
            <v>BCLA</v>
          </cell>
          <cell r="N2114" t="str">
            <v>BCLAB</v>
          </cell>
          <cell r="O2114" t="str">
            <v>Quotidien</v>
          </cell>
          <cell r="P2114" t="str">
            <v>Austria;Belgium;Switzerland;Germany;Spain;Finland;France;United Kingdom;Italy;Liechtenstein;Luxembourg;Netherlands;Norway;Sweden;</v>
          </cell>
          <cell r="Q2114" t="str">
            <v>Non</v>
          </cell>
          <cell r="R2114" t="str">
            <v/>
          </cell>
          <cell r="S2114" t="str">
            <v>+ 85 ans</v>
          </cell>
          <cell r="T2114" t="str">
            <v>Zone Euro</v>
          </cell>
          <cell r="U2114" t="str">
            <v>Euroland</v>
          </cell>
          <cell r="V2114">
            <v>3</v>
          </cell>
          <cell r="W2114" t="str">
            <v>Non</v>
          </cell>
          <cell r="X2114" t="str">
            <v>Cap</v>
          </cell>
          <cell r="Y2114" t="str">
            <v>15h00</v>
          </cell>
          <cell r="Z2114" t="str">
            <v>J+3</v>
          </cell>
          <cell r="AB2114" t="str">
            <v>Non</v>
          </cell>
          <cell r="AC2114" t="str">
            <v>Oui</v>
          </cell>
          <cell r="AD2114">
            <v>0.35</v>
          </cell>
          <cell r="AE2114">
            <v>1.17</v>
          </cell>
        </row>
        <row r="2115">
          <cell r="A2115" t="str">
            <v>LU1540723068</v>
          </cell>
          <cell r="B2115" t="str">
            <v>LO Funds TargetNetZero Global Eq SHEURRA</v>
          </cell>
          <cell r="C2115" t="str">
            <v>retrait de liste SLSPL le 17/09/2020</v>
          </cell>
          <cell r="D2115">
            <v>0</v>
          </cell>
          <cell r="E2115" t="str">
            <v>SICAV</v>
          </cell>
          <cell r="F2115" t="str">
            <v>Lombard Odier</v>
          </cell>
          <cell r="G2115" t="str">
            <v>Lombard Odier Funds (Europe) SA</v>
          </cell>
          <cell r="H2115" t="str">
            <v>EUR</v>
          </cell>
          <cell r="I2115" t="str">
            <v>MSCI World NR USD</v>
          </cell>
          <cell r="J2115" t="str">
            <v>https://am.lombardodier.com/</v>
          </cell>
          <cell r="K2115" t="str">
            <v>Actions autres</v>
          </cell>
          <cell r="L2115" t="str">
            <v>Europe Fonds ouverts  - Autres actions</v>
          </cell>
          <cell r="M2115" t="str">
            <v>FTZZ</v>
          </cell>
          <cell r="N2115" t="str">
            <v>FTZZB</v>
          </cell>
          <cell r="O2115" t="str">
            <v>Quotidien</v>
          </cell>
          <cell r="P2115" t="str">
            <v>Austria;Belgium;Switzerland;Germany;Spain;France;United Kingdom;Italy;Liechtenstein;Luxembourg;Netherlands;</v>
          </cell>
          <cell r="Q2115" t="str">
            <v>Non</v>
          </cell>
          <cell r="R2115" t="str">
            <v/>
          </cell>
          <cell r="S2115" t="str">
            <v>+ 85 ans</v>
          </cell>
          <cell r="T2115" t="str">
            <v>International</v>
          </cell>
          <cell r="U2115" t="str">
            <v>Global</v>
          </cell>
          <cell r="V2115">
            <v>5</v>
          </cell>
          <cell r="W2115" t="str">
            <v>Non</v>
          </cell>
          <cell r="X2115" t="str">
            <v>Cap</v>
          </cell>
          <cell r="Y2115" t="str">
            <v>15h00 J-1</v>
          </cell>
          <cell r="Z2115" t="str">
            <v>J+3</v>
          </cell>
          <cell r="AB2115" t="str">
            <v>Non</v>
          </cell>
          <cell r="AC2115" t="str">
            <v>Oui</v>
          </cell>
          <cell r="AD2115">
            <v>0.25</v>
          </cell>
          <cell r="AE2115">
            <v>1.92</v>
          </cell>
        </row>
        <row r="2116">
          <cell r="A2116" t="str">
            <v>LU1809977843</v>
          </cell>
          <cell r="B2116" t="str">
            <v>LO Funds World Brands USD PA</v>
          </cell>
          <cell r="D2116">
            <v>1</v>
          </cell>
          <cell r="E2116" t="str">
            <v>SICAV</v>
          </cell>
          <cell r="F2116" t="str">
            <v>Lombard Odier</v>
          </cell>
          <cell r="G2116" t="str">
            <v>Lombard Odier Funds (Europe) SA</v>
          </cell>
          <cell r="H2116" t="str">
            <v>USD</v>
          </cell>
          <cell r="I2116" t="str">
            <v>MSCI World NR EUR</v>
          </cell>
          <cell r="J2116" t="str">
            <v>https://am.lombardodier.com/</v>
          </cell>
          <cell r="K2116" t="str">
            <v>Secteur Biens de Conso. &amp; Services</v>
          </cell>
          <cell r="L2116" t="str">
            <v>Europe Fonds ouverts  - Actions Secteur Biens Conso. &amp; Services</v>
          </cell>
          <cell r="M2116" t="str">
            <v>G0B0</v>
          </cell>
          <cell r="N2116" t="str">
            <v>G0B0B</v>
          </cell>
          <cell r="O2116" t="str">
            <v>Quotidien</v>
          </cell>
          <cell r="P2116" t="str">
            <v>Austria;Belgium;Switzerland;Germany;Spain;France;United Kingdom;Greece;Italy;Liechtenstein;Luxembourg;Netherlands;Sweden;</v>
          </cell>
          <cell r="Q2116">
            <v>0</v>
          </cell>
          <cell r="R2116" t="str">
            <v/>
          </cell>
          <cell r="S2116" t="str">
            <v/>
          </cell>
          <cell r="T2116" t="str">
            <v>International</v>
          </cell>
          <cell r="U2116" t="str">
            <v>Global</v>
          </cell>
          <cell r="V2116">
            <v>6</v>
          </cell>
          <cell r="W2116" t="str">
            <v>Non</v>
          </cell>
          <cell r="X2116" t="str">
            <v>Cap</v>
          </cell>
          <cell r="AB2116" t="str">
            <v>Non</v>
          </cell>
          <cell r="AC2116" t="str">
            <v>Oui</v>
          </cell>
          <cell r="AD2116">
            <v>1</v>
          </cell>
          <cell r="AE2116">
            <v>2.27</v>
          </cell>
        </row>
        <row r="2117">
          <cell r="A2117" t="str">
            <v>LU0974394941</v>
          </cell>
          <cell r="B2117" t="str">
            <v>LO Selection Capital Acc EUR PA</v>
          </cell>
          <cell r="C2117" t="str">
            <v>ARE - Cocher Mandat</v>
          </cell>
          <cell r="D2117">
            <v>0</v>
          </cell>
          <cell r="E2117" t="str">
            <v>SICAV</v>
          </cell>
          <cell r="F2117" t="str">
            <v>Lombard Odier</v>
          </cell>
          <cell r="G2117" t="str">
            <v>Lombard Odier Funds (Europe) SA</v>
          </cell>
          <cell r="H2117" t="str">
            <v>EUR</v>
          </cell>
          <cell r="I2117" t="str">
            <v>Pas d'indice de référence</v>
          </cell>
          <cell r="J2117" t="str">
            <v>https://am.lombardodier.com/</v>
          </cell>
          <cell r="K2117" t="str">
            <v>Mixtes EUR Flexible</v>
          </cell>
          <cell r="L2117" t="str">
            <v>Europe Fonds ouverts  - Allocation EUR Flexible - International</v>
          </cell>
          <cell r="M2117" t="str">
            <v>EACA</v>
          </cell>
          <cell r="N2117" t="str">
            <v>EACAB</v>
          </cell>
          <cell r="O2117" t="str">
            <v>Quotidien</v>
          </cell>
          <cell r="P2117" t="str">
            <v>Austria;Belgium;Switzerland;Germany;Spain;France;United Kingdom;Luxembourg;Netherlands;</v>
          </cell>
          <cell r="Q2117" t="str">
            <v>Non</v>
          </cell>
          <cell r="R2117" t="str">
            <v/>
          </cell>
          <cell r="S2117" t="str">
            <v>+ 85 ans</v>
          </cell>
          <cell r="T2117" t="str">
            <v>International</v>
          </cell>
          <cell r="U2117" t="str">
            <v>Global</v>
          </cell>
          <cell r="V2117">
            <v>4</v>
          </cell>
          <cell r="W2117" t="str">
            <v>Non</v>
          </cell>
          <cell r="X2117" t="str">
            <v>Cap</v>
          </cell>
          <cell r="Y2117" t="str">
            <v>15h00 J-2</v>
          </cell>
          <cell r="Z2117" t="str">
            <v>J+3</v>
          </cell>
          <cell r="AB2117" t="str">
            <v>Non</v>
          </cell>
          <cell r="AC2117" t="str">
            <v>Oui</v>
          </cell>
          <cell r="AD2117">
            <v>1</v>
          </cell>
          <cell r="AE2117">
            <v>2.25</v>
          </cell>
        </row>
        <row r="2118">
          <cell r="A2118" t="str">
            <v>LU0974391335</v>
          </cell>
          <cell r="B2118" t="str">
            <v>LO Selection Cptl Presv EUR PA</v>
          </cell>
          <cell r="C2118" t="str">
            <v>ARE - Cocher Mandat</v>
          </cell>
          <cell r="D2118">
            <v>0</v>
          </cell>
          <cell r="E2118" t="str">
            <v>SICAV</v>
          </cell>
          <cell r="F2118" t="str">
            <v>Lombard Odier</v>
          </cell>
          <cell r="G2118" t="str">
            <v>Lombard Odier Funds (Europe) SA</v>
          </cell>
          <cell r="H2118" t="str">
            <v>EUR</v>
          </cell>
          <cell r="I2118" t="str">
            <v>Pas d'indice de référence</v>
          </cell>
          <cell r="J2118" t="str">
            <v>https://am.lombardodier.com/</v>
          </cell>
          <cell r="K2118" t="str">
            <v>Mixtes EUR Flexible</v>
          </cell>
          <cell r="L2118" t="str">
            <v>Europe Fonds ouverts  - Allocation EUR Flexible - International</v>
          </cell>
          <cell r="M2118" t="str">
            <v>EACA</v>
          </cell>
          <cell r="N2118" t="str">
            <v>EACAB</v>
          </cell>
          <cell r="O2118" t="str">
            <v>Quotidien</v>
          </cell>
          <cell r="P2118" t="str">
            <v>Austria;Belgium;Switzerland;Germany;Spain;France;United Kingdom;Luxembourg;Netherlands;</v>
          </cell>
          <cell r="Q2118" t="str">
            <v>Non</v>
          </cell>
          <cell r="R2118" t="str">
            <v/>
          </cell>
          <cell r="S2118" t="str">
            <v>+ 85 ans</v>
          </cell>
          <cell r="T2118" t="str">
            <v>International</v>
          </cell>
          <cell r="U2118" t="str">
            <v>Global</v>
          </cell>
          <cell r="V2118">
            <v>3</v>
          </cell>
          <cell r="W2118" t="str">
            <v>Non</v>
          </cell>
          <cell r="X2118" t="str">
            <v>Cap</v>
          </cell>
          <cell r="Y2118" t="str">
            <v>15h00 J-2</v>
          </cell>
          <cell r="Z2118" t="str">
            <v>J+3</v>
          </cell>
          <cell r="AB2118" t="str">
            <v>Non</v>
          </cell>
          <cell r="AC2118" t="str">
            <v>Oui</v>
          </cell>
          <cell r="AD2118">
            <v>0.85</v>
          </cell>
          <cell r="AE2118">
            <v>1.59</v>
          </cell>
        </row>
        <row r="2119">
          <cell r="A2119" t="str">
            <v>FR0011101914</v>
          </cell>
          <cell r="B2119" t="str">
            <v>Résilience A</v>
          </cell>
          <cell r="D2119">
            <v>4</v>
          </cell>
          <cell r="E2119" t="str">
            <v>FCP</v>
          </cell>
          <cell r="F2119" t="str">
            <v>Lombard Odier</v>
          </cell>
          <cell r="G2119" t="str">
            <v>Lombard Odier Funds (Europe) SA</v>
          </cell>
          <cell r="H2119" t="str">
            <v>EUR</v>
          </cell>
          <cell r="I2119" t="str">
            <v>INSEE</v>
          </cell>
          <cell r="J2119" t="str">
            <v>https://am.lombardodier.com/</v>
          </cell>
          <cell r="K2119" t="str">
            <v>Mixtes EUR Flexible</v>
          </cell>
          <cell r="L2119" t="str">
            <v>Europe Fonds ouverts  - Allocation EUR Flexible - International</v>
          </cell>
          <cell r="M2119" t="str">
            <v>EACA</v>
          </cell>
          <cell r="N2119" t="str">
            <v>EACAB</v>
          </cell>
          <cell r="O2119" t="str">
            <v>Quotidien</v>
          </cell>
          <cell r="Q2119" t="str">
            <v>Non</v>
          </cell>
          <cell r="R2119" t="str">
            <v/>
          </cell>
          <cell r="S2119" t="str">
            <v>+ 85 ans</v>
          </cell>
          <cell r="T2119" t="str">
            <v>International</v>
          </cell>
          <cell r="U2119" t="str">
            <v>Global</v>
          </cell>
          <cell r="V2119">
            <v>4</v>
          </cell>
          <cell r="W2119" t="str">
            <v>Non</v>
          </cell>
          <cell r="X2119" t="str">
            <v>Cap</v>
          </cell>
          <cell r="Y2119" t="str">
            <v>11h00</v>
          </cell>
          <cell r="Z2119" t="str">
            <v>J+2</v>
          </cell>
          <cell r="AB2119" t="str">
            <v>Non</v>
          </cell>
          <cell r="AC2119" t="str">
            <v>Oui</v>
          </cell>
          <cell r="AD2119">
            <v>2.1</v>
          </cell>
          <cell r="AE2119">
            <v>2.54</v>
          </cell>
        </row>
        <row r="2120">
          <cell r="A2120" t="str">
            <v>FR0014000OR9</v>
          </cell>
          <cell r="B2120" t="str">
            <v>Longchamp Dalt Jpn Lng Oly Ucits I2H</v>
          </cell>
          <cell r="D2120">
            <v>1</v>
          </cell>
          <cell r="E2120" t="str">
            <v>SICAV</v>
          </cell>
          <cell r="F2120" t="str">
            <v>Longchamp AM</v>
          </cell>
          <cell r="G2120" t="str">
            <v>Longchamp Asset Management</v>
          </cell>
          <cell r="H2120" t="str">
            <v>EUR</v>
          </cell>
          <cell r="I2120" t="str">
            <v>MSCI Japan NR EUR</v>
          </cell>
          <cell r="J2120" t="str">
            <v>http://www.longchamp-am.com/fr/</v>
          </cell>
          <cell r="K2120" t="str">
            <v>Actions autres</v>
          </cell>
          <cell r="L2120" t="str">
            <v>Europe Fonds ouverts  - Autres actions</v>
          </cell>
          <cell r="M2120" t="str">
            <v>FTZZ</v>
          </cell>
          <cell r="N2120" t="str">
            <v>FTZZB</v>
          </cell>
          <cell r="O2120" t="str">
            <v>Quotidien</v>
          </cell>
          <cell r="P2120" t="str">
            <v>France</v>
          </cell>
          <cell r="Q2120" t="str">
            <v>Non</v>
          </cell>
          <cell r="R2120" t="str">
            <v/>
          </cell>
          <cell r="S2120" t="str">
            <v>+ 85 ans</v>
          </cell>
          <cell r="T2120" t="str">
            <v>Japon</v>
          </cell>
          <cell r="U2120" t="str">
            <v>Japon</v>
          </cell>
          <cell r="V2120">
            <v>6</v>
          </cell>
          <cell r="W2120" t="str">
            <v>Non</v>
          </cell>
          <cell r="X2120" t="str">
            <v>Cap</v>
          </cell>
          <cell r="Y2120" t="str">
            <v>12h00</v>
          </cell>
          <cell r="Z2120" t="str">
            <v>J+4</v>
          </cell>
          <cell r="AB2120" t="str">
            <v>Non</v>
          </cell>
          <cell r="AC2120" t="str">
            <v>Oui</v>
          </cell>
          <cell r="AD2120">
            <v>0.95</v>
          </cell>
          <cell r="AE2120">
            <v>0.95</v>
          </cell>
        </row>
        <row r="2121">
          <cell r="A2121" t="str">
            <v xml:space="preserve">FR0013413689 </v>
          </cell>
          <cell r="B2121" t="str">
            <v>Longchamp Dalton Japan Long Only Ucits Fund r1uh</v>
          </cell>
          <cell r="C2121" t="str">
            <v>01/09/2021 Retrait de l'offre Meeschaert sur demande et remplacé par FR0013321965 Longchamp Dalt Jpn Lng Oly Ucits I1UH - Part créée pour Meeschaert (LIBRE HORS LISTE de Multifonds) et inactive tant qu'il n'y a pas de souscription (pasMS au 17/06/2021) DI</v>
          </cell>
          <cell r="E2121" t="str">
            <v>SICAV</v>
          </cell>
          <cell r="F2121" t="str">
            <v>Longchamp AM</v>
          </cell>
          <cell r="G2121" t="str">
            <v>Longchamp Asset Management</v>
          </cell>
          <cell r="H2121" t="str">
            <v>EUR</v>
          </cell>
          <cell r="I2121" t="str">
            <v>MSCI India NR EUR</v>
          </cell>
          <cell r="J2121" t="str">
            <v>http://www.longchamp-am.com/fr/</v>
          </cell>
          <cell r="K2121" t="str">
            <v>Actions Inde</v>
          </cell>
          <cell r="L2121" t="str">
            <v>Europe Fonds ouverts  - Actions Inde</v>
          </cell>
          <cell r="M2121" t="str">
            <v>FKE0</v>
          </cell>
          <cell r="N2121" t="str">
            <v>FKE0B</v>
          </cell>
          <cell r="P2121" t="str">
            <v>France</v>
          </cell>
          <cell r="Q2121" t="str">
            <v>Non</v>
          </cell>
          <cell r="T2121" t="str">
            <v>Inde</v>
          </cell>
          <cell r="U2121" t="str">
            <v>Inde</v>
          </cell>
          <cell r="V2121">
            <v>6</v>
          </cell>
          <cell r="X2121" t="str">
            <v>Cap</v>
          </cell>
          <cell r="Y2121" t="str">
            <v>12h00 J-5</v>
          </cell>
          <cell r="Z2121" t="str">
            <v>J+4</v>
          </cell>
          <cell r="AB2121" t="str">
            <v>Non</v>
          </cell>
          <cell r="AC2121" t="str">
            <v>Oui</v>
          </cell>
          <cell r="AE2121">
            <v>1.95</v>
          </cell>
        </row>
        <row r="2122">
          <cell r="A2122" t="str">
            <v>FR0013321999</v>
          </cell>
          <cell r="B2122" t="str">
            <v>Longchamp Dalt Jpn Lng Oly Ucits I2UH</v>
          </cell>
          <cell r="D2122">
            <v>3</v>
          </cell>
          <cell r="E2122" t="str">
            <v>SICAV</v>
          </cell>
          <cell r="F2122" t="str">
            <v>Longchamp AM</v>
          </cell>
          <cell r="G2122" t="str">
            <v>Longchamp Asset Management</v>
          </cell>
          <cell r="H2122" t="str">
            <v>EUR</v>
          </cell>
          <cell r="I2122" t="str">
            <v>MSCI Japan NR EUR</v>
          </cell>
          <cell r="J2122" t="str">
            <v>http://www.longchamp-am.com/fr/</v>
          </cell>
          <cell r="K2122" t="str">
            <v>Actions Japon</v>
          </cell>
          <cell r="L2122" t="str">
            <v>Europe Fonds ouverts  - Actions Japon Petites &amp; Moy. Cap.</v>
          </cell>
          <cell r="M2122" t="str">
            <v>FG00</v>
          </cell>
          <cell r="N2122" t="str">
            <v>FG00B</v>
          </cell>
          <cell r="O2122" t="str">
            <v>Quotidien</v>
          </cell>
          <cell r="P2122" t="str">
            <v>France</v>
          </cell>
          <cell r="Q2122" t="str">
            <v>Non</v>
          </cell>
          <cell r="R2122" t="str">
            <v/>
          </cell>
          <cell r="S2122" t="str">
            <v/>
          </cell>
          <cell r="T2122" t="str">
            <v>Japon</v>
          </cell>
          <cell r="U2122" t="str">
            <v>Japon</v>
          </cell>
          <cell r="V2122">
            <v>6</v>
          </cell>
          <cell r="W2122" t="str">
            <v>Non</v>
          </cell>
          <cell r="X2122" t="str">
            <v>Cap</v>
          </cell>
          <cell r="Y2122" t="str">
            <v>12h00</v>
          </cell>
          <cell r="Z2122" t="str">
            <v>J+4</v>
          </cell>
          <cell r="AB2122" t="str">
            <v>Non</v>
          </cell>
          <cell r="AC2122" t="str">
            <v>Oui</v>
          </cell>
          <cell r="AD2122">
            <v>0.75</v>
          </cell>
          <cell r="AE2122">
            <v>0.75</v>
          </cell>
        </row>
        <row r="2123">
          <cell r="A2123" t="str">
            <v>FR0013321965</v>
          </cell>
          <cell r="B2123" t="str">
            <v>Longchamp Dalt Jpn Lng Oly Ucits I1UH</v>
          </cell>
          <cell r="C2123" t="str">
            <v>Remplace le support FR0013413689 Longchamp Dalton Japan Long Only Ucits Fund r1uh dans l'ARE Meeschaert</v>
          </cell>
          <cell r="D2123">
            <v>2</v>
          </cell>
          <cell r="E2123" t="str">
            <v>SICAV</v>
          </cell>
          <cell r="F2123" t="str">
            <v>Longchamp AM</v>
          </cell>
          <cell r="G2123" t="str">
            <v>Longchamp Asset Management</v>
          </cell>
          <cell r="H2123" t="str">
            <v>EUR</v>
          </cell>
          <cell r="I2123" t="str">
            <v>MSCI Japan NR EUR</v>
          </cell>
          <cell r="J2123" t="str">
            <v>http://www.longchamp-am.com/fr/</v>
          </cell>
          <cell r="K2123" t="str">
            <v>Actions Japon</v>
          </cell>
          <cell r="L2123" t="str">
            <v>Europe Fonds ouverts  - Actions Japon Petites &amp; Moy. Cap.</v>
          </cell>
          <cell r="M2123" t="str">
            <v>FG00</v>
          </cell>
          <cell r="N2123" t="str">
            <v>FG00B</v>
          </cell>
          <cell r="O2123" t="str">
            <v>Quotidien</v>
          </cell>
          <cell r="P2123" t="str">
            <v>FRA</v>
          </cell>
          <cell r="Q2123" t="str">
            <v>Non</v>
          </cell>
          <cell r="R2123" t="str">
            <v/>
          </cell>
          <cell r="S2123" t="str">
            <v/>
          </cell>
          <cell r="T2123" t="str">
            <v>Japon</v>
          </cell>
          <cell r="U2123" t="str">
            <v>Japon</v>
          </cell>
          <cell r="V2123">
            <v>6</v>
          </cell>
          <cell r="W2123" t="str">
            <v>Non</v>
          </cell>
          <cell r="X2123" t="str">
            <v>Cap</v>
          </cell>
          <cell r="Y2123" t="str">
            <v>12h00 J-5</v>
          </cell>
          <cell r="Z2123" t="str">
            <v>J+4</v>
          </cell>
          <cell r="AB2123" t="str">
            <v>Non</v>
          </cell>
          <cell r="AC2123" t="str">
            <v>Oui</v>
          </cell>
          <cell r="AD2123">
            <v>1.5</v>
          </cell>
          <cell r="AE2123">
            <v>1.46</v>
          </cell>
        </row>
        <row r="2124">
          <cell r="A2124" t="str">
            <v>LU2240056445</v>
          </cell>
          <cell r="B2124" t="str">
            <v>Lonvia Avenir Mid-Cap Euro Retail</v>
          </cell>
          <cell r="D2124">
            <v>3</v>
          </cell>
          <cell r="E2124" t="str">
            <v>SICAV</v>
          </cell>
          <cell r="F2124" t="str">
            <v>Lonvia Capital</v>
          </cell>
          <cell r="G2124" t="str">
            <v>Lonvia Capital</v>
          </cell>
          <cell r="H2124" t="str">
            <v>EUR</v>
          </cell>
          <cell r="I2124" t="str">
            <v>MSCI EMU SMID NR EUR</v>
          </cell>
          <cell r="J2124" t="str">
            <v>https://www.lonvia.com/fr</v>
          </cell>
          <cell r="K2124" t="str">
            <v>Actions Zone Euro Moyennes Capitalisations</v>
          </cell>
          <cell r="L2124" t="str">
            <v>Europe Fonds ouverts  - Actions Zone Euro Moyennes Cap.</v>
          </cell>
          <cell r="M2124" t="str">
            <v>FBCA</v>
          </cell>
          <cell r="N2124" t="str">
            <v>FBCAB</v>
          </cell>
          <cell r="O2124" t="str">
            <v>Quotidien</v>
          </cell>
          <cell r="P2124" t="str">
            <v>Espagne;France;Luxembourg;</v>
          </cell>
          <cell r="Q2124" t="str">
            <v>Oui</v>
          </cell>
          <cell r="R2124" t="str">
            <v/>
          </cell>
          <cell r="S2124" t="str">
            <v/>
          </cell>
          <cell r="T2124" t="str">
            <v>Zone Euro</v>
          </cell>
          <cell r="U2124" t="str">
            <v>Euroland</v>
          </cell>
          <cell r="V2124">
            <v>6</v>
          </cell>
          <cell r="W2124" t="str">
            <v>Non</v>
          </cell>
          <cell r="X2124" t="str">
            <v>Cap</v>
          </cell>
          <cell r="Y2124" t="str">
            <v>12h00</v>
          </cell>
          <cell r="Z2124" t="str">
            <v>J+2</v>
          </cell>
          <cell r="AA2124" t="str">
            <v>Label ISR 01/2022</v>
          </cell>
          <cell r="AB2124" t="str">
            <v>Non</v>
          </cell>
          <cell r="AC2124" t="str">
            <v>Oui</v>
          </cell>
          <cell r="AD2124">
            <v>2.1</v>
          </cell>
          <cell r="AE2124">
            <v>2.2000000000000002</v>
          </cell>
        </row>
        <row r="2125">
          <cell r="A2125" t="str">
            <v>LU2240056015</v>
          </cell>
          <cell r="B2125" t="str">
            <v>Lonvia Avenir Mid-Cap Europe Retail</v>
          </cell>
          <cell r="D2125">
            <v>4</v>
          </cell>
          <cell r="E2125" t="str">
            <v>SICAV</v>
          </cell>
          <cell r="F2125" t="str">
            <v>Lonvia Capital</v>
          </cell>
          <cell r="G2125" t="str">
            <v>Lonvia Capital</v>
          </cell>
          <cell r="H2125" t="str">
            <v>EUR</v>
          </cell>
          <cell r="I2125" t="str">
            <v>MSCI Europe SMID NR EUR</v>
          </cell>
          <cell r="J2125" t="str">
            <v>https://www.lonvia.com/fr</v>
          </cell>
          <cell r="K2125" t="str">
            <v>Actions Europe Moyennes Capitalisations</v>
          </cell>
          <cell r="L2125" t="str">
            <v>Europe Fonds ouverts  - Actions Europe Moyennes Cap.</v>
          </cell>
          <cell r="M2125" t="str">
            <v>FCD0</v>
          </cell>
          <cell r="N2125" t="str">
            <v>FCD0B</v>
          </cell>
          <cell r="O2125" t="str">
            <v>Quotidien</v>
          </cell>
          <cell r="P2125" t="str">
            <v>Espagne;France;Luxembourg;</v>
          </cell>
          <cell r="Q2125" t="str">
            <v>Oui</v>
          </cell>
          <cell r="R2125" t="str">
            <v/>
          </cell>
          <cell r="S2125" t="str">
            <v/>
          </cell>
          <cell r="T2125" t="str">
            <v>Europe</v>
          </cell>
          <cell r="U2125" t="str">
            <v>Europe</v>
          </cell>
          <cell r="V2125">
            <v>6</v>
          </cell>
          <cell r="W2125" t="str">
            <v>Non</v>
          </cell>
          <cell r="X2125" t="str">
            <v>Cap</v>
          </cell>
          <cell r="Y2125" t="str">
            <v>12h00</v>
          </cell>
          <cell r="Z2125" t="str">
            <v>J+2</v>
          </cell>
          <cell r="AA2125" t="str">
            <v>Label ISR 01/2022</v>
          </cell>
          <cell r="AB2125" t="str">
            <v>Non</v>
          </cell>
          <cell r="AC2125" t="str">
            <v>Oui</v>
          </cell>
          <cell r="AD2125">
            <v>2.2000000000000002</v>
          </cell>
          <cell r="AE2125">
            <v>2.2999999999999998</v>
          </cell>
        </row>
        <row r="2126">
          <cell r="A2126" t="str">
            <v>LU2240057096</v>
          </cell>
          <cell r="B2126" t="str">
            <v>Lonvia Avenir Small Cap Europe Retail</v>
          </cell>
          <cell r="C2126" t="str">
            <v>PEA PME</v>
          </cell>
          <cell r="D2126">
            <v>2</v>
          </cell>
          <cell r="E2126" t="str">
            <v>SICAV</v>
          </cell>
          <cell r="F2126" t="str">
            <v>Lonvia Capital</v>
          </cell>
          <cell r="G2126" t="str">
            <v>Lonvia Capital</v>
          </cell>
          <cell r="H2126" t="str">
            <v>EUR</v>
          </cell>
          <cell r="I2126" t="str">
            <v>MSCI Europe Micro Cap NR EUR</v>
          </cell>
          <cell r="J2126" t="str">
            <v>https://www.lonvia.com/fr</v>
          </cell>
          <cell r="K2126" t="str">
            <v>Actions Europe Petites Capitalisations</v>
          </cell>
          <cell r="L2126" t="str">
            <v>Europe Fonds ouverts  - Actions Europe Petites Cap.</v>
          </cell>
          <cell r="M2126" t="str">
            <v>FCE0</v>
          </cell>
          <cell r="N2126" t="str">
            <v>FCE0B</v>
          </cell>
          <cell r="O2126" t="str">
            <v>Quotidien</v>
          </cell>
          <cell r="P2126" t="str">
            <v>Espagne;France;Luxembourg;</v>
          </cell>
          <cell r="Q2126" t="str">
            <v>Oui</v>
          </cell>
          <cell r="R2126" t="str">
            <v/>
          </cell>
          <cell r="S2126" t="str">
            <v/>
          </cell>
          <cell r="T2126" t="str">
            <v>Europe</v>
          </cell>
          <cell r="U2126" t="str">
            <v>Europe</v>
          </cell>
          <cell r="V2126">
            <v>6</v>
          </cell>
          <cell r="W2126" t="str">
            <v>Non</v>
          </cell>
          <cell r="X2126" t="str">
            <v>Cap</v>
          </cell>
          <cell r="Y2126" t="str">
            <v>12h00</v>
          </cell>
          <cell r="Z2126" t="str">
            <v>J+2</v>
          </cell>
          <cell r="AB2126" t="str">
            <v>Non</v>
          </cell>
          <cell r="AC2126" t="str">
            <v>Oui</v>
          </cell>
          <cell r="AD2126">
            <v>2.25</v>
          </cell>
          <cell r="AE2126">
            <v>2.35</v>
          </cell>
        </row>
        <row r="2127">
          <cell r="A2127" t="str">
            <v>LU1951090445</v>
          </cell>
          <cell r="B2127" t="str">
            <v>Lumyna PSAM Global Event EUR E Acc</v>
          </cell>
          <cell r="C2127" t="str">
            <v>LU1951090445</v>
          </cell>
          <cell r="D2127">
            <v>0</v>
          </cell>
          <cell r="E2127" t="str">
            <v>SICAV</v>
          </cell>
          <cell r="F2127" t="str">
            <v>Lumyna Investments</v>
          </cell>
          <cell r="G2127" t="str">
            <v>Lumyna Investments Limited</v>
          </cell>
          <cell r="H2127" t="str">
            <v>EUR</v>
          </cell>
          <cell r="I2127" t="str">
            <v>Pas d'iindice de référence</v>
          </cell>
          <cell r="J2127" t="str">
            <v>www.lumyna.com</v>
          </cell>
          <cell r="K2127" t="str">
            <v>Gestion Alternative</v>
          </cell>
          <cell r="L2127" t="str">
            <v>Europe Fonds ouverts  - Alt - Event Driven</v>
          </cell>
          <cell r="M2127" t="str">
            <v>D000</v>
          </cell>
          <cell r="N2127" t="str">
            <v>D000B</v>
          </cell>
          <cell r="O2127" t="str">
            <v>Quotidien</v>
          </cell>
          <cell r="P2127" t="str">
            <v>Austria;Belgium;Cyprus;Germany;Denmark;Spain;Finland;France;United Kingdom;Ireland;Italy;Luxembourg;Netherlands;Norway;Portugal;Sweden;</v>
          </cell>
          <cell r="Q2127" t="str">
            <v>Non</v>
          </cell>
          <cell r="R2127" t="str">
            <v/>
          </cell>
          <cell r="S2127" t="str">
            <v>+ 85 ans</v>
          </cell>
          <cell r="T2127" t="str">
            <v>International</v>
          </cell>
          <cell r="U2127" t="str">
            <v>Global</v>
          </cell>
          <cell r="V2127">
            <v>4</v>
          </cell>
          <cell r="W2127" t="str">
            <v>Non</v>
          </cell>
          <cell r="X2127" t="str">
            <v>Cap</v>
          </cell>
          <cell r="Y2127" t="str">
            <v>12h00 J-2</v>
          </cell>
          <cell r="Z2127" t="str">
            <v>J+3</v>
          </cell>
          <cell r="AB2127" t="str">
            <v>Non</v>
          </cell>
          <cell r="AC2127" t="str">
            <v>Oui</v>
          </cell>
          <cell r="AD2127">
            <v>2</v>
          </cell>
          <cell r="AE2127">
            <v>2.6</v>
          </cell>
        </row>
        <row r="2128">
          <cell r="A2128" t="str">
            <v>FR0010816819</v>
          </cell>
          <cell r="B2128" t="str">
            <v>Lutetia Patrimoine I EUR</v>
          </cell>
          <cell r="D2128">
            <v>0</v>
          </cell>
          <cell r="E2128" t="str">
            <v>FCP</v>
          </cell>
          <cell r="F2128" t="str">
            <v>Lutetia Capital</v>
          </cell>
          <cell r="G2128" t="str">
            <v>Lutetia Capital</v>
          </cell>
          <cell r="H2128" t="str">
            <v>EUR</v>
          </cell>
          <cell r="I2128" t="str">
            <v>Eonia</v>
          </cell>
          <cell r="J2128" t="str">
            <v>http://www.lutetiacapital.com/fr</v>
          </cell>
          <cell r="K2128" t="str">
            <v>Gestion Alternative</v>
          </cell>
          <cell r="L2128" t="str">
            <v>Europe Fonds ouverts  - Alt - Event Driven</v>
          </cell>
          <cell r="M2128" t="str">
            <v>D000</v>
          </cell>
          <cell r="N2128" t="str">
            <v>D000B</v>
          </cell>
          <cell r="O2128" t="str">
            <v>Quotidien</v>
          </cell>
          <cell r="P2128" t="str">
            <v>Germany;France;</v>
          </cell>
          <cell r="Q2128" t="str">
            <v>Non</v>
          </cell>
          <cell r="R2128" t="str">
            <v/>
          </cell>
          <cell r="S2128" t="str">
            <v>+ 85 ans</v>
          </cell>
          <cell r="T2128" t="str">
            <v>International</v>
          </cell>
          <cell r="U2128" t="str">
            <v>Global</v>
          </cell>
          <cell r="V2128">
            <v>4</v>
          </cell>
          <cell r="W2128" t="str">
            <v>Non</v>
          </cell>
          <cell r="X2128" t="str">
            <v>Cap</v>
          </cell>
          <cell r="Y2128" t="str">
            <v>12h00 J-1</v>
          </cell>
          <cell r="Z2128" t="str">
            <v>J+2</v>
          </cell>
          <cell r="AB2128" t="str">
            <v>Non</v>
          </cell>
          <cell r="AC2128" t="str">
            <v>Oui</v>
          </cell>
          <cell r="AD2128">
            <v>1.5</v>
          </cell>
          <cell r="AE2128">
            <v>1.5</v>
          </cell>
        </row>
        <row r="2129">
          <cell r="A2129" t="str">
            <v>FR0010816801</v>
          </cell>
          <cell r="B2129" t="str">
            <v>Lutetia Patrimoine P EUR</v>
          </cell>
          <cell r="C2129" t="str">
            <v>Créé en hors liste sur UBS F ARE (21/04/2016)</v>
          </cell>
          <cell r="D2129">
            <v>0</v>
          </cell>
          <cell r="E2129" t="str">
            <v>FCP</v>
          </cell>
          <cell r="F2129" t="str">
            <v>Lutetia Capital</v>
          </cell>
          <cell r="G2129" t="str">
            <v>Lutetia Capital</v>
          </cell>
          <cell r="H2129" t="str">
            <v>EUR</v>
          </cell>
          <cell r="I2129" t="str">
            <v>Eonia</v>
          </cell>
          <cell r="J2129" t="str">
            <v>http://www.lutetiacapital.com/fr</v>
          </cell>
          <cell r="K2129" t="str">
            <v>Gestion Alternative</v>
          </cell>
          <cell r="L2129" t="str">
            <v>Europe Fonds ouverts  - Alt - Event Driven</v>
          </cell>
          <cell r="M2129" t="str">
            <v>D000</v>
          </cell>
          <cell r="N2129" t="str">
            <v>D000B</v>
          </cell>
          <cell r="O2129" t="str">
            <v>Quotidien</v>
          </cell>
          <cell r="P2129" t="str">
            <v>France</v>
          </cell>
          <cell r="Q2129" t="str">
            <v>Non</v>
          </cell>
          <cell r="R2129" t="str">
            <v/>
          </cell>
          <cell r="S2129" t="str">
            <v>+ 85 ans</v>
          </cell>
          <cell r="T2129" t="str">
            <v>International</v>
          </cell>
          <cell r="U2129" t="str">
            <v>Global</v>
          </cell>
          <cell r="V2129">
            <v>4</v>
          </cell>
          <cell r="W2129" t="str">
            <v>Non</v>
          </cell>
          <cell r="X2129" t="str">
            <v>Cap</v>
          </cell>
          <cell r="Y2129" t="str">
            <v>12h00 J-1</v>
          </cell>
          <cell r="Z2129" t="str">
            <v>J+2</v>
          </cell>
          <cell r="AB2129" t="str">
            <v>Non</v>
          </cell>
          <cell r="AC2129" t="str">
            <v>Oui</v>
          </cell>
          <cell r="AD2129">
            <v>2</v>
          </cell>
          <cell r="AE2129">
            <v>2.0299999999999998</v>
          </cell>
        </row>
        <row r="2130">
          <cell r="A2130" t="str">
            <v>LU0496786905</v>
          </cell>
          <cell r="B2130" t="str">
            <v>Lyxor Australia (S&amp;P/ASX 200) ETF D EUR</v>
          </cell>
          <cell r="D2130">
            <v>3</v>
          </cell>
          <cell r="E2130" t="str">
            <v>SICAV</v>
          </cell>
          <cell r="F2130" t="str">
            <v>Lyxor</v>
          </cell>
          <cell r="G2130" t="str">
            <v>Lyxor International Asset Management S.A.S.</v>
          </cell>
          <cell r="H2130" t="str">
            <v>EUR</v>
          </cell>
          <cell r="I2130" t="str">
            <v>S&amp;P/ASX 200 NR AUD</v>
          </cell>
          <cell r="J2130" t="str">
            <v>www.lyxorfunds.com</v>
          </cell>
          <cell r="K2130" t="str">
            <v>Actions Asie Pacifique - Zones particulières</v>
          </cell>
          <cell r="L2130" t="str">
            <v>Europe ETF  - Actions Australie &amp; Nouvelle-Zélande</v>
          </cell>
          <cell r="M2130" t="str">
            <v>FO00</v>
          </cell>
          <cell r="N2130" t="str">
            <v>FO00B</v>
          </cell>
          <cell r="O2130" t="str">
            <v>Quotidien</v>
          </cell>
          <cell r="P2130" t="str">
            <v>Germany;France;Italy;</v>
          </cell>
          <cell r="Q2130" t="str">
            <v>Non</v>
          </cell>
          <cell r="R2130" t="str">
            <v/>
          </cell>
          <cell r="S2130" t="str">
            <v/>
          </cell>
          <cell r="T2130" t="str">
            <v>Asie - Pacifique</v>
          </cell>
          <cell r="U2130" t="str">
            <v>Australie</v>
          </cell>
          <cell r="V2130">
            <v>6</v>
          </cell>
          <cell r="W2130" t="str">
            <v>Non</v>
          </cell>
          <cell r="X2130" t="str">
            <v>Dist</v>
          </cell>
          <cell r="Y2130" t="str">
            <v>17h</v>
          </cell>
          <cell r="Z2130" t="str">
            <v>J+2</v>
          </cell>
          <cell r="AB2130" t="str">
            <v>Non</v>
          </cell>
          <cell r="AC2130" t="str">
            <v>Oui</v>
          </cell>
          <cell r="AD2130">
            <v>0.4</v>
          </cell>
          <cell r="AE2130">
            <v>0.4</v>
          </cell>
        </row>
        <row r="2131">
          <cell r="A2131" t="str">
            <v>LU1812090543</v>
          </cell>
          <cell r="B2131" t="str">
            <v>Lyxor ESG Euro High Yield (DR) UCITS ETF</v>
          </cell>
          <cell r="C2131" t="str">
            <v xml:space="preserve">Retrait de l'offre Darjeeling en 01/2022 : remplacé par LU2346257210 Lyxor ESG Euro High Yield DR ETF Acc </v>
          </cell>
          <cell r="D2131">
            <v>3</v>
          </cell>
          <cell r="E2131" t="str">
            <v>SICAV</v>
          </cell>
          <cell r="F2131" t="str">
            <v>Lyxor</v>
          </cell>
          <cell r="G2131" t="str">
            <v>Lyxor International Asset Management S.A.S.</v>
          </cell>
          <cell r="H2131" t="str">
            <v>EUR</v>
          </cell>
          <cell r="I2131" t="str">
            <v>BofAML BB-CCC EUR DM NonF HY Cons TR EUR</v>
          </cell>
          <cell r="J2131" t="str">
            <v>www.lyxorfunds.com</v>
          </cell>
          <cell r="K2131" t="str">
            <v>Obligations Haut Rendement EUR</v>
          </cell>
          <cell r="L2131" t="str">
            <v>Europe ETF  - Obligations EUR Haut Rendement</v>
          </cell>
          <cell r="M2131" t="str">
            <v>BCNA</v>
          </cell>
          <cell r="N2131" t="str">
            <v>BCNAB</v>
          </cell>
          <cell r="O2131" t="str">
            <v>Quotidien</v>
          </cell>
          <cell r="P2131" t="str">
            <v>Switzerland;France;United Kingdom;Italy;Luxembourg;</v>
          </cell>
          <cell r="Q2131" t="str">
            <v>Non</v>
          </cell>
          <cell r="R2131" t="str">
            <v/>
          </cell>
          <cell r="S2131" t="str">
            <v>+ 85 ans</v>
          </cell>
          <cell r="T2131" t="str">
            <v>Zone Euro</v>
          </cell>
          <cell r="U2131" t="str">
            <v>Euroland</v>
          </cell>
          <cell r="V2131">
            <v>4</v>
          </cell>
          <cell r="W2131" t="str">
            <v>Non</v>
          </cell>
          <cell r="X2131" t="str">
            <v>Dist</v>
          </cell>
          <cell r="Y2131" t="str">
            <v>18h30</v>
          </cell>
          <cell r="Z2131" t="str">
            <v>J+3</v>
          </cell>
          <cell r="AA2131" t="str">
            <v>Label ISR 092021</v>
          </cell>
          <cell r="AB2131" t="str">
            <v>Oui</v>
          </cell>
          <cell r="AC2131" t="str">
            <v>Oui</v>
          </cell>
          <cell r="AD2131">
            <v>0.25</v>
          </cell>
          <cell r="AE2131">
            <v>0.25</v>
          </cell>
        </row>
        <row r="2132">
          <cell r="A2132" t="str">
            <v>FR0007052782</v>
          </cell>
          <cell r="B2132" t="str">
            <v>Lyxor CAC 40 (DR) ETF Dist</v>
          </cell>
          <cell r="C2132" t="str">
            <v xml:space="preserve">Premium gestion conseillée - classé dans titres vifs - Retrait de l'offre Darjeeling en 01/2022 : remplacé par FR0013380607 Lyxor CAC 40 (DR) ETF Acc EUR </v>
          </cell>
          <cell r="D2132">
            <v>4</v>
          </cell>
          <cell r="E2132" t="str">
            <v>FCP</v>
          </cell>
          <cell r="F2132" t="str">
            <v>Lyxor</v>
          </cell>
          <cell r="G2132" t="str">
            <v>Lyxor International Asset Management S.A.S.</v>
          </cell>
          <cell r="H2132" t="str">
            <v>EUR</v>
          </cell>
          <cell r="I2132" t="str">
            <v>Euronext Paris CAC 40 GR EUR</v>
          </cell>
          <cell r="J2132" t="str">
            <v>www.lyxorfunds.com</v>
          </cell>
          <cell r="K2132" t="str">
            <v>Actions France Grandes Capitalisations</v>
          </cell>
          <cell r="L2132" t="str">
            <v>Europe ETF  - Actions France Grandes Cap.</v>
          </cell>
          <cell r="M2132" t="str">
            <v>FAAA</v>
          </cell>
          <cell r="N2132" t="str">
            <v>FAAAB</v>
          </cell>
          <cell r="O2132" t="str">
            <v>Quotidien</v>
          </cell>
          <cell r="P2132" t="str">
            <v>Belgium;Chile;France;Peru;</v>
          </cell>
          <cell r="Q2132" t="str">
            <v>Oui</v>
          </cell>
          <cell r="R2132" t="str">
            <v/>
          </cell>
          <cell r="S2132" t="str">
            <v/>
          </cell>
          <cell r="T2132" t="str">
            <v>France</v>
          </cell>
          <cell r="U2132" t="str">
            <v>France</v>
          </cell>
          <cell r="V2132">
            <v>6</v>
          </cell>
          <cell r="W2132" t="str">
            <v>Non</v>
          </cell>
          <cell r="X2132" t="str">
            <v>Dist</v>
          </cell>
          <cell r="Y2132" t="str">
            <v>17h00</v>
          </cell>
          <cell r="Z2132" t="str">
            <v>J+5</v>
          </cell>
          <cell r="AB2132" t="str">
            <v>Oui</v>
          </cell>
          <cell r="AC2132" t="str">
            <v>Oui</v>
          </cell>
          <cell r="AD2132">
            <v>0.25</v>
          </cell>
          <cell r="AE2132">
            <v>0.25</v>
          </cell>
        </row>
        <row r="2133">
          <cell r="A2133" t="str">
            <v>FR0010411884</v>
          </cell>
          <cell r="B2133" t="str">
            <v>Lyxor CAC 40 Daily (-2x) Inverse ETF Acc</v>
          </cell>
          <cell r="C2133" t="str">
            <v>Premium gestion conseillée - classé dans titres vifs</v>
          </cell>
          <cell r="D2133">
            <v>6</v>
          </cell>
          <cell r="E2133" t="str">
            <v>FCP</v>
          </cell>
          <cell r="F2133" t="str">
            <v>Lyxor</v>
          </cell>
          <cell r="G2133" t="str">
            <v>Lyxor International Asset Management S.A.S.</v>
          </cell>
          <cell r="H2133" t="str">
            <v>EUR</v>
          </cell>
          <cell r="I2133" t="str">
            <v>Euronext Paris CAC 40 X2 Short GR EUR</v>
          </cell>
          <cell r="J2133" t="str">
            <v>www.lyxorfunds.com</v>
          </cell>
          <cell r="K2133" t="str">
            <v>Actions performances inversées</v>
          </cell>
          <cell r="L2133" t="str">
            <v>Europe ETF  - Trading - Leveraged/Inverse Actions</v>
          </cell>
          <cell r="M2133" t="str">
            <v>YYYY</v>
          </cell>
          <cell r="N2133" t="str">
            <v>YYYYB</v>
          </cell>
          <cell r="O2133" t="str">
            <v>Quotidien</v>
          </cell>
          <cell r="P2133" t="str">
            <v>Belgium;France;</v>
          </cell>
          <cell r="Q2133" t="str">
            <v>Oui</v>
          </cell>
          <cell r="R2133" t="str">
            <v>non résident</v>
          </cell>
          <cell r="S2133" t="str">
            <v/>
          </cell>
          <cell r="T2133" t="str">
            <v>France</v>
          </cell>
          <cell r="U2133" t="str">
            <v>France</v>
          </cell>
          <cell r="V2133">
            <v>7</v>
          </cell>
          <cell r="W2133" t="str">
            <v>Non</v>
          </cell>
          <cell r="X2133" t="str">
            <v>Cap</v>
          </cell>
          <cell r="Y2133" t="str">
            <v>17h</v>
          </cell>
          <cell r="Z2133" t="str">
            <v>J+2</v>
          </cell>
          <cell r="AB2133" t="str">
            <v>Oui</v>
          </cell>
          <cell r="AC2133" t="str">
            <v>Oui</v>
          </cell>
          <cell r="AD2133">
            <v>0.6</v>
          </cell>
          <cell r="AE2133">
            <v>0.6</v>
          </cell>
        </row>
        <row r="2134">
          <cell r="A2134" t="str">
            <v>FR0010592014</v>
          </cell>
          <cell r="B2134" t="str">
            <v>Lyxor CAC 40 Daily 2x Leveraged ETF Acc</v>
          </cell>
          <cell r="C2134" t="str">
            <v>Premium gestion conseillée - classé dans titres vifs</v>
          </cell>
          <cell r="D2134">
            <v>2</v>
          </cell>
          <cell r="E2134" t="str">
            <v>FCP</v>
          </cell>
          <cell r="F2134" t="str">
            <v>Lyxor</v>
          </cell>
          <cell r="G2134" t="str">
            <v>Lyxor International Asset Management S.A.S.</v>
          </cell>
          <cell r="H2134" t="str">
            <v>EUR</v>
          </cell>
          <cell r="I2134" t="str">
            <v>Euronext Paris CAC 40 Leverage GR EUR</v>
          </cell>
          <cell r="J2134" t="str">
            <v>www.lyxorfunds.com</v>
          </cell>
          <cell r="K2134" t="str">
            <v>Actions performances inversées</v>
          </cell>
          <cell r="L2134" t="str">
            <v>Europe ETF  - Trading - Leveraged/Inverse Actions</v>
          </cell>
          <cell r="M2134" t="str">
            <v>YYYY</v>
          </cell>
          <cell r="N2134" t="str">
            <v>YYYYB</v>
          </cell>
          <cell r="O2134" t="str">
            <v>Quotidien</v>
          </cell>
          <cell r="P2134" t="str">
            <v>Belgium;France;</v>
          </cell>
          <cell r="Q2134" t="str">
            <v>Oui</v>
          </cell>
          <cell r="R2134" t="str">
            <v>non résident</v>
          </cell>
          <cell r="S2134" t="str">
            <v/>
          </cell>
          <cell r="T2134" t="str">
            <v>France</v>
          </cell>
          <cell r="U2134" t="str">
            <v>France</v>
          </cell>
          <cell r="V2134">
            <v>7</v>
          </cell>
          <cell r="W2134" t="str">
            <v>Non</v>
          </cell>
          <cell r="X2134" t="str">
            <v>Cap</v>
          </cell>
          <cell r="Y2134" t="str">
            <v>17h</v>
          </cell>
          <cell r="Z2134" t="str">
            <v>J+2</v>
          </cell>
          <cell r="AB2134" t="str">
            <v>Oui</v>
          </cell>
          <cell r="AC2134" t="str">
            <v>Oui</v>
          </cell>
          <cell r="AD2134">
            <v>0.4</v>
          </cell>
          <cell r="AE2134">
            <v>0.4</v>
          </cell>
        </row>
        <row r="2135">
          <cell r="A2135" t="str">
            <v>LU1900068914</v>
          </cell>
          <cell r="B2135" t="str">
            <v>Lyxor MSCI Chn ESG Ldrs Extr DR ETF Acc</v>
          </cell>
          <cell r="D2135">
            <v>4</v>
          </cell>
          <cell r="E2135" t="str">
            <v>SICAV</v>
          </cell>
          <cell r="F2135" t="str">
            <v>Lyxor</v>
          </cell>
          <cell r="G2135" t="str">
            <v>Lyxor International Asset Management S.A.S.</v>
          </cell>
          <cell r="H2135" t="str">
            <v>EUR</v>
          </cell>
          <cell r="I2135" t="str">
            <v>Hang Seng China Enterprises NR HKD</v>
          </cell>
          <cell r="J2135" t="str">
            <v>www.lyxorfunds.com</v>
          </cell>
          <cell r="K2135" t="str">
            <v>Actions Chine</v>
          </cell>
          <cell r="L2135" t="str">
            <v>Europe ETF  - Actions Chine</v>
          </cell>
          <cell r="M2135" t="str">
            <v>FKD0</v>
          </cell>
          <cell r="N2135" t="str">
            <v>FKD0B</v>
          </cell>
          <cell r="O2135" t="str">
            <v>Quotidien</v>
          </cell>
          <cell r="P2135" t="str">
            <v>Switzerland;Germany;France;United Kingdom;Italy;Luxembourg;</v>
          </cell>
          <cell r="Q2135" t="str">
            <v>Non</v>
          </cell>
          <cell r="R2135" t="str">
            <v/>
          </cell>
          <cell r="S2135" t="str">
            <v/>
          </cell>
          <cell r="T2135" t="str">
            <v>Chine</v>
          </cell>
          <cell r="U2135" t="str">
            <v>Chine</v>
          </cell>
          <cell r="V2135">
            <v>6</v>
          </cell>
          <cell r="W2135" t="str">
            <v>Non</v>
          </cell>
          <cell r="X2135" t="str">
            <v>Cap</v>
          </cell>
          <cell r="Y2135" t="str">
            <v>18h30</v>
          </cell>
          <cell r="Z2135" t="str">
            <v>J+5</v>
          </cell>
          <cell r="AB2135" t="str">
            <v>Oui</v>
          </cell>
          <cell r="AC2135" t="str">
            <v>Oui</v>
          </cell>
          <cell r="AD2135">
            <v>0.65</v>
          </cell>
          <cell r="AE2135">
            <v>0.65</v>
          </cell>
        </row>
        <row r="2136">
          <cell r="A2136" t="str">
            <v>LU1829218582</v>
          </cell>
          <cell r="B2136" t="str">
            <v>Lyxor Cmdts Rfntv/CrCmdCRBExEyTRETFAcc€</v>
          </cell>
          <cell r="D2136">
            <v>3</v>
          </cell>
          <cell r="E2136" t="str">
            <v>SICAV</v>
          </cell>
          <cell r="F2136" t="str">
            <v>Lyxor</v>
          </cell>
          <cell r="G2136" t="str">
            <v>Lyxor International Asset Management S.A.S.</v>
          </cell>
          <cell r="H2136" t="str">
            <v>EUR</v>
          </cell>
          <cell r="I2136" t="str">
            <v>TReuters/CoreCommo CRB Ex-Energy TR EUR</v>
          </cell>
          <cell r="J2136" t="str">
            <v>www.lyxorfunds.com</v>
          </cell>
          <cell r="K2136" t="str">
            <v>Secteur Matières Premières</v>
          </cell>
          <cell r="L2136" t="str">
            <v>Europe ETF  - Matières Premières - Divers</v>
          </cell>
          <cell r="M2136" t="str">
            <v>G0M0</v>
          </cell>
          <cell r="N2136" t="str">
            <v>G0M0B</v>
          </cell>
          <cell r="O2136" t="str">
            <v>Quotidien</v>
          </cell>
          <cell r="P2136" t="str">
            <v>Switzerland;Germany;France;United Kingdom;Italy;Luxembourg;</v>
          </cell>
          <cell r="Q2136" t="str">
            <v>Non</v>
          </cell>
          <cell r="R2136" t="str">
            <v/>
          </cell>
          <cell r="S2136" t="str">
            <v>+ 85 ans</v>
          </cell>
          <cell r="T2136" t="str">
            <v>International</v>
          </cell>
          <cell r="U2136" t="str">
            <v>Global</v>
          </cell>
          <cell r="V2136">
            <v>5</v>
          </cell>
          <cell r="W2136" t="str">
            <v>Non</v>
          </cell>
          <cell r="X2136" t="str">
            <v>Cap</v>
          </cell>
          <cell r="Y2136" t="str">
            <v>17h00</v>
          </cell>
          <cell r="Z2136" t="str">
            <v>J+5</v>
          </cell>
          <cell r="AB2136" t="str">
            <v>Non</v>
          </cell>
          <cell r="AC2136" t="str">
            <v>Oui</v>
          </cell>
          <cell r="AD2136">
            <v>0.35</v>
          </cell>
          <cell r="AE2136">
            <v>0.35</v>
          </cell>
        </row>
        <row r="2137">
          <cell r="A2137" t="str">
            <v>LU0908500753</v>
          </cell>
          <cell r="B2137" t="str">
            <v>Lyxor Core STOXX Europe 600(DR) ETF Acc</v>
          </cell>
          <cell r="D2137">
            <v>2</v>
          </cell>
          <cell r="E2137" t="str">
            <v>SICAV</v>
          </cell>
          <cell r="F2137" t="str">
            <v>Lyxor</v>
          </cell>
          <cell r="G2137" t="str">
            <v>Lyxor International Asset Management S.A.S.</v>
          </cell>
          <cell r="H2137" t="str">
            <v>EUR</v>
          </cell>
          <cell r="I2137" t="str">
            <v>Stoxx Europe 600 NR EUR</v>
          </cell>
          <cell r="J2137" t="str">
            <v>www.lyxorfunds.com</v>
          </cell>
          <cell r="K2137" t="str">
            <v>Actions Europe Grandes Capitalisations Mixte</v>
          </cell>
          <cell r="L2137" t="str">
            <v>Europe ETF  - Actions Europe Gdes Cap. Mixte</v>
          </cell>
          <cell r="M2137" t="str">
            <v>FCBB</v>
          </cell>
          <cell r="N2137" t="str">
            <v>FCBBB</v>
          </cell>
          <cell r="O2137" t="str">
            <v>Quotidien</v>
          </cell>
          <cell r="P2137" t="str">
            <v>France;United Kingdom;Italy;</v>
          </cell>
          <cell r="Q2137" t="str">
            <v>Non</v>
          </cell>
          <cell r="R2137" t="str">
            <v/>
          </cell>
          <cell r="S2137" t="str">
            <v/>
          </cell>
          <cell r="T2137" t="str">
            <v>Europe</v>
          </cell>
          <cell r="U2137" t="str">
            <v>Europe</v>
          </cell>
          <cell r="V2137">
            <v>6</v>
          </cell>
          <cell r="W2137" t="str">
            <v>Non</v>
          </cell>
          <cell r="X2137" t="str">
            <v>Cap</v>
          </cell>
          <cell r="Y2137" t="str">
            <v>13h00</v>
          </cell>
          <cell r="Z2137" t="str">
            <v>J+3</v>
          </cell>
          <cell r="AB2137" t="str">
            <v>Non</v>
          </cell>
          <cell r="AC2137" t="str">
            <v>Oui</v>
          </cell>
          <cell r="AD2137">
            <v>7.0000000000000007E-2</v>
          </cell>
          <cell r="AE2137">
            <v>7.0000000000000007E-2</v>
          </cell>
        </row>
        <row r="2138">
          <cell r="A2138" t="str">
            <v>LU1407890620</v>
          </cell>
          <cell r="B2138" t="str">
            <v>Lyxor US Treasury 10+Y DR ETF D</v>
          </cell>
          <cell r="D2138">
            <v>3</v>
          </cell>
          <cell r="E2138" t="str">
            <v>SICAV</v>
          </cell>
          <cell r="F2138" t="str">
            <v>Lyxor</v>
          </cell>
          <cell r="G2138" t="str">
            <v>Lyxor International Asset Management S.A.S.</v>
          </cell>
          <cell r="H2138" t="str">
            <v>USD</v>
          </cell>
          <cell r="I2138" t="str">
            <v>BBgBarc US Treasury Long TR USD</v>
          </cell>
          <cell r="J2138" t="str">
            <v>www.lyxorfunds.com</v>
          </cell>
          <cell r="K2138" t="str">
            <v>Emprunts d'Etat USD</v>
          </cell>
          <cell r="L2138" t="str">
            <v>Europe ETF  - Obligations USD Emprunts d'Etat</v>
          </cell>
          <cell r="M2138" t="str">
            <v>BAAB</v>
          </cell>
          <cell r="N2138" t="str">
            <v>BAABB</v>
          </cell>
          <cell r="O2138" t="str">
            <v>Quotidien</v>
          </cell>
          <cell r="P2138" t="str">
            <v>Switzerland;France;United Kingdom;Italy;Luxembourg;</v>
          </cell>
          <cell r="Q2138" t="str">
            <v>Non</v>
          </cell>
          <cell r="R2138" t="str">
            <v/>
          </cell>
          <cell r="S2138" t="str">
            <v>+ 85 ans</v>
          </cell>
          <cell r="T2138" t="str">
            <v>Amérique du Nord</v>
          </cell>
          <cell r="U2138" t="str">
            <v>États-Unis d'Amérique</v>
          </cell>
          <cell r="V2138">
            <v>5</v>
          </cell>
          <cell r="W2138" t="str">
            <v>Non</v>
          </cell>
          <cell r="X2138" t="str">
            <v>Dist</v>
          </cell>
          <cell r="Y2138" t="str">
            <v>18h30</v>
          </cell>
          <cell r="Z2138" t="str">
            <v>J+3</v>
          </cell>
          <cell r="AB2138" t="str">
            <v>Non</v>
          </cell>
          <cell r="AC2138" t="str">
            <v>Oui</v>
          </cell>
          <cell r="AD2138">
            <v>7.0000000000000007E-2</v>
          </cell>
          <cell r="AE2138">
            <v>7.0000000000000007E-2</v>
          </cell>
        </row>
        <row r="2139">
          <cell r="A2139" t="str">
            <v>LU0252633754</v>
          </cell>
          <cell r="B2139" t="str">
            <v>Lyxor DAX (DR) ETF Acc</v>
          </cell>
          <cell r="D2139">
            <v>3</v>
          </cell>
          <cell r="E2139" t="str">
            <v>SICAV</v>
          </cell>
          <cell r="F2139" t="str">
            <v>Lyxor</v>
          </cell>
          <cell r="G2139" t="str">
            <v>Lyxor International Asset Management S.A.S.</v>
          </cell>
          <cell r="H2139" t="str">
            <v>EUR</v>
          </cell>
          <cell r="I2139" t="str">
            <v>FSE DAX TR EUR</v>
          </cell>
          <cell r="J2139" t="str">
            <v>www.lyxorfunds.com</v>
          </cell>
          <cell r="K2139" t="str">
            <v>Actions Europe - Zones particulières</v>
          </cell>
          <cell r="L2139" t="str">
            <v>Europe ETF  - Germany Equity</v>
          </cell>
          <cell r="M2139" t="str">
            <v>FD0A</v>
          </cell>
          <cell r="N2139" t="str">
            <v>FD0AB</v>
          </cell>
          <cell r="O2139" t="str">
            <v>Quotidien</v>
          </cell>
          <cell r="P2139" t="str">
            <v>Switzerland;Germany;France;United Kingdom;Italy;Netherlands;Poland;</v>
          </cell>
          <cell r="Q2139" t="str">
            <v>Oui</v>
          </cell>
          <cell r="R2139" t="str">
            <v/>
          </cell>
          <cell r="S2139" t="str">
            <v/>
          </cell>
          <cell r="T2139" t="str">
            <v>Zone Euro</v>
          </cell>
          <cell r="U2139" t="str">
            <v>Allemagne</v>
          </cell>
          <cell r="V2139">
            <v>6</v>
          </cell>
          <cell r="W2139" t="str">
            <v>Non</v>
          </cell>
          <cell r="X2139" t="str">
            <v>Cap</v>
          </cell>
          <cell r="Y2139" t="str">
            <v>17h</v>
          </cell>
          <cell r="Z2139" t="str">
            <v>J+2</v>
          </cell>
          <cell r="AB2139" t="str">
            <v>Non</v>
          </cell>
          <cell r="AC2139" t="str">
            <v>Oui</v>
          </cell>
          <cell r="AD2139">
            <v>0.15</v>
          </cell>
          <cell r="AE2139">
            <v>0.15</v>
          </cell>
        </row>
        <row r="2140">
          <cell r="A2140" t="str">
            <v>FR0007075494</v>
          </cell>
          <cell r="B2140" t="str">
            <v>Lyxor DJ Global Titans 50 ETF Dist</v>
          </cell>
          <cell r="C2140" t="str">
            <v>ATTENTION ! NON PEA à partir du 17/10/2014 / retiré de Darjeeling le 02/06/2016 (accord placement direct)</v>
          </cell>
          <cell r="D2140">
            <v>4</v>
          </cell>
          <cell r="E2140" t="str">
            <v>FCP</v>
          </cell>
          <cell r="F2140" t="str">
            <v>Lyxor</v>
          </cell>
          <cell r="G2140" t="str">
            <v>Lyxor International Asset Management S.A.S.</v>
          </cell>
          <cell r="H2140" t="str">
            <v>EUR</v>
          </cell>
          <cell r="I2140" t="str">
            <v>DJ Titans Global 50 TR EUR</v>
          </cell>
          <cell r="J2140" t="str">
            <v>www.lyxorfunds.com</v>
          </cell>
          <cell r="K2140" t="str">
            <v>Actions International Grandes Capitalisations Mixte</v>
          </cell>
          <cell r="L2140" t="str">
            <v>Europe ETF  - Actions Internationales Gdes Cap. Mixte</v>
          </cell>
          <cell r="M2140" t="str">
            <v>FEAD</v>
          </cell>
          <cell r="N2140" t="str">
            <v>FEADB</v>
          </cell>
          <cell r="O2140" t="str">
            <v>Quotidien</v>
          </cell>
          <cell r="P2140" t="str">
            <v>Austria;Spain;France;Italy;Peru;</v>
          </cell>
          <cell r="Q2140" t="str">
            <v>Non</v>
          </cell>
          <cell r="R2140" t="str">
            <v/>
          </cell>
          <cell r="S2140" t="str">
            <v/>
          </cell>
          <cell r="T2140" t="str">
            <v>International</v>
          </cell>
          <cell r="U2140" t="str">
            <v>Global</v>
          </cell>
          <cell r="V2140">
            <v>6</v>
          </cell>
          <cell r="W2140" t="str">
            <v>Non</v>
          </cell>
          <cell r="X2140" t="str">
            <v>Dist</v>
          </cell>
          <cell r="Y2140" t="str">
            <v>17h</v>
          </cell>
          <cell r="Z2140" t="str">
            <v>J+2</v>
          </cell>
          <cell r="AB2140" t="str">
            <v>Oui</v>
          </cell>
          <cell r="AC2140" t="str">
            <v>Oui</v>
          </cell>
          <cell r="AD2140">
            <v>0.4</v>
          </cell>
          <cell r="AE2140">
            <v>0.4</v>
          </cell>
        </row>
        <row r="2141">
          <cell r="A2141" t="str">
            <v>FR0007056841</v>
          </cell>
          <cell r="B2141" t="str">
            <v>Lyxor DJ Industrial Average ETF Dist</v>
          </cell>
          <cell r="C2141" t="str">
            <v>ATTENTION ! NON PEA à partir du 17/10/2014</v>
          </cell>
          <cell r="D2141">
            <v>5</v>
          </cell>
          <cell r="E2141" t="str">
            <v>FCP</v>
          </cell>
          <cell r="F2141" t="str">
            <v>Lyxor</v>
          </cell>
          <cell r="G2141" t="str">
            <v>Lyxor International Asset Management S.A.S.</v>
          </cell>
          <cell r="H2141" t="str">
            <v>EUR</v>
          </cell>
          <cell r="I2141" t="str">
            <v>DJ Industrial Average NR USD</v>
          </cell>
          <cell r="J2141" t="str">
            <v>www.lyxorfunds.com</v>
          </cell>
          <cell r="K2141" t="str">
            <v>Actions US Grandes Capitalisations Mixte</v>
          </cell>
          <cell r="L2141" t="str">
            <v>Europe ETF  - Actions Etats-Unis Gdes Cap. Mixte</v>
          </cell>
          <cell r="M2141" t="str">
            <v>FFAC</v>
          </cell>
          <cell r="N2141" t="str">
            <v>FFACB</v>
          </cell>
          <cell r="O2141" t="str">
            <v>Quotidien</v>
          </cell>
          <cell r="P2141" t="str">
            <v>Austria;Switzerland;Chile;Germany;Spain;France;Italy;Peru;</v>
          </cell>
          <cell r="Q2141" t="str">
            <v>Non</v>
          </cell>
          <cell r="R2141" t="str">
            <v/>
          </cell>
          <cell r="S2141" t="str">
            <v/>
          </cell>
          <cell r="T2141" t="str">
            <v>Amérique du Nord</v>
          </cell>
          <cell r="U2141" t="str">
            <v>États-Unis d'Amérique</v>
          </cell>
          <cell r="V2141">
            <v>6</v>
          </cell>
          <cell r="W2141" t="str">
            <v>Non</v>
          </cell>
          <cell r="X2141" t="str">
            <v>Dist</v>
          </cell>
          <cell r="Y2141" t="str">
            <v>17h</v>
          </cell>
          <cell r="Z2141" t="str">
            <v>J+2</v>
          </cell>
          <cell r="AB2141" t="str">
            <v>Non</v>
          </cell>
          <cell r="AC2141" t="str">
            <v>Oui</v>
          </cell>
          <cell r="AD2141">
            <v>0.5</v>
          </cell>
          <cell r="AE2141">
            <v>0.5</v>
          </cell>
        </row>
        <row r="2142">
          <cell r="A2142" t="str">
            <v>IE00B61N8946</v>
          </cell>
          <cell r="B2142" t="str">
            <v>Lyxor Epsilon Global Trend A EUR</v>
          </cell>
          <cell r="D2142">
            <v>0</v>
          </cell>
          <cell r="E2142" t="str">
            <v>SICAV</v>
          </cell>
          <cell r="F2142" t="str">
            <v>Lyxor</v>
          </cell>
          <cell r="G2142" t="str">
            <v>Lyxor Asset Management</v>
          </cell>
          <cell r="H2142" t="str">
            <v>EUR</v>
          </cell>
          <cell r="I2142" t="str">
            <v>SG CTA PR USD</v>
          </cell>
          <cell r="J2142" t="str">
            <v>www.lyxorfunds.com</v>
          </cell>
          <cell r="K2142" t="str">
            <v>Gestion Alternative</v>
          </cell>
          <cell r="L2142" t="str">
            <v>Europe Fonds ouverts  - Alt - Systematic Futures</v>
          </cell>
          <cell r="M2142" t="str">
            <v>D000</v>
          </cell>
          <cell r="N2142" t="str">
            <v>D000B</v>
          </cell>
          <cell r="O2142" t="str">
            <v>Quotidien</v>
          </cell>
          <cell r="P2142" t="str">
            <v>Austria;Belgium;Switzerland;Germany;Spain;France;Ireland;Luxembourg;</v>
          </cell>
          <cell r="Q2142" t="str">
            <v>Non</v>
          </cell>
          <cell r="R2142" t="str">
            <v/>
          </cell>
          <cell r="S2142" t="str">
            <v>+ 85 ans</v>
          </cell>
          <cell r="T2142" t="str">
            <v>International</v>
          </cell>
          <cell r="U2142" t="str">
            <v>Global</v>
          </cell>
          <cell r="V2142">
            <v>5</v>
          </cell>
          <cell r="W2142" t="str">
            <v>Non</v>
          </cell>
          <cell r="X2142" t="str">
            <v>Cap</v>
          </cell>
          <cell r="Y2142" t="str">
            <v>11h00</v>
          </cell>
          <cell r="Z2142" t="str">
            <v>J+4</v>
          </cell>
          <cell r="AB2142" t="str">
            <v>Non</v>
          </cell>
          <cell r="AC2142" t="str">
            <v>Oui</v>
          </cell>
          <cell r="AD2142">
            <v>1.75</v>
          </cell>
          <cell r="AE2142">
            <v>1.87</v>
          </cell>
        </row>
        <row r="2143">
          <cell r="A2143" t="str">
            <v>LU1829218822</v>
          </cell>
          <cell r="B2143" t="str">
            <v>Lyxor ESG Euro Corp Bd ExFcl DR ETF PAcc</v>
          </cell>
          <cell r="D2143">
            <v>3</v>
          </cell>
          <cell r="E2143" t="str">
            <v>SICAV</v>
          </cell>
          <cell r="F2143" t="str">
            <v>Lyxor</v>
          </cell>
          <cell r="G2143" t="str">
            <v>Lyxor International Asset Management S.A.S.</v>
          </cell>
          <cell r="H2143" t="str">
            <v>EUR</v>
          </cell>
          <cell r="I2143" t="str">
            <v>BBgBarc MSCI EUR Co Lq xFi SRISus TR EUR</v>
          </cell>
          <cell r="J2143" t="str">
            <v>www.lyxorfunds.com</v>
          </cell>
          <cell r="K2143" t="str">
            <v>Emprunts Privés EUR</v>
          </cell>
          <cell r="L2143" t="str">
            <v>Europe ETF  - Obligations EUR Emprunts Privés</v>
          </cell>
          <cell r="M2143" t="str">
            <v>BCLA</v>
          </cell>
          <cell r="N2143" t="str">
            <v>BCLAB</v>
          </cell>
          <cell r="O2143" t="str">
            <v>Quotidien</v>
          </cell>
          <cell r="P2143" t="str">
            <v>Switzerland;Germany;France;Italy;Luxembourg;</v>
          </cell>
          <cell r="Q2143" t="str">
            <v>Non</v>
          </cell>
          <cell r="R2143" t="str">
            <v/>
          </cell>
          <cell r="S2143" t="str">
            <v>+ 85 ans</v>
          </cell>
          <cell r="T2143" t="str">
            <v>Zone Euro</v>
          </cell>
          <cell r="U2143" t="str">
            <v>Euroland</v>
          </cell>
          <cell r="V2143">
            <v>3</v>
          </cell>
          <cell r="W2143" t="str">
            <v>Non</v>
          </cell>
          <cell r="X2143" t="str">
            <v>Cap</v>
          </cell>
          <cell r="Y2143" t="str">
            <v>17h00</v>
          </cell>
          <cell r="Z2143" t="str">
            <v>J+2</v>
          </cell>
          <cell r="AA2143" t="str">
            <v>Label ISR 092021</v>
          </cell>
          <cell r="AB2143" t="str">
            <v>Oui</v>
          </cell>
          <cell r="AC2143" t="str">
            <v>Oui</v>
          </cell>
          <cell r="AD2143">
            <v>0.2</v>
          </cell>
          <cell r="AE2143">
            <v>0.14000000000000001</v>
          </cell>
        </row>
        <row r="2144">
          <cell r="A2144" t="str">
            <v>LU1390062245</v>
          </cell>
          <cell r="B2144" t="str">
            <v>Lyxor EUR 2-10Y Infl Expct ETF C EUR</v>
          </cell>
          <cell r="D2144">
            <v>3</v>
          </cell>
          <cell r="E2144" t="str">
            <v>SICAV</v>
          </cell>
          <cell r="F2144" t="str">
            <v>Lyxor</v>
          </cell>
          <cell r="G2144" t="str">
            <v>Lyxor International Asset Management S.A.S.</v>
          </cell>
          <cell r="H2144" t="str">
            <v>EUR</v>
          </cell>
          <cell r="I2144" t="str">
            <v>Markit iBoxx EUR Brkvn Infl Fr&amp;Ge TR EUR</v>
          </cell>
          <cell r="J2144" t="str">
            <v>www.lyxorfunds.com</v>
          </cell>
          <cell r="K2144" t="str">
            <v>Gestion Alternative</v>
          </cell>
          <cell r="L2144" t="str">
            <v>Europe ETF  - Relative Value Arbitrage</v>
          </cell>
          <cell r="M2144" t="str">
            <v>D000</v>
          </cell>
          <cell r="N2144" t="str">
            <v>D000B</v>
          </cell>
          <cell r="O2144" t="str">
            <v>Quotidien</v>
          </cell>
          <cell r="P2144" t="str">
            <v>France;United Kingdom;Luxembourg;</v>
          </cell>
          <cell r="Q2144" t="str">
            <v>Non</v>
          </cell>
          <cell r="R2144" t="str">
            <v/>
          </cell>
          <cell r="S2144" t="str">
            <v>+ 85 ans</v>
          </cell>
          <cell r="T2144" t="str">
            <v>Zone Euro</v>
          </cell>
          <cell r="U2144" t="str">
            <v>Euroland</v>
          </cell>
          <cell r="V2144">
            <v>3</v>
          </cell>
          <cell r="W2144" t="str">
            <v>Non</v>
          </cell>
          <cell r="X2144" t="str">
            <v>Cap</v>
          </cell>
          <cell r="Y2144" t="str">
            <v>17h</v>
          </cell>
          <cell r="Z2144" t="str">
            <v>J+2</v>
          </cell>
          <cell r="AB2144" t="str">
            <v>Non</v>
          </cell>
          <cell r="AC2144" t="str">
            <v>Oui</v>
          </cell>
          <cell r="AD2144">
            <v>0.25</v>
          </cell>
          <cell r="AE2144">
            <v>0.25</v>
          </cell>
        </row>
        <row r="2145">
          <cell r="A2145" t="str">
            <v>LU1829219127</v>
          </cell>
          <cell r="B2145" t="str">
            <v>Lyxor ESG Euro Corp Bd ETF Acc</v>
          </cell>
          <cell r="D2145">
            <v>3</v>
          </cell>
          <cell r="E2145" t="str">
            <v>SICAV</v>
          </cell>
          <cell r="F2145" t="str">
            <v>Lyxor</v>
          </cell>
          <cell r="G2145" t="str">
            <v>Lyxor International Asset Management S.A.S.</v>
          </cell>
          <cell r="H2145" t="str">
            <v>EUR</v>
          </cell>
          <cell r="I2145" t="str">
            <v>BBgBarc MSCI EUR Cor Liq SRI Sust TR EUR</v>
          </cell>
          <cell r="J2145" t="str">
            <v>www.lyxorfunds.com</v>
          </cell>
          <cell r="K2145" t="str">
            <v>Emprunts Privés EUR</v>
          </cell>
          <cell r="L2145" t="str">
            <v>Europe ETF  - Obligations EUR Emprunts Privés</v>
          </cell>
          <cell r="M2145" t="str">
            <v>BCLA</v>
          </cell>
          <cell r="N2145" t="str">
            <v>BCLAB</v>
          </cell>
          <cell r="O2145" t="str">
            <v>Quotidien</v>
          </cell>
          <cell r="P2145" t="str">
            <v>Switzerland;France;United Kingdom;Italy;Luxembourg;</v>
          </cell>
          <cell r="Q2145" t="str">
            <v>Non</v>
          </cell>
          <cell r="R2145" t="str">
            <v/>
          </cell>
          <cell r="S2145" t="str">
            <v>+ 85 ans</v>
          </cell>
          <cell r="T2145" t="str">
            <v>Zone Euro</v>
          </cell>
          <cell r="U2145" t="str">
            <v>Euroland</v>
          </cell>
          <cell r="V2145">
            <v>3</v>
          </cell>
          <cell r="W2145">
            <v>0</v>
          </cell>
          <cell r="X2145" t="str">
            <v>Cap</v>
          </cell>
          <cell r="Y2145" t="str">
            <v>18h30</v>
          </cell>
          <cell r="Z2145" t="str">
            <v>J+3</v>
          </cell>
          <cell r="AA2145" t="str">
            <v>Label ISR 092021</v>
          </cell>
          <cell r="AB2145" t="str">
            <v>Oui</v>
          </cell>
          <cell r="AC2145" t="str">
            <v>Oui</v>
          </cell>
          <cell r="AD2145">
            <v>0.14000000000000001</v>
          </cell>
          <cell r="AE2145">
            <v>0.14000000000000001</v>
          </cell>
        </row>
        <row r="2146">
          <cell r="A2146" t="str">
            <v>LU1650489385</v>
          </cell>
          <cell r="B2146" t="str">
            <v>Lyxor Euro Govt Bd 10-15Y(DR) ETF Acc</v>
          </cell>
          <cell r="D2146">
            <v>2</v>
          </cell>
          <cell r="E2146" t="str">
            <v>SICAV</v>
          </cell>
          <cell r="F2146" t="str">
            <v>Lyxor</v>
          </cell>
          <cell r="G2146" t="str">
            <v>Lyxor International Asset Management S.A.S.</v>
          </cell>
          <cell r="H2146" t="str">
            <v>EUR</v>
          </cell>
          <cell r="I2146" t="str">
            <v>BBgBarc EUR Trsy 50bn 10-15 Y Bd TR EUR</v>
          </cell>
          <cell r="J2146" t="str">
            <v>www.lyxorfunds.com</v>
          </cell>
          <cell r="K2146" t="str">
            <v>Obligations EUR - Long terme</v>
          </cell>
          <cell r="L2146" t="str">
            <v>Europe ETF  - Obligations EUR Long Terme</v>
          </cell>
          <cell r="M2146" t="str">
            <v>BBHA</v>
          </cell>
          <cell r="N2146" t="str">
            <v>BBHAB</v>
          </cell>
          <cell r="O2146" t="str">
            <v>Quotidien</v>
          </cell>
          <cell r="P2146" t="str">
            <v>Switzerland;Germany;France;Italy;Luxembourg;</v>
          </cell>
          <cell r="Q2146" t="str">
            <v>Non</v>
          </cell>
          <cell r="R2146" t="str">
            <v/>
          </cell>
          <cell r="S2146" t="str">
            <v>+ 85 ans</v>
          </cell>
          <cell r="T2146" t="str">
            <v>Zone Euro</v>
          </cell>
          <cell r="U2146" t="str">
            <v>Euroland</v>
          </cell>
          <cell r="V2146">
            <v>4</v>
          </cell>
          <cell r="W2146" t="str">
            <v>Non</v>
          </cell>
          <cell r="X2146" t="str">
            <v>Cap</v>
          </cell>
          <cell r="Y2146" t="str">
            <v>17h00</v>
          </cell>
          <cell r="Z2146" t="str">
            <v>J+5</v>
          </cell>
          <cell r="AB2146" t="str">
            <v>Non</v>
          </cell>
          <cell r="AC2146" t="str">
            <v>Oui</v>
          </cell>
          <cell r="AD2146">
            <v>0.16500000000000001</v>
          </cell>
          <cell r="AE2146">
            <v>0.17</v>
          </cell>
        </row>
        <row r="2147">
          <cell r="A2147" t="str">
            <v>LU1287023268</v>
          </cell>
          <cell r="B2147" t="str">
            <v>Lyxor Euro Govt Bd 15+Y(DR) ETF Acc</v>
          </cell>
          <cell r="D2147">
            <v>2</v>
          </cell>
          <cell r="E2147" t="str">
            <v>SICAV</v>
          </cell>
          <cell r="F2147" t="str">
            <v>Lyxor</v>
          </cell>
          <cell r="G2147" t="str">
            <v>Lyxor International Asset Management S.A.S.</v>
          </cell>
          <cell r="H2147" t="str">
            <v>EUR</v>
          </cell>
          <cell r="I2147" t="str">
            <v>BBgBarc EUR Trsy 50bn 15+ Y Bd TR EUR</v>
          </cell>
          <cell r="J2147" t="str">
            <v>www.lyxorfunds.com</v>
          </cell>
          <cell r="K2147" t="str">
            <v>Obligations EUR - Long terme</v>
          </cell>
          <cell r="L2147" t="str">
            <v>Europe ETF  - Obligations EUR Long Terme</v>
          </cell>
          <cell r="M2147" t="str">
            <v>BBHA</v>
          </cell>
          <cell r="N2147" t="str">
            <v>BBHAB</v>
          </cell>
          <cell r="O2147" t="str">
            <v>Quotidien</v>
          </cell>
          <cell r="P2147" t="str">
            <v>Switzerland;Germany;France;Italy;Luxembourg;</v>
          </cell>
          <cell r="Q2147" t="str">
            <v>Non</v>
          </cell>
          <cell r="R2147" t="str">
            <v/>
          </cell>
          <cell r="S2147" t="str">
            <v>+ 85 ans</v>
          </cell>
          <cell r="T2147" t="str">
            <v>Zone Euro</v>
          </cell>
          <cell r="U2147" t="str">
            <v>Euroland</v>
          </cell>
          <cell r="V2147">
            <v>4</v>
          </cell>
          <cell r="W2147" t="str">
            <v>Non</v>
          </cell>
          <cell r="X2147" t="str">
            <v>Cap</v>
          </cell>
          <cell r="Y2147" t="str">
            <v>17h00</v>
          </cell>
          <cell r="Z2147" t="str">
            <v>J+5</v>
          </cell>
          <cell r="AB2147" t="str">
            <v>Non</v>
          </cell>
          <cell r="AC2147" t="str">
            <v>Oui</v>
          </cell>
          <cell r="AD2147">
            <v>0.16500000000000001</v>
          </cell>
          <cell r="AE2147">
            <v>0.16500000000000001</v>
          </cell>
        </row>
        <row r="2148">
          <cell r="A2148" t="str">
            <v>LU1650488494</v>
          </cell>
          <cell r="B2148" t="str">
            <v>Lyxor Euro Govt Bd 3-5Y(DR) ETF Acc</v>
          </cell>
          <cell r="D2148">
            <v>4</v>
          </cell>
          <cell r="E2148" t="str">
            <v>SICAV</v>
          </cell>
          <cell r="F2148" t="str">
            <v>Lyxor</v>
          </cell>
          <cell r="G2148" t="str">
            <v>Lyxor International Asset Management S.A.S.</v>
          </cell>
          <cell r="H2148" t="str">
            <v>EUR</v>
          </cell>
          <cell r="I2148" t="str">
            <v>BBgBarc EUR Trsy 50bn 3-5 Y Bd TR EUR</v>
          </cell>
          <cell r="J2148" t="str">
            <v>www.lyxorfunds.com</v>
          </cell>
          <cell r="K2148" t="str">
            <v>Emprunts d'Etat EUR</v>
          </cell>
          <cell r="L2148" t="str">
            <v>Europe ETF  - Obligations EUR Emprunts d'Etat</v>
          </cell>
          <cell r="M2148" t="str">
            <v>BAAA</v>
          </cell>
          <cell r="N2148" t="str">
            <v>BAAAB</v>
          </cell>
          <cell r="O2148" t="str">
            <v>Quotidien</v>
          </cell>
          <cell r="Q2148" t="str">
            <v>Non</v>
          </cell>
          <cell r="R2148" t="str">
            <v/>
          </cell>
          <cell r="S2148" t="str">
            <v>+ 85 ans</v>
          </cell>
          <cell r="T2148" t="str">
            <v>Zone Euro</v>
          </cell>
          <cell r="U2148" t="str">
            <v>Euroland</v>
          </cell>
          <cell r="V2148">
            <v>2</v>
          </cell>
          <cell r="X2148" t="str">
            <v>Cap</v>
          </cell>
          <cell r="Y2148" t="str">
            <v>17h</v>
          </cell>
          <cell r="Z2148" t="str">
            <v>J+2</v>
          </cell>
          <cell r="AB2148" t="str">
            <v>Non</v>
          </cell>
          <cell r="AC2148" t="str">
            <v>Oui</v>
          </cell>
          <cell r="AD2148">
            <v>0.16500000000000001</v>
          </cell>
          <cell r="AE2148">
            <v>0.16500000000000001</v>
          </cell>
        </row>
        <row r="2149">
          <cell r="A2149" t="str">
            <v>LU1287023003</v>
          </cell>
          <cell r="B2149" t="str">
            <v>Lyxor Euro Govt Bd 5-7Y(DR) ETF Acc</v>
          </cell>
          <cell r="D2149">
            <v>4</v>
          </cell>
          <cell r="E2149" t="str">
            <v>FCP</v>
          </cell>
          <cell r="F2149" t="str">
            <v>Lyxor</v>
          </cell>
          <cell r="G2149" t="str">
            <v>Lyxor International Asset Management S.A.S.</v>
          </cell>
          <cell r="H2149" t="str">
            <v>EUR</v>
          </cell>
          <cell r="I2149" t="str">
            <v>BBgBarc EUR Trsy 50bn 5-7 Y Bd TR EUR</v>
          </cell>
          <cell r="J2149" t="str">
            <v>www.lyxorfunds.com</v>
          </cell>
          <cell r="K2149" t="str">
            <v>Emprunts d'Etat EUR</v>
          </cell>
          <cell r="L2149" t="str">
            <v>Europe ETF  - Obligations EUR Emprunts d'Etat</v>
          </cell>
          <cell r="M2149" t="str">
            <v>BAAA</v>
          </cell>
          <cell r="N2149" t="str">
            <v>BAAAB</v>
          </cell>
          <cell r="O2149" t="str">
            <v>Quotidien</v>
          </cell>
          <cell r="P2149" t="str">
            <v>Switzerland;Germany;France;United Kingdom;Italy;</v>
          </cell>
          <cell r="Q2149" t="str">
            <v>Non</v>
          </cell>
          <cell r="R2149" t="str">
            <v/>
          </cell>
          <cell r="S2149" t="str">
            <v>+ 85 ans</v>
          </cell>
          <cell r="T2149" t="str">
            <v>Zone Euro</v>
          </cell>
          <cell r="U2149" t="str">
            <v>Euroland</v>
          </cell>
          <cell r="V2149">
            <v>3</v>
          </cell>
          <cell r="W2149">
            <v>0</v>
          </cell>
          <cell r="X2149" t="str">
            <v>Cap</v>
          </cell>
          <cell r="Y2149" t="str">
            <v>17h00</v>
          </cell>
          <cell r="Z2149" t="str">
            <v>J+5</v>
          </cell>
          <cell r="AB2149" t="str">
            <v>Non</v>
          </cell>
          <cell r="AC2149" t="str">
            <v>Oui</v>
          </cell>
          <cell r="AD2149">
            <v>0.16500000000000001</v>
          </cell>
          <cell r="AE2149">
            <v>0.17</v>
          </cell>
        </row>
        <row r="2150">
          <cell r="A2150" t="str">
            <v>LU1287023185</v>
          </cell>
          <cell r="B2150" t="str">
            <v>Lyxor Euro Govt Bd 7-10Y (DR) ETF Acc</v>
          </cell>
          <cell r="D2150">
            <v>5</v>
          </cell>
          <cell r="E2150" t="str">
            <v>FCP</v>
          </cell>
          <cell r="F2150" t="str">
            <v>Lyxor</v>
          </cell>
          <cell r="G2150" t="str">
            <v>Lyxor International Asset Management S.A.S.</v>
          </cell>
          <cell r="H2150" t="str">
            <v>EUR</v>
          </cell>
          <cell r="I2150" t="str">
            <v>BBgBarc EUR Trsy 50bn 7-10 Y Bd TR EUR</v>
          </cell>
          <cell r="J2150" t="str">
            <v>www.lyxorfunds.com</v>
          </cell>
          <cell r="K2150" t="str">
            <v>Emprunts d'Etat EUR</v>
          </cell>
          <cell r="L2150" t="str">
            <v>Europe ETF  - Obligations EUR Emprunts d'Etat</v>
          </cell>
          <cell r="M2150" t="str">
            <v>BAAA</v>
          </cell>
          <cell r="N2150" t="str">
            <v>BAAAB</v>
          </cell>
          <cell r="O2150" t="str">
            <v>Quotidien</v>
          </cell>
          <cell r="P2150" t="str">
            <v>Switzerland;Germany;France;United Kingdom;Italy;</v>
          </cell>
          <cell r="Q2150" t="str">
            <v>Non</v>
          </cell>
          <cell r="R2150" t="str">
            <v/>
          </cell>
          <cell r="S2150" t="str">
            <v>+ 85 ans</v>
          </cell>
          <cell r="T2150" t="str">
            <v>Zone Euro</v>
          </cell>
          <cell r="U2150" t="str">
            <v>Euroland</v>
          </cell>
          <cell r="V2150">
            <v>3</v>
          </cell>
          <cell r="W2150">
            <v>0</v>
          </cell>
          <cell r="X2150" t="str">
            <v>Cap</v>
          </cell>
          <cell r="Y2150" t="str">
            <v>17h00</v>
          </cell>
          <cell r="Z2150" t="str">
            <v>J+5</v>
          </cell>
          <cell r="AB2150" t="str">
            <v>Non</v>
          </cell>
          <cell r="AC2150" t="str">
            <v>Oui</v>
          </cell>
          <cell r="AD2150">
            <v>0.16500000000000001</v>
          </cell>
          <cell r="AE2150">
            <v>0.17</v>
          </cell>
        </row>
        <row r="2151">
          <cell r="A2151" t="str">
            <v>LU1650491282</v>
          </cell>
          <cell r="B2151" t="str">
            <v>Lyxor Cr € Govt Infl-Lnkd Bd (DR) ETFAcc</v>
          </cell>
          <cell r="D2151">
            <v>2</v>
          </cell>
          <cell r="E2151" t="str">
            <v>SICAV</v>
          </cell>
          <cell r="F2151" t="str">
            <v>Lyxor</v>
          </cell>
          <cell r="G2151" t="str">
            <v>Lyxor International Asset Management S.A.S.</v>
          </cell>
          <cell r="H2151" t="str">
            <v>EUR</v>
          </cell>
          <cell r="I2151" t="str">
            <v>BBgBarc Euro Govt Infl Lkd TR EUR</v>
          </cell>
          <cell r="J2151" t="str">
            <v>www.lyxorfunds.com</v>
          </cell>
          <cell r="K2151" t="str">
            <v>Obligations Indexées Inflation EUR</v>
          </cell>
          <cell r="L2151" t="str">
            <v>Europe ETF  - Obligations EUR Indexées sur l'Inflation</v>
          </cell>
          <cell r="M2151" t="str">
            <v>BABA</v>
          </cell>
          <cell r="N2151" t="str">
            <v>BABAB</v>
          </cell>
          <cell r="O2151" t="str">
            <v>Quotidien</v>
          </cell>
          <cell r="P2151" t="str">
            <v>Switzerland;Germany;France;United Kingdom;Italy;Luxembourg;</v>
          </cell>
          <cell r="Q2151" t="str">
            <v>Non</v>
          </cell>
          <cell r="R2151" t="str">
            <v/>
          </cell>
          <cell r="S2151" t="str">
            <v>+ 85 ans</v>
          </cell>
          <cell r="T2151" t="str">
            <v>Zone Euro</v>
          </cell>
          <cell r="U2151" t="str">
            <v>Euroland</v>
          </cell>
          <cell r="V2151">
            <v>3</v>
          </cell>
          <cell r="W2151" t="str">
            <v>Non</v>
          </cell>
          <cell r="X2151" t="str">
            <v>Cap</v>
          </cell>
          <cell r="Y2151" t="str">
            <v>17h00</v>
          </cell>
          <cell r="Z2151" t="str">
            <v>J+5</v>
          </cell>
          <cell r="AB2151" t="str">
            <v>Non</v>
          </cell>
          <cell r="AC2151" t="str">
            <v>Oui</v>
          </cell>
          <cell r="AD2151">
            <v>0.2</v>
          </cell>
          <cell r="AE2151">
            <v>0.09</v>
          </cell>
        </row>
        <row r="2152">
          <cell r="A2152" t="str">
            <v>FR0007054358</v>
          </cell>
          <cell r="B2152" t="str">
            <v>Lyxor Euro Stoxx 50 DR ETF Acc</v>
          </cell>
          <cell r="C2152" t="str">
            <v>Premium gestion conseillée - classé dans titres vifs</v>
          </cell>
          <cell r="D2152">
            <v>5</v>
          </cell>
          <cell r="E2152" t="str">
            <v>FCP</v>
          </cell>
          <cell r="F2152" t="str">
            <v>Lyxor</v>
          </cell>
          <cell r="G2152" t="str">
            <v>Lyxor International Asset Management S.A.S.</v>
          </cell>
          <cell r="H2152" t="str">
            <v>EUR</v>
          </cell>
          <cell r="I2152" t="str">
            <v>Euro Stoxx 50 NR EUR</v>
          </cell>
          <cell r="J2152" t="str">
            <v>www.lyxorfunds.com</v>
          </cell>
          <cell r="K2152" t="str">
            <v>Actions Zone Euro Grandes Capitalisations</v>
          </cell>
          <cell r="L2152" t="str">
            <v>Europe ETF  - Actions Zone Euro Grandes Cap.</v>
          </cell>
          <cell r="M2152" t="str">
            <v>FBAA</v>
          </cell>
          <cell r="N2152" t="str">
            <v>FBAAB</v>
          </cell>
          <cell r="O2152" t="str">
            <v>Quotidien</v>
          </cell>
          <cell r="P2152" t="str">
            <v>Austria;Belgium;Switzerland;Chile;Germany;Spain;France;Italy;Peru;</v>
          </cell>
          <cell r="Q2152" t="str">
            <v>Oui</v>
          </cell>
          <cell r="R2152" t="str">
            <v/>
          </cell>
          <cell r="S2152" t="str">
            <v/>
          </cell>
          <cell r="T2152" t="str">
            <v>Zone Euro</v>
          </cell>
          <cell r="U2152" t="str">
            <v>Euroland</v>
          </cell>
          <cell r="V2152">
            <v>6</v>
          </cell>
          <cell r="W2152" t="str">
            <v>Non</v>
          </cell>
          <cell r="X2152" t="str">
            <v>Cap</v>
          </cell>
          <cell r="Y2152" t="str">
            <v>17h00</v>
          </cell>
          <cell r="Z2152" t="str">
            <v>J+5</v>
          </cell>
          <cell r="AB2152" t="str">
            <v>Oui</v>
          </cell>
          <cell r="AC2152" t="str">
            <v>Oui</v>
          </cell>
          <cell r="AD2152">
            <v>0.2</v>
          </cell>
          <cell r="AE2152">
            <v>0.2</v>
          </cell>
        </row>
        <row r="2153">
          <cell r="A2153" t="str">
            <v>LU1829219390</v>
          </cell>
          <cell r="B2153" t="str">
            <v>Lyxor Euro Stoxx Banks (Dr) ETF P Acc</v>
          </cell>
          <cell r="D2153">
            <v>3</v>
          </cell>
          <cell r="E2153" t="str">
            <v>SICAV</v>
          </cell>
          <cell r="F2153" t="str">
            <v>Lyxor</v>
          </cell>
          <cell r="G2153" t="str">
            <v>Lyxor International Asset Management S.A.S.</v>
          </cell>
          <cell r="H2153" t="str">
            <v>EUR</v>
          </cell>
          <cell r="I2153" t="str">
            <v>Euro Stoxx Banks NR EUR</v>
          </cell>
          <cell r="J2153" t="str">
            <v>www.lyxorfunds.com</v>
          </cell>
          <cell r="K2153" t="str">
            <v>Secteur Finance</v>
          </cell>
          <cell r="L2153" t="str">
            <v>Europe ETF  - Actions Secteur Finance</v>
          </cell>
          <cell r="M2153" t="str">
            <v>G0H0</v>
          </cell>
          <cell r="N2153" t="str">
            <v>G0H0B</v>
          </cell>
          <cell r="O2153" t="str">
            <v>Quotidien</v>
          </cell>
          <cell r="P2153" t="str">
            <v>Germany;France;United Kingdom;Italy;Luxembourg;</v>
          </cell>
          <cell r="Q2153" t="str">
            <v>Oui</v>
          </cell>
          <cell r="R2153" t="str">
            <v>non résident</v>
          </cell>
          <cell r="S2153" t="str">
            <v/>
          </cell>
          <cell r="T2153" t="str">
            <v>Zone Euro</v>
          </cell>
          <cell r="U2153" t="str">
            <v>Euroland</v>
          </cell>
          <cell r="V2153">
            <v>7</v>
          </cell>
          <cell r="W2153">
            <v>0</v>
          </cell>
          <cell r="X2153" t="str">
            <v>Cap</v>
          </cell>
          <cell r="Y2153" t="str">
            <v>17h</v>
          </cell>
          <cell r="Z2153" t="str">
            <v>J+5</v>
          </cell>
          <cell r="AB2153" t="str">
            <v>Non</v>
          </cell>
          <cell r="AC2153" t="str">
            <v>Oui</v>
          </cell>
          <cell r="AD2153">
            <v>0.3</v>
          </cell>
          <cell r="AE2153">
            <v>0.3</v>
          </cell>
        </row>
        <row r="2154">
          <cell r="A2154" t="str">
            <v>FR0010424135</v>
          </cell>
          <cell r="B2154" t="str">
            <v>Lyxor EuroStoxx50 Dly -1x Inv ETF Acc</v>
          </cell>
          <cell r="D2154">
            <v>1</v>
          </cell>
          <cell r="E2154" t="str">
            <v>FCP</v>
          </cell>
          <cell r="F2154" t="str">
            <v>Lyxor</v>
          </cell>
          <cell r="G2154" t="str">
            <v>Lyxor International Asset Management S.A.S.</v>
          </cell>
          <cell r="H2154" t="str">
            <v>EUR</v>
          </cell>
          <cell r="I2154" t="str">
            <v>Euro Stoxx 50 Daily Short GR EUR</v>
          </cell>
          <cell r="J2154" t="str">
            <v>www.lyxorfunds.com</v>
          </cell>
          <cell r="K2154" t="str">
            <v>Actions performances inversées</v>
          </cell>
          <cell r="L2154" t="str">
            <v>Europe ETF  - Trading - Leveraged/Inverse Actions</v>
          </cell>
          <cell r="M2154" t="str">
            <v>YYYY</v>
          </cell>
          <cell r="N2154" t="str">
            <v>YYYYB</v>
          </cell>
          <cell r="O2154" t="str">
            <v>Quotidien</v>
          </cell>
          <cell r="P2154" t="str">
            <v>Germany;Spain;France;United Kingdom;Italy;</v>
          </cell>
          <cell r="Q2154" t="str">
            <v>Non</v>
          </cell>
          <cell r="R2154" t="str">
            <v/>
          </cell>
          <cell r="S2154" t="str">
            <v/>
          </cell>
          <cell r="T2154" t="str">
            <v>Zone Euro</v>
          </cell>
          <cell r="U2154" t="str">
            <v>Euroland</v>
          </cell>
          <cell r="V2154">
            <v>6</v>
          </cell>
          <cell r="W2154" t="str">
            <v>Non</v>
          </cell>
          <cell r="X2154" t="str">
            <v>Cap</v>
          </cell>
          <cell r="Y2154" t="str">
            <v>17h00</v>
          </cell>
          <cell r="Z2154" t="str">
            <v>J+5</v>
          </cell>
          <cell r="AB2154" t="str">
            <v>Oui</v>
          </cell>
          <cell r="AC2154" t="str">
            <v>Oui</v>
          </cell>
          <cell r="AD2154">
            <v>0.4</v>
          </cell>
          <cell r="AE2154">
            <v>0.4</v>
          </cell>
        </row>
        <row r="2155">
          <cell r="A2155" t="str">
            <v>FR0010468983</v>
          </cell>
          <cell r="B2155" t="str">
            <v>Lyxor EuroStoxx50 Dly 2x Lvrgd ETF Acc</v>
          </cell>
          <cell r="D2155">
            <v>2</v>
          </cell>
          <cell r="E2155" t="str">
            <v>FCP</v>
          </cell>
          <cell r="F2155" t="str">
            <v>Lyxor</v>
          </cell>
          <cell r="G2155" t="str">
            <v>Lyxor International Asset Management S.A.S.</v>
          </cell>
          <cell r="H2155" t="str">
            <v>EUR</v>
          </cell>
          <cell r="I2155" t="str">
            <v>Euro Stoxx 50 Daily Leverage NR EUR</v>
          </cell>
          <cell r="J2155" t="str">
            <v>www.lyxorfunds.com</v>
          </cell>
          <cell r="K2155" t="str">
            <v>Actions performances inversées</v>
          </cell>
          <cell r="L2155" t="str">
            <v>Europe ETF  - Trading - Leveraged/Inverse Actions</v>
          </cell>
          <cell r="M2155" t="str">
            <v>YYYY</v>
          </cell>
          <cell r="N2155" t="str">
            <v>YYYYB</v>
          </cell>
          <cell r="O2155" t="str">
            <v>Quotidien</v>
          </cell>
          <cell r="P2155" t="str">
            <v>Switzerland;Germany;Spain;France;United Kingdom;Italy;Netherlands;</v>
          </cell>
          <cell r="Q2155" t="str">
            <v>Oui</v>
          </cell>
          <cell r="R2155" t="str">
            <v>non résident</v>
          </cell>
          <cell r="S2155" t="str">
            <v/>
          </cell>
          <cell r="T2155" t="str">
            <v>Zone Euro</v>
          </cell>
          <cell r="U2155" t="str">
            <v>Euroland</v>
          </cell>
          <cell r="V2155">
            <v>7</v>
          </cell>
          <cell r="W2155" t="str">
            <v>Non</v>
          </cell>
          <cell r="X2155" t="str">
            <v>Cap</v>
          </cell>
          <cell r="Y2155" t="str">
            <v>17h</v>
          </cell>
          <cell r="Z2155" t="str">
            <v>J+2</v>
          </cell>
          <cell r="AB2155" t="str">
            <v>Oui</v>
          </cell>
          <cell r="AC2155" t="str">
            <v>Oui</v>
          </cell>
          <cell r="AD2155">
            <v>0.4</v>
          </cell>
          <cell r="AE2155">
            <v>0.4</v>
          </cell>
        </row>
        <row r="2156">
          <cell r="A2156" t="str">
            <v>LU1832418773</v>
          </cell>
          <cell r="B2156" t="str">
            <v>Lyxor FTSE Epr/Nrt Glbl Dev ETF DEUR Inc</v>
          </cell>
          <cell r="D2156">
            <v>4</v>
          </cell>
          <cell r="E2156" t="str">
            <v>SICAV</v>
          </cell>
          <cell r="F2156" t="str">
            <v>Lyxor</v>
          </cell>
          <cell r="G2156" t="str">
            <v>Lyxor International Asset Management S.A.S.</v>
          </cell>
          <cell r="H2156" t="str">
            <v>EUR</v>
          </cell>
          <cell r="I2156" t="str">
            <v>FTSE EPRA Nareit Developed NR USD</v>
          </cell>
          <cell r="J2156" t="str">
            <v>www.lyxorfunds.com</v>
          </cell>
          <cell r="K2156" t="str">
            <v>Secteur Immobilier International</v>
          </cell>
          <cell r="L2156" t="str">
            <v>Europe ETF  - Immobilier - Indirect International</v>
          </cell>
          <cell r="M2156" t="str">
            <v>G0J0</v>
          </cell>
          <cell r="N2156" t="str">
            <v>G0J0B</v>
          </cell>
          <cell r="O2156" t="str">
            <v>Quotidien</v>
          </cell>
          <cell r="P2156" t="str">
            <v>Switzerland;Germany;France;United Kingdom;Italy;Luxembourg;</v>
          </cell>
          <cell r="Q2156" t="str">
            <v>Non</v>
          </cell>
          <cell r="R2156" t="str">
            <v/>
          </cell>
          <cell r="S2156" t="str">
            <v/>
          </cell>
          <cell r="T2156" t="str">
            <v>International</v>
          </cell>
          <cell r="U2156" t="str">
            <v>Global</v>
          </cell>
          <cell r="V2156">
            <v>6</v>
          </cell>
          <cell r="W2156" t="str">
            <v>Oui</v>
          </cell>
          <cell r="X2156" t="str">
            <v>Dist</v>
          </cell>
          <cell r="Y2156" t="str">
            <v>18h30 J-1</v>
          </cell>
          <cell r="Z2156" t="str">
            <v>J+1</v>
          </cell>
          <cell r="AB2156" t="str">
            <v>Non</v>
          </cell>
          <cell r="AC2156" t="str">
            <v>Oui</v>
          </cell>
          <cell r="AD2156">
            <v>0.45</v>
          </cell>
          <cell r="AE2156">
            <v>0.45</v>
          </cell>
        </row>
        <row r="2157">
          <cell r="A2157" t="str">
            <v>FR0010010827</v>
          </cell>
          <cell r="B2157" t="str">
            <v>Lyxor FTSE MIB (DR) ETF Dist</v>
          </cell>
          <cell r="D2157">
            <v>3</v>
          </cell>
          <cell r="E2157" t="str">
            <v>FCP</v>
          </cell>
          <cell r="F2157" t="str">
            <v>Lyxor</v>
          </cell>
          <cell r="G2157" t="str">
            <v>Lyxor International Asset Management S.A.S.</v>
          </cell>
          <cell r="H2157" t="str">
            <v>EUR</v>
          </cell>
          <cell r="I2157" t="str">
            <v>FTSE MIB NR EUR</v>
          </cell>
          <cell r="J2157" t="str">
            <v>www.lyxorfunds.com</v>
          </cell>
          <cell r="K2157" t="str">
            <v>Actions Europe - Zones particulières</v>
          </cell>
          <cell r="L2157" t="str">
            <v>Europe ETF  - Actions Italie</v>
          </cell>
          <cell r="M2157" t="str">
            <v>FD0A</v>
          </cell>
          <cell r="N2157" t="str">
            <v>FD0AB</v>
          </cell>
          <cell r="O2157" t="str">
            <v>Quotidien</v>
          </cell>
          <cell r="P2157" t="str">
            <v>Germany;France;United Kingdom;Italy;</v>
          </cell>
          <cell r="Q2157" t="str">
            <v>Oui</v>
          </cell>
          <cell r="R2157" t="str">
            <v/>
          </cell>
          <cell r="S2157" t="str">
            <v/>
          </cell>
          <cell r="T2157" t="str">
            <v>Zone Euro</v>
          </cell>
          <cell r="U2157" t="str">
            <v>Italie</v>
          </cell>
          <cell r="V2157">
            <v>6</v>
          </cell>
          <cell r="W2157" t="str">
            <v>Non</v>
          </cell>
          <cell r="X2157" t="str">
            <v>Dist</v>
          </cell>
          <cell r="Y2157" t="str">
            <v>17h</v>
          </cell>
          <cell r="Z2157" t="str">
            <v>J+2</v>
          </cell>
          <cell r="AB2157" t="str">
            <v>Oui</v>
          </cell>
          <cell r="AC2157" t="str">
            <v>Oui</v>
          </cell>
          <cell r="AD2157">
            <v>0.35</v>
          </cell>
          <cell r="AE2157">
            <v>0.35</v>
          </cell>
        </row>
        <row r="2158">
          <cell r="A2158" t="str">
            <v>LU1215415214</v>
          </cell>
          <cell r="B2158" t="str">
            <v>Lyxor iBoxx EUR Liq Hi Yld BB ETF C EUR</v>
          </cell>
          <cell r="D2158">
            <v>1</v>
          </cell>
          <cell r="E2158" t="str">
            <v>SICAV</v>
          </cell>
          <cell r="F2158" t="str">
            <v>Lyxor</v>
          </cell>
          <cell r="G2158" t="str">
            <v>Lyxor International Asset Management S.A.S.</v>
          </cell>
          <cell r="H2158" t="str">
            <v>EUR</v>
          </cell>
          <cell r="I2158" t="str">
            <v>Markit iBoxx€ HY Cp BB CmCoTop 50 TR EUR</v>
          </cell>
          <cell r="J2158" t="str">
            <v>www.lyxorfunds.com</v>
          </cell>
          <cell r="K2158" t="str">
            <v>Obligations Haut Rendement EUR</v>
          </cell>
          <cell r="L2158" t="str">
            <v>Europe ETF  - Obligations EUR Haut Rendement</v>
          </cell>
          <cell r="M2158" t="str">
            <v>BCNA</v>
          </cell>
          <cell r="N2158" t="str">
            <v>BCNAB</v>
          </cell>
          <cell r="O2158" t="str">
            <v>Quotidien</v>
          </cell>
          <cell r="P2158" t="str">
            <v>France;Italy;</v>
          </cell>
          <cell r="Q2158" t="str">
            <v>Non</v>
          </cell>
          <cell r="R2158" t="str">
            <v/>
          </cell>
          <cell r="S2158" t="str">
            <v>+ 85 ans</v>
          </cell>
          <cell r="T2158" t="str">
            <v>Europe</v>
          </cell>
          <cell r="U2158" t="str">
            <v>Europe</v>
          </cell>
          <cell r="V2158">
            <v>4</v>
          </cell>
          <cell r="W2158" t="str">
            <v>Non</v>
          </cell>
          <cell r="X2158" t="str">
            <v>Cap</v>
          </cell>
          <cell r="Y2158" t="str">
            <v>17h00</v>
          </cell>
          <cell r="Z2158" t="str">
            <v>J+3</v>
          </cell>
          <cell r="AB2158" t="str">
            <v>Non</v>
          </cell>
          <cell r="AC2158" t="str">
            <v>Oui</v>
          </cell>
          <cell r="AD2158">
            <v>0.35</v>
          </cell>
          <cell r="AE2158">
            <v>0.35</v>
          </cell>
        </row>
        <row r="2159">
          <cell r="A2159" t="str">
            <v>FR0011475078</v>
          </cell>
          <cell r="B2159" t="str">
            <v>Lyxor Japan Topix DR ETF Dly H EUR Dist</v>
          </cell>
          <cell r="D2159">
            <v>3</v>
          </cell>
          <cell r="E2159" t="str">
            <v>FCP</v>
          </cell>
          <cell r="F2159" t="str">
            <v>Lyxor</v>
          </cell>
          <cell r="G2159" t="str">
            <v>Lyxor International Asset Management S.A.S.</v>
          </cell>
          <cell r="H2159" t="str">
            <v>EUR</v>
          </cell>
          <cell r="I2159" t="str">
            <v>Topix TR JPY</v>
          </cell>
          <cell r="J2159" t="str">
            <v>www.lyxorfunds.com</v>
          </cell>
          <cell r="K2159" t="str">
            <v>Actions autres</v>
          </cell>
          <cell r="L2159" t="str">
            <v>Europe ETF  - Autres actions</v>
          </cell>
          <cell r="M2159" t="str">
            <v>FTZZ</v>
          </cell>
          <cell r="N2159" t="str">
            <v>FTZZB</v>
          </cell>
          <cell r="O2159" t="str">
            <v>Quotidien</v>
          </cell>
          <cell r="P2159" t="str">
            <v>Germany;France;Italy;</v>
          </cell>
          <cell r="Q2159" t="str">
            <v>Non</v>
          </cell>
          <cell r="R2159" t="str">
            <v/>
          </cell>
          <cell r="S2159" t="str">
            <v/>
          </cell>
          <cell r="T2159" t="str">
            <v>Japon</v>
          </cell>
          <cell r="U2159" t="str">
            <v>Japon</v>
          </cell>
          <cell r="V2159">
            <v>6</v>
          </cell>
          <cell r="W2159" t="str">
            <v>Non</v>
          </cell>
          <cell r="X2159" t="str">
            <v>Dist</v>
          </cell>
          <cell r="Y2159" t="str">
            <v>17h</v>
          </cell>
          <cell r="Z2159" t="str">
            <v>J+2</v>
          </cell>
          <cell r="AB2159" t="str">
            <v>Oui</v>
          </cell>
          <cell r="AC2159" t="str">
            <v>Oui</v>
          </cell>
          <cell r="AD2159">
            <v>0.45</v>
          </cell>
          <cell r="AE2159">
            <v>0.45</v>
          </cell>
        </row>
        <row r="2160">
          <cell r="A2160" t="str">
            <v>FR0010245514</v>
          </cell>
          <cell r="B2160" t="str">
            <v>Lyxor Japan Topix DR ETF Dist EUR</v>
          </cell>
          <cell r="C2160" t="str">
            <v>Premium gestion conseillée - classé dans titres vifs - Retrait de l'offre Darjeeling en 01/2022</v>
          </cell>
          <cell r="D2160">
            <v>2</v>
          </cell>
          <cell r="E2160" t="str">
            <v>FCP</v>
          </cell>
          <cell r="F2160" t="str">
            <v>Lyxor</v>
          </cell>
          <cell r="G2160" t="str">
            <v>Lyxor International Asset Management S.A.S.</v>
          </cell>
          <cell r="H2160" t="str">
            <v>EUR</v>
          </cell>
          <cell r="I2160" t="str">
            <v>Topix TR JPY</v>
          </cell>
          <cell r="J2160" t="str">
            <v>www.lyxorfunds.com</v>
          </cell>
          <cell r="K2160" t="str">
            <v>Actions Japon</v>
          </cell>
          <cell r="L2160" t="str">
            <v>Europe ETF  - Actions Japon Grandes Cap.</v>
          </cell>
          <cell r="M2160" t="str">
            <v>FG00</v>
          </cell>
          <cell r="N2160" t="str">
            <v>FG00B</v>
          </cell>
          <cell r="O2160" t="str">
            <v>Quotidien</v>
          </cell>
          <cell r="P2160" t="str">
            <v>Austria;Switzerland;Chile;Germany;Denmark;Spain;Finland;France;United Kingdom;Italy;Netherlands;Norway;Singapore;Sweden;</v>
          </cell>
          <cell r="Q2160" t="str">
            <v>Non</v>
          </cell>
          <cell r="R2160" t="str">
            <v/>
          </cell>
          <cell r="S2160" t="str">
            <v/>
          </cell>
          <cell r="T2160" t="str">
            <v>Japon</v>
          </cell>
          <cell r="U2160" t="str">
            <v>Japon</v>
          </cell>
          <cell r="V2160">
            <v>6</v>
          </cell>
          <cell r="W2160" t="str">
            <v>Non</v>
          </cell>
          <cell r="X2160" t="str">
            <v>Dist</v>
          </cell>
          <cell r="Y2160" t="str">
            <v>18h30</v>
          </cell>
          <cell r="Z2160" t="str">
            <v>J+5</v>
          </cell>
          <cell r="AB2160" t="str">
            <v>Oui</v>
          </cell>
          <cell r="AC2160" t="str">
            <v>Oui</v>
          </cell>
          <cell r="AD2160">
            <v>0.45</v>
          </cell>
          <cell r="AE2160">
            <v>0.45</v>
          </cell>
        </row>
        <row r="2161">
          <cell r="A2161" t="str">
            <v>LU1646359452</v>
          </cell>
          <cell r="B2161" t="str">
            <v>Lyxor MSCI Jpn ESG Ldrs ExtrDRETF Acc</v>
          </cell>
          <cell r="D2161">
            <v>3</v>
          </cell>
          <cell r="E2161" t="str">
            <v>SICAV</v>
          </cell>
          <cell r="F2161" t="str">
            <v>Lyxor</v>
          </cell>
          <cell r="G2161" t="str">
            <v>Lyxor International Asset Management S.A.S.</v>
          </cell>
          <cell r="H2161" t="str">
            <v>EUR</v>
          </cell>
          <cell r="I2161" t="str">
            <v>MSCI Jap Select ESG Rat&amp;TL NR EUR</v>
          </cell>
          <cell r="J2161" t="str">
            <v>www.lyxorfunds.com</v>
          </cell>
          <cell r="K2161" t="str">
            <v>Actions Japon</v>
          </cell>
          <cell r="L2161" t="str">
            <v>Europe ETF  - Actions Japon Grandes Cap.</v>
          </cell>
          <cell r="M2161" t="str">
            <v>FG00</v>
          </cell>
          <cell r="N2161" t="str">
            <v>FG00B</v>
          </cell>
          <cell r="O2161" t="str">
            <v>Quotidien</v>
          </cell>
          <cell r="P2161" t="str">
            <v>France;United Kingdom;Luxembourg;Netherlands;</v>
          </cell>
          <cell r="Q2161" t="str">
            <v>Non</v>
          </cell>
          <cell r="R2161" t="str">
            <v/>
          </cell>
          <cell r="S2161" t="str">
            <v/>
          </cell>
          <cell r="T2161" t="str">
            <v>Japon</v>
          </cell>
          <cell r="U2161" t="str">
            <v>Japon</v>
          </cell>
          <cell r="V2161">
            <v>6</v>
          </cell>
          <cell r="W2161" t="str">
            <v>Non</v>
          </cell>
          <cell r="X2161" t="str">
            <v>Cap</v>
          </cell>
          <cell r="AB2161" t="str">
            <v>Oui</v>
          </cell>
          <cell r="AC2161" t="str">
            <v>Oui</v>
          </cell>
          <cell r="AD2161">
            <v>0.25</v>
          </cell>
          <cell r="AE2161">
            <v>0.15</v>
          </cell>
        </row>
        <row r="2162">
          <cell r="A2162" t="str">
            <v>LU1900068328</v>
          </cell>
          <cell r="B2162" t="str">
            <v>Lyxor MSCI AC AsiaPac Ex Jpn ETF Acc EUR</v>
          </cell>
          <cell r="C2162" t="str">
            <v>Premium gestion conseillée - classé dans titres vifs</v>
          </cell>
          <cell r="D2162">
            <v>5</v>
          </cell>
          <cell r="E2162" t="str">
            <v>SICAV</v>
          </cell>
          <cell r="F2162" t="str">
            <v>Lyxor</v>
          </cell>
          <cell r="G2162" t="str">
            <v>Lyxor International Asset Management S.A.S.</v>
          </cell>
          <cell r="H2162" t="str">
            <v>EUR</v>
          </cell>
          <cell r="I2162" t="str">
            <v>MSCI AC Asia Pac Ex JPN NR USD</v>
          </cell>
          <cell r="J2162" t="str">
            <v>www.lyxorfunds.com</v>
          </cell>
          <cell r="K2162" t="str">
            <v>Actions Asie-Pacifique hors Japon</v>
          </cell>
          <cell r="L2162" t="str">
            <v>Europe ETF  - Actions Asie-Pacifique hors Japon</v>
          </cell>
          <cell r="M2162" t="str">
            <v>FN00</v>
          </cell>
          <cell r="N2162" t="str">
            <v>FN00B</v>
          </cell>
          <cell r="O2162" t="str">
            <v>Quotidien</v>
          </cell>
          <cell r="P2162" t="str">
            <v>Switzerland;Germany;France;United Kingdom;Italy;Luxembourg;</v>
          </cell>
          <cell r="Q2162" t="str">
            <v>Non</v>
          </cell>
          <cell r="R2162" t="str">
            <v/>
          </cell>
          <cell r="S2162" t="str">
            <v/>
          </cell>
          <cell r="T2162" t="str">
            <v>Asie - Pacifique</v>
          </cell>
          <cell r="U2162" t="str">
            <v>Asia Pacific ex Japan</v>
          </cell>
          <cell r="V2162">
            <v>6</v>
          </cell>
          <cell r="W2162" t="str">
            <v>Non</v>
          </cell>
          <cell r="X2162" t="str">
            <v>Cap</v>
          </cell>
          <cell r="Y2162" t="str">
            <v>18h30</v>
          </cell>
          <cell r="Z2162" t="str">
            <v>J+5</v>
          </cell>
          <cell r="AB2162" t="str">
            <v>Non</v>
          </cell>
          <cell r="AC2162" t="str">
            <v>Oui</v>
          </cell>
          <cell r="AD2162">
            <v>0.6</v>
          </cell>
          <cell r="AE2162">
            <v>0.6</v>
          </cell>
        </row>
        <row r="2163">
          <cell r="A2163" t="str">
            <v>LU1900066207</v>
          </cell>
          <cell r="B2163" t="str">
            <v>Lyxor MSCI Brazil ETF Acc</v>
          </cell>
          <cell r="D2163">
            <v>4</v>
          </cell>
          <cell r="E2163" t="str">
            <v>SICAV</v>
          </cell>
          <cell r="F2163" t="str">
            <v>Lyxor</v>
          </cell>
          <cell r="G2163" t="str">
            <v>Lyxor International Asset Management S.A.S.</v>
          </cell>
          <cell r="H2163" t="str">
            <v>EUR</v>
          </cell>
          <cell r="I2163" t="str">
            <v>MSCI Brazil NR USD</v>
          </cell>
          <cell r="J2163" t="str">
            <v>www.lyxorfunds.com</v>
          </cell>
          <cell r="K2163" t="str">
            <v>Actions Brésil</v>
          </cell>
          <cell r="L2163" t="str">
            <v>Europe ETF  - Actions Brésil</v>
          </cell>
          <cell r="M2163" t="str">
            <v>FKB0</v>
          </cell>
          <cell r="N2163" t="str">
            <v>FKB0B</v>
          </cell>
          <cell r="O2163" t="str">
            <v>Quotidien</v>
          </cell>
          <cell r="P2163" t="str">
            <v>Switzerland;Germany;France;United Kingdom;Italy;Luxembourg;</v>
          </cell>
          <cell r="Q2163" t="str">
            <v>Non</v>
          </cell>
          <cell r="R2163" t="str">
            <v>non résident</v>
          </cell>
          <cell r="S2163" t="str">
            <v/>
          </cell>
          <cell r="T2163" t="str">
            <v>Amérique Latine</v>
          </cell>
          <cell r="U2163" t="str">
            <v>Brésil</v>
          </cell>
          <cell r="V2163">
            <v>7</v>
          </cell>
          <cell r="W2163" t="str">
            <v>Non</v>
          </cell>
          <cell r="X2163" t="str">
            <v>Cap</v>
          </cell>
          <cell r="Y2163" t="str">
            <v>18h30</v>
          </cell>
          <cell r="Z2163" t="str">
            <v>J+5</v>
          </cell>
          <cell r="AB2163" t="str">
            <v>Non</v>
          </cell>
          <cell r="AC2163" t="str">
            <v>Oui</v>
          </cell>
          <cell r="AD2163">
            <v>0.65</v>
          </cell>
          <cell r="AE2163">
            <v>0.65</v>
          </cell>
        </row>
        <row r="2164">
          <cell r="A2164" t="str">
            <v>LU1900066462</v>
          </cell>
          <cell r="B2164" t="str">
            <v>Lyxor MSCI East Eurp ex Russia ETF Acc</v>
          </cell>
          <cell r="D2164">
            <v>3</v>
          </cell>
          <cell r="E2164" t="str">
            <v>SICAV</v>
          </cell>
          <cell r="F2164" t="str">
            <v>Lyxor</v>
          </cell>
          <cell r="G2164" t="str">
            <v>Lyxor International Asset Management S.A.S.</v>
          </cell>
          <cell r="H2164" t="str">
            <v>EUR</v>
          </cell>
          <cell r="I2164" t="str">
            <v>MSCI EM Eastern Europe Ex Russia NR EUR</v>
          </cell>
          <cell r="J2164" t="str">
            <v>www.lyxorfunds.com</v>
          </cell>
          <cell r="K2164" t="str">
            <v>Actions Europe Emergente</v>
          </cell>
          <cell r="L2164" t="str">
            <v>Europe ETF  - Actions Europe Emergente hors Russie</v>
          </cell>
          <cell r="M2164" t="str">
            <v>FH00</v>
          </cell>
          <cell r="N2164" t="str">
            <v>FH00B</v>
          </cell>
          <cell r="O2164" t="str">
            <v>Quotidien</v>
          </cell>
          <cell r="P2164" t="str">
            <v>Switzerland;Germany;France;United Kingdom;Italy;Luxembourg;</v>
          </cell>
          <cell r="Q2164" t="str">
            <v>Non</v>
          </cell>
          <cell r="R2164" t="str">
            <v/>
          </cell>
          <cell r="S2164" t="str">
            <v/>
          </cell>
          <cell r="T2164" t="str">
            <v>Europe</v>
          </cell>
          <cell r="U2164" t="str">
            <v>Europe Emerging Mkts</v>
          </cell>
          <cell r="V2164">
            <v>6</v>
          </cell>
          <cell r="W2164" t="str">
            <v>Non</v>
          </cell>
          <cell r="X2164" t="str">
            <v>Cap</v>
          </cell>
          <cell r="Y2164" t="str">
            <v>15h30</v>
          </cell>
          <cell r="Z2164" t="str">
            <v>J+5</v>
          </cell>
          <cell r="AB2164" t="str">
            <v>Non</v>
          </cell>
          <cell r="AC2164" t="str">
            <v>Oui</v>
          </cell>
          <cell r="AD2164">
            <v>0.5</v>
          </cell>
          <cell r="AE2164">
            <v>0.5</v>
          </cell>
        </row>
        <row r="2165">
          <cell r="A2165" t="str">
            <v>LU1900066629</v>
          </cell>
          <cell r="B2165" t="str">
            <v>Lyxor MSCI EM Latin America ETF Acc</v>
          </cell>
          <cell r="C2165" t="str">
            <v>Premium gestion conseillée - classé dans titres vifs</v>
          </cell>
          <cell r="D2165">
            <v>4</v>
          </cell>
          <cell r="E2165" t="str">
            <v>SICAV</v>
          </cell>
          <cell r="F2165" t="str">
            <v>Lyxor</v>
          </cell>
          <cell r="G2165" t="str">
            <v>Lyxor International Asset Management S.A.S.</v>
          </cell>
          <cell r="H2165" t="str">
            <v>EUR</v>
          </cell>
          <cell r="I2165" t="str">
            <v>MSCI EM Latin America NR USD</v>
          </cell>
          <cell r="J2165" t="str">
            <v>www.lyxorfunds.com</v>
          </cell>
          <cell r="K2165" t="str">
            <v>Actions Amérique Latine</v>
          </cell>
          <cell r="L2165" t="str">
            <v>Europe ETF  - Actions Amérique Latine</v>
          </cell>
          <cell r="M2165" t="str">
            <v>FR00</v>
          </cell>
          <cell r="N2165" t="str">
            <v>FR00B</v>
          </cell>
          <cell r="O2165" t="str">
            <v>Quotidien</v>
          </cell>
          <cell r="P2165" t="str">
            <v>Switzerland;Germany;France;United Kingdom;Italy;Luxembourg;</v>
          </cell>
          <cell r="Q2165" t="str">
            <v>Non</v>
          </cell>
          <cell r="R2165" t="str">
            <v>non résident</v>
          </cell>
          <cell r="S2165" t="str">
            <v/>
          </cell>
          <cell r="T2165" t="str">
            <v>Amérique Latine</v>
          </cell>
          <cell r="U2165" t="str">
            <v>Amérique Latine</v>
          </cell>
          <cell r="V2165">
            <v>7</v>
          </cell>
          <cell r="W2165" t="str">
            <v>Non</v>
          </cell>
          <cell r="X2165" t="str">
            <v>Cap</v>
          </cell>
          <cell r="Y2165" t="str">
            <v>18h30</v>
          </cell>
          <cell r="Z2165" t="str">
            <v>J+5</v>
          </cell>
          <cell r="AB2165" t="str">
            <v>Non</v>
          </cell>
          <cell r="AC2165" t="str">
            <v>Oui</v>
          </cell>
          <cell r="AD2165">
            <v>0.65</v>
          </cell>
          <cell r="AE2165">
            <v>0.65</v>
          </cell>
        </row>
        <row r="2166">
          <cell r="A2166" t="str">
            <v>FR0010429068</v>
          </cell>
          <cell r="B2166" t="str">
            <v>Lyxor MSCI Emerging Markets ETF Acc EUR</v>
          </cell>
          <cell r="C2166" t="str">
            <v>Premium gestion conseillée - classé dans titres vifs</v>
          </cell>
          <cell r="D2166">
            <v>6</v>
          </cell>
          <cell r="E2166" t="str">
            <v>FCP</v>
          </cell>
          <cell r="F2166" t="str">
            <v>Lyxor</v>
          </cell>
          <cell r="G2166" t="str">
            <v>Lyxor International Asset Management S.A.S.</v>
          </cell>
          <cell r="H2166" t="str">
            <v>EUR</v>
          </cell>
          <cell r="I2166" t="str">
            <v>MSCI EM NR USD</v>
          </cell>
          <cell r="J2166" t="str">
            <v>www.lyxorfunds.com</v>
          </cell>
          <cell r="K2166" t="str">
            <v>Actions Marchés Emergents</v>
          </cell>
          <cell r="L2166" t="str">
            <v>Europe ETF  - Actions Marchés Emergents</v>
          </cell>
          <cell r="M2166" t="str">
            <v>FJ00</v>
          </cell>
          <cell r="N2166" t="str">
            <v>FJ00B</v>
          </cell>
          <cell r="O2166" t="str">
            <v>Quotidien</v>
          </cell>
          <cell r="P2166" t="str">
            <v>Belgium;Switzerland;Chile;Germany;Spain;France;United Kingdom;Italy;</v>
          </cell>
          <cell r="Q2166" t="str">
            <v>Non</v>
          </cell>
          <cell r="R2166" t="str">
            <v/>
          </cell>
          <cell r="S2166" t="str">
            <v/>
          </cell>
          <cell r="T2166" t="str">
            <v>Marchés Emergents</v>
          </cell>
          <cell r="U2166" t="str">
            <v>Global Emerging Mkts</v>
          </cell>
          <cell r="V2166">
            <v>6</v>
          </cell>
          <cell r="W2166" t="str">
            <v>Non</v>
          </cell>
          <cell r="X2166" t="str">
            <v>Cap</v>
          </cell>
          <cell r="Y2166" t="str">
            <v>17h</v>
          </cell>
          <cell r="Z2166" t="str">
            <v>J+2</v>
          </cell>
          <cell r="AB2166" t="str">
            <v>Oui</v>
          </cell>
          <cell r="AC2166" t="str">
            <v>Oui</v>
          </cell>
          <cell r="AD2166">
            <v>0.55000000000000004</v>
          </cell>
          <cell r="AE2166">
            <v>0.55000000000000004</v>
          </cell>
        </row>
        <row r="2167">
          <cell r="A2167" t="str">
            <v>LU1598688189</v>
          </cell>
          <cell r="B2167" t="str">
            <v>Lyxor MSCI EMU Growth ETF DR Dist</v>
          </cell>
          <cell r="D2167">
            <v>3</v>
          </cell>
          <cell r="E2167" t="str">
            <v>SICAV</v>
          </cell>
          <cell r="F2167" t="str">
            <v>Lyxor</v>
          </cell>
          <cell r="G2167" t="str">
            <v>Lyxor International Asset Management S.A.S.</v>
          </cell>
          <cell r="H2167" t="str">
            <v>EUR</v>
          </cell>
          <cell r="I2167" t="str">
            <v>MSCI EMU Growth NR EUR</v>
          </cell>
          <cell r="J2167" t="str">
            <v>www.lyxorfunds.com</v>
          </cell>
          <cell r="K2167" t="str">
            <v>Actions Zone Euro Grandes Capitalisations</v>
          </cell>
          <cell r="L2167" t="str">
            <v>Europe ETF  - Actions Zone Euro Grandes Cap.</v>
          </cell>
          <cell r="M2167" t="str">
            <v>FBAA</v>
          </cell>
          <cell r="N2167" t="str">
            <v>FBAAB</v>
          </cell>
          <cell r="O2167" t="str">
            <v>Quotidien</v>
          </cell>
          <cell r="P2167" t="str">
            <v>Switzerland;Germany;France;Italy;Luxembourg;</v>
          </cell>
          <cell r="Q2167" t="str">
            <v>Oui</v>
          </cell>
          <cell r="R2167" t="str">
            <v/>
          </cell>
          <cell r="S2167" t="str">
            <v/>
          </cell>
          <cell r="T2167" t="str">
            <v>Zone Euro</v>
          </cell>
          <cell r="U2167" t="str">
            <v>Euroland</v>
          </cell>
          <cell r="V2167">
            <v>6</v>
          </cell>
          <cell r="W2167" t="str">
            <v>Non</v>
          </cell>
          <cell r="X2167" t="str">
            <v>Dist</v>
          </cell>
          <cell r="AB2167" t="str">
            <v>Non</v>
          </cell>
          <cell r="AC2167" t="str">
            <v>Oui</v>
          </cell>
          <cell r="AD2167">
            <v>0.4</v>
          </cell>
          <cell r="AE2167">
            <v>0.4</v>
          </cell>
        </row>
        <row r="2168">
          <cell r="A2168" t="str">
            <v>LU1598689153</v>
          </cell>
          <cell r="B2168" t="str">
            <v>Lyxor MSCI EMU Small Cap DR ETF Dist</v>
          </cell>
          <cell r="D2168">
            <v>3</v>
          </cell>
          <cell r="E2168" t="str">
            <v>SICAV</v>
          </cell>
          <cell r="F2168" t="str">
            <v>Lyxor</v>
          </cell>
          <cell r="G2168" t="str">
            <v>Lyxor International Asset Management S.A.S.</v>
          </cell>
          <cell r="H2168" t="str">
            <v>EUR</v>
          </cell>
          <cell r="I2168" t="str">
            <v>MSCI EMU Small Cap NR EUR</v>
          </cell>
          <cell r="J2168" t="str">
            <v>www.lyxorfunds.com</v>
          </cell>
          <cell r="K2168" t="str">
            <v>Actions Europe Petites Capitalisations</v>
          </cell>
          <cell r="L2168" t="str">
            <v>Europe ETF  - Actions Zone Euro Petites Cap.</v>
          </cell>
          <cell r="M2168" t="str">
            <v>FCE0</v>
          </cell>
          <cell r="N2168" t="str">
            <v>FCE0B</v>
          </cell>
          <cell r="O2168" t="str">
            <v>Quotidien</v>
          </cell>
          <cell r="P2168" t="str">
            <v>Switzerland;Germany;France;Italy;Luxembourg;</v>
          </cell>
          <cell r="Q2168" t="str">
            <v>Oui</v>
          </cell>
          <cell r="R2168" t="str">
            <v/>
          </cell>
          <cell r="S2168" t="str">
            <v/>
          </cell>
          <cell r="T2168" t="str">
            <v>Zone Euro</v>
          </cell>
          <cell r="U2168" t="str">
            <v>Euroland</v>
          </cell>
          <cell r="V2168">
            <v>6</v>
          </cell>
          <cell r="W2168" t="str">
            <v>Non</v>
          </cell>
          <cell r="X2168" t="str">
            <v>Dist</v>
          </cell>
          <cell r="Y2168" t="str">
            <v>17h</v>
          </cell>
          <cell r="Z2168" t="str">
            <v>J+2</v>
          </cell>
          <cell r="AB2168" t="str">
            <v>Non</v>
          </cell>
          <cell r="AC2168" t="str">
            <v>Oui</v>
          </cell>
          <cell r="AD2168">
            <v>0.4</v>
          </cell>
          <cell r="AE2168">
            <v>0.4</v>
          </cell>
        </row>
        <row r="2169">
          <cell r="A2169" t="str">
            <v>LU1598690169</v>
          </cell>
          <cell r="B2169" t="str">
            <v>Lyxor MSCI EMU Value DR ETF Dist</v>
          </cell>
          <cell r="D2169">
            <v>5</v>
          </cell>
          <cell r="E2169" t="str">
            <v>SICAV</v>
          </cell>
          <cell r="F2169" t="str">
            <v>Lyxor</v>
          </cell>
          <cell r="G2169" t="str">
            <v>Lyxor International Asset Management S.A.S.</v>
          </cell>
          <cell r="H2169" t="str">
            <v>EUR</v>
          </cell>
          <cell r="I2169" t="str">
            <v>MSCI EMU Value NR EUR</v>
          </cell>
          <cell r="J2169" t="str">
            <v>www.lyxorfunds.com</v>
          </cell>
          <cell r="K2169" t="str">
            <v>Actions Zone Euro Grandes Capitalisations</v>
          </cell>
          <cell r="L2169" t="str">
            <v>Europe ETF  - Actions Zone Euro Grandes Cap.</v>
          </cell>
          <cell r="M2169" t="str">
            <v>FBAA</v>
          </cell>
          <cell r="N2169" t="str">
            <v>FBAAB</v>
          </cell>
          <cell r="O2169" t="str">
            <v>Quotidien</v>
          </cell>
          <cell r="P2169" t="str">
            <v>Switzerland;Germany;France;Italy;Luxembourg;</v>
          </cell>
          <cell r="Q2169" t="str">
            <v>Oui</v>
          </cell>
          <cell r="R2169" t="str">
            <v/>
          </cell>
          <cell r="S2169" t="str">
            <v/>
          </cell>
          <cell r="T2169" t="str">
            <v>Zone Euro</v>
          </cell>
          <cell r="U2169" t="str">
            <v>Euroland</v>
          </cell>
          <cell r="V2169">
            <v>6</v>
          </cell>
          <cell r="W2169" t="str">
            <v>Non</v>
          </cell>
          <cell r="X2169" t="str">
            <v>Dist</v>
          </cell>
          <cell r="AB2169" t="str">
            <v>Non</v>
          </cell>
          <cell r="AC2169" t="str">
            <v>Oui</v>
          </cell>
          <cell r="AD2169">
            <v>0.4</v>
          </cell>
          <cell r="AE2169">
            <v>0.4</v>
          </cell>
        </row>
        <row r="2170">
          <cell r="A2170" t="str">
            <v>FR0010261198</v>
          </cell>
          <cell r="B2170" t="str">
            <v>Lyxor MSCI Europe (DR) ETF Acc</v>
          </cell>
          <cell r="D2170">
            <v>3</v>
          </cell>
          <cell r="E2170" t="str">
            <v>FCP</v>
          </cell>
          <cell r="F2170" t="str">
            <v>Lyxor</v>
          </cell>
          <cell r="G2170" t="str">
            <v>Lyxor International Asset Management S.A.S.</v>
          </cell>
          <cell r="H2170" t="str">
            <v>EUR</v>
          </cell>
          <cell r="I2170" t="str">
            <v>MSCI Europe NR EUR</v>
          </cell>
          <cell r="J2170" t="str">
            <v>www.lyxorfunds.com</v>
          </cell>
          <cell r="K2170" t="str">
            <v>Actions Europe Grandes Capitalisations Mixte</v>
          </cell>
          <cell r="L2170" t="str">
            <v>Europe ETF  - Actions Europe Gdes Cap. Mixte</v>
          </cell>
          <cell r="M2170" t="str">
            <v>FCBB</v>
          </cell>
          <cell r="N2170" t="str">
            <v>FCBBB</v>
          </cell>
          <cell r="O2170" t="str">
            <v>Quotidien</v>
          </cell>
          <cell r="P2170" t="str">
            <v>Switzerland;Germany;Spain;France;United Kingdom;Italy;</v>
          </cell>
          <cell r="Q2170" t="str">
            <v>Non</v>
          </cell>
          <cell r="R2170" t="str">
            <v/>
          </cell>
          <cell r="S2170" t="str">
            <v/>
          </cell>
          <cell r="T2170" t="str">
            <v>Europe</v>
          </cell>
          <cell r="U2170" t="str">
            <v>Europe</v>
          </cell>
          <cell r="V2170">
            <v>6</v>
          </cell>
          <cell r="W2170" t="str">
            <v>Non</v>
          </cell>
          <cell r="X2170" t="str">
            <v>Cap</v>
          </cell>
          <cell r="Y2170" t="str">
            <v>17h</v>
          </cell>
          <cell r="Z2170" t="str">
            <v>J+2</v>
          </cell>
          <cell r="AB2170" t="str">
            <v>Oui</v>
          </cell>
          <cell r="AC2170" t="str">
            <v>Oui</v>
          </cell>
          <cell r="AD2170">
            <v>0.25</v>
          </cell>
          <cell r="AE2170">
            <v>0.25</v>
          </cell>
        </row>
        <row r="2171">
          <cell r="A2171" t="str">
            <v>FR0010361683</v>
          </cell>
          <cell r="B2171" t="str">
            <v>Lyxor MSCI India ETF Acc EUR</v>
          </cell>
          <cell r="C2171" t="str">
            <v>création le 10/06/2013 - ATTENTION ! NON PEA à partir du 17/10/2014</v>
          </cell>
          <cell r="D2171">
            <v>2</v>
          </cell>
          <cell r="E2171" t="str">
            <v>FCP</v>
          </cell>
          <cell r="F2171" t="str">
            <v>Lyxor</v>
          </cell>
          <cell r="G2171" t="str">
            <v>Lyxor International Asset Management S.A.S.</v>
          </cell>
          <cell r="H2171" t="str">
            <v>EUR</v>
          </cell>
          <cell r="I2171" t="str">
            <v>MSCI India NR USD</v>
          </cell>
          <cell r="J2171" t="str">
            <v>www.lyxorfunds.com</v>
          </cell>
          <cell r="K2171" t="str">
            <v>Actions Inde</v>
          </cell>
          <cell r="L2171" t="str">
            <v>Europe ETF  - Actions Inde</v>
          </cell>
          <cell r="M2171" t="str">
            <v>FKE0</v>
          </cell>
          <cell r="N2171" t="str">
            <v>FKE0B</v>
          </cell>
          <cell r="O2171" t="str">
            <v>Quotidien</v>
          </cell>
          <cell r="P2171" t="str">
            <v>Austria;Belgium;Switzerland;Chile;Germany;Spain;France;United Kingdom;Italy;Netherlands;</v>
          </cell>
          <cell r="Q2171" t="str">
            <v>Non</v>
          </cell>
          <cell r="R2171" t="str">
            <v/>
          </cell>
          <cell r="S2171" t="str">
            <v/>
          </cell>
          <cell r="T2171" t="str">
            <v>Inde</v>
          </cell>
          <cell r="U2171" t="str">
            <v>Inde</v>
          </cell>
          <cell r="V2171">
            <v>6</v>
          </cell>
          <cell r="W2171" t="str">
            <v>Non</v>
          </cell>
          <cell r="X2171" t="str">
            <v>Cap</v>
          </cell>
          <cell r="Y2171" t="str">
            <v>18k30</v>
          </cell>
          <cell r="Z2171" t="str">
            <v>J+5</v>
          </cell>
          <cell r="AB2171" t="str">
            <v>Oui</v>
          </cell>
          <cell r="AC2171" t="str">
            <v>Oui</v>
          </cell>
          <cell r="AD2171">
            <v>0.85</v>
          </cell>
          <cell r="AE2171">
            <v>0.85</v>
          </cell>
        </row>
        <row r="2172">
          <cell r="A2172" t="str">
            <v>LU1923627092</v>
          </cell>
          <cell r="B2172" t="str">
            <v>Lyxor MSCI Russia ETF Acc</v>
          </cell>
          <cell r="D2172">
            <v>4</v>
          </cell>
          <cell r="E2172" t="str">
            <v>SICAV</v>
          </cell>
          <cell r="F2172" t="str">
            <v>Lyxor</v>
          </cell>
          <cell r="G2172" t="str">
            <v>Lyxor International Asset Management S.A.S.</v>
          </cell>
          <cell r="H2172" t="str">
            <v>EUR</v>
          </cell>
          <cell r="I2172" t="str">
            <v>MSCI Russia IMI Select GDR NR USD</v>
          </cell>
          <cell r="J2172" t="str">
            <v>www.lyxorfunds.com</v>
          </cell>
          <cell r="K2172" t="str">
            <v>Actions Russie</v>
          </cell>
          <cell r="L2172" t="str">
            <v>Europe ETF  - Actions Russie</v>
          </cell>
          <cell r="M2172" t="str">
            <v>FKF0</v>
          </cell>
          <cell r="N2172" t="str">
            <v>FKF0B</v>
          </cell>
          <cell r="O2172" t="str">
            <v>Quotidien</v>
          </cell>
          <cell r="P2172" t="str">
            <v>Switzerland;Germany;France;Italy;Luxembourg;</v>
          </cell>
          <cell r="Q2172" t="str">
            <v>Non</v>
          </cell>
          <cell r="R2172" t="str">
            <v>non résident</v>
          </cell>
          <cell r="S2172" t="str">
            <v/>
          </cell>
          <cell r="T2172" t="str">
            <v>Russie</v>
          </cell>
          <cell r="U2172" t="str">
            <v>Russia &amp; CIS</v>
          </cell>
          <cell r="V2172">
            <v>7</v>
          </cell>
          <cell r="W2172" t="str">
            <v>Non</v>
          </cell>
          <cell r="X2172" t="str">
            <v>Cap</v>
          </cell>
          <cell r="Y2172" t="str">
            <v>16h00</v>
          </cell>
          <cell r="Z2172" t="str">
            <v>J+5</v>
          </cell>
          <cell r="AB2172" t="str">
            <v>Non</v>
          </cell>
          <cell r="AC2172" t="str">
            <v>Oui</v>
          </cell>
          <cell r="AD2172">
            <v>0.65</v>
          </cell>
          <cell r="AE2172">
            <v>0.65</v>
          </cell>
        </row>
        <row r="2173">
          <cell r="A2173" t="str">
            <v>FR0010296061</v>
          </cell>
          <cell r="B2173" t="str">
            <v>Lyxor MSCI USA ESG (DR) ETF Dist</v>
          </cell>
          <cell r="C2173" t="str">
            <v>ATTENTION ! NON PEA à partir du 17/10/2014 / retiré de Darjeeling le 02/06/2016 (accord placement direct)</v>
          </cell>
          <cell r="D2173">
            <v>2</v>
          </cell>
          <cell r="E2173" t="str">
            <v>FCP</v>
          </cell>
          <cell r="F2173" t="str">
            <v>Lyxor</v>
          </cell>
          <cell r="G2173" t="str">
            <v>Lyxor International Asset Management S.A.S.</v>
          </cell>
          <cell r="H2173" t="str">
            <v>EUR</v>
          </cell>
          <cell r="I2173" t="str">
            <v>MSCI USA NR USD</v>
          </cell>
          <cell r="J2173" t="str">
            <v>www.lyxorfunds.com</v>
          </cell>
          <cell r="K2173" t="str">
            <v>Actions US Grandes Capitalisations Mixte</v>
          </cell>
          <cell r="L2173" t="str">
            <v>Europe ETF  - Actions Etats-Unis Gdes Cap. Mixte</v>
          </cell>
          <cell r="M2173" t="str">
            <v>FFAC</v>
          </cell>
          <cell r="N2173" t="str">
            <v>FFACB</v>
          </cell>
          <cell r="O2173" t="str">
            <v>Quotidien</v>
          </cell>
          <cell r="P2173" t="str">
            <v>Austria;Switzerland;Germany;France;United Kingdom;Italy;</v>
          </cell>
          <cell r="Q2173" t="str">
            <v>Non</v>
          </cell>
          <cell r="R2173" t="str">
            <v/>
          </cell>
          <cell r="S2173" t="str">
            <v/>
          </cell>
          <cell r="T2173" t="str">
            <v>Amérique du Nord</v>
          </cell>
          <cell r="U2173" t="str">
            <v>États-Unis d'Amérique</v>
          </cell>
          <cell r="V2173">
            <v>6</v>
          </cell>
          <cell r="W2173" t="str">
            <v>Non</v>
          </cell>
          <cell r="X2173" t="str">
            <v>Dist</v>
          </cell>
          <cell r="Y2173" t="str">
            <v>18h30</v>
          </cell>
          <cell r="Z2173" t="str">
            <v>J+5</v>
          </cell>
          <cell r="AB2173" t="str">
            <v>Oui</v>
          </cell>
          <cell r="AC2173" t="str">
            <v>Oui</v>
          </cell>
          <cell r="AD2173">
            <v>0.25</v>
          </cell>
          <cell r="AE2173">
            <v>0.09</v>
          </cell>
        </row>
        <row r="2174">
          <cell r="A2174" t="str">
            <v>LU0533032008</v>
          </cell>
          <cell r="B2174" t="str">
            <v>Lyxor MSCI World Cnsmr Disc TR ETF C EUR</v>
          </cell>
          <cell r="D2174">
            <v>1</v>
          </cell>
          <cell r="E2174" t="str">
            <v>SICAV</v>
          </cell>
          <cell r="F2174" t="str">
            <v>Lyxor</v>
          </cell>
          <cell r="G2174" t="str">
            <v>Lyxor International Asset Management S.A.S.</v>
          </cell>
          <cell r="H2174" t="str">
            <v>EUR</v>
          </cell>
          <cell r="I2174" t="str">
            <v>MSCI World/Consumer Disc NR USD</v>
          </cell>
          <cell r="J2174" t="str">
            <v>www.lyxorfunds.com</v>
          </cell>
          <cell r="K2174" t="str">
            <v>Secteur Biens de Conso. &amp; Services</v>
          </cell>
          <cell r="L2174" t="str">
            <v>Europe ETF  - Actions Secteur Biens Conso. &amp; Services</v>
          </cell>
          <cell r="M2174" t="str">
            <v>G0B0</v>
          </cell>
          <cell r="N2174" t="str">
            <v>G0B0B</v>
          </cell>
          <cell r="O2174" t="str">
            <v>Quotidien</v>
          </cell>
          <cell r="P2174" t="str">
            <v>Belgium;Germany;France;Italy;</v>
          </cell>
          <cell r="Q2174" t="str">
            <v>Non</v>
          </cell>
          <cell r="R2174" t="str">
            <v/>
          </cell>
          <cell r="S2174" t="str">
            <v/>
          </cell>
          <cell r="T2174" t="str">
            <v>International</v>
          </cell>
          <cell r="U2174" t="str">
            <v>Global</v>
          </cell>
          <cell r="V2174">
            <v>6</v>
          </cell>
          <cell r="W2174" t="str">
            <v>Non</v>
          </cell>
          <cell r="X2174" t="str">
            <v>Cap</v>
          </cell>
          <cell r="Y2174" t="str">
            <v>18h30</v>
          </cell>
          <cell r="Z2174" t="str">
            <v>J+5</v>
          </cell>
          <cell r="AB2174" t="str">
            <v>Non</v>
          </cell>
          <cell r="AC2174" t="str">
            <v>Oui</v>
          </cell>
          <cell r="AD2174">
            <v>0.3</v>
          </cell>
          <cell r="AE2174">
            <v>0.3</v>
          </cell>
        </row>
        <row r="2175">
          <cell r="A2175" t="str">
            <v>LU0533032420</v>
          </cell>
          <cell r="B2175" t="str">
            <v>Lyxor MSCI World Energy TR ETF C EUR</v>
          </cell>
          <cell r="D2175">
            <v>2</v>
          </cell>
          <cell r="E2175" t="str">
            <v>SICAV</v>
          </cell>
          <cell r="F2175" t="str">
            <v>Lyxor</v>
          </cell>
          <cell r="G2175" t="str">
            <v>Lyxor International Asset Management S.A.S.</v>
          </cell>
          <cell r="H2175" t="str">
            <v>EUR</v>
          </cell>
          <cell r="I2175" t="str">
            <v>MSCI World/Energy NR USD</v>
          </cell>
          <cell r="J2175" t="str">
            <v>www.lyxorfunds.com</v>
          </cell>
          <cell r="K2175" t="str">
            <v>Secteur Énergie</v>
          </cell>
          <cell r="L2175" t="str">
            <v>Europe ETF  - Actions Secteur Energie</v>
          </cell>
          <cell r="M2175" t="str">
            <v>G0F0</v>
          </cell>
          <cell r="N2175" t="str">
            <v>G0F0B</v>
          </cell>
          <cell r="O2175" t="str">
            <v>Quotidien</v>
          </cell>
          <cell r="P2175" t="str">
            <v>Belgium;Germany;France;Italy;</v>
          </cell>
          <cell r="Q2175" t="str">
            <v>Non</v>
          </cell>
          <cell r="R2175" t="str">
            <v>non résident</v>
          </cell>
          <cell r="S2175" t="str">
            <v/>
          </cell>
          <cell r="T2175" t="str">
            <v>International</v>
          </cell>
          <cell r="U2175" t="str">
            <v>Global</v>
          </cell>
          <cell r="V2175">
            <v>7</v>
          </cell>
          <cell r="W2175" t="str">
            <v>Non</v>
          </cell>
          <cell r="X2175" t="str">
            <v>Cap</v>
          </cell>
          <cell r="Y2175" t="str">
            <v>18h30</v>
          </cell>
          <cell r="Z2175" t="str">
            <v>J+3</v>
          </cell>
          <cell r="AB2175" t="str">
            <v>Non</v>
          </cell>
          <cell r="AC2175" t="str">
            <v>Oui</v>
          </cell>
          <cell r="AD2175">
            <v>0.3</v>
          </cell>
          <cell r="AE2175">
            <v>0.3</v>
          </cell>
        </row>
        <row r="2176">
          <cell r="A2176" t="str">
            <v>FR0010315770</v>
          </cell>
          <cell r="B2176" t="str">
            <v>Lyxor MSCI World ETF Dist</v>
          </cell>
          <cell r="C2176" t="str">
            <v xml:space="preserve">Premium gestion conseillée - classé dans titres vifs -  Retrait de l'offre Darjeeling en 01/2022 : remplacé par FR0014003IY1 Lyxor MSCI World UCITS ETF Acc - </v>
          </cell>
          <cell r="D2176">
            <v>5</v>
          </cell>
          <cell r="E2176" t="str">
            <v>FCP</v>
          </cell>
          <cell r="F2176" t="str">
            <v>Lyxor</v>
          </cell>
          <cell r="G2176" t="str">
            <v>Lyxor International Asset Management S.A.S.</v>
          </cell>
          <cell r="H2176" t="str">
            <v>EUR</v>
          </cell>
          <cell r="I2176" t="str">
            <v>MSCI World NR USD</v>
          </cell>
          <cell r="J2176" t="str">
            <v>www.lyxorfunds.com</v>
          </cell>
          <cell r="K2176" t="str">
            <v>Actions International Grandes Capitalisations Mixte</v>
          </cell>
          <cell r="L2176" t="str">
            <v>Europe ETF  - Actions Internationales Gdes Cap. Mixte</v>
          </cell>
          <cell r="M2176" t="str">
            <v>FEAD</v>
          </cell>
          <cell r="N2176" t="str">
            <v>FEADB</v>
          </cell>
          <cell r="O2176" t="str">
            <v>Quotidien</v>
          </cell>
          <cell r="P2176" t="str">
            <v>Belgium;Switzerland;Chile;Germany;Spain;France;Italy;</v>
          </cell>
          <cell r="Q2176" t="str">
            <v>Non</v>
          </cell>
          <cell r="R2176" t="str">
            <v/>
          </cell>
          <cell r="S2176" t="str">
            <v/>
          </cell>
          <cell r="T2176" t="str">
            <v>International</v>
          </cell>
          <cell r="U2176" t="str">
            <v>Global</v>
          </cell>
          <cell r="V2176">
            <v>6</v>
          </cell>
          <cell r="W2176" t="str">
            <v>Non</v>
          </cell>
          <cell r="X2176" t="str">
            <v>Dist</v>
          </cell>
          <cell r="Y2176" t="str">
            <v>17h</v>
          </cell>
          <cell r="Z2176" t="str">
            <v>J+2</v>
          </cell>
          <cell r="AB2176" t="str">
            <v>Oui</v>
          </cell>
          <cell r="AC2176" t="str">
            <v>Oui</v>
          </cell>
          <cell r="AD2176">
            <v>0.3</v>
          </cell>
          <cell r="AE2176">
            <v>0.3</v>
          </cell>
        </row>
        <row r="2177">
          <cell r="A2177" t="str">
            <v>FR0011660927</v>
          </cell>
          <cell r="B2177" t="str">
            <v>Lyxor MSCI World ETF Mnth H EUR Dist</v>
          </cell>
          <cell r="D2177">
            <v>2</v>
          </cell>
          <cell r="E2177" t="str">
            <v>FCP</v>
          </cell>
          <cell r="F2177" t="str">
            <v>Lyxor</v>
          </cell>
          <cell r="G2177" t="str">
            <v>Lyxor International Asset Management S.A.S.</v>
          </cell>
          <cell r="H2177" t="str">
            <v>EUR</v>
          </cell>
          <cell r="I2177" t="str">
            <v>MSCI World NR USD</v>
          </cell>
          <cell r="J2177" t="str">
            <v>www.lyxorfunds.com</v>
          </cell>
          <cell r="K2177" t="str">
            <v>Actions autres</v>
          </cell>
          <cell r="L2177" t="str">
            <v>Europe ETF  - Autres actions</v>
          </cell>
          <cell r="M2177" t="str">
            <v>FTZZ</v>
          </cell>
          <cell r="N2177" t="str">
            <v>FTZZB</v>
          </cell>
          <cell r="O2177" t="str">
            <v>Quotidien</v>
          </cell>
          <cell r="P2177" t="str">
            <v>France</v>
          </cell>
          <cell r="Q2177" t="str">
            <v>Non</v>
          </cell>
          <cell r="R2177" t="str">
            <v/>
          </cell>
          <cell r="S2177" t="str">
            <v/>
          </cell>
          <cell r="T2177" t="str">
            <v>International</v>
          </cell>
          <cell r="U2177" t="str">
            <v>Global</v>
          </cell>
          <cell r="V2177">
            <v>6</v>
          </cell>
          <cell r="W2177" t="str">
            <v>Non</v>
          </cell>
          <cell r="X2177" t="str">
            <v>Dist</v>
          </cell>
          <cell r="Y2177" t="str">
            <v>17h</v>
          </cell>
          <cell r="Z2177" t="str">
            <v>J+2</v>
          </cell>
          <cell r="AB2177" t="str">
            <v>Oui</v>
          </cell>
          <cell r="AC2177" t="str">
            <v>Oui</v>
          </cell>
          <cell r="AD2177">
            <v>0.3</v>
          </cell>
          <cell r="AE2177">
            <v>0.3</v>
          </cell>
        </row>
        <row r="2178">
          <cell r="A2178" t="str">
            <v>LU0533033238</v>
          </cell>
          <cell r="B2178" t="str">
            <v>Lyxor MSCI World HealthCare TR ETF C EUR</v>
          </cell>
          <cell r="D2178">
            <v>2</v>
          </cell>
          <cell r="E2178" t="str">
            <v>SICAV</v>
          </cell>
          <cell r="F2178" t="str">
            <v>Lyxor</v>
          </cell>
          <cell r="G2178" t="str">
            <v>Lyxor International Asset Management S.A.S.</v>
          </cell>
          <cell r="H2178" t="str">
            <v>EUR</v>
          </cell>
          <cell r="I2178" t="str">
            <v>MSCI World/Health Care NR USD</v>
          </cell>
          <cell r="J2178" t="str">
            <v>www.lyxorfunds.com</v>
          </cell>
          <cell r="K2178" t="str">
            <v>Secteur Santé</v>
          </cell>
          <cell r="L2178" t="str">
            <v>Europe ETF  - Actions Secteur Santé</v>
          </cell>
          <cell r="M2178" t="str">
            <v>G0P0</v>
          </cell>
          <cell r="N2178" t="str">
            <v>G0P0B</v>
          </cell>
          <cell r="O2178" t="str">
            <v>Quotidien</v>
          </cell>
          <cell r="P2178" t="str">
            <v>Germany;France;Italy;</v>
          </cell>
          <cell r="Q2178" t="str">
            <v>Non</v>
          </cell>
          <cell r="R2178" t="str">
            <v/>
          </cell>
          <cell r="S2178" t="str">
            <v/>
          </cell>
          <cell r="T2178" t="str">
            <v>International</v>
          </cell>
          <cell r="U2178" t="str">
            <v>Global</v>
          </cell>
          <cell r="V2178">
            <v>6</v>
          </cell>
          <cell r="W2178" t="str">
            <v>Non</v>
          </cell>
          <cell r="X2178" t="str">
            <v>Cap</v>
          </cell>
          <cell r="Y2178" t="str">
            <v>18h30</v>
          </cell>
          <cell r="Z2178" t="str">
            <v>J+5</v>
          </cell>
          <cell r="AB2178" t="str">
            <v>Non</v>
          </cell>
          <cell r="AC2178" t="str">
            <v>Oui</v>
          </cell>
          <cell r="AD2178">
            <v>0.3</v>
          </cell>
          <cell r="AE2178">
            <v>0.3</v>
          </cell>
        </row>
        <row r="2179">
          <cell r="A2179" t="str">
            <v>LU0533033667</v>
          </cell>
          <cell r="B2179" t="str">
            <v>Lyxor MSCI World Info Tech TR ETF C EUR</v>
          </cell>
          <cell r="D2179">
            <v>2</v>
          </cell>
          <cell r="E2179" t="str">
            <v>SICAV</v>
          </cell>
          <cell r="F2179" t="str">
            <v>Lyxor</v>
          </cell>
          <cell r="G2179" t="str">
            <v>Lyxor International Asset Management S.A.S.</v>
          </cell>
          <cell r="H2179" t="str">
            <v>EUR</v>
          </cell>
          <cell r="I2179" t="str">
            <v>MSCI World/Information Tech NR USD</v>
          </cell>
          <cell r="J2179" t="str">
            <v>www.lyxorfunds.com</v>
          </cell>
          <cell r="K2179" t="str">
            <v>Secteur Technologies</v>
          </cell>
          <cell r="L2179" t="str">
            <v>Europe ETF  - Actions Secteur Technologies</v>
          </cell>
          <cell r="M2179" t="str">
            <v>G0R0</v>
          </cell>
          <cell r="N2179" t="str">
            <v>G0R0B</v>
          </cell>
          <cell r="O2179" t="str">
            <v>Quotidien</v>
          </cell>
          <cell r="P2179" t="str">
            <v>Belgium;Germany;France;Italy;</v>
          </cell>
          <cell r="Q2179" t="str">
            <v>Non</v>
          </cell>
          <cell r="R2179" t="str">
            <v/>
          </cell>
          <cell r="S2179" t="str">
            <v/>
          </cell>
          <cell r="T2179" t="str">
            <v>International</v>
          </cell>
          <cell r="U2179" t="str">
            <v>Global</v>
          </cell>
          <cell r="V2179">
            <v>6</v>
          </cell>
          <cell r="W2179" t="str">
            <v>Non</v>
          </cell>
          <cell r="X2179" t="str">
            <v>Cap</v>
          </cell>
          <cell r="Y2179" t="str">
            <v>18h30</v>
          </cell>
          <cell r="Z2179" t="str">
            <v>J+3</v>
          </cell>
          <cell r="AB2179" t="str">
            <v>Non</v>
          </cell>
          <cell r="AC2179" t="str">
            <v>Oui</v>
          </cell>
          <cell r="AD2179">
            <v>0.3</v>
          </cell>
          <cell r="AE2179">
            <v>0.3</v>
          </cell>
        </row>
        <row r="2180">
          <cell r="A2180" t="str">
            <v>LU0533034129</v>
          </cell>
          <cell r="B2180" t="str">
            <v>Lyxor MSCI World TelecomSvcsTR ETF C EUR</v>
          </cell>
          <cell r="D2180">
            <v>2</v>
          </cell>
          <cell r="E2180" t="str">
            <v>SICAV</v>
          </cell>
          <cell r="F2180" t="str">
            <v>Lyxor</v>
          </cell>
          <cell r="G2180" t="str">
            <v>Lyxor International Asset Management S.A.S.</v>
          </cell>
          <cell r="H2180" t="str">
            <v>EUR</v>
          </cell>
          <cell r="I2180" t="str">
            <v>MSCI World/Comm Services NR USD</v>
          </cell>
          <cell r="J2180" t="str">
            <v>www.lyxorfunds.com</v>
          </cell>
          <cell r="K2180" t="str">
            <v>Secteur Communication</v>
          </cell>
          <cell r="L2180" t="str">
            <v>Europe ETF  - Actions Secteur Communication</v>
          </cell>
          <cell r="M2180" t="str">
            <v>G0D0</v>
          </cell>
          <cell r="N2180" t="str">
            <v>G0D0B</v>
          </cell>
          <cell r="O2180" t="str">
            <v>Quotidien</v>
          </cell>
          <cell r="P2180" t="str">
            <v>Belgium;Germany;France;Italy;</v>
          </cell>
          <cell r="Q2180" t="str">
            <v>Non</v>
          </cell>
          <cell r="R2180" t="str">
            <v/>
          </cell>
          <cell r="S2180" t="str">
            <v/>
          </cell>
          <cell r="T2180" t="str">
            <v>International</v>
          </cell>
          <cell r="U2180" t="str">
            <v>Global</v>
          </cell>
          <cell r="V2180">
            <v>6</v>
          </cell>
          <cell r="W2180" t="str">
            <v>Non</v>
          </cell>
          <cell r="X2180" t="str">
            <v>Cap</v>
          </cell>
          <cell r="Y2180" t="str">
            <v>18h30</v>
          </cell>
          <cell r="Z2180" t="str">
            <v>J+5</v>
          </cell>
          <cell r="AB2180" t="str">
            <v>Non</v>
          </cell>
          <cell r="AC2180" t="str">
            <v>Oui</v>
          </cell>
          <cell r="AD2180">
            <v>0.3</v>
          </cell>
          <cell r="AE2180">
            <v>0.3</v>
          </cell>
        </row>
        <row r="2181">
          <cell r="A2181" t="str">
            <v>LU0533033402</v>
          </cell>
          <cell r="B2181" t="str">
            <v>Lyxor MSCI WorldIndustrials TR ETF C EUR</v>
          </cell>
          <cell r="D2181">
            <v>2</v>
          </cell>
          <cell r="E2181" t="str">
            <v>SICAV</v>
          </cell>
          <cell r="F2181" t="str">
            <v>Lyxor</v>
          </cell>
          <cell r="G2181" t="str">
            <v>Lyxor International Asset Management S.A.S.</v>
          </cell>
          <cell r="H2181" t="str">
            <v>EUR</v>
          </cell>
          <cell r="I2181" t="str">
            <v>MSCI World/Industrials NR USD</v>
          </cell>
          <cell r="J2181" t="str">
            <v>www.lyxorfunds.com</v>
          </cell>
          <cell r="K2181" t="str">
            <v>Secteur Matériaux et Industrie</v>
          </cell>
          <cell r="L2181" t="str">
            <v>Europe ETF  - Actions Secteur Matériaux &amp; Industrie</v>
          </cell>
          <cell r="M2181" t="str">
            <v>G0L0</v>
          </cell>
          <cell r="N2181" t="str">
            <v>G0L0B</v>
          </cell>
          <cell r="O2181" t="str">
            <v>Quotidien</v>
          </cell>
          <cell r="P2181" t="str">
            <v>Belgium;Germany;France;Italy;</v>
          </cell>
          <cell r="Q2181" t="str">
            <v>Non</v>
          </cell>
          <cell r="R2181" t="str">
            <v/>
          </cell>
          <cell r="S2181" t="str">
            <v/>
          </cell>
          <cell r="T2181" t="str">
            <v>International</v>
          </cell>
          <cell r="U2181" t="str">
            <v>Global</v>
          </cell>
          <cell r="V2181">
            <v>6</v>
          </cell>
          <cell r="W2181" t="str">
            <v>Non</v>
          </cell>
          <cell r="X2181" t="str">
            <v>Cap</v>
          </cell>
          <cell r="Y2181" t="str">
            <v>18h30</v>
          </cell>
          <cell r="Z2181" t="str">
            <v>J+3</v>
          </cell>
          <cell r="AB2181" t="str">
            <v>Non</v>
          </cell>
          <cell r="AC2181" t="str">
            <v>Oui</v>
          </cell>
          <cell r="AD2181">
            <v>0.3</v>
          </cell>
          <cell r="AE2181">
            <v>0.3</v>
          </cell>
        </row>
        <row r="2182">
          <cell r="A2182" t="str">
            <v>LU1829221024</v>
          </cell>
          <cell r="B2182" t="str">
            <v>Lyxor Nasdaq 100 ETF Acc</v>
          </cell>
          <cell r="C2182" t="str">
            <v>Premium gestion conseillée - classé dans titres vifs</v>
          </cell>
          <cell r="D2182">
            <v>5</v>
          </cell>
          <cell r="E2182" t="str">
            <v>SICAV</v>
          </cell>
          <cell r="F2182" t="str">
            <v>Lyxor</v>
          </cell>
          <cell r="G2182" t="str">
            <v>Lyxor International Asset Management S.A.S.</v>
          </cell>
          <cell r="H2182" t="str">
            <v>EUR</v>
          </cell>
          <cell r="I2182" t="str">
            <v>NASDAQ 100 NR USD</v>
          </cell>
          <cell r="J2182" t="str">
            <v>www.lyxorfunds.com</v>
          </cell>
          <cell r="K2182" t="str">
            <v>Actions US Grandes Capitalisations Croissance</v>
          </cell>
          <cell r="L2182" t="str">
            <v>Europe ETF  - Actions Etats-Unis Gdes Cap. Croissance</v>
          </cell>
          <cell r="M2182" t="str">
            <v>FFAD</v>
          </cell>
          <cell r="N2182" t="str">
            <v>FFADB</v>
          </cell>
          <cell r="O2182" t="str">
            <v>Quotidien</v>
          </cell>
          <cell r="P2182" t="str">
            <v>Germany;France;United Kingdom;Italy;Luxembourg;</v>
          </cell>
          <cell r="Q2182" t="str">
            <v>Non</v>
          </cell>
          <cell r="R2182" t="str">
            <v/>
          </cell>
          <cell r="S2182" t="str">
            <v/>
          </cell>
          <cell r="T2182" t="str">
            <v>Amérique du Nord</v>
          </cell>
          <cell r="U2182" t="str">
            <v>États-Unis d'Amérique</v>
          </cell>
          <cell r="V2182">
            <v>6</v>
          </cell>
          <cell r="W2182" t="str">
            <v>Non</v>
          </cell>
          <cell r="X2182" t="str">
            <v>Cap</v>
          </cell>
          <cell r="AB2182" t="str">
            <v>Non</v>
          </cell>
          <cell r="AC2182" t="str">
            <v>Oui</v>
          </cell>
          <cell r="AD2182">
            <v>0.22</v>
          </cell>
          <cell r="AE2182">
            <v>0.22</v>
          </cell>
        </row>
        <row r="2183">
          <cell r="A2183" t="str">
            <v>FR0010524777</v>
          </cell>
          <cell r="B2183" t="str">
            <v>Lyxor MSCI New Enrg ESG Fltr DR ETF Dist</v>
          </cell>
          <cell r="C2183" t="str">
            <v>Retrait de l'offre Darjeeling en 01/2022 : remplacé par FR0014002CG3  Lyxor New Energy ESG Flt DR ETF Acc EUR</v>
          </cell>
          <cell r="D2183">
            <v>3</v>
          </cell>
          <cell r="E2183" t="str">
            <v>FCP</v>
          </cell>
          <cell r="F2183" t="str">
            <v>Lyxor</v>
          </cell>
          <cell r="G2183" t="str">
            <v>Lyxor International Asset Management S.A.S.</v>
          </cell>
          <cell r="H2183" t="str">
            <v>EUR</v>
          </cell>
          <cell r="I2183" t="str">
            <v>World Alternative Energy CW NR EUR</v>
          </cell>
          <cell r="J2183" t="str">
            <v>www.lyxorfunds.com</v>
          </cell>
          <cell r="K2183" t="str">
            <v>Secteur Energie Alternative</v>
          </cell>
          <cell r="L2183" t="str">
            <v>Europe ETF  - Actions Secteur Energies Alternatives</v>
          </cell>
          <cell r="M2183" t="str">
            <v>G0G0</v>
          </cell>
          <cell r="N2183" t="str">
            <v>G0G0B</v>
          </cell>
          <cell r="O2183" t="str">
            <v>Quotidien</v>
          </cell>
          <cell r="P2183" t="str">
            <v>Switzerland;Germany;Spain;France;United Kingdom;Italy;</v>
          </cell>
          <cell r="Q2183" t="str">
            <v>Non</v>
          </cell>
          <cell r="R2183" t="str">
            <v/>
          </cell>
          <cell r="S2183" t="str">
            <v/>
          </cell>
          <cell r="T2183" t="str">
            <v>International</v>
          </cell>
          <cell r="U2183" t="str">
            <v>Global</v>
          </cell>
          <cell r="V2183">
            <v>6</v>
          </cell>
          <cell r="W2183" t="str">
            <v>Non</v>
          </cell>
          <cell r="X2183" t="str">
            <v>Dist</v>
          </cell>
          <cell r="Y2183" t="str">
            <v>18h30</v>
          </cell>
          <cell r="Z2183" t="str">
            <v>J+1</v>
          </cell>
          <cell r="AB2183" t="str">
            <v>Oui</v>
          </cell>
          <cell r="AC2183" t="str">
            <v>Oui</v>
          </cell>
          <cell r="AD2183">
            <v>0.6</v>
          </cell>
          <cell r="AE2183">
            <v>0.6</v>
          </cell>
        </row>
        <row r="2184">
          <cell r="A2184" t="str">
            <v>LU0488317701</v>
          </cell>
          <cell r="B2184" t="str">
            <v>Lyxor NYSE Arca Gold BUGS ETF</v>
          </cell>
          <cell r="C2184" t="str">
            <v>Absorption de l'ETF LU0854423687 Lyxor MSCI ACWI Gold ETF C EUR 11/09/2020</v>
          </cell>
          <cell r="D2184">
            <v>2</v>
          </cell>
          <cell r="E2184" t="str">
            <v>SICAV</v>
          </cell>
          <cell r="F2184" t="str">
            <v>Lyxor</v>
          </cell>
          <cell r="G2184" t="str">
            <v>Lyxor Funds Solutions S.A.</v>
          </cell>
          <cell r="H2184" t="str">
            <v>EUR</v>
          </cell>
          <cell r="I2184" t="str">
            <v>NYSE Arca Gold Bugs NR USD</v>
          </cell>
          <cell r="J2184" t="str">
            <v>www.lyxorfunds.com</v>
          </cell>
          <cell r="K2184" t="str">
            <v>Secteur Métaux Précieux</v>
          </cell>
          <cell r="L2184" t="str">
            <v>Europe ETF  - Actions Secteur Métaux Précieux</v>
          </cell>
          <cell r="M2184" t="str">
            <v>G0N0</v>
          </cell>
          <cell r="N2184" t="str">
            <v>G0N0B</v>
          </cell>
          <cell r="O2184" t="str">
            <v>Quotidien</v>
          </cell>
          <cell r="P2184" t="str">
            <v>Switzerland;Germany;United Kingdom;</v>
          </cell>
          <cell r="Q2184" t="str">
            <v>Non</v>
          </cell>
          <cell r="R2184" t="str">
            <v>non résident</v>
          </cell>
          <cell r="S2184" t="str">
            <v/>
          </cell>
          <cell r="T2184" t="str">
            <v>International</v>
          </cell>
          <cell r="U2184" t="str">
            <v>Global</v>
          </cell>
          <cell r="V2184">
            <v>7</v>
          </cell>
          <cell r="W2184">
            <v>0</v>
          </cell>
          <cell r="X2184" t="str">
            <v>Dist</v>
          </cell>
          <cell r="AB2184" t="str">
            <v>Non</v>
          </cell>
          <cell r="AC2184" t="str">
            <v>Oui</v>
          </cell>
          <cell r="AD2184">
            <v>0.65</v>
          </cell>
          <cell r="AE2184">
            <v>0.65</v>
          </cell>
        </row>
        <row r="2185">
          <cell r="A2185" t="str">
            <v>FR0011869270</v>
          </cell>
          <cell r="B2185" t="str">
            <v>Lyxor PEA Dow Jones Industrial Avg ETF C</v>
          </cell>
          <cell r="D2185">
            <v>2</v>
          </cell>
          <cell r="E2185" t="str">
            <v>FCP</v>
          </cell>
          <cell r="F2185" t="str">
            <v>Lyxor</v>
          </cell>
          <cell r="G2185" t="str">
            <v>Lyxor International Asset Management S.A.S.</v>
          </cell>
          <cell r="H2185" t="str">
            <v>EUR</v>
          </cell>
          <cell r="I2185" t="str">
            <v>DJ Industrial Average NR USD</v>
          </cell>
          <cell r="J2185" t="str">
            <v>www.lyxorfunds.com</v>
          </cell>
          <cell r="K2185" t="str">
            <v>Actions US Grandes Capitalisations Mixte</v>
          </cell>
          <cell r="L2185" t="str">
            <v>Europe ETF  - Actions Etats-Unis Gdes Cap. Mixte</v>
          </cell>
          <cell r="M2185" t="str">
            <v>FFAC</v>
          </cell>
          <cell r="N2185" t="str">
            <v>FFACB</v>
          </cell>
          <cell r="O2185" t="str">
            <v>Quotidien</v>
          </cell>
          <cell r="P2185" t="str">
            <v>France</v>
          </cell>
          <cell r="Q2185" t="str">
            <v>Oui</v>
          </cell>
          <cell r="R2185" t="str">
            <v/>
          </cell>
          <cell r="S2185" t="str">
            <v/>
          </cell>
          <cell r="T2185" t="str">
            <v>Amérique du Nord</v>
          </cell>
          <cell r="U2185" t="str">
            <v>États-Unis d'Amérique</v>
          </cell>
          <cell r="V2185">
            <v>6</v>
          </cell>
          <cell r="W2185" t="str">
            <v>Non</v>
          </cell>
          <cell r="X2185" t="str">
            <v>Cap</v>
          </cell>
          <cell r="Y2185" t="str">
            <v>17h</v>
          </cell>
          <cell r="Z2185" t="str">
            <v>J+2</v>
          </cell>
          <cell r="AB2185" t="str">
            <v>Non</v>
          </cell>
          <cell r="AC2185" t="str">
            <v>Oui</v>
          </cell>
          <cell r="AD2185">
            <v>0.5</v>
          </cell>
          <cell r="AE2185">
            <v>0.5</v>
          </cell>
        </row>
        <row r="2186">
          <cell r="A2186" t="str">
            <v>FR0011882364</v>
          </cell>
          <cell r="B2186" t="str">
            <v>Lyxor PEA Eau (MSCI Water) ETF Capi</v>
          </cell>
          <cell r="D2186">
            <v>3</v>
          </cell>
          <cell r="E2186" t="str">
            <v>FCP</v>
          </cell>
          <cell r="F2186" t="str">
            <v>Lyxor</v>
          </cell>
          <cell r="G2186" t="str">
            <v>Lyxor International Asset Management S.A.S.</v>
          </cell>
          <cell r="H2186" t="str">
            <v>EUR</v>
          </cell>
          <cell r="I2186" t="str">
            <v>World Water CW NR EUR</v>
          </cell>
          <cell r="J2186" t="str">
            <v>www.lyxorfunds.com</v>
          </cell>
          <cell r="K2186" t="str">
            <v>Secteur Infrastructure</v>
          </cell>
          <cell r="L2186" t="str">
            <v>Europe ETF  - Actions Secteur Eau</v>
          </cell>
          <cell r="M2186" t="str">
            <v>G0K0</v>
          </cell>
          <cell r="N2186" t="str">
            <v>G0K0B</v>
          </cell>
          <cell r="O2186" t="str">
            <v>Quotidien</v>
          </cell>
          <cell r="P2186" t="str">
            <v>France</v>
          </cell>
          <cell r="Q2186" t="str">
            <v>Oui</v>
          </cell>
          <cell r="R2186" t="str">
            <v/>
          </cell>
          <cell r="S2186" t="str">
            <v/>
          </cell>
          <cell r="T2186" t="str">
            <v>International</v>
          </cell>
          <cell r="U2186" t="str">
            <v>Global</v>
          </cell>
          <cell r="V2186">
            <v>6</v>
          </cell>
          <cell r="W2186" t="str">
            <v>Non</v>
          </cell>
          <cell r="X2186" t="str">
            <v>Cap</v>
          </cell>
          <cell r="Y2186" t="str">
            <v>17h</v>
          </cell>
          <cell r="Z2186" t="str">
            <v>J+2</v>
          </cell>
          <cell r="AB2186" t="str">
            <v>Oui</v>
          </cell>
          <cell r="AC2186" t="str">
            <v>Oui</v>
          </cell>
          <cell r="AD2186">
            <v>0.6</v>
          </cell>
          <cell r="AE2186">
            <v>0.6</v>
          </cell>
        </row>
        <row r="2187">
          <cell r="A2187" t="str">
            <v>FR0011440478</v>
          </cell>
          <cell r="B2187" t="str">
            <v>Lyxor PEA Emergents MSCI Em Mkts ETF C</v>
          </cell>
          <cell r="D2187">
            <v>3</v>
          </cell>
          <cell r="E2187" t="str">
            <v>FCP</v>
          </cell>
          <cell r="F2187" t="str">
            <v>Lyxor</v>
          </cell>
          <cell r="G2187" t="str">
            <v>Lyxor International Asset Management S.A.S.</v>
          </cell>
          <cell r="H2187" t="str">
            <v>EUR</v>
          </cell>
          <cell r="I2187" t="str">
            <v>MSCI EM NR USD</v>
          </cell>
          <cell r="J2187" t="str">
            <v>www.lyxorfunds.com</v>
          </cell>
          <cell r="K2187" t="str">
            <v>Actions Marchés Emergents</v>
          </cell>
          <cell r="L2187" t="str">
            <v>Europe ETF  - Actions Marchés Emergents</v>
          </cell>
          <cell r="M2187" t="str">
            <v>FJ00</v>
          </cell>
          <cell r="N2187" t="str">
            <v>FJ00B</v>
          </cell>
          <cell r="O2187" t="str">
            <v>Quotidien</v>
          </cell>
          <cell r="P2187" t="str">
            <v>France</v>
          </cell>
          <cell r="Q2187" t="str">
            <v>Oui</v>
          </cell>
          <cell r="R2187" t="str">
            <v/>
          </cell>
          <cell r="S2187" t="str">
            <v/>
          </cell>
          <cell r="T2187" t="str">
            <v>Marchés Emergents</v>
          </cell>
          <cell r="U2187" t="str">
            <v>Global Emerging Mkts</v>
          </cell>
          <cell r="V2187">
            <v>6</v>
          </cell>
          <cell r="W2187" t="str">
            <v>Non</v>
          </cell>
          <cell r="X2187" t="str">
            <v>Cap</v>
          </cell>
          <cell r="Y2187" t="str">
            <v>17h</v>
          </cell>
          <cell r="Z2187" t="str">
            <v>J+2</v>
          </cell>
          <cell r="AB2187" t="str">
            <v>Non</v>
          </cell>
          <cell r="AC2187" t="str">
            <v>Oui</v>
          </cell>
          <cell r="AD2187">
            <v>0.55000000000000004</v>
          </cell>
          <cell r="AE2187">
            <v>0.55000000000000004</v>
          </cell>
        </row>
        <row r="2188">
          <cell r="A2188" t="str">
            <v>FR0011869304</v>
          </cell>
          <cell r="B2188" t="str">
            <v>Lyxor PEA Im Eurp FTSE EPRA/NAREIT ETF C</v>
          </cell>
          <cell r="D2188">
            <v>3</v>
          </cell>
          <cell r="E2188" t="str">
            <v>FCP</v>
          </cell>
          <cell r="F2188" t="str">
            <v>Lyxor</v>
          </cell>
          <cell r="G2188" t="str">
            <v>Lyxor International Asset Management S.A.S.</v>
          </cell>
          <cell r="H2188" t="str">
            <v>EUR</v>
          </cell>
          <cell r="I2188" t="str">
            <v>FTSE EPRA Nareit Developed Europe NR EUR</v>
          </cell>
          <cell r="J2188" t="str">
            <v>www.lyxorfunds.com</v>
          </cell>
          <cell r="K2188" t="str">
            <v>Secteur Immobilier Europe</v>
          </cell>
          <cell r="L2188" t="str">
            <v>Europe ETF  - Immobilier - Indirect Europe</v>
          </cell>
          <cell r="M2188" t="str">
            <v>G0I0</v>
          </cell>
          <cell r="N2188" t="str">
            <v>G0I0B</v>
          </cell>
          <cell r="O2188" t="str">
            <v>Quotidien</v>
          </cell>
          <cell r="P2188" t="str">
            <v>France</v>
          </cell>
          <cell r="Q2188" t="str">
            <v>Oui</v>
          </cell>
          <cell r="R2188" t="str">
            <v/>
          </cell>
          <cell r="S2188" t="str">
            <v/>
          </cell>
          <cell r="T2188" t="str">
            <v>Europe</v>
          </cell>
          <cell r="U2188" t="str">
            <v>Europe</v>
          </cell>
          <cell r="V2188">
            <v>6</v>
          </cell>
          <cell r="W2188" t="str">
            <v>Non</v>
          </cell>
          <cell r="X2188" t="str">
            <v>Cap</v>
          </cell>
          <cell r="Y2188" t="str">
            <v>17h</v>
          </cell>
          <cell r="Z2188" t="str">
            <v>J+2</v>
          </cell>
          <cell r="AB2188" t="str">
            <v>Non</v>
          </cell>
          <cell r="AC2188" t="str">
            <v>Oui</v>
          </cell>
          <cell r="AD2188">
            <v>0.4</v>
          </cell>
          <cell r="AE2188">
            <v>0.4</v>
          </cell>
        </row>
        <row r="2189">
          <cell r="A2189" t="str">
            <v>FR0011869320</v>
          </cell>
          <cell r="B2189" t="str">
            <v>Lyxor PEA Inde (MSCI India) ETF Capi</v>
          </cell>
          <cell r="D2189">
            <v>2</v>
          </cell>
          <cell r="E2189" t="str">
            <v>FCP</v>
          </cell>
          <cell r="F2189" t="str">
            <v>Lyxor</v>
          </cell>
          <cell r="G2189" t="str">
            <v>Lyxor International Asset Management S.A.S.</v>
          </cell>
          <cell r="H2189" t="str">
            <v>EUR</v>
          </cell>
          <cell r="I2189" t="str">
            <v>MSCI India NR USD</v>
          </cell>
          <cell r="J2189" t="str">
            <v>www.lyxorfunds.com</v>
          </cell>
          <cell r="K2189" t="str">
            <v>Actions Inde</v>
          </cell>
          <cell r="L2189" t="str">
            <v>Europe ETF  - Actions Inde</v>
          </cell>
          <cell r="M2189" t="str">
            <v>FKE0</v>
          </cell>
          <cell r="N2189" t="str">
            <v>FKE0B</v>
          </cell>
          <cell r="O2189" t="str">
            <v>Quotidien</v>
          </cell>
          <cell r="P2189" t="str">
            <v>France</v>
          </cell>
          <cell r="Q2189" t="str">
            <v>Oui</v>
          </cell>
          <cell r="R2189" t="str">
            <v/>
          </cell>
          <cell r="S2189" t="str">
            <v/>
          </cell>
          <cell r="T2189" t="str">
            <v>Inde</v>
          </cell>
          <cell r="U2189" t="str">
            <v>Inde</v>
          </cell>
          <cell r="V2189">
            <v>6</v>
          </cell>
          <cell r="W2189" t="str">
            <v>Non</v>
          </cell>
          <cell r="X2189" t="str">
            <v>Cap</v>
          </cell>
          <cell r="Y2189" t="str">
            <v>17h</v>
          </cell>
          <cell r="Z2189" t="str">
            <v>J+2</v>
          </cell>
          <cell r="AB2189" t="str">
            <v>Non</v>
          </cell>
          <cell r="AC2189" t="str">
            <v>Oui</v>
          </cell>
          <cell r="AD2189">
            <v>0.85</v>
          </cell>
          <cell r="AE2189">
            <v>0.85</v>
          </cell>
        </row>
        <row r="2190">
          <cell r="A2190" t="str">
            <v>FR0011871102</v>
          </cell>
          <cell r="B2190" t="str">
            <v>Lyxor PEA Japon (Topix) ETF Capi</v>
          </cell>
          <cell r="C2190" t="str">
            <v>A venir, Dissolution du support le 27/01/2022 car faible intérêt commercial suscité</v>
          </cell>
          <cell r="D2190">
            <v>3</v>
          </cell>
          <cell r="E2190" t="str">
            <v>FCP</v>
          </cell>
          <cell r="F2190" t="str">
            <v>Lyxor</v>
          </cell>
          <cell r="G2190" t="str">
            <v>Lyxor International Asset Management S.A.S.</v>
          </cell>
          <cell r="H2190" t="str">
            <v>EUR</v>
          </cell>
          <cell r="I2190" t="str">
            <v>Topix TR JPY</v>
          </cell>
          <cell r="J2190" t="str">
            <v>www.lyxorfunds.com</v>
          </cell>
          <cell r="K2190" t="str">
            <v>Actions Japon</v>
          </cell>
          <cell r="L2190" t="str">
            <v>Europe ETF  - Actions Japon Grandes Cap.</v>
          </cell>
          <cell r="M2190" t="str">
            <v>FG00</v>
          </cell>
          <cell r="N2190" t="str">
            <v>FG00B</v>
          </cell>
          <cell r="O2190" t="str">
            <v>Quotidien</v>
          </cell>
          <cell r="P2190" t="str">
            <v>France</v>
          </cell>
          <cell r="Q2190" t="str">
            <v>Oui</v>
          </cell>
          <cell r="R2190" t="str">
            <v/>
          </cell>
          <cell r="S2190" t="str">
            <v/>
          </cell>
          <cell r="T2190" t="str">
            <v>Japon</v>
          </cell>
          <cell r="U2190" t="str">
            <v>Japon</v>
          </cell>
          <cell r="V2190">
            <v>6</v>
          </cell>
          <cell r="W2190" t="str">
            <v>Non</v>
          </cell>
          <cell r="X2190" t="str">
            <v>Cap</v>
          </cell>
          <cell r="Y2190" t="str">
            <v>17h</v>
          </cell>
          <cell r="Z2190" t="str">
            <v>J+2</v>
          </cell>
          <cell r="AB2190" t="str">
            <v>Non</v>
          </cell>
          <cell r="AC2190" t="str">
            <v>Oui</v>
          </cell>
          <cell r="AD2190">
            <v>0.45</v>
          </cell>
          <cell r="AE2190">
            <v>0.45</v>
          </cell>
        </row>
        <row r="2191">
          <cell r="A2191" t="str">
            <v>FR0011884121</v>
          </cell>
          <cell r="B2191" t="str">
            <v>Lyxor PEA Japon (Topix) ETF Cvr en EUR C</v>
          </cell>
          <cell r="C2191" t="str">
            <v>A venir, Dissolution du support le 27/01/2022 car faible intérêt commercial suscité</v>
          </cell>
          <cell r="D2191">
            <v>2</v>
          </cell>
          <cell r="E2191" t="str">
            <v>FCP</v>
          </cell>
          <cell r="F2191" t="str">
            <v>Lyxor</v>
          </cell>
          <cell r="G2191" t="str">
            <v>Lyxor International Asset Management S.A.S.</v>
          </cell>
          <cell r="H2191" t="str">
            <v>EUR</v>
          </cell>
          <cell r="I2191" t="str">
            <v>Topix TR JPY</v>
          </cell>
          <cell r="J2191" t="str">
            <v>www.lyxorfunds.com</v>
          </cell>
          <cell r="K2191" t="str">
            <v>Actions autres</v>
          </cell>
          <cell r="L2191" t="str">
            <v>Europe ETF  - Autres actions</v>
          </cell>
          <cell r="M2191" t="str">
            <v>FTZZ</v>
          </cell>
          <cell r="N2191" t="str">
            <v>FTZZB</v>
          </cell>
          <cell r="O2191" t="str">
            <v>Quotidien</v>
          </cell>
          <cell r="P2191" t="str">
            <v>France</v>
          </cell>
          <cell r="Q2191" t="str">
            <v>Oui</v>
          </cell>
          <cell r="R2191" t="str">
            <v/>
          </cell>
          <cell r="S2191" t="str">
            <v/>
          </cell>
          <cell r="T2191" t="str">
            <v>Japon</v>
          </cell>
          <cell r="U2191" t="str">
            <v>Japon</v>
          </cell>
          <cell r="V2191">
            <v>6</v>
          </cell>
          <cell r="W2191" t="str">
            <v>Non</v>
          </cell>
          <cell r="X2191" t="str">
            <v>Cap</v>
          </cell>
          <cell r="Y2191" t="str">
            <v>17h</v>
          </cell>
          <cell r="Z2191" t="str">
            <v>J+2</v>
          </cell>
          <cell r="AB2191" t="str">
            <v>Non</v>
          </cell>
          <cell r="AC2191" t="str">
            <v>Oui</v>
          </cell>
          <cell r="AD2191">
            <v>0.45</v>
          </cell>
          <cell r="AE2191">
            <v>0.45</v>
          </cell>
        </row>
        <row r="2192">
          <cell r="A2192" t="str">
            <v>FR0011869353</v>
          </cell>
          <cell r="B2192" t="str">
            <v>Lyxor PEA Monde (MSCI World) ETF Capi</v>
          </cell>
          <cell r="D2192">
            <v>2</v>
          </cell>
          <cell r="E2192" t="str">
            <v>FCP</v>
          </cell>
          <cell r="F2192" t="str">
            <v>Lyxor</v>
          </cell>
          <cell r="G2192" t="str">
            <v>Lyxor International Asset Management S.A.S.</v>
          </cell>
          <cell r="H2192" t="str">
            <v>EUR</v>
          </cell>
          <cell r="I2192" t="str">
            <v>MSCI World NR USD</v>
          </cell>
          <cell r="J2192" t="str">
            <v>www.lyxorfunds.com</v>
          </cell>
          <cell r="K2192" t="str">
            <v>Actions International Grandes Capitalisations Mixte</v>
          </cell>
          <cell r="L2192" t="str">
            <v>Europe ETF  - Actions Internationales Gdes Cap. Mixte</v>
          </cell>
          <cell r="M2192" t="str">
            <v>FEAD</v>
          </cell>
          <cell r="N2192" t="str">
            <v>FEADB</v>
          </cell>
          <cell r="O2192" t="str">
            <v>Quotidien</v>
          </cell>
          <cell r="P2192" t="str">
            <v>France</v>
          </cell>
          <cell r="Q2192" t="str">
            <v>Oui</v>
          </cell>
          <cell r="R2192" t="str">
            <v/>
          </cell>
          <cell r="S2192" t="str">
            <v/>
          </cell>
          <cell r="T2192" t="str">
            <v>International</v>
          </cell>
          <cell r="U2192" t="str">
            <v>Global</v>
          </cell>
          <cell r="V2192">
            <v>6</v>
          </cell>
          <cell r="W2192" t="str">
            <v>Non</v>
          </cell>
          <cell r="X2192" t="str">
            <v>Cap</v>
          </cell>
          <cell r="Y2192" t="str">
            <v>17h</v>
          </cell>
          <cell r="Z2192" t="str">
            <v>J+2</v>
          </cell>
          <cell r="AB2192" t="str">
            <v>Non</v>
          </cell>
          <cell r="AC2192" t="str">
            <v>Oui</v>
          </cell>
          <cell r="AD2192">
            <v>0.45</v>
          </cell>
          <cell r="AE2192">
            <v>0.45</v>
          </cell>
        </row>
        <row r="2193">
          <cell r="A2193" t="str">
            <v>FR0011871110</v>
          </cell>
          <cell r="B2193" t="str">
            <v>Lyxor PEA Nasdaq-100 ETF Capi</v>
          </cell>
          <cell r="C2193" t="str">
            <v>Réintégration dans liste UC Titres@vie au 25/01/2022 car ETF utlisité dans le cadre de l'ARE</v>
          </cell>
          <cell r="D2193">
            <v>3</v>
          </cell>
          <cell r="E2193" t="str">
            <v>FCP</v>
          </cell>
          <cell r="F2193" t="str">
            <v>Lyxor</v>
          </cell>
          <cell r="G2193" t="str">
            <v>Lyxor International Asset Management S.A.S.</v>
          </cell>
          <cell r="H2193" t="str">
            <v>EUR</v>
          </cell>
          <cell r="I2193" t="str">
            <v>NASDAQ 100 NR USD</v>
          </cell>
          <cell r="J2193" t="str">
            <v>www.lyxorfunds.com</v>
          </cell>
          <cell r="K2193" t="str">
            <v>Actions US Grandes Capitalisations Croissance</v>
          </cell>
          <cell r="L2193" t="str">
            <v>Europe ETF  - Actions Etats-Unis Gdes Cap. Croissance</v>
          </cell>
          <cell r="M2193" t="str">
            <v>FFAD</v>
          </cell>
          <cell r="N2193" t="str">
            <v>FFADB</v>
          </cell>
          <cell r="O2193" t="str">
            <v>Quotidien</v>
          </cell>
          <cell r="P2193" t="str">
            <v>France</v>
          </cell>
          <cell r="Q2193" t="str">
            <v>Oui</v>
          </cell>
          <cell r="R2193" t="str">
            <v/>
          </cell>
          <cell r="S2193" t="str">
            <v/>
          </cell>
          <cell r="T2193" t="str">
            <v>Amérique du Nord</v>
          </cell>
          <cell r="U2193" t="str">
            <v>États-Unis d'Amérique</v>
          </cell>
          <cell r="V2193">
            <v>6</v>
          </cell>
          <cell r="W2193" t="str">
            <v>Non</v>
          </cell>
          <cell r="X2193" t="str">
            <v>Cap</v>
          </cell>
          <cell r="Y2193" t="str">
            <v>17h</v>
          </cell>
          <cell r="Z2193" t="str">
            <v>J+2</v>
          </cell>
          <cell r="AB2193" t="str">
            <v>Non</v>
          </cell>
          <cell r="AC2193" t="str">
            <v>Oui</v>
          </cell>
          <cell r="AD2193">
            <v>0.3</v>
          </cell>
          <cell r="AE2193">
            <v>0.3</v>
          </cell>
        </row>
        <row r="2194">
          <cell r="A2194" t="str">
            <v>FR0011871128</v>
          </cell>
          <cell r="B2194" t="str">
            <v>Lyxor PEA S&amp;P 500 ETF Capi</v>
          </cell>
          <cell r="D2194">
            <v>2</v>
          </cell>
          <cell r="E2194" t="str">
            <v>FCP</v>
          </cell>
          <cell r="F2194" t="str">
            <v>Lyxor</v>
          </cell>
          <cell r="G2194" t="str">
            <v>Lyxor International Asset Management S.A.S.</v>
          </cell>
          <cell r="H2194" t="str">
            <v>EUR</v>
          </cell>
          <cell r="I2194" t="str">
            <v>S&amp;P 500 NR USD</v>
          </cell>
          <cell r="J2194" t="str">
            <v>www.lyxorfunds.com</v>
          </cell>
          <cell r="K2194" t="str">
            <v>Actions US Grandes Capitalisations Mixte</v>
          </cell>
          <cell r="L2194" t="str">
            <v>Europe ETF  - Actions Etats-Unis Gdes Cap. Mixte</v>
          </cell>
          <cell r="M2194" t="str">
            <v>FFAC</v>
          </cell>
          <cell r="N2194" t="str">
            <v>FFACB</v>
          </cell>
          <cell r="O2194" t="str">
            <v>Quotidien</v>
          </cell>
          <cell r="P2194" t="str">
            <v>France</v>
          </cell>
          <cell r="Q2194" t="str">
            <v>Oui</v>
          </cell>
          <cell r="R2194" t="str">
            <v/>
          </cell>
          <cell r="S2194" t="str">
            <v/>
          </cell>
          <cell r="T2194" t="str">
            <v>Amérique du Nord</v>
          </cell>
          <cell r="U2194" t="str">
            <v>États-Unis d'Amérique</v>
          </cell>
          <cell r="V2194">
            <v>6</v>
          </cell>
          <cell r="W2194" t="str">
            <v>Non</v>
          </cell>
          <cell r="X2194" t="str">
            <v>Cap</v>
          </cell>
          <cell r="Y2194" t="str">
            <v>17h</v>
          </cell>
          <cell r="Z2194" t="str">
            <v>J+2</v>
          </cell>
          <cell r="AB2194" t="str">
            <v>Non</v>
          </cell>
          <cell r="AC2194" t="str">
            <v>Oui</v>
          </cell>
          <cell r="AD2194">
            <v>0.15</v>
          </cell>
          <cell r="AE2194">
            <v>0.15</v>
          </cell>
        </row>
        <row r="2195">
          <cell r="A2195" t="str">
            <v>FR0011871136</v>
          </cell>
          <cell r="B2195" t="str">
            <v>Lyxor PEA S&amp;P 500 ETF Couverte en EUR C</v>
          </cell>
          <cell r="C2195" t="str">
            <v>Réintégration dans liste UC Titres@vie au 25/01/2022 car ETF utlisité dans le cadre de l'ARE</v>
          </cell>
          <cell r="D2195">
            <v>2</v>
          </cell>
          <cell r="E2195" t="str">
            <v>FCP</v>
          </cell>
          <cell r="F2195" t="str">
            <v>Lyxor</v>
          </cell>
          <cell r="G2195" t="str">
            <v>Lyxor International Asset Management S.A.S.</v>
          </cell>
          <cell r="H2195" t="str">
            <v>EUR</v>
          </cell>
          <cell r="I2195" t="str">
            <v>S&amp;P 500 NR USD</v>
          </cell>
          <cell r="J2195" t="str">
            <v>www.lyxorfunds.com</v>
          </cell>
          <cell r="K2195" t="str">
            <v>Actions autres</v>
          </cell>
          <cell r="L2195" t="str">
            <v>Europe ETF  - Autres actions</v>
          </cell>
          <cell r="M2195" t="str">
            <v>FTZZ</v>
          </cell>
          <cell r="N2195" t="str">
            <v>FTZZB</v>
          </cell>
          <cell r="O2195" t="str">
            <v>Quotidien</v>
          </cell>
          <cell r="Q2195" t="str">
            <v>Oui</v>
          </cell>
          <cell r="S2195" t="str">
            <v/>
          </cell>
          <cell r="T2195" t="str">
            <v>Amérique du Nord</v>
          </cell>
          <cell r="U2195" t="str">
            <v>États-Unis d'Amérique</v>
          </cell>
          <cell r="V2195">
            <v>6</v>
          </cell>
          <cell r="X2195" t="str">
            <v>Cap</v>
          </cell>
          <cell r="Y2195" t="str">
            <v>17h00</v>
          </cell>
          <cell r="Z2195" t="str">
            <v>J+5</v>
          </cell>
          <cell r="AB2195" t="str">
            <v>Non</v>
          </cell>
          <cell r="AC2195" t="str">
            <v>Oui</v>
          </cell>
          <cell r="AD2195">
            <v>0.15</v>
          </cell>
          <cell r="AE2195">
            <v>0.15</v>
          </cell>
        </row>
        <row r="2196">
          <cell r="A2196" t="str">
            <v>FR0010755660</v>
          </cell>
          <cell r="B2196" t="str">
            <v>Lyxor Planet M - EUR</v>
          </cell>
          <cell r="D2196">
            <v>2</v>
          </cell>
          <cell r="E2196" t="str">
            <v>FCP</v>
          </cell>
          <cell r="F2196" t="str">
            <v>Lyxor</v>
          </cell>
          <cell r="G2196" t="str">
            <v>Lyxor Asset Management</v>
          </cell>
          <cell r="H2196" t="str">
            <v>EUR</v>
          </cell>
          <cell r="I2196" t="str">
            <v>Pas d'indice de référence</v>
          </cell>
          <cell r="J2196" t="str">
            <v>www.lyxorfunds.com</v>
          </cell>
          <cell r="K2196" t="str">
            <v>Mixtes EUR Flexible</v>
          </cell>
          <cell r="L2196" t="str">
            <v>Europe Fonds ouverts  - Allocation EUR Flexible - International</v>
          </cell>
          <cell r="M2196" t="str">
            <v>EACA</v>
          </cell>
          <cell r="N2196" t="str">
            <v>EACAB</v>
          </cell>
          <cell r="O2196" t="str">
            <v>Quotidien</v>
          </cell>
          <cell r="P2196" t="str">
            <v>Germany;France;</v>
          </cell>
          <cell r="Q2196" t="str">
            <v>Non</v>
          </cell>
          <cell r="R2196" t="str">
            <v/>
          </cell>
          <cell r="S2196" t="str">
            <v>+ 85 ans</v>
          </cell>
          <cell r="T2196" t="str">
            <v>International</v>
          </cell>
          <cell r="U2196" t="str">
            <v>Global</v>
          </cell>
          <cell r="V2196">
            <v>4</v>
          </cell>
          <cell r="W2196" t="str">
            <v>Non</v>
          </cell>
          <cell r="X2196" t="str">
            <v>Cap</v>
          </cell>
          <cell r="Y2196" t="str">
            <v>17h00</v>
          </cell>
          <cell r="Z2196" t="str">
            <v>J+1</v>
          </cell>
          <cell r="AB2196" t="str">
            <v>Non</v>
          </cell>
          <cell r="AC2196" t="str">
            <v>Oui</v>
          </cell>
          <cell r="AD2196">
            <v>1.6</v>
          </cell>
          <cell r="AE2196">
            <v>1.84</v>
          </cell>
        </row>
        <row r="2197">
          <cell r="A2197" t="str">
            <v>LU0496786574</v>
          </cell>
          <cell r="B2197" t="str">
            <v>Lyxor S&amp;P 500 ETF D EUR</v>
          </cell>
          <cell r="C2197" t="str">
            <v xml:space="preserve">Premium gestion conseillée - classé dans titres vifs - Retrait de l'offre Darjeeling en 01/2022 : remplacé par LU1135865084 Lyxor S&amp;P 500 ETF Acc EUR </v>
          </cell>
          <cell r="D2197">
            <v>4</v>
          </cell>
          <cell r="E2197" t="str">
            <v>SICAV</v>
          </cell>
          <cell r="F2197" t="str">
            <v>Lyxor</v>
          </cell>
          <cell r="G2197" t="str">
            <v>Lyxor International Asset Management S.A.S.</v>
          </cell>
          <cell r="H2197" t="str">
            <v>EUR</v>
          </cell>
          <cell r="I2197" t="str">
            <v>S&amp;P 500 NR USD</v>
          </cell>
          <cell r="J2197" t="str">
            <v>www.lyxorfunds.com</v>
          </cell>
          <cell r="K2197" t="str">
            <v>Actions US Grandes Capitalisations Mixte</v>
          </cell>
          <cell r="L2197" t="str">
            <v>Europe ETF  - Actions Etats-Unis Gdes Cap. Mixte</v>
          </cell>
          <cell r="M2197" t="str">
            <v>FFAC</v>
          </cell>
          <cell r="N2197" t="str">
            <v>FFACB</v>
          </cell>
          <cell r="O2197" t="str">
            <v>Quotidien</v>
          </cell>
          <cell r="P2197" t="str">
            <v>Germany;Spain;France;United Kingdom;Italy;Poland;</v>
          </cell>
          <cell r="Q2197" t="str">
            <v>Non</v>
          </cell>
          <cell r="R2197" t="str">
            <v/>
          </cell>
          <cell r="S2197" t="str">
            <v/>
          </cell>
          <cell r="T2197" t="str">
            <v>Amérique du Nord</v>
          </cell>
          <cell r="U2197" t="str">
            <v>États-Unis d'Amérique</v>
          </cell>
          <cell r="V2197">
            <v>6</v>
          </cell>
          <cell r="W2197" t="str">
            <v>Non</v>
          </cell>
          <cell r="X2197" t="str">
            <v>Dist</v>
          </cell>
          <cell r="Y2197" t="str">
            <v>17h</v>
          </cell>
          <cell r="Z2197" t="str">
            <v>J+2</v>
          </cell>
          <cell r="AB2197" t="str">
            <v>Non</v>
          </cell>
          <cell r="AC2197" t="str">
            <v>Oui</v>
          </cell>
          <cell r="AD2197">
            <v>0.09</v>
          </cell>
          <cell r="AE2197">
            <v>0.09</v>
          </cell>
        </row>
        <row r="2198">
          <cell r="A2198" t="str">
            <v>LU0959211243</v>
          </cell>
          <cell r="B2198" t="str">
            <v>Lyxor S&amp;P 500 ETF Daily Hedged D EUR</v>
          </cell>
          <cell r="C2198" t="str">
            <v>Premium gestion conseillée - classé dans titres vifs</v>
          </cell>
          <cell r="D2198">
            <v>3</v>
          </cell>
          <cell r="E2198" t="str">
            <v>SICAV</v>
          </cell>
          <cell r="F2198" t="str">
            <v>Lyxor</v>
          </cell>
          <cell r="G2198" t="str">
            <v>Lyxor International Asset Management S.A.S.</v>
          </cell>
          <cell r="H2198" t="str">
            <v>EUR</v>
          </cell>
          <cell r="I2198" t="str">
            <v>S&amp;P 500 NR USD</v>
          </cell>
          <cell r="J2198" t="str">
            <v>www.lyxorfunds.com</v>
          </cell>
          <cell r="K2198" t="str">
            <v>Actions autres</v>
          </cell>
          <cell r="L2198" t="str">
            <v>Europe ETF  - Autres actions</v>
          </cell>
          <cell r="M2198" t="str">
            <v>FTZZ</v>
          </cell>
          <cell r="N2198" t="str">
            <v>FTZZB</v>
          </cell>
          <cell r="O2198" t="str">
            <v>Quotidien</v>
          </cell>
          <cell r="P2198" t="str">
            <v>France;Italy;</v>
          </cell>
          <cell r="Q2198" t="str">
            <v>Non</v>
          </cell>
          <cell r="R2198" t="str">
            <v/>
          </cell>
          <cell r="S2198" t="str">
            <v/>
          </cell>
          <cell r="T2198" t="str">
            <v>Amérique du Nord</v>
          </cell>
          <cell r="U2198" t="str">
            <v>États-Unis d'Amérique</v>
          </cell>
          <cell r="V2198">
            <v>6</v>
          </cell>
          <cell r="W2198" t="str">
            <v>Non</v>
          </cell>
          <cell r="X2198" t="str">
            <v>Dist</v>
          </cell>
          <cell r="Y2198" t="str">
            <v>17h</v>
          </cell>
          <cell r="Z2198" t="str">
            <v>J+2</v>
          </cell>
          <cell r="AB2198" t="str">
            <v>Non</v>
          </cell>
          <cell r="AC2198" t="str">
            <v>Oui</v>
          </cell>
          <cell r="AD2198">
            <v>0.09</v>
          </cell>
          <cell r="AE2198">
            <v>0.09</v>
          </cell>
        </row>
        <row r="2199">
          <cell r="A2199" t="str">
            <v>LU1834988351</v>
          </cell>
          <cell r="B2199" t="str">
            <v>Lyxor STOXX Eur 600 Pnl &amp; Hhd Gd ETF</v>
          </cell>
          <cell r="D2199">
            <v>3</v>
          </cell>
          <cell r="E2199" t="str">
            <v>FCP</v>
          </cell>
          <cell r="F2199" t="str">
            <v>Lyxor</v>
          </cell>
          <cell r="G2199" t="str">
            <v>Lyxor International Asset Management S.A.S.</v>
          </cell>
          <cell r="H2199" t="str">
            <v>EUR</v>
          </cell>
          <cell r="I2199" t="str">
            <v>Stoxx Europe 600 Pers&amp;Hld Gds NR EUR</v>
          </cell>
          <cell r="J2199" t="str">
            <v>www.lyxorfunds.com</v>
          </cell>
          <cell r="K2199" t="str">
            <v>Secteur Biens de Conso. &amp; Services</v>
          </cell>
          <cell r="L2199" t="str">
            <v>Europe ETF  - Actions Secteur Biens Conso. &amp; Services</v>
          </cell>
          <cell r="M2199" t="str">
            <v>G0B0</v>
          </cell>
          <cell r="N2199" t="str">
            <v>G0B0B</v>
          </cell>
          <cell r="O2199" t="str">
            <v>Quotidien</v>
          </cell>
          <cell r="Q2199" t="str">
            <v>Oui</v>
          </cell>
          <cell r="S2199" t="str">
            <v/>
          </cell>
          <cell r="U2199" t="str">
            <v>Europe</v>
          </cell>
          <cell r="V2199">
            <v>6</v>
          </cell>
          <cell r="X2199" t="str">
            <v>Cap</v>
          </cell>
          <cell r="Y2199" t="str">
            <v>17h</v>
          </cell>
          <cell r="Z2199" t="str">
            <v>J+2</v>
          </cell>
          <cell r="AB2199" t="str">
            <v>Non</v>
          </cell>
          <cell r="AC2199" t="str">
            <v>Oui</v>
          </cell>
          <cell r="AD2199">
            <v>0.3</v>
          </cell>
          <cell r="AE2199">
            <v>0.3</v>
          </cell>
        </row>
        <row r="2200">
          <cell r="A2200" t="str">
            <v>LU1834983394</v>
          </cell>
          <cell r="B2200" t="str">
            <v>Lyxor STOXX Euro 600 Auto &amp; Prt ETF</v>
          </cell>
          <cell r="C2200" t="str">
            <v>Réintégration dans liste UC Titres@vie au 25/01/2022 car ETF utlisité dans le cadre de l'ARE</v>
          </cell>
          <cell r="D2200">
            <v>5</v>
          </cell>
          <cell r="E2200" t="str">
            <v>FCP</v>
          </cell>
          <cell r="F2200" t="str">
            <v>Lyxor</v>
          </cell>
          <cell r="G2200" t="str">
            <v>Lyxor International Asset Management S.A.S.</v>
          </cell>
          <cell r="H2200" t="str">
            <v>EUR</v>
          </cell>
          <cell r="I2200" t="str">
            <v>Stoxx Europe 600 Auto&amp;Part NR EUR</v>
          </cell>
          <cell r="J2200" t="str">
            <v>www.lyxorfunds.com</v>
          </cell>
          <cell r="K2200" t="str">
            <v>Secteur Biens de Conso. &amp; Services</v>
          </cell>
          <cell r="L2200" t="str">
            <v>Europe ETF  - Actions Secteur Biens Conso. &amp; Services</v>
          </cell>
          <cell r="M2200" t="str">
            <v>G0B0</v>
          </cell>
          <cell r="N2200" t="str">
            <v>G0B0B</v>
          </cell>
          <cell r="O2200" t="str">
            <v>Quotidien</v>
          </cell>
          <cell r="P2200" t="str">
            <v>Germany;France;United Kingdom;Italy;</v>
          </cell>
          <cell r="Q2200" t="str">
            <v>Oui</v>
          </cell>
          <cell r="S2200" t="str">
            <v/>
          </cell>
          <cell r="U2200" t="str">
            <v>Europe</v>
          </cell>
          <cell r="V2200">
            <v>7</v>
          </cell>
          <cell r="X2200" t="str">
            <v>Cap</v>
          </cell>
          <cell r="Y2200" t="str">
            <v>17h</v>
          </cell>
          <cell r="Z2200" t="str">
            <v>J+2</v>
          </cell>
          <cell r="AB2200" t="str">
            <v>Non</v>
          </cell>
          <cell r="AC2200" t="str">
            <v>Oui</v>
          </cell>
          <cell r="AD2200">
            <v>0.3</v>
          </cell>
          <cell r="AE2200">
            <v>0.3</v>
          </cell>
        </row>
        <row r="2201">
          <cell r="A2201" t="str">
            <v>LU1834983550</v>
          </cell>
          <cell r="B2201" t="str">
            <v>Lyxor Stoxx Europe 600 Basic Res ETF Acc</v>
          </cell>
          <cell r="D2201">
            <v>3</v>
          </cell>
          <cell r="E2201" t="str">
            <v>SICAV</v>
          </cell>
          <cell r="F2201" t="str">
            <v>Lyxor</v>
          </cell>
          <cell r="G2201" t="str">
            <v>Lyxor International Asset Management S.A.S.</v>
          </cell>
          <cell r="H2201" t="str">
            <v>EUR</v>
          </cell>
          <cell r="I2201" t="str">
            <v>Stoxx Europe 600 Basic Recources NR EUR</v>
          </cell>
          <cell r="J2201" t="str">
            <v>www.lyxorfunds.com</v>
          </cell>
          <cell r="K2201" t="str">
            <v>Secteur Matériaux et Industrie</v>
          </cell>
          <cell r="L2201" t="str">
            <v>Europe ETF  - Actions Secteur Matériaux &amp; Industrie</v>
          </cell>
          <cell r="M2201" t="str">
            <v>G0L0</v>
          </cell>
          <cell r="N2201" t="str">
            <v>G0L0B</v>
          </cell>
          <cell r="O2201" t="str">
            <v>Quotidien</v>
          </cell>
          <cell r="P2201" t="str">
            <v>Switzerland;Germany;France;Italy;Luxembourg;</v>
          </cell>
          <cell r="Q2201" t="str">
            <v>Oui</v>
          </cell>
          <cell r="R2201" t="str">
            <v>non résident</v>
          </cell>
          <cell r="S2201" t="str">
            <v/>
          </cell>
          <cell r="T2201" t="str">
            <v>Europe</v>
          </cell>
          <cell r="U2201" t="str">
            <v>Europe</v>
          </cell>
          <cell r="V2201">
            <v>7</v>
          </cell>
          <cell r="W2201" t="str">
            <v>Non</v>
          </cell>
          <cell r="X2201" t="str">
            <v>Cap</v>
          </cell>
          <cell r="AB2201" t="str">
            <v>Non</v>
          </cell>
          <cell r="AC2201" t="str">
            <v>Oui</v>
          </cell>
          <cell r="AD2201">
            <v>0.3</v>
          </cell>
          <cell r="AE2201">
            <v>0.3</v>
          </cell>
        </row>
        <row r="2202">
          <cell r="A2202" t="str">
            <v>LU1834983634</v>
          </cell>
          <cell r="B2202" t="str">
            <v>Lyxor Stoxx Europe 600 Chemicals ETF</v>
          </cell>
          <cell r="D2202">
            <v>2</v>
          </cell>
          <cell r="E2202" t="str">
            <v>SICAV</v>
          </cell>
          <cell r="F2202" t="str">
            <v>Lyxor</v>
          </cell>
          <cell r="G2202" t="str">
            <v>Lyxor International Asset Management S.A.S.</v>
          </cell>
          <cell r="H2202" t="str">
            <v>EUR</v>
          </cell>
          <cell r="I2202" t="str">
            <v>Stoxx Europe 600 Chemicals NR EUR</v>
          </cell>
          <cell r="J2202" t="str">
            <v>www.lyxorfunds.com</v>
          </cell>
          <cell r="K2202" t="str">
            <v>Secteur Matériaux et Industrie</v>
          </cell>
          <cell r="L2202" t="str">
            <v>Europe ETF  - Actions Secteur Matériaux &amp; Industrie</v>
          </cell>
          <cell r="M2202" t="str">
            <v>G0L0</v>
          </cell>
          <cell r="N2202" t="str">
            <v>G0L0B</v>
          </cell>
          <cell r="O2202" t="str">
            <v>Quotidien</v>
          </cell>
          <cell r="P2202" t="str">
            <v>Germany;France;Italy;Luxembourg;</v>
          </cell>
          <cell r="Q2202" t="str">
            <v>Oui</v>
          </cell>
          <cell r="R2202" t="str">
            <v/>
          </cell>
          <cell r="S2202" t="str">
            <v/>
          </cell>
          <cell r="T2202" t="str">
            <v>Europe</v>
          </cell>
          <cell r="U2202" t="str">
            <v>Europe</v>
          </cell>
          <cell r="V2202">
            <v>6</v>
          </cell>
          <cell r="W2202" t="str">
            <v>Non</v>
          </cell>
          <cell r="X2202" t="str">
            <v>Cap</v>
          </cell>
          <cell r="Y2202" t="str">
            <v>16h00</v>
          </cell>
          <cell r="Z2202" t="str">
            <v>J+5</v>
          </cell>
          <cell r="AB2202" t="str">
            <v>Non</v>
          </cell>
          <cell r="AC2202" t="str">
            <v>Oui</v>
          </cell>
          <cell r="AD2202">
            <v>0.3</v>
          </cell>
          <cell r="AE2202">
            <v>0.3</v>
          </cell>
        </row>
        <row r="2203">
          <cell r="A2203" t="str">
            <v>LU1834986900</v>
          </cell>
          <cell r="B2203" t="str">
            <v>Lyxor Stoxx Europe 600 Hlthcr ETF Acc</v>
          </cell>
          <cell r="D2203">
            <v>4</v>
          </cell>
          <cell r="E2203" t="str">
            <v>SICAV</v>
          </cell>
          <cell r="F2203" t="str">
            <v>Lyxor</v>
          </cell>
          <cell r="G2203" t="str">
            <v>Lyxor International Asset Management S.A.S.</v>
          </cell>
          <cell r="H2203" t="str">
            <v>EUR</v>
          </cell>
          <cell r="I2203" t="str">
            <v>Stoxx Europe 600 Health Care NR EUR</v>
          </cell>
          <cell r="J2203" t="str">
            <v>www.lyxorfunds.com</v>
          </cell>
          <cell r="K2203" t="str">
            <v>Secteur Santé</v>
          </cell>
          <cell r="L2203" t="str">
            <v>Europe ETF  - Actions Secteur Santé</v>
          </cell>
          <cell r="M2203" t="str">
            <v>G0P0</v>
          </cell>
          <cell r="N2203" t="str">
            <v>G0P0B</v>
          </cell>
          <cell r="O2203" t="str">
            <v>Quotidien</v>
          </cell>
          <cell r="P2203" t="str">
            <v>Switzerland;Germany;France;Italy;Luxembourg;</v>
          </cell>
          <cell r="Q2203" t="str">
            <v>Oui</v>
          </cell>
          <cell r="R2203" t="str">
            <v/>
          </cell>
          <cell r="S2203" t="str">
            <v/>
          </cell>
          <cell r="T2203" t="str">
            <v>Europe</v>
          </cell>
          <cell r="U2203" t="str">
            <v>Europe</v>
          </cell>
          <cell r="V2203">
            <v>6</v>
          </cell>
          <cell r="W2203" t="str">
            <v>Non</v>
          </cell>
          <cell r="X2203" t="str">
            <v>Cap</v>
          </cell>
          <cell r="AB2203" t="str">
            <v>Non</v>
          </cell>
          <cell r="AC2203" t="str">
            <v>Oui</v>
          </cell>
          <cell r="AD2203">
            <v>0.3</v>
          </cell>
          <cell r="AE2203">
            <v>0.3</v>
          </cell>
        </row>
        <row r="2204">
          <cell r="A2204" t="str">
            <v>LU1834988195</v>
          </cell>
          <cell r="B2204" t="str">
            <v>Lyxor STOXX Europe 600 Media ETF Acc</v>
          </cell>
          <cell r="C2204" t="str">
            <v>Réintégration dans liste UC Titres@vie au 25/01/2022 car ETF utlisité dans le cadre de l'ARE</v>
          </cell>
          <cell r="D2204">
            <v>3</v>
          </cell>
          <cell r="E2204" t="str">
            <v>SICAV</v>
          </cell>
          <cell r="F2204" t="str">
            <v>Lyxor</v>
          </cell>
          <cell r="G2204" t="str">
            <v>Lyxor International Asset Management S.A.S.</v>
          </cell>
          <cell r="H2204" t="str">
            <v>EUR</v>
          </cell>
          <cell r="I2204" t="str">
            <v>Stoxx Europe 600 Media NR EUR</v>
          </cell>
          <cell r="J2204" t="str">
            <v>www.lyxorfunds.com</v>
          </cell>
          <cell r="K2204" t="str">
            <v>Secteur Communication</v>
          </cell>
          <cell r="L2204" t="str">
            <v>Europe ETF  - Actions Secteur Communication</v>
          </cell>
          <cell r="M2204" t="str">
            <v>G0D0</v>
          </cell>
          <cell r="N2204" t="str">
            <v>G0D0B</v>
          </cell>
          <cell r="O2204" t="str">
            <v>Quotidien</v>
          </cell>
          <cell r="P2204" t="str">
            <v>Germany;France;Italy;Luxembourg;</v>
          </cell>
          <cell r="Q2204" t="str">
            <v>Oui</v>
          </cell>
          <cell r="R2204" t="str">
            <v/>
          </cell>
          <cell r="S2204" t="str">
            <v/>
          </cell>
          <cell r="T2204" t="str">
            <v>Europe</v>
          </cell>
          <cell r="U2204" t="str">
            <v>Europe</v>
          </cell>
          <cell r="V2204">
            <v>6</v>
          </cell>
          <cell r="W2204" t="str">
            <v>Non</v>
          </cell>
          <cell r="X2204" t="str">
            <v>Cap</v>
          </cell>
          <cell r="Y2204" t="str">
            <v>16h00</v>
          </cell>
          <cell r="Z2204" t="str">
            <v>J+5</v>
          </cell>
          <cell r="AB2204" t="str">
            <v>Non</v>
          </cell>
          <cell r="AC2204" t="str">
            <v>Oui</v>
          </cell>
          <cell r="AD2204">
            <v>0.3</v>
          </cell>
          <cell r="AE2204">
            <v>0.3</v>
          </cell>
        </row>
        <row r="2205">
          <cell r="A2205" t="str">
            <v>LU1834988278</v>
          </cell>
          <cell r="B2205" t="str">
            <v>Lyxor Stoxx Europe 600 Oil &amp; Gas ETF Acc</v>
          </cell>
          <cell r="D2205">
            <v>5</v>
          </cell>
          <cell r="E2205" t="str">
            <v>SICAV</v>
          </cell>
          <cell r="F2205" t="str">
            <v>Lyxor</v>
          </cell>
          <cell r="G2205" t="str">
            <v>Lyxor International Asset Management S.A.S.</v>
          </cell>
          <cell r="H2205" t="str">
            <v>EUR</v>
          </cell>
          <cell r="I2205" t="str">
            <v>Stoxx Europe 600 Oil&amp;Gas NR EUR</v>
          </cell>
          <cell r="J2205" t="str">
            <v>www.lyxorfunds.com</v>
          </cell>
          <cell r="K2205" t="str">
            <v>Secteur Énergie</v>
          </cell>
          <cell r="L2205" t="str">
            <v>Europe ETF  - Actions Secteur Energie</v>
          </cell>
          <cell r="M2205" t="str">
            <v>G0F0</v>
          </cell>
          <cell r="N2205" t="str">
            <v>G0F0B</v>
          </cell>
          <cell r="O2205" t="str">
            <v>Quotidien</v>
          </cell>
          <cell r="P2205" t="str">
            <v>Switzerland;Germany;France;Italy;Luxembourg;</v>
          </cell>
          <cell r="Q2205" t="str">
            <v>Oui</v>
          </cell>
          <cell r="R2205" t="str">
            <v>non résident</v>
          </cell>
          <cell r="S2205" t="str">
            <v/>
          </cell>
          <cell r="T2205" t="str">
            <v>Europe</v>
          </cell>
          <cell r="U2205" t="str">
            <v>Europe</v>
          </cell>
          <cell r="V2205">
            <v>7</v>
          </cell>
          <cell r="W2205" t="str">
            <v>Non</v>
          </cell>
          <cell r="X2205" t="str">
            <v>Cap</v>
          </cell>
          <cell r="AB2205" t="str">
            <v>Non</v>
          </cell>
          <cell r="AC2205" t="str">
            <v>Oui</v>
          </cell>
          <cell r="AD2205">
            <v>0.3</v>
          </cell>
          <cell r="AE2205">
            <v>0.3</v>
          </cell>
        </row>
        <row r="2206">
          <cell r="A2206" t="str">
            <v>LU1812091194</v>
          </cell>
          <cell r="B2206" t="str">
            <v>Lyxor STOXX Europe 600 Real Est ETF Dist</v>
          </cell>
          <cell r="D2206">
            <v>4</v>
          </cell>
          <cell r="E2206" t="str">
            <v>SICAV</v>
          </cell>
          <cell r="F2206" t="str">
            <v>Lyxor</v>
          </cell>
          <cell r="G2206" t="str">
            <v>Lyxor International Asset Management S.A.S.</v>
          </cell>
          <cell r="H2206" t="str">
            <v>EUR</v>
          </cell>
          <cell r="I2206" t="str">
            <v>Stoxx Europe 600 Real Estate NR EUR</v>
          </cell>
          <cell r="J2206" t="str">
            <v>www.lyxorfunds.com</v>
          </cell>
          <cell r="K2206" t="str">
            <v>Secteur Immobilier Europe</v>
          </cell>
          <cell r="L2206" t="str">
            <v>Europe ETF  - Immobilier - Indirect Europe</v>
          </cell>
          <cell r="M2206" t="str">
            <v>G0I0</v>
          </cell>
          <cell r="N2206" t="str">
            <v>G0I0B</v>
          </cell>
          <cell r="O2206" t="str">
            <v>Quotidien</v>
          </cell>
          <cell r="P2206" t="str">
            <v>Switzerland;Germany;France;Italy;Luxembourg;</v>
          </cell>
          <cell r="Q2206" t="str">
            <v>Oui</v>
          </cell>
          <cell r="R2206" t="str">
            <v/>
          </cell>
          <cell r="S2206" t="str">
            <v/>
          </cell>
          <cell r="T2206" t="str">
            <v>Europe</v>
          </cell>
          <cell r="U2206" t="str">
            <v>Europe</v>
          </cell>
          <cell r="V2206">
            <v>6</v>
          </cell>
          <cell r="W2206" t="str">
            <v>Non</v>
          </cell>
          <cell r="X2206" t="str">
            <v>Dist</v>
          </cell>
          <cell r="Y2206" t="str">
            <v>15h30</v>
          </cell>
          <cell r="Z2206" t="str">
            <v>J+5</v>
          </cell>
          <cell r="AB2206" t="str">
            <v>Non</v>
          </cell>
          <cell r="AC2206" t="str">
            <v>Oui</v>
          </cell>
          <cell r="AD2206">
            <v>0.3</v>
          </cell>
          <cell r="AE2206">
            <v>0.3</v>
          </cell>
        </row>
        <row r="2207">
          <cell r="A2207" t="str">
            <v>LU1834988518</v>
          </cell>
          <cell r="B2207" t="str">
            <v>Lyxor Stoxx Europe 600 Tec ETF Acc</v>
          </cell>
          <cell r="C2207" t="str">
            <v>Premium gestion conseillée - classé dans titres vifs</v>
          </cell>
          <cell r="D2207">
            <v>3</v>
          </cell>
          <cell r="E2207" t="str">
            <v>SICAV</v>
          </cell>
          <cell r="F2207" t="str">
            <v>Lyxor</v>
          </cell>
          <cell r="G2207" t="str">
            <v>Lyxor International Asset Management S.A.S.</v>
          </cell>
          <cell r="H2207" t="str">
            <v>EUR</v>
          </cell>
          <cell r="I2207" t="str">
            <v>Stoxx Europe 600 Technology NR EUR</v>
          </cell>
          <cell r="J2207" t="str">
            <v>www.lyxorfunds.com</v>
          </cell>
          <cell r="K2207" t="str">
            <v>Secteur Technologies</v>
          </cell>
          <cell r="L2207" t="str">
            <v>Europe ETF  - Actions Secteur Technologies</v>
          </cell>
          <cell r="M2207" t="str">
            <v>G0R0</v>
          </cell>
          <cell r="N2207" t="str">
            <v>G0R0B</v>
          </cell>
          <cell r="O2207" t="str">
            <v>Quotidien</v>
          </cell>
          <cell r="P2207" t="str">
            <v>Germany;France;Italy;Luxembourg;</v>
          </cell>
          <cell r="Q2207" t="str">
            <v>Oui</v>
          </cell>
          <cell r="R2207" t="str">
            <v/>
          </cell>
          <cell r="S2207" t="str">
            <v/>
          </cell>
          <cell r="T2207" t="str">
            <v>Europe</v>
          </cell>
          <cell r="U2207" t="str">
            <v>Europe</v>
          </cell>
          <cell r="V2207">
            <v>6</v>
          </cell>
          <cell r="W2207" t="str">
            <v>Non</v>
          </cell>
          <cell r="X2207" t="str">
            <v>Cap</v>
          </cell>
          <cell r="AB2207" t="str">
            <v>Non</v>
          </cell>
          <cell r="AC2207" t="str">
            <v>Oui</v>
          </cell>
          <cell r="AD2207">
            <v>0.3</v>
          </cell>
          <cell r="AE2207">
            <v>0.3</v>
          </cell>
        </row>
        <row r="2208">
          <cell r="A2208" t="str">
            <v>LU1834988781</v>
          </cell>
          <cell r="B2208" t="str">
            <v>Lyxor STOXX Europe 600 Travel &amp; Lsr ETF</v>
          </cell>
          <cell r="D2208">
            <v>2</v>
          </cell>
          <cell r="E2208" t="str">
            <v>FCP</v>
          </cell>
          <cell r="F2208" t="str">
            <v>Lyxor</v>
          </cell>
          <cell r="G2208" t="str">
            <v>Lyxor International Asset Management S.A.S.</v>
          </cell>
          <cell r="H2208" t="str">
            <v>EUR</v>
          </cell>
          <cell r="I2208" t="str">
            <v>Stoxx Europe 600 Travel&amp;Leisure NR EUR</v>
          </cell>
          <cell r="J2208" t="str">
            <v>www.lyxorfunds.com</v>
          </cell>
          <cell r="K2208" t="str">
            <v>Secteur Biens de Conso. &amp; Services</v>
          </cell>
          <cell r="L2208" t="str">
            <v>Europe ETF  - Actions Secteur Biens Conso. &amp; Services</v>
          </cell>
          <cell r="M2208" t="str">
            <v>G0B0</v>
          </cell>
          <cell r="N2208" t="str">
            <v>G0B0B</v>
          </cell>
          <cell r="O2208" t="str">
            <v>Quotidien</v>
          </cell>
          <cell r="Q2208" t="str">
            <v>Oui</v>
          </cell>
          <cell r="S2208" t="str">
            <v/>
          </cell>
          <cell r="U2208" t="str">
            <v>Europe</v>
          </cell>
          <cell r="V2208">
            <v>7</v>
          </cell>
          <cell r="X2208" t="str">
            <v>Cap</v>
          </cell>
          <cell r="Y2208" t="str">
            <v>17h</v>
          </cell>
          <cell r="Z2208" t="str">
            <v>J+2</v>
          </cell>
          <cell r="AB2208" t="str">
            <v>Non</v>
          </cell>
          <cell r="AC2208" t="str">
            <v>Oui</v>
          </cell>
          <cell r="AD2208">
            <v>0.3</v>
          </cell>
          <cell r="AE2208">
            <v>0.3</v>
          </cell>
        </row>
        <row r="2209">
          <cell r="A2209" t="str">
            <v>LU1834988864</v>
          </cell>
          <cell r="B2209" t="str">
            <v>Lyxor Stoxx Europe 600 Utilities ETF</v>
          </cell>
          <cell r="D2209">
            <v>2</v>
          </cell>
          <cell r="E2209" t="str">
            <v>SICAV</v>
          </cell>
          <cell r="F2209" t="str">
            <v>Lyxor</v>
          </cell>
          <cell r="G2209" t="str">
            <v>Lyxor International Asset Management S.A.S.</v>
          </cell>
          <cell r="H2209" t="str">
            <v>EUR</v>
          </cell>
          <cell r="I2209" t="str">
            <v>Stoxx Europe 600 Utilities NR EUR</v>
          </cell>
          <cell r="J2209" t="str">
            <v>www.lyxorfunds.com</v>
          </cell>
          <cell r="K2209" t="str">
            <v>Secteur Services aux Collectivités</v>
          </cell>
          <cell r="L2209" t="str">
            <v>Europe ETF  - Actions Secteur Services Publics</v>
          </cell>
          <cell r="M2209" t="str">
            <v>G0Q0</v>
          </cell>
          <cell r="N2209" t="str">
            <v>G0Q0B</v>
          </cell>
          <cell r="O2209" t="str">
            <v>Quotidien</v>
          </cell>
          <cell r="P2209" t="str">
            <v>Germany;France;Italy;Luxembourg;</v>
          </cell>
          <cell r="Q2209" t="str">
            <v>Oui</v>
          </cell>
          <cell r="R2209" t="str">
            <v/>
          </cell>
          <cell r="S2209" t="str">
            <v/>
          </cell>
          <cell r="T2209" t="str">
            <v>Europe</v>
          </cell>
          <cell r="U2209" t="str">
            <v>Europe</v>
          </cell>
          <cell r="V2209">
            <v>6</v>
          </cell>
          <cell r="W2209" t="str">
            <v>Non</v>
          </cell>
          <cell r="X2209" t="str">
            <v>Cap</v>
          </cell>
          <cell r="AB2209" t="str">
            <v>Non</v>
          </cell>
          <cell r="AC2209" t="str">
            <v>Oui</v>
          </cell>
          <cell r="AD2209">
            <v>0.3</v>
          </cell>
          <cell r="AE2209">
            <v>0.3</v>
          </cell>
        </row>
        <row r="2210">
          <cell r="A2210" t="str">
            <v>LU1812092168</v>
          </cell>
          <cell r="B2210" t="str">
            <v>Lyxor STOXX Europe Sel Div 30 ETF Dist</v>
          </cell>
          <cell r="D2210">
            <v>2</v>
          </cell>
          <cell r="E2210" t="str">
            <v>SICAV</v>
          </cell>
          <cell r="F2210" t="str">
            <v>Lyxor</v>
          </cell>
          <cell r="G2210" t="str">
            <v>Lyxor International Asset Management S.A.S.</v>
          </cell>
          <cell r="H2210" t="str">
            <v>EUR</v>
          </cell>
          <cell r="I2210" t="str">
            <v>Stoxx Europe Select Dividend 30 NR EUR</v>
          </cell>
          <cell r="J2210" t="str">
            <v>www.lyxorfunds.com</v>
          </cell>
          <cell r="K2210" t="str">
            <v>Actions Europe Rendement</v>
          </cell>
          <cell r="L2210" t="str">
            <v>Europe ETF  - Actions Europe Rendement</v>
          </cell>
          <cell r="M2210" t="str">
            <v>FCAA</v>
          </cell>
          <cell r="N2210" t="str">
            <v>FCAAB</v>
          </cell>
          <cell r="O2210" t="str">
            <v>Quotidien</v>
          </cell>
          <cell r="P2210" t="str">
            <v>Switzerland;Germany;France;Italy;Luxembourg;</v>
          </cell>
          <cell r="Q2210" t="str">
            <v>Oui</v>
          </cell>
          <cell r="R2210" t="str">
            <v/>
          </cell>
          <cell r="S2210" t="str">
            <v/>
          </cell>
          <cell r="T2210" t="str">
            <v>Europe</v>
          </cell>
          <cell r="U2210" t="str">
            <v>Europe</v>
          </cell>
          <cell r="V2210">
            <v>6</v>
          </cell>
          <cell r="W2210">
            <v>0</v>
          </cell>
          <cell r="X2210" t="str">
            <v>Dist</v>
          </cell>
          <cell r="Y2210" t="str">
            <v>15h00</v>
          </cell>
          <cell r="Z2210" t="str">
            <v>J+5</v>
          </cell>
          <cell r="AB2210" t="str">
            <v>Non</v>
          </cell>
          <cell r="AC2210" t="str">
            <v>Oui</v>
          </cell>
          <cell r="AD2210">
            <v>0.3</v>
          </cell>
          <cell r="AE2210">
            <v>0.3</v>
          </cell>
        </row>
        <row r="2211">
          <cell r="A2211" t="str">
            <v>LU1390062831</v>
          </cell>
          <cell r="B2211" t="str">
            <v>Lyxor US$ 10Y Inflation Expct ETF C USD</v>
          </cell>
          <cell r="D2211">
            <v>2</v>
          </cell>
          <cell r="E2211" t="str">
            <v>SICAV</v>
          </cell>
          <cell r="F2211" t="str">
            <v>Lyxor</v>
          </cell>
          <cell r="G2211" t="str">
            <v>Lyxor International Asset Management S.A.S.</v>
          </cell>
          <cell r="H2211" t="str">
            <v>USD</v>
          </cell>
          <cell r="I2211" t="str">
            <v>Markit iBoxx USD Breakeven10yInfl TR USD</v>
          </cell>
          <cell r="J2211" t="str">
            <v>www.lyxorfunds.com</v>
          </cell>
          <cell r="K2211" t="str">
            <v>Gestion Alternative</v>
          </cell>
          <cell r="L2211" t="str">
            <v>Europe ETF  - Relative Value Arbitrage</v>
          </cell>
          <cell r="M2211" t="str">
            <v>D000</v>
          </cell>
          <cell r="N2211" t="str">
            <v>D000B</v>
          </cell>
          <cell r="O2211" t="str">
            <v>Quotidien</v>
          </cell>
          <cell r="P2211" t="str">
            <v>France;United Kingdom;Luxembourg;</v>
          </cell>
          <cell r="Q2211" t="str">
            <v>Non</v>
          </cell>
          <cell r="R2211" t="str">
            <v/>
          </cell>
          <cell r="S2211" t="str">
            <v>+ 85 ans</v>
          </cell>
          <cell r="T2211" t="str">
            <v>Amérique du Nord</v>
          </cell>
          <cell r="U2211" t="str">
            <v>États-Unis d'Amérique</v>
          </cell>
          <cell r="V2211">
            <v>3</v>
          </cell>
          <cell r="W2211" t="str">
            <v>Non</v>
          </cell>
          <cell r="X2211" t="str">
            <v>Cap</v>
          </cell>
          <cell r="Y2211" t="str">
            <v>17h</v>
          </cell>
          <cell r="Z2211" t="str">
            <v>J+2</v>
          </cell>
          <cell r="AB2211" t="str">
            <v>Non</v>
          </cell>
          <cell r="AC2211" t="str">
            <v>Oui</v>
          </cell>
          <cell r="AD2211">
            <v>0.25</v>
          </cell>
          <cell r="AE2211">
            <v>0.25</v>
          </cell>
        </row>
        <row r="2212">
          <cell r="A2212" t="str">
            <v>LU1686832194</v>
          </cell>
          <cell r="B2212" t="str">
            <v>Lyxor Ut Lg DurEurGovFTSEMts25+YDRETFAcc</v>
          </cell>
          <cell r="D2212">
            <v>1</v>
          </cell>
          <cell r="E2212" t="str">
            <v>SICAV</v>
          </cell>
          <cell r="F2212" t="str">
            <v>Lyxor</v>
          </cell>
          <cell r="G2212" t="str">
            <v>Lyxor International Asset Management S.A.S.</v>
          </cell>
          <cell r="H2212" t="str">
            <v>EUR</v>
          </cell>
          <cell r="I2212" t="str">
            <v>BBgBarc EUR Trsy 50bn 25+ Y Bd TR EUR</v>
          </cell>
          <cell r="J2212" t="str">
            <v>www.lyxorfunds.com</v>
          </cell>
          <cell r="K2212" t="str">
            <v>Obligations EUR - Long terme</v>
          </cell>
          <cell r="L2212" t="str">
            <v>Europe ETF  - Obligations EUR Long Terme</v>
          </cell>
          <cell r="M2212" t="str">
            <v>BBHA</v>
          </cell>
          <cell r="N2212" t="str">
            <v>BBHAB</v>
          </cell>
          <cell r="O2212" t="str">
            <v>Quotidien</v>
          </cell>
          <cell r="P2212" t="str">
            <v>France;Luxembourg;</v>
          </cell>
          <cell r="Q2212" t="str">
            <v>Non</v>
          </cell>
          <cell r="R2212" t="str">
            <v/>
          </cell>
          <cell r="S2212" t="str">
            <v>+ 85 ans</v>
          </cell>
          <cell r="T2212" t="str">
            <v>Zone Euro</v>
          </cell>
          <cell r="U2212" t="str">
            <v>Euroland</v>
          </cell>
          <cell r="V2212">
            <v>5</v>
          </cell>
          <cell r="W2212" t="str">
            <v>Non</v>
          </cell>
          <cell r="X2212" t="str">
            <v>Cap</v>
          </cell>
          <cell r="Y2212" t="str">
            <v>17h00</v>
          </cell>
          <cell r="Z2212" t="str">
            <v>J+5</v>
          </cell>
          <cell r="AB2212" t="str">
            <v>Non</v>
          </cell>
          <cell r="AC2212" t="str">
            <v>Oui</v>
          </cell>
          <cell r="AD2212">
            <v>0.1</v>
          </cell>
          <cell r="AE2212">
            <v>0.1</v>
          </cell>
        </row>
        <row r="2213">
          <cell r="A2213" t="str">
            <v>FR0010527275</v>
          </cell>
          <cell r="B2213" t="str">
            <v>Lyxor MSCI Water ESG Fltrd (DR) ETF Dist</v>
          </cell>
          <cell r="D2213">
            <v>3</v>
          </cell>
          <cell r="E2213" t="str">
            <v>FCP</v>
          </cell>
          <cell r="F2213" t="str">
            <v>Lyxor</v>
          </cell>
          <cell r="G2213" t="str">
            <v>Lyxor International Asset Management S.A.S.</v>
          </cell>
          <cell r="H2213" t="str">
            <v>EUR</v>
          </cell>
          <cell r="I2213" t="str">
            <v>World Water CW NR EUR</v>
          </cell>
          <cell r="J2213" t="str">
            <v>www.lyxorfunds.com</v>
          </cell>
          <cell r="K2213" t="str">
            <v>Secteur Infrastructure</v>
          </cell>
          <cell r="L2213" t="str">
            <v>Europe ETF  - Actions Secteur Eau</v>
          </cell>
          <cell r="M2213" t="str">
            <v>G0K0</v>
          </cell>
          <cell r="N2213" t="str">
            <v>G0K0B</v>
          </cell>
          <cell r="O2213" t="str">
            <v>Quotidien</v>
          </cell>
          <cell r="P2213" t="str">
            <v>Switzerland;Germany;Spain;France;United Kingdom;Italy;</v>
          </cell>
          <cell r="Q2213" t="str">
            <v>Non</v>
          </cell>
          <cell r="R2213" t="str">
            <v/>
          </cell>
          <cell r="S2213" t="str">
            <v/>
          </cell>
          <cell r="T2213" t="str">
            <v>International</v>
          </cell>
          <cell r="U2213" t="str">
            <v>Global</v>
          </cell>
          <cell r="V2213">
            <v>6</v>
          </cell>
          <cell r="W2213" t="str">
            <v>Non</v>
          </cell>
          <cell r="X2213" t="str">
            <v>Dist</v>
          </cell>
          <cell r="Y2213" t="str">
            <v>17h</v>
          </cell>
          <cell r="Z2213" t="str">
            <v>J+2</v>
          </cell>
          <cell r="AB2213" t="str">
            <v>Oui</v>
          </cell>
          <cell r="AC2213" t="str">
            <v>Oui</v>
          </cell>
          <cell r="AD2213">
            <v>0.6</v>
          </cell>
          <cell r="AE2213">
            <v>0.6</v>
          </cell>
        </row>
        <row r="2214">
          <cell r="A2214" t="str">
            <v>IE00BG210800</v>
          </cell>
          <cell r="B2214" t="str">
            <v>Lyxor/Sandler US Equity C EUR</v>
          </cell>
          <cell r="C2214" t="str">
            <v>référencé le 26/022019, déférencé le 09/09/2019</v>
          </cell>
          <cell r="D2214">
            <v>0</v>
          </cell>
          <cell r="E2214" t="str">
            <v xml:space="preserve">SICAV </v>
          </cell>
          <cell r="F2214" t="str">
            <v>Lyxor</v>
          </cell>
          <cell r="G2214" t="str">
            <v>Lyxor Asset Management</v>
          </cell>
          <cell r="H2214" t="str">
            <v>EUR</v>
          </cell>
          <cell r="I2214" t="str">
            <v>Pas d'indice de référence</v>
          </cell>
          <cell r="J2214" t="str">
            <v>www.lyxorfunds.com</v>
          </cell>
          <cell r="K2214" t="str">
            <v>Gestion Alternative</v>
          </cell>
          <cell r="L2214" t="str">
            <v>Europe Fonds ouverts  - Alt - Long/Short Actions - Autres</v>
          </cell>
          <cell r="M2214" t="str">
            <v>D000</v>
          </cell>
          <cell r="N2214" t="str">
            <v>D000B</v>
          </cell>
          <cell r="O2214" t="str">
            <v>Quotidien</v>
          </cell>
          <cell r="P2214" t="str">
            <v>Belgium;Switzerland;Spain;France;Ireland;Italy;</v>
          </cell>
          <cell r="Q2214" t="str">
            <v>Non</v>
          </cell>
          <cell r="R2214" t="str">
            <v/>
          </cell>
          <cell r="S2214" t="str">
            <v>+ 85 ans</v>
          </cell>
          <cell r="T2214" t="str">
            <v>Amérique du Nord</v>
          </cell>
          <cell r="U2214" t="str">
            <v>États-Unis d'Amérique</v>
          </cell>
          <cell r="V2214">
            <v>4</v>
          </cell>
          <cell r="W2214" t="str">
            <v>Non</v>
          </cell>
          <cell r="X2214" t="str">
            <v>Cap</v>
          </cell>
          <cell r="Y2214" t="str">
            <v>11h00 J-2</v>
          </cell>
          <cell r="Z2214" t="str">
            <v>J+5</v>
          </cell>
          <cell r="AB2214" t="str">
            <v>Non</v>
          </cell>
          <cell r="AC2214" t="str">
            <v>Oui</v>
          </cell>
          <cell r="AD2214">
            <v>2.15</v>
          </cell>
          <cell r="AE2214">
            <v>1.9</v>
          </cell>
        </row>
        <row r="2215">
          <cell r="A2215" t="str">
            <v>FR0010869578</v>
          </cell>
          <cell r="B2215" t="str">
            <v>Lyxor Bund Daily (-2x) Inverse ETF Acc</v>
          </cell>
          <cell r="C2215" t="str">
            <v>création le 10/06/2013</v>
          </cell>
          <cell r="D2215">
            <v>2</v>
          </cell>
          <cell r="E2215" t="str">
            <v>FCP</v>
          </cell>
          <cell r="F2215" t="str">
            <v>Lyxor</v>
          </cell>
          <cell r="G2215" t="str">
            <v>Lyxor International Asset Management S.A.S.</v>
          </cell>
          <cell r="H2215" t="str">
            <v>EUR</v>
          </cell>
          <cell r="I2215" t="str">
            <v>Solactive Bund Daily -2x Inverse GR EUR</v>
          </cell>
          <cell r="J2215" t="str">
            <v>www.lyxorfunds.com</v>
          </cell>
          <cell r="K2215" t="str">
            <v>Obligations performances inversées</v>
          </cell>
          <cell r="L2215" t="str">
            <v>Europe ETF  - Trading - Leveraged/Inverse Obligations</v>
          </cell>
          <cell r="M2215" t="str">
            <v>C00Y</v>
          </cell>
          <cell r="N2215" t="str">
            <v>C00YB</v>
          </cell>
          <cell r="O2215" t="str">
            <v>Quotidien</v>
          </cell>
          <cell r="P2215" t="str">
            <v>Germany;Spain;France;Italy;Sweden;</v>
          </cell>
          <cell r="Q2215" t="str">
            <v>Non</v>
          </cell>
          <cell r="R2215" t="str">
            <v/>
          </cell>
          <cell r="S2215" t="str">
            <v>+ 85 ans</v>
          </cell>
          <cell r="T2215" t="str">
            <v>Zone Euro</v>
          </cell>
          <cell r="U2215" t="str">
            <v>Allemagne</v>
          </cell>
          <cell r="V2215">
            <v>4</v>
          </cell>
          <cell r="W2215" t="str">
            <v>Non</v>
          </cell>
          <cell r="X2215" t="str">
            <v>Cap</v>
          </cell>
          <cell r="Y2215" t="str">
            <v>17h00</v>
          </cell>
          <cell r="Z2215" t="str">
            <v>J+2</v>
          </cell>
          <cell r="AB2215" t="str">
            <v>Oui</v>
          </cell>
          <cell r="AC2215" t="str">
            <v>Oui</v>
          </cell>
          <cell r="AD2215">
            <v>0.2</v>
          </cell>
          <cell r="AE2215">
            <v>0.2</v>
          </cell>
        </row>
        <row r="2216">
          <cell r="A2216" t="str">
            <v>FR0010591362</v>
          </cell>
          <cell r="B2216" t="str">
            <v>Lyxor CAC 40 Daily (-1x) Inverse ETF Acc</v>
          </cell>
          <cell r="C2216" t="str">
            <v>Premium gestion conseillée - classé dans titres vifs</v>
          </cell>
          <cell r="D2216">
            <v>2</v>
          </cell>
          <cell r="E2216" t="str">
            <v>FCP</v>
          </cell>
          <cell r="F2216" t="str">
            <v>Lyxor</v>
          </cell>
          <cell r="G2216" t="str">
            <v>Lyxor International Asset Management S.A.S.</v>
          </cell>
          <cell r="H2216" t="str">
            <v>EUR</v>
          </cell>
          <cell r="I2216" t="str">
            <v>Euronext Paris CAC 40 Short GR EUR</v>
          </cell>
          <cell r="J2216" t="str">
            <v>www.lyxorfunds.com</v>
          </cell>
          <cell r="K2216" t="str">
            <v>Actions performances inversées</v>
          </cell>
          <cell r="L2216" t="str">
            <v>Europe ETF  - Trading - Leveraged/Inverse Actions</v>
          </cell>
          <cell r="M2216" t="str">
            <v>YYYY</v>
          </cell>
          <cell r="N2216" t="str">
            <v>YYYYB</v>
          </cell>
          <cell r="O2216" t="str">
            <v>Quotidien</v>
          </cell>
          <cell r="P2216" t="str">
            <v>France;United Kingdom;</v>
          </cell>
          <cell r="Q2216" t="str">
            <v>Oui</v>
          </cell>
          <cell r="R2216" t="str">
            <v/>
          </cell>
          <cell r="S2216" t="str">
            <v/>
          </cell>
          <cell r="T2216" t="str">
            <v>France</v>
          </cell>
          <cell r="U2216" t="str">
            <v>France</v>
          </cell>
          <cell r="V2216">
            <v>6</v>
          </cell>
          <cell r="W2216" t="str">
            <v>Non</v>
          </cell>
          <cell r="X2216" t="str">
            <v>Cap</v>
          </cell>
          <cell r="Y2216" t="str">
            <v>17h</v>
          </cell>
          <cell r="Z2216" t="str">
            <v>J+2</v>
          </cell>
          <cell r="AB2216" t="str">
            <v>Oui</v>
          </cell>
          <cell r="AC2216" t="str">
            <v>Oui</v>
          </cell>
          <cell r="AD2216">
            <v>0.4</v>
          </cell>
          <cell r="AE2216">
            <v>0.4</v>
          </cell>
        </row>
        <row r="2217">
          <cell r="A2217" t="str">
            <v>FR0011041334</v>
          </cell>
          <cell r="B2217" t="str">
            <v>Lyxor CAC Mid 60 (DR) ETF Dist</v>
          </cell>
          <cell r="C2217" t="str">
            <v>Créé pour achat-vente (annulation)</v>
          </cell>
          <cell r="D2217">
            <v>0</v>
          </cell>
          <cell r="E2217" t="str">
            <v>FCP</v>
          </cell>
          <cell r="F2217" t="str">
            <v>Lyxor</v>
          </cell>
          <cell r="G2217" t="str">
            <v>Lyxor International Asset Management S.A.S.</v>
          </cell>
          <cell r="H2217" t="str">
            <v>EUR</v>
          </cell>
          <cell r="I2217" t="str">
            <v>Euronext Paris CAC MID 60 GR EUR</v>
          </cell>
          <cell r="J2217" t="str">
            <v>www.lyxorfunds.com</v>
          </cell>
          <cell r="K2217" t="str">
            <v>Actions France Petites &amp; Moyennes Capitalisations</v>
          </cell>
          <cell r="L2217" t="str">
            <v>Europe ETF  - Actions France Petites &amp; Moy. Cap.</v>
          </cell>
          <cell r="M2217" t="str">
            <v>FACA</v>
          </cell>
          <cell r="N2217" t="str">
            <v>FACAB</v>
          </cell>
          <cell r="O2217" t="str">
            <v>Quotidien</v>
          </cell>
          <cell r="Q2217" t="str">
            <v>Oui</v>
          </cell>
          <cell r="R2217" t="str">
            <v/>
          </cell>
          <cell r="S2217" t="str">
            <v/>
          </cell>
          <cell r="T2217" t="str">
            <v>France</v>
          </cell>
          <cell r="U2217" t="str">
            <v>France</v>
          </cell>
          <cell r="V2217">
            <v>6</v>
          </cell>
          <cell r="X2217" t="str">
            <v>Dist</v>
          </cell>
          <cell r="Y2217" t="str">
            <v>17h00</v>
          </cell>
          <cell r="Z2217" t="str">
            <v>J+5</v>
          </cell>
          <cell r="AB2217" t="str">
            <v>Oui</v>
          </cell>
          <cell r="AC2217" t="str">
            <v>Oui</v>
          </cell>
          <cell r="AD2217">
            <v>0.5</v>
          </cell>
          <cell r="AE2217">
            <v>0.5</v>
          </cell>
        </row>
        <row r="2218">
          <cell r="A2218" t="str">
            <v>LU1646360971</v>
          </cell>
          <cell r="B2218" t="str">
            <v>Lyxor Core MSCI EMU DR ETF D EUR</v>
          </cell>
          <cell r="C2218" t="str">
            <v>OST</v>
          </cell>
          <cell r="D2218">
            <v>1</v>
          </cell>
          <cell r="E2218" t="str">
            <v>SICAV</v>
          </cell>
          <cell r="F2218" t="str">
            <v>Lyxor</v>
          </cell>
          <cell r="G2218" t="str">
            <v>Lyxor International Asset Management S.A.S.</v>
          </cell>
          <cell r="H2218" t="str">
            <v>EUR</v>
          </cell>
          <cell r="I2218" t="str">
            <v>MSCI EMU NR EUR</v>
          </cell>
          <cell r="J2218" t="str">
            <v>www.lyxorfunds.com</v>
          </cell>
          <cell r="K2218" t="str">
            <v>Actions Zone Euro Grandes Capitalisations</v>
          </cell>
          <cell r="L2218" t="str">
            <v>Europe ETF  - Actions Zone Euro Grandes Cap.</v>
          </cell>
          <cell r="M2218" t="str">
            <v>FBAA</v>
          </cell>
          <cell r="N2218" t="str">
            <v>FBAAB</v>
          </cell>
          <cell r="O2218" t="str">
            <v>Quotidien</v>
          </cell>
          <cell r="P2218" t="str">
            <v>Switzerland;Germany;France;Italy;Luxembourg;</v>
          </cell>
          <cell r="Q2218" t="str">
            <v>Oui</v>
          </cell>
          <cell r="R2218" t="str">
            <v/>
          </cell>
          <cell r="S2218" t="str">
            <v/>
          </cell>
          <cell r="T2218" t="str">
            <v>Zone Euro</v>
          </cell>
          <cell r="U2218" t="str">
            <v>Euroland</v>
          </cell>
          <cell r="V2218">
            <v>6</v>
          </cell>
          <cell r="W2218" t="str">
            <v>Non</v>
          </cell>
          <cell r="X2218" t="str">
            <v>Dist</v>
          </cell>
          <cell r="AB2218" t="str">
            <v>Non</v>
          </cell>
          <cell r="AC2218" t="str">
            <v>Oui</v>
          </cell>
          <cell r="AD2218">
            <v>0.12</v>
          </cell>
          <cell r="AE2218">
            <v>0.12</v>
          </cell>
        </row>
        <row r="2219">
          <cell r="A2219" t="str">
            <v>LU0252634307</v>
          </cell>
          <cell r="B2219" t="str">
            <v>Lyxor Daily LevDAX ETF Acc</v>
          </cell>
          <cell r="D2219">
            <v>1</v>
          </cell>
          <cell r="E2219" t="str">
            <v>SICAV</v>
          </cell>
          <cell r="F2219" t="str">
            <v>Lyxor</v>
          </cell>
          <cell r="G2219" t="str">
            <v>Lyxor International Asset Management S.A.S.</v>
          </cell>
          <cell r="H2219" t="str">
            <v>EUR</v>
          </cell>
          <cell r="I2219" t="str">
            <v>FSE LevDAX X2 TR EUR</v>
          </cell>
          <cell r="J2219" t="str">
            <v>www.lyxorfunds.com</v>
          </cell>
          <cell r="K2219" t="str">
            <v>Actions performances inversées</v>
          </cell>
          <cell r="L2219" t="str">
            <v>Europe ETF  - Trading - Leveraged/Inverse Actions</v>
          </cell>
          <cell r="M2219" t="str">
            <v>YYYY</v>
          </cell>
          <cell r="N2219" t="str">
            <v>YYYYB</v>
          </cell>
          <cell r="O2219" t="str">
            <v>Quotidien</v>
          </cell>
          <cell r="P2219" t="str">
            <v>Switzerland;Germany;France;United Kingdom;Italy;</v>
          </cell>
          <cell r="Q2219" t="str">
            <v>Oui</v>
          </cell>
          <cell r="R2219" t="str">
            <v>non résident</v>
          </cell>
          <cell r="S2219" t="str">
            <v/>
          </cell>
          <cell r="T2219" t="str">
            <v>Zone Euro</v>
          </cell>
          <cell r="U2219" t="str">
            <v>Allemagne</v>
          </cell>
          <cell r="V2219">
            <v>7</v>
          </cell>
          <cell r="W2219" t="str">
            <v>Non</v>
          </cell>
          <cell r="X2219" t="str">
            <v>Cap</v>
          </cell>
          <cell r="Y2219" t="str">
            <v>17h00</v>
          </cell>
          <cell r="Z2219" t="str">
            <v>J+3</v>
          </cell>
          <cell r="AB2219" t="str">
            <v>Non</v>
          </cell>
          <cell r="AC2219" t="str">
            <v>Oui</v>
          </cell>
          <cell r="AD2219">
            <v>0.4</v>
          </cell>
          <cell r="AE2219">
            <v>0.35</v>
          </cell>
        </row>
        <row r="2220">
          <cell r="A2220" t="str">
            <v>FR0010869495</v>
          </cell>
          <cell r="B2220" t="str">
            <v>Lyxor Daily ShortDAX x2 ETF Acc</v>
          </cell>
          <cell r="C2220" t="str">
            <v>création le 10/06/2013 - ATTENTION ! NON PEA à partir du 17/10/2014</v>
          </cell>
          <cell r="D2220">
            <v>2</v>
          </cell>
          <cell r="E2220" t="str">
            <v>FCP</v>
          </cell>
          <cell r="F2220" t="str">
            <v>Lyxor</v>
          </cell>
          <cell r="G2220" t="str">
            <v>Lyxor International Asset Management S.A.S.</v>
          </cell>
          <cell r="H2220" t="str">
            <v>EUR</v>
          </cell>
          <cell r="I2220" t="str">
            <v>FSE Short DAX X2 TR EUR</v>
          </cell>
          <cell r="J2220" t="str">
            <v>www.lyxorfunds.com</v>
          </cell>
          <cell r="K2220" t="str">
            <v>Actions performances inversées</v>
          </cell>
          <cell r="L2220" t="str">
            <v>Europe ETF  - Trading - Leveraged/Inverse Actions</v>
          </cell>
          <cell r="M2220" t="str">
            <v>YYYY</v>
          </cell>
          <cell r="N2220" t="str">
            <v>YYYYB</v>
          </cell>
          <cell r="O2220" t="str">
            <v>Quotidien</v>
          </cell>
          <cell r="P2220" t="str">
            <v>Switzerland;Germany;France;Italy;</v>
          </cell>
          <cell r="Q2220" t="str">
            <v>Non</v>
          </cell>
          <cell r="R2220" t="str">
            <v>non résident</v>
          </cell>
          <cell r="S2220" t="str">
            <v/>
          </cell>
          <cell r="T2220" t="str">
            <v>Zone Euro</v>
          </cell>
          <cell r="U2220" t="str">
            <v>Allemagne</v>
          </cell>
          <cell r="V2220">
            <v>7</v>
          </cell>
          <cell r="W2220" t="str">
            <v>Non</v>
          </cell>
          <cell r="X2220" t="str">
            <v>Cap</v>
          </cell>
          <cell r="Y2220" t="str">
            <v>17h00</v>
          </cell>
          <cell r="Z2220" t="str">
            <v>J+5</v>
          </cell>
          <cell r="AB2220" t="str">
            <v>Oui</v>
          </cell>
          <cell r="AC2220" t="str">
            <v>Oui</v>
          </cell>
          <cell r="AD2220">
            <v>0.6</v>
          </cell>
          <cell r="AE2220">
            <v>0.6</v>
          </cell>
        </row>
        <row r="2221">
          <cell r="A2221" t="str">
            <v>LU1650490474</v>
          </cell>
          <cell r="B2221" t="str">
            <v>Lyxor Euro Govt Bd (DR) ETF Acc</v>
          </cell>
          <cell r="C2221" t="str">
            <v>OST</v>
          </cell>
          <cell r="D2221">
            <v>1</v>
          </cell>
          <cell r="E2221" t="str">
            <v>SICAV</v>
          </cell>
          <cell r="F2221" t="str">
            <v>Lyxor</v>
          </cell>
          <cell r="G2221" t="str">
            <v>Lyxor International Asset Management S.A.S.</v>
          </cell>
          <cell r="H2221" t="str">
            <v>EUR</v>
          </cell>
          <cell r="I2221" t="str">
            <v>BBgBarc EUR Treasury 50bn TR EUR</v>
          </cell>
          <cell r="J2221" t="str">
            <v>www.lyxorfunds.com</v>
          </cell>
          <cell r="K2221" t="str">
            <v>Emprunts d'Etat EUR</v>
          </cell>
          <cell r="L2221" t="str">
            <v>Europe ETF  - Obligations EUR Emprunts d'Etat</v>
          </cell>
          <cell r="M2221" t="str">
            <v>BAAA</v>
          </cell>
          <cell r="N2221" t="str">
            <v>BAAAB</v>
          </cell>
          <cell r="O2221" t="str">
            <v>Quotidien</v>
          </cell>
          <cell r="P2221" t="str">
            <v>Switzerland;Germany;France;United Kingdom;Italy;Luxembourg;United States;</v>
          </cell>
          <cell r="Q2221" t="str">
            <v>Non</v>
          </cell>
          <cell r="R2221" t="str">
            <v/>
          </cell>
          <cell r="S2221" t="str">
            <v>+ 85 ans</v>
          </cell>
          <cell r="T2221" t="str">
            <v>Zone Euro</v>
          </cell>
          <cell r="U2221" t="str">
            <v>Euroland</v>
          </cell>
          <cell r="V2221">
            <v>3</v>
          </cell>
          <cell r="W2221" t="str">
            <v>Non</v>
          </cell>
          <cell r="X2221" t="str">
            <v>Cap</v>
          </cell>
          <cell r="AB2221" t="str">
            <v>Non</v>
          </cell>
          <cell r="AC2221" t="str">
            <v>Oui</v>
          </cell>
          <cell r="AD2221">
            <v>0.16500000000000001</v>
          </cell>
          <cell r="AE2221">
            <v>0.14000000000000001</v>
          </cell>
        </row>
        <row r="2222">
          <cell r="A2222" t="str">
            <v>LU1650487413</v>
          </cell>
          <cell r="B2222" t="str">
            <v>Lyxor Euro Govt Bd 1-3Y(DR) ETF Acc</v>
          </cell>
          <cell r="D2222">
            <v>4</v>
          </cell>
          <cell r="E2222" t="str">
            <v>SICAV</v>
          </cell>
          <cell r="F2222" t="str">
            <v>Lyxor</v>
          </cell>
          <cell r="G2222" t="str">
            <v>Lyxor International Asset Management S.A.S.</v>
          </cell>
          <cell r="H2222" t="str">
            <v>EUR</v>
          </cell>
          <cell r="I2222" t="str">
            <v>BBgBarc EUR Trsy 50bn 1-3 Y Bd TR EUR</v>
          </cell>
          <cell r="J2222" t="str">
            <v>www.lyxorfunds.com</v>
          </cell>
          <cell r="K2222" t="str">
            <v>Emprunts d'Etat EUR</v>
          </cell>
          <cell r="L2222" t="str">
            <v>Europe ETF  - Obligations EUR Emprunts d'Etat Court Terme</v>
          </cell>
          <cell r="M2222" t="str">
            <v>BAAA</v>
          </cell>
          <cell r="N2222" t="str">
            <v>BAAAB</v>
          </cell>
          <cell r="O2222" t="str">
            <v>Quotidien</v>
          </cell>
          <cell r="P2222" t="str">
            <v>Switzerland;Germany;France;Italy;Luxembourg;</v>
          </cell>
          <cell r="Q2222" t="str">
            <v>Non</v>
          </cell>
          <cell r="R2222" t="str">
            <v/>
          </cell>
          <cell r="S2222" t="str">
            <v>+ 85 ans</v>
          </cell>
          <cell r="T2222" t="str">
            <v>Zone Euro</v>
          </cell>
          <cell r="U2222" t="str">
            <v>Euroland</v>
          </cell>
          <cell r="V2222">
            <v>2</v>
          </cell>
          <cell r="W2222" t="str">
            <v>Non</v>
          </cell>
          <cell r="X2222" t="str">
            <v>Cap</v>
          </cell>
          <cell r="Y2222" t="str">
            <v>17h00</v>
          </cell>
          <cell r="Z2222" t="str">
            <v>J+5</v>
          </cell>
          <cell r="AB2222" t="str">
            <v>Non</v>
          </cell>
          <cell r="AC2222" t="str">
            <v>Oui</v>
          </cell>
          <cell r="AD2222">
            <v>0.16500000000000001</v>
          </cell>
          <cell r="AE2222">
            <v>0.16500000000000001</v>
          </cell>
        </row>
        <row r="2223">
          <cell r="A2223" t="str">
            <v>FR0010510800</v>
          </cell>
          <cell r="B2223" t="str">
            <v>Lyxor Euro Overnight Return ETF Acc</v>
          </cell>
          <cell r="D2223">
            <v>5</v>
          </cell>
          <cell r="E2223" t="str">
            <v>FCP</v>
          </cell>
          <cell r="F2223" t="str">
            <v>Lyxor</v>
          </cell>
          <cell r="G2223" t="str">
            <v>Lyxor International Asset Management S.A.S.</v>
          </cell>
          <cell r="H2223" t="str">
            <v>EUR</v>
          </cell>
          <cell r="I2223" t="str">
            <v>Solactive Euro Overnight Return TR EUR</v>
          </cell>
          <cell r="J2223" t="str">
            <v>www.lyxorfunds.com</v>
          </cell>
          <cell r="K2223" t="str">
            <v>Monétaire Devises</v>
          </cell>
          <cell r="L2223" t="str">
            <v>Europe ETF  - Monétaires Autres Devises</v>
          </cell>
          <cell r="M2223" t="str">
            <v>A0CC</v>
          </cell>
          <cell r="N2223" t="str">
            <v>A0CCB</v>
          </cell>
          <cell r="O2223" t="str">
            <v>Quotidien</v>
          </cell>
          <cell r="P2223" t="str">
            <v>Switzerland;Germany;Spain;France;United Kingdom;Italy;</v>
          </cell>
          <cell r="Q2223" t="str">
            <v>Non</v>
          </cell>
          <cell r="R2223" t="str">
            <v/>
          </cell>
          <cell r="S2223" t="str">
            <v>+ 85 ans</v>
          </cell>
          <cell r="T2223" t="str">
            <v>Zone Euro</v>
          </cell>
          <cell r="U2223" t="str">
            <v>Euroland</v>
          </cell>
          <cell r="V2223">
            <v>1</v>
          </cell>
          <cell r="W2223" t="str">
            <v>Non</v>
          </cell>
          <cell r="X2223" t="str">
            <v>Cap</v>
          </cell>
          <cell r="Y2223" t="str">
            <v>17h</v>
          </cell>
          <cell r="Z2223" t="str">
            <v>J+2</v>
          </cell>
          <cell r="AB2223" t="str">
            <v>Oui</v>
          </cell>
          <cell r="AC2223" t="str">
            <v>Oui</v>
          </cell>
          <cell r="AD2223">
            <v>0.15</v>
          </cell>
          <cell r="AE2223">
            <v>0.1</v>
          </cell>
        </row>
        <row r="2224">
          <cell r="A2224" t="str">
            <v>LU1686830065</v>
          </cell>
          <cell r="B2224" t="str">
            <v>Lyxor EuroMTS Covered Bd Aggt ETF Acc</v>
          </cell>
          <cell r="D2224">
            <v>1</v>
          </cell>
          <cell r="E2224" t="str">
            <v>SICAV</v>
          </cell>
          <cell r="F2224" t="str">
            <v>Lyxor</v>
          </cell>
          <cell r="G2224" t="str">
            <v>Lyxor International Asset Management S.A.S.</v>
          </cell>
          <cell r="H2224" t="str">
            <v>EUR</v>
          </cell>
          <cell r="I2224" t="str">
            <v>FTSE MTS Covered Bond (Mid Price) TR EUR</v>
          </cell>
          <cell r="J2224" t="str">
            <v>www.lyxorfunds.com</v>
          </cell>
          <cell r="K2224" t="str">
            <v>Emprunts Privés EUR</v>
          </cell>
          <cell r="L2224" t="str">
            <v>Europe ETF  - Obligations EUR Emprunts Privés</v>
          </cell>
          <cell r="M2224" t="str">
            <v>BCLA</v>
          </cell>
          <cell r="N2224" t="str">
            <v>BCLAB</v>
          </cell>
          <cell r="O2224" t="str">
            <v>Quotidien</v>
          </cell>
          <cell r="P2224" t="str">
            <v>Germany;France;Luxembourg;</v>
          </cell>
          <cell r="Q2224" t="str">
            <v>Non</v>
          </cell>
          <cell r="R2224" t="str">
            <v/>
          </cell>
          <cell r="S2224" t="str">
            <v>+ 85 ans</v>
          </cell>
          <cell r="T2224" t="str">
            <v>Zone Euro</v>
          </cell>
          <cell r="U2224" t="str">
            <v>Euroland</v>
          </cell>
          <cell r="V2224">
            <v>2</v>
          </cell>
          <cell r="W2224" t="str">
            <v>Non</v>
          </cell>
          <cell r="X2224" t="str">
            <v>Dist</v>
          </cell>
          <cell r="AB2224" t="str">
            <v>Non</v>
          </cell>
          <cell r="AC2224" t="str">
            <v>Oui</v>
          </cell>
          <cell r="AD2224">
            <v>0.16500000000000001</v>
          </cell>
          <cell r="AE2224">
            <v>0.16500000000000001</v>
          </cell>
        </row>
        <row r="2225">
          <cell r="A2225" t="str">
            <v>FR0010424143</v>
          </cell>
          <cell r="B2225" t="str">
            <v>Lyxor EuroStoxx50 Dly -2x Inv ETF Acc</v>
          </cell>
          <cell r="C2225" t="str">
            <v>création le 10/06/2013 - ATTENTION ! NON PEA à partir du 17/10/2014</v>
          </cell>
          <cell r="D2225">
            <v>1</v>
          </cell>
          <cell r="E2225" t="str">
            <v>FCP</v>
          </cell>
          <cell r="F2225" t="str">
            <v>Lyxor</v>
          </cell>
          <cell r="G2225" t="str">
            <v>Lyxor International Asset Management S.A.S.</v>
          </cell>
          <cell r="H2225" t="str">
            <v>EUR</v>
          </cell>
          <cell r="I2225" t="str">
            <v>Euro Stoxx 50 Daily Double Short GR EUR</v>
          </cell>
          <cell r="J2225" t="str">
            <v>www.lyxorfunds.com</v>
          </cell>
          <cell r="K2225" t="str">
            <v>Actions performances inversées</v>
          </cell>
          <cell r="L2225" t="str">
            <v>Europe ETF  - Trading - Leveraged/Inverse Actions</v>
          </cell>
          <cell r="M2225" t="str">
            <v>YYYY</v>
          </cell>
          <cell r="N2225" t="str">
            <v>YYYYB</v>
          </cell>
          <cell r="O2225" t="str">
            <v>Quotidien</v>
          </cell>
          <cell r="P2225" t="str">
            <v>Belgium;Germany;France;Italy;Sweden;</v>
          </cell>
          <cell r="Q2225" t="str">
            <v>Non</v>
          </cell>
          <cell r="R2225" t="str">
            <v>non résident</v>
          </cell>
          <cell r="S2225" t="str">
            <v/>
          </cell>
          <cell r="T2225" t="str">
            <v>Zone Euro</v>
          </cell>
          <cell r="U2225" t="str">
            <v>Euroland</v>
          </cell>
          <cell r="V2225">
            <v>7</v>
          </cell>
          <cell r="W2225" t="str">
            <v>Non</v>
          </cell>
          <cell r="X2225" t="str">
            <v>Cap</v>
          </cell>
          <cell r="Y2225" t="str">
            <v>17h00</v>
          </cell>
          <cell r="Z2225" t="str">
            <v>J+5</v>
          </cell>
          <cell r="AB2225" t="str">
            <v>Oui</v>
          </cell>
          <cell r="AC2225" t="str">
            <v>Oui</v>
          </cell>
          <cell r="AD2225">
            <v>0.6</v>
          </cell>
          <cell r="AE2225">
            <v>0.6</v>
          </cell>
        </row>
        <row r="2226">
          <cell r="A2226" t="str">
            <v>LU1650492173</v>
          </cell>
          <cell r="B2226" t="str">
            <v>Lyxor FTSE 100 ETF Acc</v>
          </cell>
          <cell r="C2226" t="str">
            <v>OST</v>
          </cell>
          <cell r="D2226">
            <v>4</v>
          </cell>
          <cell r="E2226" t="str">
            <v>SICAV</v>
          </cell>
          <cell r="F2226" t="str">
            <v>Lyxor</v>
          </cell>
          <cell r="G2226" t="str">
            <v>Lyxor International Asset Management S.A.S.</v>
          </cell>
          <cell r="H2226" t="str">
            <v>GBP</v>
          </cell>
          <cell r="I2226" t="str">
            <v>FTSE 100 TR GBP</v>
          </cell>
          <cell r="J2226" t="str">
            <v>www.lyxorfunds.com</v>
          </cell>
          <cell r="K2226" t="str">
            <v>Actions Royaume-Uni</v>
          </cell>
          <cell r="L2226" t="str">
            <v>Europe ETF  - UK Large-Cap Equity</v>
          </cell>
          <cell r="M2226" t="str">
            <v>FD00</v>
          </cell>
          <cell r="N2226" t="str">
            <v>FD00B</v>
          </cell>
          <cell r="O2226" t="str">
            <v>Quotidien</v>
          </cell>
          <cell r="P2226" t="str">
            <v>France;United Kingdom;Italy;Luxembourg;</v>
          </cell>
          <cell r="Q2226" t="str">
            <v>Non</v>
          </cell>
          <cell r="R2226" t="str">
            <v/>
          </cell>
          <cell r="S2226" t="str">
            <v/>
          </cell>
          <cell r="T2226" t="str">
            <v>Europe</v>
          </cell>
          <cell r="U2226" t="str">
            <v>Royaume-Uni</v>
          </cell>
          <cell r="V2226">
            <v>6</v>
          </cell>
          <cell r="W2226" t="str">
            <v>Non</v>
          </cell>
          <cell r="X2226" t="str">
            <v>Cap</v>
          </cell>
          <cell r="Y2226" t="str">
            <v>17h00</v>
          </cell>
          <cell r="Z2226" t="str">
            <v>J+2</v>
          </cell>
          <cell r="AB2226" t="str">
            <v>Non</v>
          </cell>
          <cell r="AC2226" t="str">
            <v>Oui</v>
          </cell>
          <cell r="AD2226">
            <v>0.15</v>
          </cell>
          <cell r="AE2226">
            <v>0.14000000000000001</v>
          </cell>
        </row>
        <row r="2227">
          <cell r="A2227" t="str">
            <v>LU1900067940</v>
          </cell>
          <cell r="B2227" t="str">
            <v>Lyxor Hong Kong HSI ETF Dis EUR</v>
          </cell>
          <cell r="D2227">
            <v>1</v>
          </cell>
          <cell r="E2227" t="str">
            <v>SICAV</v>
          </cell>
          <cell r="F2227" t="str">
            <v>Lyxor</v>
          </cell>
          <cell r="G2227" t="str">
            <v>Lyxor International Asset Management S.A.S.</v>
          </cell>
          <cell r="H2227" t="str">
            <v>EUR</v>
          </cell>
          <cell r="I2227" t="str">
            <v>Hang Seng HSI NR HKD</v>
          </cell>
          <cell r="J2227" t="str">
            <v>www.lyxorfunds.com</v>
          </cell>
          <cell r="K2227" t="str">
            <v>Actions Asie Pacifique - Zones particulières</v>
          </cell>
          <cell r="L2227" t="str">
            <v>Europe ETF  - Actions Hong Kong</v>
          </cell>
          <cell r="M2227" t="str">
            <v>FO00</v>
          </cell>
          <cell r="N2227" t="str">
            <v>FO00B</v>
          </cell>
          <cell r="O2227" t="str">
            <v>Quotidien</v>
          </cell>
          <cell r="P2227" t="str">
            <v>Switzerland;Germany;France;Italy;Luxembourg;</v>
          </cell>
          <cell r="Q2227" t="str">
            <v>Non</v>
          </cell>
          <cell r="R2227" t="str">
            <v/>
          </cell>
          <cell r="S2227" t="str">
            <v/>
          </cell>
          <cell r="T2227" t="e">
            <v>#N/A</v>
          </cell>
          <cell r="U2227" t="str">
            <v>Hong Kong</v>
          </cell>
          <cell r="V2227">
            <v>6</v>
          </cell>
          <cell r="W2227" t="str">
            <v>Non</v>
          </cell>
          <cell r="X2227" t="str">
            <v>Dist</v>
          </cell>
          <cell r="AB2227" t="str">
            <v>Non</v>
          </cell>
          <cell r="AC2227" t="str">
            <v>Oui</v>
          </cell>
          <cell r="AD2227">
            <v>0.65</v>
          </cell>
          <cell r="AE2227">
            <v>0.65</v>
          </cell>
        </row>
        <row r="2228">
          <cell r="A2228" t="str">
            <v>FR0011720911</v>
          </cell>
          <cell r="B2228" t="str">
            <v>Lyxor Hwabao WP MSCI China A DR ETF Acc</v>
          </cell>
          <cell r="D2228">
            <v>2</v>
          </cell>
          <cell r="E2228" t="str">
            <v>SICAV</v>
          </cell>
          <cell r="F2228" t="str">
            <v>Lyxor</v>
          </cell>
          <cell r="G2228" t="str">
            <v>Lyxor International Asset Management S.A.S.</v>
          </cell>
          <cell r="H2228" t="str">
            <v>USD</v>
          </cell>
          <cell r="I2228" t="str">
            <v>MSCI China A NR USD</v>
          </cell>
          <cell r="J2228" t="str">
            <v>www.lyxorfunds.com</v>
          </cell>
          <cell r="K2228" t="str">
            <v>Actions Chine</v>
          </cell>
          <cell r="L2228" t="str">
            <v>Europe ETF  - Actions Chine - A Shares</v>
          </cell>
          <cell r="M2228" t="str">
            <v>FKD0</v>
          </cell>
          <cell r="N2228" t="str">
            <v>FKD0B</v>
          </cell>
          <cell r="O2228" t="str">
            <v>Quotidien</v>
          </cell>
          <cell r="P2228" t="str">
            <v>Switzerland;Germany;France;United Kingdom;Italy;</v>
          </cell>
          <cell r="Q2228" t="str">
            <v>Non</v>
          </cell>
          <cell r="R2228" t="str">
            <v/>
          </cell>
          <cell r="S2228" t="str">
            <v/>
          </cell>
          <cell r="T2228" t="str">
            <v>Chine</v>
          </cell>
          <cell r="U2228" t="str">
            <v>Chine</v>
          </cell>
          <cell r="V2228">
            <v>6</v>
          </cell>
          <cell r="W2228" t="str">
            <v>Non</v>
          </cell>
          <cell r="X2228" t="str">
            <v>Cap</v>
          </cell>
          <cell r="Y2228" t="str">
            <v>17h</v>
          </cell>
          <cell r="Z2228" t="str">
            <v>J+2</v>
          </cell>
          <cell r="AB2228" t="str">
            <v>Oui</v>
          </cell>
          <cell r="AC2228" t="str">
            <v>Oui</v>
          </cell>
          <cell r="AD2228">
            <v>0.35</v>
          </cell>
          <cell r="AE2228">
            <v>0.35</v>
          </cell>
        </row>
        <row r="2229">
          <cell r="A2229" t="str">
            <v>FR0010251744</v>
          </cell>
          <cell r="B2229" t="str">
            <v>Lyxor Ibex 35 (DR) ETF Dist</v>
          </cell>
          <cell r="D2229">
            <v>3</v>
          </cell>
          <cell r="E2229" t="str">
            <v>FCP</v>
          </cell>
          <cell r="F2229" t="str">
            <v>Lyxor</v>
          </cell>
          <cell r="G2229" t="str">
            <v>Lyxor International Asset Management S.A.S.</v>
          </cell>
          <cell r="H2229" t="str">
            <v>EUR</v>
          </cell>
          <cell r="I2229" t="str">
            <v>BME IBEX 35 NR EUR</v>
          </cell>
          <cell r="J2229" t="str">
            <v>www.lyxorfunds.com</v>
          </cell>
          <cell r="K2229" t="str">
            <v>Actions Europe - Zones particulières</v>
          </cell>
          <cell r="L2229" t="str">
            <v>Europe ETF  - Actions Espagne</v>
          </cell>
          <cell r="M2229" t="str">
            <v>FD0A</v>
          </cell>
          <cell r="N2229" t="str">
            <v>FD0AB</v>
          </cell>
          <cell r="O2229" t="str">
            <v>Quotidien</v>
          </cell>
          <cell r="P2229" t="str">
            <v>Germany;Spain;United Kingdom;Sweden;</v>
          </cell>
          <cell r="Q2229" t="str">
            <v>Oui</v>
          </cell>
          <cell r="R2229" t="str">
            <v/>
          </cell>
          <cell r="S2229" t="str">
            <v/>
          </cell>
          <cell r="T2229" t="str">
            <v>Zone Euro</v>
          </cell>
          <cell r="U2229" t="str">
            <v>Espagne</v>
          </cell>
          <cell r="V2229">
            <v>6</v>
          </cell>
          <cell r="W2229" t="str">
            <v>Non</v>
          </cell>
          <cell r="X2229" t="str">
            <v>Dist</v>
          </cell>
          <cell r="Y2229" t="str">
            <v>17h</v>
          </cell>
          <cell r="Z2229" t="str">
            <v>J+3</v>
          </cell>
          <cell r="AB2229" t="str">
            <v>Oui</v>
          </cell>
          <cell r="AC2229" t="str">
            <v>Oui</v>
          </cell>
          <cell r="AD2229">
            <v>0.3</v>
          </cell>
          <cell r="AE2229">
            <v>0.3</v>
          </cell>
        </row>
        <row r="2230">
          <cell r="A2230" t="str">
            <v>FR0010377028</v>
          </cell>
          <cell r="B2230" t="str">
            <v>Lyxor Japan Topix DR ETF Dist JPY</v>
          </cell>
          <cell r="C2230" t="str">
            <v>création le 10/06/2013 - ATTENTION ! NON PEA à partir du 17/10/2014</v>
          </cell>
          <cell r="D2230">
            <v>0</v>
          </cell>
          <cell r="E2230" t="str">
            <v>FCP</v>
          </cell>
          <cell r="F2230" t="str">
            <v>Lyxor</v>
          </cell>
          <cell r="G2230" t="str">
            <v>Lyxor International Asset Management S.A.S.</v>
          </cell>
          <cell r="H2230" t="str">
            <v>JPY</v>
          </cell>
          <cell r="I2230" t="str">
            <v>Topix TR JPY</v>
          </cell>
          <cell r="J2230" t="str">
            <v>www.lyxorfunds.com</v>
          </cell>
          <cell r="K2230" t="str">
            <v>Actions Japon</v>
          </cell>
          <cell r="L2230" t="str">
            <v>Europe ETF  - Actions Japon Grandes Cap.</v>
          </cell>
          <cell r="M2230" t="str">
            <v>FG00</v>
          </cell>
          <cell r="N2230" t="str">
            <v>FG00B</v>
          </cell>
          <cell r="O2230" t="str">
            <v>Quotidien</v>
          </cell>
          <cell r="P2230" t="str">
            <v>Austria;Switzerland;Chile;Germany;France;United Kingdom;Netherlands;Singapore;</v>
          </cell>
          <cell r="Q2230" t="str">
            <v>Non</v>
          </cell>
          <cell r="R2230" t="str">
            <v/>
          </cell>
          <cell r="S2230" t="str">
            <v/>
          </cell>
          <cell r="T2230" t="str">
            <v>Japon</v>
          </cell>
          <cell r="U2230" t="str">
            <v>Japon</v>
          </cell>
          <cell r="V2230">
            <v>6</v>
          </cell>
          <cell r="W2230" t="str">
            <v>Non</v>
          </cell>
          <cell r="X2230" t="str">
            <v>Dist</v>
          </cell>
          <cell r="Y2230" t="str">
            <v>18h30</v>
          </cell>
          <cell r="Z2230" t="str">
            <v>J+5</v>
          </cell>
          <cell r="AB2230" t="str">
            <v>Oui</v>
          </cell>
          <cell r="AC2230" t="str">
            <v>Oui</v>
          </cell>
          <cell r="AD2230">
            <v>0.45</v>
          </cell>
          <cell r="AE2230">
            <v>0.45</v>
          </cell>
        </row>
        <row r="2231">
          <cell r="A2231" t="str">
            <v>LU1900068161</v>
          </cell>
          <cell r="B2231" t="str">
            <v>Lyxor MSCI AC Asia Ex Japan ETF Acc EUR</v>
          </cell>
          <cell r="D2231">
            <v>1</v>
          </cell>
          <cell r="E2231" t="str">
            <v>SICAV</v>
          </cell>
          <cell r="F2231" t="str">
            <v>Lyxor</v>
          </cell>
          <cell r="G2231" t="str">
            <v>Lyxor International Asset Management S.A.S.</v>
          </cell>
          <cell r="H2231" t="str">
            <v>EUR</v>
          </cell>
          <cell r="I2231" t="str">
            <v>MSCI AC Asia Ex Japan NR USD</v>
          </cell>
          <cell r="J2231" t="str">
            <v>www.lyxorfunds.com</v>
          </cell>
          <cell r="K2231" t="str">
            <v>Actions Asie-Pacifique hors Japon</v>
          </cell>
          <cell r="L2231" t="str">
            <v>Europe ETF  - Actions Asie hors Japon</v>
          </cell>
          <cell r="M2231" t="str">
            <v>FN00</v>
          </cell>
          <cell r="N2231" t="str">
            <v>FN00B</v>
          </cell>
          <cell r="O2231" t="str">
            <v>Quotidien</v>
          </cell>
          <cell r="P2231" t="str">
            <v>Germany;France;Italy;Luxembourg;</v>
          </cell>
          <cell r="Q2231" t="str">
            <v>Non</v>
          </cell>
          <cell r="R2231" t="str">
            <v/>
          </cell>
          <cell r="S2231" t="str">
            <v/>
          </cell>
          <cell r="T2231" t="str">
            <v>Asie - Pacifique</v>
          </cell>
          <cell r="U2231" t="str">
            <v>Asia Pacific ex Japan ex Australia</v>
          </cell>
          <cell r="V2231">
            <v>6</v>
          </cell>
          <cell r="W2231" t="str">
            <v>Non</v>
          </cell>
          <cell r="X2231" t="str">
            <v>Cap</v>
          </cell>
          <cell r="AB2231" t="str">
            <v>Non</v>
          </cell>
          <cell r="AC2231" t="str">
            <v>Oui</v>
          </cell>
          <cell r="AD2231">
            <v>0.5</v>
          </cell>
          <cell r="AE2231">
            <v>0.5</v>
          </cell>
        </row>
        <row r="2232">
          <cell r="A2232" t="str">
            <v>LU1829220216</v>
          </cell>
          <cell r="B2232" t="str">
            <v>Lyxor Msci All Country World ETF Acc</v>
          </cell>
          <cell r="D2232">
            <v>1</v>
          </cell>
          <cell r="E2232" t="str">
            <v>SICAV</v>
          </cell>
          <cell r="F2232" t="str">
            <v>Lyxor</v>
          </cell>
          <cell r="G2232" t="str">
            <v>Lyxor International Asset Management S.A.S.</v>
          </cell>
          <cell r="H2232" t="str">
            <v>EUR</v>
          </cell>
          <cell r="I2232" t="str">
            <v>MSCI ACWI NR USD</v>
          </cell>
          <cell r="J2232" t="str">
            <v>www.lyxorfunds.com</v>
          </cell>
          <cell r="K2232" t="str">
            <v>Actions International Grandes Capitalisations Mixte</v>
          </cell>
          <cell r="L2232" t="str">
            <v>Europe ETF  - Actions Internationales Gdes Cap. Mixte</v>
          </cell>
          <cell r="M2232" t="str">
            <v>FEAD</v>
          </cell>
          <cell r="N2232" t="str">
            <v>FEADB</v>
          </cell>
          <cell r="O2232" t="str">
            <v>Quotidien</v>
          </cell>
          <cell r="P2232" t="str">
            <v>Germany;France;Italy;</v>
          </cell>
          <cell r="Q2232" t="str">
            <v>Non</v>
          </cell>
          <cell r="R2232" t="str">
            <v/>
          </cell>
          <cell r="S2232" t="str">
            <v/>
          </cell>
          <cell r="T2232" t="str">
            <v>International</v>
          </cell>
          <cell r="U2232" t="str">
            <v>Global</v>
          </cell>
          <cell r="V2232">
            <v>6</v>
          </cell>
          <cell r="W2232" t="str">
            <v>Non</v>
          </cell>
          <cell r="X2232" t="str">
            <v>Cap</v>
          </cell>
          <cell r="Y2232" t="str">
            <v>18h30</v>
          </cell>
          <cell r="Z2232" t="str">
            <v>J+3</v>
          </cell>
          <cell r="AB2232" t="str">
            <v>Non</v>
          </cell>
          <cell r="AC2232" t="str">
            <v>Oui</v>
          </cell>
          <cell r="AD2232">
            <v>0.45</v>
          </cell>
          <cell r="AE2232">
            <v>0.45</v>
          </cell>
        </row>
        <row r="2233">
          <cell r="A2233" t="str">
            <v>FR0010405431</v>
          </cell>
          <cell r="B2233" t="str">
            <v>Lyxor MSCI Greece ETF Dist</v>
          </cell>
          <cell r="D2233">
            <v>2</v>
          </cell>
          <cell r="E2233" t="str">
            <v>FCP</v>
          </cell>
          <cell r="F2233" t="str">
            <v>Lyxor</v>
          </cell>
          <cell r="G2233" t="str">
            <v>Lyxor International Asset Management S.A.S.</v>
          </cell>
          <cell r="H2233" t="str">
            <v>EUR</v>
          </cell>
          <cell r="I2233" t="str">
            <v>MSCI Greece IMI + Coca-Cola 20-35 NR EUR</v>
          </cell>
          <cell r="J2233" t="str">
            <v>www.lyxorfunds.com</v>
          </cell>
          <cell r="K2233" t="str">
            <v>Actions Europe - Zones particulières</v>
          </cell>
          <cell r="L2233" t="str">
            <v>Europe ETF  - Actions Grèce</v>
          </cell>
          <cell r="M2233" t="str">
            <v>FD0A</v>
          </cell>
          <cell r="N2233" t="str">
            <v>FD0AB</v>
          </cell>
          <cell r="O2233" t="str">
            <v>Quotidien</v>
          </cell>
          <cell r="P2233" t="str">
            <v>Germany;France;United Kingdom;Italy;</v>
          </cell>
          <cell r="Q2233" t="str">
            <v>Oui</v>
          </cell>
          <cell r="R2233" t="str">
            <v>non résident</v>
          </cell>
          <cell r="S2233" t="str">
            <v/>
          </cell>
          <cell r="T2233" t="str">
            <v>Europe</v>
          </cell>
          <cell r="U2233" t="str">
            <v>Grèce</v>
          </cell>
          <cell r="V2233">
            <v>7</v>
          </cell>
          <cell r="W2233" t="str">
            <v>Non</v>
          </cell>
          <cell r="X2233" t="str">
            <v>Dist</v>
          </cell>
          <cell r="Y2233" t="str">
            <v>17h</v>
          </cell>
          <cell r="Z2233" t="str">
            <v>J+2</v>
          </cell>
          <cell r="AB2233" t="str">
            <v>Oui</v>
          </cell>
          <cell r="AC2233" t="str">
            <v>Oui</v>
          </cell>
          <cell r="AD2233">
            <v>0.45</v>
          </cell>
          <cell r="AE2233">
            <v>0.45</v>
          </cell>
        </row>
        <row r="2234">
          <cell r="A2234" t="str">
            <v>LU1900066975</v>
          </cell>
          <cell r="B2234" t="str">
            <v>Lyxor MSCI Korea ETF Acc EUR</v>
          </cell>
          <cell r="D2234">
            <v>1</v>
          </cell>
          <cell r="E2234" t="str">
            <v>SICAV</v>
          </cell>
          <cell r="F2234" t="str">
            <v>Lyxor</v>
          </cell>
          <cell r="G2234" t="str">
            <v>Lyxor International Asset Management S.A.S.</v>
          </cell>
          <cell r="H2234" t="str">
            <v>EUR</v>
          </cell>
          <cell r="I2234" t="str">
            <v>MSCI Korea NR USD</v>
          </cell>
          <cell r="J2234" t="str">
            <v>www.lyxorfunds.com</v>
          </cell>
          <cell r="K2234" t="str">
            <v>Actions Asie Pacifique - Zones particulières</v>
          </cell>
          <cell r="L2234" t="str">
            <v>Europe ETF  - Actions Corée</v>
          </cell>
          <cell r="M2234" t="str">
            <v>FO00</v>
          </cell>
          <cell r="N2234" t="str">
            <v>FO00B</v>
          </cell>
          <cell r="O2234" t="str">
            <v>Quotidien</v>
          </cell>
          <cell r="P2234" t="str">
            <v>Switzerland;Germany;France;United Kingdom;Italy;Luxembourg;</v>
          </cell>
          <cell r="Q2234" t="str">
            <v>Non</v>
          </cell>
          <cell r="R2234" t="str">
            <v/>
          </cell>
          <cell r="S2234" t="str">
            <v/>
          </cell>
          <cell r="T2234" t="str">
            <v>Asie - Pacifique</v>
          </cell>
          <cell r="U2234" t="str">
            <v>Corée</v>
          </cell>
          <cell r="V2234">
            <v>6</v>
          </cell>
          <cell r="W2234" t="str">
            <v>Non</v>
          </cell>
          <cell r="X2234" t="str">
            <v>Cap</v>
          </cell>
          <cell r="AB2234" t="str">
            <v>Non</v>
          </cell>
          <cell r="AC2234" t="str">
            <v>Oui</v>
          </cell>
          <cell r="AD2234">
            <v>0.45</v>
          </cell>
          <cell r="AE2234">
            <v>0.45</v>
          </cell>
        </row>
        <row r="2235">
          <cell r="A2235" t="str">
            <v>LU1900067601</v>
          </cell>
          <cell r="B2235" t="str">
            <v>Lyxor MSCI Turkey ETF Acc</v>
          </cell>
          <cell r="D2235">
            <v>1</v>
          </cell>
          <cell r="E2235" t="str">
            <v>SICAV</v>
          </cell>
          <cell r="F2235" t="str">
            <v>Lyxor</v>
          </cell>
          <cell r="G2235" t="str">
            <v>Lyxor International Asset Management S.A.S.</v>
          </cell>
          <cell r="H2235" t="str">
            <v>EUR</v>
          </cell>
          <cell r="I2235" t="str">
            <v>MSCI Turkey NR USD</v>
          </cell>
          <cell r="J2235" t="str">
            <v>www.lyxorfunds.com</v>
          </cell>
          <cell r="K2235" t="str">
            <v>Actions Europe Emergente</v>
          </cell>
          <cell r="L2235" t="str">
            <v>Europe ETF  - Actions Turquie</v>
          </cell>
          <cell r="M2235" t="str">
            <v>FH00</v>
          </cell>
          <cell r="N2235" t="str">
            <v>FH00B</v>
          </cell>
          <cell r="O2235" t="str">
            <v>Quotidien</v>
          </cell>
          <cell r="P2235" t="str">
            <v>Switzerland;Germany;France;United Kingdom;Italy;Luxembourg;</v>
          </cell>
          <cell r="Q2235" t="str">
            <v>Non</v>
          </cell>
          <cell r="R2235" t="str">
            <v>non résident</v>
          </cell>
          <cell r="S2235" t="str">
            <v/>
          </cell>
          <cell r="T2235" t="str">
            <v>Marchés Emergents</v>
          </cell>
          <cell r="U2235" t="str">
            <v>Turquie</v>
          </cell>
          <cell r="V2235">
            <v>7</v>
          </cell>
          <cell r="W2235" t="str">
            <v>Non</v>
          </cell>
          <cell r="X2235" t="str">
            <v>Cap</v>
          </cell>
          <cell r="AB2235" t="str">
            <v>Non</v>
          </cell>
          <cell r="AC2235" t="str">
            <v>Oui</v>
          </cell>
          <cell r="AD2235">
            <v>0.45</v>
          </cell>
          <cell r="AE2235">
            <v>0.45</v>
          </cell>
        </row>
        <row r="2236">
          <cell r="A2236" t="str">
            <v>LU0533032263</v>
          </cell>
          <cell r="B2236" t="str">
            <v>Lyxor MSCI World Cnsmr Stp TR ETF C EUR</v>
          </cell>
          <cell r="D2236">
            <v>1</v>
          </cell>
          <cell r="E2236" t="str">
            <v>SICAV</v>
          </cell>
          <cell r="F2236" t="str">
            <v>Lyxor</v>
          </cell>
          <cell r="G2236" t="str">
            <v>Lyxor International Asset Management S.A.S.</v>
          </cell>
          <cell r="H2236" t="str">
            <v>EUR</v>
          </cell>
          <cell r="I2236" t="str">
            <v>MSCI World/Consumer Staples NR USD</v>
          </cell>
          <cell r="J2236" t="str">
            <v>www.lyxorfunds.com</v>
          </cell>
          <cell r="K2236" t="str">
            <v>Secteur Biens de Conso. &amp; Services</v>
          </cell>
          <cell r="L2236" t="str">
            <v>Europe ETF  - Actions Secteur Biens Conso. &amp; Services</v>
          </cell>
          <cell r="M2236" t="str">
            <v>G0B0</v>
          </cell>
          <cell r="N2236" t="str">
            <v>G0B0B</v>
          </cell>
          <cell r="O2236" t="str">
            <v>Quotidien</v>
          </cell>
          <cell r="P2236" t="str">
            <v>Belgium;Germany;France;Italy;</v>
          </cell>
          <cell r="Q2236" t="str">
            <v>Non</v>
          </cell>
          <cell r="R2236" t="str">
            <v/>
          </cell>
          <cell r="S2236" t="str">
            <v>+ 85 ans</v>
          </cell>
          <cell r="T2236" t="str">
            <v>International</v>
          </cell>
          <cell r="U2236" t="str">
            <v>Global</v>
          </cell>
          <cell r="V2236">
            <v>5</v>
          </cell>
          <cell r="W2236" t="str">
            <v>Non</v>
          </cell>
          <cell r="X2236" t="str">
            <v>Cap</v>
          </cell>
          <cell r="Y2236" t="str">
            <v>18h30</v>
          </cell>
          <cell r="Z2236" t="str">
            <v>J+5</v>
          </cell>
          <cell r="AB2236" t="str">
            <v>Non</v>
          </cell>
          <cell r="AC2236" t="str">
            <v>Oui</v>
          </cell>
          <cell r="AD2236">
            <v>0.3</v>
          </cell>
          <cell r="AE2236">
            <v>0.3</v>
          </cell>
        </row>
        <row r="2237">
          <cell r="A2237" t="str">
            <v>LU0533032859</v>
          </cell>
          <cell r="B2237" t="str">
            <v>Lyxor MSCI World Financials TR ETF C EUR</v>
          </cell>
          <cell r="D2237">
            <v>1</v>
          </cell>
          <cell r="E2237" t="str">
            <v>SICAV</v>
          </cell>
          <cell r="F2237" t="str">
            <v>Lyxor</v>
          </cell>
          <cell r="G2237" t="str">
            <v>Lyxor International Asset Management S.A.S.</v>
          </cell>
          <cell r="H2237" t="str">
            <v>EUR</v>
          </cell>
          <cell r="I2237" t="str">
            <v>MSCI World/Financials NR USD</v>
          </cell>
          <cell r="J2237" t="str">
            <v>www.lyxorfunds.com</v>
          </cell>
          <cell r="K2237" t="str">
            <v>Secteur Finance</v>
          </cell>
          <cell r="L2237" t="str">
            <v>Europe ETF  - Actions Secteur Finance</v>
          </cell>
          <cell r="M2237" t="str">
            <v>G0H0</v>
          </cell>
          <cell r="N2237" t="str">
            <v>G0H0B</v>
          </cell>
          <cell r="O2237" t="str">
            <v>Quotidien</v>
          </cell>
          <cell r="P2237" t="str">
            <v>Belgium;Switzerland;Germany;France;Italy;</v>
          </cell>
          <cell r="Q2237" t="str">
            <v>Non</v>
          </cell>
          <cell r="R2237" t="str">
            <v/>
          </cell>
          <cell r="S2237" t="str">
            <v/>
          </cell>
          <cell r="T2237" t="str">
            <v>International</v>
          </cell>
          <cell r="U2237" t="str">
            <v>Global</v>
          </cell>
          <cell r="V2237">
            <v>6</v>
          </cell>
          <cell r="W2237" t="str">
            <v>Non</v>
          </cell>
          <cell r="X2237" t="str">
            <v>Cap</v>
          </cell>
          <cell r="Y2237" t="str">
            <v>18h30</v>
          </cell>
          <cell r="Z2237" t="str">
            <v>J+3</v>
          </cell>
          <cell r="AB2237" t="str">
            <v>Non</v>
          </cell>
          <cell r="AC2237" t="str">
            <v>Oui</v>
          </cell>
          <cell r="AD2237">
            <v>0.3</v>
          </cell>
          <cell r="AE2237">
            <v>0.3</v>
          </cell>
        </row>
        <row r="2238">
          <cell r="A2238" t="str">
            <v>LU0533033824</v>
          </cell>
          <cell r="B2238" t="str">
            <v>Lyxor MSCI World Materials TR ETF C EUR</v>
          </cell>
          <cell r="D2238">
            <v>1</v>
          </cell>
          <cell r="E2238" t="str">
            <v>SICAV</v>
          </cell>
          <cell r="F2238" t="str">
            <v>Lyxor</v>
          </cell>
          <cell r="G2238" t="str">
            <v>Lyxor International Asset Management S.A.S.</v>
          </cell>
          <cell r="H2238" t="str">
            <v>EUR</v>
          </cell>
          <cell r="I2238" t="str">
            <v>MSCI World/Materials NR USD</v>
          </cell>
          <cell r="J2238" t="str">
            <v>www.lyxorfunds.com</v>
          </cell>
          <cell r="K2238" t="str">
            <v>Secteur Matériaux et Industrie</v>
          </cell>
          <cell r="L2238" t="str">
            <v>Europe ETF  - Actions Secteur Matériaux &amp; Industrie</v>
          </cell>
          <cell r="M2238" t="str">
            <v>G0L0</v>
          </cell>
          <cell r="N2238" t="str">
            <v>G0L0B</v>
          </cell>
          <cell r="O2238" t="str">
            <v>Quotidien</v>
          </cell>
          <cell r="P2238" t="str">
            <v>Belgium;Germany;France;Italy;</v>
          </cell>
          <cell r="Q2238" t="str">
            <v>Non</v>
          </cell>
          <cell r="R2238" t="str">
            <v/>
          </cell>
          <cell r="S2238" t="str">
            <v/>
          </cell>
          <cell r="T2238" t="str">
            <v>International</v>
          </cell>
          <cell r="U2238" t="str">
            <v>Global</v>
          </cell>
          <cell r="V2238">
            <v>6</v>
          </cell>
          <cell r="W2238" t="str">
            <v>Non</v>
          </cell>
          <cell r="X2238" t="str">
            <v>Cap</v>
          </cell>
          <cell r="Y2238" t="str">
            <v>18h30</v>
          </cell>
          <cell r="Z2238" t="str">
            <v>J+3</v>
          </cell>
          <cell r="AB2238" t="str">
            <v>Non</v>
          </cell>
          <cell r="AC2238" t="str">
            <v>Oui</v>
          </cell>
          <cell r="AD2238">
            <v>0.3</v>
          </cell>
          <cell r="AE2238">
            <v>0.3</v>
          </cell>
        </row>
        <row r="2239">
          <cell r="A2239" t="str">
            <v>LU0533034558</v>
          </cell>
          <cell r="B2239" t="str">
            <v>Lyxor MSCI World Utilities TR ETF C EUR</v>
          </cell>
          <cell r="D2239">
            <v>1</v>
          </cell>
          <cell r="E2239" t="str">
            <v>SICAV</v>
          </cell>
          <cell r="F2239" t="str">
            <v>Lyxor</v>
          </cell>
          <cell r="G2239" t="str">
            <v>Lyxor International Asset Management S.A.S.</v>
          </cell>
          <cell r="H2239" t="str">
            <v>EUR</v>
          </cell>
          <cell r="I2239" t="str">
            <v>MSCI World/Utilities NR USD</v>
          </cell>
          <cell r="J2239" t="str">
            <v>www.lyxorfunds.com</v>
          </cell>
          <cell r="K2239" t="str">
            <v>Secteur Services aux Collectivités</v>
          </cell>
          <cell r="L2239" t="str">
            <v>Europe ETF  - Actions Secteur Services Publics</v>
          </cell>
          <cell r="M2239" t="str">
            <v>G0Q0</v>
          </cell>
          <cell r="N2239" t="str">
            <v>G0Q0B</v>
          </cell>
          <cell r="O2239" t="str">
            <v>Quotidien</v>
          </cell>
          <cell r="P2239" t="str">
            <v>Belgium;Germany;France;Italy;</v>
          </cell>
          <cell r="Q2239" t="str">
            <v>Non</v>
          </cell>
          <cell r="R2239" t="str">
            <v/>
          </cell>
          <cell r="S2239" t="str">
            <v/>
          </cell>
          <cell r="T2239" t="str">
            <v>International</v>
          </cell>
          <cell r="U2239" t="str">
            <v>Global</v>
          </cell>
          <cell r="V2239">
            <v>6</v>
          </cell>
          <cell r="W2239" t="str">
            <v>Non</v>
          </cell>
          <cell r="X2239" t="str">
            <v>Cap</v>
          </cell>
          <cell r="Y2239" t="str">
            <v>18h30</v>
          </cell>
          <cell r="Z2239" t="str">
            <v>J+3</v>
          </cell>
          <cell r="AB2239" t="str">
            <v>Non</v>
          </cell>
          <cell r="AC2239" t="str">
            <v>Oui</v>
          </cell>
          <cell r="AD2239">
            <v>0.3</v>
          </cell>
          <cell r="AE2239">
            <v>0.3</v>
          </cell>
        </row>
        <row r="2240">
          <cell r="A2240" t="str">
            <v>FR0010342592</v>
          </cell>
          <cell r="B2240" t="str">
            <v>Lyxor Nasdaq-100 Daily 2x Lvrgd ETF Acc</v>
          </cell>
          <cell r="D2240">
            <v>0</v>
          </cell>
          <cell r="E2240" t="str">
            <v>SICAV</v>
          </cell>
          <cell r="F2240" t="str">
            <v>Lyxor</v>
          </cell>
          <cell r="G2240" t="str">
            <v>Lyxor International Asset Management S.A.S.</v>
          </cell>
          <cell r="H2240" t="str">
            <v>EUR</v>
          </cell>
          <cell r="I2240" t="str">
            <v>NASDAQ US-100 Leveraged Notional NR</v>
          </cell>
          <cell r="J2240" t="str">
            <v>www.lyxorfunds.com</v>
          </cell>
          <cell r="K2240" t="str">
            <v>Actions performances inversées</v>
          </cell>
          <cell r="L2240" t="str">
            <v>Europe ETF  - Trading - Leveraged/Inverse Actions</v>
          </cell>
          <cell r="M2240" t="str">
            <v>YYYY</v>
          </cell>
          <cell r="N2240" t="str">
            <v>YYYYB</v>
          </cell>
          <cell r="O2240" t="str">
            <v>Quotidien</v>
          </cell>
          <cell r="P2240" t="str">
            <v>France</v>
          </cell>
          <cell r="Q2240" t="str">
            <v>Oui</v>
          </cell>
          <cell r="R2240" t="str">
            <v>non résident</v>
          </cell>
          <cell r="S2240" t="str">
            <v/>
          </cell>
          <cell r="T2240" t="str">
            <v>Amérique du Nord</v>
          </cell>
          <cell r="U2240" t="str">
            <v>États-Unis d'Amérique</v>
          </cell>
          <cell r="V2240">
            <v>7</v>
          </cell>
          <cell r="W2240" t="str">
            <v>Non</v>
          </cell>
          <cell r="X2240" t="str">
            <v>Cap</v>
          </cell>
          <cell r="Y2240" t="str">
            <v>18h30</v>
          </cell>
          <cell r="Z2240" t="str">
            <v>J+5</v>
          </cell>
          <cell r="AB2240" t="str">
            <v>Oui</v>
          </cell>
          <cell r="AC2240" t="str">
            <v>Oui</v>
          </cell>
          <cell r="AD2240">
            <v>0.6</v>
          </cell>
          <cell r="AE2240">
            <v>0.6</v>
          </cell>
        </row>
        <row r="2241">
          <cell r="A2241" t="str">
            <v>FR0011869312</v>
          </cell>
          <cell r="B2241" t="str">
            <v>Lyxor PEA AsiePac MSCI ACAP ex Jpn ETF C</v>
          </cell>
          <cell r="D2241">
            <v>3</v>
          </cell>
          <cell r="E2241" t="str">
            <v>FCP</v>
          </cell>
          <cell r="F2241" t="str">
            <v>Lyxor</v>
          </cell>
          <cell r="G2241" t="str">
            <v>Lyxor International Asset Management S.A.S.</v>
          </cell>
          <cell r="H2241" t="str">
            <v>EUR</v>
          </cell>
          <cell r="I2241" t="str">
            <v>MSCI AC Asia Pac Ex JPN NR USD</v>
          </cell>
          <cell r="J2241" t="str">
            <v>www.lyxorfunds.com</v>
          </cell>
          <cell r="K2241" t="str">
            <v>Actions Asie-Pacifique hors Japon</v>
          </cell>
          <cell r="L2241" t="str">
            <v>Europe ETF  - Actions Asie-Pacifique hors Japon</v>
          </cell>
          <cell r="M2241" t="str">
            <v>FN00</v>
          </cell>
          <cell r="N2241" t="str">
            <v>FN00B</v>
          </cell>
          <cell r="O2241" t="str">
            <v>Quotidien</v>
          </cell>
          <cell r="P2241" t="str">
            <v>France</v>
          </cell>
          <cell r="Q2241" t="str">
            <v>Oui</v>
          </cell>
          <cell r="R2241" t="str">
            <v/>
          </cell>
          <cell r="S2241" t="str">
            <v/>
          </cell>
          <cell r="T2241" t="str">
            <v>Asie - Pacifique</v>
          </cell>
          <cell r="U2241" t="str">
            <v>Asia Pacific ex Japan</v>
          </cell>
          <cell r="V2241">
            <v>6</v>
          </cell>
          <cell r="W2241" t="str">
            <v>Non</v>
          </cell>
          <cell r="X2241" t="str">
            <v>Cap</v>
          </cell>
          <cell r="Y2241" t="str">
            <v>17h</v>
          </cell>
          <cell r="Z2241" t="str">
            <v>J+2</v>
          </cell>
          <cell r="AB2241" t="str">
            <v>Non</v>
          </cell>
          <cell r="AC2241" t="str">
            <v>Oui</v>
          </cell>
          <cell r="AD2241">
            <v>0.6</v>
          </cell>
          <cell r="AE2241">
            <v>0.6</v>
          </cell>
        </row>
        <row r="2242">
          <cell r="A2242" t="str">
            <v>FR0011871078</v>
          </cell>
          <cell r="B2242" t="str">
            <v>Lyxor PEA Chine (MSCI China) ETF Capi</v>
          </cell>
          <cell r="D2242">
            <v>2</v>
          </cell>
          <cell r="E2242" t="str">
            <v>FCP</v>
          </cell>
          <cell r="F2242" t="str">
            <v>Lyxor</v>
          </cell>
          <cell r="G2242" t="str">
            <v>Lyxor International Asset Management S.A.S.</v>
          </cell>
          <cell r="H2242" t="str">
            <v>EUR</v>
          </cell>
          <cell r="I2242" t="str">
            <v>Hang Seng China Enterprises NR HKD</v>
          </cell>
          <cell r="J2242" t="str">
            <v>www.lyxorfunds.com</v>
          </cell>
          <cell r="K2242" t="str">
            <v>Actions Chine</v>
          </cell>
          <cell r="L2242" t="str">
            <v>Europe ETF  - Actions Chine</v>
          </cell>
          <cell r="M2242" t="str">
            <v>FKD0</v>
          </cell>
          <cell r="N2242" t="str">
            <v>FKD0B</v>
          </cell>
          <cell r="O2242" t="str">
            <v>Quotidien</v>
          </cell>
          <cell r="P2242" t="str">
            <v>France</v>
          </cell>
          <cell r="Q2242" t="str">
            <v>Oui</v>
          </cell>
          <cell r="R2242" t="str">
            <v/>
          </cell>
          <cell r="S2242" t="str">
            <v/>
          </cell>
          <cell r="T2242" t="str">
            <v>Chine</v>
          </cell>
          <cell r="U2242" t="str">
            <v>Chine</v>
          </cell>
          <cell r="V2242">
            <v>6</v>
          </cell>
          <cell r="W2242" t="str">
            <v>Non</v>
          </cell>
          <cell r="X2242" t="str">
            <v>Cap</v>
          </cell>
          <cell r="Y2242" t="str">
            <v>17h</v>
          </cell>
          <cell r="Z2242" t="str">
            <v>J+2</v>
          </cell>
          <cell r="AB2242" t="str">
            <v>Non</v>
          </cell>
          <cell r="AC2242" t="str">
            <v>Oui</v>
          </cell>
          <cell r="AD2242">
            <v>0.65</v>
          </cell>
          <cell r="AE2242">
            <v>0.65</v>
          </cell>
        </row>
        <row r="2243">
          <cell r="A2243" t="str">
            <v>FR0011869387</v>
          </cell>
          <cell r="B2243" t="str">
            <v>Lyxor PEA Rus MSCI Rus IMI Sel GDR ETF C</v>
          </cell>
          <cell r="C2243" t="str">
            <v>A venir, Dissolution le 27/01/2022 car faible intérêt commercial suscité</v>
          </cell>
          <cell r="D2243">
            <v>2</v>
          </cell>
          <cell r="E2243" t="str">
            <v>FCP</v>
          </cell>
          <cell r="F2243" t="str">
            <v>Lyxor</v>
          </cell>
          <cell r="G2243" t="str">
            <v>Lyxor International Asset Management S.A.S.</v>
          </cell>
          <cell r="H2243" t="str">
            <v>EUR</v>
          </cell>
          <cell r="I2243" t="str">
            <v>MSCI Russia IMI Select GDR NR USD</v>
          </cell>
          <cell r="J2243" t="str">
            <v>www.lyxorfunds.com</v>
          </cell>
          <cell r="K2243" t="str">
            <v>Actions Russie</v>
          </cell>
          <cell r="L2243" t="str">
            <v>Europe ETF  - Actions Russie</v>
          </cell>
          <cell r="M2243" t="str">
            <v>FKF0</v>
          </cell>
          <cell r="N2243" t="str">
            <v>FKF0B</v>
          </cell>
          <cell r="O2243" t="str">
            <v>Quotidien</v>
          </cell>
          <cell r="P2243" t="str">
            <v>France</v>
          </cell>
          <cell r="Q2243" t="str">
            <v>Oui</v>
          </cell>
          <cell r="R2243" t="str">
            <v>non résident</v>
          </cell>
          <cell r="S2243" t="str">
            <v/>
          </cell>
          <cell r="T2243" t="str">
            <v>Russie</v>
          </cell>
          <cell r="U2243" t="str">
            <v>Russia &amp; CIS</v>
          </cell>
          <cell r="V2243">
            <v>7</v>
          </cell>
          <cell r="W2243" t="str">
            <v>Non</v>
          </cell>
          <cell r="X2243" t="str">
            <v>Cap</v>
          </cell>
          <cell r="Y2243" t="str">
            <v>17h</v>
          </cell>
          <cell r="Z2243" t="str">
            <v>J+2</v>
          </cell>
          <cell r="AB2243" t="str">
            <v>Non</v>
          </cell>
          <cell r="AC2243" t="str">
            <v>Oui</v>
          </cell>
          <cell r="AD2243">
            <v>0.65</v>
          </cell>
          <cell r="AE2243">
            <v>0.65</v>
          </cell>
        </row>
        <row r="2244">
          <cell r="A2244" t="str">
            <v>LU0832436512</v>
          </cell>
          <cell r="B2244" t="str">
            <v>Lyxor SG Global Qual Inc NTR ETF D EUR</v>
          </cell>
          <cell r="D2244">
            <v>2</v>
          </cell>
          <cell r="E2244" t="str">
            <v>SICAV</v>
          </cell>
          <cell r="F2244" t="str">
            <v>Lyxor</v>
          </cell>
          <cell r="G2244" t="str">
            <v>Lyxor International Asset Management S.A.S.</v>
          </cell>
          <cell r="H2244" t="str">
            <v>EUR</v>
          </cell>
          <cell r="I2244" t="str">
            <v>SG Gbl Qlty Income NR EUR</v>
          </cell>
          <cell r="J2244" t="str">
            <v>www.lyxorfunds.com</v>
          </cell>
          <cell r="K2244" t="str">
            <v>Actions International Rendement</v>
          </cell>
          <cell r="L2244" t="str">
            <v>Europe ETF  - Actions Internationales Rendement</v>
          </cell>
          <cell r="M2244" t="str">
            <v>FEAA</v>
          </cell>
          <cell r="N2244" t="str">
            <v>FEAAB</v>
          </cell>
          <cell r="O2244" t="str">
            <v>Quotidien</v>
          </cell>
          <cell r="P2244" t="str">
            <v>Germany;France;</v>
          </cell>
          <cell r="Q2244" t="str">
            <v>Non</v>
          </cell>
          <cell r="R2244" t="str">
            <v/>
          </cell>
          <cell r="S2244" t="str">
            <v>+ 85 ans</v>
          </cell>
          <cell r="T2244" t="str">
            <v>International</v>
          </cell>
          <cell r="U2244" t="str">
            <v>Global</v>
          </cell>
          <cell r="V2244">
            <v>5</v>
          </cell>
          <cell r="W2244" t="str">
            <v>Non</v>
          </cell>
          <cell r="X2244" t="str">
            <v>Dist</v>
          </cell>
          <cell r="Y2244" t="str">
            <v>17h00</v>
          </cell>
          <cell r="Z2244" t="str">
            <v>J+2</v>
          </cell>
          <cell r="AB2244" t="str">
            <v>Non</v>
          </cell>
          <cell r="AC2244" t="str">
            <v>Oui</v>
          </cell>
          <cell r="AD2244">
            <v>0.45</v>
          </cell>
          <cell r="AE2244">
            <v>0.45</v>
          </cell>
        </row>
        <row r="2245">
          <cell r="A2245" t="str">
            <v>LU1834987890</v>
          </cell>
          <cell r="B2245" t="str">
            <v>Lyxor Stoxx Eur 600 Idl Gd &amp; Svc ETF</v>
          </cell>
          <cell r="D2245">
            <v>2</v>
          </cell>
          <cell r="E2245" t="str">
            <v>SICAV</v>
          </cell>
          <cell r="F2245" t="str">
            <v>Lyxor</v>
          </cell>
          <cell r="G2245" t="str">
            <v>Lyxor International Asset Management S.A.S.</v>
          </cell>
          <cell r="H2245" t="str">
            <v>EUR</v>
          </cell>
          <cell r="I2245" t="str">
            <v>Stoxx Europe 600 Indl Gd&amp;Svcs NR EUR</v>
          </cell>
          <cell r="J2245" t="str">
            <v>www.lyxorfunds.com</v>
          </cell>
          <cell r="K2245" t="str">
            <v>Secteur Matériaux et Industrie</v>
          </cell>
          <cell r="L2245" t="str">
            <v>Europe ETF  - Actions Secteur Matériaux &amp; Industrie</v>
          </cell>
          <cell r="M2245" t="str">
            <v>G0L0</v>
          </cell>
          <cell r="N2245" t="str">
            <v>G0L0B</v>
          </cell>
          <cell r="O2245" t="str">
            <v>Quotidien</v>
          </cell>
          <cell r="P2245" t="str">
            <v>Germany;France;Italy;Luxembourg;</v>
          </cell>
          <cell r="Q2245" t="str">
            <v>Oui</v>
          </cell>
          <cell r="R2245" t="str">
            <v/>
          </cell>
          <cell r="S2245" t="str">
            <v/>
          </cell>
          <cell r="T2245" t="str">
            <v>Europe</v>
          </cell>
          <cell r="U2245" t="str">
            <v>Europe</v>
          </cell>
          <cell r="V2245">
            <v>6</v>
          </cell>
          <cell r="W2245" t="str">
            <v>Non</v>
          </cell>
          <cell r="X2245" t="str">
            <v>Cap</v>
          </cell>
          <cell r="Y2245" t="str">
            <v>16h00</v>
          </cell>
          <cell r="Z2245" t="str">
            <v>J+5</v>
          </cell>
          <cell r="AB2245" t="str">
            <v>Non</v>
          </cell>
          <cell r="AC2245" t="str">
            <v>Oui</v>
          </cell>
          <cell r="AD2245">
            <v>0.3</v>
          </cell>
          <cell r="AE2245">
            <v>0.3</v>
          </cell>
        </row>
        <row r="2246">
          <cell r="A2246" t="str">
            <v>LU1834983477</v>
          </cell>
          <cell r="B2246" t="str">
            <v>Lyxor Stoxx Europe 600 Banks ETF Acc</v>
          </cell>
          <cell r="C2246" t="str">
            <v>Premium gestion conseillée - classé dans titres vifs</v>
          </cell>
          <cell r="D2246">
            <v>5</v>
          </cell>
          <cell r="E2246" t="str">
            <v>SICAV</v>
          </cell>
          <cell r="F2246" t="str">
            <v>Lyxor</v>
          </cell>
          <cell r="G2246" t="str">
            <v>Lyxor International Asset Management S.A.S.</v>
          </cell>
          <cell r="H2246" t="str">
            <v>EUR</v>
          </cell>
          <cell r="I2246" t="str">
            <v>Stoxx Europe 600 Banks NR EUR</v>
          </cell>
          <cell r="J2246" t="str">
            <v>www.lyxorfunds.com</v>
          </cell>
          <cell r="K2246" t="str">
            <v>Secteur Finance</v>
          </cell>
          <cell r="L2246" t="str">
            <v>Europe ETF  - Actions Secteur Finance</v>
          </cell>
          <cell r="M2246" t="str">
            <v>G0H0</v>
          </cell>
          <cell r="N2246" t="str">
            <v>G0H0B</v>
          </cell>
          <cell r="O2246" t="str">
            <v>Quotidien</v>
          </cell>
          <cell r="P2246" t="str">
            <v>Switzerland;Germany;France;Italy;Luxembourg;</v>
          </cell>
          <cell r="Q2246" t="str">
            <v>Oui</v>
          </cell>
          <cell r="R2246" t="str">
            <v>non résident</v>
          </cell>
          <cell r="S2246" t="str">
            <v/>
          </cell>
          <cell r="T2246" t="str">
            <v>Europe</v>
          </cell>
          <cell r="U2246" t="str">
            <v>Europe</v>
          </cell>
          <cell r="V2246">
            <v>7</v>
          </cell>
          <cell r="W2246" t="str">
            <v>Non</v>
          </cell>
          <cell r="X2246" t="str">
            <v>Cap</v>
          </cell>
          <cell r="AB2246" t="str">
            <v>Non</v>
          </cell>
          <cell r="AC2246" t="str">
            <v>Oui</v>
          </cell>
          <cell r="AD2246">
            <v>0.3</v>
          </cell>
          <cell r="AE2246">
            <v>0.3</v>
          </cell>
        </row>
        <row r="2247">
          <cell r="A2247" t="str">
            <v>LU1834983808</v>
          </cell>
          <cell r="B2247" t="str">
            <v>Lyxor Stoxx Europe 600 Con &amp; Mtl ETF</v>
          </cell>
          <cell r="D2247">
            <v>2</v>
          </cell>
          <cell r="E2247" t="str">
            <v>SICAV</v>
          </cell>
          <cell r="F2247" t="str">
            <v>Lyxor</v>
          </cell>
          <cell r="G2247" t="str">
            <v>Lyxor International Asset Management S.A.S.</v>
          </cell>
          <cell r="H2247" t="str">
            <v>EUR</v>
          </cell>
          <cell r="I2247" t="str">
            <v>Stoxx Europe 600 Const&amp;Materials NR EUR</v>
          </cell>
          <cell r="J2247" t="str">
            <v>www.lyxorfunds.com</v>
          </cell>
          <cell r="K2247" t="str">
            <v>Secteur Matériaux et Industrie</v>
          </cell>
          <cell r="L2247" t="str">
            <v>Europe ETF  - Actions Secteur Matériaux &amp; Industrie</v>
          </cell>
          <cell r="M2247" t="str">
            <v>G0L0</v>
          </cell>
          <cell r="N2247" t="str">
            <v>G0L0B</v>
          </cell>
          <cell r="O2247" t="str">
            <v>Quotidien</v>
          </cell>
          <cell r="P2247" t="str">
            <v>Germany;France;Italy;Luxembourg;</v>
          </cell>
          <cell r="Q2247" t="str">
            <v>Oui</v>
          </cell>
          <cell r="R2247" t="str">
            <v/>
          </cell>
          <cell r="S2247" t="str">
            <v/>
          </cell>
          <cell r="T2247" t="str">
            <v>Europe</v>
          </cell>
          <cell r="U2247" t="str">
            <v>Europe</v>
          </cell>
          <cell r="V2247">
            <v>6</v>
          </cell>
          <cell r="W2247" t="str">
            <v>Non</v>
          </cell>
          <cell r="X2247" t="str">
            <v>Cap</v>
          </cell>
          <cell r="Y2247" t="str">
            <v>17h</v>
          </cell>
          <cell r="Z2247" t="str">
            <v>J+2</v>
          </cell>
          <cell r="AB2247" t="str">
            <v>Non</v>
          </cell>
          <cell r="AC2247" t="str">
            <v>Oui</v>
          </cell>
          <cell r="AD2247">
            <v>0.3</v>
          </cell>
          <cell r="AE2247">
            <v>0.3</v>
          </cell>
        </row>
        <row r="2248">
          <cell r="A2248" t="str">
            <v>LU1834985845</v>
          </cell>
          <cell r="B2248" t="str">
            <v>Lyxor Stoxx Europe 600 Fd &amp; Bev ETF Acc</v>
          </cell>
          <cell r="D2248">
            <v>3</v>
          </cell>
          <cell r="E2248" t="str">
            <v>SICAV</v>
          </cell>
          <cell r="F2248" t="str">
            <v>Lyxor</v>
          </cell>
          <cell r="G2248" t="str">
            <v>Lyxor International Asset Management S.A.S.</v>
          </cell>
          <cell r="H2248" t="str">
            <v>EUR</v>
          </cell>
          <cell r="I2248" t="str">
            <v>Stoxx Europe 600 Food&amp;Beverage NR EUR</v>
          </cell>
          <cell r="J2248" t="str">
            <v>www.lyxorfunds.com</v>
          </cell>
          <cell r="K2248" t="str">
            <v>Secteur Biens de Conso. &amp; Services</v>
          </cell>
          <cell r="L2248" t="str">
            <v>Europe ETF  - Actions Secteur Biens Conso. &amp; Services</v>
          </cell>
          <cell r="M2248" t="str">
            <v>G0B0</v>
          </cell>
          <cell r="N2248" t="str">
            <v>G0B0B</v>
          </cell>
          <cell r="O2248" t="str">
            <v>Quotidien</v>
          </cell>
          <cell r="P2248" t="str">
            <v>Germany;France;Italy;Luxembourg;</v>
          </cell>
          <cell r="Q2248" t="str">
            <v>Oui</v>
          </cell>
          <cell r="R2248" t="str">
            <v/>
          </cell>
          <cell r="S2248" t="str">
            <v>+ 85 ans</v>
          </cell>
          <cell r="T2248" t="str">
            <v>Europe</v>
          </cell>
          <cell r="U2248" t="str">
            <v>Europe</v>
          </cell>
          <cell r="V2248">
            <v>5</v>
          </cell>
          <cell r="W2248" t="str">
            <v>Non</v>
          </cell>
          <cell r="X2248" t="str">
            <v>Cap</v>
          </cell>
          <cell r="AB2248" t="str">
            <v>Non</v>
          </cell>
          <cell r="AC2248" t="str">
            <v>Oui</v>
          </cell>
          <cell r="AD2248">
            <v>0.3</v>
          </cell>
          <cell r="AE2248">
            <v>0.3</v>
          </cell>
        </row>
        <row r="2249">
          <cell r="A2249" t="str">
            <v>LU1834984798</v>
          </cell>
          <cell r="B2249" t="str">
            <v>Lyxor STOXX Europe 600 Fin Svc ETF</v>
          </cell>
          <cell r="D2249">
            <v>4</v>
          </cell>
          <cell r="E2249" t="str">
            <v>FCP</v>
          </cell>
          <cell r="F2249" t="str">
            <v>Lyxor</v>
          </cell>
          <cell r="G2249" t="str">
            <v>Lyxor International Asset Management S.A.S.</v>
          </cell>
          <cell r="H2249" t="str">
            <v>EUR</v>
          </cell>
          <cell r="I2249" t="str">
            <v>Stoxx Europe 600 Financial Svc NR EUR</v>
          </cell>
          <cell r="J2249" t="str">
            <v>www.lyxorfunds.com</v>
          </cell>
          <cell r="K2249" t="str">
            <v>Secteur Finance</v>
          </cell>
          <cell r="L2249" t="str">
            <v>Europe ETF  - Actions Secteur Finance</v>
          </cell>
          <cell r="M2249" t="str">
            <v>G0H0</v>
          </cell>
          <cell r="N2249" t="str">
            <v>G0H0B</v>
          </cell>
          <cell r="O2249" t="str">
            <v>Quotidien</v>
          </cell>
          <cell r="Q2249" t="str">
            <v>Oui</v>
          </cell>
          <cell r="S2249" t="str">
            <v/>
          </cell>
          <cell r="U2249" t="str">
            <v>Europe</v>
          </cell>
          <cell r="V2249">
            <v>6</v>
          </cell>
          <cell r="X2249" t="str">
            <v>Cap</v>
          </cell>
          <cell r="Y2249" t="str">
            <v>17h</v>
          </cell>
          <cell r="Z2249" t="str">
            <v>J+2</v>
          </cell>
          <cell r="AB2249" t="str">
            <v>Non</v>
          </cell>
          <cell r="AC2249" t="str">
            <v>Oui</v>
          </cell>
          <cell r="AD2249">
            <v>0.3</v>
          </cell>
          <cell r="AE2249">
            <v>0.3</v>
          </cell>
        </row>
        <row r="2250">
          <cell r="A2250" t="str">
            <v>LU1834987973</v>
          </cell>
          <cell r="B2250" t="str">
            <v>Lyxor Stoxx Europe 600 Insurance ETF</v>
          </cell>
          <cell r="D2250">
            <v>3</v>
          </cell>
          <cell r="E2250" t="str">
            <v>SICAV</v>
          </cell>
          <cell r="F2250" t="str">
            <v>Lyxor</v>
          </cell>
          <cell r="G2250" t="str">
            <v>Lyxor International Asset Management S.A.S.</v>
          </cell>
          <cell r="H2250" t="str">
            <v>EUR</v>
          </cell>
          <cell r="I2250" t="str">
            <v>Stoxx Europe 600 Insurance NR EUR</v>
          </cell>
          <cell r="J2250" t="str">
            <v>www.lyxorfunds.com</v>
          </cell>
          <cell r="K2250" t="str">
            <v>Secteur Finance</v>
          </cell>
          <cell r="L2250" t="str">
            <v>Europe ETF  - Actions Secteur Finance</v>
          </cell>
          <cell r="M2250" t="str">
            <v>G0H0</v>
          </cell>
          <cell r="N2250" t="str">
            <v>G0H0B</v>
          </cell>
          <cell r="O2250" t="str">
            <v>Quotidien</v>
          </cell>
          <cell r="P2250" t="str">
            <v>Germany;France;Italy;Luxembourg;</v>
          </cell>
          <cell r="Q2250" t="str">
            <v>Oui</v>
          </cell>
          <cell r="R2250" t="str">
            <v/>
          </cell>
          <cell r="S2250" t="str">
            <v/>
          </cell>
          <cell r="T2250" t="str">
            <v>Europe</v>
          </cell>
          <cell r="U2250" t="str">
            <v>Europe</v>
          </cell>
          <cell r="V2250">
            <v>6</v>
          </cell>
          <cell r="W2250" t="str">
            <v>Non</v>
          </cell>
          <cell r="X2250" t="str">
            <v>Cap</v>
          </cell>
          <cell r="Y2250" t="str">
            <v>16h00</v>
          </cell>
          <cell r="Z2250" t="str">
            <v>J+5</v>
          </cell>
          <cell r="AB2250" t="str">
            <v>Non</v>
          </cell>
          <cell r="AC2250" t="str">
            <v>Oui</v>
          </cell>
          <cell r="AD2250">
            <v>0.3</v>
          </cell>
          <cell r="AE2250">
            <v>0.3</v>
          </cell>
        </row>
        <row r="2251">
          <cell r="A2251" t="str">
            <v>LU1834988435</v>
          </cell>
          <cell r="B2251" t="str">
            <v>Lyxor STOXX Europe 600 Retail ETF</v>
          </cell>
          <cell r="D2251">
            <v>3</v>
          </cell>
          <cell r="E2251" t="str">
            <v>FCP</v>
          </cell>
          <cell r="F2251" t="str">
            <v>Lyxor</v>
          </cell>
          <cell r="G2251" t="str">
            <v>Lyxor International Asset Management S.A.S.</v>
          </cell>
          <cell r="H2251" t="str">
            <v>EUR</v>
          </cell>
          <cell r="I2251" t="str">
            <v>Stoxx Europe 600 Retail NR EUR</v>
          </cell>
          <cell r="J2251" t="str">
            <v>www.lyxorfunds.com</v>
          </cell>
          <cell r="K2251" t="str">
            <v>Secteur Biens de Conso. &amp; Services</v>
          </cell>
          <cell r="L2251" t="str">
            <v>Europe ETF  - Actions Secteur Biens Conso. &amp; Services</v>
          </cell>
          <cell r="M2251" t="str">
            <v>G0B0</v>
          </cell>
          <cell r="N2251" t="str">
            <v>G0B0B</v>
          </cell>
          <cell r="O2251" t="str">
            <v>Quotidien</v>
          </cell>
          <cell r="Q2251" t="str">
            <v>Oui</v>
          </cell>
          <cell r="S2251" t="str">
            <v/>
          </cell>
          <cell r="U2251" t="str">
            <v>Europe</v>
          </cell>
          <cell r="V2251">
            <v>6</v>
          </cell>
          <cell r="X2251" t="str">
            <v>Cap</v>
          </cell>
          <cell r="Y2251" t="str">
            <v>16h00</v>
          </cell>
          <cell r="Z2251" t="str">
            <v>J+2</v>
          </cell>
          <cell r="AB2251" t="str">
            <v>Non</v>
          </cell>
          <cell r="AC2251" t="str">
            <v>Oui</v>
          </cell>
          <cell r="AD2251">
            <v>0.3</v>
          </cell>
          <cell r="AE2251">
            <v>0.3</v>
          </cell>
        </row>
        <row r="2252">
          <cell r="A2252" t="str">
            <v>LU1834988609</v>
          </cell>
          <cell r="B2252" t="str">
            <v>Lyxor Stoxx Europe 600 Tel ETF Acc</v>
          </cell>
          <cell r="D2252">
            <v>2</v>
          </cell>
          <cell r="E2252" t="str">
            <v>SICAV</v>
          </cell>
          <cell r="F2252" t="str">
            <v>Lyxor</v>
          </cell>
          <cell r="G2252" t="str">
            <v>Lyxor International Asset Management S.A.S.</v>
          </cell>
          <cell r="H2252" t="str">
            <v>EUR</v>
          </cell>
          <cell r="I2252" t="str">
            <v>Stoxx Europe 600 Telecom NR EUR</v>
          </cell>
          <cell r="J2252" t="str">
            <v>www.lyxorfunds.com</v>
          </cell>
          <cell r="K2252" t="str">
            <v>Secteur Communication</v>
          </cell>
          <cell r="L2252" t="str">
            <v>Europe ETF  - Actions Secteur Communication</v>
          </cell>
          <cell r="M2252" t="str">
            <v>G0D0</v>
          </cell>
          <cell r="N2252" t="str">
            <v>G0D0B</v>
          </cell>
          <cell r="O2252" t="str">
            <v>Quotidien</v>
          </cell>
          <cell r="P2252" t="str">
            <v>Switzerland;Germany;France;Italy;Luxembourg;</v>
          </cell>
          <cell r="Q2252" t="str">
            <v>Oui</v>
          </cell>
          <cell r="R2252" t="str">
            <v/>
          </cell>
          <cell r="S2252" t="str">
            <v/>
          </cell>
          <cell r="T2252" t="str">
            <v>Europe</v>
          </cell>
          <cell r="U2252" t="str">
            <v>Europe</v>
          </cell>
          <cell r="V2252">
            <v>6</v>
          </cell>
          <cell r="W2252" t="str">
            <v>Non</v>
          </cell>
          <cell r="X2252" t="str">
            <v>Cap</v>
          </cell>
          <cell r="Y2252" t="str">
            <v>16h00</v>
          </cell>
          <cell r="Z2252" t="str">
            <v>J+5</v>
          </cell>
          <cell r="AB2252" t="str">
            <v>Non</v>
          </cell>
          <cell r="AC2252" t="str">
            <v>Oui</v>
          </cell>
          <cell r="AD2252">
            <v>0.3</v>
          </cell>
          <cell r="AE2252">
            <v>0.3</v>
          </cell>
        </row>
        <row r="2253">
          <cell r="A2253" t="str">
            <v>LU1407887162</v>
          </cell>
          <cell r="B2253" t="str">
            <v>Lyxor US Treasury 1-3Y DR ETF D</v>
          </cell>
          <cell r="D2253">
            <v>1</v>
          </cell>
          <cell r="E2253" t="str">
            <v>SICAV</v>
          </cell>
          <cell r="F2253" t="str">
            <v>Lyxor</v>
          </cell>
          <cell r="G2253" t="str">
            <v>Lyxor International Asset Management S.A.S.</v>
          </cell>
          <cell r="H2253" t="str">
            <v>USD</v>
          </cell>
          <cell r="I2253" t="str">
            <v>BBgBarc US Treasury 1-3 Yr TR USD</v>
          </cell>
          <cell r="J2253" t="str">
            <v>www.lyxorfunds.com</v>
          </cell>
          <cell r="K2253" t="str">
            <v>Emprunts d'Etat USD</v>
          </cell>
          <cell r="L2253" t="str">
            <v>Europe ETF  - Obligations USD Emprunts d'Etat</v>
          </cell>
          <cell r="M2253" t="str">
            <v>BAAB</v>
          </cell>
          <cell r="N2253" t="str">
            <v>BAABB</v>
          </cell>
          <cell r="O2253" t="str">
            <v>Quotidien</v>
          </cell>
          <cell r="P2253" t="str">
            <v>Switzerland;France;United Kingdom;Italy;</v>
          </cell>
          <cell r="Q2253" t="str">
            <v>Non</v>
          </cell>
          <cell r="R2253" t="str">
            <v/>
          </cell>
          <cell r="S2253" t="str">
            <v>+ 85 ans</v>
          </cell>
          <cell r="T2253" t="str">
            <v>Amérique du Nord</v>
          </cell>
          <cell r="U2253" t="str">
            <v>États-Unis d'Amérique</v>
          </cell>
          <cell r="V2253">
            <v>2</v>
          </cell>
          <cell r="W2253" t="str">
            <v>Non</v>
          </cell>
          <cell r="X2253" t="str">
            <v>Dist</v>
          </cell>
          <cell r="Y2253" t="str">
            <v>17h00</v>
          </cell>
          <cell r="Z2253" t="str">
            <v>J+5</v>
          </cell>
          <cell r="AB2253" t="str">
            <v>Non</v>
          </cell>
          <cell r="AC2253" t="str">
            <v>Oui</v>
          </cell>
          <cell r="AD2253">
            <v>7.0000000000000007E-2</v>
          </cell>
          <cell r="AE2253">
            <v>7.0000000000000007E-2</v>
          </cell>
        </row>
        <row r="2254">
          <cell r="A2254" t="str">
            <v>IE00B9DCSJ09</v>
          </cell>
          <cell r="B2254" t="str">
            <v>Lyxor/Tiedemann Arbitrage Strat A EUR</v>
          </cell>
          <cell r="D2254">
            <v>1</v>
          </cell>
          <cell r="E2254" t="str">
            <v>SICAV</v>
          </cell>
          <cell r="F2254" t="str">
            <v>Lyxor</v>
          </cell>
          <cell r="G2254" t="str">
            <v>Lyxor Asset Management</v>
          </cell>
          <cell r="H2254" t="str">
            <v>EUR</v>
          </cell>
          <cell r="I2254" t="str">
            <v>HFRX Event Driven EUR</v>
          </cell>
          <cell r="J2254" t="str">
            <v>www.lyxorfunds.com</v>
          </cell>
          <cell r="K2254" t="str">
            <v>Gestion Alternative</v>
          </cell>
          <cell r="L2254" t="str">
            <v>Europe Fonds ouverts  - Alt - Event Driven</v>
          </cell>
          <cell r="M2254" t="str">
            <v>D000</v>
          </cell>
          <cell r="N2254" t="str">
            <v>D000B</v>
          </cell>
          <cell r="O2254" t="str">
            <v>Quotidien</v>
          </cell>
          <cell r="P2254" t="str">
            <v>Austria;Belgium;Switzerland;Germany;Spain;France;United Kingdom;Ireland;Italy;Luxembourg;Netherlands;</v>
          </cell>
          <cell r="Q2254" t="str">
            <v>Non</v>
          </cell>
          <cell r="R2254" t="str">
            <v/>
          </cell>
          <cell r="S2254" t="str">
            <v>+ 85 ans</v>
          </cell>
          <cell r="T2254" t="str">
            <v>International</v>
          </cell>
          <cell r="U2254" t="str">
            <v>Global</v>
          </cell>
          <cell r="V2254">
            <v>5</v>
          </cell>
          <cell r="W2254" t="str">
            <v>Non</v>
          </cell>
          <cell r="X2254" t="str">
            <v>Cap</v>
          </cell>
          <cell r="Y2254" t="str">
            <v>11h00 J-2 (vendredi)</v>
          </cell>
          <cell r="Z2254" t="str">
            <v>J+5</v>
          </cell>
          <cell r="AB2254" t="str">
            <v>Non</v>
          </cell>
          <cell r="AC2254" t="str">
            <v>Oui</v>
          </cell>
          <cell r="AD2254">
            <v>2.25</v>
          </cell>
          <cell r="AE2254">
            <v>2.42</v>
          </cell>
        </row>
        <row r="2255">
          <cell r="A2255" t="str">
            <v>IE00B8BS6228</v>
          </cell>
          <cell r="B2255" t="str">
            <v>Lyxor/Tiedemann Arbitrage Strat I EUR</v>
          </cell>
          <cell r="D2255">
            <v>0</v>
          </cell>
          <cell r="E2255" t="str">
            <v>SICAV</v>
          </cell>
          <cell r="F2255" t="str">
            <v>Lyxor</v>
          </cell>
          <cell r="G2255" t="str">
            <v>Lyxor Asset Management</v>
          </cell>
          <cell r="H2255" t="str">
            <v>EUR</v>
          </cell>
          <cell r="I2255" t="str">
            <v>HFRX Event Driven EUR</v>
          </cell>
          <cell r="J2255" t="str">
            <v>www.lyxorfunds.com</v>
          </cell>
          <cell r="K2255" t="str">
            <v>Gestion Alternative</v>
          </cell>
          <cell r="L2255" t="str">
            <v>Europe Fonds ouverts  - Alt - Event Driven</v>
          </cell>
          <cell r="M2255" t="str">
            <v>D000</v>
          </cell>
          <cell r="N2255" t="str">
            <v>D000B</v>
          </cell>
          <cell r="O2255" t="str">
            <v>Quotidien</v>
          </cell>
          <cell r="P2255" t="str">
            <v>Austria;Belgium;Switzerland;Germany;Spain;Finland;France;United Kingdom;Ireland;Italy;Luxembourg;Netherlands;Sweden;</v>
          </cell>
          <cell r="Q2255" t="str">
            <v>Non</v>
          </cell>
          <cell r="R2255" t="str">
            <v/>
          </cell>
          <cell r="S2255" t="str">
            <v>+ 85 ans</v>
          </cell>
          <cell r="T2255" t="str">
            <v>International</v>
          </cell>
          <cell r="U2255" t="str">
            <v>Global</v>
          </cell>
          <cell r="V2255">
            <v>5</v>
          </cell>
          <cell r="W2255" t="str">
            <v>Non</v>
          </cell>
          <cell r="X2255" t="str">
            <v>Cap</v>
          </cell>
          <cell r="Y2255" t="str">
            <v>11h00 J-2 (vendredi)</v>
          </cell>
          <cell r="Z2255" t="str">
            <v>J+5</v>
          </cell>
          <cell r="AB2255" t="str">
            <v>Non</v>
          </cell>
          <cell r="AC2255" t="str">
            <v>Oui</v>
          </cell>
          <cell r="AD2255">
            <v>1.5</v>
          </cell>
          <cell r="AE2255">
            <v>1.57</v>
          </cell>
        </row>
        <row r="2256">
          <cell r="A2256" t="str">
            <v>LU1650492330</v>
          </cell>
          <cell r="B2256" t="str">
            <v>MU Lux Lyxor FTSE 100 ETF Mly H EUR Acc</v>
          </cell>
          <cell r="C2256" t="str">
            <v>OST</v>
          </cell>
          <cell r="D2256">
            <v>1</v>
          </cell>
          <cell r="E2256" t="str">
            <v>SICAV</v>
          </cell>
          <cell r="F2256" t="str">
            <v>Lyxor</v>
          </cell>
          <cell r="G2256" t="str">
            <v>Lyxor International Asset Management S.A.S.</v>
          </cell>
          <cell r="H2256" t="str">
            <v>EUR</v>
          </cell>
          <cell r="I2256" t="str">
            <v>FTSE 100 TR GBP</v>
          </cell>
          <cell r="J2256" t="str">
            <v>www.lyxorfunds.com</v>
          </cell>
          <cell r="K2256" t="str">
            <v>Actions autres</v>
          </cell>
          <cell r="L2256" t="str">
            <v>Europe ETF  - Autres actions</v>
          </cell>
          <cell r="M2256" t="str">
            <v>FTZZ</v>
          </cell>
          <cell r="N2256" t="str">
            <v>FTZZB</v>
          </cell>
          <cell r="O2256" t="str">
            <v>Quotidien</v>
          </cell>
          <cell r="P2256" t="str">
            <v>France;Luxembourg;</v>
          </cell>
          <cell r="Q2256" t="str">
            <v>Non</v>
          </cell>
          <cell r="R2256" t="str">
            <v/>
          </cell>
          <cell r="S2256" t="str">
            <v/>
          </cell>
          <cell r="T2256" t="str">
            <v>Europe</v>
          </cell>
          <cell r="U2256" t="str">
            <v>Royaume-Uni</v>
          </cell>
          <cell r="V2256">
            <v>6</v>
          </cell>
          <cell r="W2256" t="str">
            <v>Non</v>
          </cell>
          <cell r="X2256" t="str">
            <v>Cap</v>
          </cell>
          <cell r="Y2256" t="str">
            <v>17h00</v>
          </cell>
          <cell r="Z2256" t="str">
            <v>J+2</v>
          </cell>
          <cell r="AB2256" t="str">
            <v>Non</v>
          </cell>
          <cell r="AC2256" t="str">
            <v>Oui</v>
          </cell>
          <cell r="AD2256">
            <v>0.3</v>
          </cell>
          <cell r="AE2256">
            <v>0.3</v>
          </cell>
        </row>
        <row r="2257">
          <cell r="A2257" t="str">
            <v>LU1829218319</v>
          </cell>
          <cell r="B2257" t="str">
            <v>MULTI UNITS LUX–Lyxor Euro Fl Rt NoteETF</v>
          </cell>
          <cell r="D2257">
            <v>1</v>
          </cell>
          <cell r="E2257" t="str">
            <v>SICAV</v>
          </cell>
          <cell r="F2257" t="str">
            <v>Lyxor</v>
          </cell>
          <cell r="G2257" t="str">
            <v>Lyxor International Asset Management S.A.S.</v>
          </cell>
          <cell r="H2257" t="str">
            <v>EUR</v>
          </cell>
          <cell r="I2257" t="str">
            <v>BBgBarc MSCI EUR CoLqFRN0-7SRISus TR EUR</v>
          </cell>
          <cell r="J2257" t="str">
            <v>www.lyxorfunds.com</v>
          </cell>
          <cell r="K2257" t="str">
            <v>Emprunts Privés EUR</v>
          </cell>
          <cell r="L2257" t="str">
            <v>Europe ETF  - Obligations EUR Emprunts Privés</v>
          </cell>
          <cell r="M2257" t="str">
            <v>BCLA</v>
          </cell>
          <cell r="N2257" t="str">
            <v>BCLAB</v>
          </cell>
          <cell r="O2257" t="str">
            <v>Quotidien</v>
          </cell>
          <cell r="P2257" t="str">
            <v>France;Italy;Luxembourg;</v>
          </cell>
          <cell r="Q2257" t="str">
            <v>Non</v>
          </cell>
          <cell r="R2257" t="str">
            <v/>
          </cell>
          <cell r="S2257" t="str">
            <v>+ 85 ans</v>
          </cell>
          <cell r="T2257" t="str">
            <v>Zone Euro</v>
          </cell>
          <cell r="U2257" t="str">
            <v>Euroland</v>
          </cell>
          <cell r="V2257">
            <v>2</v>
          </cell>
          <cell r="W2257" t="str">
            <v>Non</v>
          </cell>
          <cell r="X2257" t="str">
            <v>Cap</v>
          </cell>
          <cell r="Y2257" t="str">
            <v>18h30</v>
          </cell>
          <cell r="Z2257" t="str">
            <v>J+3</v>
          </cell>
          <cell r="AB2257" t="str">
            <v>Oui</v>
          </cell>
          <cell r="AC2257" t="str">
            <v>Oui</v>
          </cell>
          <cell r="AD2257">
            <v>0.15</v>
          </cell>
          <cell r="AE2257">
            <v>0.15</v>
          </cell>
        </row>
        <row r="2258">
          <cell r="A2258" t="str">
            <v>LU1845225868</v>
          </cell>
          <cell r="B2258" t="str">
            <v>Solys O`IncoM SRD Inc</v>
          </cell>
          <cell r="D2258">
            <v>0</v>
          </cell>
          <cell r="E2258" t="str">
            <v>SICAV</v>
          </cell>
          <cell r="F2258" t="str">
            <v>Lyxor</v>
          </cell>
          <cell r="G2258" t="str">
            <v>Lyxor International Asset Management S.A.S.</v>
          </cell>
          <cell r="H2258" t="str">
            <v>EUR</v>
          </cell>
          <cell r="I2258" t="str">
            <v>Pas d'indice de référence</v>
          </cell>
          <cell r="J2258" t="str">
            <v>www.lyxorfunds.com</v>
          </cell>
          <cell r="K2258" t="str">
            <v>Mixtes EUR Flexible</v>
          </cell>
          <cell r="L2258" t="str">
            <v>Europe Fonds ouverts  - Allocation EUR Flexible - International</v>
          </cell>
          <cell r="M2258" t="str">
            <v>EACA</v>
          </cell>
          <cell r="N2258" t="str">
            <v>EACAB</v>
          </cell>
          <cell r="O2258" t="str">
            <v>Quotidien</v>
          </cell>
          <cell r="P2258" t="str">
            <v>France;Luxembourg;</v>
          </cell>
          <cell r="Q2258">
            <v>0</v>
          </cell>
          <cell r="R2258" t="str">
            <v/>
          </cell>
          <cell r="S2258" t="str">
            <v>+ 85 ans</v>
          </cell>
          <cell r="T2258" t="str">
            <v>International</v>
          </cell>
          <cell r="U2258" t="str">
            <v>Global</v>
          </cell>
          <cell r="V2258">
            <v>5</v>
          </cell>
          <cell r="W2258" t="str">
            <v>Non</v>
          </cell>
          <cell r="X2258" t="str">
            <v>Dist</v>
          </cell>
          <cell r="AB2258" t="str">
            <v>Non</v>
          </cell>
          <cell r="AC2258" t="str">
            <v>Oui</v>
          </cell>
          <cell r="AD2258">
            <v>2.1</v>
          </cell>
          <cell r="AE2258">
            <v>1.76</v>
          </cell>
        </row>
        <row r="2259">
          <cell r="A2259" t="str">
            <v>FR0011607084</v>
          </cell>
          <cell r="B2259" t="str">
            <v>Lyxor 10Y US Trsry Dly -2x Inv ETF Acc</v>
          </cell>
          <cell r="C2259" t="str">
            <v>Réservé à la gestion conseillée SLSPL (dans l'annexe I B de la liste papier)</v>
          </cell>
          <cell r="D2259">
            <v>0</v>
          </cell>
          <cell r="E2259" t="str">
            <v>SICAV</v>
          </cell>
          <cell r="F2259" t="str">
            <v>Lyxor</v>
          </cell>
          <cell r="G2259" t="str">
            <v>Lyxor International Asset Management S.A.S.</v>
          </cell>
          <cell r="H2259" t="str">
            <v>USD</v>
          </cell>
          <cell r="I2259" t="str">
            <v>Solactive 10Y US Trs Fut Dly -2x Inv USD</v>
          </cell>
          <cell r="J2259" t="str">
            <v>www.lyxorfunds.com</v>
          </cell>
          <cell r="K2259" t="str">
            <v>Actions performances inversées</v>
          </cell>
          <cell r="L2259" t="str">
            <v>Europe ETF  - Trading - Leveraged/Inverse Actions</v>
          </cell>
          <cell r="M2259" t="str">
            <v>YYYY</v>
          </cell>
          <cell r="N2259" t="str">
            <v>YYYYB</v>
          </cell>
          <cell r="O2259" t="str">
            <v>Quotidien</v>
          </cell>
          <cell r="P2259" t="str">
            <v>France;Royaume-Uni;Italie;</v>
          </cell>
          <cell r="Q2259" t="str">
            <v>Non</v>
          </cell>
          <cell r="R2259" t="str">
            <v/>
          </cell>
          <cell r="S2259" t="str">
            <v>+ 85 ans</v>
          </cell>
          <cell r="T2259" t="str">
            <v>Amérique du Nord</v>
          </cell>
          <cell r="U2259" t="str">
            <v>États-Unis d'Amérique</v>
          </cell>
          <cell r="V2259">
            <v>4</v>
          </cell>
          <cell r="W2259" t="str">
            <v>Non</v>
          </cell>
          <cell r="X2259" t="str">
            <v>Cap</v>
          </cell>
          <cell r="Y2259" t="str">
            <v>11h00</v>
          </cell>
          <cell r="Z2259" t="str">
            <v>J+5</v>
          </cell>
          <cell r="AB2259" t="str">
            <v>Oui</v>
          </cell>
          <cell r="AC2259" t="str">
            <v>Oui</v>
          </cell>
          <cell r="AD2259">
            <v>0.2</v>
          </cell>
          <cell r="AE2259">
            <v>0.2</v>
          </cell>
        </row>
        <row r="2260">
          <cell r="A2260" t="str">
            <v>LU1582982283</v>
          </cell>
          <cell r="B2260" t="str">
            <v>M&amp;G (Lux) Conservative Allc A EUR Acc</v>
          </cell>
          <cell r="D2260">
            <v>10</v>
          </cell>
          <cell r="E2260" t="str">
            <v>SICAV</v>
          </cell>
          <cell r="F2260" t="str">
            <v>M&amp;G Group</v>
          </cell>
          <cell r="G2260" t="str">
            <v>M&amp;G Luxembourg S.A.</v>
          </cell>
          <cell r="H2260" t="str">
            <v>EUR</v>
          </cell>
          <cell r="I2260" t="str">
            <v>Pas d'indice de référence</v>
          </cell>
          <cell r="J2260" t="str">
            <v>www.mandg.fr</v>
          </cell>
          <cell r="K2260" t="str">
            <v>Mixtes EUR Prudents</v>
          </cell>
          <cell r="L2260" t="str">
            <v>Europe Fonds ouverts  - Allocation EUR Prudente - International</v>
          </cell>
          <cell r="M2260" t="str">
            <v>EAAA</v>
          </cell>
          <cell r="N2260" t="str">
            <v>EAAAB</v>
          </cell>
          <cell r="O2260" t="str">
            <v>Quotidien</v>
          </cell>
          <cell r="P2260" t="str">
            <v>Austria;Belgium;Switzerland;Germany;Denmark;Spain;Finland;France;Greece;Ireland;Italy;Luxembourg;Netherlands;Norway;Portugal;Sweden;</v>
          </cell>
          <cell r="Q2260" t="str">
            <v>Non</v>
          </cell>
          <cell r="R2260" t="str">
            <v/>
          </cell>
          <cell r="S2260" t="str">
            <v>+ 85 ans</v>
          </cell>
          <cell r="T2260" t="str">
            <v>International</v>
          </cell>
          <cell r="U2260" t="str">
            <v>Global</v>
          </cell>
          <cell r="V2260">
            <v>4</v>
          </cell>
          <cell r="W2260" t="str">
            <v>Non</v>
          </cell>
          <cell r="X2260" t="str">
            <v>Cap</v>
          </cell>
          <cell r="Y2260" t="str">
            <v>13h00</v>
          </cell>
          <cell r="Z2260" t="str">
            <v>J+3</v>
          </cell>
          <cell r="AA2260">
            <v>0</v>
          </cell>
          <cell r="AB2260" t="str">
            <v>Non</v>
          </cell>
          <cell r="AC2260" t="str">
            <v>Oui</v>
          </cell>
          <cell r="AD2260">
            <v>1.4</v>
          </cell>
          <cell r="AE2260">
            <v>1.59</v>
          </cell>
        </row>
        <row r="2261">
          <cell r="A2261" t="str">
            <v>LU1582988058</v>
          </cell>
          <cell r="B2261" t="str">
            <v>M&amp;G (Lux) Dynamic Allocation A EUR Acc</v>
          </cell>
          <cell r="D2261">
            <v>19</v>
          </cell>
          <cell r="E2261" t="str">
            <v>SICAV</v>
          </cell>
          <cell r="F2261" t="str">
            <v>M&amp;G Group</v>
          </cell>
          <cell r="G2261" t="str">
            <v>M&amp;G Luxembourg S.A.</v>
          </cell>
          <cell r="H2261" t="str">
            <v>EUR</v>
          </cell>
          <cell r="I2261" t="str">
            <v>Pas d'indice de référence</v>
          </cell>
          <cell r="J2261" t="str">
            <v>www.mandg.fr</v>
          </cell>
          <cell r="K2261" t="str">
            <v>Mixtes EUR Flexible</v>
          </cell>
          <cell r="L2261" t="str">
            <v>Europe Fonds ouverts  - Allocation EUR Flexible - International</v>
          </cell>
          <cell r="M2261" t="str">
            <v>EACA</v>
          </cell>
          <cell r="N2261" t="str">
            <v>EACAB</v>
          </cell>
          <cell r="O2261" t="str">
            <v>Quotidien</v>
          </cell>
          <cell r="P2261" t="str">
            <v>Austria;Belgium;Switzerland;Germany;Denmark;Spain;Finland;France;Greece;Ireland;Italy;Luxembourg;Netherlands;Norway;Portugal;Sweden;</v>
          </cell>
          <cell r="Q2261" t="str">
            <v>Non</v>
          </cell>
          <cell r="R2261" t="str">
            <v/>
          </cell>
          <cell r="S2261" t="str">
            <v>+ 85 ans</v>
          </cell>
          <cell r="T2261" t="str">
            <v>International</v>
          </cell>
          <cell r="U2261" t="str">
            <v>Global</v>
          </cell>
          <cell r="V2261">
            <v>5</v>
          </cell>
          <cell r="W2261" t="str">
            <v>Non</v>
          </cell>
          <cell r="X2261" t="str">
            <v>Cap</v>
          </cell>
          <cell r="Y2261" t="str">
            <v>13h00</v>
          </cell>
          <cell r="Z2261" t="str">
            <v>J+3</v>
          </cell>
          <cell r="AA2261">
            <v>0</v>
          </cell>
          <cell r="AB2261" t="str">
            <v>Non</v>
          </cell>
          <cell r="AC2261" t="str">
            <v>Oui</v>
          </cell>
          <cell r="AD2261">
            <v>1.75</v>
          </cell>
          <cell r="AE2261">
            <v>1.91</v>
          </cell>
        </row>
        <row r="2262">
          <cell r="A2262" t="str">
            <v>LU1582988488</v>
          </cell>
          <cell r="B2262" t="str">
            <v>M&amp;G (Lux) Dynamic Allocation C EUR Acc</v>
          </cell>
          <cell r="D2262">
            <v>0</v>
          </cell>
          <cell r="E2262" t="str">
            <v>SICAV</v>
          </cell>
          <cell r="F2262" t="str">
            <v>M&amp;G Group</v>
          </cell>
          <cell r="G2262" t="str">
            <v>M&amp;G Luxembourg S.A.</v>
          </cell>
          <cell r="H2262" t="str">
            <v>EUR</v>
          </cell>
          <cell r="I2262" t="str">
            <v>Pas d'indice de référence</v>
          </cell>
          <cell r="J2262" t="str">
            <v>www.mandg.fr</v>
          </cell>
          <cell r="K2262" t="str">
            <v>Mixtes EUR Flexible</v>
          </cell>
          <cell r="L2262" t="str">
            <v>Europe Fonds ouverts  - Allocation EUR Flexible - International</v>
          </cell>
          <cell r="M2262" t="str">
            <v>EACA</v>
          </cell>
          <cell r="N2262" t="str">
            <v>EACAB</v>
          </cell>
          <cell r="O2262" t="str">
            <v>Quotidien</v>
          </cell>
          <cell r="P2262" t="str">
            <v>Austria;Belgium;Switzerland;Germany;Denmark;Spain;Finland;France;Greece;Ireland;Italy;Luxembourg;Netherlands;Norway;Portugal;Sweden;</v>
          </cell>
          <cell r="Q2262" t="str">
            <v>Non</v>
          </cell>
          <cell r="R2262" t="str">
            <v/>
          </cell>
          <cell r="S2262" t="str">
            <v>+ 85 ans</v>
          </cell>
          <cell r="T2262" t="str">
            <v>International</v>
          </cell>
          <cell r="U2262" t="str">
            <v>Global</v>
          </cell>
          <cell r="V2262">
            <v>5</v>
          </cell>
          <cell r="W2262" t="str">
            <v>Non</v>
          </cell>
          <cell r="X2262" t="str">
            <v>Cap</v>
          </cell>
          <cell r="Y2262" t="str">
            <v>13h00</v>
          </cell>
          <cell r="Z2262" t="str">
            <v>J+3</v>
          </cell>
          <cell r="AB2262" t="str">
            <v>Non</v>
          </cell>
          <cell r="AC2262" t="str">
            <v>Oui</v>
          </cell>
          <cell r="AD2262">
            <v>0.75</v>
          </cell>
          <cell r="AE2262">
            <v>0.91</v>
          </cell>
        </row>
        <row r="2263">
          <cell r="A2263" t="str">
            <v>LU1670631289</v>
          </cell>
          <cell r="B2263" t="str">
            <v>M&amp;G (Lux) Em Mkts Bd A H EUR Acc</v>
          </cell>
          <cell r="D2263">
            <v>6</v>
          </cell>
          <cell r="E2263" t="str">
            <v>SICAV</v>
          </cell>
          <cell r="F2263" t="str">
            <v>M&amp;G Group</v>
          </cell>
          <cell r="G2263" t="str">
            <v>M&amp;G Luxembourg S.A.</v>
          </cell>
          <cell r="H2263" t="str">
            <v>EUR</v>
          </cell>
          <cell r="I2263" t="str">
            <v>(JPM CEMBI Broad Diversified TR USD) 33% + ( JPM GBI EM Global Div) 34% + (JPM EMBI Global Diversified TR USD) 33%</v>
          </cell>
          <cell r="J2263" t="str">
            <v>www.mandg.fr</v>
          </cell>
          <cell r="K2263" t="str">
            <v>Obligations Marchés Emergents</v>
          </cell>
          <cell r="L2263" t="str">
            <v>Europe Fonds ouverts  - Obligations Marchés Emergents Dominante EUR</v>
          </cell>
          <cell r="M2263" t="str">
            <v>BDRB</v>
          </cell>
          <cell r="N2263" t="str">
            <v>BDRBB</v>
          </cell>
          <cell r="O2263" t="str">
            <v>Quotidien</v>
          </cell>
          <cell r="P2263" t="str">
            <v>Austria;Belgium;Switzerland;Germany;Denmark;Spain;Finland;France;United Kingdom;Greece;Ireland;Italy;Luxembourg;Netherlands;Norway;Portugal;Sweden;</v>
          </cell>
          <cell r="Q2263" t="str">
            <v>Non</v>
          </cell>
          <cell r="R2263" t="str">
            <v/>
          </cell>
          <cell r="S2263" t="str">
            <v>+ 85 ans</v>
          </cell>
          <cell r="T2263" t="str">
            <v>Marchés Emergents</v>
          </cell>
          <cell r="U2263" t="str">
            <v>Global Emerging Mkts</v>
          </cell>
          <cell r="V2263">
            <v>4</v>
          </cell>
          <cell r="W2263" t="str">
            <v>Non</v>
          </cell>
          <cell r="X2263" t="str">
            <v>Cap</v>
          </cell>
          <cell r="Y2263" t="str">
            <v>13h00</v>
          </cell>
          <cell r="Z2263" t="str">
            <v>J+3</v>
          </cell>
          <cell r="AB2263" t="str">
            <v>Non</v>
          </cell>
          <cell r="AC2263" t="str">
            <v>Oui</v>
          </cell>
          <cell r="AD2263">
            <v>1.25</v>
          </cell>
          <cell r="AE2263">
            <v>1.45</v>
          </cell>
        </row>
        <row r="2264">
          <cell r="A2264" t="str">
            <v>LU1670708509</v>
          </cell>
          <cell r="B2264" t="str">
            <v>M&amp;G (Lux) Glb Cnvrts A H EUR Acc</v>
          </cell>
          <cell r="D2264">
            <v>2</v>
          </cell>
          <cell r="E2264" t="str">
            <v>SICAV</v>
          </cell>
          <cell r="F2264" t="str">
            <v>M&amp;G Group</v>
          </cell>
          <cell r="G2264" t="str">
            <v>M&amp;G Luxembourg S.A.</v>
          </cell>
          <cell r="H2264" t="str">
            <v>EUR</v>
          </cell>
          <cell r="I2264" t="str">
            <v>Thomson Reuters Glb Focus Convert Bond</v>
          </cell>
          <cell r="J2264" t="str">
            <v>www.mandg.fr</v>
          </cell>
          <cell r="K2264" t="str">
            <v>Obligations Convertibles Internationales Hedgées</v>
          </cell>
          <cell r="L2264" t="str">
            <v>Europe Fonds ouverts  - Convertibles Internationales Couvertes en EUR</v>
          </cell>
          <cell r="M2264" t="str">
            <v>C00B</v>
          </cell>
          <cell r="N2264" t="str">
            <v>C00BB</v>
          </cell>
          <cell r="O2264" t="str">
            <v>Quotidien</v>
          </cell>
          <cell r="P2264" t="str">
            <v>Austria;Belgium;Switzerland;Germany;Denmark;Spain;Finland;France;United Kingdom;Greece;Ireland;Italy;Luxembourg;Netherlands;Portugal;Sweden;</v>
          </cell>
          <cell r="Q2264" t="str">
            <v>Non</v>
          </cell>
          <cell r="R2264" t="str">
            <v/>
          </cell>
          <cell r="S2264" t="str">
            <v>+ 85 ans</v>
          </cell>
          <cell r="T2264" t="str">
            <v>International</v>
          </cell>
          <cell r="U2264" t="str">
            <v>Global</v>
          </cell>
          <cell r="V2264">
            <v>4</v>
          </cell>
          <cell r="W2264" t="str">
            <v>Non</v>
          </cell>
          <cell r="X2264" t="str">
            <v>Cap</v>
          </cell>
          <cell r="Y2264" t="str">
            <v>13h00</v>
          </cell>
          <cell r="Z2264" t="str">
            <v>J+3</v>
          </cell>
          <cell r="AB2264" t="str">
            <v>Non</v>
          </cell>
          <cell r="AC2264" t="str">
            <v>Oui</v>
          </cell>
          <cell r="AD2264">
            <v>1.5</v>
          </cell>
          <cell r="AE2264">
            <v>1.74</v>
          </cell>
        </row>
        <row r="2265">
          <cell r="A2265" t="str">
            <v>LU1670710075</v>
          </cell>
          <cell r="B2265" t="str">
            <v>M&amp;G (Lux) Glb Dividend A EUR Acc</v>
          </cell>
          <cell r="D2265">
            <v>15</v>
          </cell>
          <cell r="E2265" t="str">
            <v>SICAV</v>
          </cell>
          <cell r="F2265" t="str">
            <v>M&amp;G Group</v>
          </cell>
          <cell r="G2265" t="str">
            <v>M&amp;G Luxembourg S.A.</v>
          </cell>
          <cell r="H2265" t="str">
            <v>EUR</v>
          </cell>
          <cell r="I2265" t="str">
            <v>MSCI ACWI NR USD</v>
          </cell>
          <cell r="J2265" t="str">
            <v>www.mandg.fr</v>
          </cell>
          <cell r="K2265" t="str">
            <v>Actions International Rendement</v>
          </cell>
          <cell r="L2265" t="str">
            <v>Europe Fonds ouverts  - Actions Internationales Rendement</v>
          </cell>
          <cell r="M2265" t="str">
            <v>FEAA</v>
          </cell>
          <cell r="N2265" t="str">
            <v>FEAAB</v>
          </cell>
          <cell r="O2265" t="str">
            <v>Quotidien</v>
          </cell>
          <cell r="P2265" t="str">
            <v>Austria;Belgium;Switzerland;Germany;Denmark;Spain;Finland;France;United Kingdom;Greece;Ireland;Italy;Luxembourg;Netherlands;Norway;Portugal;Sweden;</v>
          </cell>
          <cell r="Q2265" t="str">
            <v>Non</v>
          </cell>
          <cell r="R2265" t="str">
            <v/>
          </cell>
          <cell r="S2265" t="str">
            <v/>
          </cell>
          <cell r="T2265" t="str">
            <v>International</v>
          </cell>
          <cell r="U2265" t="str">
            <v>Global</v>
          </cell>
          <cell r="V2265">
            <v>6</v>
          </cell>
          <cell r="W2265" t="str">
            <v>Non</v>
          </cell>
          <cell r="X2265" t="str">
            <v>Cap</v>
          </cell>
          <cell r="Y2265" t="str">
            <v>13h00</v>
          </cell>
          <cell r="Z2265" t="str">
            <v>J+3</v>
          </cell>
          <cell r="AA2265">
            <v>0</v>
          </cell>
          <cell r="AB2265" t="str">
            <v>Non</v>
          </cell>
          <cell r="AC2265" t="str">
            <v>Oui</v>
          </cell>
          <cell r="AD2265">
            <v>1.75</v>
          </cell>
          <cell r="AE2265">
            <v>1.94</v>
          </cell>
        </row>
        <row r="2266">
          <cell r="A2266" t="str">
            <v>LU1670719613</v>
          </cell>
          <cell r="B2266" t="str">
            <v>M&amp;G (Lux) Glb Macro Bd A EUR Acc</v>
          </cell>
          <cell r="D2266">
            <v>4</v>
          </cell>
          <cell r="E2266" t="str">
            <v>SICAV</v>
          </cell>
          <cell r="F2266" t="str">
            <v>M&amp;G Group</v>
          </cell>
          <cell r="G2266" t="str">
            <v>M&amp;G Luxembourg S.A.</v>
          </cell>
          <cell r="H2266" t="str">
            <v>EUR</v>
          </cell>
          <cell r="I2266" t="str">
            <v>BBgBarc Global Aggregate TR USD</v>
          </cell>
          <cell r="J2266" t="str">
            <v>www.mandg.fr</v>
          </cell>
          <cell r="K2266" t="str">
            <v>Obligations Flexibles</v>
          </cell>
          <cell r="L2266" t="str">
            <v>Europe Fonds ouverts  - Obligations Internationales Flexibles</v>
          </cell>
          <cell r="M2266" t="str">
            <v>BBGD</v>
          </cell>
          <cell r="N2266" t="str">
            <v>BBGDB</v>
          </cell>
          <cell r="O2266" t="str">
            <v>Quotidien</v>
          </cell>
          <cell r="P2266" t="str">
            <v>Austria;Belgium;Switzerland;Germany;Denmark;Spain;Finland;France;United Kingdom;Greece;Ireland;Italy;Luxembourg;Netherlands;Norway;Portugal;Sweden;</v>
          </cell>
          <cell r="Q2266" t="str">
            <v>Non</v>
          </cell>
          <cell r="R2266" t="str">
            <v/>
          </cell>
          <cell r="S2266" t="str">
            <v>+ 85 ans</v>
          </cell>
          <cell r="T2266" t="str">
            <v>International</v>
          </cell>
          <cell r="U2266" t="str">
            <v>Global</v>
          </cell>
          <cell r="V2266">
            <v>4</v>
          </cell>
          <cell r="W2266" t="str">
            <v>Non</v>
          </cell>
          <cell r="X2266" t="str">
            <v>Cap</v>
          </cell>
          <cell r="Y2266" t="str">
            <v>13h00</v>
          </cell>
          <cell r="Z2266" t="str">
            <v>J+3</v>
          </cell>
          <cell r="AB2266" t="str">
            <v>Non</v>
          </cell>
          <cell r="AC2266" t="str">
            <v>Oui</v>
          </cell>
          <cell r="AD2266">
            <v>1.25</v>
          </cell>
          <cell r="AE2266">
            <v>1.48</v>
          </cell>
        </row>
        <row r="2267">
          <cell r="A2267" t="str">
            <v>LU1670720033</v>
          </cell>
          <cell r="B2267" t="str">
            <v>M&amp;G (Lux) Glb Macro Bd B EUR Acc</v>
          </cell>
          <cell r="D2267">
            <v>8</v>
          </cell>
          <cell r="E2267" t="str">
            <v>SICAV</v>
          </cell>
          <cell r="F2267" t="str">
            <v>M&amp;G Group</v>
          </cell>
          <cell r="G2267" t="str">
            <v>M&amp;G Luxembourg S.A.</v>
          </cell>
          <cell r="H2267" t="str">
            <v>EUR</v>
          </cell>
          <cell r="I2267" t="str">
            <v>BBgBarc Global Aggregate TR USD</v>
          </cell>
          <cell r="J2267" t="str">
            <v>www.mandg.fr</v>
          </cell>
          <cell r="K2267" t="str">
            <v>Obligations Flexibles</v>
          </cell>
          <cell r="L2267" t="str">
            <v>Europe Fonds ouverts  - Obligations Internationales Flexibles</v>
          </cell>
          <cell r="M2267" t="str">
            <v>BBGD</v>
          </cell>
          <cell r="N2267" t="str">
            <v>BBGDB</v>
          </cell>
          <cell r="O2267" t="str">
            <v>Quotidien</v>
          </cell>
          <cell r="P2267" t="str">
            <v>Spain;France;United Kingdom;Italy;Luxembourg;</v>
          </cell>
          <cell r="Q2267" t="str">
            <v>Non</v>
          </cell>
          <cell r="R2267" t="str">
            <v/>
          </cell>
          <cell r="S2267" t="str">
            <v>+ 85 ans</v>
          </cell>
          <cell r="T2267" t="str">
            <v>International</v>
          </cell>
          <cell r="U2267" t="str">
            <v>Global</v>
          </cell>
          <cell r="V2267">
            <v>4</v>
          </cell>
          <cell r="W2267" t="str">
            <v>Non</v>
          </cell>
          <cell r="X2267" t="str">
            <v>Cap</v>
          </cell>
          <cell r="Y2267" t="str">
            <v>13h00</v>
          </cell>
          <cell r="Z2267" t="str">
            <v>J+3</v>
          </cell>
          <cell r="AA2267">
            <v>0</v>
          </cell>
          <cell r="AB2267" t="str">
            <v>Non</v>
          </cell>
          <cell r="AC2267" t="str">
            <v>Oui</v>
          </cell>
          <cell r="AD2267">
            <v>1.75</v>
          </cell>
          <cell r="AE2267">
            <v>1.98</v>
          </cell>
        </row>
        <row r="2268">
          <cell r="A2268" t="str">
            <v>LU1670720462</v>
          </cell>
          <cell r="B2268" t="str">
            <v>M&amp;G (Lux) Glb Macro Bd C EUR Acc</v>
          </cell>
          <cell r="D2268">
            <v>2</v>
          </cell>
          <cell r="E2268" t="str">
            <v>SICAV</v>
          </cell>
          <cell r="F2268" t="str">
            <v>M&amp;G Group</v>
          </cell>
          <cell r="G2268" t="str">
            <v>M&amp;G Luxembourg S.A.</v>
          </cell>
          <cell r="H2268" t="str">
            <v>EUR</v>
          </cell>
          <cell r="I2268" t="str">
            <v>BBgBarc Global Aggregate TR USD</v>
          </cell>
          <cell r="J2268" t="str">
            <v>www.mandg.fr</v>
          </cell>
          <cell r="K2268" t="str">
            <v>Obligations Flexibles</v>
          </cell>
          <cell r="L2268" t="str">
            <v>Europe Fonds ouverts  - Obligations Internationales Flexibles</v>
          </cell>
          <cell r="M2268" t="str">
            <v>BBGD</v>
          </cell>
          <cell r="N2268" t="str">
            <v>BBGDB</v>
          </cell>
          <cell r="O2268" t="str">
            <v>Quotidien</v>
          </cell>
          <cell r="P2268" t="str">
            <v>Austria;Belgium;Switzerland;Germany;Denmark;Spain;Finland;France;United Kingdom;Greece;Ireland;Italy;Luxembourg;Netherlands;Norway;Portugal;Sweden;</v>
          </cell>
          <cell r="Q2268" t="str">
            <v>Non</v>
          </cell>
          <cell r="R2268" t="str">
            <v/>
          </cell>
          <cell r="S2268" t="str">
            <v>+ 85 ans</v>
          </cell>
          <cell r="T2268" t="str">
            <v>International</v>
          </cell>
          <cell r="U2268" t="str">
            <v>Global</v>
          </cell>
          <cell r="V2268">
            <v>4</v>
          </cell>
          <cell r="W2268" t="str">
            <v>Non</v>
          </cell>
          <cell r="X2268" t="str">
            <v>Cap</v>
          </cell>
          <cell r="Y2268" t="str">
            <v>13h00</v>
          </cell>
          <cell r="Z2268" t="str">
            <v>J+3</v>
          </cell>
          <cell r="AB2268" t="str">
            <v>Non</v>
          </cell>
          <cell r="AC2268" t="str">
            <v>Oui</v>
          </cell>
          <cell r="AD2268">
            <v>0.65</v>
          </cell>
          <cell r="AE2268">
            <v>0.88</v>
          </cell>
        </row>
        <row r="2269">
          <cell r="A2269" t="str">
            <v>LU1670715207</v>
          </cell>
          <cell r="B2269" t="str">
            <v>M&amp;G (Lux) Glbl SustainParisAlgndEURAAcc</v>
          </cell>
          <cell r="D2269">
            <v>5</v>
          </cell>
          <cell r="E2269" t="str">
            <v>SICAV</v>
          </cell>
          <cell r="F2269" t="str">
            <v>M&amp;G Group</v>
          </cell>
          <cell r="G2269" t="str">
            <v>M&amp;G Luxembourg S.A.</v>
          </cell>
          <cell r="H2269" t="str">
            <v>EUR</v>
          </cell>
          <cell r="I2269" t="str">
            <v>MSCI World NR USD</v>
          </cell>
          <cell r="J2269" t="str">
            <v>www.mandg.fr</v>
          </cell>
          <cell r="K2269" t="str">
            <v>Actions International Grandes Capitalisations Mixte</v>
          </cell>
          <cell r="L2269" t="str">
            <v>Europe Fonds ouverts  - Actions Internationales Gdes Cap. Mixte</v>
          </cell>
          <cell r="M2269" t="str">
            <v>FEAD</v>
          </cell>
          <cell r="N2269" t="str">
            <v>FEADB</v>
          </cell>
          <cell r="O2269" t="str">
            <v>Quotidien</v>
          </cell>
          <cell r="P2269" t="str">
            <v>Austria;Belgium;Switzerland;Germany;Denmark;Spain;Finland;France;United Kingdom;Greece;Ireland;Italy;Luxembourg;Netherlands;Portugal;Sweden;</v>
          </cell>
          <cell r="Q2269" t="str">
            <v>Non</v>
          </cell>
          <cell r="R2269" t="str">
            <v/>
          </cell>
          <cell r="S2269" t="str">
            <v/>
          </cell>
          <cell r="T2269" t="str">
            <v>International</v>
          </cell>
          <cell r="U2269" t="str">
            <v>Global</v>
          </cell>
          <cell r="V2269">
            <v>6</v>
          </cell>
          <cell r="W2269" t="str">
            <v>Non</v>
          </cell>
          <cell r="X2269" t="str">
            <v>Cap</v>
          </cell>
          <cell r="Y2269" t="str">
            <v>13h00</v>
          </cell>
          <cell r="Z2269" t="str">
            <v>J+3</v>
          </cell>
          <cell r="AA2269" t="str">
            <v>Label ISR</v>
          </cell>
          <cell r="AB2269" t="str">
            <v>Oui</v>
          </cell>
          <cell r="AC2269" t="str">
            <v>Oui</v>
          </cell>
          <cell r="AD2269">
            <v>1.75</v>
          </cell>
          <cell r="AE2269">
            <v>1.96</v>
          </cell>
        </row>
        <row r="2270">
          <cell r="A2270" t="str">
            <v>LU1670715546</v>
          </cell>
          <cell r="B2270" t="str">
            <v>M&amp;G (Lux) Glbl SustainParisAlgndEURCAcc</v>
          </cell>
          <cell r="D2270">
            <v>2</v>
          </cell>
          <cell r="E2270" t="str">
            <v>SICAV</v>
          </cell>
          <cell r="F2270" t="str">
            <v>M&amp;G Group</v>
          </cell>
          <cell r="G2270" t="str">
            <v>M&amp;G Luxembourg S.A.</v>
          </cell>
          <cell r="H2270" t="str">
            <v>EUR</v>
          </cell>
          <cell r="I2270" t="str">
            <v>MSCI World NR USD</v>
          </cell>
          <cell r="J2270" t="str">
            <v>www.mandg.fr</v>
          </cell>
          <cell r="K2270" t="str">
            <v>Actions International Grandes Capitalisations Mixte</v>
          </cell>
          <cell r="L2270" t="str">
            <v>Europe Fonds ouverts  - Actions Internationales Gdes Cap. Mixte</v>
          </cell>
          <cell r="M2270" t="str">
            <v>FEAD</v>
          </cell>
          <cell r="N2270" t="str">
            <v>FEADB</v>
          </cell>
          <cell r="O2270" t="str">
            <v>Quotidien</v>
          </cell>
          <cell r="P2270" t="str">
            <v>Austria;Belgium;Switzerland;Germany;Denmark;Spain;Finland;France;United Kingdom;Greece;Ireland;Italy;Luxembourg;Netherlands;Norway;Portugal;Sweden;</v>
          </cell>
          <cell r="Q2270" t="str">
            <v>Non</v>
          </cell>
          <cell r="R2270" t="str">
            <v/>
          </cell>
          <cell r="S2270" t="str">
            <v/>
          </cell>
          <cell r="T2270" t="str">
            <v>International</v>
          </cell>
          <cell r="U2270" t="str">
            <v>Global</v>
          </cell>
          <cell r="V2270">
            <v>6</v>
          </cell>
          <cell r="W2270" t="str">
            <v>Non</v>
          </cell>
          <cell r="X2270" t="str">
            <v>Cap</v>
          </cell>
          <cell r="Y2270" t="str">
            <v>13h00</v>
          </cell>
          <cell r="Z2270" t="str">
            <v>J+3</v>
          </cell>
          <cell r="AA2270" t="str">
            <v>Label ISR</v>
          </cell>
          <cell r="AB2270" t="str">
            <v>Oui</v>
          </cell>
          <cell r="AC2270" t="str">
            <v>Oui</v>
          </cell>
          <cell r="AD2270">
            <v>0.75</v>
          </cell>
          <cell r="AE2270">
            <v>0.96</v>
          </cell>
        </row>
        <row r="2271">
          <cell r="A2271" t="str">
            <v>LU1665237704</v>
          </cell>
          <cell r="B2271" t="str">
            <v>M&amp;G (Lux) Global Listed Infras A EUR Acc</v>
          </cell>
          <cell r="D2271">
            <v>9</v>
          </cell>
          <cell r="E2271" t="str">
            <v>SICAV</v>
          </cell>
          <cell r="F2271" t="str">
            <v>M&amp;G Group</v>
          </cell>
          <cell r="G2271" t="str">
            <v>M&amp;G Luxembourg S.A.</v>
          </cell>
          <cell r="H2271" t="str">
            <v>EUR</v>
          </cell>
          <cell r="I2271" t="str">
            <v>Pas d'indice de référence</v>
          </cell>
          <cell r="J2271" t="str">
            <v>www.mandg.fr</v>
          </cell>
          <cell r="K2271" t="str">
            <v>Secteur Infrastructure</v>
          </cell>
          <cell r="L2271" t="str">
            <v>Europe Fonds ouverts  - Actions Secteur Infrastructures</v>
          </cell>
          <cell r="M2271" t="str">
            <v>G0K0</v>
          </cell>
          <cell r="N2271" t="str">
            <v>G0K0B</v>
          </cell>
          <cell r="O2271" t="str">
            <v>Quotidien</v>
          </cell>
          <cell r="P2271" t="str">
            <v>Austria;Belgium;Switzerland;Germany;Denmark;Spain;Finland;France;Greece;Ireland;Italy;Luxembourg;Netherlands;Norway;Portugal;Sweden;</v>
          </cell>
          <cell r="Q2271" t="str">
            <v>Non</v>
          </cell>
          <cell r="R2271" t="str">
            <v/>
          </cell>
          <cell r="S2271" t="str">
            <v/>
          </cell>
          <cell r="T2271" t="str">
            <v>International</v>
          </cell>
          <cell r="U2271" t="str">
            <v>Global</v>
          </cell>
          <cell r="V2271">
            <v>6</v>
          </cell>
          <cell r="W2271" t="str">
            <v>Non</v>
          </cell>
          <cell r="X2271" t="str">
            <v>Cap</v>
          </cell>
          <cell r="Y2271" t="str">
            <v>13h00</v>
          </cell>
          <cell r="Z2271" t="str">
            <v>J+3</v>
          </cell>
          <cell r="AA2271">
            <v>0</v>
          </cell>
          <cell r="AB2271" t="str">
            <v>Non</v>
          </cell>
          <cell r="AC2271" t="str">
            <v>Oui</v>
          </cell>
          <cell r="AD2271">
            <v>1.75</v>
          </cell>
          <cell r="AE2271">
            <v>2.0099999999999998</v>
          </cell>
        </row>
        <row r="2272">
          <cell r="A2272" t="str">
            <v>LU1670627253</v>
          </cell>
          <cell r="B2272" t="str">
            <v>M&amp;G (Lux) North Amer Div A EUR Acc</v>
          </cell>
          <cell r="D2272">
            <v>2</v>
          </cell>
          <cell r="E2272" t="str">
            <v>SICAV</v>
          </cell>
          <cell r="F2272" t="str">
            <v>M&amp;G Group</v>
          </cell>
          <cell r="G2272" t="str">
            <v>M&amp;G Luxembourg S.A.</v>
          </cell>
          <cell r="H2272" t="str">
            <v>EUR</v>
          </cell>
          <cell r="I2272" t="str">
            <v>S&amp;P 500 NR USD</v>
          </cell>
          <cell r="J2272" t="str">
            <v>www.mandg.fr</v>
          </cell>
          <cell r="K2272" t="str">
            <v>Actions US Grandes Capitalisations Mixte</v>
          </cell>
          <cell r="L2272" t="str">
            <v>Europe Fonds ouverts  - Actions Etats-Unis Gdes Cap. Mixte</v>
          </cell>
          <cell r="M2272" t="str">
            <v>FFAC</v>
          </cell>
          <cell r="N2272" t="str">
            <v>FFACB</v>
          </cell>
          <cell r="O2272" t="str">
            <v>Quotidien</v>
          </cell>
          <cell r="P2272" t="str">
            <v>Austria;Belgium;Switzerland;Germany;Denmark;Spain;Finland;France;United Kingdom;Greece;Ireland;Italy;Luxembourg;Netherlands;Norway;Portugal;Sweden;Taiwan;</v>
          </cell>
          <cell r="Q2272" t="str">
            <v>Non</v>
          </cell>
          <cell r="R2272" t="str">
            <v/>
          </cell>
          <cell r="S2272" t="str">
            <v/>
          </cell>
          <cell r="T2272" t="str">
            <v>Amérique du Nord</v>
          </cell>
          <cell r="U2272" t="str">
            <v>États-Unis d'Amérique</v>
          </cell>
          <cell r="V2272">
            <v>6</v>
          </cell>
          <cell r="W2272" t="str">
            <v>Non</v>
          </cell>
          <cell r="X2272" t="str">
            <v>Cap</v>
          </cell>
          <cell r="Y2272" t="str">
            <v>18h00</v>
          </cell>
          <cell r="Z2272" t="str">
            <v>J+3</v>
          </cell>
          <cell r="AB2272" t="str">
            <v>Non</v>
          </cell>
          <cell r="AC2272" t="str">
            <v>Oui</v>
          </cell>
          <cell r="AD2272">
            <v>1.5</v>
          </cell>
          <cell r="AE2272">
            <v>1.7</v>
          </cell>
        </row>
        <row r="2273">
          <cell r="A2273" t="str">
            <v>LU1670724373</v>
          </cell>
          <cell r="B2273" t="str">
            <v>M&amp;G (Lux) Optimal Income A EUR Acc</v>
          </cell>
          <cell r="D2273">
            <v>24</v>
          </cell>
          <cell r="E2273" t="str">
            <v>SICAV</v>
          </cell>
          <cell r="F2273" t="str">
            <v>M&amp;G Group</v>
          </cell>
          <cell r="G2273" t="str">
            <v>M&amp;G Luxembourg S.A.</v>
          </cell>
          <cell r="H2273" t="str">
            <v>EUR</v>
          </cell>
          <cell r="I2273" t="str">
            <v>Pas d'indice de référence</v>
          </cell>
          <cell r="J2273" t="str">
            <v>www.mandg.fr</v>
          </cell>
          <cell r="K2273" t="str">
            <v>Mixtes EUR Prudents</v>
          </cell>
          <cell r="L2273" t="str">
            <v>Europe Fonds ouverts  - Allocation EUR Prudente - International</v>
          </cell>
          <cell r="M2273" t="str">
            <v>EAAA</v>
          </cell>
          <cell r="N2273" t="str">
            <v>EAAAB</v>
          </cell>
          <cell r="O2273" t="str">
            <v>Quotidien</v>
          </cell>
          <cell r="P2273" t="str">
            <v>Austria;Belgium;Switzerland;Germany;Denmark;Spain;Finland;France;United Kingdom;Greece;Ireland;Italy;Luxembourg;Netherlands;Norway;Portugal;Sweden;</v>
          </cell>
          <cell r="Q2273" t="str">
            <v>Non</v>
          </cell>
          <cell r="R2273" t="str">
            <v/>
          </cell>
          <cell r="S2273" t="str">
            <v>+ 85 ans</v>
          </cell>
          <cell r="T2273" t="str">
            <v>International</v>
          </cell>
          <cell r="U2273" t="str">
            <v>Global</v>
          </cell>
          <cell r="V2273">
            <v>4</v>
          </cell>
          <cell r="W2273" t="str">
            <v>Non</v>
          </cell>
          <cell r="X2273" t="str">
            <v>Cap</v>
          </cell>
          <cell r="Y2273" t="str">
            <v>13h00</v>
          </cell>
          <cell r="Z2273" t="str">
            <v>J+3</v>
          </cell>
          <cell r="AA2273">
            <v>0</v>
          </cell>
          <cell r="AB2273" t="str">
            <v>Oui</v>
          </cell>
          <cell r="AC2273" t="str">
            <v>Oui</v>
          </cell>
          <cell r="AD2273">
            <v>1.25</v>
          </cell>
          <cell r="AE2273">
            <v>1.34</v>
          </cell>
        </row>
        <row r="2274">
          <cell r="A2274" t="str">
            <v>LU1670724704</v>
          </cell>
          <cell r="B2274" t="str">
            <v>M&amp;G (Lux) Optimal Income C EUR Acc</v>
          </cell>
          <cell r="C2274" t="str">
            <v>Clean share</v>
          </cell>
          <cell r="D2274">
            <v>1</v>
          </cell>
          <cell r="E2274" t="str">
            <v>SICAV</v>
          </cell>
          <cell r="F2274" t="str">
            <v>M&amp;G Group</v>
          </cell>
          <cell r="G2274" t="str">
            <v>M&amp;G Luxembourg S.A.</v>
          </cell>
          <cell r="H2274" t="str">
            <v>EUR</v>
          </cell>
          <cell r="I2274" t="str">
            <v>Pas d'indice de référence</v>
          </cell>
          <cell r="J2274" t="str">
            <v>www.mandg.fr</v>
          </cell>
          <cell r="K2274" t="str">
            <v>Mixtes EUR Prudents</v>
          </cell>
          <cell r="L2274" t="str">
            <v>Europe Fonds ouverts  - Allocation EUR Prudente - International</v>
          </cell>
          <cell r="M2274" t="str">
            <v>EAAA</v>
          </cell>
          <cell r="N2274" t="str">
            <v>EAAAB</v>
          </cell>
          <cell r="O2274" t="str">
            <v>Quotidien</v>
          </cell>
          <cell r="P2274" t="str">
            <v>Austria;Belgium;Switzerland;Germany;Denmark;Spain;Finland;France;United Kingdom;Greece;Ireland;Italy;Luxembourg;Netherlands;Norway;Portugal;Sweden;</v>
          </cell>
          <cell r="Q2274" t="str">
            <v>Non</v>
          </cell>
          <cell r="R2274" t="str">
            <v/>
          </cell>
          <cell r="S2274" t="str">
            <v>+ 85 ans</v>
          </cell>
          <cell r="T2274" t="str">
            <v>International</v>
          </cell>
          <cell r="U2274" t="str">
            <v>Global</v>
          </cell>
          <cell r="V2274">
            <v>4</v>
          </cell>
          <cell r="W2274" t="str">
            <v>Non</v>
          </cell>
          <cell r="X2274" t="str">
            <v>Cap</v>
          </cell>
          <cell r="Y2274" t="str">
            <v>13h00</v>
          </cell>
          <cell r="Z2274" t="str">
            <v>J+3</v>
          </cell>
          <cell r="AB2274" t="str">
            <v>Oui</v>
          </cell>
          <cell r="AC2274" t="str">
            <v>Oui</v>
          </cell>
          <cell r="AD2274">
            <v>0.75</v>
          </cell>
          <cell r="AE2274">
            <v>0.84</v>
          </cell>
        </row>
        <row r="2275">
          <cell r="A2275" t="str">
            <v>GB0030932676</v>
          </cell>
          <cell r="B2275" t="str">
            <v>M&amp;G Global Themes Euro A Acc</v>
          </cell>
          <cell r="C2275" t="str">
            <v>Retrait fonds GB (car ne sont plus ucits et BREXIT) -Retrait SLEPL, Darjeeling, Nortia et Excelsio</v>
          </cell>
          <cell r="D2275">
            <v>1</v>
          </cell>
          <cell r="E2275" t="str">
            <v>SICAV</v>
          </cell>
          <cell r="F2275" t="str">
            <v>M&amp;G Group</v>
          </cell>
          <cell r="G2275" t="str">
            <v>M&amp;G Securities Ltd</v>
          </cell>
          <cell r="H2275" t="str">
            <v>EUR</v>
          </cell>
          <cell r="I2275" t="str">
            <v>MSCI ACWI GR GBP</v>
          </cell>
          <cell r="J2275" t="str">
            <v>www.mandg.fr</v>
          </cell>
          <cell r="K2275" t="str">
            <v>Actions International Grandes Capitalisations Mixte</v>
          </cell>
          <cell r="L2275" t="str">
            <v>Europe Fonds ouverts  - Actions Internationales Gdes Cap. Mixte</v>
          </cell>
          <cell r="M2275" t="str">
            <v>FEAD</v>
          </cell>
          <cell r="N2275" t="str">
            <v>FEADB</v>
          </cell>
          <cell r="O2275" t="str">
            <v>Quotidien</v>
          </cell>
          <cell r="P2275" t="str">
            <v>Austria;Switzerland;Chile;Germany;Spain;France;United Kingdom;Hong Kong;Italy;Luxembourg;Netherlands;Sweden;Taiwan;South Africa;</v>
          </cell>
          <cell r="Q2275" t="str">
            <v>Non</v>
          </cell>
          <cell r="R2275" t="str">
            <v/>
          </cell>
          <cell r="S2275" t="str">
            <v>+ 85 ans</v>
          </cell>
          <cell r="T2275" t="str">
            <v>International</v>
          </cell>
          <cell r="U2275" t="str">
            <v>Global</v>
          </cell>
          <cell r="V2275">
            <v>5</v>
          </cell>
          <cell r="W2275" t="str">
            <v>Non</v>
          </cell>
          <cell r="X2275" t="str">
            <v>Cap</v>
          </cell>
          <cell r="Y2275" t="str">
            <v>18h00</v>
          </cell>
          <cell r="Z2275" t="str">
            <v>J+3</v>
          </cell>
          <cell r="AB2275" t="str">
            <v>Non</v>
          </cell>
          <cell r="AC2275" t="str">
            <v>Oui</v>
          </cell>
          <cell r="AD2275">
            <v>1.9</v>
          </cell>
          <cell r="AE2275">
            <v>1.86</v>
          </cell>
        </row>
        <row r="2276">
          <cell r="A2276" t="str">
            <v>LU1670618187</v>
          </cell>
          <cell r="B2276" t="str">
            <v>M&amp;G (Lux) Asian A EUR Acc</v>
          </cell>
          <cell r="C2276" t="str">
            <v>Retiré de la liste Oxygène le 17/09/2020</v>
          </cell>
          <cell r="D2276">
            <v>0</v>
          </cell>
          <cell r="E2276" t="str">
            <v>SICAV</v>
          </cell>
          <cell r="F2276" t="str">
            <v>M&amp;G Group</v>
          </cell>
          <cell r="G2276" t="str">
            <v>M&amp;G Luxembourg S.A.</v>
          </cell>
          <cell r="H2276" t="str">
            <v>EUR</v>
          </cell>
          <cell r="I2276" t="str">
            <v>MSCI AC Asia Pacific ex Japan</v>
          </cell>
          <cell r="J2276" t="str">
            <v>www.mandg.fr</v>
          </cell>
          <cell r="K2276" t="str">
            <v>Actions Asie-Pacifique hors Japon</v>
          </cell>
          <cell r="L2276" t="str">
            <v>Europe Fonds ouverts  - Actions Asie-Pacifique hors Japon</v>
          </cell>
          <cell r="M2276" t="str">
            <v>FN00</v>
          </cell>
          <cell r="N2276" t="str">
            <v>FN00B</v>
          </cell>
          <cell r="O2276" t="str">
            <v>Quotidien</v>
          </cell>
          <cell r="P2276" t="str">
            <v>Austria;Belgium;Switzerland;Germany;Denmark;Spain;Finland;France;United Kingdom;Greece;Ireland;Italy;Luxembourg;Netherlands;Norway;Portugal;Sweden;</v>
          </cell>
          <cell r="Q2276" t="str">
            <v>Non</v>
          </cell>
          <cell r="R2276" t="str">
            <v/>
          </cell>
          <cell r="S2276" t="str">
            <v/>
          </cell>
          <cell r="T2276" t="str">
            <v>Asie - Pacifique</v>
          </cell>
          <cell r="U2276" t="str">
            <v>Asia Pacific ex Japan</v>
          </cell>
          <cell r="V2276">
            <v>6</v>
          </cell>
          <cell r="W2276" t="str">
            <v>Non</v>
          </cell>
          <cell r="X2276" t="str">
            <v>Cap</v>
          </cell>
          <cell r="Y2276" t="str">
            <v>13h00</v>
          </cell>
          <cell r="Z2276" t="str">
            <v>J+3</v>
          </cell>
          <cell r="AB2276" t="str">
            <v>Non</v>
          </cell>
          <cell r="AC2276" t="str">
            <v>Oui</v>
          </cell>
          <cell r="AD2276">
            <v>1.5</v>
          </cell>
          <cell r="AE2276">
            <v>1.71</v>
          </cell>
        </row>
        <row r="2277">
          <cell r="A2277" t="str">
            <v>LU1670629549</v>
          </cell>
          <cell r="B2277" t="str">
            <v>M&amp;G (Lux) Euro Corp Bd A EUR Acc</v>
          </cell>
          <cell r="D2277">
            <v>3</v>
          </cell>
          <cell r="E2277" t="str">
            <v>SICAV</v>
          </cell>
          <cell r="F2277" t="str">
            <v>M&amp;G Group</v>
          </cell>
          <cell r="G2277" t="str">
            <v>M&amp;G Luxembourg S.A.</v>
          </cell>
          <cell r="H2277" t="str">
            <v>EUR</v>
          </cell>
          <cell r="I2277" t="str">
            <v>BofAML Euro Corporate</v>
          </cell>
          <cell r="J2277" t="str">
            <v>www.mandg.fr</v>
          </cell>
          <cell r="K2277" t="str">
            <v>Emprunts Privés EUR</v>
          </cell>
          <cell r="L2277" t="str">
            <v>Europe Fonds ouverts  - Obligations EUR Emprunts Privés</v>
          </cell>
          <cell r="M2277" t="str">
            <v>BCLA</v>
          </cell>
          <cell r="N2277" t="str">
            <v>BCLAB</v>
          </cell>
          <cell r="O2277" t="str">
            <v>Quotidien</v>
          </cell>
          <cell r="P2277" t="str">
            <v>Austria;Belgium;Switzerland;Germany;Denmark;Spain;Finland;France;United Kingdom;Greece;Ireland;Italy;Luxembourg;Netherlands;Norway;Portugal;Sweden;</v>
          </cell>
          <cell r="Q2277" t="str">
            <v>Non</v>
          </cell>
          <cell r="R2277" t="str">
            <v/>
          </cell>
          <cell r="S2277" t="str">
            <v>+ 85 ans</v>
          </cell>
          <cell r="T2277" t="str">
            <v>Zone Euro</v>
          </cell>
          <cell r="U2277" t="str">
            <v>Euroland</v>
          </cell>
          <cell r="V2277">
            <v>3</v>
          </cell>
          <cell r="W2277" t="str">
            <v>Non</v>
          </cell>
          <cell r="X2277" t="str">
            <v>Cap</v>
          </cell>
          <cell r="Y2277" t="str">
            <v>13h00</v>
          </cell>
          <cell r="Z2277" t="str">
            <v>J+3</v>
          </cell>
          <cell r="AB2277" t="str">
            <v>Non</v>
          </cell>
          <cell r="AC2277" t="str">
            <v>Oui</v>
          </cell>
          <cell r="AD2277">
            <v>1</v>
          </cell>
          <cell r="AE2277">
            <v>1.21</v>
          </cell>
        </row>
        <row r="2278">
          <cell r="A2278" t="str">
            <v>LU1582984149</v>
          </cell>
          <cell r="B2278" t="str">
            <v>M&amp;G (Lux) Eurp Infl Lnkd Corp Bd A EUR</v>
          </cell>
          <cell r="D2278">
            <v>0</v>
          </cell>
          <cell r="E2278" t="str">
            <v>SICAV</v>
          </cell>
          <cell r="F2278" t="str">
            <v>M&amp;G Group</v>
          </cell>
          <cell r="G2278" t="str">
            <v>M&amp;G Luxembourg S.A.</v>
          </cell>
          <cell r="H2278" t="str">
            <v>EUR</v>
          </cell>
          <cell r="I2278" t="str">
            <v>Pas d'indice de référence</v>
          </cell>
          <cell r="J2278" t="str">
            <v>www.mandg.fr</v>
          </cell>
          <cell r="K2278" t="str">
            <v>Obligations Indexées Inflation EUR</v>
          </cell>
          <cell r="L2278" t="str">
            <v>Europe Fonds ouverts  - Obligations EUR Indexées sur l'Inflation</v>
          </cell>
          <cell r="M2278" t="str">
            <v>BABA</v>
          </cell>
          <cell r="N2278" t="str">
            <v>BABAB</v>
          </cell>
          <cell r="O2278" t="str">
            <v>Quotidien</v>
          </cell>
          <cell r="P2278" t="str">
            <v>Austria;Belgium;Switzerland;Germany;Denmark;Spain;Finland;France;Greece;Ireland;Italy;Luxembourg;Netherlands;Norway;Portugal;Sweden;</v>
          </cell>
          <cell r="Q2278" t="str">
            <v>Non</v>
          </cell>
          <cell r="R2278" t="str">
            <v/>
          </cell>
          <cell r="S2278" t="str">
            <v>+ 85 ans</v>
          </cell>
          <cell r="T2278" t="str">
            <v>Europe</v>
          </cell>
          <cell r="U2278" t="str">
            <v>Europe</v>
          </cell>
          <cell r="V2278">
            <v>3</v>
          </cell>
          <cell r="W2278" t="str">
            <v>Non</v>
          </cell>
          <cell r="X2278" t="str">
            <v>Cap</v>
          </cell>
          <cell r="Y2278" t="str">
            <v>13h00</v>
          </cell>
          <cell r="Z2278" t="str">
            <v>J+3</v>
          </cell>
          <cell r="AB2278" t="str">
            <v>Non</v>
          </cell>
          <cell r="AC2278" t="str">
            <v>Oui</v>
          </cell>
          <cell r="AD2278">
            <v>1</v>
          </cell>
          <cell r="AE2278">
            <v>1.22</v>
          </cell>
        </row>
        <row r="2279">
          <cell r="A2279" t="str">
            <v>LU1670618690</v>
          </cell>
          <cell r="B2279" t="str">
            <v>M&amp;G (Lux) Glb Em Mkts A EUR Acc</v>
          </cell>
          <cell r="D2279">
            <v>2</v>
          </cell>
          <cell r="E2279" t="str">
            <v>SICAV</v>
          </cell>
          <cell r="F2279" t="str">
            <v>M&amp;G Group</v>
          </cell>
          <cell r="G2279" t="str">
            <v>M&amp;G Luxembourg S.A.</v>
          </cell>
          <cell r="H2279" t="str">
            <v>EUR</v>
          </cell>
          <cell r="I2279" t="str">
            <v>MSCI EM NR USD</v>
          </cell>
          <cell r="J2279" t="str">
            <v>www.mandg.fr</v>
          </cell>
          <cell r="K2279" t="str">
            <v>Actions Marchés Emergents</v>
          </cell>
          <cell r="L2279" t="str">
            <v>Europe Fonds ouverts  - Actions Marchés Emergents</v>
          </cell>
          <cell r="M2279" t="str">
            <v>FJ00</v>
          </cell>
          <cell r="N2279" t="str">
            <v>FJ00B</v>
          </cell>
          <cell r="O2279" t="str">
            <v>Quotidien</v>
          </cell>
          <cell r="P2279" t="str">
            <v>Austria;Belgium;Switzerland;Germany;Denmark;Spain;Finland;France;United Kingdom;Greece;Ireland;Italy;Luxembourg;Netherlands;Norway;Portugal;Sweden;</v>
          </cell>
          <cell r="Q2279" t="str">
            <v>Non</v>
          </cell>
          <cell r="R2279" t="str">
            <v/>
          </cell>
          <cell r="S2279" t="str">
            <v/>
          </cell>
          <cell r="T2279" t="str">
            <v>Marchés Emergents</v>
          </cell>
          <cell r="U2279" t="str">
            <v>Global Emerging Mkts</v>
          </cell>
          <cell r="V2279">
            <v>6</v>
          </cell>
          <cell r="W2279" t="str">
            <v>Non</v>
          </cell>
          <cell r="X2279" t="str">
            <v>Cap</v>
          </cell>
          <cell r="Y2279" t="str">
            <v>13h00</v>
          </cell>
          <cell r="Z2279" t="str">
            <v>J+3</v>
          </cell>
          <cell r="AB2279" t="str">
            <v>Non</v>
          </cell>
          <cell r="AC2279" t="str">
            <v>Oui</v>
          </cell>
          <cell r="AD2279">
            <v>1.75</v>
          </cell>
          <cell r="AE2279">
            <v>2.02</v>
          </cell>
        </row>
        <row r="2280">
          <cell r="A2280" t="str">
            <v>LU1670624235</v>
          </cell>
          <cell r="B2280" t="str">
            <v>M&amp;G (Lux) Glb Em Mkts A H EUR Acc</v>
          </cell>
          <cell r="D2280">
            <v>2</v>
          </cell>
          <cell r="E2280" t="str">
            <v>SICAV</v>
          </cell>
          <cell r="F2280" t="str">
            <v>M&amp;G Group</v>
          </cell>
          <cell r="G2280" t="str">
            <v>M&amp;G Luxembourg S.A.</v>
          </cell>
          <cell r="H2280" t="str">
            <v>EUR</v>
          </cell>
          <cell r="I2280" t="str">
            <v>MSCI EM NR USD</v>
          </cell>
          <cell r="J2280" t="str">
            <v>www.mandg.fr</v>
          </cell>
          <cell r="K2280" t="str">
            <v>Actions autres</v>
          </cell>
          <cell r="L2280" t="str">
            <v>Europe Fonds ouverts  - Autres actions</v>
          </cell>
          <cell r="M2280" t="str">
            <v>FTZZ</v>
          </cell>
          <cell r="N2280" t="str">
            <v>FTZZB</v>
          </cell>
          <cell r="O2280" t="str">
            <v>Quotidien</v>
          </cell>
          <cell r="P2280" t="str">
            <v>Austria;Belgium;Switzerland;Germany;Denmark;Spain;Finland;France;United Kingdom;Greece;Ireland;Italy;Luxembourg;Netherlands;Norway;Portugal;Sweden;</v>
          </cell>
          <cell r="Q2280" t="str">
            <v>Non</v>
          </cell>
          <cell r="R2280" t="str">
            <v/>
          </cell>
          <cell r="S2280" t="str">
            <v/>
          </cell>
          <cell r="T2280" t="str">
            <v>Marchés Emergents</v>
          </cell>
          <cell r="U2280" t="str">
            <v>Global Emerging Mkts</v>
          </cell>
          <cell r="V2280">
            <v>6</v>
          </cell>
          <cell r="W2280" t="str">
            <v>Non</v>
          </cell>
          <cell r="X2280" t="str">
            <v>Cap</v>
          </cell>
          <cell r="Y2280" t="str">
            <v>13h00</v>
          </cell>
          <cell r="Z2280" t="str">
            <v>J+3</v>
          </cell>
          <cell r="AB2280" t="str">
            <v>Non</v>
          </cell>
          <cell r="AC2280" t="str">
            <v>Oui</v>
          </cell>
          <cell r="AD2280">
            <v>1.75</v>
          </cell>
          <cell r="AE2280">
            <v>2.04</v>
          </cell>
        </row>
        <row r="2281">
          <cell r="A2281" t="str">
            <v>LU1670624664</v>
          </cell>
          <cell r="B2281" t="str">
            <v>M&amp;G (Lux) Glb Em Mkts A USD Acc</v>
          </cell>
          <cell r="D2281">
            <v>2</v>
          </cell>
          <cell r="E2281" t="str">
            <v>SICAV</v>
          </cell>
          <cell r="F2281" t="str">
            <v>M&amp;G Group</v>
          </cell>
          <cell r="G2281" t="str">
            <v>M&amp;G Luxembourg S.A.</v>
          </cell>
          <cell r="H2281" t="str">
            <v>USD</v>
          </cell>
          <cell r="I2281" t="str">
            <v>MSCI EM NR USD</v>
          </cell>
          <cell r="J2281" t="str">
            <v>www.mandg.fr</v>
          </cell>
          <cell r="K2281" t="str">
            <v>Actions Marchés Emergents</v>
          </cell>
          <cell r="L2281" t="str">
            <v>Europe Fonds ouverts  - Actions Marchés Emergents</v>
          </cell>
          <cell r="M2281" t="str">
            <v>FJ00</v>
          </cell>
          <cell r="N2281" t="str">
            <v>FJ00B</v>
          </cell>
          <cell r="O2281" t="str">
            <v>Quotidien</v>
          </cell>
          <cell r="P2281" t="str">
            <v>Austria;Belgium;Switzerland;Germany;Denmark;Spain;Finland;France;United Kingdom;Greece;Ireland;Italy;Luxembourg;Netherlands;Norway;Portugal;Sweden;</v>
          </cell>
          <cell r="Q2281" t="str">
            <v>Non</v>
          </cell>
          <cell r="R2281" t="str">
            <v/>
          </cell>
          <cell r="S2281" t="str">
            <v/>
          </cell>
          <cell r="T2281" t="str">
            <v>Marchés Emergents</v>
          </cell>
          <cell r="U2281" t="str">
            <v>Global Emerging Mkts</v>
          </cell>
          <cell r="V2281">
            <v>6</v>
          </cell>
          <cell r="W2281" t="str">
            <v>Non</v>
          </cell>
          <cell r="X2281" t="str">
            <v>Cap</v>
          </cell>
          <cell r="Y2281" t="str">
            <v>13h00</v>
          </cell>
          <cell r="Z2281" t="str">
            <v>J+3</v>
          </cell>
          <cell r="AB2281" t="str">
            <v>Non</v>
          </cell>
          <cell r="AC2281" t="str">
            <v>Oui</v>
          </cell>
          <cell r="AD2281">
            <v>1.75</v>
          </cell>
          <cell r="AE2281">
            <v>2.02</v>
          </cell>
        </row>
        <row r="2282">
          <cell r="A2282" t="str">
            <v>LU1670624821</v>
          </cell>
          <cell r="B2282" t="str">
            <v>M&amp;G (Lux) Glb Em Mkts C USD Acc</v>
          </cell>
          <cell r="D2282">
            <v>1</v>
          </cell>
          <cell r="E2282" t="str">
            <v>SICAV</v>
          </cell>
          <cell r="F2282" t="str">
            <v>M&amp;G Group</v>
          </cell>
          <cell r="G2282" t="str">
            <v>M&amp;G Luxembourg S.A.</v>
          </cell>
          <cell r="H2282" t="str">
            <v>USD</v>
          </cell>
          <cell r="I2282" t="str">
            <v>MSCI EM NR USD</v>
          </cell>
          <cell r="J2282" t="str">
            <v>www.mandg.fr</v>
          </cell>
          <cell r="K2282" t="str">
            <v>Actions Marchés Emergents</v>
          </cell>
          <cell r="L2282" t="str">
            <v>Europe Fonds ouverts  - Actions Marchés Emergents</v>
          </cell>
          <cell r="M2282" t="str">
            <v>FJ00</v>
          </cell>
          <cell r="N2282" t="str">
            <v>FJ00B</v>
          </cell>
          <cell r="O2282" t="str">
            <v>Quotidien</v>
          </cell>
          <cell r="P2282" t="str">
            <v>Austria;Belgium;Switzerland;Germany;Denmark;Spain;Finland;France;United Kingdom;Greece;Ireland;Italy;Luxembourg;Netherlands;Norway;Portugal;Sweden;</v>
          </cell>
          <cell r="Q2282" t="str">
            <v>Non</v>
          </cell>
          <cell r="R2282" t="str">
            <v/>
          </cell>
          <cell r="S2282" t="str">
            <v/>
          </cell>
          <cell r="T2282" t="str">
            <v>Marchés Emergents</v>
          </cell>
          <cell r="U2282" t="str">
            <v>Global Emerging Mkts</v>
          </cell>
          <cell r="V2282">
            <v>6</v>
          </cell>
          <cell r="W2282" t="str">
            <v>Non</v>
          </cell>
          <cell r="X2282" t="str">
            <v>Cap</v>
          </cell>
          <cell r="Y2282" t="str">
            <v>18h00</v>
          </cell>
          <cell r="Z2282" t="str">
            <v>J+3</v>
          </cell>
          <cell r="AB2282" t="str">
            <v>Non</v>
          </cell>
          <cell r="AC2282" t="str">
            <v>Oui</v>
          </cell>
          <cell r="AD2282">
            <v>0.75</v>
          </cell>
          <cell r="AE2282">
            <v>1.02</v>
          </cell>
        </row>
        <row r="2283">
          <cell r="A2283" t="str">
            <v>LU1670721783</v>
          </cell>
          <cell r="B2283" t="str">
            <v>M&amp;G (Lux) Glb Fl Rt HY A H CHF Acc</v>
          </cell>
          <cell r="D2283">
            <v>1</v>
          </cell>
          <cell r="E2283" t="str">
            <v>SICAV</v>
          </cell>
          <cell r="F2283" t="str">
            <v>M&amp;G Group</v>
          </cell>
          <cell r="G2283" t="str">
            <v>M&amp;G Luxembourg S.A.</v>
          </cell>
          <cell r="H2283" t="str">
            <v>CHF</v>
          </cell>
          <cell r="I2283" t="str">
            <v>ICE BofAML Glb Fl Rate HY 3% Hdg TR USD</v>
          </cell>
          <cell r="J2283" t="str">
            <v>www.mandg.fr</v>
          </cell>
          <cell r="K2283" t="str">
            <v>Obligations Monde Haut Rendement</v>
          </cell>
          <cell r="L2283" t="str">
            <v>Europe Fonds ouverts  - Obligations Internationales Haut Rendement Couvertes en CHF</v>
          </cell>
          <cell r="M2283" t="str">
            <v>BCOB</v>
          </cell>
          <cell r="N2283" t="str">
            <v>BCOBB</v>
          </cell>
          <cell r="O2283" t="str">
            <v>Quotidien</v>
          </cell>
          <cell r="P2283" t="str">
            <v>Switzerland;Germany;France;United Kingdom;Luxembourg;</v>
          </cell>
          <cell r="Q2283">
            <v>0</v>
          </cell>
          <cell r="R2283" t="str">
            <v/>
          </cell>
          <cell r="S2283" t="str">
            <v>+ 85 ans</v>
          </cell>
          <cell r="T2283" t="str">
            <v>International</v>
          </cell>
          <cell r="U2283" t="str">
            <v>Global</v>
          </cell>
          <cell r="V2283">
            <v>4</v>
          </cell>
          <cell r="W2283" t="str">
            <v>Non</v>
          </cell>
          <cell r="X2283" t="str">
            <v>Cap</v>
          </cell>
          <cell r="Y2283" t="str">
            <v>13h00</v>
          </cell>
          <cell r="Z2283" t="str">
            <v>J+3</v>
          </cell>
          <cell r="AB2283" t="str">
            <v>Non</v>
          </cell>
          <cell r="AC2283" t="str">
            <v>Oui</v>
          </cell>
          <cell r="AD2283">
            <v>1.25</v>
          </cell>
          <cell r="AE2283">
            <v>1.47</v>
          </cell>
        </row>
        <row r="2284">
          <cell r="A2284" t="str">
            <v>LU1670722161</v>
          </cell>
          <cell r="B2284" t="str">
            <v>M&amp;G (Lux) Glb Fl Rt HY A H EUR Acc</v>
          </cell>
          <cell r="D2284">
            <v>5</v>
          </cell>
          <cell r="E2284" t="str">
            <v>SICAV</v>
          </cell>
          <cell r="F2284" t="str">
            <v>M&amp;G Group</v>
          </cell>
          <cell r="G2284" t="str">
            <v>M&amp;G Luxembourg S.A.</v>
          </cell>
          <cell r="H2284" t="str">
            <v>EUR</v>
          </cell>
          <cell r="I2284" t="str">
            <v>ICE BofAML Glb Fl Rate HY 3% Hdg TR USD</v>
          </cell>
          <cell r="J2284" t="str">
            <v>www.mandg.fr</v>
          </cell>
          <cell r="K2284" t="str">
            <v>Obligations Monde Haut Rendement</v>
          </cell>
          <cell r="L2284" t="str">
            <v>Europe Fonds ouverts  - Obligations Internationales Haut Rendement Couvertes en EUR</v>
          </cell>
          <cell r="M2284" t="str">
            <v>BCOB</v>
          </cell>
          <cell r="N2284" t="str">
            <v>BCOBB</v>
          </cell>
          <cell r="O2284" t="str">
            <v>Quotidien</v>
          </cell>
          <cell r="P2284" t="str">
            <v>Austria;Belgium;Switzerland;Germany;Denmark;Spain;Finland;France;United Kingdom;Greece;Ireland;Italy;Luxembourg;Netherlands;Norway;Portugal;Sweden;</v>
          </cell>
          <cell r="Q2284">
            <v>0</v>
          </cell>
          <cell r="R2284" t="str">
            <v/>
          </cell>
          <cell r="S2284" t="str">
            <v>+ 85 ans</v>
          </cell>
          <cell r="T2284" t="str">
            <v>International</v>
          </cell>
          <cell r="U2284" t="str">
            <v>Global</v>
          </cell>
          <cell r="V2284">
            <v>4</v>
          </cell>
          <cell r="W2284" t="str">
            <v>Non</v>
          </cell>
          <cell r="X2284" t="str">
            <v>Cap</v>
          </cell>
          <cell r="Y2284" t="str">
            <v>13h00</v>
          </cell>
          <cell r="Z2284" t="str">
            <v>J+3</v>
          </cell>
          <cell r="AB2284" t="str">
            <v>Non</v>
          </cell>
          <cell r="AC2284" t="str">
            <v>Oui</v>
          </cell>
          <cell r="AD2284">
            <v>1.25</v>
          </cell>
          <cell r="AE2284">
            <v>1.47</v>
          </cell>
        </row>
        <row r="2285">
          <cell r="A2285" t="str">
            <v>LU1670723136</v>
          </cell>
          <cell r="B2285" t="str">
            <v>M&amp;G (Lux) Glb Fl Rt HY A USD Acc</v>
          </cell>
          <cell r="D2285">
            <v>1</v>
          </cell>
          <cell r="E2285" t="str">
            <v>SICAV</v>
          </cell>
          <cell r="F2285" t="str">
            <v>M&amp;G Group</v>
          </cell>
          <cell r="G2285" t="str">
            <v>M&amp;G Luxembourg S.A.</v>
          </cell>
          <cell r="H2285" t="str">
            <v>USD</v>
          </cell>
          <cell r="I2285" t="str">
            <v>ICE BofAML Glb Fl Rate HY 3% Hdg TR USD</v>
          </cell>
          <cell r="J2285" t="str">
            <v>www.mandg.fr</v>
          </cell>
          <cell r="K2285" t="str">
            <v>Obligations Monde Haut Rendement</v>
          </cell>
          <cell r="L2285" t="str">
            <v>Europe Fonds ouverts  - Obligations Internationales Haut Rendement</v>
          </cell>
          <cell r="M2285" t="str">
            <v>BCOB</v>
          </cell>
          <cell r="N2285" t="str">
            <v>BCOBB</v>
          </cell>
          <cell r="O2285" t="str">
            <v>Quotidien</v>
          </cell>
          <cell r="P2285" t="str">
            <v>Austria;Belgium;Switzerland;Germany;Denmark;Spain;Finland;France;United Kingdom;Greece;Ireland;Italy;Luxembourg;Netherlands;Norway;Portugal;Sweden;</v>
          </cell>
          <cell r="Q2285" t="str">
            <v>Non</v>
          </cell>
          <cell r="R2285" t="str">
            <v/>
          </cell>
          <cell r="S2285" t="str">
            <v>+ 85 ans</v>
          </cell>
          <cell r="T2285" t="str">
            <v>International</v>
          </cell>
          <cell r="U2285" t="str">
            <v>Global</v>
          </cell>
          <cell r="V2285">
            <v>4</v>
          </cell>
          <cell r="W2285" t="str">
            <v>Non</v>
          </cell>
          <cell r="X2285" t="str">
            <v>Cap</v>
          </cell>
          <cell r="Y2285" t="str">
            <v>13h00</v>
          </cell>
          <cell r="Z2285" t="str">
            <v>J+3</v>
          </cell>
          <cell r="AB2285" t="str">
            <v>Non</v>
          </cell>
          <cell r="AC2285" t="str">
            <v>Oui</v>
          </cell>
          <cell r="AD2285">
            <v>1.25</v>
          </cell>
          <cell r="AE2285">
            <v>1.45</v>
          </cell>
        </row>
        <row r="2286">
          <cell r="A2286" t="str">
            <v>LU1531594833</v>
          </cell>
          <cell r="B2286" t="str">
            <v>M&amp;G (Lux) Global Target Return A EUR Acc</v>
          </cell>
          <cell r="D2286">
            <v>1</v>
          </cell>
          <cell r="E2286" t="str">
            <v>SICAV</v>
          </cell>
          <cell r="F2286" t="str">
            <v>M&amp;G Group</v>
          </cell>
          <cell r="G2286" t="str">
            <v>M&amp;G Luxembourg S.A.</v>
          </cell>
          <cell r="H2286" t="str">
            <v>EUR</v>
          </cell>
          <cell r="I2286" t="str">
            <v>Pas d'indice de référence</v>
          </cell>
          <cell r="J2286" t="str">
            <v>www.mandg.fr</v>
          </cell>
          <cell r="K2286" t="str">
            <v>Gestion Alternative</v>
          </cell>
          <cell r="L2286" t="str">
            <v>Europe Fonds ouverts  - Alt - Global Macro</v>
          </cell>
          <cell r="M2286" t="str">
            <v>D000</v>
          </cell>
          <cell r="N2286" t="str">
            <v>D000B</v>
          </cell>
          <cell r="O2286" t="str">
            <v>Quotidien</v>
          </cell>
          <cell r="P2286" t="str">
            <v>Austria;Belgium;Switzerland;Germany;Denmark;Spain;Finland;France;Greece;Ireland;Italy;Luxembourg;Netherlands;Norway;Portugal;Sweden;</v>
          </cell>
          <cell r="Q2286" t="str">
            <v>Non</v>
          </cell>
          <cell r="R2286" t="str">
            <v/>
          </cell>
          <cell r="S2286" t="str">
            <v>+ 85 ans</v>
          </cell>
          <cell r="T2286" t="str">
            <v>International</v>
          </cell>
          <cell r="U2286" t="str">
            <v>Global</v>
          </cell>
          <cell r="V2286">
            <v>4</v>
          </cell>
          <cell r="W2286" t="str">
            <v>Non</v>
          </cell>
          <cell r="X2286" t="str">
            <v>Cap</v>
          </cell>
          <cell r="Y2286" t="str">
            <v>13h00</v>
          </cell>
          <cell r="Z2286" t="str">
            <v>J+3</v>
          </cell>
          <cell r="AB2286" t="str">
            <v>Non</v>
          </cell>
          <cell r="AC2286" t="str">
            <v>Oui</v>
          </cell>
          <cell r="AD2286">
            <v>1.25</v>
          </cell>
          <cell r="AE2286">
            <v>1.45</v>
          </cell>
        </row>
        <row r="2287">
          <cell r="A2287" t="str">
            <v>LU1670626792</v>
          </cell>
          <cell r="B2287" t="str">
            <v>M&amp;G (Lux) North Amer Val A EUR Acc</v>
          </cell>
          <cell r="D2287">
            <v>0</v>
          </cell>
          <cell r="E2287" t="str">
            <v>SICAV</v>
          </cell>
          <cell r="F2287" t="str">
            <v>M&amp;G Group</v>
          </cell>
          <cell r="G2287" t="str">
            <v>M&amp;G Luxembourg S.A.</v>
          </cell>
          <cell r="H2287" t="str">
            <v>EUR</v>
          </cell>
          <cell r="I2287" t="str">
            <v>S&amp;P 500 TR USD</v>
          </cell>
          <cell r="J2287" t="str">
            <v>www.mandg.fr</v>
          </cell>
          <cell r="K2287" t="str">
            <v>Actions US Grandes Capitalisations Valeur</v>
          </cell>
          <cell r="L2287" t="str">
            <v>Europe Fonds ouverts  - Actions Etats-Unis Gdes Cap. Value</v>
          </cell>
          <cell r="M2287" t="str">
            <v>FFAB</v>
          </cell>
          <cell r="N2287" t="str">
            <v>FFABB</v>
          </cell>
          <cell r="O2287" t="str">
            <v>Quotidien</v>
          </cell>
          <cell r="P2287" t="str">
            <v>Austria;Belgium;Switzerland;Germany;Denmark;Spain;Finland;France;United Kingdom;Greece;Ireland;Italy;Luxembourg;Netherlands;Norway;Portugal;Sweden;</v>
          </cell>
          <cell r="Q2287" t="str">
            <v>Non</v>
          </cell>
          <cell r="R2287" t="str">
            <v/>
          </cell>
          <cell r="S2287" t="str">
            <v/>
          </cell>
          <cell r="T2287" t="str">
            <v>Amérique du Nord</v>
          </cell>
          <cell r="U2287" t="str">
            <v>États-Unis d'Amérique</v>
          </cell>
          <cell r="V2287">
            <v>6</v>
          </cell>
          <cell r="W2287" t="str">
            <v>Non</v>
          </cell>
          <cell r="X2287" t="str">
            <v>Cap</v>
          </cell>
          <cell r="AB2287" t="str">
            <v>Non</v>
          </cell>
          <cell r="AC2287" t="str">
            <v>Oui</v>
          </cell>
          <cell r="AD2287">
            <v>1.5</v>
          </cell>
          <cell r="AE2287">
            <v>1.7</v>
          </cell>
        </row>
        <row r="2288">
          <cell r="A2288" t="str">
            <v>LU1670725347</v>
          </cell>
          <cell r="B2288" t="str">
            <v>M&amp;G (Lux) Optimal Income A H USD Acc</v>
          </cell>
          <cell r="D2288">
            <v>2</v>
          </cell>
          <cell r="E2288" t="str">
            <v>SICAV</v>
          </cell>
          <cell r="F2288" t="str">
            <v>M&amp;G Group</v>
          </cell>
          <cell r="G2288" t="str">
            <v>M&amp;G Luxembourg S.A.</v>
          </cell>
          <cell r="H2288" t="str">
            <v>USD</v>
          </cell>
          <cell r="I2288" t="str">
            <v>Pas d'indice de référence</v>
          </cell>
          <cell r="J2288" t="str">
            <v>www.mandg.fr</v>
          </cell>
          <cell r="K2288" t="str">
            <v>Mixtes USD Prudents</v>
          </cell>
          <cell r="L2288" t="str">
            <v>Europe Fonds ouverts  - Allocation USD Prudente</v>
          </cell>
          <cell r="M2288" t="str">
            <v>EAAC</v>
          </cell>
          <cell r="N2288" t="str">
            <v>EAACB</v>
          </cell>
          <cell r="O2288" t="str">
            <v>Quotidien</v>
          </cell>
          <cell r="P2288" t="str">
            <v>Austria;Belgium;Switzerland;Germany;Denmark;Spain;Finland;France;United Kingdom;Greece;Ireland;Italy;Luxembourg;Netherlands;Norway;Portugal;Sweden;</v>
          </cell>
          <cell r="Q2288" t="str">
            <v>Non</v>
          </cell>
          <cell r="R2288" t="str">
            <v/>
          </cell>
          <cell r="S2288" t="str">
            <v>+ 85 ans</v>
          </cell>
          <cell r="T2288" t="str">
            <v>International</v>
          </cell>
          <cell r="U2288" t="str">
            <v>Global</v>
          </cell>
          <cell r="V2288">
            <v>4</v>
          </cell>
          <cell r="W2288" t="str">
            <v>Non</v>
          </cell>
          <cell r="X2288" t="str">
            <v>Cap</v>
          </cell>
          <cell r="Y2288" t="str">
            <v>13h00</v>
          </cell>
          <cell r="Z2288" t="str">
            <v>J+3</v>
          </cell>
          <cell r="AB2288" t="str">
            <v>Oui</v>
          </cell>
          <cell r="AC2288" t="str">
            <v>Oui</v>
          </cell>
          <cell r="AD2288">
            <v>1.25</v>
          </cell>
          <cell r="AE2288">
            <v>1.36</v>
          </cell>
        </row>
        <row r="2289">
          <cell r="A2289" t="str">
            <v>LU1797814842</v>
          </cell>
          <cell r="B2289" t="str">
            <v>M&amp;G (Lux) Optimal Income C H GBP Acc</v>
          </cell>
          <cell r="D2289">
            <v>1</v>
          </cell>
          <cell r="E2289" t="str">
            <v>SICAV</v>
          </cell>
          <cell r="F2289" t="str">
            <v>M&amp;G Group</v>
          </cell>
          <cell r="G2289" t="str">
            <v>M&amp;G Luxembourg S.A.</v>
          </cell>
          <cell r="H2289" t="str">
            <v>GBP</v>
          </cell>
          <cell r="I2289" t="str">
            <v>Pas d'indice de référence</v>
          </cell>
          <cell r="J2289" t="str">
            <v>www.mandg.fr</v>
          </cell>
          <cell r="K2289" t="str">
            <v>Mixtes GBP Prudents</v>
          </cell>
          <cell r="L2289" t="str">
            <v>Europe Fonds ouverts  - GBP Allocation 0-20% Equity</v>
          </cell>
          <cell r="M2289" t="str">
            <v>EAAC</v>
          </cell>
          <cell r="N2289" t="str">
            <v>EAACB</v>
          </cell>
          <cell r="O2289" t="str">
            <v>Quotidien</v>
          </cell>
          <cell r="P2289" t="str">
            <v>Switzerland;United Kingdom;Luxembourg;South Africa;</v>
          </cell>
          <cell r="Q2289" t="str">
            <v>Non</v>
          </cell>
          <cell r="R2289" t="str">
            <v/>
          </cell>
          <cell r="S2289" t="str">
            <v>+ 85 ans</v>
          </cell>
          <cell r="T2289" t="str">
            <v>International</v>
          </cell>
          <cell r="U2289" t="str">
            <v>Global</v>
          </cell>
          <cell r="V2289">
            <v>3</v>
          </cell>
          <cell r="W2289" t="str">
            <v>Non</v>
          </cell>
          <cell r="X2289" t="str">
            <v>Cap</v>
          </cell>
          <cell r="Y2289" t="str">
            <v>13h00</v>
          </cell>
          <cell r="Z2289" t="str">
            <v>J+3</v>
          </cell>
          <cell r="AB2289" t="str">
            <v>Oui</v>
          </cell>
          <cell r="AC2289" t="str">
            <v>Oui</v>
          </cell>
          <cell r="AD2289">
            <v>0.75</v>
          </cell>
          <cell r="AE2289">
            <v>0.86</v>
          </cell>
        </row>
        <row r="2290">
          <cell r="A2290" t="str">
            <v>LU1670716437</v>
          </cell>
          <cell r="B2290" t="str">
            <v>M&amp;G(Lux)PanEurpSustainParisAlgndEURAAcc</v>
          </cell>
          <cell r="D2290">
            <v>1</v>
          </cell>
          <cell r="E2290" t="str">
            <v>SICAV</v>
          </cell>
          <cell r="F2290" t="str">
            <v>M&amp;G Group</v>
          </cell>
          <cell r="G2290" t="str">
            <v>M&amp;G Luxembourg S.A.</v>
          </cell>
          <cell r="H2290" t="str">
            <v>EUR</v>
          </cell>
          <cell r="I2290" t="str">
            <v>MSCI Europe NR USD</v>
          </cell>
          <cell r="J2290" t="str">
            <v>www.mandg.fr</v>
          </cell>
          <cell r="K2290" t="str">
            <v>Actions Europe Grandes Capitalisations Mixte</v>
          </cell>
          <cell r="L2290" t="str">
            <v>Europe Fonds ouverts  - Actions Europe Gdes Cap. Mixte</v>
          </cell>
          <cell r="M2290" t="str">
            <v>FCBB</v>
          </cell>
          <cell r="N2290" t="str">
            <v>FCBBB</v>
          </cell>
          <cell r="O2290" t="str">
            <v>Quotidien</v>
          </cell>
          <cell r="P2290" t="str">
            <v>Austria;Belgium;Switzerland;Germany;Denmark;Spain;Finland;France;United Kingdom;Greece;Ireland;Italy;Luxembourg;Netherlands;Norway;Portugal;Sweden;Taiwan;</v>
          </cell>
          <cell r="Q2290" t="str">
            <v>Non</v>
          </cell>
          <cell r="R2290" t="str">
            <v/>
          </cell>
          <cell r="S2290" t="str">
            <v/>
          </cell>
          <cell r="T2290" t="str">
            <v>Europe</v>
          </cell>
          <cell r="U2290" t="str">
            <v>Europe</v>
          </cell>
          <cell r="V2290">
            <v>6</v>
          </cell>
          <cell r="W2290" t="str">
            <v>Non</v>
          </cell>
          <cell r="X2290" t="str">
            <v>Cap</v>
          </cell>
          <cell r="Y2290" t="str">
            <v>13h00</v>
          </cell>
          <cell r="Z2290" t="str">
            <v>J+3</v>
          </cell>
          <cell r="AA2290" t="str">
            <v>Label ISR</v>
          </cell>
          <cell r="AB2290" t="str">
            <v>Oui</v>
          </cell>
          <cell r="AC2290" t="str">
            <v>Oui</v>
          </cell>
          <cell r="AD2290">
            <v>1.5</v>
          </cell>
          <cell r="AE2290">
            <v>1.71</v>
          </cell>
        </row>
        <row r="2291">
          <cell r="A2291" t="str">
            <v>LU1854107221</v>
          </cell>
          <cell r="B2291" t="str">
            <v>M&amp;G (Lux) Positive Impact A EUR Acc</v>
          </cell>
          <cell r="D2291">
            <v>7</v>
          </cell>
          <cell r="E2291" t="str">
            <v>SICAV</v>
          </cell>
          <cell r="F2291" t="str">
            <v>M&amp;G Group</v>
          </cell>
          <cell r="G2291" t="str">
            <v>M&amp;G Luxembourg S.A.</v>
          </cell>
          <cell r="H2291" t="str">
            <v>EUR</v>
          </cell>
          <cell r="I2291" t="str">
            <v>MSCI ACWI NR USD</v>
          </cell>
          <cell r="J2291" t="str">
            <v>www.mandg.fr</v>
          </cell>
          <cell r="K2291" t="str">
            <v>Actions International Grandes Capitalisations Mixte</v>
          </cell>
          <cell r="L2291" t="str">
            <v>Europe Fonds ouverts  - Actions Internationales Flex-Cap.</v>
          </cell>
          <cell r="M2291" t="str">
            <v>FEAD</v>
          </cell>
          <cell r="N2291" t="str">
            <v>FEADB</v>
          </cell>
          <cell r="O2291" t="str">
            <v>Quotidien</v>
          </cell>
          <cell r="P2291" t="str">
            <v>Austria;Belgium;Germany;Denmark;Spain;Finland;France;United Kingdom;Greece;Ireland;Italy;Luxembourg;Netherlands;Norway;Portugal;Sweden;</v>
          </cell>
          <cell r="Q2291">
            <v>0</v>
          </cell>
          <cell r="R2291" t="str">
            <v/>
          </cell>
          <cell r="S2291" t="str">
            <v/>
          </cell>
          <cell r="T2291" t="str">
            <v>International</v>
          </cell>
          <cell r="U2291" t="str">
            <v>Global</v>
          </cell>
          <cell r="V2291">
            <v>5</v>
          </cell>
          <cell r="W2291" t="str">
            <v>Non</v>
          </cell>
          <cell r="X2291" t="str">
            <v>Cap</v>
          </cell>
          <cell r="Y2291" t="str">
            <v>13h00</v>
          </cell>
          <cell r="Z2291" t="str">
            <v>J+3</v>
          </cell>
          <cell r="AA2291" t="str">
            <v>FNG Siegel</v>
          </cell>
          <cell r="AB2291" t="str">
            <v>Oui</v>
          </cell>
          <cell r="AC2291" t="str">
            <v>Oui</v>
          </cell>
          <cell r="AD2291">
            <v>1.75</v>
          </cell>
          <cell r="AE2291">
            <v>1.96</v>
          </cell>
        </row>
        <row r="2292">
          <cell r="A2292" t="str">
            <v>GB0030932783</v>
          </cell>
          <cell r="B2292" t="str">
            <v>M&amp;G Global Themes Euro C Acc</v>
          </cell>
          <cell r="C2292" t="str">
            <v>Retrait fonds GB (car ne sont plus ucits et BREXIT) -Hors liste</v>
          </cell>
          <cell r="D2292">
            <v>0</v>
          </cell>
          <cell r="E2292" t="str">
            <v>SICAV</v>
          </cell>
          <cell r="F2292" t="str">
            <v>M&amp;G Group</v>
          </cell>
          <cell r="G2292" t="str">
            <v>M&amp;G Securities Ltd</v>
          </cell>
          <cell r="H2292" t="str">
            <v>EUR</v>
          </cell>
          <cell r="I2292" t="str">
            <v>MSCI ACWI GR GBP</v>
          </cell>
          <cell r="J2292" t="str">
            <v>www.mandg.fr</v>
          </cell>
          <cell r="K2292" t="str">
            <v>Actions International Grandes Capitalisations Mixte</v>
          </cell>
          <cell r="L2292" t="str">
            <v>Europe Fonds ouverts  - Actions Internationales Gdes Cap. Mixte</v>
          </cell>
          <cell r="M2292" t="str">
            <v>FEAD</v>
          </cell>
          <cell r="N2292" t="str">
            <v>FEADB</v>
          </cell>
          <cell r="O2292" t="str">
            <v>Quotidien</v>
          </cell>
          <cell r="P2292" t="str">
            <v>Austria;Switzerland;Chile;Germany;Spain;France;United Kingdom;Italy;Luxembourg;Netherlands;Sweden;South Africa;</v>
          </cell>
          <cell r="Q2292" t="str">
            <v>Non</v>
          </cell>
          <cell r="R2292" t="str">
            <v/>
          </cell>
          <cell r="S2292" t="str">
            <v>+ 85 ans</v>
          </cell>
          <cell r="T2292" t="str">
            <v>International</v>
          </cell>
          <cell r="U2292" t="str">
            <v>Global</v>
          </cell>
          <cell r="V2292">
            <v>5</v>
          </cell>
          <cell r="W2292" t="str">
            <v>Non</v>
          </cell>
          <cell r="X2292" t="str">
            <v>Cap</v>
          </cell>
          <cell r="Y2292" t="str">
            <v>18h00</v>
          </cell>
          <cell r="Z2292" t="str">
            <v>J+3</v>
          </cell>
          <cell r="AB2292" t="str">
            <v>Non</v>
          </cell>
          <cell r="AC2292" t="str">
            <v>Oui</v>
          </cell>
          <cell r="AD2292">
            <v>0.9</v>
          </cell>
          <cell r="AE2292">
            <v>0.86</v>
          </cell>
        </row>
        <row r="2293">
          <cell r="A2293" t="str">
            <v>LU1670628491</v>
          </cell>
          <cell r="B2293" t="str">
            <v>M&amp;G (Lux) Glb Themes A EUR Acc</v>
          </cell>
          <cell r="D2293">
            <v>1</v>
          </cell>
          <cell r="E2293" t="str">
            <v>SICAV</v>
          </cell>
          <cell r="F2293" t="str">
            <v>M&amp;G Group</v>
          </cell>
          <cell r="G2293" t="str">
            <v>M&amp;G Luxembourg S.A.</v>
          </cell>
          <cell r="H2293" t="str">
            <v>EUR</v>
          </cell>
          <cell r="I2293" t="str">
            <v>MSCI ACWI NR EUR</v>
          </cell>
          <cell r="J2293" t="str">
            <v>www.mandg.fr</v>
          </cell>
          <cell r="K2293" t="str">
            <v>Actions International Grandes Capitalisations Mixte</v>
          </cell>
          <cell r="L2293" t="str">
            <v>Europe Fonds ouverts  - Actions Internationales Gdes Cap. Mixte</v>
          </cell>
          <cell r="M2293" t="str">
            <v>FEAD</v>
          </cell>
          <cell r="N2293" t="str">
            <v>FEADB</v>
          </cell>
          <cell r="O2293" t="str">
            <v>Quotidien</v>
          </cell>
          <cell r="P2293" t="str">
            <v>Autriche;Belgique;Suisse;Allemagne;Danemark;Espagne;Finlande;France;Royaume-Uni;Grèce;Irlande;Italie;Luxembourg;Pays-Bas;Norvège;Portugal;Suède;</v>
          </cell>
          <cell r="Q2293">
            <v>0</v>
          </cell>
          <cell r="R2293" t="str">
            <v/>
          </cell>
          <cell r="S2293" t="str">
            <v>+ 85 ans</v>
          </cell>
          <cell r="T2293" t="str">
            <v>International</v>
          </cell>
          <cell r="U2293" t="str">
            <v>Global</v>
          </cell>
          <cell r="V2293">
            <v>5</v>
          </cell>
          <cell r="W2293" t="str">
            <v>Non</v>
          </cell>
          <cell r="X2293" t="str">
            <v>Cap</v>
          </cell>
          <cell r="Y2293" t="str">
            <v>13h00</v>
          </cell>
          <cell r="Z2293" t="str">
            <v>J+3</v>
          </cell>
          <cell r="AB2293" t="str">
            <v>Oui</v>
          </cell>
          <cell r="AC2293" t="str">
            <v>Oui</v>
          </cell>
          <cell r="AD2293">
            <v>1.75</v>
          </cell>
          <cell r="AE2293">
            <v>1.98</v>
          </cell>
        </row>
        <row r="2294">
          <cell r="A2294" t="str">
            <v>LU0390221256</v>
          </cell>
          <cell r="B2294" t="str">
            <v>MainFirst Germany A</v>
          </cell>
          <cell r="C2294" t="str">
            <v>Refus SLSPL comité de référencement 07/2018</v>
          </cell>
          <cell r="D2294">
            <v>10</v>
          </cell>
          <cell r="E2294" t="str">
            <v>SICAV</v>
          </cell>
          <cell r="F2294" t="str">
            <v>Mainfirst</v>
          </cell>
          <cell r="G2294" t="str">
            <v>Mainfirst Affiliated Fund Managers S.A.</v>
          </cell>
          <cell r="H2294" t="str">
            <v>EUR</v>
          </cell>
          <cell r="I2294" t="str">
            <v>FSE HDAX TR EUR</v>
          </cell>
          <cell r="J2294" t="str">
            <v>https://www.mainfirst-invest.com/</v>
          </cell>
          <cell r="K2294" t="str">
            <v>Actions Europe - Zones particulières</v>
          </cell>
          <cell r="L2294" t="str">
            <v>Europe Fonds ouverts  - Actions Allemagne Petites &amp; Moy. Cap.</v>
          </cell>
          <cell r="M2294" t="str">
            <v>FD0A</v>
          </cell>
          <cell r="N2294" t="str">
            <v>FD0AB</v>
          </cell>
          <cell r="O2294" t="str">
            <v>Quotidien</v>
          </cell>
          <cell r="P2294" t="str">
            <v>Austria;Belgium;Switzerland;Germany;Spain;Finland;France;United Kingdom;Italy;Liechtenstein;Luxembourg;Netherlands;Norway;Sweden;</v>
          </cell>
          <cell r="Q2294" t="str">
            <v>Oui</v>
          </cell>
          <cell r="R2294" t="str">
            <v/>
          </cell>
          <cell r="S2294" t="str">
            <v/>
          </cell>
          <cell r="T2294" t="str">
            <v>Zone Euro</v>
          </cell>
          <cell r="U2294" t="str">
            <v>Allemagne</v>
          </cell>
          <cell r="V2294">
            <v>6</v>
          </cell>
          <cell r="W2294" t="str">
            <v>Non</v>
          </cell>
          <cell r="X2294" t="str">
            <v>Cap</v>
          </cell>
          <cell r="Y2294" t="str">
            <v>12h00</v>
          </cell>
          <cell r="Z2294" t="str">
            <v>J+3</v>
          </cell>
          <cell r="AA2294" t="str">
            <v>FNG Siegel</v>
          </cell>
          <cell r="AB2294" t="str">
            <v>Oui</v>
          </cell>
          <cell r="AC2294" t="str">
            <v>Oui</v>
          </cell>
          <cell r="AD2294">
            <v>1.8</v>
          </cell>
          <cell r="AE2294">
            <v>1.77</v>
          </cell>
        </row>
        <row r="2295">
          <cell r="A2295" t="str">
            <v>LU0864709349</v>
          </cell>
          <cell r="B2295" t="str">
            <v>MainFirst Global Equities Fund A</v>
          </cell>
          <cell r="C2295" t="str">
            <v>Refus SLSPL comité de référencement 07/2018</v>
          </cell>
          <cell r="D2295">
            <v>7</v>
          </cell>
          <cell r="E2295" t="str">
            <v>SICAV</v>
          </cell>
          <cell r="F2295" t="str">
            <v>Mainfirst</v>
          </cell>
          <cell r="G2295" t="str">
            <v>Mainfirst Affiliated Fund Managers S.A.</v>
          </cell>
          <cell r="H2295" t="str">
            <v>EUR</v>
          </cell>
          <cell r="I2295" t="str">
            <v>MSCI World NR EUR</v>
          </cell>
          <cell r="J2295" t="str">
            <v>https://www.mainfirst-invest.com/</v>
          </cell>
          <cell r="K2295" t="str">
            <v>Actions International Grandes Capitalisations Croissance</v>
          </cell>
          <cell r="L2295" t="str">
            <v>Europe Fonds ouverts  - Actions Internationales Gdes Cap. Croissance</v>
          </cell>
          <cell r="M2295" t="str">
            <v>FEAE</v>
          </cell>
          <cell r="N2295" t="str">
            <v>FEAEB</v>
          </cell>
          <cell r="O2295" t="str">
            <v>Quotidien</v>
          </cell>
          <cell r="P2295" t="str">
            <v>Austria;Belgium;Switzerland;Germany;Spain;Finland;France;United Kingdom;Italy;Liechtenstein;Luxembourg;Netherlands;Norway;Sweden;</v>
          </cell>
          <cell r="Q2295" t="str">
            <v>Non</v>
          </cell>
          <cell r="R2295" t="str">
            <v/>
          </cell>
          <cell r="S2295" t="str">
            <v/>
          </cell>
          <cell r="T2295" t="str">
            <v>International</v>
          </cell>
          <cell r="U2295" t="str">
            <v>Global</v>
          </cell>
          <cell r="V2295">
            <v>6</v>
          </cell>
          <cell r="W2295" t="str">
            <v>Non</v>
          </cell>
          <cell r="X2295" t="str">
            <v>Cap</v>
          </cell>
          <cell r="Y2295" t="str">
            <v>12h00</v>
          </cell>
          <cell r="Z2295" t="str">
            <v>J+3</v>
          </cell>
          <cell r="AA2295" t="str">
            <v>Label FNG Siegel 01/2022, Label Luxflag ESG 012021</v>
          </cell>
          <cell r="AB2295" t="str">
            <v>Oui</v>
          </cell>
          <cell r="AC2295" t="str">
            <v>Oui</v>
          </cell>
          <cell r="AD2295">
            <v>1.8</v>
          </cell>
          <cell r="AE2295">
            <v>1.92</v>
          </cell>
        </row>
        <row r="2296">
          <cell r="A2296" t="str">
            <v>LU0308864023</v>
          </cell>
          <cell r="B2296" t="str">
            <v>MainFirst Top European Ideas A</v>
          </cell>
          <cell r="C2296" t="str">
            <v>Déreférencement le 07/10/2014 de la liste Pictet cause pas de site internet de consultation - Ref 25/02/2013 - Refus SLSPL comité de référencement 07/2018</v>
          </cell>
          <cell r="D2296">
            <v>9</v>
          </cell>
          <cell r="E2296" t="str">
            <v>SICAV</v>
          </cell>
          <cell r="F2296" t="str">
            <v>Mainfirst</v>
          </cell>
          <cell r="G2296" t="str">
            <v>Mainfirst Affiliated Fund Managers S.A.</v>
          </cell>
          <cell r="H2296" t="str">
            <v>EUR</v>
          </cell>
          <cell r="I2296" t="str">
            <v>Stoxx Europe 600 NR EUR</v>
          </cell>
          <cell r="J2296" t="str">
            <v>https://www.mainfirst-invest.com/</v>
          </cell>
          <cell r="K2296" t="str">
            <v>Actions Europe Toutes Capitalisations</v>
          </cell>
          <cell r="L2296" t="str">
            <v>Europe Fonds ouverts  - Actions Europe Flex Cap</v>
          </cell>
          <cell r="M2296" t="str">
            <v>FCCC</v>
          </cell>
          <cell r="N2296" t="str">
            <v>FCCCB</v>
          </cell>
          <cell r="O2296" t="str">
            <v>Quotidien</v>
          </cell>
          <cell r="P2296" t="str">
            <v>Austria;Belgium;Switzerland;Germany;Finland;France;United Kingdom;Italy;Luxembourg;Netherlands;Norway;Sweden;</v>
          </cell>
          <cell r="Q2296" t="str">
            <v>Oui</v>
          </cell>
          <cell r="R2296" t="str">
            <v/>
          </cell>
          <cell r="S2296" t="str">
            <v/>
          </cell>
          <cell r="T2296" t="str">
            <v>Europe</v>
          </cell>
          <cell r="U2296" t="str">
            <v>Europe</v>
          </cell>
          <cell r="V2296">
            <v>6</v>
          </cell>
          <cell r="W2296" t="str">
            <v>Non</v>
          </cell>
          <cell r="X2296" t="str">
            <v>Cap</v>
          </cell>
          <cell r="Y2296" t="str">
            <v>12h00</v>
          </cell>
          <cell r="Z2296" t="str">
            <v>J+3</v>
          </cell>
          <cell r="AA2296" t="str">
            <v>Label FNG Siegel 01/2022</v>
          </cell>
          <cell r="AB2296" t="str">
            <v>Oui</v>
          </cell>
          <cell r="AC2296" t="str">
            <v>Oui</v>
          </cell>
          <cell r="AD2296">
            <v>2</v>
          </cell>
          <cell r="AE2296">
            <v>1.72</v>
          </cell>
        </row>
        <row r="2297">
          <cell r="A2297" t="str">
            <v>LU0864714000</v>
          </cell>
          <cell r="B2297" t="str">
            <v>MainFirst Absolute Return Multi Asset A</v>
          </cell>
          <cell r="D2297">
            <v>2</v>
          </cell>
          <cell r="E2297" t="str">
            <v>SICAV</v>
          </cell>
          <cell r="F2297" t="str">
            <v>Mainfirst</v>
          </cell>
          <cell r="G2297" t="str">
            <v>Mainfirst Affiliated Fund Managers S.A.</v>
          </cell>
          <cell r="H2297" t="str">
            <v>EUR</v>
          </cell>
          <cell r="I2297" t="str">
            <v>5% p.a.</v>
          </cell>
          <cell r="J2297" t="str">
            <v>https://www.mainfirst-invest.com/</v>
          </cell>
          <cell r="K2297" t="str">
            <v>Mixtes EUR Flexible</v>
          </cell>
          <cell r="L2297" t="str">
            <v>Europe Fonds ouverts  - Allocation EUR Flexible - International</v>
          </cell>
          <cell r="M2297" t="str">
            <v>EACA</v>
          </cell>
          <cell r="N2297" t="str">
            <v>EACAB</v>
          </cell>
          <cell r="O2297" t="str">
            <v>Quotidien</v>
          </cell>
          <cell r="P2297" t="str">
            <v>Austria;Belgium;Switzerland;Germany;Spain;Finland;France;United Kingdom;Italy;Liechtenstein;Luxembourg;Netherlands;Norway;Portugal;Sweden;</v>
          </cell>
          <cell r="Q2297">
            <v>0</v>
          </cell>
          <cell r="R2297" t="str">
            <v/>
          </cell>
          <cell r="S2297" t="str">
            <v>+ 85 ans</v>
          </cell>
          <cell r="T2297" t="str">
            <v>International</v>
          </cell>
          <cell r="U2297" t="str">
            <v>Global</v>
          </cell>
          <cell r="V2297">
            <v>4</v>
          </cell>
          <cell r="W2297" t="str">
            <v>Non</v>
          </cell>
          <cell r="X2297" t="str">
            <v>Cap</v>
          </cell>
          <cell r="Y2297" t="str">
            <v>12h00</v>
          </cell>
          <cell r="Z2297" t="str">
            <v>J+3</v>
          </cell>
          <cell r="AA2297" t="str">
            <v>Label FNG Siegel 01/2022, Label Luxflag ESG 012022</v>
          </cell>
          <cell r="AB2297" t="str">
            <v>Oui</v>
          </cell>
          <cell r="AC2297" t="str">
            <v>Oui</v>
          </cell>
          <cell r="AD2297">
            <v>1.7</v>
          </cell>
          <cell r="AE2297">
            <v>1.79</v>
          </cell>
        </row>
        <row r="2298">
          <cell r="A2298" t="str">
            <v>LU0308864965</v>
          </cell>
          <cell r="B2298" t="str">
            <v>MainFirst Top European Ideas C</v>
          </cell>
          <cell r="D2298">
            <v>2</v>
          </cell>
          <cell r="E2298" t="str">
            <v>SICAV</v>
          </cell>
          <cell r="F2298" t="str">
            <v>Mainfirst</v>
          </cell>
          <cell r="G2298" t="str">
            <v>Mainfirst Affiliated Fund Managers S.A.</v>
          </cell>
          <cell r="H2298" t="str">
            <v>EUR</v>
          </cell>
          <cell r="I2298" t="str">
            <v>Stoxx Europe 600 NR EUR</v>
          </cell>
          <cell r="J2298" t="str">
            <v>https://www.mainfirst-invest.com/</v>
          </cell>
          <cell r="K2298" t="str">
            <v>Actions Europe Toutes Capitalisations</v>
          </cell>
          <cell r="L2298" t="str">
            <v>Europe Fonds ouverts  - Actions Europe Flex Cap</v>
          </cell>
          <cell r="M2298" t="str">
            <v>FCCC</v>
          </cell>
          <cell r="N2298" t="str">
            <v>FCCCB</v>
          </cell>
          <cell r="O2298" t="str">
            <v>Quotidien</v>
          </cell>
          <cell r="P2298" t="str">
            <v>Austria;Belgium;Switzerland;Germany;Spain;Finland;France;United Kingdom;Italy;Liechtenstein;Luxembourg;Netherlands;Norway;Sweden;</v>
          </cell>
          <cell r="Q2298" t="str">
            <v>Oui</v>
          </cell>
          <cell r="R2298" t="str">
            <v/>
          </cell>
          <cell r="S2298" t="str">
            <v/>
          </cell>
          <cell r="T2298" t="str">
            <v>Europe</v>
          </cell>
          <cell r="U2298" t="str">
            <v>Europe</v>
          </cell>
          <cell r="V2298">
            <v>6</v>
          </cell>
          <cell r="W2298" t="str">
            <v>Non</v>
          </cell>
          <cell r="X2298" t="str">
            <v>Cap</v>
          </cell>
          <cell r="Y2298" t="str">
            <v>12h00</v>
          </cell>
          <cell r="Z2298" t="str">
            <v>J+3</v>
          </cell>
          <cell r="AA2298" t="str">
            <v>Label FNG Siegel 01/2022</v>
          </cell>
          <cell r="AB2298" t="str">
            <v>Oui</v>
          </cell>
          <cell r="AC2298" t="str">
            <v>Oui</v>
          </cell>
          <cell r="AD2298">
            <v>1.4</v>
          </cell>
          <cell r="AE2298">
            <v>1.18</v>
          </cell>
        </row>
        <row r="2299">
          <cell r="A2299" t="str">
            <v>LU1004823552</v>
          </cell>
          <cell r="B2299" t="str">
            <v>MainFirst Top European Ideas R</v>
          </cell>
          <cell r="C2299" t="str">
            <v>Clean share</v>
          </cell>
          <cell r="D2299">
            <v>0</v>
          </cell>
          <cell r="E2299" t="str">
            <v>SICAV</v>
          </cell>
          <cell r="F2299" t="str">
            <v>Mainfirst</v>
          </cell>
          <cell r="G2299" t="str">
            <v>Mainfirst Affiliated Fund Managers S.A.</v>
          </cell>
          <cell r="H2299" t="str">
            <v>EUR</v>
          </cell>
          <cell r="I2299" t="str">
            <v>Stoxx Europe 600 NR EUR</v>
          </cell>
          <cell r="J2299" t="str">
            <v>https://www.mainfirst-invest.com/</v>
          </cell>
          <cell r="K2299" t="str">
            <v>Actions Europe Toutes Capitalisations</v>
          </cell>
          <cell r="L2299" t="str">
            <v>Europe Fonds ouverts  - Actions Europe Flex Cap</v>
          </cell>
          <cell r="M2299" t="str">
            <v>FCCC</v>
          </cell>
          <cell r="N2299" t="str">
            <v>FCCCB</v>
          </cell>
          <cell r="O2299" t="str">
            <v>Quotidien</v>
          </cell>
          <cell r="P2299" t="str">
            <v>Austria;Belgium;Switzerland;Germany;Spain;Finland;France;United Kingdom;Italy;Liechtenstein;Luxembourg;Netherlands;Norway;Sweden;</v>
          </cell>
          <cell r="Q2299" t="str">
            <v>Oui</v>
          </cell>
          <cell r="R2299" t="str">
            <v/>
          </cell>
          <cell r="S2299" t="str">
            <v/>
          </cell>
          <cell r="T2299" t="str">
            <v>Europe</v>
          </cell>
          <cell r="U2299" t="str">
            <v>Europe</v>
          </cell>
          <cell r="V2299">
            <v>6</v>
          </cell>
          <cell r="W2299" t="str">
            <v>Non</v>
          </cell>
          <cell r="X2299" t="str">
            <v>Cap</v>
          </cell>
          <cell r="Y2299" t="str">
            <v>12h00</v>
          </cell>
          <cell r="Z2299" t="str">
            <v>J+3</v>
          </cell>
          <cell r="AA2299" t="str">
            <v>Label FNG Siegel 01/2022</v>
          </cell>
          <cell r="AB2299" t="str">
            <v>Oui</v>
          </cell>
          <cell r="AC2299" t="str">
            <v>Oui</v>
          </cell>
          <cell r="AD2299">
            <v>1</v>
          </cell>
          <cell r="AE2299">
            <v>0.97</v>
          </cell>
        </row>
        <row r="2300">
          <cell r="A2300" t="str">
            <v>IE00BD3DX293</v>
          </cell>
          <cell r="B2300" t="str">
            <v>Majedie Asset Management Tortoise Z EURH</v>
          </cell>
          <cell r="D2300">
            <v>0</v>
          </cell>
          <cell r="E2300" t="str">
            <v>SICAV</v>
          </cell>
          <cell r="F2300" t="str">
            <v>Majedie AM</v>
          </cell>
          <cell r="G2300" t="str">
            <v>Majedie Asset Management Ltd</v>
          </cell>
          <cell r="H2300" t="str">
            <v>EUR</v>
          </cell>
          <cell r="I2300" t="str">
            <v>Pas d'indice de référence</v>
          </cell>
          <cell r="J2300" t="str">
            <v>www.majedie.com</v>
          </cell>
          <cell r="K2300" t="str">
            <v>Gestion Alternative</v>
          </cell>
          <cell r="L2300" t="str">
            <v>Europe Fonds ouverts  - Alt - Long/Short Actions - Autres</v>
          </cell>
          <cell r="M2300" t="str">
            <v>D000</v>
          </cell>
          <cell r="N2300" t="str">
            <v>D000B</v>
          </cell>
          <cell r="O2300" t="str">
            <v>Quotidien</v>
          </cell>
          <cell r="P2300" t="str">
            <v>Switzerland;Germany;Spain;France;United Kingdom;Ireland;Italy;</v>
          </cell>
          <cell r="Q2300">
            <v>0</v>
          </cell>
          <cell r="R2300" t="str">
            <v/>
          </cell>
          <cell r="S2300" t="str">
            <v>+ 85 ans</v>
          </cell>
          <cell r="T2300" t="str">
            <v>International</v>
          </cell>
          <cell r="U2300" t="str">
            <v>Global</v>
          </cell>
          <cell r="V2300">
            <v>5</v>
          </cell>
          <cell r="W2300" t="str">
            <v>Non</v>
          </cell>
          <cell r="X2300" t="str">
            <v>Cap</v>
          </cell>
          <cell r="Y2300" t="str">
            <v>12h00</v>
          </cell>
          <cell r="Z2300" t="str">
            <v>J+3</v>
          </cell>
          <cell r="AB2300" t="str">
            <v>Non</v>
          </cell>
          <cell r="AC2300" t="str">
            <v>Oui</v>
          </cell>
          <cell r="AD2300">
            <v>1</v>
          </cell>
          <cell r="AE2300">
            <v>1.1200000000000001</v>
          </cell>
        </row>
        <row r="2301">
          <cell r="A2301" t="str">
            <v>LU0114314536</v>
          </cell>
          <cell r="B2301" t="str">
            <v>Man Convertibles Europe D EUR Acc</v>
          </cell>
          <cell r="C2301" t="str">
            <v>colonne liste : dont 1 historique UBS</v>
          </cell>
          <cell r="D2301">
            <v>1</v>
          </cell>
          <cell r="E2301" t="str">
            <v>SICAV</v>
          </cell>
          <cell r="F2301" t="str">
            <v>Man Group PLC</v>
          </cell>
          <cell r="G2301" t="str">
            <v>Man Group Plc</v>
          </cell>
          <cell r="H2301" t="str">
            <v>EUR</v>
          </cell>
          <cell r="I2301" t="str">
            <v>Refinitiv Europe Hgd CB TR EUR</v>
          </cell>
          <cell r="J2301" t="str">
            <v>https://www.man.com/</v>
          </cell>
          <cell r="K2301" t="str">
            <v>Obligations Convertibles - Europe</v>
          </cell>
          <cell r="L2301" t="str">
            <v>Europe Fonds ouverts  - Convertibles Europe</v>
          </cell>
          <cell r="M2301" t="str">
            <v>C00A</v>
          </cell>
          <cell r="N2301" t="str">
            <v>C00AB</v>
          </cell>
          <cell r="O2301" t="str">
            <v>Quotidien</v>
          </cell>
          <cell r="P2301" t="str">
            <v>Austria;Switzerland;Cyprus;Germany;Denmark;Spain;Finland;France;United Kingdom;Italy;Luxembourg;Netherlands;Norway;Portugal;Sweden;</v>
          </cell>
          <cell r="Q2301" t="str">
            <v>Non</v>
          </cell>
          <cell r="R2301" t="str">
            <v/>
          </cell>
          <cell r="S2301" t="str">
            <v>+ 85 ans</v>
          </cell>
          <cell r="T2301" t="str">
            <v>Europe</v>
          </cell>
          <cell r="U2301" t="str">
            <v>Europe</v>
          </cell>
          <cell r="V2301">
            <v>4</v>
          </cell>
          <cell r="W2301" t="str">
            <v>Non</v>
          </cell>
          <cell r="X2301" t="str">
            <v>Cap</v>
          </cell>
          <cell r="AB2301" t="str">
            <v>Non</v>
          </cell>
          <cell r="AC2301" t="str">
            <v>Oui</v>
          </cell>
          <cell r="AD2301">
            <v>1.5</v>
          </cell>
          <cell r="AE2301">
            <v>2.21</v>
          </cell>
        </row>
        <row r="2302">
          <cell r="A2302" t="str">
            <v>IE00B5648R31</v>
          </cell>
          <cell r="B2302" t="str">
            <v>Man GLG Jpn CoreAlpha Eq D H EUR</v>
          </cell>
          <cell r="D2302">
            <v>1</v>
          </cell>
          <cell r="E2302" t="str">
            <v>SICAV</v>
          </cell>
          <cell r="F2302" t="str">
            <v>Man Group PLC</v>
          </cell>
          <cell r="G2302" t="str">
            <v>Man Group Plc</v>
          </cell>
          <cell r="H2302" t="str">
            <v>EUR</v>
          </cell>
          <cell r="I2302" t="str">
            <v>Topix TR JPY</v>
          </cell>
          <cell r="J2302" t="str">
            <v>https://www.man.com/</v>
          </cell>
          <cell r="K2302" t="str">
            <v>Actions autres</v>
          </cell>
          <cell r="L2302" t="str">
            <v>Europe Fonds ouverts  - Autres actions</v>
          </cell>
          <cell r="M2302" t="str">
            <v>FTZZ</v>
          </cell>
          <cell r="N2302" t="str">
            <v>FTZZB</v>
          </cell>
          <cell r="O2302" t="str">
            <v>Quotidien</v>
          </cell>
          <cell r="P2302" t="str">
            <v>Austria;Belgium;Switzerland;Germany;Denmark;Spain;Finland;France;United Kingdom;Ireland;Italy;Luxembourg;Netherlands;Norway;Portugal;Sweden;</v>
          </cell>
          <cell r="Q2302" t="str">
            <v>Non</v>
          </cell>
          <cell r="R2302" t="str">
            <v/>
          </cell>
          <cell r="S2302" t="str">
            <v/>
          </cell>
          <cell r="T2302" t="str">
            <v>Japon</v>
          </cell>
          <cell r="U2302" t="str">
            <v>Japon</v>
          </cell>
          <cell r="V2302">
            <v>6</v>
          </cell>
          <cell r="W2302" t="str">
            <v>Non</v>
          </cell>
          <cell r="X2302" t="str">
            <v>Cap</v>
          </cell>
          <cell r="Y2302" t="str">
            <v>13h00</v>
          </cell>
          <cell r="Z2302" t="str">
            <v>J+3</v>
          </cell>
          <cell r="AB2302" t="str">
            <v>Non</v>
          </cell>
          <cell r="AC2302" t="str">
            <v>Oui</v>
          </cell>
          <cell r="AD2302">
            <v>1.5</v>
          </cell>
          <cell r="AE2302">
            <v>1.71</v>
          </cell>
        </row>
        <row r="2303">
          <cell r="A2303" t="str">
            <v>IE00B578XK25</v>
          </cell>
          <cell r="B2303" t="str">
            <v>Man GLG Jpn CoreAlpha Eq I H EUR</v>
          </cell>
          <cell r="D2303">
            <v>1</v>
          </cell>
          <cell r="E2303" t="str">
            <v>SICAV</v>
          </cell>
          <cell r="F2303" t="str">
            <v>Man Group PLC</v>
          </cell>
          <cell r="G2303" t="str">
            <v>Man Group Plc</v>
          </cell>
          <cell r="H2303" t="str">
            <v>EUR</v>
          </cell>
          <cell r="I2303" t="str">
            <v>TOPIX TR JPY</v>
          </cell>
          <cell r="J2303" t="str">
            <v>https://www.man.com/</v>
          </cell>
          <cell r="K2303" t="str">
            <v>Actions autres</v>
          </cell>
          <cell r="L2303" t="str">
            <v>Europe Fonds ouverts  - Autres actions</v>
          </cell>
          <cell r="M2303" t="str">
            <v>FTZZ</v>
          </cell>
          <cell r="N2303" t="str">
            <v>FTZZB</v>
          </cell>
          <cell r="O2303" t="str">
            <v>Quotidien</v>
          </cell>
          <cell r="P2303" t="str">
            <v>Austria;Belgium;Switzerland;Germany;Denmark;Spain;Finland;France;United Kingdom;Ireland;Italy;Liechtenstein;Luxembourg;Netherlands;Norway;Portugal;Sweden;</v>
          </cell>
          <cell r="Q2303" t="str">
            <v>Non</v>
          </cell>
          <cell r="R2303" t="str">
            <v/>
          </cell>
          <cell r="S2303" t="str">
            <v/>
          </cell>
          <cell r="T2303" t="str">
            <v>Japon</v>
          </cell>
          <cell r="U2303" t="str">
            <v>Japon</v>
          </cell>
          <cell r="V2303">
            <v>6</v>
          </cell>
          <cell r="W2303" t="str">
            <v>Non</v>
          </cell>
          <cell r="X2303" t="str">
            <v>Cap</v>
          </cell>
          <cell r="Y2303" t="str">
            <v>13h00</v>
          </cell>
          <cell r="Z2303" t="str">
            <v>J+3</v>
          </cell>
          <cell r="AB2303" t="str">
            <v>Non</v>
          </cell>
          <cell r="AC2303" t="str">
            <v>Oui</v>
          </cell>
          <cell r="AD2303">
            <v>0.75</v>
          </cell>
          <cell r="AE2303">
            <v>0.96</v>
          </cell>
        </row>
        <row r="2304">
          <cell r="A2304" t="str">
            <v>IE00B5649G90</v>
          </cell>
          <cell r="B2304" t="str">
            <v>Man GLG Jpn CoreAlpha Eq I JPY</v>
          </cell>
          <cell r="D2304">
            <v>1</v>
          </cell>
          <cell r="E2304" t="str">
            <v>SICAV</v>
          </cell>
          <cell r="F2304" t="str">
            <v>Man Group PLC</v>
          </cell>
          <cell r="G2304" t="str">
            <v>Man Group Plc</v>
          </cell>
          <cell r="H2304" t="str">
            <v>JPY</v>
          </cell>
          <cell r="I2304" t="str">
            <v>Topix TR JPY</v>
          </cell>
          <cell r="J2304" t="str">
            <v>https://www.man.com/</v>
          </cell>
          <cell r="K2304" t="str">
            <v>Actions Japon</v>
          </cell>
          <cell r="L2304" t="str">
            <v>Europe Fonds ouverts  - Actions Japon Grandes Cap.</v>
          </cell>
          <cell r="M2304" t="str">
            <v>FG00</v>
          </cell>
          <cell r="N2304" t="str">
            <v>FG00B</v>
          </cell>
          <cell r="O2304" t="str">
            <v>Quotidien</v>
          </cell>
          <cell r="P2304" t="str">
            <v>Austria;Belgium;Switzerland;Chile;Germany;Denmark;Spain;Finland;France;United Kingdom;Ireland;Italy;Liechtenstein;Luxembourg;Netherlands;Norway;Portugal;Sweden;</v>
          </cell>
          <cell r="Q2304" t="str">
            <v>Non</v>
          </cell>
          <cell r="R2304" t="str">
            <v/>
          </cell>
          <cell r="S2304" t="str">
            <v/>
          </cell>
          <cell r="T2304" t="str">
            <v>Japon</v>
          </cell>
          <cell r="U2304" t="str">
            <v>Japon</v>
          </cell>
          <cell r="V2304">
            <v>6</v>
          </cell>
          <cell r="W2304" t="str">
            <v>Non</v>
          </cell>
          <cell r="X2304" t="str">
            <v>Cap</v>
          </cell>
          <cell r="Y2304" t="str">
            <v>13h00</v>
          </cell>
          <cell r="Z2304" t="str">
            <v>J+3</v>
          </cell>
          <cell r="AB2304" t="str">
            <v>Non</v>
          </cell>
          <cell r="AC2304" t="str">
            <v>Oui</v>
          </cell>
          <cell r="AD2304">
            <v>0.75</v>
          </cell>
          <cell r="AE2304">
            <v>0.96</v>
          </cell>
        </row>
        <row r="2305">
          <cell r="A2305" t="str">
            <v>FR0011351626</v>
          </cell>
          <cell r="B2305" t="str">
            <v>Mandarine Active R</v>
          </cell>
          <cell r="C2305" t="str">
            <v>A venir : Absorption par le support LU2052475568 Mandarine Fds Active R Cap le 22/03/2022 - Absorption du fonds FR0010753608 Mandarine Reflex R le 09/12/2020</v>
          </cell>
          <cell r="D2305">
            <v>15</v>
          </cell>
          <cell r="E2305" t="str">
            <v>FCP</v>
          </cell>
          <cell r="F2305" t="str">
            <v>Mandarine Gestion</v>
          </cell>
          <cell r="G2305" t="str">
            <v>Mandarine Gestion</v>
          </cell>
          <cell r="H2305" t="str">
            <v>EUR</v>
          </cell>
          <cell r="I2305" t="str">
            <v>Euro Stoxx NR EUR</v>
          </cell>
          <cell r="J2305" t="str">
            <v>www.mandarine-gestion.com</v>
          </cell>
          <cell r="K2305" t="str">
            <v>Actions Zone Euro Grandes Capitalisations</v>
          </cell>
          <cell r="L2305" t="str">
            <v>Europe Fonds ouverts  - Actions Zone Euro Grandes Cap.</v>
          </cell>
          <cell r="M2305" t="str">
            <v>FBAA</v>
          </cell>
          <cell r="N2305" t="str">
            <v>FBAAB</v>
          </cell>
          <cell r="O2305" t="str">
            <v>Quotidien</v>
          </cell>
          <cell r="P2305" t="str">
            <v>France</v>
          </cell>
          <cell r="Q2305" t="str">
            <v>Oui</v>
          </cell>
          <cell r="R2305" t="str">
            <v/>
          </cell>
          <cell r="S2305" t="str">
            <v/>
          </cell>
          <cell r="T2305" t="str">
            <v>Zone Euro</v>
          </cell>
          <cell r="U2305" t="str">
            <v>Euroland</v>
          </cell>
          <cell r="V2305">
            <v>6</v>
          </cell>
          <cell r="W2305" t="str">
            <v>Non</v>
          </cell>
          <cell r="X2305" t="str">
            <v>Cap</v>
          </cell>
          <cell r="Y2305" t="str">
            <v>13h00</v>
          </cell>
          <cell r="Z2305" t="str">
            <v>J+2</v>
          </cell>
          <cell r="AA2305" t="str">
            <v>Label FNG Siegel 01/2022</v>
          </cell>
          <cell r="AB2305" t="str">
            <v>Oui</v>
          </cell>
          <cell r="AC2305" t="str">
            <v>Oui</v>
          </cell>
          <cell r="AD2305">
            <v>2.2000000000000002</v>
          </cell>
          <cell r="AE2305">
            <v>2.46</v>
          </cell>
        </row>
        <row r="2306">
          <cell r="A2306" t="str">
            <v>FR0013280849</v>
          </cell>
          <cell r="B2306" t="str">
            <v>Mandarine Entrepreneurs R</v>
          </cell>
          <cell r="D2306">
            <v>6</v>
          </cell>
          <cell r="E2306" t="str">
            <v>FCP</v>
          </cell>
          <cell r="F2306" t="str">
            <v>Mandarine Gestion</v>
          </cell>
          <cell r="G2306" t="str">
            <v>Mandarine Gestion</v>
          </cell>
          <cell r="H2306" t="str">
            <v>EUR</v>
          </cell>
          <cell r="I2306" t="str">
            <v>Euronext Paris CAC Mid&amp;Small NR EUR</v>
          </cell>
          <cell r="J2306" t="str">
            <v>www.mandarine-gestion.com</v>
          </cell>
          <cell r="K2306" t="str">
            <v>Actions France Petites &amp; Moyennes Capitalisations</v>
          </cell>
          <cell r="L2306" t="str">
            <v>Europe Fonds ouverts  - Actions France Petites &amp; Moy. Cap.</v>
          </cell>
          <cell r="M2306" t="str">
            <v>FACA</v>
          </cell>
          <cell r="N2306" t="str">
            <v>FACAB</v>
          </cell>
          <cell r="O2306" t="str">
            <v>Quotidien</v>
          </cell>
          <cell r="P2306" t="str">
            <v>France</v>
          </cell>
          <cell r="Q2306" t="str">
            <v>Oui</v>
          </cell>
          <cell r="R2306" t="str">
            <v/>
          </cell>
          <cell r="S2306" t="str">
            <v/>
          </cell>
          <cell r="T2306" t="str">
            <v>France</v>
          </cell>
          <cell r="U2306" t="str">
            <v>France</v>
          </cell>
          <cell r="V2306">
            <v>6</v>
          </cell>
          <cell r="W2306" t="str">
            <v>Non</v>
          </cell>
          <cell r="X2306" t="str">
            <v>Cap</v>
          </cell>
          <cell r="Y2306" t="str">
            <v>13h00</v>
          </cell>
          <cell r="Z2306" t="str">
            <v>J+2</v>
          </cell>
          <cell r="AA2306" t="str">
            <v>Label ISR et Label Relance 01/2021</v>
          </cell>
          <cell r="AB2306" t="str">
            <v>Non</v>
          </cell>
          <cell r="AC2306" t="str">
            <v>Oui</v>
          </cell>
          <cell r="AD2306">
            <v>2.2000000000000002</v>
          </cell>
          <cell r="AE2306">
            <v>2.2799999999999998</v>
          </cell>
        </row>
        <row r="2307">
          <cell r="A2307" t="str">
            <v>LU1303940941</v>
          </cell>
          <cell r="B2307" t="str">
            <v>Mandarine Europe Microcap I EUR</v>
          </cell>
          <cell r="C2307" t="str">
            <v>PEA PME</v>
          </cell>
          <cell r="D2307">
            <v>1</v>
          </cell>
          <cell r="E2307" t="str">
            <v>SICAV</v>
          </cell>
          <cell r="F2307" t="str">
            <v>Mandarine Gestion</v>
          </cell>
          <cell r="G2307" t="str">
            <v>Mandarine Gestion</v>
          </cell>
          <cell r="H2307" t="str">
            <v>EUR</v>
          </cell>
          <cell r="I2307" t="str">
            <v>(MSCI Europe Micro Cap NR EUR) 50.000% + ( MSCI Europe Microcap Ex UK NR EUR) 50.000%</v>
          </cell>
          <cell r="J2307" t="str">
            <v>www.mandarine-gestion.com</v>
          </cell>
          <cell r="K2307" t="str">
            <v>Actions Europe Petites Capitalisations</v>
          </cell>
          <cell r="L2307" t="str">
            <v>Europe Fonds ouverts  - Actions Europe Petites Cap.</v>
          </cell>
          <cell r="M2307" t="str">
            <v>FCE0</v>
          </cell>
          <cell r="N2307" t="str">
            <v>FCE0B</v>
          </cell>
          <cell r="O2307" t="str">
            <v>Quotidien</v>
          </cell>
          <cell r="P2307" t="str">
            <v>France</v>
          </cell>
          <cell r="Q2307" t="str">
            <v>Oui</v>
          </cell>
          <cell r="R2307" t="str">
            <v/>
          </cell>
          <cell r="S2307" t="str">
            <v/>
          </cell>
          <cell r="T2307" t="str">
            <v>Europe</v>
          </cell>
          <cell r="U2307" t="str">
            <v>Europe</v>
          </cell>
          <cell r="V2307">
            <v>6</v>
          </cell>
          <cell r="W2307" t="str">
            <v>Non</v>
          </cell>
          <cell r="X2307" t="str">
            <v>Cap</v>
          </cell>
          <cell r="Y2307" t="str">
            <v>13h00</v>
          </cell>
          <cell r="Z2307" t="str">
            <v>J+2</v>
          </cell>
          <cell r="AA2307" t="str">
            <v>Label ISR 012021</v>
          </cell>
          <cell r="AB2307" t="str">
            <v>Oui</v>
          </cell>
          <cell r="AC2307" t="str">
            <v>Oui</v>
          </cell>
          <cell r="AD2307">
            <v>1</v>
          </cell>
          <cell r="AE2307">
            <v>1.47</v>
          </cell>
        </row>
        <row r="2308">
          <cell r="A2308" t="str">
            <v>LU1303940784</v>
          </cell>
          <cell r="B2308" t="str">
            <v>Mandarine Europe Microcap R EUR</v>
          </cell>
          <cell r="C2308" t="str">
            <v>PEA PME</v>
          </cell>
          <cell r="D2308">
            <v>14</v>
          </cell>
          <cell r="E2308" t="str">
            <v>SICAV</v>
          </cell>
          <cell r="F2308" t="str">
            <v>Mandarine Gestion</v>
          </cell>
          <cell r="G2308" t="str">
            <v>Mandarine Gestion</v>
          </cell>
          <cell r="H2308" t="str">
            <v>EUR</v>
          </cell>
          <cell r="I2308" t="str">
            <v>(MSCI Europe Micro Cap NR EUR) 50.000% + ( MSCI Europe Microcap Ex UK NR EUR) 50.000%</v>
          </cell>
          <cell r="J2308" t="str">
            <v>www.mandarine-gestion.com</v>
          </cell>
          <cell r="K2308" t="str">
            <v>Actions Europe Petites Capitalisations</v>
          </cell>
          <cell r="L2308" t="str">
            <v>Europe Fonds ouverts  - Actions Europe Petites Cap.</v>
          </cell>
          <cell r="M2308" t="str">
            <v>FCE0</v>
          </cell>
          <cell r="N2308" t="str">
            <v>FCE0B</v>
          </cell>
          <cell r="O2308" t="str">
            <v>Quotidien</v>
          </cell>
          <cell r="P2308" t="str">
            <v>France</v>
          </cell>
          <cell r="Q2308" t="str">
            <v>Oui</v>
          </cell>
          <cell r="R2308" t="str">
            <v/>
          </cell>
          <cell r="S2308" t="str">
            <v/>
          </cell>
          <cell r="T2308" t="str">
            <v>Europe</v>
          </cell>
          <cell r="U2308" t="str">
            <v>Europe</v>
          </cell>
          <cell r="V2308">
            <v>6</v>
          </cell>
          <cell r="W2308" t="str">
            <v>Non</v>
          </cell>
          <cell r="X2308" t="str">
            <v>Cap</v>
          </cell>
          <cell r="Y2308" t="str">
            <v>13h00</v>
          </cell>
          <cell r="Z2308" t="str">
            <v>J+2</v>
          </cell>
          <cell r="AA2308" t="str">
            <v>Label ISR 052020</v>
          </cell>
          <cell r="AB2308" t="str">
            <v>Oui</v>
          </cell>
          <cell r="AC2308" t="str">
            <v>Oui</v>
          </cell>
          <cell r="AD2308">
            <v>2.2000000000000002</v>
          </cell>
          <cell r="AE2308">
            <v>2.65</v>
          </cell>
        </row>
        <row r="2309">
          <cell r="A2309" t="str">
            <v>LU1329694266</v>
          </cell>
          <cell r="B2309" t="str">
            <v>Mandarine Global Microcap R EUR</v>
          </cell>
          <cell r="D2309">
            <v>8</v>
          </cell>
          <cell r="E2309" t="str">
            <v>SICAV</v>
          </cell>
          <cell r="F2309" t="str">
            <v>Mandarine Gestion</v>
          </cell>
          <cell r="G2309" t="str">
            <v>Mandarine Gestion</v>
          </cell>
          <cell r="H2309" t="str">
            <v>EUR</v>
          </cell>
          <cell r="I2309" t="str">
            <v>MSCI World Micro Cap NR USD</v>
          </cell>
          <cell r="J2309" t="str">
            <v>www.mandarine-gestion.com</v>
          </cell>
          <cell r="K2309" t="str">
            <v>Actions International Petites &amp; Moyennes Capitalisations</v>
          </cell>
          <cell r="L2309" t="str">
            <v>Europe Fonds ouverts  - Actions Internationales Petites Cap.</v>
          </cell>
          <cell r="M2309" t="str">
            <v>FEC0</v>
          </cell>
          <cell r="N2309" t="str">
            <v>FEC0B</v>
          </cell>
          <cell r="O2309" t="str">
            <v>Quotidien</v>
          </cell>
          <cell r="P2309" t="str">
            <v>Germany;France;Luxembourg;</v>
          </cell>
          <cell r="Q2309" t="str">
            <v>Non</v>
          </cell>
          <cell r="R2309" t="str">
            <v/>
          </cell>
          <cell r="S2309" t="str">
            <v/>
          </cell>
          <cell r="T2309" t="str">
            <v>International</v>
          </cell>
          <cell r="U2309" t="str">
            <v>Global</v>
          </cell>
          <cell r="V2309">
            <v>6</v>
          </cell>
          <cell r="W2309" t="str">
            <v>Non</v>
          </cell>
          <cell r="X2309" t="str">
            <v>Cap</v>
          </cell>
          <cell r="Y2309" t="str">
            <v>13h00</v>
          </cell>
          <cell r="Z2309" t="str">
            <v>J+2</v>
          </cell>
          <cell r="AA2309">
            <v>0</v>
          </cell>
          <cell r="AB2309" t="str">
            <v>Oui</v>
          </cell>
          <cell r="AC2309" t="str">
            <v>Oui</v>
          </cell>
          <cell r="AD2309">
            <v>2.2000000000000002</v>
          </cell>
          <cell r="AE2309">
            <v>2.65</v>
          </cell>
        </row>
        <row r="2310">
          <cell r="A2310" t="str">
            <v>LU0982863069</v>
          </cell>
          <cell r="B2310" t="str">
            <v>Mandarine Multi-Assets R</v>
          </cell>
          <cell r="D2310">
            <v>5</v>
          </cell>
          <cell r="E2310" t="str">
            <v>SICAV</v>
          </cell>
          <cell r="F2310" t="str">
            <v>Mandarine Gestion</v>
          </cell>
          <cell r="G2310" t="str">
            <v>Mandarine Gestion</v>
          </cell>
          <cell r="H2310" t="str">
            <v>EUR</v>
          </cell>
          <cell r="I2310" t="str">
            <v>Capitalised EONIA + 300bps</v>
          </cell>
          <cell r="J2310" t="str">
            <v>www.mandarine-gestion.com</v>
          </cell>
          <cell r="K2310" t="str">
            <v>Mixtes EUR Flexible</v>
          </cell>
          <cell r="L2310" t="str">
            <v>Europe Fonds ouverts  - Allocation EUR Flexible - International</v>
          </cell>
          <cell r="M2310" t="str">
            <v>EACA</v>
          </cell>
          <cell r="N2310" t="str">
            <v>EACAB</v>
          </cell>
          <cell r="O2310" t="str">
            <v>Quotidien</v>
          </cell>
          <cell r="P2310" t="str">
            <v>Switzerland;France;Luxembourg;</v>
          </cell>
          <cell r="Q2310" t="str">
            <v>Non</v>
          </cell>
          <cell r="R2310" t="str">
            <v/>
          </cell>
          <cell r="S2310" t="str">
            <v>+ 85 ans</v>
          </cell>
          <cell r="T2310" t="str">
            <v>International</v>
          </cell>
          <cell r="U2310" t="str">
            <v>Global</v>
          </cell>
          <cell r="V2310">
            <v>5</v>
          </cell>
          <cell r="W2310" t="str">
            <v>Non</v>
          </cell>
          <cell r="X2310" t="str">
            <v>Cap</v>
          </cell>
          <cell r="Y2310" t="str">
            <v>13h00</v>
          </cell>
          <cell r="Z2310" t="str">
            <v>J+2</v>
          </cell>
          <cell r="AA2310" t="str">
            <v>Label FNG Siegel 01/2022</v>
          </cell>
          <cell r="AB2310" t="str">
            <v>Oui</v>
          </cell>
          <cell r="AC2310" t="str">
            <v>Oui</v>
          </cell>
          <cell r="AD2310">
            <v>1.6</v>
          </cell>
          <cell r="AE2310">
            <v>1.96</v>
          </cell>
        </row>
        <row r="2311">
          <cell r="A2311" t="str">
            <v>FR0013140084</v>
          </cell>
          <cell r="B2311" t="str">
            <v>Mandarine Opportunités F</v>
          </cell>
          <cell r="D2311">
            <v>0</v>
          </cell>
          <cell r="E2311" t="str">
            <v>FCP</v>
          </cell>
          <cell r="F2311" t="str">
            <v>Mandarine Gestion</v>
          </cell>
          <cell r="G2311" t="str">
            <v>Mandarine Gestion</v>
          </cell>
          <cell r="H2311" t="str">
            <v>EUR</v>
          </cell>
          <cell r="I2311" t="str">
            <v>Euronext Paris CAC All Tradable NR EUR</v>
          </cell>
          <cell r="J2311" t="str">
            <v>www.mandarine-gestion.com</v>
          </cell>
          <cell r="K2311" t="str">
            <v>Actions France Grandes Capitalisations</v>
          </cell>
          <cell r="L2311" t="str">
            <v>Europe Fonds ouverts  - Actions France Grandes Cap.</v>
          </cell>
          <cell r="M2311" t="str">
            <v>FAAA</v>
          </cell>
          <cell r="N2311" t="str">
            <v>FAAAB</v>
          </cell>
          <cell r="O2311" t="str">
            <v>Quotidien</v>
          </cell>
          <cell r="P2311" t="str">
            <v>France</v>
          </cell>
          <cell r="Q2311" t="str">
            <v>Oui</v>
          </cell>
          <cell r="R2311" t="str">
            <v/>
          </cell>
          <cell r="S2311" t="str">
            <v/>
          </cell>
          <cell r="T2311" t="str">
            <v>France</v>
          </cell>
          <cell r="U2311" t="str">
            <v>France</v>
          </cell>
          <cell r="V2311">
            <v>6</v>
          </cell>
          <cell r="W2311" t="str">
            <v>Non</v>
          </cell>
          <cell r="X2311" t="str">
            <v>Cap</v>
          </cell>
          <cell r="Y2311" t="str">
            <v>12h00</v>
          </cell>
          <cell r="Z2311" t="str">
            <v>J+2</v>
          </cell>
          <cell r="AA2311" t="str">
            <v>Label ISR</v>
          </cell>
          <cell r="AB2311" t="str">
            <v>Oui</v>
          </cell>
          <cell r="AC2311" t="str">
            <v>Oui</v>
          </cell>
          <cell r="AD2311">
            <v>1.1000000000000001</v>
          </cell>
          <cell r="AE2311">
            <v>1.17</v>
          </cell>
        </row>
        <row r="2312">
          <cell r="A2312" t="str">
            <v>FR0010657122</v>
          </cell>
          <cell r="B2312" t="str">
            <v>Mandarine Opportunités R</v>
          </cell>
          <cell r="C2312" t="str">
            <v/>
          </cell>
          <cell r="D2312">
            <v>13</v>
          </cell>
          <cell r="E2312" t="str">
            <v>FCP</v>
          </cell>
          <cell r="F2312" t="str">
            <v>Mandarine Gestion</v>
          </cell>
          <cell r="G2312" t="str">
            <v>Mandarine Gestion</v>
          </cell>
          <cell r="H2312" t="str">
            <v>EUR</v>
          </cell>
          <cell r="I2312" t="str">
            <v>Euronext Paris CAC All Tradable NR EUR</v>
          </cell>
          <cell r="J2312" t="str">
            <v>www.mandarine-gestion.com</v>
          </cell>
          <cell r="K2312" t="str">
            <v>Actions France Grandes Capitalisations</v>
          </cell>
          <cell r="L2312" t="str">
            <v>Europe Fonds ouverts  - Actions France Grandes Cap.</v>
          </cell>
          <cell r="M2312" t="str">
            <v>FAAA</v>
          </cell>
          <cell r="N2312" t="str">
            <v>FAAAB</v>
          </cell>
          <cell r="O2312" t="str">
            <v>Quotidien</v>
          </cell>
          <cell r="P2312" t="str">
            <v>France</v>
          </cell>
          <cell r="Q2312" t="str">
            <v>Oui</v>
          </cell>
          <cell r="R2312" t="str">
            <v/>
          </cell>
          <cell r="S2312" t="str">
            <v/>
          </cell>
          <cell r="T2312" t="str">
            <v>France</v>
          </cell>
          <cell r="U2312" t="str">
            <v>France</v>
          </cell>
          <cell r="V2312">
            <v>6</v>
          </cell>
          <cell r="W2312" t="str">
            <v>Non</v>
          </cell>
          <cell r="X2312" t="str">
            <v>Cap</v>
          </cell>
          <cell r="Y2312" t="str">
            <v>12h00</v>
          </cell>
          <cell r="Z2312" t="str">
            <v>J+2</v>
          </cell>
          <cell r="AA2312" t="str">
            <v>Label ISR</v>
          </cell>
          <cell r="AB2312" t="str">
            <v>Oui</v>
          </cell>
          <cell r="AC2312" t="str">
            <v>Oui</v>
          </cell>
          <cell r="AD2312">
            <v>2.2000000000000002</v>
          </cell>
          <cell r="AE2312">
            <v>2.27</v>
          </cell>
        </row>
        <row r="2313">
          <cell r="A2313" t="str">
            <v>FR0012144590</v>
          </cell>
          <cell r="B2313" t="str">
            <v>Mandarine Optimal Value R</v>
          </cell>
          <cell r="D2313">
            <v>6</v>
          </cell>
          <cell r="E2313" t="str">
            <v>FCP</v>
          </cell>
          <cell r="F2313" t="str">
            <v>Mandarine Gestion</v>
          </cell>
          <cell r="G2313" t="str">
            <v>Mandarine Gestion</v>
          </cell>
          <cell r="H2313" t="str">
            <v>EUR</v>
          </cell>
          <cell r="I2313" t="str">
            <v>Euro Stoxx Large NR EUR</v>
          </cell>
          <cell r="J2313" t="str">
            <v>www.mandarine-gestion.com</v>
          </cell>
          <cell r="K2313" t="str">
            <v>Actions Zone Euro Grandes Capitalisations</v>
          </cell>
          <cell r="L2313" t="str">
            <v>Europe Fonds ouverts  - Actions Zone Euro Grandes Cap.</v>
          </cell>
          <cell r="M2313" t="str">
            <v>FBAA</v>
          </cell>
          <cell r="N2313" t="str">
            <v>FBAAB</v>
          </cell>
          <cell r="O2313" t="str">
            <v>Quotidien</v>
          </cell>
          <cell r="P2313" t="str">
            <v>France</v>
          </cell>
          <cell r="Q2313" t="str">
            <v>Oui</v>
          </cell>
          <cell r="R2313" t="str">
            <v/>
          </cell>
          <cell r="S2313" t="str">
            <v/>
          </cell>
          <cell r="T2313" t="str">
            <v>Zone Euro</v>
          </cell>
          <cell r="U2313" t="str">
            <v>Euroland</v>
          </cell>
          <cell r="V2313">
            <v>6</v>
          </cell>
          <cell r="W2313" t="str">
            <v>Non</v>
          </cell>
          <cell r="X2313" t="str">
            <v>Cap</v>
          </cell>
          <cell r="Y2313" t="str">
            <v>12h00</v>
          </cell>
          <cell r="Z2313" t="str">
            <v>J+2</v>
          </cell>
          <cell r="AA2313">
            <v>0</v>
          </cell>
          <cell r="AB2313" t="str">
            <v>Non</v>
          </cell>
          <cell r="AC2313" t="str">
            <v>Oui</v>
          </cell>
          <cell r="AD2313">
            <v>2.2999999999999998</v>
          </cell>
          <cell r="AE2313">
            <v>2.4300000000000002</v>
          </cell>
        </row>
        <row r="2314">
          <cell r="A2314" t="str">
            <v>LU0489687326</v>
          </cell>
          <cell r="B2314" t="str">
            <v>Mandarine Unique S&amp;M Caps Europe I EUR</v>
          </cell>
          <cell r="C2314" t="str">
            <v>Clean share</v>
          </cell>
          <cell r="D2314">
            <v>1</v>
          </cell>
          <cell r="E2314" t="str">
            <v>SICAV</v>
          </cell>
          <cell r="F2314" t="str">
            <v>Mandarine Gestion</v>
          </cell>
          <cell r="G2314" t="str">
            <v>Mandarine Gestion</v>
          </cell>
          <cell r="H2314" t="str">
            <v>EUR</v>
          </cell>
          <cell r="I2314" t="str">
            <v>Stoxx Europe Small 200 NR EUR</v>
          </cell>
          <cell r="J2314" t="str">
            <v>www.mandarine-gestion.com</v>
          </cell>
          <cell r="K2314" t="str">
            <v>Actions Europe Moyennes Capitalisations</v>
          </cell>
          <cell r="L2314" t="str">
            <v>Europe Fonds ouverts  - Actions Europe Moyennes Cap.</v>
          </cell>
          <cell r="M2314" t="str">
            <v>FCD0</v>
          </cell>
          <cell r="N2314" t="str">
            <v>FCD0B</v>
          </cell>
          <cell r="O2314" t="str">
            <v>Quotidien</v>
          </cell>
          <cell r="P2314" t="str">
            <v>Switzerland;Spain;France;Italy;Luxembourg;</v>
          </cell>
          <cell r="Q2314" t="str">
            <v>Oui</v>
          </cell>
          <cell r="R2314" t="str">
            <v/>
          </cell>
          <cell r="S2314" t="str">
            <v/>
          </cell>
          <cell r="T2314" t="str">
            <v>Europe</v>
          </cell>
          <cell r="U2314" t="str">
            <v>Europe</v>
          </cell>
          <cell r="V2314">
            <v>6</v>
          </cell>
          <cell r="W2314" t="str">
            <v>Non</v>
          </cell>
          <cell r="X2314" t="str">
            <v>Cap</v>
          </cell>
          <cell r="Y2314" t="str">
            <v>13h00</v>
          </cell>
          <cell r="Z2314" t="str">
            <v>J+2</v>
          </cell>
          <cell r="AA2314" t="str">
            <v>Label ISR 01/07/2021</v>
          </cell>
          <cell r="AB2314" t="str">
            <v>Oui</v>
          </cell>
          <cell r="AC2314" t="str">
            <v>Oui</v>
          </cell>
          <cell r="AD2314">
            <v>0.9</v>
          </cell>
          <cell r="AE2314">
            <v>1.34</v>
          </cell>
        </row>
        <row r="2315">
          <cell r="A2315" t="str">
            <v>LU0489687243</v>
          </cell>
          <cell r="B2315" t="str">
            <v>Mandarine Unique S&amp;M Caps Europe R EUR</v>
          </cell>
          <cell r="C2315" t="str">
            <v/>
          </cell>
          <cell r="D2315">
            <v>12</v>
          </cell>
          <cell r="E2315" t="str">
            <v>SICAV</v>
          </cell>
          <cell r="F2315" t="str">
            <v>Mandarine Gestion</v>
          </cell>
          <cell r="G2315" t="str">
            <v>Mandarine Gestion</v>
          </cell>
          <cell r="H2315" t="str">
            <v>EUR</v>
          </cell>
          <cell r="I2315" t="str">
            <v>Stoxx Europe Small 200 NR EUR</v>
          </cell>
          <cell r="J2315" t="str">
            <v>www.mandarine-gestion.com</v>
          </cell>
          <cell r="K2315" t="str">
            <v>Actions Europe Moyennes Capitalisations</v>
          </cell>
          <cell r="L2315" t="str">
            <v>Europe Fonds ouverts  - Actions Europe Moyennes Cap.</v>
          </cell>
          <cell r="M2315" t="str">
            <v>FCD0</v>
          </cell>
          <cell r="N2315" t="str">
            <v>FCD0B</v>
          </cell>
          <cell r="O2315" t="str">
            <v>Quotidien</v>
          </cell>
          <cell r="P2315" t="str">
            <v>Austria;Germany;France;Luxembourg;</v>
          </cell>
          <cell r="Q2315" t="str">
            <v>Oui</v>
          </cell>
          <cell r="R2315" t="str">
            <v/>
          </cell>
          <cell r="S2315" t="str">
            <v/>
          </cell>
          <cell r="T2315" t="str">
            <v>Europe</v>
          </cell>
          <cell r="U2315" t="str">
            <v>Europe</v>
          </cell>
          <cell r="V2315">
            <v>6</v>
          </cell>
          <cell r="W2315" t="str">
            <v>Non</v>
          </cell>
          <cell r="X2315" t="str">
            <v>Cap</v>
          </cell>
          <cell r="Y2315" t="str">
            <v>13h00</v>
          </cell>
          <cell r="Z2315" t="str">
            <v>J+2</v>
          </cell>
          <cell r="AA2315" t="str">
            <v>Label ISR 01/07/2021</v>
          </cell>
          <cell r="AB2315" t="str">
            <v>Oui</v>
          </cell>
          <cell r="AC2315" t="str">
            <v>Oui</v>
          </cell>
          <cell r="AD2315">
            <v>2.2000000000000002</v>
          </cell>
          <cell r="AE2315">
            <v>2.63</v>
          </cell>
        </row>
        <row r="2316">
          <cell r="A2316" t="str">
            <v>FR0010554303</v>
          </cell>
          <cell r="B2316" t="str">
            <v>Mandarine Valeur R</v>
          </cell>
          <cell r="C2316" t="str">
            <v/>
          </cell>
          <cell r="D2316">
            <v>13</v>
          </cell>
          <cell r="E2316" t="str">
            <v>FCP</v>
          </cell>
          <cell r="F2316" t="str">
            <v>Mandarine Gestion</v>
          </cell>
          <cell r="G2316" t="str">
            <v>Mandarine Gestion</v>
          </cell>
          <cell r="H2316" t="str">
            <v>EUR</v>
          </cell>
          <cell r="I2316" t="str">
            <v>Stoxx Europe 600 NR EUR</v>
          </cell>
          <cell r="J2316" t="str">
            <v>www.mandarine-gestion.com</v>
          </cell>
          <cell r="K2316" t="str">
            <v>Actions Europe Grandes Capitalisations Valeur</v>
          </cell>
          <cell r="L2316" t="str">
            <v>Europe Fonds ouverts  - Actions Europe Gdes Cap. Value</v>
          </cell>
          <cell r="M2316" t="str">
            <v>FCBA</v>
          </cell>
          <cell r="N2316" t="str">
            <v>FCBAB</v>
          </cell>
          <cell r="O2316" t="str">
            <v>Quotidien</v>
          </cell>
          <cell r="P2316" t="str">
            <v>Austria;Germany;France;</v>
          </cell>
          <cell r="Q2316" t="str">
            <v>Oui</v>
          </cell>
          <cell r="R2316" t="str">
            <v/>
          </cell>
          <cell r="S2316" t="str">
            <v/>
          </cell>
          <cell r="T2316" t="str">
            <v>Europe</v>
          </cell>
          <cell r="U2316" t="str">
            <v>Europe</v>
          </cell>
          <cell r="V2316">
            <v>6</v>
          </cell>
          <cell r="W2316" t="str">
            <v>Non</v>
          </cell>
          <cell r="X2316" t="str">
            <v>Cap</v>
          </cell>
          <cell r="Y2316" t="str">
            <v>12h00</v>
          </cell>
          <cell r="Z2316" t="str">
            <v>Cut Off: 12h00  Val:J+2  DE:4%</v>
          </cell>
          <cell r="AA2316" t="str">
            <v>Label ISR 01/07/2021</v>
          </cell>
          <cell r="AB2316" t="str">
            <v>Non</v>
          </cell>
          <cell r="AC2316" t="str">
            <v>Oui</v>
          </cell>
          <cell r="AD2316">
            <v>2.2000000000000002</v>
          </cell>
          <cell r="AE2316">
            <v>2.42</v>
          </cell>
        </row>
        <row r="2317">
          <cell r="A2317" t="str">
            <v>FR0013272515</v>
          </cell>
          <cell r="B2317" t="str">
            <v>Mandarine Active F</v>
          </cell>
          <cell r="C2317" t="str">
            <v>A venir : Absorption par le support LU2052475303 Mandarine Fds Active F Cap le 22/03/2022</v>
          </cell>
          <cell r="D2317">
            <v>0</v>
          </cell>
          <cell r="E2317" t="str">
            <v>FCP</v>
          </cell>
          <cell r="F2317" t="str">
            <v>Mandarine Gestion</v>
          </cell>
          <cell r="G2317" t="str">
            <v>Mandarine Gestion</v>
          </cell>
          <cell r="H2317" t="str">
            <v>EUR</v>
          </cell>
          <cell r="I2317" t="str">
            <v>Euro Stoxx NR EUR</v>
          </cell>
          <cell r="J2317" t="str">
            <v>www.mandarine-gestion.com</v>
          </cell>
          <cell r="K2317" t="str">
            <v>Actions Zone Euro Grandes Capitalisations</v>
          </cell>
          <cell r="L2317" t="str">
            <v>Europe Fonds ouverts  - Actions Zone Euro Grandes Cap.</v>
          </cell>
          <cell r="M2317" t="str">
            <v>FBAA</v>
          </cell>
          <cell r="N2317" t="str">
            <v>FBAAB</v>
          </cell>
          <cell r="O2317" t="str">
            <v>Quotidien</v>
          </cell>
          <cell r="P2317" t="str">
            <v>France</v>
          </cell>
          <cell r="Q2317" t="str">
            <v>Oui</v>
          </cell>
          <cell r="R2317" t="str">
            <v/>
          </cell>
          <cell r="S2317" t="str">
            <v/>
          </cell>
          <cell r="T2317" t="str">
            <v>Zone Euro</v>
          </cell>
          <cell r="U2317" t="str">
            <v>Euroland</v>
          </cell>
          <cell r="V2317">
            <v>6</v>
          </cell>
          <cell r="W2317" t="str">
            <v>Non</v>
          </cell>
          <cell r="X2317" t="str">
            <v>Cap</v>
          </cell>
          <cell r="Y2317" t="str">
            <v>13h00</v>
          </cell>
          <cell r="Z2317" t="str">
            <v>J+2</v>
          </cell>
          <cell r="AA2317" t="str">
            <v>Label FNG Siegel 01/2022</v>
          </cell>
          <cell r="AB2317" t="str">
            <v>Oui</v>
          </cell>
          <cell r="AC2317" t="str">
            <v>Oui</v>
          </cell>
          <cell r="AD2317">
            <v>1.1000000000000001</v>
          </cell>
          <cell r="AE2317">
            <v>1.37</v>
          </cell>
        </row>
        <row r="2318">
          <cell r="A2318" t="str">
            <v>LU2257980289</v>
          </cell>
          <cell r="B2318" t="str">
            <v>Mandarine Global Transition R</v>
          </cell>
          <cell r="C2318" t="str">
            <v>Abosorption du support FR0013464609 Mandarine Global Transition R le 31/03/2021</v>
          </cell>
          <cell r="D2318">
            <v>8</v>
          </cell>
          <cell r="E2318" t="str">
            <v>SICAV</v>
          </cell>
          <cell r="F2318" t="str">
            <v>Mandarine Gestion</v>
          </cell>
          <cell r="G2318" t="str">
            <v>Mandarine Gestion</v>
          </cell>
          <cell r="H2318" t="str">
            <v>EUR</v>
          </cell>
          <cell r="I2318" t="str">
            <v>MSCI ACWI NR EUR</v>
          </cell>
          <cell r="J2318" t="str">
            <v>www.mandarine-gestion.com</v>
          </cell>
          <cell r="K2318" t="str">
            <v>Secteur Ecologie</v>
          </cell>
          <cell r="L2318" t="str">
            <v>Europe Fonds ouverts  - Actions Secteur Ecologie</v>
          </cell>
          <cell r="M2318" t="str">
            <v>G0E0</v>
          </cell>
          <cell r="N2318" t="str">
            <v>G0E0B</v>
          </cell>
          <cell r="O2318" t="str">
            <v>Quotidien</v>
          </cell>
          <cell r="Q2318" t="str">
            <v>Non</v>
          </cell>
          <cell r="R2318" t="str">
            <v/>
          </cell>
          <cell r="T2318" t="str">
            <v>International</v>
          </cell>
          <cell r="U2318" t="str">
            <v>Global</v>
          </cell>
          <cell r="V2318">
            <v>6</v>
          </cell>
          <cell r="X2318" t="str">
            <v>Cap</v>
          </cell>
          <cell r="Y2318" t="str">
            <v>13h00</v>
          </cell>
          <cell r="Z2318" t="str">
            <v>J+2</v>
          </cell>
          <cell r="AA2318" t="str">
            <v>Label Greenfin</v>
          </cell>
          <cell r="AB2318" t="str">
            <v>Oui</v>
          </cell>
          <cell r="AC2318" t="str">
            <v>Oui</v>
          </cell>
          <cell r="AD2318">
            <v>1.95</v>
          </cell>
          <cell r="AE2318">
            <v>2.25</v>
          </cell>
        </row>
        <row r="2319">
          <cell r="A2319" t="str">
            <v>FR0010558841</v>
          </cell>
          <cell r="B2319" t="str">
            <v>Mandarine Valeur I</v>
          </cell>
          <cell r="D2319">
            <v>2</v>
          </cell>
          <cell r="E2319" t="str">
            <v>FCP</v>
          </cell>
          <cell r="F2319" t="str">
            <v>Mandarine Gestion</v>
          </cell>
          <cell r="G2319" t="str">
            <v>Mandarine Gestion</v>
          </cell>
          <cell r="H2319" t="str">
            <v>EUR</v>
          </cell>
          <cell r="I2319" t="str">
            <v>STOXX Europe 600 NR EUR</v>
          </cell>
          <cell r="J2319" t="str">
            <v>www.mandarine-gestion.com</v>
          </cell>
          <cell r="K2319" t="str">
            <v>Actions Europe Grandes Capitalisations Valeur</v>
          </cell>
          <cell r="L2319" t="str">
            <v>Europe Fonds ouverts  - Actions Europe Gdes Cap. Value</v>
          </cell>
          <cell r="M2319" t="str">
            <v>FCBA</v>
          </cell>
          <cell r="N2319" t="str">
            <v>FCBAB</v>
          </cell>
          <cell r="O2319" t="str">
            <v>Quotidien</v>
          </cell>
          <cell r="P2319" t="str">
            <v>Switzerland;Germany;Spain;France;Italy;Luxembourg;</v>
          </cell>
          <cell r="Q2319" t="str">
            <v>Oui</v>
          </cell>
          <cell r="R2319" t="str">
            <v/>
          </cell>
          <cell r="S2319" t="str">
            <v/>
          </cell>
          <cell r="T2319" t="str">
            <v>Europe</v>
          </cell>
          <cell r="U2319" t="str">
            <v>Europe</v>
          </cell>
          <cell r="V2319">
            <v>6</v>
          </cell>
          <cell r="W2319" t="str">
            <v>Non</v>
          </cell>
          <cell r="X2319" t="str">
            <v>Cap</v>
          </cell>
          <cell r="Y2319" t="str">
            <v>13h00</v>
          </cell>
          <cell r="Z2319" t="str">
            <v>J+2</v>
          </cell>
          <cell r="AA2319" t="str">
            <v>Label ISR 01/07/2021</v>
          </cell>
          <cell r="AB2319" t="str">
            <v>Non</v>
          </cell>
          <cell r="AC2319" t="str">
            <v>Oui</v>
          </cell>
          <cell r="AD2319">
            <v>0.9</v>
          </cell>
          <cell r="AE2319">
            <v>1.1200000000000001</v>
          </cell>
        </row>
        <row r="2320">
          <cell r="A2320" t="str">
            <v>FR0010317487</v>
          </cell>
          <cell r="B2320" t="str">
            <v>Mansartis Amérique ISR C</v>
          </cell>
          <cell r="D2320">
            <v>5</v>
          </cell>
          <cell r="E2320" t="str">
            <v>FCP</v>
          </cell>
          <cell r="F2320" t="str">
            <v>Mansartis Gestion</v>
          </cell>
          <cell r="G2320" t="str">
            <v>Mansartis Gestion</v>
          </cell>
          <cell r="H2320" t="str">
            <v>EUR</v>
          </cell>
          <cell r="I2320" t="str">
            <v>S&amp;P 500 NR EUR</v>
          </cell>
          <cell r="J2320" t="str">
            <v>www.mansartis.com</v>
          </cell>
          <cell r="K2320" t="str">
            <v>Actions US Grandes Capitalisations Croissance</v>
          </cell>
          <cell r="L2320" t="str">
            <v>Europe Fonds ouverts  - Actions Etats-Unis Gdes Cap. Croissance</v>
          </cell>
          <cell r="M2320" t="str">
            <v>FFAD</v>
          </cell>
          <cell r="N2320" t="str">
            <v>FFADB</v>
          </cell>
          <cell r="O2320" t="str">
            <v>Quotidien</v>
          </cell>
          <cell r="P2320" t="str">
            <v>France</v>
          </cell>
          <cell r="Q2320" t="str">
            <v>Non</v>
          </cell>
          <cell r="R2320" t="str">
            <v/>
          </cell>
          <cell r="S2320" t="str">
            <v/>
          </cell>
          <cell r="T2320" t="str">
            <v>Amérique du Nord</v>
          </cell>
          <cell r="U2320" t="str">
            <v>États-Unis d'Amérique</v>
          </cell>
          <cell r="V2320">
            <v>6</v>
          </cell>
          <cell r="W2320" t="str">
            <v>Non</v>
          </cell>
          <cell r="X2320" t="str">
            <v>Cap</v>
          </cell>
          <cell r="Y2320" t="str">
            <v>12h00</v>
          </cell>
          <cell r="Z2320" t="str">
            <v>J+3</v>
          </cell>
          <cell r="AA2320" t="str">
            <v>Label ISR 09/2020</v>
          </cell>
          <cell r="AB2320" t="str">
            <v>Oui</v>
          </cell>
          <cell r="AC2320" t="str">
            <v>Oui</v>
          </cell>
          <cell r="AD2320">
            <v>2</v>
          </cell>
          <cell r="AE2320">
            <v>2.12</v>
          </cell>
        </row>
        <row r="2321">
          <cell r="A2321" t="str">
            <v>FR0007481429</v>
          </cell>
          <cell r="B2321" t="str">
            <v>Mansartis Asie ISR C</v>
          </cell>
          <cell r="D2321">
            <v>5</v>
          </cell>
          <cell r="E2321" t="str">
            <v>FCP</v>
          </cell>
          <cell r="F2321" t="str">
            <v>Mansartis Gestion</v>
          </cell>
          <cell r="G2321" t="str">
            <v>Mansartis Gestion</v>
          </cell>
          <cell r="H2321" t="str">
            <v>EUR</v>
          </cell>
          <cell r="I2321" t="str">
            <v>MSCI AC Asia Ex Japan NR EUR</v>
          </cell>
          <cell r="J2321" t="str">
            <v>www.mansartis.com</v>
          </cell>
          <cell r="K2321" t="str">
            <v>Actions Asie-Pacifique hors Japon</v>
          </cell>
          <cell r="L2321" t="str">
            <v>Europe Fonds ouverts  - Actions Asie hors Japon</v>
          </cell>
          <cell r="M2321" t="str">
            <v>FN00</v>
          </cell>
          <cell r="N2321" t="str">
            <v>FN00B</v>
          </cell>
          <cell r="O2321" t="str">
            <v>Quotidien</v>
          </cell>
          <cell r="P2321" t="str">
            <v>France</v>
          </cell>
          <cell r="Q2321" t="str">
            <v>Non</v>
          </cell>
          <cell r="R2321" t="str">
            <v/>
          </cell>
          <cell r="S2321" t="str">
            <v/>
          </cell>
          <cell r="T2321" t="str">
            <v>Asie - Pacifique</v>
          </cell>
          <cell r="U2321" t="str">
            <v>Asia Pacific ex Japan ex Australia</v>
          </cell>
          <cell r="V2321">
            <v>6</v>
          </cell>
          <cell r="W2321" t="str">
            <v>Non</v>
          </cell>
          <cell r="X2321" t="str">
            <v>Cap</v>
          </cell>
          <cell r="Y2321" t="str">
            <v>17h00</v>
          </cell>
          <cell r="Z2321" t="str">
            <v>J+1</v>
          </cell>
          <cell r="AA2321" t="str">
            <v>Label ISR 052020</v>
          </cell>
          <cell r="AB2321" t="str">
            <v>Oui</v>
          </cell>
          <cell r="AC2321" t="str">
            <v>Oui</v>
          </cell>
          <cell r="AD2321">
            <v>2.5</v>
          </cell>
          <cell r="AE2321">
            <v>2.16</v>
          </cell>
        </row>
        <row r="2322">
          <cell r="A2322" t="str">
            <v>FR0007495593</v>
          </cell>
          <cell r="B2322" t="str">
            <v>Mansartis Investissements ISR C</v>
          </cell>
          <cell r="D2322">
            <v>7</v>
          </cell>
          <cell r="E2322" t="str">
            <v>FCP</v>
          </cell>
          <cell r="F2322" t="str">
            <v>Mansartis Gestion</v>
          </cell>
          <cell r="G2322" t="str">
            <v>Mansartis Gestion</v>
          </cell>
          <cell r="H2322" t="str">
            <v>EUR</v>
          </cell>
          <cell r="I2322" t="str">
            <v>(FTSE MTS Ex-CNO Etrix 1-3Y TR EUR) 12.500% + ( MSCI ACWI NR EUR) 37.500% + (Euro Stoxx 50 NR EUR) 37.500% + (Eonia) 12.500%</v>
          </cell>
          <cell r="J2322" t="str">
            <v>www.mansartis.com</v>
          </cell>
          <cell r="K2322" t="str">
            <v>Mixtes EUR Dynamiques</v>
          </cell>
          <cell r="L2322" t="str">
            <v>Europe Fonds ouverts  - Allocation EUR Agressive - International</v>
          </cell>
          <cell r="M2322" t="str">
            <v>EADA</v>
          </cell>
          <cell r="N2322" t="str">
            <v>EADAB</v>
          </cell>
          <cell r="O2322" t="str">
            <v>Quotidien</v>
          </cell>
          <cell r="P2322" t="str">
            <v>France</v>
          </cell>
          <cell r="Q2322" t="str">
            <v>Non</v>
          </cell>
          <cell r="R2322" t="str">
            <v/>
          </cell>
          <cell r="S2322" t="str">
            <v>+ 85 ans</v>
          </cell>
          <cell r="T2322" t="str">
            <v>International</v>
          </cell>
          <cell r="U2322" t="str">
            <v>Global</v>
          </cell>
          <cell r="V2322">
            <v>5</v>
          </cell>
          <cell r="W2322" t="str">
            <v>Non</v>
          </cell>
          <cell r="X2322" t="str">
            <v>Cap</v>
          </cell>
          <cell r="Y2322" t="str">
            <v>12h00</v>
          </cell>
          <cell r="Z2322" t="str">
            <v>J+3</v>
          </cell>
          <cell r="AA2322" t="str">
            <v>Label ISR 09/2020</v>
          </cell>
          <cell r="AB2322" t="str">
            <v>Oui</v>
          </cell>
          <cell r="AC2322" t="str">
            <v>Oui</v>
          </cell>
          <cell r="AD2322">
            <v>2</v>
          </cell>
          <cell r="AE2322">
            <v>1.84</v>
          </cell>
        </row>
        <row r="2323">
          <cell r="A2323" t="str">
            <v>FR0010206144</v>
          </cell>
          <cell r="B2323" t="str">
            <v>Mansartis Japon ISR C</v>
          </cell>
          <cell r="D2323">
            <v>5</v>
          </cell>
          <cell r="E2323" t="str">
            <v>FCP</v>
          </cell>
          <cell r="F2323" t="str">
            <v>Mansartis Gestion</v>
          </cell>
          <cell r="G2323" t="str">
            <v>Mansartis Gestion</v>
          </cell>
          <cell r="H2323" t="str">
            <v>EUR</v>
          </cell>
          <cell r="I2323" t="str">
            <v>Topix TR JPY</v>
          </cell>
          <cell r="J2323" t="str">
            <v>www.mansartis.com</v>
          </cell>
          <cell r="K2323" t="str">
            <v>Actions Japon</v>
          </cell>
          <cell r="L2323" t="str">
            <v>Europe Fonds ouverts  - Actions Japon Grandes Cap.</v>
          </cell>
          <cell r="M2323" t="str">
            <v>FG00</v>
          </cell>
          <cell r="N2323" t="str">
            <v>FG00B</v>
          </cell>
          <cell r="O2323" t="str">
            <v>Quotidien</v>
          </cell>
          <cell r="P2323" t="str">
            <v>France</v>
          </cell>
          <cell r="Q2323" t="str">
            <v>Non</v>
          </cell>
          <cell r="R2323" t="str">
            <v/>
          </cell>
          <cell r="S2323" t="str">
            <v/>
          </cell>
          <cell r="T2323" t="str">
            <v>Japon</v>
          </cell>
          <cell r="U2323" t="str">
            <v>Japon</v>
          </cell>
          <cell r="V2323">
            <v>6</v>
          </cell>
          <cell r="W2323" t="str">
            <v>Non</v>
          </cell>
          <cell r="X2323" t="str">
            <v>Cap</v>
          </cell>
          <cell r="Y2323" t="str">
            <v>17h00</v>
          </cell>
          <cell r="Z2323" t="str">
            <v>J+3</v>
          </cell>
          <cell r="AA2323" t="str">
            <v>Label ISR 052020</v>
          </cell>
          <cell r="AB2323" t="str">
            <v>Oui</v>
          </cell>
          <cell r="AC2323" t="str">
            <v>Oui</v>
          </cell>
          <cell r="AD2323">
            <v>2</v>
          </cell>
          <cell r="AE2323">
            <v>1.99</v>
          </cell>
        </row>
        <row r="2324">
          <cell r="A2324" t="str">
            <v>FR0007495601</v>
          </cell>
          <cell r="B2324" t="str">
            <v>Mansartis Zone Euro ISR C</v>
          </cell>
          <cell r="D2324">
            <v>5</v>
          </cell>
          <cell r="E2324" t="str">
            <v>FCP</v>
          </cell>
          <cell r="F2324" t="str">
            <v>Mansartis Gestion</v>
          </cell>
          <cell r="G2324" t="str">
            <v>Mansartis Gestion</v>
          </cell>
          <cell r="H2324" t="str">
            <v>EUR</v>
          </cell>
          <cell r="I2324" t="str">
            <v>Euro Stoxx 50 NR EUR</v>
          </cell>
          <cell r="J2324" t="str">
            <v>www.mansartis.com</v>
          </cell>
          <cell r="K2324" t="str">
            <v>Actions Zone Euro Grandes Capitalisations</v>
          </cell>
          <cell r="L2324" t="str">
            <v>Europe Fonds ouverts  - Actions Zone Euro Grandes Cap.</v>
          </cell>
          <cell r="M2324" t="str">
            <v>FBAA</v>
          </cell>
          <cell r="N2324" t="str">
            <v>FBAAB</v>
          </cell>
          <cell r="O2324" t="str">
            <v>Quotidien</v>
          </cell>
          <cell r="P2324" t="str">
            <v>France</v>
          </cell>
          <cell r="Q2324" t="str">
            <v>Oui</v>
          </cell>
          <cell r="R2324" t="str">
            <v/>
          </cell>
          <cell r="S2324" t="str">
            <v/>
          </cell>
          <cell r="T2324" t="str">
            <v>Zone Euro</v>
          </cell>
          <cell r="U2324" t="str">
            <v>Euroland</v>
          </cell>
          <cell r="V2324">
            <v>6</v>
          </cell>
          <cell r="W2324" t="str">
            <v>Non</v>
          </cell>
          <cell r="X2324" t="str">
            <v>Cap</v>
          </cell>
          <cell r="Y2324" t="str">
            <v>09h00</v>
          </cell>
          <cell r="Z2324" t="str">
            <v>J+3</v>
          </cell>
          <cell r="AA2324" t="str">
            <v>Label ISR 052020</v>
          </cell>
          <cell r="AB2324" t="str">
            <v>Oui</v>
          </cell>
          <cell r="AC2324" t="str">
            <v>Oui</v>
          </cell>
          <cell r="AD2324">
            <v>1.85</v>
          </cell>
          <cell r="AE2324">
            <v>1.85</v>
          </cell>
        </row>
        <row r="2325">
          <cell r="A2325" t="str">
            <v>IE00B44XJK54</v>
          </cell>
          <cell r="B2325" t="str">
            <v>MW TOPS UCITS D EUR</v>
          </cell>
          <cell r="C2325" t="str">
            <v>Attendre réponse concernant le mail du 20/11/2020 envoyé à UBS - colonne liste : dont 1 historique UBS</v>
          </cell>
          <cell r="D2325">
            <v>1</v>
          </cell>
          <cell r="E2325" t="str">
            <v>SICAV (2)</v>
          </cell>
          <cell r="F2325" t="str">
            <v>Marshall Wace Asset Management Ltd</v>
          </cell>
          <cell r="G2325" t="str">
            <v>Marshall Wace LLP</v>
          </cell>
          <cell r="H2325" t="str">
            <v>EUR</v>
          </cell>
          <cell r="I2325" t="str">
            <v>MSCI Europe NR EUR</v>
          </cell>
          <cell r="J2325" t="str">
            <v>PAS DE @ en français</v>
          </cell>
          <cell r="K2325" t="str">
            <v>Gestion Alternative</v>
          </cell>
          <cell r="L2325" t="str">
            <v>Europe Fonds ouverts  - Alt - Long/Short Actions - Europe</v>
          </cell>
          <cell r="M2325" t="str">
            <v>D000</v>
          </cell>
          <cell r="N2325" t="str">
            <v>D000B</v>
          </cell>
          <cell r="O2325" t="str">
            <v>Hebdomadaire</v>
          </cell>
          <cell r="P2325" t="str">
            <v>Switzerland;Germany;France;United Kingdom;Ireland;Luxembourg;Netherlands;</v>
          </cell>
          <cell r="Q2325" t="str">
            <v>Non</v>
          </cell>
          <cell r="R2325" t="str">
            <v/>
          </cell>
          <cell r="S2325" t="str">
            <v>+ 85 ans</v>
          </cell>
          <cell r="T2325" t="str">
            <v>Europe</v>
          </cell>
          <cell r="U2325" t="str">
            <v>Europe</v>
          </cell>
          <cell r="V2325">
            <v>5</v>
          </cell>
          <cell r="W2325" t="str">
            <v>Non</v>
          </cell>
          <cell r="X2325" t="str">
            <v>Cap</v>
          </cell>
          <cell r="AC2325" t="str">
            <v>Oui</v>
          </cell>
          <cell r="AD2325">
            <v>2.5</v>
          </cell>
          <cell r="AE2325">
            <v>3.17</v>
          </cell>
        </row>
        <row r="2326">
          <cell r="A2326" t="str">
            <v>FR0011141522</v>
          </cell>
          <cell r="B2326" t="str">
            <v>Europa Valeurs</v>
          </cell>
          <cell r="C2326" t="str">
            <v>Dédié Premium</v>
          </cell>
          <cell r="D2326">
            <v>1</v>
          </cell>
          <cell r="E2326" t="str">
            <v>FCP (2)</v>
          </cell>
          <cell r="F2326" t="str">
            <v>Matignon Finances</v>
          </cell>
          <cell r="G2326" t="str">
            <v>Matignon Finances</v>
          </cell>
          <cell r="H2326" t="str">
            <v>EUR</v>
          </cell>
          <cell r="I2326" t="str">
            <v>Euro Stoxx 50 GR EUR</v>
          </cell>
          <cell r="J2326" t="str">
            <v>www.matignonfinances.com</v>
          </cell>
          <cell r="K2326" t="str">
            <v>Actions Europe Grandes Capitalisations Mixte</v>
          </cell>
          <cell r="L2326" t="str">
            <v>Europe Fonds ouverts  - Actions Europe Gdes Cap. Mixte</v>
          </cell>
          <cell r="M2326" t="str">
            <v>FCBB</v>
          </cell>
          <cell r="N2326" t="str">
            <v>FCBBB</v>
          </cell>
          <cell r="O2326" t="str">
            <v>Hebdomadaire</v>
          </cell>
          <cell r="P2326" t="str">
            <v>France</v>
          </cell>
          <cell r="Q2326" t="str">
            <v>Oui</v>
          </cell>
          <cell r="R2326" t="str">
            <v/>
          </cell>
          <cell r="S2326" t="str">
            <v/>
          </cell>
          <cell r="T2326" t="str">
            <v>Europe</v>
          </cell>
          <cell r="U2326" t="str">
            <v>Europe</v>
          </cell>
          <cell r="V2326">
            <v>6</v>
          </cell>
          <cell r="W2326" t="str">
            <v>Non</v>
          </cell>
          <cell r="X2326" t="str">
            <v>Cap</v>
          </cell>
          <cell r="Y2326" t="str">
            <v>12h00</v>
          </cell>
          <cell r="Z2326" t="str">
            <v>J+1</v>
          </cell>
          <cell r="AB2326" t="str">
            <v>Non</v>
          </cell>
          <cell r="AC2326" t="str">
            <v>Oui</v>
          </cell>
          <cell r="AD2326">
            <v>2</v>
          </cell>
          <cell r="AE2326">
            <v>3.028</v>
          </cell>
        </row>
        <row r="2327">
          <cell r="A2327" t="str">
            <v>FR0007488267</v>
          </cell>
          <cell r="B2327" t="str">
            <v>France Sélection Valeurs</v>
          </cell>
          <cell r="C2327" t="str">
            <v>Dédié Premium</v>
          </cell>
          <cell r="D2327">
            <v>1</v>
          </cell>
          <cell r="E2327" t="str">
            <v>FCP (2)</v>
          </cell>
          <cell r="F2327" t="str">
            <v>Matignon Finances</v>
          </cell>
          <cell r="G2327" t="str">
            <v>Matignon Finances</v>
          </cell>
          <cell r="H2327" t="str">
            <v>EUR</v>
          </cell>
          <cell r="I2327" t="str">
            <v>(Euronext Paris CAC 40 NR EUR) 40% + ( Euro Stoxx 50 NR EUR) 40% + (Eonia) 20%</v>
          </cell>
          <cell r="J2327" t="str">
            <v>www.matignonfinances.com</v>
          </cell>
          <cell r="K2327" t="str">
            <v>Mixtes EUR Flexible</v>
          </cell>
          <cell r="L2327" t="str">
            <v>Europe Fonds ouverts  - Allocation EUR Flexible</v>
          </cell>
          <cell r="M2327" t="str">
            <v>EACA</v>
          </cell>
          <cell r="N2327" t="str">
            <v>EACAB</v>
          </cell>
          <cell r="O2327" t="str">
            <v>Hebdomadaire</v>
          </cell>
          <cell r="P2327" t="str">
            <v>France</v>
          </cell>
          <cell r="Q2327" t="str">
            <v>Oui</v>
          </cell>
          <cell r="R2327" t="str">
            <v/>
          </cell>
          <cell r="S2327" t="str">
            <v/>
          </cell>
          <cell r="T2327" t="str">
            <v>France</v>
          </cell>
          <cell r="U2327" t="str">
            <v>France</v>
          </cell>
          <cell r="V2327">
            <v>6</v>
          </cell>
          <cell r="W2327" t="str">
            <v>Non</v>
          </cell>
          <cell r="X2327" t="str">
            <v>Cap</v>
          </cell>
          <cell r="Y2327" t="str">
            <v>12h00</v>
          </cell>
          <cell r="Z2327" t="str">
            <v>J+1</v>
          </cell>
          <cell r="AB2327" t="str">
            <v>Non</v>
          </cell>
          <cell r="AC2327" t="str">
            <v>Oui</v>
          </cell>
          <cell r="AD2327">
            <v>2</v>
          </cell>
          <cell r="AE2327">
            <v>2.52</v>
          </cell>
        </row>
        <row r="2328">
          <cell r="A2328" t="str">
            <v>FR0007455639</v>
          </cell>
          <cell r="B2328" t="str">
            <v>Horizons et Patrimoine C</v>
          </cell>
          <cell r="C2328" t="str">
            <v>Dédié Premium</v>
          </cell>
          <cell r="D2328">
            <v>1</v>
          </cell>
          <cell r="E2328" t="str">
            <v>FCP (2)</v>
          </cell>
          <cell r="F2328" t="str">
            <v>Matignon Finances</v>
          </cell>
          <cell r="G2328" t="str">
            <v>Matignon Finances</v>
          </cell>
          <cell r="H2328" t="str">
            <v>EUR</v>
          </cell>
          <cell r="I2328" t="str">
            <v>Eonia</v>
          </cell>
          <cell r="J2328" t="str">
            <v>www.matignonfinances.com</v>
          </cell>
          <cell r="K2328" t="str">
            <v>Mixtes EUR Flexible</v>
          </cell>
          <cell r="L2328" t="str">
            <v>Europe Fonds ouverts  - Allocation EUR Flexible - International</v>
          </cell>
          <cell r="M2328" t="str">
            <v>EACA</v>
          </cell>
          <cell r="N2328" t="str">
            <v>EACAB</v>
          </cell>
          <cell r="O2328" t="str">
            <v>Hebdomadaire</v>
          </cell>
          <cell r="P2328" t="str">
            <v>France</v>
          </cell>
          <cell r="Q2328" t="str">
            <v>Non</v>
          </cell>
          <cell r="R2328" t="str">
            <v/>
          </cell>
          <cell r="S2328" t="str">
            <v>+ 85 ans</v>
          </cell>
          <cell r="T2328" t="str">
            <v>International</v>
          </cell>
          <cell r="U2328" t="str">
            <v>Global</v>
          </cell>
          <cell r="V2328">
            <v>3</v>
          </cell>
          <cell r="W2328" t="str">
            <v>Non</v>
          </cell>
          <cell r="X2328" t="str">
            <v>Cap</v>
          </cell>
          <cell r="Y2328" t="str">
            <v>12h00</v>
          </cell>
          <cell r="Z2328" t="str">
            <v>J+1</v>
          </cell>
          <cell r="AB2328" t="str">
            <v>Non</v>
          </cell>
          <cell r="AC2328" t="str">
            <v>Non</v>
          </cell>
          <cell r="AD2328">
            <v>1.5</v>
          </cell>
          <cell r="AE2328">
            <v>1.83</v>
          </cell>
        </row>
        <row r="2329">
          <cell r="A2329" t="str">
            <v>FR0007441449</v>
          </cell>
          <cell r="B2329" t="str">
            <v>Libre Sélection Mondiale</v>
          </cell>
          <cell r="C2329" t="str">
            <v>Dédié Premium</v>
          </cell>
          <cell r="D2329">
            <v>1</v>
          </cell>
          <cell r="E2329" t="str">
            <v>FCP (2)</v>
          </cell>
          <cell r="F2329" t="str">
            <v>Matignon Finances</v>
          </cell>
          <cell r="G2329" t="str">
            <v>Matignon Finances</v>
          </cell>
          <cell r="H2329" t="str">
            <v>EUR</v>
          </cell>
          <cell r="I2329" t="str">
            <v>(JPM GBI Global TR EUR) 30% + ( Eonia) 20% + (MSCI World NR EUR) 50%</v>
          </cell>
          <cell r="J2329" t="str">
            <v>www.matignonfinances.com</v>
          </cell>
          <cell r="K2329" t="str">
            <v>Mixtes EUR Flexible</v>
          </cell>
          <cell r="L2329" t="str">
            <v>Europe Fonds ouverts  - Allocation EUR Flexible - International</v>
          </cell>
          <cell r="M2329" t="str">
            <v>EACA</v>
          </cell>
          <cell r="N2329" t="str">
            <v>EACAB</v>
          </cell>
          <cell r="O2329" t="str">
            <v>Hebdomadaire</v>
          </cell>
          <cell r="P2329" t="str">
            <v>France</v>
          </cell>
          <cell r="Q2329" t="str">
            <v>Non</v>
          </cell>
          <cell r="R2329" t="str">
            <v/>
          </cell>
          <cell r="S2329" t="str">
            <v>+ 85 ans</v>
          </cell>
          <cell r="T2329" t="str">
            <v>International</v>
          </cell>
          <cell r="U2329" t="str">
            <v>Global</v>
          </cell>
          <cell r="V2329">
            <v>5</v>
          </cell>
          <cell r="W2329" t="str">
            <v>Non</v>
          </cell>
          <cell r="X2329" t="str">
            <v>Cap</v>
          </cell>
          <cell r="Y2329" t="str">
            <v>12h00</v>
          </cell>
          <cell r="Z2329" t="str">
            <v>J+1</v>
          </cell>
          <cell r="AB2329" t="str">
            <v>Non</v>
          </cell>
          <cell r="AC2329" t="str">
            <v>Oui</v>
          </cell>
          <cell r="AD2329">
            <v>2</v>
          </cell>
          <cell r="AE2329">
            <v>2.93</v>
          </cell>
        </row>
        <row r="2330">
          <cell r="A2330" t="str">
            <v>FR0010021444</v>
          </cell>
          <cell r="B2330" t="str">
            <v>Arthur Croissance</v>
          </cell>
          <cell r="D2330">
            <v>1</v>
          </cell>
          <cell r="E2330" t="str">
            <v>FCP (2)</v>
          </cell>
          <cell r="F2330" t="str">
            <v>MCA Finance</v>
          </cell>
          <cell r="G2330" t="str">
            <v>MCA Finance</v>
          </cell>
          <cell r="H2330" t="str">
            <v>EUR</v>
          </cell>
          <cell r="I2330" t="str">
            <v>(FTSE MTS Ex-CNO Etrix 3-5Y TR EUR) 55.000% + ( €STR capitalisé) 10.000% + (EURO STOXX 50 NR EUR) 35.000%</v>
          </cell>
          <cell r="J2330" t="str">
            <v>www.mcafinance.fr</v>
          </cell>
          <cell r="K2330" t="str">
            <v>Mixtes EUR Equilibrés</v>
          </cell>
          <cell r="L2330" t="str">
            <v>Europe Fonds ouverts  - Allocation EUR Modérée</v>
          </cell>
          <cell r="M2330" t="str">
            <v>EABA</v>
          </cell>
          <cell r="N2330" t="str">
            <v>EABAB</v>
          </cell>
          <cell r="O2330" t="str">
            <v>Hebdomadaire</v>
          </cell>
          <cell r="P2330" t="str">
            <v>France</v>
          </cell>
          <cell r="Q2330" t="str">
            <v>Non</v>
          </cell>
          <cell r="R2330" t="str">
            <v/>
          </cell>
          <cell r="S2330" t="str">
            <v>+ 85 ans</v>
          </cell>
          <cell r="T2330" t="str">
            <v>Europe</v>
          </cell>
          <cell r="U2330" t="str">
            <v>Europe</v>
          </cell>
          <cell r="V2330">
            <v>5</v>
          </cell>
          <cell r="W2330" t="str">
            <v>Non</v>
          </cell>
          <cell r="X2330" t="str">
            <v>Cap</v>
          </cell>
          <cell r="Y2330" t="str">
            <v>mardi 9h00</v>
          </cell>
          <cell r="Z2330" t="str">
            <v>J+2</v>
          </cell>
          <cell r="AB2330" t="str">
            <v>Non</v>
          </cell>
          <cell r="AC2330" t="str">
            <v>Non</v>
          </cell>
          <cell r="AD2330">
            <v>2.1</v>
          </cell>
          <cell r="AE2330">
            <v>2.11</v>
          </cell>
        </row>
        <row r="2331">
          <cell r="A2331" t="str">
            <v>FR0011668011</v>
          </cell>
          <cell r="B2331" t="str">
            <v>MCA Entreprendre PME</v>
          </cell>
          <cell r="C2331" t="str">
            <v>PEA PME</v>
          </cell>
          <cell r="D2331">
            <v>6</v>
          </cell>
          <cell r="E2331" t="str">
            <v xml:space="preserve">FCP </v>
          </cell>
          <cell r="F2331" t="str">
            <v>MCA Finance</v>
          </cell>
          <cell r="G2331" t="str">
            <v>MCA Finance</v>
          </cell>
          <cell r="H2331" t="str">
            <v>EUR</v>
          </cell>
          <cell r="I2331" t="str">
            <v>Euronext Paris CAC Small NR EUR</v>
          </cell>
          <cell r="J2331" t="str">
            <v>www.mcafinance.fr</v>
          </cell>
          <cell r="K2331" t="str">
            <v>Actions France Petites &amp; Moyennes Capitalisations</v>
          </cell>
          <cell r="L2331" t="str">
            <v>Europe Fonds ouverts  - Actions France Petites &amp; Moy. Cap.</v>
          </cell>
          <cell r="M2331" t="str">
            <v>FACA</v>
          </cell>
          <cell r="N2331" t="str">
            <v>FACAB</v>
          </cell>
          <cell r="O2331" t="str">
            <v>Quotidien</v>
          </cell>
          <cell r="P2331" t="str">
            <v>France</v>
          </cell>
          <cell r="Q2331" t="str">
            <v>Oui</v>
          </cell>
          <cell r="R2331" t="str">
            <v/>
          </cell>
          <cell r="S2331" t="str">
            <v/>
          </cell>
          <cell r="T2331" t="str">
            <v>Europe</v>
          </cell>
          <cell r="U2331" t="str">
            <v>Europe</v>
          </cell>
          <cell r="V2331">
            <v>6</v>
          </cell>
          <cell r="W2331" t="str">
            <v>Non</v>
          </cell>
          <cell r="X2331" t="str">
            <v>Cap</v>
          </cell>
          <cell r="Y2331" t="str">
            <v>09h00</v>
          </cell>
          <cell r="Z2331" t="str">
            <v>J</v>
          </cell>
          <cell r="AA2331">
            <v>0</v>
          </cell>
          <cell r="AB2331" t="str">
            <v>Non</v>
          </cell>
          <cell r="AC2331" t="str">
            <v>Oui</v>
          </cell>
          <cell r="AD2331">
            <v>2.9</v>
          </cell>
          <cell r="AE2331">
            <v>2.94</v>
          </cell>
        </row>
        <row r="2332">
          <cell r="A2332" t="str">
            <v>FR0007026299</v>
          </cell>
          <cell r="B2332" t="str">
            <v>MCA Convictions Patrimoine</v>
          </cell>
          <cell r="C2332" t="str">
            <v>Refus SLSPL comité de référencement 06/2018 (attente commerciaux)</v>
          </cell>
          <cell r="D2332">
            <v>1</v>
          </cell>
          <cell r="E2332" t="str">
            <v>FCP (2)</v>
          </cell>
          <cell r="F2332" t="str">
            <v>MCA Finance</v>
          </cell>
          <cell r="G2332" t="str">
            <v>MCA Finance</v>
          </cell>
          <cell r="H2332" t="str">
            <v>EUR</v>
          </cell>
          <cell r="I2332" t="str">
            <v>(€STR capitalisé) 65.000% + ( Euronext Paris CAC 40 NR EUR) 35.000%</v>
          </cell>
          <cell r="J2332" t="str">
            <v>www.mcafinance.fr</v>
          </cell>
          <cell r="K2332" t="str">
            <v>Mixtes EUR Equilibrés</v>
          </cell>
          <cell r="L2332" t="str">
            <v>Europe Fonds ouverts  - Allocation EUR Modérée</v>
          </cell>
          <cell r="M2332" t="str">
            <v>EABA</v>
          </cell>
          <cell r="N2332" t="str">
            <v>EABAB</v>
          </cell>
          <cell r="O2332" t="str">
            <v>Hebdomadaire</v>
          </cell>
          <cell r="P2332" t="str">
            <v>France</v>
          </cell>
          <cell r="Q2332" t="str">
            <v>Non</v>
          </cell>
          <cell r="R2332" t="str">
            <v/>
          </cell>
          <cell r="S2332" t="str">
            <v>+ 85 ans</v>
          </cell>
          <cell r="T2332" t="str">
            <v>Europe</v>
          </cell>
          <cell r="U2332" t="str">
            <v>Europe</v>
          </cell>
          <cell r="V2332">
            <v>5</v>
          </cell>
          <cell r="W2332" t="str">
            <v>Non</v>
          </cell>
          <cell r="X2332" t="str">
            <v>Cap</v>
          </cell>
          <cell r="Y2332" t="str">
            <v>09h00</v>
          </cell>
          <cell r="Z2332" t="str">
            <v>Cut Off:Ve09h00 Val:J+2  DE:1,5%</v>
          </cell>
          <cell r="AB2332" t="str">
            <v>Non</v>
          </cell>
          <cell r="AC2332" t="str">
            <v>Oui</v>
          </cell>
          <cell r="AD2332">
            <v>1.8</v>
          </cell>
          <cell r="AE2332">
            <v>2.0699999999999998</v>
          </cell>
        </row>
        <row r="2333">
          <cell r="A2333" t="str">
            <v>FR0007490164</v>
          </cell>
          <cell r="B2333" t="str">
            <v>MCA Europe</v>
          </cell>
          <cell r="C2333" t="str">
            <v>Refus SLSPL comité de référencement 06/2018 (attente commerciaux)</v>
          </cell>
          <cell r="D2333">
            <v>1</v>
          </cell>
          <cell r="E2333" t="str">
            <v>FCP</v>
          </cell>
          <cell r="F2333" t="str">
            <v>MCA Finance</v>
          </cell>
          <cell r="G2333" t="str">
            <v>MCA Finance</v>
          </cell>
          <cell r="H2333" t="str">
            <v>EUR</v>
          </cell>
          <cell r="I2333" t="str">
            <v>EURO STOXX 50 NR EUR</v>
          </cell>
          <cell r="J2333" t="str">
            <v>www.mcafinance.fr</v>
          </cell>
          <cell r="K2333" t="str">
            <v>Actions France Grandes Capitalisations</v>
          </cell>
          <cell r="L2333" t="str">
            <v>Europe Fonds ouverts  - Actions France Grandes Cap.</v>
          </cell>
          <cell r="M2333" t="str">
            <v>FAAA</v>
          </cell>
          <cell r="N2333" t="str">
            <v>FAAAB</v>
          </cell>
          <cell r="O2333" t="str">
            <v>Quotidien</v>
          </cell>
          <cell r="P2333" t="str">
            <v>France</v>
          </cell>
          <cell r="Q2333" t="str">
            <v>Oui</v>
          </cell>
          <cell r="R2333" t="str">
            <v/>
          </cell>
          <cell r="S2333" t="str">
            <v/>
          </cell>
          <cell r="T2333" t="str">
            <v>France</v>
          </cell>
          <cell r="U2333" t="str">
            <v>France</v>
          </cell>
          <cell r="V2333">
            <v>6</v>
          </cell>
          <cell r="W2333" t="str">
            <v>Non</v>
          </cell>
          <cell r="X2333" t="str">
            <v>Cap</v>
          </cell>
          <cell r="Y2333" t="str">
            <v>09h00</v>
          </cell>
          <cell r="Z2333" t="str">
            <v>Cut Off:Ve09h00 Val:J+2  DE:</v>
          </cell>
          <cell r="AB2333" t="str">
            <v>Non</v>
          </cell>
          <cell r="AC2333" t="str">
            <v>Oui</v>
          </cell>
          <cell r="AD2333">
            <v>1.8</v>
          </cell>
          <cell r="AE2333">
            <v>2.5099999999999998</v>
          </cell>
        </row>
        <row r="2334">
          <cell r="A2334" t="str">
            <v>FR0007004171</v>
          </cell>
          <cell r="B2334" t="str">
            <v>MCA Gestoblig</v>
          </cell>
          <cell r="D2334">
            <v>2</v>
          </cell>
          <cell r="E2334" t="str">
            <v>FCP (2)</v>
          </cell>
          <cell r="F2334" t="str">
            <v>MCA Finance</v>
          </cell>
          <cell r="G2334" t="str">
            <v>MCA Finance</v>
          </cell>
          <cell r="H2334" t="str">
            <v>EUR</v>
          </cell>
          <cell r="I2334" t="str">
            <v>FTSE MTS Ex-CNO Etrix 1-3Y TR EUR</v>
          </cell>
          <cell r="J2334" t="str">
            <v>www.mcafinance.fr</v>
          </cell>
          <cell r="K2334" t="str">
            <v>Emprunts Privés EUR</v>
          </cell>
          <cell r="L2334" t="str">
            <v>Europe Fonds ouverts  - Obligations EUR Emprunts Privés</v>
          </cell>
          <cell r="M2334" t="str">
            <v>BCLA</v>
          </cell>
          <cell r="N2334" t="str">
            <v>BCLAB</v>
          </cell>
          <cell r="O2334" t="str">
            <v>Hebdomadaire</v>
          </cell>
          <cell r="P2334" t="str">
            <v>France</v>
          </cell>
          <cell r="Q2334" t="str">
            <v>Non</v>
          </cell>
          <cell r="R2334" t="str">
            <v/>
          </cell>
          <cell r="S2334" t="str">
            <v>+ 85 ans</v>
          </cell>
          <cell r="T2334" t="str">
            <v>Zone Euro</v>
          </cell>
          <cell r="U2334" t="str">
            <v>Euroland</v>
          </cell>
          <cell r="V2334">
            <v>3</v>
          </cell>
          <cell r="W2334" t="str">
            <v>Non</v>
          </cell>
          <cell r="X2334" t="str">
            <v>Cap</v>
          </cell>
          <cell r="Y2334" t="str">
            <v>09h00</v>
          </cell>
          <cell r="Z2334" t="str">
            <v>Cut Off:Ve09h00 Val:J+2  DE:</v>
          </cell>
          <cell r="AB2334" t="str">
            <v>Non</v>
          </cell>
          <cell r="AC2334" t="str">
            <v>Oui</v>
          </cell>
          <cell r="AD2334">
            <v>1.2</v>
          </cell>
          <cell r="AE2334">
            <v>0.77</v>
          </cell>
        </row>
        <row r="2335">
          <cell r="A2335" t="str">
            <v>FR0010231936</v>
          </cell>
          <cell r="B2335" t="str">
            <v>MCA GTD</v>
          </cell>
          <cell r="D2335">
            <v>1</v>
          </cell>
          <cell r="E2335" t="str">
            <v>FCP (2)</v>
          </cell>
          <cell r="F2335" t="str">
            <v>MCA Finance</v>
          </cell>
          <cell r="G2335" t="str">
            <v>MCA Finance</v>
          </cell>
          <cell r="H2335" t="str">
            <v>EUR</v>
          </cell>
          <cell r="I2335" t="str">
            <v>Markit iBoxx EUR Liquid High Yield Index</v>
          </cell>
          <cell r="J2335" t="str">
            <v>www.mcafinance.fr</v>
          </cell>
          <cell r="K2335" t="str">
            <v>Mixtes EUR Prudents</v>
          </cell>
          <cell r="L2335" t="str">
            <v>Europe Fonds ouverts  - Allocation EUR Prudente</v>
          </cell>
          <cell r="M2335" t="str">
            <v>EAAA</v>
          </cell>
          <cell r="N2335" t="str">
            <v>EAAAB</v>
          </cell>
          <cell r="O2335" t="str">
            <v>Hebdomadaire</v>
          </cell>
          <cell r="P2335" t="str">
            <v>France</v>
          </cell>
          <cell r="Q2335" t="str">
            <v>Non</v>
          </cell>
          <cell r="R2335" t="str">
            <v/>
          </cell>
          <cell r="S2335" t="str">
            <v>+ 85 ans</v>
          </cell>
          <cell r="T2335" t="str">
            <v>International</v>
          </cell>
          <cell r="U2335" t="str">
            <v>Global</v>
          </cell>
          <cell r="V2335">
            <v>4</v>
          </cell>
          <cell r="W2335" t="str">
            <v>Non</v>
          </cell>
          <cell r="X2335" t="str">
            <v>Cap</v>
          </cell>
          <cell r="AB2335" t="str">
            <v>Non</v>
          </cell>
          <cell r="AC2335" t="str">
            <v>Oui</v>
          </cell>
          <cell r="AD2335">
            <v>1.8</v>
          </cell>
          <cell r="AE2335">
            <v>1.87</v>
          </cell>
        </row>
        <row r="2336">
          <cell r="A2336" t="str">
            <v>FR0013106705</v>
          </cell>
          <cell r="B2336" t="str">
            <v>MCA Global Markets</v>
          </cell>
          <cell r="C2336" t="str">
            <v>Présent sur MS au 09/11/2020 - Pas MS, AMF OK (26/03/2019)</v>
          </cell>
          <cell r="D2336">
            <v>0</v>
          </cell>
          <cell r="E2336" t="str">
            <v>FCP</v>
          </cell>
          <cell r="F2336" t="str">
            <v>MCA Finance</v>
          </cell>
          <cell r="G2336" t="str">
            <v>MCA Finance</v>
          </cell>
          <cell r="H2336" t="str">
            <v>EUR</v>
          </cell>
          <cell r="I2336" t="str">
            <v>MSCI ACWI NR EUR</v>
          </cell>
          <cell r="J2336" t="str">
            <v>www.mcafinance.fr</v>
          </cell>
          <cell r="K2336" t="str">
            <v>Mixtes EUR Dynamiques</v>
          </cell>
          <cell r="L2336" t="str">
            <v>Europe Fonds ouverts  - Allocation EUR Agressive - International</v>
          </cell>
          <cell r="M2336" t="str">
            <v>EADA</v>
          </cell>
          <cell r="N2336" t="str">
            <v>EADAB</v>
          </cell>
          <cell r="O2336" t="str">
            <v>Quotidien</v>
          </cell>
          <cell r="Q2336" t="str">
            <v>Non</v>
          </cell>
          <cell r="S2336" t="str">
            <v/>
          </cell>
          <cell r="T2336" t="str">
            <v>International</v>
          </cell>
          <cell r="U2336" t="str">
            <v>Global</v>
          </cell>
          <cell r="V2336">
            <v>6</v>
          </cell>
          <cell r="X2336" t="str">
            <v>Cap</v>
          </cell>
          <cell r="Y2336" t="str">
            <v>mardi 9h00</v>
          </cell>
          <cell r="Z2336" t="str">
            <v>J+2</v>
          </cell>
          <cell r="AB2336" t="str">
            <v>Non</v>
          </cell>
          <cell r="AC2336" t="str">
            <v>Oui</v>
          </cell>
          <cell r="AD2336">
            <v>2</v>
          </cell>
          <cell r="AE2336">
            <v>2.09</v>
          </cell>
        </row>
        <row r="2337">
          <cell r="A2337" t="str">
            <v>FR0007042288</v>
          </cell>
          <cell r="B2337" t="str">
            <v>MCA Le Logis</v>
          </cell>
          <cell r="D2337">
            <v>0</v>
          </cell>
          <cell r="E2337" t="str">
            <v>FCP (2)</v>
          </cell>
          <cell r="F2337" t="str">
            <v>MCA Finance</v>
          </cell>
          <cell r="G2337" t="str">
            <v>MCA Finance</v>
          </cell>
          <cell r="H2337" t="str">
            <v>EUR</v>
          </cell>
          <cell r="I2337" t="str">
            <v>(€STR capitalisé) 50.000% + ( Euronext Paris CAC All Tradable NR EUR) 50.000%</v>
          </cell>
          <cell r="J2337" t="str">
            <v>www.mcafinance.fr</v>
          </cell>
          <cell r="K2337" t="str">
            <v>Mixtes EUR Dynamiques</v>
          </cell>
          <cell r="L2337" t="str">
            <v>Europe Fonds ouverts  - Allocation EUR Aggressive</v>
          </cell>
          <cell r="M2337" t="str">
            <v>EADA</v>
          </cell>
          <cell r="N2337" t="str">
            <v>EADAB</v>
          </cell>
          <cell r="O2337" t="str">
            <v>Hebdomadaire</v>
          </cell>
          <cell r="P2337" t="str">
            <v>France</v>
          </cell>
          <cell r="Q2337" t="str">
            <v>Non</v>
          </cell>
          <cell r="R2337" t="str">
            <v/>
          </cell>
          <cell r="S2337" t="str">
            <v>+ 85 ans</v>
          </cell>
          <cell r="T2337" t="str">
            <v>Zone Euro</v>
          </cell>
          <cell r="U2337" t="str">
            <v>Euroland</v>
          </cell>
          <cell r="V2337">
            <v>5</v>
          </cell>
          <cell r="W2337" t="str">
            <v>Non</v>
          </cell>
          <cell r="X2337" t="str">
            <v>Cap</v>
          </cell>
          <cell r="AB2337" t="str">
            <v>Non</v>
          </cell>
          <cell r="AC2337" t="str">
            <v>Non</v>
          </cell>
          <cell r="AD2337">
            <v>1.5</v>
          </cell>
          <cell r="AE2337">
            <v>2</v>
          </cell>
        </row>
        <row r="2338">
          <cell r="A2338" t="str">
            <v>FR0007026307</v>
          </cell>
          <cell r="B2338" t="str">
            <v>MCA Vie</v>
          </cell>
          <cell r="D2338">
            <v>0</v>
          </cell>
          <cell r="E2338" t="str">
            <v>FCP (2)</v>
          </cell>
          <cell r="F2338" t="str">
            <v>MCA Finance</v>
          </cell>
          <cell r="G2338" t="str">
            <v>MCA Finance</v>
          </cell>
          <cell r="H2338" t="str">
            <v>EUR</v>
          </cell>
          <cell r="I2338" t="str">
            <v>(€STR capitalisé) 50.000% + ( Euronext Paris CAC All Tradable NR EUR) 50.000%</v>
          </cell>
          <cell r="J2338" t="str">
            <v>www.mcafinance.fr</v>
          </cell>
          <cell r="K2338" t="str">
            <v>Mixtes EUR Equilibrés</v>
          </cell>
          <cell r="L2338" t="str">
            <v>Europe Fonds ouverts  - Allocation EUR Modérée</v>
          </cell>
          <cell r="M2338" t="str">
            <v>EABA</v>
          </cell>
          <cell r="N2338" t="str">
            <v>EABAB</v>
          </cell>
          <cell r="O2338" t="str">
            <v>Hebdomadaire</v>
          </cell>
          <cell r="P2338" t="str">
            <v>France</v>
          </cell>
          <cell r="Q2338" t="str">
            <v>Non</v>
          </cell>
          <cell r="R2338" t="str">
            <v/>
          </cell>
          <cell r="S2338" t="str">
            <v>+ 85 ans</v>
          </cell>
          <cell r="T2338" t="str">
            <v>Zone Euro</v>
          </cell>
          <cell r="U2338" t="str">
            <v>Euroland</v>
          </cell>
          <cell r="V2338">
            <v>5</v>
          </cell>
          <cell r="W2338" t="str">
            <v>Non</v>
          </cell>
          <cell r="X2338" t="str">
            <v>Cap</v>
          </cell>
          <cell r="AB2338" t="str">
            <v>Non</v>
          </cell>
          <cell r="AC2338" t="str">
            <v>Non</v>
          </cell>
          <cell r="AD2338">
            <v>1.5</v>
          </cell>
          <cell r="AE2338">
            <v>1.75</v>
          </cell>
        </row>
        <row r="2339">
          <cell r="A2339" t="str">
            <v>FR0013332764</v>
          </cell>
          <cell r="B2339" t="str">
            <v>Toulindac C</v>
          </cell>
          <cell r="C2339" t="str">
            <v>Pas MS, AMF OK (26/03/2019) / VL d'origine 1000€ le 19/06/2018</v>
          </cell>
          <cell r="D2339">
            <v>1</v>
          </cell>
          <cell r="E2339" t="str">
            <v>FIA (2)</v>
          </cell>
          <cell r="F2339" t="str">
            <v>MCA Finance</v>
          </cell>
          <cell r="G2339" t="str">
            <v>MCA Finance</v>
          </cell>
          <cell r="H2339" t="str">
            <v>EUR</v>
          </cell>
          <cell r="I2339" t="str">
            <v>(FTSE MTS Ex-CNO Etrix 3-5Y TR EUR) 55.000% + ( €STR capitalisé) 10.000% + (Euronext Paris CAC All Tradable NR EUR) 35.000%</v>
          </cell>
          <cell r="J2339" t="str">
            <v>www.mcafinance.fr</v>
          </cell>
          <cell r="K2339" t="str">
            <v>Mixtes EUR Flexible</v>
          </cell>
          <cell r="L2339" t="str">
            <v>Europe Fonds ouverts  - Allocation EUR Flexible - International</v>
          </cell>
          <cell r="M2339" t="str">
            <v>EACA</v>
          </cell>
          <cell r="N2339" t="str">
            <v>EACAB</v>
          </cell>
          <cell r="O2339" t="str">
            <v>Hebdomadaire</v>
          </cell>
          <cell r="Q2339" t="str">
            <v>Non</v>
          </cell>
          <cell r="R2339" t="str">
            <v/>
          </cell>
          <cell r="S2339" t="str">
            <v>+ 85 ans</v>
          </cell>
          <cell r="T2339" t="str">
            <v>International</v>
          </cell>
          <cell r="U2339" t="str">
            <v>Global</v>
          </cell>
          <cell r="V2339">
            <v>5</v>
          </cell>
          <cell r="X2339" t="str">
            <v>Cap</v>
          </cell>
          <cell r="Y2339" t="str">
            <v>mardi 9h00</v>
          </cell>
          <cell r="Z2339" t="str">
            <v>J+2</v>
          </cell>
          <cell r="AB2339" t="str">
            <v>Non</v>
          </cell>
          <cell r="AC2339" t="str">
            <v>Non</v>
          </cell>
          <cell r="AD2339">
            <v>1.8</v>
          </cell>
          <cell r="AE2339">
            <v>1.81</v>
          </cell>
        </row>
        <row r="2340">
          <cell r="A2340" t="str">
            <v>FR0013484946</v>
          </cell>
          <cell r="B2340" t="str">
            <v>Alex Invest C</v>
          </cell>
          <cell r="D2340">
            <v>1</v>
          </cell>
          <cell r="E2340" t="str">
            <v>FCP (2)</v>
          </cell>
          <cell r="F2340" t="str">
            <v>MCA Finance</v>
          </cell>
          <cell r="G2340" t="str">
            <v>MCA Finance</v>
          </cell>
          <cell r="H2340" t="str">
            <v>EUR</v>
          </cell>
          <cell r="I2340" t="str">
            <v>(FTSE MTS Ex-CNO Etrix 3-5Y TR EUR) 55.000% + ( €STR capitalisé) 10.000% + (Euronext Paris CAC All Tradable NR EUR) 35.000%</v>
          </cell>
          <cell r="J2340" t="str">
            <v>www.mcafinance.fr</v>
          </cell>
          <cell r="K2340" t="str">
            <v>Mixtes EUR Flexible</v>
          </cell>
          <cell r="L2340" t="str">
            <v>Europe Fonds ouverts  - Allocation EUR Flexible - International</v>
          </cell>
          <cell r="M2340" t="str">
            <v>EACA</v>
          </cell>
          <cell r="N2340" t="str">
            <v>EACAB</v>
          </cell>
          <cell r="O2340" t="str">
            <v>Hebdomadaire</v>
          </cell>
          <cell r="P2340" t="str">
            <v>France</v>
          </cell>
          <cell r="Q2340" t="str">
            <v>Non</v>
          </cell>
          <cell r="R2340" t="str">
            <v/>
          </cell>
          <cell r="S2340" t="str">
            <v>+ 85 ans</v>
          </cell>
          <cell r="T2340" t="str">
            <v>International</v>
          </cell>
          <cell r="U2340" t="str">
            <v>Global</v>
          </cell>
          <cell r="V2340">
            <v>4</v>
          </cell>
          <cell r="W2340" t="str">
            <v>Non</v>
          </cell>
          <cell r="X2340" t="str">
            <v>Cap</v>
          </cell>
          <cell r="Y2340" t="str">
            <v>9h00</v>
          </cell>
          <cell r="Z2340" t="str">
            <v>J+2</v>
          </cell>
          <cell r="AB2340" t="str">
            <v>Non</v>
          </cell>
          <cell r="AC2340" t="str">
            <v>Non</v>
          </cell>
          <cell r="AD2340">
            <v>1.8</v>
          </cell>
          <cell r="AE2340">
            <v>1.97</v>
          </cell>
        </row>
        <row r="2341">
          <cell r="A2341" t="str">
            <v>FR0010307876</v>
          </cell>
          <cell r="B2341" t="str">
            <v>ActionPrivée Evolutif</v>
          </cell>
          <cell r="C2341" t="str">
            <v/>
          </cell>
          <cell r="D2341">
            <v>3</v>
          </cell>
          <cell r="E2341" t="str">
            <v>FCP</v>
          </cell>
          <cell r="F2341" t="str">
            <v>Meeschaert AM</v>
          </cell>
          <cell r="G2341" t="str">
            <v>Meeschaert Asset Management</v>
          </cell>
          <cell r="H2341" t="str">
            <v>EUR</v>
          </cell>
          <cell r="I2341" t="str">
            <v>(Euro Stoxx 50 NR EUR) 50% + ( Eonia) 50%</v>
          </cell>
          <cell r="J2341" t="str">
            <v>www.meeschaert.com</v>
          </cell>
          <cell r="K2341" t="str">
            <v>Mixtes EUR Flexible</v>
          </cell>
          <cell r="L2341" t="str">
            <v>Europe Fonds ouverts  - Allocation EUR Flexible</v>
          </cell>
          <cell r="M2341" t="str">
            <v>EACA</v>
          </cell>
          <cell r="N2341" t="str">
            <v>EACAB</v>
          </cell>
          <cell r="O2341" t="str">
            <v>Quotidien</v>
          </cell>
          <cell r="P2341" t="str">
            <v>France</v>
          </cell>
          <cell r="Q2341" t="str">
            <v>Oui</v>
          </cell>
          <cell r="R2341" t="str">
            <v/>
          </cell>
          <cell r="S2341" t="str">
            <v>+ 85 ans</v>
          </cell>
          <cell r="T2341" t="str">
            <v>Europe</v>
          </cell>
          <cell r="U2341" t="str">
            <v>Europe</v>
          </cell>
          <cell r="V2341">
            <v>5</v>
          </cell>
          <cell r="W2341" t="str">
            <v>Non</v>
          </cell>
          <cell r="X2341" t="str">
            <v>Cap</v>
          </cell>
          <cell r="AB2341" t="str">
            <v>Non</v>
          </cell>
          <cell r="AC2341" t="str">
            <v>Oui</v>
          </cell>
          <cell r="AD2341">
            <v>1.9</v>
          </cell>
          <cell r="AE2341">
            <v>2.65</v>
          </cell>
        </row>
        <row r="2342">
          <cell r="A2342" t="str">
            <v>FR0013384062</v>
          </cell>
          <cell r="B2342" t="str">
            <v>Alpha Opportunities R</v>
          </cell>
          <cell r="D2342">
            <v>5</v>
          </cell>
          <cell r="E2342" t="str">
            <v>FCP</v>
          </cell>
          <cell r="F2342" t="str">
            <v>Meeschaert AM</v>
          </cell>
          <cell r="G2342" t="str">
            <v>Meeschaert Asset Management</v>
          </cell>
          <cell r="H2342" t="str">
            <v>EUR</v>
          </cell>
          <cell r="I2342" t="str">
            <v>Pas d'indice de référence</v>
          </cell>
          <cell r="J2342" t="str">
            <v>www.meeschaert.com</v>
          </cell>
          <cell r="K2342" t="str">
            <v>Mixtes EUR Flexible</v>
          </cell>
          <cell r="L2342" t="str">
            <v>Europe Fonds ouverts  - Allocation EUR Flexible - International</v>
          </cell>
          <cell r="M2342" t="str">
            <v>EACA</v>
          </cell>
          <cell r="N2342" t="str">
            <v>EACAB</v>
          </cell>
          <cell r="O2342" t="str">
            <v>Quotidien</v>
          </cell>
          <cell r="P2342" t="str">
            <v>France</v>
          </cell>
          <cell r="Q2342" t="str">
            <v>Non</v>
          </cell>
          <cell r="R2342" t="str">
            <v/>
          </cell>
          <cell r="S2342" t="str">
            <v>+ 85 ans</v>
          </cell>
          <cell r="T2342" t="str">
            <v>International</v>
          </cell>
          <cell r="U2342" t="str">
            <v>Global</v>
          </cell>
          <cell r="V2342">
            <v>4</v>
          </cell>
          <cell r="W2342" t="str">
            <v>Non</v>
          </cell>
          <cell r="X2342" t="str">
            <v>Cap</v>
          </cell>
          <cell r="Y2342" t="str">
            <v>11h00 J-1</v>
          </cell>
          <cell r="Z2342" t="str">
            <v>J+3</v>
          </cell>
          <cell r="AA2342">
            <v>0</v>
          </cell>
          <cell r="AB2342" t="str">
            <v>Non</v>
          </cell>
          <cell r="AC2342" t="str">
            <v>Oui</v>
          </cell>
          <cell r="AD2342">
            <v>1.8</v>
          </cell>
          <cell r="AE2342">
            <v>2.2999999999999998</v>
          </cell>
        </row>
        <row r="2343">
          <cell r="A2343" t="str">
            <v>FR0012830933</v>
          </cell>
          <cell r="B2343" t="str">
            <v>Amilton Premium Europe I</v>
          </cell>
          <cell r="D2343">
            <v>3</v>
          </cell>
          <cell r="E2343" t="str">
            <v>FCP</v>
          </cell>
          <cell r="F2343" t="str">
            <v>Meeschaert AM</v>
          </cell>
          <cell r="G2343" t="str">
            <v>Meeschaert Asset Management</v>
          </cell>
          <cell r="H2343" t="str">
            <v>EUR</v>
          </cell>
          <cell r="I2343" t="str">
            <v>Euro Stoxx Small NR EUR</v>
          </cell>
          <cell r="J2343" t="str">
            <v>www.meeschaert.com</v>
          </cell>
          <cell r="K2343" t="str">
            <v>Actions Europe Moyennes Capitalisations</v>
          </cell>
          <cell r="L2343" t="str">
            <v>Europe Fonds ouverts  - Actions Europe Moyennes Cap.</v>
          </cell>
          <cell r="M2343" t="str">
            <v>FCD0</v>
          </cell>
          <cell r="N2343" t="str">
            <v>FCD0B</v>
          </cell>
          <cell r="O2343" t="str">
            <v>Quotidien</v>
          </cell>
          <cell r="P2343" t="str">
            <v>France</v>
          </cell>
          <cell r="Q2343" t="str">
            <v>Oui</v>
          </cell>
          <cell r="R2343" t="str">
            <v/>
          </cell>
          <cell r="S2343" t="str">
            <v/>
          </cell>
          <cell r="T2343" t="str">
            <v>Europe</v>
          </cell>
          <cell r="U2343" t="str">
            <v>Europe</v>
          </cell>
          <cell r="V2343">
            <v>6</v>
          </cell>
          <cell r="W2343" t="str">
            <v>Non</v>
          </cell>
          <cell r="X2343" t="str">
            <v>Cap</v>
          </cell>
          <cell r="Y2343" t="str">
            <v>11h00</v>
          </cell>
          <cell r="Z2343" t="str">
            <v>J+2</v>
          </cell>
          <cell r="AB2343" t="str">
            <v>Oui</v>
          </cell>
          <cell r="AC2343" t="str">
            <v>Oui</v>
          </cell>
          <cell r="AD2343">
            <v>1.1000000000000001</v>
          </cell>
          <cell r="AE2343">
            <v>1.23</v>
          </cell>
        </row>
        <row r="2344">
          <cell r="A2344" t="str">
            <v>FR0010687749</v>
          </cell>
          <cell r="B2344" t="str">
            <v>Amilton Premium Europe R</v>
          </cell>
          <cell r="D2344">
            <v>15</v>
          </cell>
          <cell r="E2344" t="str">
            <v>FCP</v>
          </cell>
          <cell r="F2344" t="str">
            <v>Meeschaert AM</v>
          </cell>
          <cell r="G2344" t="str">
            <v>Meeschaert Asset Management</v>
          </cell>
          <cell r="H2344" t="str">
            <v>EUR</v>
          </cell>
          <cell r="I2344" t="str">
            <v>Euro Stoxx Small NR EUR</v>
          </cell>
          <cell r="J2344" t="str">
            <v>www.meeschaert.com</v>
          </cell>
          <cell r="K2344" t="str">
            <v>Actions Europe Moyennes Capitalisations</v>
          </cell>
          <cell r="L2344" t="str">
            <v>Europe Fonds ouverts  - Actions Europe Moyennes Cap.</v>
          </cell>
          <cell r="M2344" t="str">
            <v>FCD0</v>
          </cell>
          <cell r="N2344" t="str">
            <v>FCD0B</v>
          </cell>
          <cell r="O2344" t="str">
            <v>Quotidien</v>
          </cell>
          <cell r="P2344" t="str">
            <v>France</v>
          </cell>
          <cell r="Q2344" t="str">
            <v>Oui</v>
          </cell>
          <cell r="R2344" t="str">
            <v/>
          </cell>
          <cell r="S2344" t="str">
            <v/>
          </cell>
          <cell r="T2344" t="str">
            <v>Europe</v>
          </cell>
          <cell r="U2344" t="str">
            <v>Europe</v>
          </cell>
          <cell r="V2344">
            <v>6</v>
          </cell>
          <cell r="W2344" t="str">
            <v>Non</v>
          </cell>
          <cell r="X2344" t="str">
            <v>Cap</v>
          </cell>
          <cell r="Y2344" t="str">
            <v>10h00</v>
          </cell>
          <cell r="Z2344" t="str">
            <v>J+2</v>
          </cell>
          <cell r="AA2344">
            <v>0</v>
          </cell>
          <cell r="AB2344" t="str">
            <v>Oui</v>
          </cell>
          <cell r="AC2344" t="str">
            <v>Oui</v>
          </cell>
          <cell r="AD2344">
            <v>2.25</v>
          </cell>
          <cell r="AE2344">
            <v>2.38</v>
          </cell>
        </row>
        <row r="2345">
          <cell r="A2345" t="str">
            <v>FR0010561415</v>
          </cell>
          <cell r="B2345" t="str">
            <v>Amilton Small Caps R</v>
          </cell>
          <cell r="C2345" t="str">
            <v/>
          </cell>
          <cell r="D2345">
            <v>9</v>
          </cell>
          <cell r="E2345" t="str">
            <v>FCP</v>
          </cell>
          <cell r="F2345" t="str">
            <v>Meeschaert AM</v>
          </cell>
          <cell r="G2345" t="str">
            <v>Meeschaert Asset Management</v>
          </cell>
          <cell r="H2345" t="str">
            <v>EUR</v>
          </cell>
          <cell r="I2345" t="str">
            <v>Euronext Paris CAC Mid&amp;Small NR EUR</v>
          </cell>
          <cell r="J2345" t="str">
            <v>www.meeschaert.com</v>
          </cell>
          <cell r="K2345" t="str">
            <v>Actions France Petites &amp; Moyennes Capitalisations</v>
          </cell>
          <cell r="L2345" t="str">
            <v>Europe Fonds ouverts  - Actions France Petites &amp; Moy. Cap.</v>
          </cell>
          <cell r="M2345" t="str">
            <v>FACA</v>
          </cell>
          <cell r="N2345" t="str">
            <v>FACAB</v>
          </cell>
          <cell r="O2345" t="str">
            <v>Quotidien</v>
          </cell>
          <cell r="P2345" t="str">
            <v>France</v>
          </cell>
          <cell r="Q2345" t="str">
            <v>Oui</v>
          </cell>
          <cell r="R2345" t="str">
            <v/>
          </cell>
          <cell r="S2345" t="str">
            <v/>
          </cell>
          <cell r="T2345" t="str">
            <v>France</v>
          </cell>
          <cell r="U2345" t="str">
            <v>France</v>
          </cell>
          <cell r="V2345">
            <v>6</v>
          </cell>
          <cell r="W2345" t="str">
            <v>Non</v>
          </cell>
          <cell r="X2345" t="str">
            <v>Cap</v>
          </cell>
          <cell r="Y2345" t="str">
            <v>12h00</v>
          </cell>
          <cell r="Z2345" t="str">
            <v>J+3</v>
          </cell>
          <cell r="AB2345" t="str">
            <v>Non</v>
          </cell>
          <cell r="AC2345" t="str">
            <v>Oui</v>
          </cell>
          <cell r="AD2345">
            <v>2.4</v>
          </cell>
          <cell r="AE2345">
            <v>6.21</v>
          </cell>
        </row>
        <row r="2346">
          <cell r="A2346" t="str">
            <v>FR0011668730</v>
          </cell>
          <cell r="B2346" t="str">
            <v>Amilton Solution R</v>
          </cell>
          <cell r="D2346">
            <v>11</v>
          </cell>
          <cell r="E2346" t="str">
            <v>FCP</v>
          </cell>
          <cell r="F2346" t="str">
            <v>Meeschaert AM</v>
          </cell>
          <cell r="G2346" t="str">
            <v>Meeschaert Asset Management</v>
          </cell>
          <cell r="H2346" t="str">
            <v>EUR</v>
          </cell>
          <cell r="I2346" t="str">
            <v>Pas d'indice de référence</v>
          </cell>
          <cell r="J2346" t="str">
            <v>www.meeschaert.com</v>
          </cell>
          <cell r="K2346" t="str">
            <v>Mixtes EUR Prudents</v>
          </cell>
          <cell r="L2346" t="str">
            <v>Europe Fonds ouverts  - Allocation EUR Prudente - International</v>
          </cell>
          <cell r="M2346" t="str">
            <v>EAAA</v>
          </cell>
          <cell r="N2346" t="str">
            <v>EAAAB</v>
          </cell>
          <cell r="O2346" t="str">
            <v>Quotidien</v>
          </cell>
          <cell r="P2346" t="str">
            <v>France</v>
          </cell>
          <cell r="Q2346" t="str">
            <v>Non</v>
          </cell>
          <cell r="R2346" t="str">
            <v/>
          </cell>
          <cell r="S2346" t="str">
            <v>+ 85 ans</v>
          </cell>
          <cell r="T2346" t="str">
            <v>International</v>
          </cell>
          <cell r="U2346" t="str">
            <v>Global</v>
          </cell>
          <cell r="V2346">
            <v>5</v>
          </cell>
          <cell r="W2346" t="str">
            <v>Non</v>
          </cell>
          <cell r="X2346" t="str">
            <v>Cap</v>
          </cell>
          <cell r="Y2346" t="str">
            <v>10h00</v>
          </cell>
          <cell r="Z2346" t="str">
            <v>J+2</v>
          </cell>
          <cell r="AA2346">
            <v>0</v>
          </cell>
          <cell r="AB2346" t="str">
            <v>Non</v>
          </cell>
          <cell r="AC2346" t="str">
            <v>Oui</v>
          </cell>
          <cell r="AD2346">
            <v>1.75</v>
          </cell>
          <cell r="AE2346">
            <v>1.66</v>
          </cell>
        </row>
        <row r="2347">
          <cell r="A2347" t="str">
            <v>FR0013528478</v>
          </cell>
          <cell r="B2347" t="str">
            <v>Amilton Global Property C</v>
          </cell>
          <cell r="C2347" t="str">
            <v>Absorption du fonds FR0010729087 Amilton Global R le 19/01/2021 (le fonds absorbé était dans les listes SLSPL (et cie), Premiumlux</v>
          </cell>
          <cell r="D2347">
            <v>12</v>
          </cell>
          <cell r="E2347" t="str">
            <v>FCP</v>
          </cell>
          <cell r="F2347" t="str">
            <v>Meeschaert AM</v>
          </cell>
          <cell r="G2347" t="str">
            <v>Meeschaert Asset Management</v>
          </cell>
          <cell r="H2347" t="str">
            <v>EUR</v>
          </cell>
          <cell r="I2347" t="str">
            <v>(FTSE EPRA Nareit Eurozone TR EUR) 50.000% + ( FTSE EPRA Nareit North America TR EUR) 50.000%</v>
          </cell>
          <cell r="J2347" t="str">
            <v>www.meeschaert.com</v>
          </cell>
          <cell r="K2347" t="str">
            <v>Secteur Immobilier International</v>
          </cell>
          <cell r="L2347" t="str">
            <v>Europe Fonds ouverts  - Immobilier - Indirect International</v>
          </cell>
          <cell r="M2347" t="str">
            <v>G0J0</v>
          </cell>
          <cell r="N2347" t="str">
            <v>G0J0B</v>
          </cell>
          <cell r="O2347" t="str">
            <v>Quotidien</v>
          </cell>
          <cell r="P2347" t="str">
            <v>France</v>
          </cell>
          <cell r="Q2347" t="str">
            <v>Non</v>
          </cell>
          <cell r="R2347" t="str">
            <v/>
          </cell>
          <cell r="S2347" t="str">
            <v/>
          </cell>
          <cell r="T2347" t="str">
            <v>International</v>
          </cell>
          <cell r="U2347" t="str">
            <v>Global</v>
          </cell>
          <cell r="V2347">
            <v>6</v>
          </cell>
          <cell r="W2347" t="str">
            <v>Non</v>
          </cell>
          <cell r="X2347" t="str">
            <v>Cap</v>
          </cell>
          <cell r="Y2347" t="str">
            <v>11h00</v>
          </cell>
          <cell r="Z2347" t="str">
            <v>J+2</v>
          </cell>
          <cell r="AB2347" t="str">
            <v>Oui</v>
          </cell>
          <cell r="AC2347" t="str">
            <v>Oui</v>
          </cell>
          <cell r="AD2347">
            <v>1.65</v>
          </cell>
          <cell r="AE2347">
            <v>1.65</v>
          </cell>
        </row>
        <row r="2348">
          <cell r="A2348" t="str">
            <v>FR0011269042</v>
          </cell>
          <cell r="B2348" t="str">
            <v>Amilton Short Duration I</v>
          </cell>
          <cell r="D2348">
            <v>2</v>
          </cell>
          <cell r="E2348" t="str">
            <v>FCP</v>
          </cell>
          <cell r="F2348" t="str">
            <v>Meeschaert AM</v>
          </cell>
          <cell r="G2348" t="str">
            <v>Meeschaert Asset Management</v>
          </cell>
          <cell r="H2348" t="str">
            <v>EUR</v>
          </cell>
          <cell r="I2348" t="str">
            <v>EONIA Capitalisé Jour TR EUR</v>
          </cell>
          <cell r="J2348" t="str">
            <v>www.meeschaert.com</v>
          </cell>
          <cell r="K2348" t="str">
            <v>Obligations Diversifiés EUR - Court terme</v>
          </cell>
          <cell r="L2348" t="str">
            <v>Europe Fonds ouverts  - Obligations EUR Très Court Terme</v>
          </cell>
          <cell r="M2348" t="str">
            <v>BBCA</v>
          </cell>
          <cell r="N2348" t="str">
            <v>BBCAB</v>
          </cell>
          <cell r="O2348" t="str">
            <v>Quotidien</v>
          </cell>
          <cell r="P2348" t="str">
            <v>France</v>
          </cell>
          <cell r="Q2348" t="str">
            <v>Non</v>
          </cell>
          <cell r="R2348" t="str">
            <v/>
          </cell>
          <cell r="S2348" t="str">
            <v>+ 85 ans</v>
          </cell>
          <cell r="T2348" t="str">
            <v>International</v>
          </cell>
          <cell r="U2348" t="str">
            <v>Global</v>
          </cell>
          <cell r="V2348">
            <v>2</v>
          </cell>
          <cell r="W2348" t="str">
            <v>Non</v>
          </cell>
          <cell r="X2348" t="str">
            <v>Cap</v>
          </cell>
          <cell r="Y2348" t="str">
            <v>11h00</v>
          </cell>
          <cell r="Z2348" t="str">
            <v>J+2</v>
          </cell>
          <cell r="AB2348" t="str">
            <v>Non</v>
          </cell>
          <cell r="AC2348" t="str">
            <v>Oui</v>
          </cell>
          <cell r="AD2348">
            <v>0.45</v>
          </cell>
          <cell r="AE2348">
            <v>0.47</v>
          </cell>
        </row>
        <row r="2349">
          <cell r="A2349" t="str">
            <v>FR0013310638</v>
          </cell>
          <cell r="B2349" t="str">
            <v>Amilton Solution I</v>
          </cell>
          <cell r="D2349">
            <v>0</v>
          </cell>
          <cell r="E2349" t="str">
            <v>FCP</v>
          </cell>
          <cell r="F2349" t="str">
            <v>Meeschaert AM</v>
          </cell>
          <cell r="G2349" t="str">
            <v>Meeschaert Asset Management</v>
          </cell>
          <cell r="H2349" t="str">
            <v>EUR</v>
          </cell>
          <cell r="I2349" t="str">
            <v>Pas d'indice de référence</v>
          </cell>
          <cell r="J2349" t="str">
            <v>www.meeschaert.com</v>
          </cell>
          <cell r="K2349" t="str">
            <v>Mixtes EUR Prudents</v>
          </cell>
          <cell r="L2349" t="str">
            <v>Europe Fonds ouverts  - Allocation EUR Prudente - International</v>
          </cell>
          <cell r="M2349" t="str">
            <v>EAAA</v>
          </cell>
          <cell r="N2349" t="str">
            <v>EAAAB</v>
          </cell>
          <cell r="O2349" t="str">
            <v>Quotidien</v>
          </cell>
          <cell r="P2349" t="str">
            <v>France</v>
          </cell>
          <cell r="Q2349" t="str">
            <v>Non</v>
          </cell>
          <cell r="R2349" t="str">
            <v/>
          </cell>
          <cell r="S2349" t="str">
            <v>+ 85 ans</v>
          </cell>
          <cell r="T2349" t="str">
            <v>International</v>
          </cell>
          <cell r="U2349" t="str">
            <v>Global</v>
          </cell>
          <cell r="V2349">
            <v>5</v>
          </cell>
          <cell r="W2349" t="str">
            <v>Non</v>
          </cell>
          <cell r="X2349" t="str">
            <v>Cap</v>
          </cell>
          <cell r="Y2349" t="str">
            <v>10h00</v>
          </cell>
          <cell r="Z2349" t="str">
            <v>J+2</v>
          </cell>
          <cell r="AB2349" t="str">
            <v>Non</v>
          </cell>
          <cell r="AC2349" t="str">
            <v>Oui</v>
          </cell>
          <cell r="AD2349">
            <v>1</v>
          </cell>
          <cell r="AE2349">
            <v>0.91</v>
          </cell>
        </row>
        <row r="2350">
          <cell r="A2350" t="str">
            <v>FR0011507193</v>
          </cell>
          <cell r="B2350" t="str">
            <v>Amilton Strategic Income R</v>
          </cell>
          <cell r="D2350">
            <v>3</v>
          </cell>
          <cell r="E2350" t="str">
            <v>FCP</v>
          </cell>
          <cell r="F2350" t="str">
            <v>Meeschaert AM</v>
          </cell>
          <cell r="G2350" t="str">
            <v>Meeschaert Asset Management</v>
          </cell>
          <cell r="H2350" t="str">
            <v>EUR</v>
          </cell>
          <cell r="I2350" t="str">
            <v>Eonia + 250 bps</v>
          </cell>
          <cell r="J2350" t="str">
            <v>www.meeschaert.com</v>
          </cell>
          <cell r="K2350" t="str">
            <v>Gestion Alternative</v>
          </cell>
          <cell r="L2350" t="str">
            <v>Europe Fonds ouverts  - Alt - Global Macro</v>
          </cell>
          <cell r="M2350" t="str">
            <v>D000</v>
          </cell>
          <cell r="N2350" t="str">
            <v>D000B</v>
          </cell>
          <cell r="O2350" t="str">
            <v>Quotidien</v>
          </cell>
          <cell r="P2350" t="str">
            <v>France</v>
          </cell>
          <cell r="Q2350" t="str">
            <v>Non</v>
          </cell>
          <cell r="R2350" t="str">
            <v/>
          </cell>
          <cell r="S2350" t="str">
            <v>+ 85 ans</v>
          </cell>
          <cell r="T2350" t="str">
            <v>International</v>
          </cell>
          <cell r="U2350" t="str">
            <v>Global</v>
          </cell>
          <cell r="V2350">
            <v>3</v>
          </cell>
          <cell r="W2350" t="str">
            <v>Non</v>
          </cell>
          <cell r="X2350" t="str">
            <v>Cap</v>
          </cell>
          <cell r="Y2350" t="str">
            <v>11h00</v>
          </cell>
          <cell r="Z2350" t="str">
            <v>J+2</v>
          </cell>
          <cell r="AB2350" t="str">
            <v>Non</v>
          </cell>
          <cell r="AC2350" t="str">
            <v>Oui</v>
          </cell>
          <cell r="AD2350">
            <v>0.95</v>
          </cell>
          <cell r="AE2350">
            <v>1.05</v>
          </cell>
        </row>
        <row r="2351">
          <cell r="A2351" t="str">
            <v>FR0013123809</v>
          </cell>
          <cell r="B2351" t="str">
            <v>Antiokeia C</v>
          </cell>
          <cell r="D2351">
            <v>3</v>
          </cell>
          <cell r="E2351" t="str">
            <v>FCP</v>
          </cell>
          <cell r="F2351" t="str">
            <v>Meeschaert AM</v>
          </cell>
          <cell r="G2351" t="str">
            <v>Meeschaert Asset Management</v>
          </cell>
          <cell r="H2351" t="str">
            <v>EUR</v>
          </cell>
          <cell r="I2351" t="str">
            <v>(MSCI EMU NR EUR) 20% + ( ICE BofA 1-3Y EUR Govt TR EUR) 80%</v>
          </cell>
          <cell r="J2351" t="str">
            <v>www.meeschaert.com</v>
          </cell>
          <cell r="K2351" t="str">
            <v>Mixtes EUR Prudents</v>
          </cell>
          <cell r="L2351" t="str">
            <v>Europe Fonds ouverts  - Allocation EUR Prudente - International</v>
          </cell>
          <cell r="M2351" t="str">
            <v>EAAA</v>
          </cell>
          <cell r="N2351" t="str">
            <v>EAAAB</v>
          </cell>
          <cell r="O2351" t="str">
            <v>Quotidien</v>
          </cell>
          <cell r="Q2351" t="str">
            <v>Non</v>
          </cell>
          <cell r="R2351" t="str">
            <v/>
          </cell>
          <cell r="S2351" t="str">
            <v>+ 85 ans</v>
          </cell>
          <cell r="T2351" t="str">
            <v>International</v>
          </cell>
          <cell r="U2351" t="str">
            <v>Global</v>
          </cell>
          <cell r="V2351">
            <v>4</v>
          </cell>
          <cell r="X2351" t="str">
            <v>Cap</v>
          </cell>
          <cell r="Y2351" t="str">
            <v>12h00</v>
          </cell>
          <cell r="Z2351" t="str">
            <v>J+3</v>
          </cell>
          <cell r="AB2351" t="str">
            <v>Oui</v>
          </cell>
          <cell r="AC2351" t="str">
            <v>Oui</v>
          </cell>
          <cell r="AD2351">
            <v>1.2</v>
          </cell>
          <cell r="AE2351">
            <v>1.2</v>
          </cell>
        </row>
        <row r="2352">
          <cell r="A2352" t="str">
            <v>FR0013251816</v>
          </cell>
          <cell r="B2352" t="str">
            <v>Arthritis Solidinvest C</v>
          </cell>
          <cell r="C2352" t="str">
            <v>VL d'origine 26/05/2017 à 150 euros</v>
          </cell>
          <cell r="D2352">
            <v>3</v>
          </cell>
          <cell r="E2352" t="str">
            <v>FCP</v>
          </cell>
          <cell r="F2352" t="str">
            <v>Meeschaert AM</v>
          </cell>
          <cell r="G2352" t="str">
            <v>Meeschaert Asset Management</v>
          </cell>
          <cell r="H2352" t="str">
            <v>EUR</v>
          </cell>
          <cell r="I2352" t="str">
            <v>(DJ Sustain World NR EUR) 5% + ( MSCI EMU NR EUR) 15% + (ICE BofA 1-3Y EUR Govt TR EUR) 80%</v>
          </cell>
          <cell r="J2352" t="str">
            <v>www.meeschaert.com</v>
          </cell>
          <cell r="K2352" t="str">
            <v>Mixtes EUR Prudents</v>
          </cell>
          <cell r="L2352" t="str">
            <v>Europe Fonds ouverts  - Allocation EUR Prudente - International</v>
          </cell>
          <cell r="M2352" t="str">
            <v>EAAA</v>
          </cell>
          <cell r="N2352" t="str">
            <v>EAAAB</v>
          </cell>
          <cell r="O2352" t="str">
            <v>Quotidien</v>
          </cell>
          <cell r="Q2352" t="str">
            <v>Non</v>
          </cell>
          <cell r="R2352" t="str">
            <v/>
          </cell>
          <cell r="S2352" t="str">
            <v>+ 85 ans</v>
          </cell>
          <cell r="T2352" t="str">
            <v>International</v>
          </cell>
          <cell r="U2352" t="str">
            <v>Global</v>
          </cell>
          <cell r="V2352">
            <v>4</v>
          </cell>
          <cell r="X2352" t="str">
            <v>Cap</v>
          </cell>
          <cell r="Y2352" t="str">
            <v>12h00</v>
          </cell>
          <cell r="Z2352" t="str">
            <v>J+3</v>
          </cell>
          <cell r="AB2352" t="str">
            <v>Non</v>
          </cell>
          <cell r="AC2352" t="str">
            <v>Oui</v>
          </cell>
          <cell r="AD2352">
            <v>1.2</v>
          </cell>
          <cell r="AE2352">
            <v>1.23</v>
          </cell>
        </row>
        <row r="2353">
          <cell r="A2353" t="str">
            <v>FR0013521895</v>
          </cell>
          <cell r="B2353" t="str">
            <v>Ararat C</v>
          </cell>
          <cell r="D2353">
            <v>3</v>
          </cell>
          <cell r="E2353" t="str">
            <v>FCP</v>
          </cell>
          <cell r="F2353" t="str">
            <v>Meeschaert AM</v>
          </cell>
          <cell r="G2353" t="str">
            <v>Meeschaert Asset Management</v>
          </cell>
          <cell r="H2353" t="str">
            <v>EUR</v>
          </cell>
          <cell r="I2353" t="str">
            <v>(ICE BofAML 3-5 Year Euro Government Index)80% + (MSCI EMU Net Total Return)20%</v>
          </cell>
          <cell r="J2353" t="str">
            <v>www.meeschaert.com</v>
          </cell>
          <cell r="K2353" t="str">
            <v>Mixtes EUR Prudents</v>
          </cell>
          <cell r="L2353" t="str">
            <v>Europe Fonds ouverts  - Allocation EUR Prudente - International</v>
          </cell>
          <cell r="M2353" t="str">
            <v>EAAA</v>
          </cell>
          <cell r="N2353" t="str">
            <v>EAAAB</v>
          </cell>
          <cell r="O2353" t="str">
            <v>Quotidien</v>
          </cell>
          <cell r="Q2353" t="str">
            <v>Non</v>
          </cell>
          <cell r="T2353" t="str">
            <v>International</v>
          </cell>
          <cell r="U2353" t="str">
            <v>Global</v>
          </cell>
          <cell r="V2353">
            <v>3</v>
          </cell>
          <cell r="X2353" t="str">
            <v>Cap</v>
          </cell>
          <cell r="Y2353" t="str">
            <v>12h00</v>
          </cell>
          <cell r="Z2353" t="str">
            <v>J+3</v>
          </cell>
          <cell r="AB2353" t="str">
            <v>Oui</v>
          </cell>
          <cell r="AC2353" t="str">
            <v>Oui</v>
          </cell>
          <cell r="AD2353">
            <v>1.2</v>
          </cell>
          <cell r="AE2353">
            <v>0.12</v>
          </cell>
        </row>
        <row r="2354">
          <cell r="A2354" t="str">
            <v>FR0013521911</v>
          </cell>
          <cell r="B2354" t="str">
            <v>Ararat I</v>
          </cell>
          <cell r="D2354">
            <v>1</v>
          </cell>
          <cell r="E2354" t="str">
            <v>FCP</v>
          </cell>
          <cell r="F2354" t="str">
            <v>Meeschaert AM</v>
          </cell>
          <cell r="G2354" t="str">
            <v>Meeschaert Asset Management</v>
          </cell>
          <cell r="H2354" t="str">
            <v>EUR</v>
          </cell>
          <cell r="I2354" t="str">
            <v>(ICE BofAML 3-5 Year Euro Government Index)80% + (MSCI EMU Net Total Return)20%</v>
          </cell>
          <cell r="J2354" t="str">
            <v>www.meeschaert.com</v>
          </cell>
          <cell r="K2354" t="str">
            <v>Mixtes EUR Prudents</v>
          </cell>
          <cell r="L2354" t="str">
            <v>Europe Fonds ouverts  - Allocation EUR Prudente - International</v>
          </cell>
          <cell r="M2354" t="str">
            <v>EAAA</v>
          </cell>
          <cell r="N2354" t="str">
            <v>EAAAB</v>
          </cell>
          <cell r="O2354" t="str">
            <v>Quotidien</v>
          </cell>
          <cell r="Q2354" t="str">
            <v>Non</v>
          </cell>
          <cell r="T2354" t="str">
            <v>International</v>
          </cell>
          <cell r="U2354" t="str">
            <v>Global</v>
          </cell>
          <cell r="V2354">
            <v>3</v>
          </cell>
          <cell r="X2354" t="str">
            <v>Cap</v>
          </cell>
          <cell r="Y2354" t="str">
            <v>12h00</v>
          </cell>
          <cell r="Z2354" t="str">
            <v>J+3</v>
          </cell>
          <cell r="AB2354" t="str">
            <v>Oui</v>
          </cell>
          <cell r="AC2354" t="str">
            <v>Oui</v>
          </cell>
          <cell r="AD2354">
            <v>0.8</v>
          </cell>
          <cell r="AE2354">
            <v>0.74</v>
          </cell>
        </row>
        <row r="2355">
          <cell r="A2355" t="str">
            <v>FR0010830786</v>
          </cell>
          <cell r="B2355" t="str">
            <v>Begoodi</v>
          </cell>
          <cell r="C2355" t="str">
            <v>Dédié</v>
          </cell>
          <cell r="D2355">
            <v>0</v>
          </cell>
          <cell r="E2355" t="str">
            <v>FCP (2)</v>
          </cell>
          <cell r="F2355" t="str">
            <v>Meeschaert AM</v>
          </cell>
          <cell r="G2355" t="str">
            <v>Meeschaert Asset Management</v>
          </cell>
          <cell r="H2355" t="str">
            <v>EUR</v>
          </cell>
          <cell r="I2355" t="str">
            <v>70% Euro MTS 1-3 ans + 30 % MSCI Euro</v>
          </cell>
          <cell r="J2355" t="str">
            <v>www.meeschaert.com</v>
          </cell>
          <cell r="K2355" t="str">
            <v>Dédié</v>
          </cell>
          <cell r="L2355" t="str">
            <v>Dédié</v>
          </cell>
          <cell r="M2355" t="str">
            <v>YYYY</v>
          </cell>
          <cell r="N2355" t="str">
            <v>YYYYB</v>
          </cell>
          <cell r="O2355" t="str">
            <v>Hebdomadaire</v>
          </cell>
          <cell r="Q2355" t="str">
            <v>Non</v>
          </cell>
          <cell r="R2355" t="str">
            <v/>
          </cell>
          <cell r="S2355" t="str">
            <v>+ 85 ans</v>
          </cell>
          <cell r="T2355" t="e">
            <v>#N/A</v>
          </cell>
          <cell r="V2355">
            <v>4</v>
          </cell>
          <cell r="X2355" t="str">
            <v>Cap</v>
          </cell>
          <cell r="Y2355" t="str">
            <v>12h00</v>
          </cell>
          <cell r="Z2355" t="str">
            <v>Cut Off: 12h00? Val:J+3? DE:</v>
          </cell>
          <cell r="AD2355" t="str">
            <v>na</v>
          </cell>
          <cell r="AE2355" t="str">
            <v>nd</v>
          </cell>
        </row>
        <row r="2356">
          <cell r="A2356" t="str">
            <v>FR0010305201</v>
          </cell>
          <cell r="B2356" t="str">
            <v>BF Evolution</v>
          </cell>
          <cell r="C2356" t="str">
            <v/>
          </cell>
          <cell r="D2356">
            <v>7</v>
          </cell>
          <cell r="E2356" t="str">
            <v>FCP</v>
          </cell>
          <cell r="F2356" t="str">
            <v>Meeschaert AM</v>
          </cell>
          <cell r="G2356" t="str">
            <v>Meeschaert Asset Management</v>
          </cell>
          <cell r="H2356" t="str">
            <v>EUR</v>
          </cell>
          <cell r="I2356" t="str">
            <v>Eonia +3%</v>
          </cell>
          <cell r="J2356" t="str">
            <v>www.meeschaert.com</v>
          </cell>
          <cell r="K2356" t="str">
            <v>Mixtes EUR Flexible</v>
          </cell>
          <cell r="L2356" t="str">
            <v>Europe Fonds ouverts  - Allocation EUR Flexible - International</v>
          </cell>
          <cell r="M2356" t="str">
            <v>EACA</v>
          </cell>
          <cell r="N2356" t="str">
            <v>EACAB</v>
          </cell>
          <cell r="O2356" t="str">
            <v>Quotidien</v>
          </cell>
          <cell r="P2356" t="str">
            <v>France</v>
          </cell>
          <cell r="Q2356" t="str">
            <v>Non</v>
          </cell>
          <cell r="R2356" t="str">
            <v/>
          </cell>
          <cell r="S2356" t="str">
            <v>+ 85 ans</v>
          </cell>
          <cell r="T2356" t="str">
            <v>International</v>
          </cell>
          <cell r="U2356" t="str">
            <v>Global</v>
          </cell>
          <cell r="V2356">
            <v>4</v>
          </cell>
          <cell r="W2356" t="str">
            <v>Non</v>
          </cell>
          <cell r="X2356" t="str">
            <v>Cap</v>
          </cell>
          <cell r="Y2356" t="str">
            <v>12h00</v>
          </cell>
          <cell r="Z2356" t="str">
            <v>Cut Off: 12h00  Val:J+3? DE:2%</v>
          </cell>
          <cell r="AA2356">
            <v>0</v>
          </cell>
          <cell r="AB2356" t="str">
            <v>Non</v>
          </cell>
          <cell r="AC2356" t="str">
            <v>Oui</v>
          </cell>
          <cell r="AD2356">
            <v>2</v>
          </cell>
          <cell r="AE2356">
            <v>2.67</v>
          </cell>
        </row>
        <row r="2357">
          <cell r="A2357" t="str">
            <v>FR0013300423</v>
          </cell>
          <cell r="B2357" t="str">
            <v>Coumarine</v>
          </cell>
          <cell r="C2357" t="str">
            <v>Dédié Meeschaert - VL d'origine 100€</v>
          </cell>
          <cell r="D2357">
            <v>0</v>
          </cell>
          <cell r="E2357" t="str">
            <v>FIA (2)</v>
          </cell>
          <cell r="F2357" t="str">
            <v>Meeschaert AM</v>
          </cell>
          <cell r="G2357" t="str">
            <v>Meeschaert Asset Management</v>
          </cell>
          <cell r="H2357" t="str">
            <v>EUR</v>
          </cell>
          <cell r="I2357" t="str">
            <v>25% Eonia capitalisé, 25% ICE BofAML 5-7 Year Euro Government Index, 50% MSCI EMU Net Total Return</v>
          </cell>
          <cell r="J2357" t="str">
            <v>www.meeschaert.com</v>
          </cell>
          <cell r="M2357" t="e">
            <v>#N/A</v>
          </cell>
          <cell r="N2357" t="e">
            <v>#N/A</v>
          </cell>
          <cell r="O2357" t="str">
            <v>Hebdomadaire</v>
          </cell>
          <cell r="Q2357" t="str">
            <v>Non</v>
          </cell>
          <cell r="R2357" t="str">
            <v/>
          </cell>
          <cell r="S2357" t="str">
            <v>+ 85 ans</v>
          </cell>
          <cell r="T2357" t="e">
            <v>#N/A</v>
          </cell>
          <cell r="V2357">
            <v>5</v>
          </cell>
          <cell r="X2357" t="str">
            <v>Cap</v>
          </cell>
          <cell r="Y2357" t="str">
            <v>Vendredi 12h00</v>
          </cell>
          <cell r="Z2357" t="str">
            <v>J+3</v>
          </cell>
          <cell r="AC2357" t="str">
            <v>Non</v>
          </cell>
          <cell r="AD2357">
            <v>1.3</v>
          </cell>
          <cell r="AE2357" t="str">
            <v>nd</v>
          </cell>
        </row>
        <row r="2358">
          <cell r="A2358" t="str">
            <v>FR0013299674</v>
          </cell>
          <cell r="B2358" t="str">
            <v>EthiCare C</v>
          </cell>
          <cell r="D2358">
            <v>3</v>
          </cell>
          <cell r="E2358" t="str">
            <v>FCP</v>
          </cell>
          <cell r="F2358" t="str">
            <v>Meeschaert AM</v>
          </cell>
          <cell r="G2358" t="str">
            <v>Meeschaert Asset Management</v>
          </cell>
          <cell r="H2358" t="str">
            <v>EUR</v>
          </cell>
          <cell r="I2358" t="str">
            <v>(MSCI EMU NR EUR) 20% + ( ICE BofA 1-3Y EUR Govt TR EUR) 80%</v>
          </cell>
          <cell r="J2358" t="str">
            <v>www.meeschaert.com</v>
          </cell>
          <cell r="K2358" t="str">
            <v>Mixtes EUR Prudents</v>
          </cell>
          <cell r="L2358" t="str">
            <v>Europe Fonds ouverts  - Allocation EUR Prudente - International</v>
          </cell>
          <cell r="M2358" t="str">
            <v>EAAA</v>
          </cell>
          <cell r="N2358" t="str">
            <v>EAAAB</v>
          </cell>
          <cell r="O2358" t="str">
            <v>Quotidien</v>
          </cell>
          <cell r="P2358" t="str">
            <v>France</v>
          </cell>
          <cell r="Q2358" t="str">
            <v>Non</v>
          </cell>
          <cell r="R2358" t="str">
            <v/>
          </cell>
          <cell r="S2358" t="str">
            <v>+ 85 ans</v>
          </cell>
          <cell r="T2358" t="str">
            <v>International</v>
          </cell>
          <cell r="U2358" t="str">
            <v>Global</v>
          </cell>
          <cell r="V2358">
            <v>4</v>
          </cell>
          <cell r="W2358" t="str">
            <v>Non</v>
          </cell>
          <cell r="X2358" t="str">
            <v>Cap</v>
          </cell>
          <cell r="Y2358" t="str">
            <v>12h00</v>
          </cell>
          <cell r="Z2358" t="str">
            <v>J+3</v>
          </cell>
          <cell r="AB2358" t="str">
            <v>Oui</v>
          </cell>
          <cell r="AC2358" t="str">
            <v>Oui</v>
          </cell>
          <cell r="AD2358">
            <v>1.2</v>
          </cell>
          <cell r="AE2358">
            <v>1.21</v>
          </cell>
        </row>
        <row r="2359">
          <cell r="A2359" t="str">
            <v>FR0000970899</v>
          </cell>
          <cell r="B2359" t="str">
            <v>Ethique et Partage - CCFD</v>
          </cell>
          <cell r="D2359">
            <v>3</v>
          </cell>
          <cell r="E2359" t="str">
            <v>FCP</v>
          </cell>
          <cell r="F2359" t="str">
            <v>Meeschaert AM</v>
          </cell>
          <cell r="G2359" t="str">
            <v>Meeschaert Asset Management</v>
          </cell>
          <cell r="H2359" t="str">
            <v>EUR</v>
          </cell>
          <cell r="I2359" t="str">
            <v>MSCI EMU NR EUR</v>
          </cell>
          <cell r="J2359" t="str">
            <v>www.meeschaert.com</v>
          </cell>
          <cell r="K2359" t="str">
            <v>Actions Zone Euro Grandes Capitalisations</v>
          </cell>
          <cell r="L2359" t="str">
            <v>Europe Fonds ouverts  - Actions Zone Euro Grandes Cap.</v>
          </cell>
          <cell r="M2359" t="str">
            <v>FBAA</v>
          </cell>
          <cell r="N2359" t="str">
            <v>FBAAB</v>
          </cell>
          <cell r="O2359" t="str">
            <v>Quotidien</v>
          </cell>
          <cell r="P2359" t="str">
            <v>France;Italy;</v>
          </cell>
          <cell r="Q2359" t="str">
            <v>Non</v>
          </cell>
          <cell r="R2359" t="str">
            <v/>
          </cell>
          <cell r="S2359" t="str">
            <v/>
          </cell>
          <cell r="T2359" t="str">
            <v>Europe</v>
          </cell>
          <cell r="U2359" t="str">
            <v>Europe</v>
          </cell>
          <cell r="V2359">
            <v>6</v>
          </cell>
          <cell r="W2359" t="str">
            <v>Non</v>
          </cell>
          <cell r="X2359" t="str">
            <v>Dist</v>
          </cell>
          <cell r="Y2359" t="str">
            <v>12h00</v>
          </cell>
          <cell r="Z2359" t="str">
            <v>Cut Off: 12h00  Val:J+3? DE:0%</v>
          </cell>
          <cell r="AA2359" t="str">
            <v>Finansol</v>
          </cell>
          <cell r="AB2359" t="str">
            <v>Oui</v>
          </cell>
          <cell r="AC2359" t="str">
            <v>Oui</v>
          </cell>
          <cell r="AD2359">
            <v>2.3919999999999999</v>
          </cell>
          <cell r="AE2359">
            <v>2.56</v>
          </cell>
        </row>
        <row r="2360">
          <cell r="A2360" t="str">
            <v>FR0013330206</v>
          </cell>
          <cell r="B2360" t="str">
            <v>Evane</v>
          </cell>
          <cell r="C2360" t="str">
            <v>Pas MS - Création le 23/05/2018 - VL d'origine = 10000€ / Hors Liste Meeschaert (dédié)</v>
          </cell>
          <cell r="D2360">
            <v>0</v>
          </cell>
          <cell r="E2360" t="str">
            <v>FCP (2)</v>
          </cell>
          <cell r="F2360" t="str">
            <v>Meeschaert AM</v>
          </cell>
          <cell r="G2360" t="str">
            <v>Meeschaert Asset Management</v>
          </cell>
          <cell r="H2360" t="str">
            <v>EUR</v>
          </cell>
          <cell r="I2360" t="str">
            <v>40% ICE BofAML 3-5 Year Euro Government Index + 60 % MSCI EMU Net Total Return</v>
          </cell>
          <cell r="J2360" t="str">
            <v>www.meeschaert.com</v>
          </cell>
          <cell r="K2360" t="str">
            <v>Mixtes EUR Flexible</v>
          </cell>
          <cell r="L2360" t="str">
            <v>Europe Fonds ouverts  - Allocation EUR Flexible - International</v>
          </cell>
          <cell r="M2360" t="str">
            <v>EACA</v>
          </cell>
          <cell r="N2360" t="str">
            <v>EACAB</v>
          </cell>
          <cell r="O2360" t="str">
            <v>Hebdomadaire</v>
          </cell>
          <cell r="Q2360" t="str">
            <v>Non</v>
          </cell>
          <cell r="R2360" t="str">
            <v/>
          </cell>
          <cell r="S2360" t="str">
            <v>+ 85 ans</v>
          </cell>
          <cell r="T2360" t="e">
            <v>#N/A</v>
          </cell>
          <cell r="V2360">
            <v>4</v>
          </cell>
          <cell r="X2360" t="str">
            <v>Cap</v>
          </cell>
          <cell r="Y2360" t="str">
            <v>Mercredi 12h</v>
          </cell>
          <cell r="Z2360" t="str">
            <v>J+3</v>
          </cell>
          <cell r="AC2360" t="str">
            <v>Non</v>
          </cell>
          <cell r="AD2360">
            <v>0.7</v>
          </cell>
          <cell r="AE2360">
            <v>1.2</v>
          </cell>
        </row>
        <row r="2361">
          <cell r="A2361" t="str">
            <v>FR0010971085</v>
          </cell>
          <cell r="B2361" t="str">
            <v>Fauvettes</v>
          </cell>
          <cell r="D2361">
            <v>0</v>
          </cell>
          <cell r="E2361" t="str">
            <v>FCP (2)</v>
          </cell>
          <cell r="F2361" t="str">
            <v>Meeschaert AM</v>
          </cell>
          <cell r="G2361" t="str">
            <v>Meeschaert Asset Management</v>
          </cell>
          <cell r="H2361" t="str">
            <v>EUR</v>
          </cell>
          <cell r="I2361" t="str">
            <v>BofAML Euro Broad Market</v>
          </cell>
          <cell r="J2361" t="str">
            <v>www.meeschaert.com</v>
          </cell>
          <cell r="K2361" t="str">
            <v>Obligations Flexibles EUR</v>
          </cell>
          <cell r="L2361" t="str">
            <v>Europe Fonds ouverts  - Obligations EUR Flexibles</v>
          </cell>
          <cell r="M2361" t="str">
            <v>BBGA</v>
          </cell>
          <cell r="N2361" t="str">
            <v>BBGAB</v>
          </cell>
          <cell r="O2361" t="str">
            <v>Hebdomadaire</v>
          </cell>
          <cell r="P2361" t="str">
            <v>France</v>
          </cell>
          <cell r="Q2361" t="str">
            <v>Non</v>
          </cell>
          <cell r="R2361" t="str">
            <v/>
          </cell>
          <cell r="S2361" t="str">
            <v>+ 85 ans</v>
          </cell>
          <cell r="T2361" t="str">
            <v>Zone Euro</v>
          </cell>
          <cell r="U2361" t="str">
            <v>Euroland</v>
          </cell>
          <cell r="V2361">
            <v>4</v>
          </cell>
          <cell r="W2361" t="str">
            <v>Non</v>
          </cell>
          <cell r="X2361" t="str">
            <v>Cap</v>
          </cell>
          <cell r="Y2361" t="str">
            <v>12h00</v>
          </cell>
          <cell r="Z2361" t="str">
            <v>Cut Off: 12h00  Val:J+3  DE:</v>
          </cell>
          <cell r="AB2361" t="str">
            <v>Non</v>
          </cell>
          <cell r="AC2361" t="str">
            <v>Oui</v>
          </cell>
          <cell r="AD2361">
            <v>0.7</v>
          </cell>
          <cell r="AE2361">
            <v>0.87</v>
          </cell>
        </row>
        <row r="2362">
          <cell r="A2362" t="str">
            <v>FR0011753722</v>
          </cell>
          <cell r="B2362" t="str">
            <v>Famille Fillon C</v>
          </cell>
          <cell r="C2362" t="str">
            <v xml:space="preserve">Pas d'encours au 31/08/2020 - Pas AMF - Pas Quantalys - Fonds dédié Meeschaert </v>
          </cell>
          <cell r="D2362">
            <v>0</v>
          </cell>
          <cell r="E2362" t="str">
            <v>FIA (2)</v>
          </cell>
          <cell r="F2362" t="str">
            <v>Meeschaert AM</v>
          </cell>
          <cell r="G2362" t="str">
            <v>Meeschaert Asset Management</v>
          </cell>
          <cell r="H2362" t="str">
            <v>EUR</v>
          </cell>
          <cell r="I2362" t="str">
            <v>Pas d'indice de référence</v>
          </cell>
          <cell r="J2362" t="str">
            <v>www.meeschaert.com</v>
          </cell>
          <cell r="M2362" t="e">
            <v>#N/A</v>
          </cell>
          <cell r="N2362" t="e">
            <v>#N/A</v>
          </cell>
          <cell r="O2362" t="str">
            <v>Hebdomadaire</v>
          </cell>
          <cell r="Q2362" t="str">
            <v>Non</v>
          </cell>
          <cell r="R2362" t="str">
            <v/>
          </cell>
          <cell r="S2362" t="str">
            <v>+ 85 ans</v>
          </cell>
          <cell r="T2362" t="str">
            <v>Europe</v>
          </cell>
          <cell r="U2362" t="str">
            <v>Europe</v>
          </cell>
          <cell r="V2362">
            <v>3</v>
          </cell>
          <cell r="X2362" t="str">
            <v>Cap</v>
          </cell>
          <cell r="Y2362" t="str">
            <v>12h00</v>
          </cell>
          <cell r="Z2362" t="str">
            <v>J+3</v>
          </cell>
          <cell r="AC2362" t="str">
            <v>Oui</v>
          </cell>
          <cell r="AD2362">
            <v>0.6</v>
          </cell>
          <cell r="AE2362">
            <v>0.8</v>
          </cell>
        </row>
        <row r="2363">
          <cell r="A2363" t="str">
            <v>FR0010077917</v>
          </cell>
          <cell r="B2363" t="str">
            <v>Indépendant Patrimoine R</v>
          </cell>
          <cell r="C2363" t="str">
            <v/>
          </cell>
          <cell r="D2363">
            <v>7</v>
          </cell>
          <cell r="E2363" t="str">
            <v>FCP</v>
          </cell>
          <cell r="F2363" t="str">
            <v>Meeschaert AM</v>
          </cell>
          <cell r="G2363" t="str">
            <v>Meeschaert Asset Management</v>
          </cell>
          <cell r="H2363" t="str">
            <v>EUR</v>
          </cell>
          <cell r="I2363" t="str">
            <v>(FTSE MTS Ex-CNO Etrix 5-7Y TR EUR) 65% + ( MSCI World PR EUR) 35%</v>
          </cell>
          <cell r="J2363" t="str">
            <v>www.meeschaert.com</v>
          </cell>
          <cell r="K2363" t="str">
            <v>Mixtes EUR Prudents</v>
          </cell>
          <cell r="L2363" t="str">
            <v>Europe Fonds ouverts  - Allocation EUR Prudente - International</v>
          </cell>
          <cell r="M2363" t="str">
            <v>EAAA</v>
          </cell>
          <cell r="N2363" t="str">
            <v>EAAAB</v>
          </cell>
          <cell r="O2363" t="str">
            <v>Quotidien</v>
          </cell>
          <cell r="P2363" t="str">
            <v>France</v>
          </cell>
          <cell r="Q2363" t="str">
            <v>Non</v>
          </cell>
          <cell r="R2363" t="str">
            <v/>
          </cell>
          <cell r="S2363" t="str">
            <v>+ 85 ans</v>
          </cell>
          <cell r="T2363" t="str">
            <v>International</v>
          </cell>
          <cell r="U2363" t="str">
            <v>Global</v>
          </cell>
          <cell r="V2363">
            <v>4</v>
          </cell>
          <cell r="W2363" t="str">
            <v>Non</v>
          </cell>
          <cell r="X2363" t="str">
            <v>Cap</v>
          </cell>
          <cell r="AA2363">
            <v>0</v>
          </cell>
          <cell r="AB2363" t="str">
            <v>Non</v>
          </cell>
          <cell r="AC2363" t="str">
            <v>Oui</v>
          </cell>
          <cell r="AD2363">
            <v>2</v>
          </cell>
          <cell r="AE2363">
            <v>3.18</v>
          </cell>
        </row>
        <row r="2364">
          <cell r="A2364" t="str">
            <v>FR0010568683</v>
          </cell>
          <cell r="B2364" t="str">
            <v>Lanrezac Patrimoine</v>
          </cell>
          <cell r="D2364">
            <v>2</v>
          </cell>
          <cell r="E2364" t="str">
            <v xml:space="preserve">FCP </v>
          </cell>
          <cell r="F2364" t="str">
            <v>Meeschaert AM</v>
          </cell>
          <cell r="G2364" t="str">
            <v>Meeschaert Asset Management</v>
          </cell>
          <cell r="H2364" t="str">
            <v>EUR</v>
          </cell>
          <cell r="I2364" t="str">
            <v>Pas d'indice de référence</v>
          </cell>
          <cell r="J2364" t="str">
            <v>www.meeschaert.com</v>
          </cell>
          <cell r="K2364" t="str">
            <v>Mixtes EUR Flexible</v>
          </cell>
          <cell r="L2364" t="str">
            <v>Europe Fonds ouverts  - Allocation EUR Flexible - International</v>
          </cell>
          <cell r="M2364" t="str">
            <v>EACA</v>
          </cell>
          <cell r="N2364" t="str">
            <v>EACAB</v>
          </cell>
          <cell r="O2364" t="str">
            <v>Quotidien</v>
          </cell>
          <cell r="P2364" t="str">
            <v>France</v>
          </cell>
          <cell r="Q2364" t="str">
            <v>Non</v>
          </cell>
          <cell r="R2364" t="str">
            <v/>
          </cell>
          <cell r="S2364" t="str">
            <v>+ 85 ans</v>
          </cell>
          <cell r="T2364" t="str">
            <v>International</v>
          </cell>
          <cell r="U2364" t="str">
            <v>Global</v>
          </cell>
          <cell r="V2364">
            <v>4</v>
          </cell>
          <cell r="W2364" t="str">
            <v>Non</v>
          </cell>
          <cell r="X2364" t="str">
            <v>Cap</v>
          </cell>
          <cell r="Y2364" t="str">
            <v>11h00</v>
          </cell>
          <cell r="Z2364" t="str">
            <v>J+2</v>
          </cell>
          <cell r="AB2364" t="str">
            <v>Non</v>
          </cell>
          <cell r="AC2364" t="str">
            <v>Oui</v>
          </cell>
          <cell r="AD2364">
            <v>2</v>
          </cell>
          <cell r="AE2364">
            <v>3.23</v>
          </cell>
        </row>
        <row r="2365">
          <cell r="A2365" t="str">
            <v>FR0000448953</v>
          </cell>
          <cell r="B2365" t="str">
            <v>MAM Asia</v>
          </cell>
          <cell r="C2365" t="str">
            <v/>
          </cell>
          <cell r="D2365">
            <v>5</v>
          </cell>
          <cell r="E2365" t="str">
            <v>FCP</v>
          </cell>
          <cell r="F2365" t="str">
            <v>Meeschaert AM</v>
          </cell>
          <cell r="G2365" t="str">
            <v>Meeschaert Asset Management</v>
          </cell>
          <cell r="H2365" t="str">
            <v>EUR</v>
          </cell>
          <cell r="I2365" t="str">
            <v>MSCI AC Asia Ex Japan NR EUR</v>
          </cell>
          <cell r="J2365" t="str">
            <v>www.meeschaert.com</v>
          </cell>
          <cell r="K2365" t="str">
            <v>Actions Asie-Pacifique hors Japon</v>
          </cell>
          <cell r="L2365" t="str">
            <v>Europe Fonds ouverts  - Actions Asie hors Japon</v>
          </cell>
          <cell r="M2365" t="str">
            <v>FN00</v>
          </cell>
          <cell r="N2365" t="str">
            <v>FN00B</v>
          </cell>
          <cell r="O2365" t="str">
            <v>Quotidien</v>
          </cell>
          <cell r="P2365" t="str">
            <v>France</v>
          </cell>
          <cell r="Q2365" t="str">
            <v>Non</v>
          </cell>
          <cell r="R2365" t="str">
            <v/>
          </cell>
          <cell r="S2365" t="str">
            <v/>
          </cell>
          <cell r="T2365" t="str">
            <v>Asie - Pacifique</v>
          </cell>
          <cell r="U2365" t="str">
            <v>Asia Pacific ex Japan</v>
          </cell>
          <cell r="V2365">
            <v>6</v>
          </cell>
          <cell r="W2365" t="str">
            <v>Non</v>
          </cell>
          <cell r="X2365" t="str">
            <v>Cap</v>
          </cell>
          <cell r="Y2365" t="str">
            <v>12h00</v>
          </cell>
          <cell r="Z2365" t="str">
            <v>Cut Off: 12h00  Val:J+3  DE:2%</v>
          </cell>
          <cell r="AB2365" t="str">
            <v>Non</v>
          </cell>
          <cell r="AC2365" t="str">
            <v>Oui</v>
          </cell>
          <cell r="AD2365">
            <v>1.74</v>
          </cell>
          <cell r="AE2365">
            <v>2.41</v>
          </cell>
        </row>
        <row r="2366">
          <cell r="A2366" t="str">
            <v>FR0000988933</v>
          </cell>
          <cell r="B2366" t="str">
            <v>MAM Entreprises Familiales C</v>
          </cell>
          <cell r="C2366" t="str">
            <v/>
          </cell>
          <cell r="D2366">
            <v>8</v>
          </cell>
          <cell r="E2366" t="str">
            <v>FCP</v>
          </cell>
          <cell r="F2366" t="str">
            <v>Meeschaert AM</v>
          </cell>
          <cell r="G2366" t="str">
            <v>Meeschaert Asset Management</v>
          </cell>
          <cell r="H2366" t="str">
            <v>EUR</v>
          </cell>
          <cell r="I2366" t="str">
            <v>Euronext Paris CAC All Tradable NR EUR</v>
          </cell>
          <cell r="J2366" t="str">
            <v>www.meeschaert.com</v>
          </cell>
          <cell r="K2366" t="str">
            <v>Actions France Petites &amp; Moyennes Capitalisations</v>
          </cell>
          <cell r="L2366" t="str">
            <v>Europe Fonds ouverts  - Actions France Petites &amp; Moy. Cap.</v>
          </cell>
          <cell r="M2366" t="str">
            <v>FACA</v>
          </cell>
          <cell r="N2366" t="str">
            <v>FACAB</v>
          </cell>
          <cell r="O2366" t="str">
            <v>Quotidien</v>
          </cell>
          <cell r="P2366" t="str">
            <v>France</v>
          </cell>
          <cell r="Q2366" t="str">
            <v>Oui</v>
          </cell>
          <cell r="R2366" t="str">
            <v/>
          </cell>
          <cell r="S2366" t="str">
            <v/>
          </cell>
          <cell r="T2366" t="str">
            <v>France</v>
          </cell>
          <cell r="U2366" t="str">
            <v>France</v>
          </cell>
          <cell r="V2366">
            <v>6</v>
          </cell>
          <cell r="W2366" t="str">
            <v>Non</v>
          </cell>
          <cell r="X2366" t="str">
            <v>Cap</v>
          </cell>
          <cell r="Y2366" t="str">
            <v>12h00</v>
          </cell>
          <cell r="Z2366" t="str">
            <v>Cut Off: 12h00  Val:J+3  DE:2%</v>
          </cell>
          <cell r="AA2366" t="str">
            <v>Label Relance 12/2020</v>
          </cell>
          <cell r="AB2366" t="str">
            <v>Non</v>
          </cell>
          <cell r="AC2366" t="str">
            <v>Oui</v>
          </cell>
          <cell r="AD2366">
            <v>2.25</v>
          </cell>
          <cell r="AE2366">
            <v>3.49</v>
          </cell>
        </row>
        <row r="2367">
          <cell r="A2367" t="str">
            <v>FR0000970881</v>
          </cell>
          <cell r="B2367" t="str">
            <v>MAM Europa Growth C</v>
          </cell>
          <cell r="C2367" t="str">
            <v/>
          </cell>
          <cell r="D2367">
            <v>8</v>
          </cell>
          <cell r="E2367" t="str">
            <v>FCP</v>
          </cell>
          <cell r="F2367" t="str">
            <v>Meeschaert AM</v>
          </cell>
          <cell r="G2367" t="str">
            <v>Meeschaert Asset Management</v>
          </cell>
          <cell r="H2367" t="str">
            <v>EUR</v>
          </cell>
          <cell r="I2367" t="str">
            <v>Stoxx Europe 600 NR EUR</v>
          </cell>
          <cell r="J2367" t="str">
            <v>www.meeschaert.com</v>
          </cell>
          <cell r="K2367" t="str">
            <v>Actions Europe Grandes Capitalisations Croissance</v>
          </cell>
          <cell r="L2367" t="str">
            <v>Europe Fonds ouverts  - Actions Europe Gdes Cap. Croissance</v>
          </cell>
          <cell r="M2367" t="str">
            <v>FCBC</v>
          </cell>
          <cell r="N2367" t="str">
            <v>FCBCB</v>
          </cell>
          <cell r="O2367" t="str">
            <v>Quotidien</v>
          </cell>
          <cell r="P2367" t="str">
            <v>France</v>
          </cell>
          <cell r="Q2367" t="str">
            <v>Oui</v>
          </cell>
          <cell r="R2367" t="str">
            <v/>
          </cell>
          <cell r="S2367" t="str">
            <v/>
          </cell>
          <cell r="T2367" t="str">
            <v>Zone Euro</v>
          </cell>
          <cell r="U2367" t="str">
            <v>Euroland</v>
          </cell>
          <cell r="V2367">
            <v>6</v>
          </cell>
          <cell r="W2367" t="str">
            <v>Non</v>
          </cell>
          <cell r="X2367" t="str">
            <v>Cap</v>
          </cell>
          <cell r="Y2367" t="str">
            <v>12h00</v>
          </cell>
          <cell r="Z2367" t="str">
            <v>Cut Off: 12h00  Val:J+3  DE:2%</v>
          </cell>
          <cell r="AA2367">
            <v>0</v>
          </cell>
          <cell r="AB2367" t="str">
            <v>Non</v>
          </cell>
          <cell r="AC2367" t="str">
            <v>Oui</v>
          </cell>
          <cell r="AD2367">
            <v>2.2999999999999998</v>
          </cell>
          <cell r="AE2367">
            <v>2.59</v>
          </cell>
        </row>
        <row r="2368">
          <cell r="A2368" t="str">
            <v>FR0000978090</v>
          </cell>
          <cell r="B2368" t="str">
            <v>MAM Europa Select C</v>
          </cell>
          <cell r="C2368" t="str">
            <v/>
          </cell>
          <cell r="D2368">
            <v>5</v>
          </cell>
          <cell r="E2368" t="str">
            <v>FCP</v>
          </cell>
          <cell r="F2368" t="str">
            <v>Meeschaert AM</v>
          </cell>
          <cell r="G2368" t="str">
            <v>Meeschaert Asset Management</v>
          </cell>
          <cell r="H2368" t="str">
            <v>EUR</v>
          </cell>
          <cell r="I2368" t="str">
            <v>MSCI EMU NR EUR</v>
          </cell>
          <cell r="J2368" t="str">
            <v>www.meeschaert.com</v>
          </cell>
          <cell r="K2368" t="str">
            <v>Actions Europe Capitalisations Mixte</v>
          </cell>
          <cell r="L2368" t="str">
            <v>Europe Fonds ouverts  - Actions Zone Euro Flex Cap</v>
          </cell>
          <cell r="M2368" t="str">
            <v>FBBA</v>
          </cell>
          <cell r="N2368" t="str">
            <v>FBBAB</v>
          </cell>
          <cell r="O2368" t="str">
            <v>Quotidien</v>
          </cell>
          <cell r="P2368" t="str">
            <v>France</v>
          </cell>
          <cell r="Q2368" t="str">
            <v>Oui</v>
          </cell>
          <cell r="R2368" t="str">
            <v/>
          </cell>
          <cell r="S2368" t="str">
            <v/>
          </cell>
          <cell r="T2368" t="str">
            <v>Zone Euro</v>
          </cell>
          <cell r="U2368" t="str">
            <v>Euroland</v>
          </cell>
          <cell r="V2368">
            <v>6</v>
          </cell>
          <cell r="W2368" t="str">
            <v>Non</v>
          </cell>
          <cell r="X2368" t="str">
            <v>Cap</v>
          </cell>
          <cell r="Y2368" t="str">
            <v>12h00</v>
          </cell>
          <cell r="Z2368" t="str">
            <v>Cut Off: 12h00  Val:J+3  DE:2%</v>
          </cell>
          <cell r="AB2368" t="str">
            <v>Non</v>
          </cell>
          <cell r="AC2368" t="str">
            <v>Oui</v>
          </cell>
          <cell r="AD2368">
            <v>2</v>
          </cell>
          <cell r="AE2368">
            <v>2.4300000000000002</v>
          </cell>
        </row>
        <row r="2369">
          <cell r="A2369" t="str">
            <v>FR0000971806</v>
          </cell>
          <cell r="B2369" t="str">
            <v>MAM Flexible Bonds ESG C</v>
          </cell>
          <cell r="D2369">
            <v>10</v>
          </cell>
          <cell r="E2369" t="str">
            <v>FCP</v>
          </cell>
          <cell r="F2369" t="str">
            <v>Meeschaert AM</v>
          </cell>
          <cell r="G2369" t="str">
            <v>Meeschaert Asset Management</v>
          </cell>
          <cell r="H2369" t="str">
            <v>EUR</v>
          </cell>
          <cell r="I2369" t="str">
            <v>ICE BofA 3-5Y EUR Govt TR EUR</v>
          </cell>
          <cell r="J2369" t="str">
            <v>www.meeschaert.com</v>
          </cell>
          <cell r="K2369" t="str">
            <v>Obligations Flexibles EUR</v>
          </cell>
          <cell r="L2369" t="str">
            <v>Europe Fonds ouverts  - Obligations EUR Flexibles</v>
          </cell>
          <cell r="M2369" t="str">
            <v>BBGA</v>
          </cell>
          <cell r="N2369" t="str">
            <v>BBGAB</v>
          </cell>
          <cell r="O2369" t="str">
            <v>Quotidien</v>
          </cell>
          <cell r="P2369" t="str">
            <v>France</v>
          </cell>
          <cell r="Q2369" t="str">
            <v>Non</v>
          </cell>
          <cell r="R2369" t="str">
            <v/>
          </cell>
          <cell r="S2369" t="str">
            <v>+ 85 ans</v>
          </cell>
          <cell r="T2369" t="str">
            <v>Zone Euro</v>
          </cell>
          <cell r="U2369" t="str">
            <v>Euroland</v>
          </cell>
          <cell r="V2369">
            <v>4</v>
          </cell>
          <cell r="W2369" t="str">
            <v>Non</v>
          </cell>
          <cell r="X2369" t="str">
            <v>Cap</v>
          </cell>
          <cell r="Y2369" t="str">
            <v>12h00</v>
          </cell>
          <cell r="Z2369" t="str">
            <v>Cut Off: 12h00  Val:J+3  DE:</v>
          </cell>
          <cell r="AA2369">
            <v>0</v>
          </cell>
          <cell r="AB2369" t="str">
            <v>Oui</v>
          </cell>
          <cell r="AC2369" t="str">
            <v>Oui</v>
          </cell>
          <cell r="AD2369">
            <v>0.9</v>
          </cell>
          <cell r="AE2369">
            <v>1.25</v>
          </cell>
        </row>
        <row r="2370">
          <cell r="A2370" t="str">
            <v>FR0000970923</v>
          </cell>
          <cell r="B2370" t="str">
            <v>MAM France PME</v>
          </cell>
          <cell r="C2370" t="str">
            <v>PEA PME</v>
          </cell>
          <cell r="D2370">
            <v>5</v>
          </cell>
          <cell r="E2370" t="str">
            <v>FCP</v>
          </cell>
          <cell r="F2370" t="str">
            <v>Meeschaert AM</v>
          </cell>
          <cell r="G2370" t="str">
            <v>Meeschaert Asset Management</v>
          </cell>
          <cell r="H2370" t="str">
            <v>EUR</v>
          </cell>
          <cell r="I2370" t="str">
            <v>Enternext PEA PME 150 GR EUR</v>
          </cell>
          <cell r="J2370" t="str">
            <v>www.meeschaert.com</v>
          </cell>
          <cell r="K2370" t="str">
            <v>Actions France Petites &amp; Moyennes Capitalisations</v>
          </cell>
          <cell r="L2370" t="str">
            <v>Europe Fonds ouverts  - Actions France Petites &amp; Moy. Cap.</v>
          </cell>
          <cell r="M2370" t="str">
            <v>FACA</v>
          </cell>
          <cell r="N2370" t="str">
            <v>FACAB</v>
          </cell>
          <cell r="O2370" t="str">
            <v>Quotidien</v>
          </cell>
          <cell r="P2370" t="str">
            <v>France</v>
          </cell>
          <cell r="Q2370" t="str">
            <v>Oui</v>
          </cell>
          <cell r="R2370" t="str">
            <v/>
          </cell>
          <cell r="S2370" t="str">
            <v/>
          </cell>
          <cell r="T2370" t="str">
            <v>France</v>
          </cell>
          <cell r="U2370" t="str">
            <v>France</v>
          </cell>
          <cell r="V2370">
            <v>6</v>
          </cell>
          <cell r="W2370" t="str">
            <v>Non</v>
          </cell>
          <cell r="X2370" t="str">
            <v>Cap</v>
          </cell>
          <cell r="Y2370" t="str">
            <v>12h00</v>
          </cell>
          <cell r="Z2370" t="str">
            <v>Cut Off: 12h00  Val:J+3  DE:2%</v>
          </cell>
          <cell r="AA2370" t="str">
            <v>Label Relance 12/2020</v>
          </cell>
          <cell r="AB2370" t="str">
            <v>Non</v>
          </cell>
          <cell r="AC2370" t="str">
            <v>Oui</v>
          </cell>
          <cell r="AD2370">
            <v>2.3919999999999999</v>
          </cell>
          <cell r="AE2370">
            <v>3.25</v>
          </cell>
        </row>
        <row r="2371">
          <cell r="A2371" t="str">
            <v>FR0000981946</v>
          </cell>
          <cell r="B2371" t="str">
            <v>MAM High Yield ESG C</v>
          </cell>
          <cell r="C2371" t="str">
            <v>Absorption du fonds FR0013165719 MAM Euro Plus 2021 C (02/08/2021)</v>
          </cell>
          <cell r="D2371">
            <v>9</v>
          </cell>
          <cell r="E2371" t="str">
            <v>FCP</v>
          </cell>
          <cell r="F2371" t="str">
            <v>Meeschaert AM</v>
          </cell>
          <cell r="G2371" t="str">
            <v>Meeschaert Asset Management</v>
          </cell>
          <cell r="H2371" t="str">
            <v>EUR</v>
          </cell>
          <cell r="I2371" t="str">
            <v>BofAML 0-5Y Euro DM HY 2% Constnd TR EUR</v>
          </cell>
          <cell r="J2371" t="str">
            <v>www.meeschaert.com</v>
          </cell>
          <cell r="K2371" t="str">
            <v>Obligations Haut Rendement EUR</v>
          </cell>
          <cell r="L2371" t="str">
            <v>Europe Fonds ouverts  - Obligations EUR Haut Rendement</v>
          </cell>
          <cell r="M2371" t="str">
            <v>BCNA</v>
          </cell>
          <cell r="N2371" t="str">
            <v>BCNAB</v>
          </cell>
          <cell r="O2371" t="str">
            <v>Quotidien</v>
          </cell>
          <cell r="P2371" t="str">
            <v>France</v>
          </cell>
          <cell r="Q2371" t="str">
            <v>Non</v>
          </cell>
          <cell r="R2371" t="str">
            <v/>
          </cell>
          <cell r="S2371" t="str">
            <v>+ 85 ans</v>
          </cell>
          <cell r="T2371" t="str">
            <v>Zone Euro</v>
          </cell>
          <cell r="U2371" t="str">
            <v>Euroland</v>
          </cell>
          <cell r="V2371">
            <v>4</v>
          </cell>
          <cell r="W2371" t="str">
            <v>Non</v>
          </cell>
          <cell r="X2371" t="str">
            <v>Cap</v>
          </cell>
          <cell r="Y2371" t="str">
            <v>12h00</v>
          </cell>
          <cell r="Z2371" t="str">
            <v>Cut Off: 12h00  Val:J+3  DE:0,8%</v>
          </cell>
          <cell r="AB2371" t="str">
            <v>Oui</v>
          </cell>
          <cell r="AC2371" t="str">
            <v>Oui</v>
          </cell>
          <cell r="AD2371">
            <v>1.6146</v>
          </cell>
          <cell r="AE2371">
            <v>2.33</v>
          </cell>
        </row>
        <row r="2372">
          <cell r="A2372" t="str">
            <v>FR0000448987</v>
          </cell>
          <cell r="B2372" t="str">
            <v>MAM Human Values C</v>
          </cell>
          <cell r="C2372" t="str">
            <v/>
          </cell>
          <cell r="D2372">
            <v>8</v>
          </cell>
          <cell r="E2372" t="str">
            <v>FCP</v>
          </cell>
          <cell r="F2372" t="str">
            <v>Meeschaert AM</v>
          </cell>
          <cell r="G2372" t="str">
            <v>Meeschaert Asset Management</v>
          </cell>
          <cell r="H2372" t="str">
            <v>EUR</v>
          </cell>
          <cell r="I2372" t="str">
            <v>MSCI EMU NR EUR</v>
          </cell>
          <cell r="J2372" t="str">
            <v>www.meeschaert.com</v>
          </cell>
          <cell r="K2372" t="str">
            <v>Actions Zone Euro Grandes Capitalisations</v>
          </cell>
          <cell r="L2372" t="str">
            <v>Europe Fonds ouverts  - Actions Zone Euro Grandes Cap.</v>
          </cell>
          <cell r="M2372" t="str">
            <v>FBAA</v>
          </cell>
          <cell r="N2372" t="str">
            <v>FBAAB</v>
          </cell>
          <cell r="O2372" t="str">
            <v>Quotidien</v>
          </cell>
          <cell r="P2372" t="str">
            <v>France;Italy;</v>
          </cell>
          <cell r="Q2372" t="str">
            <v>Oui</v>
          </cell>
          <cell r="R2372" t="str">
            <v/>
          </cell>
          <cell r="S2372" t="str">
            <v/>
          </cell>
          <cell r="T2372" t="str">
            <v>Zone Euro</v>
          </cell>
          <cell r="U2372" t="str">
            <v>Euroland</v>
          </cell>
          <cell r="V2372">
            <v>6</v>
          </cell>
          <cell r="W2372" t="str">
            <v>Non</v>
          </cell>
          <cell r="X2372" t="str">
            <v>Cap</v>
          </cell>
          <cell r="Y2372" t="str">
            <v>12h00</v>
          </cell>
          <cell r="Z2372" t="str">
            <v>J+3</v>
          </cell>
          <cell r="AA2372" t="str">
            <v>Label ISR et Label Luxflag ESG 012021</v>
          </cell>
          <cell r="AB2372" t="str">
            <v>Oui</v>
          </cell>
          <cell r="AC2372" t="str">
            <v>Oui</v>
          </cell>
          <cell r="AD2372">
            <v>2.2999999999999998</v>
          </cell>
          <cell r="AE2372">
            <v>2.4300000000000002</v>
          </cell>
        </row>
        <row r="2373">
          <cell r="A2373" t="str">
            <v>FR0013112752</v>
          </cell>
          <cell r="B2373" t="str">
            <v>MAM Human Values E</v>
          </cell>
          <cell r="D2373">
            <v>3</v>
          </cell>
          <cell r="E2373" t="str">
            <v>FCP</v>
          </cell>
          <cell r="F2373" t="str">
            <v>Meeschaert AM</v>
          </cell>
          <cell r="G2373" t="str">
            <v>Meeschaert Asset Management</v>
          </cell>
          <cell r="H2373" t="str">
            <v>EUR</v>
          </cell>
          <cell r="I2373" t="str">
            <v>MSCI EMU NR EUR</v>
          </cell>
          <cell r="J2373" t="str">
            <v>www.meeschaert.com</v>
          </cell>
          <cell r="K2373" t="str">
            <v>Actions Zone Euro Grandes Capitalisations</v>
          </cell>
          <cell r="L2373" t="str">
            <v>Europe Fonds ouverts  - Actions Zone Euro Grandes Cap.</v>
          </cell>
          <cell r="M2373" t="str">
            <v>FBAA</v>
          </cell>
          <cell r="N2373" t="str">
            <v>FBAAB</v>
          </cell>
          <cell r="O2373" t="str">
            <v>Quotidien</v>
          </cell>
          <cell r="P2373" t="str">
            <v>France;Italy;</v>
          </cell>
          <cell r="Q2373" t="str">
            <v>Oui</v>
          </cell>
          <cell r="R2373" t="str">
            <v/>
          </cell>
          <cell r="S2373" t="str">
            <v/>
          </cell>
          <cell r="T2373" t="str">
            <v>Zone Euro</v>
          </cell>
          <cell r="U2373" t="str">
            <v>Euroland</v>
          </cell>
          <cell r="V2373">
            <v>6</v>
          </cell>
          <cell r="W2373" t="str">
            <v>Non</v>
          </cell>
          <cell r="X2373" t="str">
            <v>Cap</v>
          </cell>
          <cell r="Y2373" t="str">
            <v>12h00</v>
          </cell>
          <cell r="Z2373" t="str">
            <v>J+3</v>
          </cell>
          <cell r="AA2373" t="str">
            <v>Label ISR et Label Luxflag ESG 012021</v>
          </cell>
          <cell r="AB2373" t="str">
            <v>Oui</v>
          </cell>
          <cell r="AC2373" t="str">
            <v>Oui</v>
          </cell>
          <cell r="AD2373">
            <v>2.2999999999999998</v>
          </cell>
          <cell r="AE2373">
            <v>2.4300000000000002</v>
          </cell>
        </row>
        <row r="2374">
          <cell r="A2374" t="str">
            <v>FR0013057965</v>
          </cell>
          <cell r="B2374" t="str">
            <v>MAM Human Values F</v>
          </cell>
          <cell r="D2374">
            <v>3</v>
          </cell>
          <cell r="E2374" t="str">
            <v>FCP</v>
          </cell>
          <cell r="F2374" t="str">
            <v>Meeschaert AM</v>
          </cell>
          <cell r="G2374" t="str">
            <v>Meeschaert Asset Management</v>
          </cell>
          <cell r="H2374" t="str">
            <v>EUR</v>
          </cell>
          <cell r="I2374" t="str">
            <v>MSCI EMU NR EUR</v>
          </cell>
          <cell r="J2374" t="str">
            <v>www.meeschaert.com</v>
          </cell>
          <cell r="K2374" t="str">
            <v>Actions Zone Euro Grandes Capitalisations</v>
          </cell>
          <cell r="L2374" t="str">
            <v>Europe Fonds ouverts  - Actions Zone Euro Grandes Cap.</v>
          </cell>
          <cell r="M2374" t="str">
            <v>FBAA</v>
          </cell>
          <cell r="N2374" t="str">
            <v>FBAAB</v>
          </cell>
          <cell r="O2374" t="str">
            <v>Quotidien</v>
          </cell>
          <cell r="P2374" t="str">
            <v>France;Italy;</v>
          </cell>
          <cell r="Q2374" t="str">
            <v>Oui</v>
          </cell>
          <cell r="R2374" t="str">
            <v/>
          </cell>
          <cell r="S2374" t="str">
            <v/>
          </cell>
          <cell r="T2374" t="str">
            <v>Zone Euro</v>
          </cell>
          <cell r="U2374" t="str">
            <v>Euroland</v>
          </cell>
          <cell r="V2374">
            <v>6</v>
          </cell>
          <cell r="W2374" t="str">
            <v>Non</v>
          </cell>
          <cell r="X2374" t="str">
            <v>Cap</v>
          </cell>
          <cell r="Y2374" t="str">
            <v>12h00</v>
          </cell>
          <cell r="Z2374" t="str">
            <v>J+3</v>
          </cell>
          <cell r="AA2374" t="str">
            <v>Label ISR et Label Luxflag ESG 012021</v>
          </cell>
          <cell r="AB2374" t="str">
            <v>Oui</v>
          </cell>
          <cell r="AC2374" t="str">
            <v>Oui</v>
          </cell>
          <cell r="AD2374">
            <v>2.2999999999999998</v>
          </cell>
          <cell r="AE2374">
            <v>2.44</v>
          </cell>
        </row>
        <row r="2375">
          <cell r="A2375" t="str">
            <v>FR0013057981</v>
          </cell>
          <cell r="B2375" t="str">
            <v>MAM Human Values H</v>
          </cell>
          <cell r="D2375">
            <v>3</v>
          </cell>
          <cell r="E2375" t="str">
            <v>FCP</v>
          </cell>
          <cell r="F2375" t="str">
            <v>Meeschaert AM</v>
          </cell>
          <cell r="G2375" t="str">
            <v>Meeschaert Asset Management</v>
          </cell>
          <cell r="H2375" t="str">
            <v>EUR</v>
          </cell>
          <cell r="I2375" t="str">
            <v>MSCI EMU NR EUR</v>
          </cell>
          <cell r="J2375" t="str">
            <v>www.meeschaert.com</v>
          </cell>
          <cell r="K2375" t="str">
            <v>Actions Zone Euro Grandes Capitalisations</v>
          </cell>
          <cell r="L2375" t="str">
            <v>Europe Fonds ouverts  - Actions Zone Euro Grandes Cap.</v>
          </cell>
          <cell r="M2375" t="str">
            <v>FBAA</v>
          </cell>
          <cell r="N2375" t="str">
            <v>FBAAB</v>
          </cell>
          <cell r="O2375" t="str">
            <v>Quotidien</v>
          </cell>
          <cell r="P2375" t="str">
            <v>France;Italy;</v>
          </cell>
          <cell r="Q2375" t="str">
            <v>Oui</v>
          </cell>
          <cell r="R2375" t="str">
            <v/>
          </cell>
          <cell r="S2375" t="str">
            <v/>
          </cell>
          <cell r="T2375" t="str">
            <v>Zone Euro</v>
          </cell>
          <cell r="U2375" t="str">
            <v>Euroland</v>
          </cell>
          <cell r="V2375">
            <v>6</v>
          </cell>
          <cell r="W2375" t="str">
            <v>Non</v>
          </cell>
          <cell r="X2375" t="str">
            <v>Cap</v>
          </cell>
          <cell r="Y2375" t="str">
            <v>12h00</v>
          </cell>
          <cell r="Z2375" t="str">
            <v>J+3</v>
          </cell>
          <cell r="AA2375" t="str">
            <v>Label ISR et Label Luxflag ESG 012021</v>
          </cell>
          <cell r="AB2375" t="str">
            <v>Oui</v>
          </cell>
          <cell r="AC2375" t="str">
            <v>Oui</v>
          </cell>
          <cell r="AD2375">
            <v>2.2999999999999998</v>
          </cell>
          <cell r="AE2375">
            <v>2.4300000000000002</v>
          </cell>
        </row>
        <row r="2376">
          <cell r="A2376" t="str">
            <v>FR0013058005</v>
          </cell>
          <cell r="B2376" t="str">
            <v>MAM Human Values R</v>
          </cell>
          <cell r="D2376">
            <v>3</v>
          </cell>
          <cell r="E2376" t="str">
            <v>FCP</v>
          </cell>
          <cell r="F2376" t="str">
            <v>Meeschaert AM</v>
          </cell>
          <cell r="G2376" t="str">
            <v>Meeschaert Asset Management</v>
          </cell>
          <cell r="H2376" t="str">
            <v>EUR</v>
          </cell>
          <cell r="I2376" t="str">
            <v>MSCI EMU NR EUR</v>
          </cell>
          <cell r="J2376" t="str">
            <v>www.meeschaert.com</v>
          </cell>
          <cell r="K2376" t="str">
            <v>Actions Zone Euro Grandes Capitalisations</v>
          </cell>
          <cell r="L2376" t="str">
            <v>Europe Fonds ouverts  - Actions Zone Euro Grandes Cap.</v>
          </cell>
          <cell r="M2376" t="str">
            <v>FBAA</v>
          </cell>
          <cell r="N2376" t="str">
            <v>FBAAB</v>
          </cell>
          <cell r="O2376" t="str">
            <v>Quotidien</v>
          </cell>
          <cell r="P2376" t="str">
            <v>France;Italy;</v>
          </cell>
          <cell r="Q2376" t="str">
            <v>Oui</v>
          </cell>
          <cell r="R2376" t="str">
            <v/>
          </cell>
          <cell r="S2376" t="str">
            <v/>
          </cell>
          <cell r="T2376" t="str">
            <v>Zone Euro</v>
          </cell>
          <cell r="U2376" t="str">
            <v>Euroland</v>
          </cell>
          <cell r="V2376">
            <v>6</v>
          </cell>
          <cell r="W2376" t="str">
            <v>Non</v>
          </cell>
          <cell r="X2376" t="str">
            <v>Cap</v>
          </cell>
          <cell r="Y2376" t="str">
            <v>12h00</v>
          </cell>
          <cell r="Z2376" t="str">
            <v>J+3</v>
          </cell>
          <cell r="AA2376" t="str">
            <v>Label ISR et Label Luxflag ESG 012021</v>
          </cell>
          <cell r="AB2376" t="str">
            <v>Oui</v>
          </cell>
          <cell r="AC2376" t="str">
            <v>Oui</v>
          </cell>
          <cell r="AD2376">
            <v>2.2999999999999998</v>
          </cell>
          <cell r="AE2376">
            <v>2.4300000000000002</v>
          </cell>
        </row>
        <row r="2377">
          <cell r="A2377" t="str">
            <v>FR0000970980</v>
          </cell>
          <cell r="B2377" t="str">
            <v>MAM Obli Convertibles C</v>
          </cell>
          <cell r="C2377" t="str">
            <v/>
          </cell>
          <cell r="D2377">
            <v>5</v>
          </cell>
          <cell r="E2377" t="str">
            <v>FCP</v>
          </cell>
          <cell r="F2377" t="str">
            <v>Meeschaert AM</v>
          </cell>
          <cell r="G2377" t="str">
            <v>Meeschaert Asset Management</v>
          </cell>
          <cell r="H2377" t="str">
            <v>EUR</v>
          </cell>
          <cell r="I2377" t="str">
            <v>Exane ECI Euro TR</v>
          </cell>
          <cell r="J2377" t="str">
            <v>www.meeschaert.com</v>
          </cell>
          <cell r="K2377" t="str">
            <v>Obligations Convertibles - Europe</v>
          </cell>
          <cell r="L2377" t="str">
            <v>Europe Fonds ouverts  - Convertibles Europe</v>
          </cell>
          <cell r="M2377" t="str">
            <v>C00A</v>
          </cell>
          <cell r="N2377" t="str">
            <v>C00AB</v>
          </cell>
          <cell r="O2377" t="str">
            <v>Quotidien</v>
          </cell>
          <cell r="P2377" t="str">
            <v>France</v>
          </cell>
          <cell r="Q2377" t="str">
            <v>Non</v>
          </cell>
          <cell r="R2377" t="str">
            <v/>
          </cell>
          <cell r="S2377" t="str">
            <v>+ 85 ans</v>
          </cell>
          <cell r="T2377" t="str">
            <v>Zone Euro</v>
          </cell>
          <cell r="U2377" t="str">
            <v>Euroland</v>
          </cell>
          <cell r="V2377">
            <v>4</v>
          </cell>
          <cell r="W2377" t="str">
            <v>Non</v>
          </cell>
          <cell r="X2377" t="str">
            <v>Cap</v>
          </cell>
          <cell r="Y2377" t="str">
            <v>12h00</v>
          </cell>
          <cell r="Z2377" t="str">
            <v>Cut Off: 12h00  Val:J+3  DE:0,8%</v>
          </cell>
          <cell r="AB2377" t="str">
            <v>Oui</v>
          </cell>
          <cell r="AC2377" t="str">
            <v>Oui</v>
          </cell>
          <cell r="AD2377">
            <v>1.6146</v>
          </cell>
          <cell r="AE2377">
            <v>1.94</v>
          </cell>
        </row>
        <row r="2378">
          <cell r="A2378" t="str">
            <v>FR0000971863</v>
          </cell>
          <cell r="B2378" t="str">
            <v>MAM Optima 25-125 C</v>
          </cell>
          <cell r="C2378" t="str">
            <v/>
          </cell>
          <cell r="D2378">
            <v>8</v>
          </cell>
          <cell r="E2378" t="str">
            <v>FCP</v>
          </cell>
          <cell r="F2378" t="str">
            <v>Meeschaert AM</v>
          </cell>
          <cell r="G2378" t="str">
            <v>Meeschaert Asset Management</v>
          </cell>
          <cell r="H2378" t="str">
            <v>EUR</v>
          </cell>
          <cell r="I2378" t="str">
            <v>(€STR + 8.5 bps) 25% + ( Euro Stoxx 50 NR EUR) 75%</v>
          </cell>
          <cell r="J2378" t="str">
            <v>www.meeschaert.com</v>
          </cell>
          <cell r="K2378" t="str">
            <v>Mixtes EUR Dynamiques</v>
          </cell>
          <cell r="L2378" t="str">
            <v>Europe Fonds ouverts  - Allocation EUR Aggressive</v>
          </cell>
          <cell r="M2378" t="str">
            <v>EADA</v>
          </cell>
          <cell r="N2378" t="str">
            <v>EADAB</v>
          </cell>
          <cell r="O2378" t="str">
            <v>Quotidien</v>
          </cell>
          <cell r="P2378" t="str">
            <v>France</v>
          </cell>
          <cell r="Q2378" t="str">
            <v>Oui</v>
          </cell>
          <cell r="R2378" t="str">
            <v/>
          </cell>
          <cell r="S2378" t="str">
            <v/>
          </cell>
          <cell r="T2378" t="str">
            <v>Europe</v>
          </cell>
          <cell r="U2378" t="str">
            <v>Europe</v>
          </cell>
          <cell r="V2378">
            <v>6</v>
          </cell>
          <cell r="W2378" t="str">
            <v>Non</v>
          </cell>
          <cell r="X2378" t="str">
            <v>Cap</v>
          </cell>
          <cell r="Y2378" t="str">
            <v>12h00</v>
          </cell>
          <cell r="Z2378" t="str">
            <v>Cut Off: 12h00  Val:J+3  DE:2%</v>
          </cell>
          <cell r="AA2378">
            <v>0</v>
          </cell>
          <cell r="AB2378" t="str">
            <v>Non</v>
          </cell>
          <cell r="AC2378" t="str">
            <v>Oui</v>
          </cell>
          <cell r="AD2378">
            <v>2.2999999999999998</v>
          </cell>
          <cell r="AE2378">
            <v>2.25</v>
          </cell>
        </row>
        <row r="2379">
          <cell r="A2379" t="str">
            <v>FR0000971764</v>
          </cell>
          <cell r="B2379" t="str">
            <v>MAM Patrimoine C</v>
          </cell>
          <cell r="D2379">
            <v>8</v>
          </cell>
          <cell r="E2379" t="str">
            <v>FCP</v>
          </cell>
          <cell r="F2379" t="str">
            <v>Meeschaert AM</v>
          </cell>
          <cell r="G2379" t="str">
            <v>Meeschaert Asset Management</v>
          </cell>
          <cell r="H2379" t="str">
            <v>EUR</v>
          </cell>
          <cell r="I2379" t="str">
            <v>(MSCI EMU NR EUR) 15% + ( ICE BofA 1-3Y EUR Govt TR EUR) 85%</v>
          </cell>
          <cell r="J2379" t="str">
            <v>www.meeschaert.com</v>
          </cell>
          <cell r="K2379" t="str">
            <v>Mixtes EUR Prudents</v>
          </cell>
          <cell r="L2379" t="str">
            <v>Europe Fonds ouverts  - Allocation EUR Prudente</v>
          </cell>
          <cell r="M2379" t="str">
            <v>EAAA</v>
          </cell>
          <cell r="N2379" t="str">
            <v>EAAAB</v>
          </cell>
          <cell r="O2379" t="str">
            <v>Quotidien</v>
          </cell>
          <cell r="P2379" t="str">
            <v>France</v>
          </cell>
          <cell r="Q2379" t="str">
            <v>Non</v>
          </cell>
          <cell r="R2379" t="str">
            <v/>
          </cell>
          <cell r="S2379" t="str">
            <v>+ 85 ans</v>
          </cell>
          <cell r="T2379" t="str">
            <v>Europe</v>
          </cell>
          <cell r="U2379" t="str">
            <v>Europe</v>
          </cell>
          <cell r="V2379">
            <v>4</v>
          </cell>
          <cell r="W2379" t="str">
            <v>Non</v>
          </cell>
          <cell r="X2379" t="str">
            <v>Cap</v>
          </cell>
          <cell r="Y2379" t="str">
            <v>12h00</v>
          </cell>
          <cell r="Z2379" t="str">
            <v>Cut Off: 12h00  Val:J+3  DE:1%</v>
          </cell>
          <cell r="AA2379">
            <v>0</v>
          </cell>
          <cell r="AB2379" t="str">
            <v>Oui</v>
          </cell>
          <cell r="AC2379" t="str">
            <v>Oui</v>
          </cell>
          <cell r="AD2379">
            <v>1.5</v>
          </cell>
          <cell r="AE2379">
            <v>1.69</v>
          </cell>
        </row>
        <row r="2380">
          <cell r="A2380" t="str">
            <v>FR0000982035</v>
          </cell>
          <cell r="B2380" t="str">
            <v>MAM Short Term Bonds C</v>
          </cell>
          <cell r="D2380">
            <v>5</v>
          </cell>
          <cell r="E2380" t="str">
            <v>FCP</v>
          </cell>
          <cell r="F2380" t="str">
            <v>Meeschaert AM</v>
          </cell>
          <cell r="G2380" t="str">
            <v>Meeschaert Asset Management</v>
          </cell>
          <cell r="H2380" t="str">
            <v>EUR</v>
          </cell>
          <cell r="I2380" t="str">
            <v>€STR + 8.5 bps</v>
          </cell>
          <cell r="J2380" t="str">
            <v>www.meeschaert.com</v>
          </cell>
          <cell r="K2380" t="str">
            <v>Obligations Diversifiés EUR - Court terme</v>
          </cell>
          <cell r="L2380" t="str">
            <v>Europe Fonds ouverts  - Obligations EUR Emprunts Privés Court Terme</v>
          </cell>
          <cell r="M2380" t="str">
            <v>BBCA</v>
          </cell>
          <cell r="N2380" t="str">
            <v>BBCAB</v>
          </cell>
          <cell r="O2380" t="str">
            <v>Quotidien</v>
          </cell>
          <cell r="P2380" t="str">
            <v>France</v>
          </cell>
          <cell r="Q2380" t="str">
            <v>Non</v>
          </cell>
          <cell r="R2380" t="str">
            <v/>
          </cell>
          <cell r="S2380" t="str">
            <v>+ 85 ans</v>
          </cell>
          <cell r="T2380" t="str">
            <v>Zone Euro</v>
          </cell>
          <cell r="U2380" t="str">
            <v>Euroland</v>
          </cell>
          <cell r="V2380">
            <v>2</v>
          </cell>
          <cell r="W2380" t="str">
            <v>Non</v>
          </cell>
          <cell r="X2380" t="str">
            <v>Cap</v>
          </cell>
          <cell r="Y2380" t="str">
            <v>12h00</v>
          </cell>
          <cell r="Z2380" t="str">
            <v>Cut Off: 12h00  Val:J+3  DE:0%</v>
          </cell>
          <cell r="AB2380" t="str">
            <v>Oui</v>
          </cell>
          <cell r="AC2380" t="str">
            <v>Oui</v>
          </cell>
          <cell r="AD2380">
            <v>0.5</v>
          </cell>
          <cell r="AE2380">
            <v>0.5</v>
          </cell>
        </row>
        <row r="2381">
          <cell r="A2381" t="str">
            <v>FR0013333549</v>
          </cell>
          <cell r="B2381" t="str">
            <v>MAM Sustain USA C</v>
          </cell>
          <cell r="D2381">
            <v>8</v>
          </cell>
          <cell r="E2381" t="str">
            <v>FCP</v>
          </cell>
          <cell r="F2381" t="str">
            <v>Meeschaert AM</v>
          </cell>
          <cell r="G2381" t="str">
            <v>Meeschaert Asset Management</v>
          </cell>
          <cell r="H2381" t="str">
            <v>EUR</v>
          </cell>
          <cell r="I2381" t="str">
            <v>S&amp;P 500 NR USD</v>
          </cell>
          <cell r="J2381" t="str">
            <v>www.meeschaert.com</v>
          </cell>
          <cell r="K2381" t="str">
            <v>Actions US Grandes Capitalisations Mixte</v>
          </cell>
          <cell r="L2381" t="str">
            <v>Europe Fonds ouverts  - Actions Etats-Unis Gdes Cap. Mixte</v>
          </cell>
          <cell r="M2381" t="str">
            <v>FFAC</v>
          </cell>
          <cell r="N2381" t="str">
            <v>FFACB</v>
          </cell>
          <cell r="O2381" t="str">
            <v>Quotidien</v>
          </cell>
          <cell r="P2381" t="str">
            <v>France</v>
          </cell>
          <cell r="Q2381" t="str">
            <v>Non</v>
          </cell>
          <cell r="S2381" t="str">
            <v/>
          </cell>
          <cell r="T2381" t="str">
            <v>Amérique du Nord</v>
          </cell>
          <cell r="U2381" t="str">
            <v>États-Unis d'Amérique</v>
          </cell>
          <cell r="V2381">
            <v>6</v>
          </cell>
          <cell r="X2381" t="str">
            <v>Cap</v>
          </cell>
          <cell r="Y2381" t="str">
            <v>12h00</v>
          </cell>
          <cell r="Z2381" t="str">
            <v>J+3</v>
          </cell>
          <cell r="AA2381">
            <v>0</v>
          </cell>
          <cell r="AB2381" t="str">
            <v>Non</v>
          </cell>
          <cell r="AC2381" t="str">
            <v>Oui</v>
          </cell>
          <cell r="AD2381">
            <v>1.9</v>
          </cell>
          <cell r="AE2381">
            <v>3.04</v>
          </cell>
        </row>
        <row r="2382">
          <cell r="A2382" t="str">
            <v>FR0013333531</v>
          </cell>
          <cell r="B2382" t="str">
            <v>MAM Sustain USA E</v>
          </cell>
          <cell r="D2382">
            <v>3</v>
          </cell>
          <cell r="E2382" t="str">
            <v>FCP</v>
          </cell>
          <cell r="F2382" t="str">
            <v>Meeschaert AM</v>
          </cell>
          <cell r="G2382" t="str">
            <v>Meeschaert Asset Management</v>
          </cell>
          <cell r="H2382" t="str">
            <v>USD</v>
          </cell>
          <cell r="I2382" t="str">
            <v>S&amp;P 500 NR USD</v>
          </cell>
          <cell r="J2382" t="str">
            <v>www.meeschaert.com</v>
          </cell>
          <cell r="K2382" t="str">
            <v>Actions US Grandes Capitalisations Mixte</v>
          </cell>
          <cell r="L2382" t="str">
            <v>Europe Fonds ouverts  - Actions Etats-Unis Gdes Cap. Mixte</v>
          </cell>
          <cell r="M2382" t="str">
            <v>FFAC</v>
          </cell>
          <cell r="N2382" t="str">
            <v>FFACB</v>
          </cell>
          <cell r="O2382" t="str">
            <v>Quotidien</v>
          </cell>
          <cell r="P2382" t="str">
            <v>France</v>
          </cell>
          <cell r="Q2382" t="str">
            <v>Non</v>
          </cell>
          <cell r="S2382" t="str">
            <v/>
          </cell>
          <cell r="T2382" t="str">
            <v>Amérique du Nord</v>
          </cell>
          <cell r="U2382" t="str">
            <v>États-Unis d'Amérique</v>
          </cell>
          <cell r="V2382">
            <v>6</v>
          </cell>
          <cell r="W2382" t="str">
            <v>Non</v>
          </cell>
          <cell r="X2382" t="str">
            <v>Cap</v>
          </cell>
          <cell r="Y2382" t="str">
            <v>12h00</v>
          </cell>
          <cell r="Z2382" t="str">
            <v>J+3</v>
          </cell>
          <cell r="AB2382" t="str">
            <v>Non</v>
          </cell>
          <cell r="AC2382" t="str">
            <v>Oui</v>
          </cell>
          <cell r="AD2382">
            <v>1.9</v>
          </cell>
          <cell r="AE2382">
            <v>2.91</v>
          </cell>
        </row>
        <row r="2383">
          <cell r="A2383" t="str">
            <v>FR0000971913</v>
          </cell>
          <cell r="B2383" t="str">
            <v>MAM Taux Variables ESG C</v>
          </cell>
          <cell r="C2383" t="str">
            <v/>
          </cell>
          <cell r="D2383">
            <v>5</v>
          </cell>
          <cell r="E2383" t="str">
            <v>FCP</v>
          </cell>
          <cell r="F2383" t="str">
            <v>Meeschaert AM</v>
          </cell>
          <cell r="G2383" t="str">
            <v>Meeschaert Asset Management</v>
          </cell>
          <cell r="H2383" t="str">
            <v>EUR</v>
          </cell>
          <cell r="I2383" t="str">
            <v>€STR + 8,5 bp + 250 bp</v>
          </cell>
          <cell r="J2383" t="str">
            <v>www.meeschaert.com</v>
          </cell>
          <cell r="K2383" t="str">
            <v>Obligations Flexibles EUR</v>
          </cell>
          <cell r="L2383" t="str">
            <v>Europe Fonds ouverts  - Obligations EUR Flexibles</v>
          </cell>
          <cell r="M2383" t="str">
            <v>BBGA</v>
          </cell>
          <cell r="N2383" t="str">
            <v>BBGAB</v>
          </cell>
          <cell r="O2383" t="str">
            <v>Quotidien</v>
          </cell>
          <cell r="P2383" t="str">
            <v>France</v>
          </cell>
          <cell r="Q2383" t="str">
            <v>Non</v>
          </cell>
          <cell r="R2383" t="str">
            <v/>
          </cell>
          <cell r="S2383" t="str">
            <v>+ 85 ans</v>
          </cell>
          <cell r="T2383" t="str">
            <v>International</v>
          </cell>
          <cell r="U2383" t="str">
            <v>Global</v>
          </cell>
          <cell r="V2383">
            <v>4</v>
          </cell>
          <cell r="W2383" t="str">
            <v>Non</v>
          </cell>
          <cell r="X2383" t="str">
            <v>Cap</v>
          </cell>
          <cell r="Y2383" t="str">
            <v>12h00</v>
          </cell>
          <cell r="Z2383" t="str">
            <v>Cut Off: 12h00  Val:J+3  DE:</v>
          </cell>
          <cell r="AB2383" t="str">
            <v>Oui</v>
          </cell>
          <cell r="AC2383" t="str">
            <v>Oui</v>
          </cell>
          <cell r="AD2383">
            <v>0.9</v>
          </cell>
          <cell r="AE2383">
            <v>1.1000000000000001</v>
          </cell>
        </row>
        <row r="2384">
          <cell r="A2384" t="str">
            <v>FR0000970949</v>
          </cell>
          <cell r="B2384" t="str">
            <v>MAM Transition Durable Actions C</v>
          </cell>
          <cell r="C2384" t="str">
            <v>La part A (FR0014001T08 MAM Transition Durable Actions A) remplace cette part suite au comité opérationnel 07/21 pour l'offre Nortia</v>
          </cell>
          <cell r="D2384">
            <v>9</v>
          </cell>
          <cell r="E2384" t="str">
            <v>FCP</v>
          </cell>
          <cell r="F2384" t="str">
            <v>Meeschaert AM</v>
          </cell>
          <cell r="G2384" t="str">
            <v>Meeschaert Asset Management</v>
          </cell>
          <cell r="H2384" t="str">
            <v>EUR</v>
          </cell>
          <cell r="I2384" t="str">
            <v>Pas d'indice de référence</v>
          </cell>
          <cell r="J2384" t="str">
            <v>www.meeschaert.com</v>
          </cell>
          <cell r="K2384" t="str">
            <v>Secteur Ecologie</v>
          </cell>
          <cell r="L2384" t="str">
            <v>Europe Fonds ouverts  - Actions Secteur Ecologie</v>
          </cell>
          <cell r="M2384" t="str">
            <v>G0E0</v>
          </cell>
          <cell r="N2384" t="str">
            <v>G0E0B</v>
          </cell>
          <cell r="O2384" t="str">
            <v>Quotidien</v>
          </cell>
          <cell r="P2384" t="str">
            <v>France;Italy;</v>
          </cell>
          <cell r="Q2384" t="str">
            <v>Non</v>
          </cell>
          <cell r="R2384" t="str">
            <v/>
          </cell>
          <cell r="S2384" t="str">
            <v/>
          </cell>
          <cell r="T2384" t="str">
            <v>International</v>
          </cell>
          <cell r="U2384" t="str">
            <v>Global</v>
          </cell>
          <cell r="V2384">
            <v>6</v>
          </cell>
          <cell r="W2384" t="str">
            <v>Non</v>
          </cell>
          <cell r="X2384" t="str">
            <v>Cap</v>
          </cell>
          <cell r="Y2384" t="str">
            <v>12h00</v>
          </cell>
          <cell r="Z2384" t="str">
            <v>J+3</v>
          </cell>
          <cell r="AA2384" t="str">
            <v>Label ISR 012021</v>
          </cell>
          <cell r="AB2384" t="str">
            <v>Oui</v>
          </cell>
          <cell r="AC2384" t="str">
            <v>Oui</v>
          </cell>
          <cell r="AD2384">
            <v>2.2999999999999998</v>
          </cell>
          <cell r="AE2384">
            <v>2.98</v>
          </cell>
        </row>
        <row r="2385">
          <cell r="A2385" t="str">
            <v>FR0013430576</v>
          </cell>
          <cell r="B2385" t="str">
            <v>MAM Transition Durable Actions R</v>
          </cell>
          <cell r="C2385" t="str">
            <v>VL d'origine = 20 € le 15/05/2019</v>
          </cell>
          <cell r="D2385">
            <v>3</v>
          </cell>
          <cell r="E2385" t="str">
            <v>FCP</v>
          </cell>
          <cell r="F2385" t="str">
            <v>Meeschaert AM</v>
          </cell>
          <cell r="G2385" t="str">
            <v>Meeschaert Asset Management</v>
          </cell>
          <cell r="H2385" t="str">
            <v>EUR</v>
          </cell>
          <cell r="I2385" t="str">
            <v>Pas d'indice de référence</v>
          </cell>
          <cell r="J2385" t="str">
            <v>www.meeschaert.com</v>
          </cell>
          <cell r="K2385" t="str">
            <v>Secteur Ecologie</v>
          </cell>
          <cell r="L2385" t="str">
            <v>Europe Fonds ouverts  - Actions Secteur Ecologie</v>
          </cell>
          <cell r="M2385" t="str">
            <v>G0E0</v>
          </cell>
          <cell r="N2385" t="str">
            <v>G0E0B</v>
          </cell>
          <cell r="O2385" t="str">
            <v>Quotidien</v>
          </cell>
          <cell r="P2385" t="str">
            <v>France</v>
          </cell>
          <cell r="Q2385" t="str">
            <v>Non</v>
          </cell>
          <cell r="R2385" t="str">
            <v/>
          </cell>
          <cell r="S2385" t="str">
            <v/>
          </cell>
          <cell r="T2385" t="str">
            <v>International</v>
          </cell>
          <cell r="U2385" t="str">
            <v>Global</v>
          </cell>
          <cell r="V2385">
            <v>6</v>
          </cell>
          <cell r="W2385" t="str">
            <v>Non</v>
          </cell>
          <cell r="X2385" t="str">
            <v>Cap</v>
          </cell>
          <cell r="Y2385" t="str">
            <v>12h00</v>
          </cell>
          <cell r="Z2385" t="str">
            <v>J+3</v>
          </cell>
          <cell r="AA2385" t="str">
            <v>Label ISR 052020</v>
          </cell>
          <cell r="AB2385" t="str">
            <v>Oui</v>
          </cell>
          <cell r="AC2385" t="str">
            <v>Oui</v>
          </cell>
          <cell r="AD2385">
            <v>2.2999999999999998</v>
          </cell>
          <cell r="AE2385">
            <v>2.98</v>
          </cell>
        </row>
        <row r="2386">
          <cell r="A2386" t="str">
            <v>FR0000971822</v>
          </cell>
          <cell r="B2386" t="str">
            <v>MAM Transition Durable Obligations C</v>
          </cell>
          <cell r="D2386">
            <v>8</v>
          </cell>
          <cell r="E2386" t="str">
            <v>FCP</v>
          </cell>
          <cell r="F2386" t="str">
            <v>Meeschaert AM</v>
          </cell>
          <cell r="G2386" t="str">
            <v>Meeschaert Asset Management</v>
          </cell>
          <cell r="H2386" t="str">
            <v>EUR</v>
          </cell>
          <cell r="I2386" t="str">
            <v>ICE BofA 1-10Y EUR LC TR USD</v>
          </cell>
          <cell r="J2386" t="str">
            <v>www.meeschaert.com</v>
          </cell>
          <cell r="K2386" t="str">
            <v>Emprunts Privés EUR</v>
          </cell>
          <cell r="L2386" t="str">
            <v>Europe Fonds ouverts  - Obligations EUR Emprunts Privés</v>
          </cell>
          <cell r="M2386" t="str">
            <v>BCLA</v>
          </cell>
          <cell r="N2386" t="str">
            <v>BCLAB</v>
          </cell>
          <cell r="O2386" t="str">
            <v>Quotidien</v>
          </cell>
          <cell r="P2386" t="str">
            <v>France</v>
          </cell>
          <cell r="Q2386" t="str">
            <v>Non</v>
          </cell>
          <cell r="R2386" t="str">
            <v/>
          </cell>
          <cell r="S2386" t="str">
            <v>+ 85 ans</v>
          </cell>
          <cell r="T2386" t="str">
            <v>International</v>
          </cell>
          <cell r="U2386" t="str">
            <v>Global</v>
          </cell>
          <cell r="V2386">
            <v>3</v>
          </cell>
          <cell r="W2386" t="str">
            <v>Non</v>
          </cell>
          <cell r="X2386" t="str">
            <v>Cap</v>
          </cell>
          <cell r="Y2386" t="str">
            <v>12h00</v>
          </cell>
          <cell r="Z2386" t="str">
            <v>J+3</v>
          </cell>
          <cell r="AA2386">
            <v>0</v>
          </cell>
          <cell r="AB2386" t="str">
            <v>Non</v>
          </cell>
          <cell r="AC2386" t="str">
            <v>Oui</v>
          </cell>
          <cell r="AD2386">
            <v>0.85</v>
          </cell>
          <cell r="AE2386">
            <v>1.1299999999999999</v>
          </cell>
        </row>
        <row r="2387">
          <cell r="A2387" t="str">
            <v>FR0013430626</v>
          </cell>
          <cell r="B2387" t="str">
            <v>MAM Transition Durable Obligations R</v>
          </cell>
          <cell r="C2387" t="str">
            <v>VL d'origine = 20 € le 15/05/2019</v>
          </cell>
          <cell r="D2387">
            <v>3</v>
          </cell>
          <cell r="E2387" t="str">
            <v>FCP</v>
          </cell>
          <cell r="F2387" t="str">
            <v>Meeschaert AM</v>
          </cell>
          <cell r="G2387" t="str">
            <v>Meeschaert Asset Management</v>
          </cell>
          <cell r="H2387" t="str">
            <v>EUR</v>
          </cell>
          <cell r="I2387" t="str">
            <v>ICE BofA 1-10Y EUR LC TR USD</v>
          </cell>
          <cell r="J2387" t="str">
            <v>www.meeschaert.com</v>
          </cell>
          <cell r="K2387" t="str">
            <v>Emprunts Privés EUR</v>
          </cell>
          <cell r="L2387" t="str">
            <v>Europe Fonds ouverts  - Obligations EUR Emprunts Privés</v>
          </cell>
          <cell r="M2387" t="str">
            <v>BCLA</v>
          </cell>
          <cell r="N2387" t="str">
            <v>BCLAB</v>
          </cell>
          <cell r="O2387" t="str">
            <v>Quotidien</v>
          </cell>
          <cell r="P2387" t="str">
            <v>France</v>
          </cell>
          <cell r="Q2387" t="str">
            <v>Non</v>
          </cell>
          <cell r="R2387" t="str">
            <v/>
          </cell>
          <cell r="S2387" t="str">
            <v>+ 85 ans</v>
          </cell>
          <cell r="T2387" t="str">
            <v>International</v>
          </cell>
          <cell r="U2387" t="str">
            <v>Global</v>
          </cell>
          <cell r="V2387">
            <v>3</v>
          </cell>
          <cell r="W2387" t="str">
            <v>Non</v>
          </cell>
          <cell r="X2387" t="str">
            <v>Cap</v>
          </cell>
          <cell r="Y2387" t="str">
            <v>12h00</v>
          </cell>
          <cell r="Z2387" t="str">
            <v>J+3</v>
          </cell>
          <cell r="AB2387" t="str">
            <v>Non</v>
          </cell>
          <cell r="AC2387" t="str">
            <v>Oui</v>
          </cell>
          <cell r="AD2387">
            <v>0.85</v>
          </cell>
          <cell r="AE2387">
            <v>1.1299999999999999</v>
          </cell>
        </row>
        <row r="2388">
          <cell r="A2388" t="str">
            <v>FR0011276542</v>
          </cell>
          <cell r="B2388" t="str">
            <v>Monessor</v>
          </cell>
          <cell r="C2388" t="str">
            <v>Expert Hors liste 18/10</v>
          </cell>
          <cell r="D2388">
            <v>0</v>
          </cell>
          <cell r="E2388" t="str">
            <v>FCP</v>
          </cell>
          <cell r="F2388" t="str">
            <v>Meeschaert AM</v>
          </cell>
          <cell r="G2388" t="str">
            <v>Meeschaert Asset Management</v>
          </cell>
          <cell r="H2388" t="str">
            <v>EUR</v>
          </cell>
          <cell r="I2388" t="str">
            <v>Pas d'indice de référence</v>
          </cell>
          <cell r="J2388" t="str">
            <v>www.meeschaert.com</v>
          </cell>
          <cell r="K2388" t="str">
            <v>Mixtes EUR Flexible</v>
          </cell>
          <cell r="L2388" t="str">
            <v>Europe Fonds ouverts  - Allocation EUR Flexible - International</v>
          </cell>
          <cell r="M2388" t="str">
            <v>EACA</v>
          </cell>
          <cell r="N2388" t="str">
            <v>EACAB</v>
          </cell>
          <cell r="O2388" t="str">
            <v>Quotidien</v>
          </cell>
          <cell r="P2388" t="str">
            <v>France</v>
          </cell>
          <cell r="Q2388" t="str">
            <v>Non</v>
          </cell>
          <cell r="R2388" t="str">
            <v/>
          </cell>
          <cell r="S2388" t="str">
            <v>+ 85 ans</v>
          </cell>
          <cell r="T2388" t="str">
            <v>International</v>
          </cell>
          <cell r="U2388" t="str">
            <v>Global</v>
          </cell>
          <cell r="V2388">
            <v>4</v>
          </cell>
          <cell r="W2388" t="str">
            <v>Non</v>
          </cell>
          <cell r="X2388" t="str">
            <v>Cap</v>
          </cell>
          <cell r="Y2388" t="str">
            <v>11h00</v>
          </cell>
          <cell r="Z2388" t="str">
            <v>J+2</v>
          </cell>
          <cell r="AB2388" t="str">
            <v>Non</v>
          </cell>
          <cell r="AC2388" t="str">
            <v>Oui</v>
          </cell>
          <cell r="AD2388">
            <v>1.8</v>
          </cell>
          <cell r="AE2388">
            <v>2.78</v>
          </cell>
        </row>
        <row r="2389">
          <cell r="A2389" t="str">
            <v>FR0011507185</v>
          </cell>
          <cell r="B2389" t="str">
            <v>Moninvest</v>
          </cell>
          <cell r="C2389" t="str">
            <v>Pas MS, AMF et Quantalys OK (17/12/2020)</v>
          </cell>
          <cell r="D2389">
            <v>3</v>
          </cell>
          <cell r="E2389" t="str">
            <v>FCP (2)</v>
          </cell>
          <cell r="F2389" t="str">
            <v>Meeschaert AM</v>
          </cell>
          <cell r="G2389" t="str">
            <v>Meeschaert Asset Management</v>
          </cell>
          <cell r="H2389" t="str">
            <v>EUR</v>
          </cell>
          <cell r="I2389" t="str">
            <v>FTSE MTS Ex-CNO Etrix 1-3Y TR EUR 80% + MSCI EMU NR EUR 20%</v>
          </cell>
          <cell r="J2389" t="str">
            <v>www.meeschaert.com</v>
          </cell>
          <cell r="K2389" t="str">
            <v>Mixtes EUR Equilibrés</v>
          </cell>
          <cell r="L2389" t="str">
            <v>Europe Fonds ouverts  - Allocation EUR Modérée - International</v>
          </cell>
          <cell r="M2389" t="str">
            <v>EABA</v>
          </cell>
          <cell r="N2389" t="str">
            <v>EABAB</v>
          </cell>
          <cell r="O2389" t="str">
            <v>Hebdomadaire</v>
          </cell>
          <cell r="P2389" t="str">
            <v>France</v>
          </cell>
          <cell r="Q2389" t="str">
            <v>Non</v>
          </cell>
          <cell r="R2389" t="str">
            <v/>
          </cell>
          <cell r="S2389" t="str">
            <v>+ 85 ans</v>
          </cell>
          <cell r="T2389" t="str">
            <v>International</v>
          </cell>
          <cell r="U2389" t="str">
            <v>Global</v>
          </cell>
          <cell r="V2389">
            <v>4</v>
          </cell>
          <cell r="W2389" t="str">
            <v>Non</v>
          </cell>
          <cell r="X2389" t="str">
            <v>Cap</v>
          </cell>
          <cell r="Y2389" t="str">
            <v>12h00</v>
          </cell>
          <cell r="Z2389" t="str">
            <v>J+3</v>
          </cell>
          <cell r="AC2389" t="str">
            <v>Oui</v>
          </cell>
          <cell r="AD2389">
            <v>0.7</v>
          </cell>
          <cell r="AE2389">
            <v>1.06</v>
          </cell>
        </row>
        <row r="2390">
          <cell r="A2390" t="str">
            <v>FR0007070669</v>
          </cell>
          <cell r="B2390" t="str">
            <v>Montfort</v>
          </cell>
          <cell r="C2390" t="str">
            <v xml:space="preserve">Dédié Meeschaert </v>
          </cell>
          <cell r="D2390">
            <v>0</v>
          </cell>
          <cell r="E2390" t="str">
            <v>FCP (2)</v>
          </cell>
          <cell r="F2390" t="str">
            <v>Meeschaert AM</v>
          </cell>
          <cell r="G2390" t="str">
            <v>Meeschaert Asset Management</v>
          </cell>
          <cell r="H2390" t="str">
            <v>EUR</v>
          </cell>
          <cell r="I2390" t="str">
            <v>Pas d'indice de référence</v>
          </cell>
          <cell r="J2390" t="str">
            <v>www.meeschaert.com</v>
          </cell>
          <cell r="M2390" t="e">
            <v>#N/A</v>
          </cell>
          <cell r="N2390" t="e">
            <v>#N/A</v>
          </cell>
          <cell r="O2390" t="str">
            <v>Hebdomadaire</v>
          </cell>
          <cell r="Q2390" t="str">
            <v>Non</v>
          </cell>
          <cell r="R2390" t="str">
            <v/>
          </cell>
          <cell r="S2390" t="str">
            <v>+ 85 ans</v>
          </cell>
          <cell r="T2390" t="e">
            <v>#N/A</v>
          </cell>
          <cell r="V2390">
            <v>4</v>
          </cell>
          <cell r="X2390" t="str">
            <v>Cap</v>
          </cell>
          <cell r="Y2390" t="str">
            <v>12h00 vendredi</v>
          </cell>
          <cell r="Z2390" t="str">
            <v>J+3</v>
          </cell>
          <cell r="AC2390" t="str">
            <v>Oui</v>
          </cell>
          <cell r="AD2390">
            <v>0.95679999999999998</v>
          </cell>
          <cell r="AE2390" t="str">
            <v>nd</v>
          </cell>
        </row>
        <row r="2391">
          <cell r="A2391" t="str">
            <v>FR0010779959</v>
          </cell>
          <cell r="B2391" t="str">
            <v>MAM Entreprises Familiales I</v>
          </cell>
          <cell r="D2391">
            <v>2</v>
          </cell>
          <cell r="E2391" t="str">
            <v>FCP</v>
          </cell>
          <cell r="F2391" t="str">
            <v>Meeschaert AM</v>
          </cell>
          <cell r="G2391" t="str">
            <v>Meeschaert Asset Management</v>
          </cell>
          <cell r="H2391" t="str">
            <v>EUR</v>
          </cell>
          <cell r="I2391" t="str">
            <v>Euronext Paris CAC All Tradable NR EUR</v>
          </cell>
          <cell r="J2391" t="str">
            <v>www.meeschaert.com</v>
          </cell>
          <cell r="K2391" t="str">
            <v>Actions France Petites &amp; Moyennes Capitalisations</v>
          </cell>
          <cell r="L2391" t="str">
            <v>Europe Fonds ouverts  - Actions France Petites &amp; Moy. Cap.</v>
          </cell>
          <cell r="M2391" t="str">
            <v>FACA</v>
          </cell>
          <cell r="N2391" t="str">
            <v>FACAB</v>
          </cell>
          <cell r="O2391" t="str">
            <v>Quotidien</v>
          </cell>
          <cell r="P2391" t="str">
            <v>France</v>
          </cell>
          <cell r="Q2391" t="str">
            <v>Oui</v>
          </cell>
          <cell r="R2391" t="str">
            <v/>
          </cell>
          <cell r="S2391" t="str">
            <v/>
          </cell>
          <cell r="T2391" t="str">
            <v>France</v>
          </cell>
          <cell r="U2391" t="str">
            <v>France</v>
          </cell>
          <cell r="V2391">
            <v>6</v>
          </cell>
          <cell r="W2391" t="str">
            <v>Non</v>
          </cell>
          <cell r="X2391" t="str">
            <v>Cap</v>
          </cell>
          <cell r="Y2391" t="str">
            <v>12h00</v>
          </cell>
          <cell r="Z2391" t="str">
            <v>J+3</v>
          </cell>
          <cell r="AA2391" t="str">
            <v>Label Relance 12/2020</v>
          </cell>
          <cell r="AB2391" t="str">
            <v>Non</v>
          </cell>
          <cell r="AC2391" t="str">
            <v>Oui</v>
          </cell>
          <cell r="AD2391">
            <v>0.9</v>
          </cell>
          <cell r="AE2391">
            <v>2.15</v>
          </cell>
        </row>
        <row r="2392">
          <cell r="A2392" t="str">
            <v>FR0011683010</v>
          </cell>
          <cell r="B2392" t="str">
            <v>MAM Europa Growth I</v>
          </cell>
          <cell r="D2392">
            <v>2</v>
          </cell>
          <cell r="E2392" t="str">
            <v>FCP</v>
          </cell>
          <cell r="F2392" t="str">
            <v>Meeschaert AM</v>
          </cell>
          <cell r="G2392" t="str">
            <v>Meeschaert Asset Management</v>
          </cell>
          <cell r="H2392" t="str">
            <v>EUR</v>
          </cell>
          <cell r="I2392" t="str">
            <v>Stoxx Europe 600 NR EUR</v>
          </cell>
          <cell r="J2392" t="str">
            <v>www.meeschaert.com</v>
          </cell>
          <cell r="K2392" t="str">
            <v>Actions Europe Grandes Capitalisations Croissance</v>
          </cell>
          <cell r="L2392" t="str">
            <v>Europe Fonds ouverts  - Actions Europe Gdes Cap. Croissance</v>
          </cell>
          <cell r="M2392" t="str">
            <v>FCBC</v>
          </cell>
          <cell r="N2392" t="str">
            <v>FCBCB</v>
          </cell>
          <cell r="O2392" t="str">
            <v>Quotidien</v>
          </cell>
          <cell r="P2392" t="str">
            <v>France</v>
          </cell>
          <cell r="Q2392" t="str">
            <v>Oui</v>
          </cell>
          <cell r="R2392" t="str">
            <v/>
          </cell>
          <cell r="S2392" t="str">
            <v/>
          </cell>
          <cell r="T2392" t="str">
            <v>Zone Euro</v>
          </cell>
          <cell r="U2392" t="str">
            <v>Euroland</v>
          </cell>
          <cell r="V2392">
            <v>6</v>
          </cell>
          <cell r="W2392" t="str">
            <v>Non</v>
          </cell>
          <cell r="X2392" t="str">
            <v>Cap</v>
          </cell>
          <cell r="Y2392" t="str">
            <v>12h00</v>
          </cell>
          <cell r="Z2392" t="str">
            <v>J+3</v>
          </cell>
          <cell r="AB2392" t="str">
            <v>Non</v>
          </cell>
          <cell r="AC2392" t="str">
            <v>Oui</v>
          </cell>
          <cell r="AD2392">
            <v>0.9</v>
          </cell>
          <cell r="AE2392">
            <v>1.19</v>
          </cell>
        </row>
        <row r="2393">
          <cell r="A2393" t="str">
            <v>FR0011683028</v>
          </cell>
          <cell r="B2393" t="str">
            <v>MAM Europa Select I</v>
          </cell>
          <cell r="D2393">
            <v>2</v>
          </cell>
          <cell r="E2393" t="str">
            <v>FCP</v>
          </cell>
          <cell r="F2393" t="str">
            <v>Meeschaert AM</v>
          </cell>
          <cell r="G2393" t="str">
            <v>Meeschaert Asset Management</v>
          </cell>
          <cell r="H2393" t="str">
            <v>EUR</v>
          </cell>
          <cell r="I2393" t="str">
            <v>MSCI EMU NR EUR</v>
          </cell>
          <cell r="J2393" t="str">
            <v>www.meeschaert.com</v>
          </cell>
          <cell r="K2393" t="str">
            <v>Actions Europe Capitalisations Mixte</v>
          </cell>
          <cell r="L2393" t="str">
            <v>Europe Fonds ouverts  - Actions Zone Euro Flex Cap</v>
          </cell>
          <cell r="M2393" t="str">
            <v>FBBA</v>
          </cell>
          <cell r="N2393" t="str">
            <v>FBBAB</v>
          </cell>
          <cell r="O2393" t="str">
            <v>Quotidien</v>
          </cell>
          <cell r="P2393" t="str">
            <v>France</v>
          </cell>
          <cell r="Q2393" t="str">
            <v>Oui</v>
          </cell>
          <cell r="R2393" t="str">
            <v/>
          </cell>
          <cell r="S2393" t="str">
            <v/>
          </cell>
          <cell r="T2393" t="str">
            <v>Zone Euro</v>
          </cell>
          <cell r="U2393" t="str">
            <v>Euroland</v>
          </cell>
          <cell r="V2393">
            <v>6</v>
          </cell>
          <cell r="W2393" t="str">
            <v>Non</v>
          </cell>
          <cell r="X2393" t="str">
            <v>Cap</v>
          </cell>
          <cell r="Y2393" t="str">
            <v>12h00</v>
          </cell>
          <cell r="Z2393" t="str">
            <v>J+3</v>
          </cell>
          <cell r="AB2393" t="str">
            <v>Non</v>
          </cell>
          <cell r="AC2393" t="str">
            <v>Oui</v>
          </cell>
          <cell r="AD2393">
            <v>0.9</v>
          </cell>
          <cell r="AE2393">
            <v>1.33</v>
          </cell>
        </row>
        <row r="2394">
          <cell r="A2394" t="str">
            <v>FR0011683044</v>
          </cell>
          <cell r="B2394" t="str">
            <v>MAM Flexible Bonds ESG I</v>
          </cell>
          <cell r="D2394">
            <v>2</v>
          </cell>
          <cell r="E2394" t="str">
            <v>FCP</v>
          </cell>
          <cell r="F2394" t="str">
            <v>Meeschaert AM</v>
          </cell>
          <cell r="G2394" t="str">
            <v>Meeschaert Asset Management</v>
          </cell>
          <cell r="H2394" t="str">
            <v>EUR</v>
          </cell>
          <cell r="I2394" t="str">
            <v>ICE BofA 3-5Y EUR Govt TR EUR</v>
          </cell>
          <cell r="J2394" t="str">
            <v>www.meeschaert.com</v>
          </cell>
          <cell r="K2394" t="str">
            <v>Obligations Flexibles EUR</v>
          </cell>
          <cell r="L2394" t="str">
            <v>Europe Fonds ouverts  - Obligations EUR Flexibles</v>
          </cell>
          <cell r="M2394" t="str">
            <v>BBGA</v>
          </cell>
          <cell r="N2394" t="str">
            <v>BBGAB</v>
          </cell>
          <cell r="O2394" t="str">
            <v>Quotidien</v>
          </cell>
          <cell r="P2394" t="str">
            <v>France</v>
          </cell>
          <cell r="Q2394" t="str">
            <v>Non</v>
          </cell>
          <cell r="R2394" t="str">
            <v/>
          </cell>
          <cell r="S2394" t="str">
            <v>+ 85 ans</v>
          </cell>
          <cell r="T2394" t="str">
            <v>Zone Euro</v>
          </cell>
          <cell r="U2394" t="str">
            <v>Euroland</v>
          </cell>
          <cell r="V2394">
            <v>4</v>
          </cell>
          <cell r="W2394" t="str">
            <v>Non</v>
          </cell>
          <cell r="X2394" t="str">
            <v>Cap</v>
          </cell>
          <cell r="Y2394" t="str">
            <v>12h00</v>
          </cell>
          <cell r="Z2394" t="str">
            <v>J+3</v>
          </cell>
          <cell r="AB2394" t="str">
            <v>Oui</v>
          </cell>
          <cell r="AC2394" t="str">
            <v>Oui</v>
          </cell>
          <cell r="AD2394">
            <v>0.5</v>
          </cell>
          <cell r="AE2394">
            <v>0.86</v>
          </cell>
        </row>
        <row r="2395">
          <cell r="A2395" t="str">
            <v>FR0011683051</v>
          </cell>
          <cell r="B2395" t="str">
            <v>MAM High Yield ESG I</v>
          </cell>
          <cell r="C2395" t="str">
            <v>Absorption du support MAM Euro Plus 2021 I FR0013165735 le 03/08/2021</v>
          </cell>
          <cell r="D2395">
            <v>2</v>
          </cell>
          <cell r="E2395" t="str">
            <v>FCP</v>
          </cell>
          <cell r="F2395" t="str">
            <v>Meeschaert AM</v>
          </cell>
          <cell r="G2395" t="str">
            <v>Meeschaert Asset Management</v>
          </cell>
          <cell r="H2395" t="str">
            <v>EUR</v>
          </cell>
          <cell r="I2395" t="str">
            <v>BofAML 0-5Y Euro DM HY 2% Constnd TR EUR</v>
          </cell>
          <cell r="J2395" t="str">
            <v>www.meeschaert.com</v>
          </cell>
          <cell r="K2395" t="str">
            <v>Obligations Haut Rendement EUR</v>
          </cell>
          <cell r="L2395" t="str">
            <v>Europe Fonds ouverts  - Obligations EUR Haut Rendement</v>
          </cell>
          <cell r="M2395" t="str">
            <v>BCNA</v>
          </cell>
          <cell r="N2395" t="str">
            <v>BCNAB</v>
          </cell>
          <cell r="O2395" t="str">
            <v>Quotidien</v>
          </cell>
          <cell r="P2395" t="str">
            <v>France</v>
          </cell>
          <cell r="Q2395" t="str">
            <v>Non</v>
          </cell>
          <cell r="R2395" t="str">
            <v/>
          </cell>
          <cell r="S2395" t="str">
            <v>+ 85 ans</v>
          </cell>
          <cell r="T2395" t="str">
            <v>Zone Euro</v>
          </cell>
          <cell r="U2395" t="str">
            <v>Euroland</v>
          </cell>
          <cell r="V2395">
            <v>4</v>
          </cell>
          <cell r="W2395" t="str">
            <v>Non</v>
          </cell>
          <cell r="X2395" t="str">
            <v>Cap</v>
          </cell>
          <cell r="Y2395" t="str">
            <v>12h00</v>
          </cell>
          <cell r="Z2395" t="str">
            <v>J+3</v>
          </cell>
          <cell r="AB2395" t="str">
            <v>Oui</v>
          </cell>
          <cell r="AC2395" t="str">
            <v>Oui</v>
          </cell>
          <cell r="AD2395">
            <v>0.7</v>
          </cell>
          <cell r="AE2395">
            <v>1.44</v>
          </cell>
        </row>
        <row r="2396">
          <cell r="A2396" t="str">
            <v>FR0013536240</v>
          </cell>
          <cell r="B2396" t="str">
            <v>MAM Lauxera Healthcare Growth Fund C</v>
          </cell>
          <cell r="D2396">
            <v>8</v>
          </cell>
          <cell r="E2396" t="str">
            <v>FCP</v>
          </cell>
          <cell r="F2396" t="str">
            <v>Meeschaert AM</v>
          </cell>
          <cell r="G2396" t="str">
            <v>Meeschaert Asset Management</v>
          </cell>
          <cell r="H2396" t="str">
            <v>EUR</v>
          </cell>
          <cell r="I2396" t="str">
            <v>MSCI World Healthcare Net Total Return USD Index</v>
          </cell>
          <cell r="J2396" t="str">
            <v>www.meeschaert.com</v>
          </cell>
          <cell r="K2396" t="str">
            <v>Secteur Santé</v>
          </cell>
          <cell r="L2396" t="str">
            <v>Europe Fonds ouverts  - Actions Secteur Santé</v>
          </cell>
          <cell r="M2396" t="str">
            <v>G0P0</v>
          </cell>
          <cell r="N2396" t="str">
            <v>G0P0B</v>
          </cell>
          <cell r="O2396" t="str">
            <v>Quotidien</v>
          </cell>
          <cell r="Q2396" t="str">
            <v>Non</v>
          </cell>
          <cell r="T2396" t="str">
            <v>International</v>
          </cell>
          <cell r="U2396" t="str">
            <v>Global</v>
          </cell>
          <cell r="V2396">
            <v>6</v>
          </cell>
          <cell r="X2396" t="str">
            <v>Cap</v>
          </cell>
          <cell r="Y2396" t="str">
            <v>12h00</v>
          </cell>
          <cell r="Z2396" t="str">
            <v>J+3</v>
          </cell>
          <cell r="AB2396" t="str">
            <v>Oui</v>
          </cell>
          <cell r="AC2396" t="str">
            <v>Oui</v>
          </cell>
          <cell r="AD2396">
            <v>1.9</v>
          </cell>
          <cell r="AE2396">
            <v>3.03</v>
          </cell>
        </row>
        <row r="2397">
          <cell r="A2397" t="str">
            <v>FR0013536273</v>
          </cell>
          <cell r="B2397" t="str">
            <v>MAM Lauxera Healthcare Growth Fund I</v>
          </cell>
          <cell r="D2397">
            <v>1</v>
          </cell>
          <cell r="E2397" t="str">
            <v>FCP</v>
          </cell>
          <cell r="F2397" t="str">
            <v>Meeschaert AM</v>
          </cell>
          <cell r="G2397" t="str">
            <v>Meeschaert Asset Management</v>
          </cell>
          <cell r="H2397" t="str">
            <v>EUR</v>
          </cell>
          <cell r="I2397" t="str">
            <v>MSCI World Healthcare Net Total Return USD Index</v>
          </cell>
          <cell r="J2397" t="str">
            <v>www.meeschaert.com</v>
          </cell>
          <cell r="K2397" t="str">
            <v>Secteur Santé</v>
          </cell>
          <cell r="L2397" t="str">
            <v>Europe Fonds ouverts  - Actions Secteur Santé</v>
          </cell>
          <cell r="M2397" t="str">
            <v>G0P0</v>
          </cell>
          <cell r="N2397" t="str">
            <v>G0P0B</v>
          </cell>
          <cell r="O2397" t="str">
            <v>Quotidien</v>
          </cell>
          <cell r="Q2397" t="str">
            <v>Non</v>
          </cell>
          <cell r="T2397" t="str">
            <v>International</v>
          </cell>
          <cell r="U2397" t="str">
            <v>Global</v>
          </cell>
          <cell r="V2397">
            <v>6</v>
          </cell>
          <cell r="X2397" t="str">
            <v>Cap</v>
          </cell>
          <cell r="Y2397" t="str">
            <v>12h00</v>
          </cell>
          <cell r="Z2397" t="str">
            <v>J+3</v>
          </cell>
          <cell r="AB2397" t="str">
            <v>Oui</v>
          </cell>
          <cell r="AC2397" t="str">
            <v>Oui</v>
          </cell>
          <cell r="AD2397">
            <v>0.9</v>
          </cell>
          <cell r="AE2397">
            <v>2.04</v>
          </cell>
        </row>
        <row r="2398">
          <cell r="A2398" t="str">
            <v>FR0011414358</v>
          </cell>
          <cell r="B2398" t="str">
            <v>MAM Obli Convertibles I</v>
          </cell>
          <cell r="D2398">
            <v>2</v>
          </cell>
          <cell r="E2398" t="str">
            <v>FCP</v>
          </cell>
          <cell r="F2398" t="str">
            <v>Meeschaert AM</v>
          </cell>
          <cell r="G2398" t="str">
            <v>Meeschaert Asset Management</v>
          </cell>
          <cell r="H2398" t="str">
            <v>EUR</v>
          </cell>
          <cell r="I2398" t="str">
            <v>Exane ECI Euro TR</v>
          </cell>
          <cell r="J2398" t="str">
            <v>www.meeschaert.com</v>
          </cell>
          <cell r="K2398" t="str">
            <v>Obligations Convertibles - Europe</v>
          </cell>
          <cell r="L2398" t="str">
            <v>Europe Fonds ouverts  - Convertibles Europe</v>
          </cell>
          <cell r="M2398" t="str">
            <v>C00A</v>
          </cell>
          <cell r="N2398" t="str">
            <v>C00AB</v>
          </cell>
          <cell r="O2398" t="str">
            <v>Quotidien</v>
          </cell>
          <cell r="P2398" t="str">
            <v>France</v>
          </cell>
          <cell r="Q2398" t="str">
            <v>Non</v>
          </cell>
          <cell r="R2398" t="str">
            <v/>
          </cell>
          <cell r="S2398" t="str">
            <v>+ 85 ans</v>
          </cell>
          <cell r="T2398" t="str">
            <v>Zone Euro</v>
          </cell>
          <cell r="U2398" t="str">
            <v>Euroland</v>
          </cell>
          <cell r="V2398">
            <v>4</v>
          </cell>
          <cell r="W2398" t="str">
            <v>Non</v>
          </cell>
          <cell r="X2398" t="str">
            <v>Cap</v>
          </cell>
          <cell r="Y2398" t="str">
            <v>12h00</v>
          </cell>
          <cell r="Z2398" t="str">
            <v>J+3</v>
          </cell>
          <cell r="AB2398" t="str">
            <v>Oui</v>
          </cell>
          <cell r="AC2398" t="str">
            <v>Oui</v>
          </cell>
          <cell r="AD2398">
            <v>0.7</v>
          </cell>
          <cell r="AE2398">
            <v>1.03</v>
          </cell>
        </row>
        <row r="2399">
          <cell r="A2399" t="str">
            <v>FR0011351733</v>
          </cell>
          <cell r="B2399" t="str">
            <v>MAM Optima 25-125 I</v>
          </cell>
          <cell r="D2399">
            <v>2</v>
          </cell>
          <cell r="E2399" t="str">
            <v>FCP</v>
          </cell>
          <cell r="F2399" t="str">
            <v>Meeschaert AM</v>
          </cell>
          <cell r="G2399" t="str">
            <v>Meeschaert Asset Management</v>
          </cell>
          <cell r="H2399" t="str">
            <v>EUR</v>
          </cell>
          <cell r="I2399" t="str">
            <v>(€STR + 8.5 bps) 25% + ( Euro Stoxx 50 NR EUR) 75%</v>
          </cell>
          <cell r="J2399" t="str">
            <v>www.meeschaert.com</v>
          </cell>
          <cell r="K2399" t="str">
            <v>Mixtes EUR Dynamiques</v>
          </cell>
          <cell r="L2399" t="str">
            <v>Europe Fonds ouverts  - Allocation EUR Aggressive</v>
          </cell>
          <cell r="M2399" t="str">
            <v>EADA</v>
          </cell>
          <cell r="N2399" t="str">
            <v>EADAB</v>
          </cell>
          <cell r="O2399" t="str">
            <v>Quotidien</v>
          </cell>
          <cell r="P2399" t="str">
            <v>France</v>
          </cell>
          <cell r="Q2399" t="str">
            <v>Oui</v>
          </cell>
          <cell r="R2399" t="str">
            <v/>
          </cell>
          <cell r="S2399" t="str">
            <v/>
          </cell>
          <cell r="T2399" t="str">
            <v>Europe</v>
          </cell>
          <cell r="U2399" t="str">
            <v>Europe</v>
          </cell>
          <cell r="V2399">
            <v>6</v>
          </cell>
          <cell r="W2399" t="str">
            <v>Non</v>
          </cell>
          <cell r="X2399" t="str">
            <v>Cap</v>
          </cell>
          <cell r="Y2399" t="str">
            <v>12h00</v>
          </cell>
          <cell r="Z2399" t="str">
            <v>J+3</v>
          </cell>
          <cell r="AB2399" t="str">
            <v>Non</v>
          </cell>
          <cell r="AC2399" t="str">
            <v>Oui</v>
          </cell>
          <cell r="AD2399">
            <v>0.9</v>
          </cell>
          <cell r="AE2399">
            <v>1.1299999999999999</v>
          </cell>
        </row>
        <row r="2400">
          <cell r="A2400" t="str">
            <v>FR0011389048</v>
          </cell>
          <cell r="B2400" t="str">
            <v>MAM Patrimoine I</v>
          </cell>
          <cell r="D2400">
            <v>2</v>
          </cell>
          <cell r="E2400" t="str">
            <v>FCP</v>
          </cell>
          <cell r="F2400" t="str">
            <v>Meeschaert AM</v>
          </cell>
          <cell r="G2400" t="str">
            <v>Meeschaert Asset Management</v>
          </cell>
          <cell r="H2400" t="str">
            <v>EUR</v>
          </cell>
          <cell r="I2400" t="str">
            <v>(MSCI EMU NR EUR) 15% + ( ICE BofA 1-3Y EUR Govt TR EUR) 85%</v>
          </cell>
          <cell r="J2400" t="str">
            <v>www.meeschaert.com</v>
          </cell>
          <cell r="K2400" t="str">
            <v>Mixtes EUR Prudents</v>
          </cell>
          <cell r="L2400" t="str">
            <v>Europe Fonds ouverts  - Allocation EUR Prudente</v>
          </cell>
          <cell r="M2400" t="str">
            <v>EAAA</v>
          </cell>
          <cell r="N2400" t="str">
            <v>EAAAB</v>
          </cell>
          <cell r="O2400" t="str">
            <v>Quotidien</v>
          </cell>
          <cell r="P2400" t="str">
            <v>France</v>
          </cell>
          <cell r="Q2400" t="str">
            <v>Non</v>
          </cell>
          <cell r="R2400" t="str">
            <v/>
          </cell>
          <cell r="S2400" t="str">
            <v>+ 85 ans</v>
          </cell>
          <cell r="T2400" t="str">
            <v>Europe</v>
          </cell>
          <cell r="U2400" t="str">
            <v>Europe</v>
          </cell>
          <cell r="V2400">
            <v>4</v>
          </cell>
          <cell r="W2400" t="str">
            <v>Non</v>
          </cell>
          <cell r="X2400" t="str">
            <v>Cap</v>
          </cell>
          <cell r="Y2400" t="str">
            <v>12h00</v>
          </cell>
          <cell r="Z2400" t="str">
            <v>J+3</v>
          </cell>
          <cell r="AB2400" t="str">
            <v>Oui</v>
          </cell>
          <cell r="AC2400" t="str">
            <v>Oui</v>
          </cell>
          <cell r="AD2400">
            <v>0.85</v>
          </cell>
          <cell r="AE2400">
            <v>1.17</v>
          </cell>
        </row>
        <row r="2401">
          <cell r="A2401" t="str">
            <v>FR0013507316</v>
          </cell>
          <cell r="B2401" t="str">
            <v>MAM Patrimoine M</v>
          </cell>
          <cell r="D2401">
            <v>3</v>
          </cell>
          <cell r="E2401" t="str">
            <v>FCP</v>
          </cell>
          <cell r="F2401" t="str">
            <v>Meeschaert AM</v>
          </cell>
          <cell r="G2401" t="str">
            <v>Meeschaert Asset Management</v>
          </cell>
          <cell r="H2401" t="str">
            <v>EUR</v>
          </cell>
          <cell r="I2401" t="str">
            <v>(MSCI EMU NR EUR) 15.000% + ( ICE BofA 1-3Y EUR Govt TR EUR) 85.000%</v>
          </cell>
          <cell r="J2401" t="str">
            <v>www.meeschaert.com</v>
          </cell>
          <cell r="K2401" t="str">
            <v>Mixtes EUR Prudents</v>
          </cell>
          <cell r="L2401" t="str">
            <v>Europe Fonds ouverts  - Allocation EUR Prudente</v>
          </cell>
          <cell r="M2401" t="str">
            <v>EAAA</v>
          </cell>
          <cell r="N2401" t="str">
            <v>EAAAB</v>
          </cell>
          <cell r="O2401" t="str">
            <v>Quotidien</v>
          </cell>
          <cell r="P2401" t="str">
            <v>France</v>
          </cell>
          <cell r="Q2401" t="str">
            <v>Non</v>
          </cell>
          <cell r="R2401" t="str">
            <v/>
          </cell>
          <cell r="S2401" t="str">
            <v>+ 85 ans</v>
          </cell>
          <cell r="T2401" t="str">
            <v>Europe</v>
          </cell>
          <cell r="U2401" t="str">
            <v>Europe</v>
          </cell>
          <cell r="V2401">
            <v>4</v>
          </cell>
          <cell r="W2401" t="str">
            <v>Non</v>
          </cell>
          <cell r="X2401" t="str">
            <v>Cap</v>
          </cell>
          <cell r="Y2401" t="str">
            <v>12h00</v>
          </cell>
          <cell r="Z2401" t="str">
            <v>J+3</v>
          </cell>
          <cell r="AB2401" t="str">
            <v>Oui</v>
          </cell>
          <cell r="AC2401" t="str">
            <v>Oui</v>
          </cell>
          <cell r="AD2401">
            <v>1.5</v>
          </cell>
          <cell r="AE2401">
            <v>1.68</v>
          </cell>
        </row>
        <row r="2402">
          <cell r="A2402" t="str">
            <v>FR0011683077</v>
          </cell>
          <cell r="B2402" t="str">
            <v>MAM Short Term Bonds I</v>
          </cell>
          <cell r="D2402">
            <v>2</v>
          </cell>
          <cell r="E2402" t="str">
            <v>FCP</v>
          </cell>
          <cell r="F2402" t="str">
            <v>Meeschaert AM</v>
          </cell>
          <cell r="G2402" t="str">
            <v>Meeschaert Asset Management</v>
          </cell>
          <cell r="H2402" t="str">
            <v>EUR</v>
          </cell>
          <cell r="I2402" t="str">
            <v>€STR + 8.5 bps</v>
          </cell>
          <cell r="J2402" t="str">
            <v>www.meeschaert.com</v>
          </cell>
          <cell r="K2402" t="str">
            <v>Obligations Diversifiés EUR - Court terme</v>
          </cell>
          <cell r="L2402" t="str">
            <v>Europe Fonds ouverts  - Obligations EUR Emprunts Privés Court Terme</v>
          </cell>
          <cell r="M2402" t="str">
            <v>BBCA</v>
          </cell>
          <cell r="N2402" t="str">
            <v>BBCAB</v>
          </cell>
          <cell r="O2402" t="str">
            <v>Quotidien</v>
          </cell>
          <cell r="P2402" t="str">
            <v>France</v>
          </cell>
          <cell r="Q2402" t="str">
            <v>Non</v>
          </cell>
          <cell r="R2402" t="str">
            <v/>
          </cell>
          <cell r="S2402" t="str">
            <v>+ 85 ans</v>
          </cell>
          <cell r="T2402" t="str">
            <v>Zone Euro</v>
          </cell>
          <cell r="U2402" t="str">
            <v>Euroland</v>
          </cell>
          <cell r="V2402">
            <v>2</v>
          </cell>
          <cell r="W2402" t="str">
            <v>Non</v>
          </cell>
          <cell r="X2402" t="str">
            <v>Cap</v>
          </cell>
          <cell r="Y2402" t="str">
            <v>12h00</v>
          </cell>
          <cell r="Z2402" t="str">
            <v>J+3</v>
          </cell>
          <cell r="AB2402" t="str">
            <v>Oui</v>
          </cell>
          <cell r="AC2402" t="str">
            <v>Oui</v>
          </cell>
          <cell r="AD2402">
            <v>0.3</v>
          </cell>
          <cell r="AE2402">
            <v>0.3</v>
          </cell>
        </row>
        <row r="2403">
          <cell r="A2403" t="str">
            <v>FR0013333515</v>
          </cell>
          <cell r="B2403" t="str">
            <v>MAM Sustain USA F</v>
          </cell>
          <cell r="D2403">
            <v>2</v>
          </cell>
          <cell r="E2403" t="str">
            <v>FCP</v>
          </cell>
          <cell r="F2403" t="str">
            <v>Meeschaert AM</v>
          </cell>
          <cell r="G2403" t="str">
            <v>Meeschaert Asset Management</v>
          </cell>
          <cell r="H2403" t="str">
            <v>USD</v>
          </cell>
          <cell r="I2403" t="str">
            <v>S&amp;P 500 NR USD</v>
          </cell>
          <cell r="J2403" t="str">
            <v>www.meeschaert.com</v>
          </cell>
          <cell r="K2403" t="str">
            <v>Actions US Grandes Capitalisations Mixte</v>
          </cell>
          <cell r="L2403" t="str">
            <v>Europe Fonds ouverts  - Actions Etats-Unis Gdes Cap. Mixte</v>
          </cell>
          <cell r="M2403" t="str">
            <v>FFAC</v>
          </cell>
          <cell r="N2403" t="str">
            <v>FFACB</v>
          </cell>
          <cell r="O2403" t="str">
            <v>Quotidien</v>
          </cell>
          <cell r="P2403" t="str">
            <v>France</v>
          </cell>
          <cell r="Q2403" t="str">
            <v>Non</v>
          </cell>
          <cell r="S2403" t="str">
            <v/>
          </cell>
          <cell r="T2403" t="str">
            <v>Amérique du Nord</v>
          </cell>
          <cell r="U2403" t="str">
            <v>États-Unis d'Amérique</v>
          </cell>
          <cell r="V2403">
            <v>6</v>
          </cell>
          <cell r="W2403" t="str">
            <v>Non</v>
          </cell>
          <cell r="X2403" t="str">
            <v>Cap</v>
          </cell>
          <cell r="Y2403" t="str">
            <v>12h00</v>
          </cell>
          <cell r="Z2403" t="str">
            <v>J+3</v>
          </cell>
          <cell r="AB2403" t="str">
            <v>Non</v>
          </cell>
          <cell r="AC2403" t="str">
            <v>Oui</v>
          </cell>
          <cell r="AD2403">
            <v>0.9</v>
          </cell>
          <cell r="AE2403">
            <v>1.96</v>
          </cell>
        </row>
        <row r="2404">
          <cell r="A2404" t="str">
            <v>FR0011679026</v>
          </cell>
          <cell r="B2404" t="str">
            <v>MAM Taux Variables ESG I</v>
          </cell>
          <cell r="D2404">
            <v>2</v>
          </cell>
          <cell r="E2404" t="str">
            <v>FCP</v>
          </cell>
          <cell r="F2404" t="str">
            <v>Meeschaert AM</v>
          </cell>
          <cell r="G2404" t="str">
            <v>Meeschaert Asset Management</v>
          </cell>
          <cell r="H2404" t="str">
            <v>EUR</v>
          </cell>
          <cell r="I2404" t="str">
            <v>€STR + 8,5 bp + 250 bp</v>
          </cell>
          <cell r="J2404" t="str">
            <v>www.meeschaert.com</v>
          </cell>
          <cell r="K2404" t="str">
            <v>Obligations Flexibles EUR</v>
          </cell>
          <cell r="L2404" t="str">
            <v>Europe Fonds ouverts  - Obligations EUR Flexibles</v>
          </cell>
          <cell r="M2404" t="str">
            <v>BBGA</v>
          </cell>
          <cell r="N2404" t="str">
            <v>BBGAB</v>
          </cell>
          <cell r="O2404" t="str">
            <v>Quotidien</v>
          </cell>
          <cell r="P2404" t="str">
            <v>France</v>
          </cell>
          <cell r="Q2404" t="str">
            <v>Non</v>
          </cell>
          <cell r="R2404" t="str">
            <v/>
          </cell>
          <cell r="S2404" t="str">
            <v>+ 85 ans</v>
          </cell>
          <cell r="T2404" t="str">
            <v>International</v>
          </cell>
          <cell r="U2404" t="str">
            <v>Global</v>
          </cell>
          <cell r="V2404">
            <v>4</v>
          </cell>
          <cell r="W2404" t="str">
            <v>Non</v>
          </cell>
          <cell r="X2404" t="str">
            <v>Cap</v>
          </cell>
          <cell r="Y2404" t="str">
            <v>12h00</v>
          </cell>
          <cell r="Z2404" t="str">
            <v>J+3</v>
          </cell>
          <cell r="AB2404" t="str">
            <v>Oui</v>
          </cell>
          <cell r="AC2404" t="str">
            <v>Oui</v>
          </cell>
          <cell r="AD2404">
            <v>0.5</v>
          </cell>
          <cell r="AE2404">
            <v>0.7</v>
          </cell>
        </row>
        <row r="2405">
          <cell r="A2405" t="str">
            <v>FR0014001T08</v>
          </cell>
          <cell r="B2405" t="str">
            <v>MAM Transition Durable Actions A</v>
          </cell>
          <cell r="C2405" t="str">
            <v>Part A référencée (permutation avec la part C suite comité 07/21) pour l'offre Nortia</v>
          </cell>
          <cell r="D2405">
            <v>2</v>
          </cell>
          <cell r="E2405" t="str">
            <v>FCP</v>
          </cell>
          <cell r="F2405" t="str">
            <v>Meeschaert AM</v>
          </cell>
          <cell r="G2405" t="str">
            <v>Meeschaert Asset Management</v>
          </cell>
          <cell r="H2405" t="str">
            <v>EUR</v>
          </cell>
          <cell r="I2405" t="str">
            <v>Pas d'iindice de référence</v>
          </cell>
          <cell r="J2405" t="str">
            <v>www.meeschaert.com</v>
          </cell>
          <cell r="K2405" t="str">
            <v>Secteur Ecologie</v>
          </cell>
          <cell r="L2405" t="str">
            <v>Europe Fonds ouverts  - Actions Secteur Ecologie</v>
          </cell>
          <cell r="M2405" t="str">
            <v>G0E0</v>
          </cell>
          <cell r="N2405" t="str">
            <v>G0E0B</v>
          </cell>
          <cell r="O2405" t="str">
            <v>Quotidien</v>
          </cell>
          <cell r="P2405" t="str">
            <v>France</v>
          </cell>
          <cell r="Q2405" t="str">
            <v>Non</v>
          </cell>
          <cell r="R2405" t="str">
            <v/>
          </cell>
          <cell r="S2405" t="str">
            <v/>
          </cell>
          <cell r="T2405" t="str">
            <v>International</v>
          </cell>
          <cell r="U2405" t="str">
            <v>Global</v>
          </cell>
          <cell r="V2405">
            <v>6</v>
          </cell>
          <cell r="W2405" t="str">
            <v>Non</v>
          </cell>
          <cell r="X2405" t="str">
            <v>Cap</v>
          </cell>
          <cell r="Y2405" t="str">
            <v>12h00</v>
          </cell>
          <cell r="Z2405" t="str">
            <v>J+3</v>
          </cell>
          <cell r="AA2405" t="str">
            <v>Label ISR 062021</v>
          </cell>
          <cell r="AB2405" t="str">
            <v>Oui</v>
          </cell>
          <cell r="AC2405" t="str">
            <v>Oui</v>
          </cell>
          <cell r="AD2405">
            <v>2.2999999999999998</v>
          </cell>
          <cell r="AE2405">
            <v>2.97</v>
          </cell>
        </row>
        <row r="2406">
          <cell r="A2406" t="str">
            <v>FR0014001SZ1</v>
          </cell>
          <cell r="B2406" t="str">
            <v>MAM Transition Durable Actions B</v>
          </cell>
          <cell r="D2406">
            <v>1</v>
          </cell>
          <cell r="E2406" t="str">
            <v>FCP</v>
          </cell>
          <cell r="F2406" t="str">
            <v>Meeschaert AM</v>
          </cell>
          <cell r="G2406" t="str">
            <v>Meeschaert Asset Management</v>
          </cell>
          <cell r="H2406" t="str">
            <v>EUR</v>
          </cell>
          <cell r="I2406" t="str">
            <v>Pas d'iindice de référence</v>
          </cell>
          <cell r="J2406" t="str">
            <v>www.meeschaert.com</v>
          </cell>
          <cell r="K2406" t="str">
            <v>Secteur Ecologie</v>
          </cell>
          <cell r="L2406" t="str">
            <v>Europe Fonds ouverts  - Actions Secteur Ecologie</v>
          </cell>
          <cell r="M2406" t="str">
            <v>G0E0</v>
          </cell>
          <cell r="N2406" t="str">
            <v>G0E0B</v>
          </cell>
          <cell r="O2406" t="str">
            <v>Quotidien</v>
          </cell>
          <cell r="P2406" t="str">
            <v>France</v>
          </cell>
          <cell r="Q2406" t="str">
            <v>Non</v>
          </cell>
          <cell r="R2406" t="str">
            <v/>
          </cell>
          <cell r="S2406" t="str">
            <v/>
          </cell>
          <cell r="T2406" t="str">
            <v>International</v>
          </cell>
          <cell r="U2406" t="str">
            <v>Global</v>
          </cell>
          <cell r="V2406">
            <v>6</v>
          </cell>
          <cell r="W2406" t="str">
            <v>Non</v>
          </cell>
          <cell r="X2406" t="str">
            <v>Cap</v>
          </cell>
          <cell r="Y2406" t="str">
            <v>12h00</v>
          </cell>
          <cell r="Z2406" t="str">
            <v>J+3</v>
          </cell>
          <cell r="AA2406" t="str">
            <v>Label ISR 062021</v>
          </cell>
          <cell r="AB2406" t="str">
            <v>Oui</v>
          </cell>
          <cell r="AC2406" t="str">
            <v>Oui</v>
          </cell>
          <cell r="AD2406">
            <v>2.2999999999999998</v>
          </cell>
          <cell r="AE2406">
            <v>2.97</v>
          </cell>
        </row>
        <row r="2407">
          <cell r="A2407" t="str">
            <v>FR0013430584</v>
          </cell>
          <cell r="B2407" t="str">
            <v>MAM Transition Durable Actions I</v>
          </cell>
          <cell r="C2407" t="str">
            <v>VL d'origine = 10 000 € le 15/05/2019</v>
          </cell>
          <cell r="D2407">
            <v>2</v>
          </cell>
          <cell r="E2407" t="str">
            <v>FCP</v>
          </cell>
          <cell r="F2407" t="str">
            <v>Meeschaert AM</v>
          </cell>
          <cell r="G2407" t="str">
            <v>Meeschaert Asset Management</v>
          </cell>
          <cell r="H2407" t="str">
            <v>EUR</v>
          </cell>
          <cell r="I2407" t="str">
            <v>Pas d'indice de référence</v>
          </cell>
          <cell r="J2407" t="str">
            <v>www.meeschaert.com</v>
          </cell>
          <cell r="K2407" t="str">
            <v>Secteur Ecologie</v>
          </cell>
          <cell r="L2407" t="str">
            <v>Europe Fonds ouverts  - Actions Secteur Ecologie</v>
          </cell>
          <cell r="M2407" t="str">
            <v>G0E0</v>
          </cell>
          <cell r="N2407" t="str">
            <v>G0E0B</v>
          </cell>
          <cell r="O2407" t="str">
            <v>Quotidien</v>
          </cell>
          <cell r="P2407" t="str">
            <v>France</v>
          </cell>
          <cell r="Q2407" t="str">
            <v>Non</v>
          </cell>
          <cell r="R2407" t="str">
            <v/>
          </cell>
          <cell r="S2407" t="str">
            <v/>
          </cell>
          <cell r="T2407" t="str">
            <v>International</v>
          </cell>
          <cell r="U2407" t="str">
            <v>Global</v>
          </cell>
          <cell r="V2407">
            <v>6</v>
          </cell>
          <cell r="W2407" t="str">
            <v>Non</v>
          </cell>
          <cell r="X2407" t="str">
            <v>Cap</v>
          </cell>
          <cell r="Y2407" t="str">
            <v>12h00</v>
          </cell>
          <cell r="Z2407" t="str">
            <v>J+3</v>
          </cell>
          <cell r="AA2407" t="str">
            <v>Label ISR 012021</v>
          </cell>
          <cell r="AB2407" t="str">
            <v>Oui</v>
          </cell>
          <cell r="AC2407" t="str">
            <v>Oui</v>
          </cell>
          <cell r="AD2407">
            <v>0.9</v>
          </cell>
          <cell r="AE2407">
            <v>1.58</v>
          </cell>
        </row>
        <row r="2408">
          <cell r="A2408" t="str">
            <v>FR0013430592</v>
          </cell>
          <cell r="B2408" t="str">
            <v>MAM Transition Durable Actions J</v>
          </cell>
          <cell r="C2408" t="str">
            <v>VL d'origine = 10 000 € le 15/05/2019</v>
          </cell>
          <cell r="D2408">
            <v>2</v>
          </cell>
          <cell r="E2408" t="str">
            <v>FCP</v>
          </cell>
          <cell r="F2408" t="str">
            <v>Meeschaert AM</v>
          </cell>
          <cell r="G2408" t="str">
            <v>Meeschaert Asset Management</v>
          </cell>
          <cell r="H2408" t="str">
            <v>EUR</v>
          </cell>
          <cell r="I2408" t="str">
            <v>Pas d'indice de référence</v>
          </cell>
          <cell r="J2408" t="str">
            <v>www.meeschaert.com</v>
          </cell>
          <cell r="K2408" t="str">
            <v>Secteur Ecologie</v>
          </cell>
          <cell r="L2408" t="str">
            <v>Europe Fonds ouverts  - Actions Secteur Ecologie</v>
          </cell>
          <cell r="M2408" t="str">
            <v>G0E0</v>
          </cell>
          <cell r="N2408" t="str">
            <v>G0E0B</v>
          </cell>
          <cell r="O2408" t="str">
            <v>Quotidien</v>
          </cell>
          <cell r="P2408" t="str">
            <v>France</v>
          </cell>
          <cell r="Q2408" t="str">
            <v>Non</v>
          </cell>
          <cell r="R2408" t="str">
            <v/>
          </cell>
          <cell r="S2408" t="str">
            <v/>
          </cell>
          <cell r="T2408" t="str">
            <v>International</v>
          </cell>
          <cell r="U2408" t="str">
            <v>Global</v>
          </cell>
          <cell r="V2408">
            <v>6</v>
          </cell>
          <cell r="W2408" t="str">
            <v>Non</v>
          </cell>
          <cell r="X2408" t="str">
            <v>Cap</v>
          </cell>
          <cell r="Y2408" t="str">
            <v>12h00</v>
          </cell>
          <cell r="Z2408" t="str">
            <v>J+3</v>
          </cell>
          <cell r="AA2408" t="str">
            <v>Label ISR 012021</v>
          </cell>
          <cell r="AB2408" t="str">
            <v>Oui</v>
          </cell>
          <cell r="AC2408" t="str">
            <v>Oui</v>
          </cell>
          <cell r="AD2408">
            <v>0.9</v>
          </cell>
          <cell r="AE2408">
            <v>1.58</v>
          </cell>
        </row>
        <row r="2409">
          <cell r="A2409" t="str">
            <v>FR0011683069</v>
          </cell>
          <cell r="B2409" t="str">
            <v>MAM Transition Durable Obligations I</v>
          </cell>
          <cell r="D2409">
            <v>2</v>
          </cell>
          <cell r="E2409" t="str">
            <v>FCP</v>
          </cell>
          <cell r="F2409" t="str">
            <v>Meeschaert AM</v>
          </cell>
          <cell r="G2409" t="str">
            <v>Meeschaert Asset Management</v>
          </cell>
          <cell r="H2409" t="str">
            <v>EUR</v>
          </cell>
          <cell r="I2409" t="str">
            <v>ICE BofA 1-10Y EUR LC TR USD</v>
          </cell>
          <cell r="J2409" t="str">
            <v>www.meeschaert.com</v>
          </cell>
          <cell r="K2409" t="str">
            <v>Emprunts Privés EUR</v>
          </cell>
          <cell r="L2409" t="str">
            <v>Europe Fonds ouverts  - Obligations EUR Emprunts Privés</v>
          </cell>
          <cell r="M2409" t="str">
            <v>BCLA</v>
          </cell>
          <cell r="N2409" t="str">
            <v>BCLAB</v>
          </cell>
          <cell r="O2409" t="str">
            <v>Quotidien</v>
          </cell>
          <cell r="P2409" t="str">
            <v>France</v>
          </cell>
          <cell r="Q2409" t="str">
            <v>Non</v>
          </cell>
          <cell r="R2409" t="str">
            <v/>
          </cell>
          <cell r="S2409" t="str">
            <v>+ 85 ans</v>
          </cell>
          <cell r="T2409" t="str">
            <v>International</v>
          </cell>
          <cell r="U2409" t="str">
            <v>Global</v>
          </cell>
          <cell r="V2409">
            <v>3</v>
          </cell>
          <cell r="W2409" t="str">
            <v>Non</v>
          </cell>
          <cell r="X2409" t="str">
            <v>Cap</v>
          </cell>
          <cell r="Y2409" t="str">
            <v>12h00</v>
          </cell>
          <cell r="Z2409" t="str">
            <v>J+3</v>
          </cell>
          <cell r="AB2409" t="str">
            <v>Non</v>
          </cell>
          <cell r="AC2409" t="str">
            <v>Oui</v>
          </cell>
          <cell r="AD2409">
            <v>0.35</v>
          </cell>
          <cell r="AE2409">
            <v>0.63</v>
          </cell>
        </row>
        <row r="2410">
          <cell r="A2410" t="str">
            <v>FR0000970972</v>
          </cell>
          <cell r="B2410" t="str">
            <v>Nouvelle Stratégie 50</v>
          </cell>
          <cell r="C2410" t="str">
            <v/>
          </cell>
          <cell r="D2410">
            <v>5</v>
          </cell>
          <cell r="E2410" t="str">
            <v>FCP</v>
          </cell>
          <cell r="F2410" t="str">
            <v>Meeschaert AM</v>
          </cell>
          <cell r="G2410" t="str">
            <v>Meeschaert Asset Management</v>
          </cell>
          <cell r="H2410" t="str">
            <v>EUR</v>
          </cell>
          <cell r="I2410" t="str">
            <v>(€STR capitalisé) 40% + ( MSCI EMU NR EUR) 60%</v>
          </cell>
          <cell r="J2410" t="str">
            <v>www.meeschaert.com</v>
          </cell>
          <cell r="K2410" t="str">
            <v>Mixtes EUR Dynamiques</v>
          </cell>
          <cell r="L2410" t="str">
            <v>Europe Fonds ouverts  - Allocation EUR Aggressive</v>
          </cell>
          <cell r="M2410" t="str">
            <v>EADA</v>
          </cell>
          <cell r="N2410" t="str">
            <v>EADAB</v>
          </cell>
          <cell r="O2410" t="str">
            <v>Quotidien</v>
          </cell>
          <cell r="P2410" t="str">
            <v>France;Italy;</v>
          </cell>
          <cell r="Q2410" t="str">
            <v>Non</v>
          </cell>
          <cell r="R2410" t="str">
            <v/>
          </cell>
          <cell r="S2410" t="str">
            <v/>
          </cell>
          <cell r="T2410" t="str">
            <v>International</v>
          </cell>
          <cell r="U2410" t="str">
            <v>Global</v>
          </cell>
          <cell r="V2410">
            <v>6</v>
          </cell>
          <cell r="W2410" t="str">
            <v>Non</v>
          </cell>
          <cell r="X2410" t="str">
            <v>Cap</v>
          </cell>
          <cell r="Y2410" t="str">
            <v>12h00</v>
          </cell>
          <cell r="Z2410" t="str">
            <v>Cut Off: 12h00  Val:J+3  DE:2%</v>
          </cell>
          <cell r="AA2410" t="str">
            <v>Label ISR</v>
          </cell>
          <cell r="AB2410" t="str">
            <v>Oui</v>
          </cell>
          <cell r="AC2410" t="str">
            <v>Oui</v>
          </cell>
          <cell r="AD2410">
            <v>2.3919999999999999</v>
          </cell>
          <cell r="AE2410">
            <v>2.2999999999999998</v>
          </cell>
        </row>
        <row r="2411">
          <cell r="A2411" t="str">
            <v>FR0013430634</v>
          </cell>
          <cell r="B2411" t="str">
            <v>MAM Transition Durable Obligations J</v>
          </cell>
          <cell r="C2411" t="str">
            <v>VL d'origine = 10 000 € le 15/05/2019</v>
          </cell>
          <cell r="D2411">
            <v>2</v>
          </cell>
          <cell r="E2411" t="str">
            <v>FCP</v>
          </cell>
          <cell r="F2411" t="str">
            <v>Meeschaert AM</v>
          </cell>
          <cell r="G2411" t="str">
            <v>Meeschaert Asset Management</v>
          </cell>
          <cell r="H2411" t="str">
            <v>EUR</v>
          </cell>
          <cell r="I2411" t="str">
            <v>ICE BofA 1-10Y EUR LC TR USD</v>
          </cell>
          <cell r="J2411" t="str">
            <v>www.meeschaert.com</v>
          </cell>
          <cell r="K2411" t="str">
            <v>Emprunts Privés EUR</v>
          </cell>
          <cell r="L2411" t="str">
            <v>Europe Fonds ouverts  - Obligations EUR Emprunts Privés</v>
          </cell>
          <cell r="M2411" t="str">
            <v>BCLA</v>
          </cell>
          <cell r="N2411" t="str">
            <v>BCLAB</v>
          </cell>
          <cell r="O2411" t="str">
            <v>Quotidien</v>
          </cell>
          <cell r="P2411" t="str">
            <v>France</v>
          </cell>
          <cell r="Q2411" t="str">
            <v>Non</v>
          </cell>
          <cell r="R2411" t="str">
            <v/>
          </cell>
          <cell r="S2411" t="str">
            <v>+ 85 ans</v>
          </cell>
          <cell r="T2411" t="str">
            <v>International</v>
          </cell>
          <cell r="U2411" t="str">
            <v>Global</v>
          </cell>
          <cell r="V2411">
            <v>3</v>
          </cell>
          <cell r="W2411" t="str">
            <v>Non</v>
          </cell>
          <cell r="X2411" t="str">
            <v>Cap</v>
          </cell>
          <cell r="Y2411" t="str">
            <v>12h00</v>
          </cell>
          <cell r="Z2411" t="str">
            <v>J+3</v>
          </cell>
          <cell r="AB2411" t="str">
            <v>Non</v>
          </cell>
          <cell r="AC2411" t="str">
            <v>Oui</v>
          </cell>
          <cell r="AD2411">
            <v>0.35</v>
          </cell>
          <cell r="AE2411">
            <v>0.61</v>
          </cell>
        </row>
        <row r="2412">
          <cell r="A2412" t="str">
            <v>FR0013445079</v>
          </cell>
          <cell r="B2412" t="str">
            <v>Opportunités Stratégiques R</v>
          </cell>
          <cell r="D2412">
            <v>5</v>
          </cell>
          <cell r="E2412" t="str">
            <v>FCP</v>
          </cell>
          <cell r="F2412" t="str">
            <v>Meeschaert AM</v>
          </cell>
          <cell r="G2412" t="str">
            <v>Meeschaert Asset Management</v>
          </cell>
          <cell r="H2412" t="str">
            <v>EUR</v>
          </cell>
          <cell r="I2412" t="str">
            <v>Pas d'indice de référence</v>
          </cell>
          <cell r="J2412" t="str">
            <v>www.meeschaert.com</v>
          </cell>
          <cell r="K2412" t="str">
            <v>Mixtes EUR Flexible</v>
          </cell>
          <cell r="L2412" t="str">
            <v>Europe Fonds ouverts  - Allocation EUR Flexible - International</v>
          </cell>
          <cell r="M2412" t="str">
            <v>EACA</v>
          </cell>
          <cell r="N2412" t="str">
            <v>EACAB</v>
          </cell>
          <cell r="O2412" t="str">
            <v>Quotidien</v>
          </cell>
          <cell r="P2412" t="str">
            <v>France</v>
          </cell>
          <cell r="Q2412" t="str">
            <v>Non</v>
          </cell>
          <cell r="R2412" t="str">
            <v/>
          </cell>
          <cell r="S2412" t="str">
            <v>+ 85 ans</v>
          </cell>
          <cell r="T2412" t="str">
            <v>International</v>
          </cell>
          <cell r="U2412" t="str">
            <v>Global</v>
          </cell>
          <cell r="V2412">
            <v>4</v>
          </cell>
          <cell r="W2412" t="str">
            <v>Non</v>
          </cell>
          <cell r="X2412" t="str">
            <v>Cap</v>
          </cell>
          <cell r="Y2412" t="str">
            <v>11h00</v>
          </cell>
          <cell r="Z2412" t="str">
            <v>J+3</v>
          </cell>
          <cell r="AA2412">
            <v>0</v>
          </cell>
          <cell r="AB2412" t="str">
            <v>Non</v>
          </cell>
          <cell r="AC2412" t="str">
            <v>Oui</v>
          </cell>
          <cell r="AD2412">
            <v>1.8</v>
          </cell>
          <cell r="AE2412">
            <v>2</v>
          </cell>
        </row>
        <row r="2413">
          <cell r="A2413" t="str">
            <v>FR0013318136</v>
          </cell>
          <cell r="B2413" t="str">
            <v>Panorama Patrimoine R</v>
          </cell>
          <cell r="C2413" t="str">
            <v>VL d'origine : 100€ (10/09/2018)</v>
          </cell>
          <cell r="D2413">
            <v>6</v>
          </cell>
          <cell r="E2413" t="str">
            <v>FCP</v>
          </cell>
          <cell r="F2413" t="str">
            <v>Meeschaert AM</v>
          </cell>
          <cell r="G2413" t="str">
            <v>Meeschaert Asset Management</v>
          </cell>
          <cell r="H2413" t="str">
            <v>EUR</v>
          </cell>
          <cell r="I2413" t="str">
            <v>Pas d'indice de référence</v>
          </cell>
          <cell r="J2413" t="str">
            <v>www.meeschaert.com</v>
          </cell>
          <cell r="K2413" t="str">
            <v>Mixtes EUR Flexible</v>
          </cell>
          <cell r="L2413" t="str">
            <v>Europe Fonds ouverts  - Allocation EUR Flexible - International</v>
          </cell>
          <cell r="M2413" t="str">
            <v>EACA</v>
          </cell>
          <cell r="N2413" t="str">
            <v>EACAB</v>
          </cell>
          <cell r="O2413" t="str">
            <v>Quotidien</v>
          </cell>
          <cell r="Q2413" t="str">
            <v>Non</v>
          </cell>
          <cell r="R2413" t="str">
            <v/>
          </cell>
          <cell r="S2413" t="str">
            <v>+ 85 ans</v>
          </cell>
          <cell r="T2413" t="str">
            <v>International</v>
          </cell>
          <cell r="U2413" t="str">
            <v>Global</v>
          </cell>
          <cell r="V2413">
            <v>4</v>
          </cell>
          <cell r="X2413" t="str">
            <v>Cap</v>
          </cell>
          <cell r="Y2413" t="str">
            <v>11h00 J-1</v>
          </cell>
          <cell r="Z2413" t="str">
            <v>J+3</v>
          </cell>
          <cell r="AA2413">
            <v>0</v>
          </cell>
          <cell r="AB2413" t="str">
            <v>Non</v>
          </cell>
          <cell r="AC2413" t="str">
            <v>Oui</v>
          </cell>
          <cell r="AD2413">
            <v>1.9</v>
          </cell>
          <cell r="AE2413">
            <v>2.81</v>
          </cell>
        </row>
        <row r="2414">
          <cell r="A2414" t="str">
            <v>FR0013314903</v>
          </cell>
          <cell r="B2414" t="str">
            <v>Porteurs d'Espérance C</v>
          </cell>
          <cell r="D2414">
            <v>3</v>
          </cell>
          <cell r="E2414" t="str">
            <v>SICAV</v>
          </cell>
          <cell r="F2414" t="str">
            <v>Meeschaert AM</v>
          </cell>
          <cell r="G2414" t="str">
            <v>Meeschaert Asset Management</v>
          </cell>
          <cell r="H2414" t="str">
            <v>EUR</v>
          </cell>
          <cell r="I2414" t="str">
            <v>(MSCI EMU NR EUR) 30% + ( ICE BofA 3-5Y EUR Brd Mkt TR USD) 70%</v>
          </cell>
          <cell r="J2414" t="str">
            <v>www.meeschaert.com</v>
          </cell>
          <cell r="K2414" t="str">
            <v>Mixtes EUR Flexible</v>
          </cell>
          <cell r="L2414" t="str">
            <v>Europe Fonds ouverts  - Allocation EUR Flexible - International</v>
          </cell>
          <cell r="M2414" t="str">
            <v>EACA</v>
          </cell>
          <cell r="N2414" t="str">
            <v>EACAB</v>
          </cell>
          <cell r="O2414" t="str">
            <v>Quotidien</v>
          </cell>
          <cell r="Q2414" t="str">
            <v>Non</v>
          </cell>
          <cell r="R2414" t="str">
            <v/>
          </cell>
          <cell r="S2414" t="str">
            <v>+ 85 ans</v>
          </cell>
          <cell r="T2414" t="str">
            <v>International</v>
          </cell>
          <cell r="U2414" t="str">
            <v>Global</v>
          </cell>
          <cell r="V2414">
            <v>4</v>
          </cell>
          <cell r="X2414" t="str">
            <v>Cap</v>
          </cell>
          <cell r="Y2414" t="str">
            <v>12h00</v>
          </cell>
          <cell r="Z2414" t="str">
            <v>J+3</v>
          </cell>
          <cell r="AB2414" t="str">
            <v>Oui</v>
          </cell>
          <cell r="AC2414" t="str">
            <v>Oui</v>
          </cell>
          <cell r="AD2414">
            <v>1.2</v>
          </cell>
          <cell r="AE2414">
            <v>1.1200000000000001</v>
          </cell>
        </row>
        <row r="2415">
          <cell r="A2415" t="str">
            <v>FR0013402096</v>
          </cell>
          <cell r="B2415" t="str">
            <v>Porteurs d'Espérance K</v>
          </cell>
          <cell r="D2415">
            <v>3</v>
          </cell>
          <cell r="E2415" t="str">
            <v>SICAV</v>
          </cell>
          <cell r="F2415" t="str">
            <v>Meeschaert AM</v>
          </cell>
          <cell r="G2415" t="str">
            <v>Meeschaert Asset Management</v>
          </cell>
          <cell r="H2415" t="str">
            <v>EUR</v>
          </cell>
          <cell r="I2415" t="str">
            <v>(MSCI EMU NR EUR) 30% + ( ICE BofA 3-5Y EUR Brd Mkt TR USD) 70%</v>
          </cell>
          <cell r="J2415" t="str">
            <v>www.meeschaert.com</v>
          </cell>
          <cell r="K2415" t="str">
            <v>Mixtes EUR Flexible</v>
          </cell>
          <cell r="L2415" t="str">
            <v>Europe Fonds ouverts  - Allocation EUR Flexible - International</v>
          </cell>
          <cell r="M2415" t="str">
            <v>EACA</v>
          </cell>
          <cell r="N2415" t="str">
            <v>EACAB</v>
          </cell>
          <cell r="O2415" t="str">
            <v>Quotidien</v>
          </cell>
          <cell r="P2415" t="str">
            <v>France</v>
          </cell>
          <cell r="Q2415" t="str">
            <v>Non</v>
          </cell>
          <cell r="R2415" t="str">
            <v/>
          </cell>
          <cell r="S2415" t="str">
            <v>+ 85 ans</v>
          </cell>
          <cell r="T2415" t="str">
            <v>International</v>
          </cell>
          <cell r="U2415" t="str">
            <v>Global</v>
          </cell>
          <cell r="V2415">
            <v>4</v>
          </cell>
          <cell r="W2415" t="str">
            <v>Non</v>
          </cell>
          <cell r="X2415" t="str">
            <v>Cap</v>
          </cell>
          <cell r="Y2415" t="str">
            <v>12h00</v>
          </cell>
          <cell r="Z2415" t="str">
            <v>J+3</v>
          </cell>
          <cell r="AB2415" t="str">
            <v>Oui</v>
          </cell>
          <cell r="AC2415" t="str">
            <v>Oui</v>
          </cell>
          <cell r="AD2415">
            <v>1.2</v>
          </cell>
          <cell r="AE2415">
            <v>1.1200000000000001</v>
          </cell>
        </row>
        <row r="2416">
          <cell r="A2416" t="str">
            <v>FR0011136563</v>
          </cell>
          <cell r="B2416" t="str">
            <v>Proclero C</v>
          </cell>
          <cell r="C2416" t="str">
            <v>Stratégie Vie Multifonds, Stratégic , Stratégic Plus et Swiss Life Expert + SLL GP / Retiré de Sélection1818 (février 2017)</v>
          </cell>
          <cell r="D2416">
            <v>8</v>
          </cell>
          <cell r="E2416" t="str">
            <v>FCP</v>
          </cell>
          <cell r="F2416" t="str">
            <v>Meeschaert AM</v>
          </cell>
          <cell r="G2416" t="str">
            <v>Meeschaert Asset Management</v>
          </cell>
          <cell r="H2416" t="str">
            <v>EUR</v>
          </cell>
          <cell r="I2416" t="str">
            <v>(MSCI EMU NR EUR) 20% + ( ICE BofA 1-3Y EUR Govt TR EUR) 80%</v>
          </cell>
          <cell r="J2416" t="str">
            <v>www.meeschaert.com</v>
          </cell>
          <cell r="K2416" t="str">
            <v>Mixtes EUR Prudents</v>
          </cell>
          <cell r="L2416" t="str">
            <v>Europe Fonds ouverts  - Allocation EUR Prudente</v>
          </cell>
          <cell r="M2416" t="str">
            <v>EAAA</v>
          </cell>
          <cell r="N2416" t="str">
            <v>EAAAB</v>
          </cell>
          <cell r="O2416" t="str">
            <v>Quotidien</v>
          </cell>
          <cell r="P2416" t="str">
            <v>France</v>
          </cell>
          <cell r="Q2416" t="str">
            <v>Non</v>
          </cell>
          <cell r="R2416" t="str">
            <v/>
          </cell>
          <cell r="S2416" t="str">
            <v>+ 85 ans</v>
          </cell>
          <cell r="T2416" t="str">
            <v>International</v>
          </cell>
          <cell r="U2416" t="str">
            <v>Global</v>
          </cell>
          <cell r="V2416">
            <v>4</v>
          </cell>
          <cell r="W2416" t="str">
            <v>Non</v>
          </cell>
          <cell r="X2416" t="str">
            <v>Cap</v>
          </cell>
          <cell r="Y2416" t="str">
            <v>12h00</v>
          </cell>
          <cell r="Z2416" t="str">
            <v>J+3</v>
          </cell>
          <cell r="AA2416">
            <v>0</v>
          </cell>
          <cell r="AB2416" t="str">
            <v>Oui</v>
          </cell>
          <cell r="AC2416" t="str">
            <v>Oui</v>
          </cell>
          <cell r="AD2416">
            <v>1</v>
          </cell>
          <cell r="AE2416">
            <v>1.1000000000000001</v>
          </cell>
        </row>
        <row r="2417">
          <cell r="A2417" t="str">
            <v>FR0013314812</v>
          </cell>
          <cell r="B2417" t="str">
            <v>Porteurs d'Espérance I</v>
          </cell>
          <cell r="D2417">
            <v>0</v>
          </cell>
          <cell r="E2417" t="str">
            <v>SICAV</v>
          </cell>
          <cell r="F2417" t="str">
            <v>Meeschaert AM</v>
          </cell>
          <cell r="G2417" t="str">
            <v>Meeschaert Asset Management</v>
          </cell>
          <cell r="H2417" t="str">
            <v>EUR</v>
          </cell>
          <cell r="I2417" t="str">
            <v>(MSCI EMU NR EUR) 30% + ( ICE BofA 3-5Y EUR Brd Mkt TR USD) 70%</v>
          </cell>
          <cell r="J2417" t="str">
            <v>www.meeschaert.com</v>
          </cell>
          <cell r="K2417" t="str">
            <v>Mixtes EUR Flexible</v>
          </cell>
          <cell r="L2417" t="str">
            <v>Europe Fonds ouverts  - Allocation EUR Flexible - International</v>
          </cell>
          <cell r="M2417" t="str">
            <v>EACA</v>
          </cell>
          <cell r="N2417" t="str">
            <v>EACAB</v>
          </cell>
          <cell r="O2417" t="str">
            <v>Quotidien</v>
          </cell>
          <cell r="P2417" t="str">
            <v>France</v>
          </cell>
          <cell r="Q2417" t="str">
            <v>Non</v>
          </cell>
          <cell r="R2417" t="str">
            <v/>
          </cell>
          <cell r="S2417" t="str">
            <v>+ 85 ans</v>
          </cell>
          <cell r="T2417" t="str">
            <v>International</v>
          </cell>
          <cell r="U2417" t="str">
            <v>Global</v>
          </cell>
          <cell r="V2417">
            <v>4</v>
          </cell>
          <cell r="W2417" t="str">
            <v>Non</v>
          </cell>
          <cell r="X2417" t="str">
            <v>Cap</v>
          </cell>
          <cell r="Y2417" t="str">
            <v>12h00</v>
          </cell>
          <cell r="Z2417" t="str">
            <v>J+3</v>
          </cell>
          <cell r="AB2417" t="str">
            <v>Oui</v>
          </cell>
          <cell r="AC2417" t="str">
            <v>Oui</v>
          </cell>
          <cell r="AD2417">
            <v>0.8</v>
          </cell>
          <cell r="AE2417">
            <v>0.75</v>
          </cell>
        </row>
        <row r="2418">
          <cell r="A2418" t="str">
            <v>FR0011272046</v>
          </cell>
          <cell r="B2418" t="str">
            <v>Tea</v>
          </cell>
          <cell r="C2418" t="str">
            <v>Dédié</v>
          </cell>
          <cell r="D2418">
            <v>0</v>
          </cell>
          <cell r="E2418" t="str">
            <v>FCP (2)</v>
          </cell>
          <cell r="F2418" t="str">
            <v>Meeschaert AM</v>
          </cell>
          <cell r="G2418" t="str">
            <v>Meeschaert Asset Management</v>
          </cell>
          <cell r="H2418" t="str">
            <v>EUR</v>
          </cell>
          <cell r="I2418" t="str">
            <v>Pas d'indice de référence</v>
          </cell>
          <cell r="J2418" t="str">
            <v>www.meeschaert.com</v>
          </cell>
          <cell r="K2418" t="str">
            <v>Dédié</v>
          </cell>
          <cell r="L2418" t="str">
            <v>Dédié</v>
          </cell>
          <cell r="M2418" t="str">
            <v>YYYY</v>
          </cell>
          <cell r="N2418" t="str">
            <v>YYYYB</v>
          </cell>
          <cell r="Q2418" t="str">
            <v>Non</v>
          </cell>
          <cell r="R2418" t="str">
            <v/>
          </cell>
          <cell r="S2418" t="str">
            <v>+ 85 ans</v>
          </cell>
          <cell r="T2418" t="e">
            <v>#N/A</v>
          </cell>
          <cell r="V2418">
            <v>4</v>
          </cell>
          <cell r="Y2418" t="str">
            <v>12h00</v>
          </cell>
          <cell r="Z2418" t="str">
            <v>Cut Off:Ve12h00 Val:J+3  DE:</v>
          </cell>
          <cell r="AD2418" t="str">
            <v>na</v>
          </cell>
          <cell r="AE2418" t="str">
            <v>nd</v>
          </cell>
        </row>
        <row r="2419">
          <cell r="A2419" t="str">
            <v>FR0010349977</v>
          </cell>
          <cell r="B2419" t="str">
            <v>Tempo</v>
          </cell>
          <cell r="C2419" t="str">
            <v/>
          </cell>
          <cell r="D2419">
            <v>6</v>
          </cell>
          <cell r="E2419" t="str">
            <v>FCP</v>
          </cell>
          <cell r="F2419" t="str">
            <v>Meeschaert AM</v>
          </cell>
          <cell r="G2419" t="str">
            <v>Meeschaert Asset Management</v>
          </cell>
          <cell r="H2419" t="str">
            <v>EUR</v>
          </cell>
          <cell r="I2419" t="str">
            <v>Pas d'indice de référence</v>
          </cell>
          <cell r="J2419" t="str">
            <v>www.meeschaert.com</v>
          </cell>
          <cell r="K2419" t="str">
            <v>Mixtes EUR Dynamiques</v>
          </cell>
          <cell r="L2419" t="str">
            <v>Europe Fonds ouverts  - Allocation EUR Agressive - International</v>
          </cell>
          <cell r="M2419" t="str">
            <v>EADA</v>
          </cell>
          <cell r="N2419" t="str">
            <v>EADAB</v>
          </cell>
          <cell r="O2419" t="str">
            <v>Quotidien</v>
          </cell>
          <cell r="P2419" t="str">
            <v>France</v>
          </cell>
          <cell r="Q2419" t="str">
            <v>Non</v>
          </cell>
          <cell r="R2419" t="str">
            <v/>
          </cell>
          <cell r="S2419" t="str">
            <v>+ 85 ans</v>
          </cell>
          <cell r="T2419" t="str">
            <v>International</v>
          </cell>
          <cell r="U2419" t="str">
            <v>Global</v>
          </cell>
          <cell r="V2419">
            <v>5</v>
          </cell>
          <cell r="W2419" t="str">
            <v>Non</v>
          </cell>
          <cell r="X2419" t="str">
            <v>Cap</v>
          </cell>
          <cell r="Y2419" t="str">
            <v>11h00</v>
          </cell>
          <cell r="Z2419" t="str">
            <v>Cut Off: 11h00  Val:J+2  DE:1%</v>
          </cell>
          <cell r="AA2419">
            <v>0</v>
          </cell>
          <cell r="AB2419" t="str">
            <v>Non</v>
          </cell>
          <cell r="AC2419" t="str">
            <v>Non</v>
          </cell>
          <cell r="AD2419">
            <v>2.2000000000000002</v>
          </cell>
          <cell r="AE2419">
            <v>3.36</v>
          </cell>
        </row>
        <row r="2420">
          <cell r="A2420" t="str">
            <v>FR0013356433</v>
          </cell>
          <cell r="B2420" t="str">
            <v>Université de Strasbourg C</v>
          </cell>
          <cell r="D2420">
            <v>3</v>
          </cell>
          <cell r="E2420" t="str">
            <v>FCP</v>
          </cell>
          <cell r="F2420" t="str">
            <v>Meeschaert AM</v>
          </cell>
          <cell r="G2420" t="str">
            <v>Meeschaert Asset Management</v>
          </cell>
          <cell r="H2420" t="str">
            <v>EUR</v>
          </cell>
          <cell r="I2420" t="str">
            <v>(MSCI EMU NR EUR) 20% + ( ICE BofA 1-3Y EUR Govt TR EUR) 80%</v>
          </cell>
          <cell r="J2420" t="str">
            <v>www.meeschaert.com</v>
          </cell>
          <cell r="K2420" t="str">
            <v>Mixtes EUR Prudents</v>
          </cell>
          <cell r="L2420" t="str">
            <v>Europe Fonds ouverts  - Allocation EUR Prudente - International</v>
          </cell>
          <cell r="M2420" t="str">
            <v>EAAA</v>
          </cell>
          <cell r="N2420" t="str">
            <v>EAAAB</v>
          </cell>
          <cell r="O2420" t="str">
            <v>Quotidien</v>
          </cell>
          <cell r="P2420" t="str">
            <v>France</v>
          </cell>
          <cell r="Q2420" t="str">
            <v>Non</v>
          </cell>
          <cell r="R2420" t="str">
            <v/>
          </cell>
          <cell r="S2420" t="str">
            <v>+ 85 ans</v>
          </cell>
          <cell r="T2420" t="str">
            <v>International</v>
          </cell>
          <cell r="U2420" t="str">
            <v>Global</v>
          </cell>
          <cell r="V2420">
            <v>4</v>
          </cell>
          <cell r="W2420" t="str">
            <v>Non</v>
          </cell>
          <cell r="X2420" t="str">
            <v>Cap</v>
          </cell>
          <cell r="Y2420" t="str">
            <v>12h00</v>
          </cell>
          <cell r="Z2420" t="str">
            <v>J+3</v>
          </cell>
          <cell r="AB2420" t="str">
            <v>Non</v>
          </cell>
          <cell r="AC2420" t="str">
            <v>Oui</v>
          </cell>
          <cell r="AD2420">
            <v>1.3</v>
          </cell>
          <cell r="AE2420">
            <v>1.31</v>
          </cell>
        </row>
        <row r="2421">
          <cell r="A2421" t="str">
            <v>FR0013356458</v>
          </cell>
          <cell r="B2421" t="str">
            <v>Université de Strasbourg E</v>
          </cell>
          <cell r="D2421">
            <v>3</v>
          </cell>
          <cell r="E2421" t="str">
            <v>FCP</v>
          </cell>
          <cell r="F2421" t="str">
            <v>Meeschaert AM</v>
          </cell>
          <cell r="G2421" t="str">
            <v>Meeschaert Asset Management</v>
          </cell>
          <cell r="H2421" t="str">
            <v>EUR</v>
          </cell>
          <cell r="I2421" t="str">
            <v>(MSCI EMU NR EUR) 20% + ( ICE BofA 1-3Y EUR Govt TR EUR) 80%</v>
          </cell>
          <cell r="J2421" t="str">
            <v>www.meeschaert.com</v>
          </cell>
          <cell r="K2421" t="str">
            <v>Mixtes EUR Prudents</v>
          </cell>
          <cell r="L2421" t="str">
            <v>Europe Fonds ouverts  - Allocation EUR Prudente - International</v>
          </cell>
          <cell r="M2421" t="str">
            <v>EAAA</v>
          </cell>
          <cell r="N2421" t="str">
            <v>EAAAB</v>
          </cell>
          <cell r="O2421" t="str">
            <v>Quotidien</v>
          </cell>
          <cell r="P2421" t="str">
            <v>France</v>
          </cell>
          <cell r="Q2421" t="str">
            <v>Non</v>
          </cell>
          <cell r="R2421" t="str">
            <v/>
          </cell>
          <cell r="S2421" t="str">
            <v>+ 85 ans</v>
          </cell>
          <cell r="T2421" t="str">
            <v>International</v>
          </cell>
          <cell r="U2421" t="str">
            <v>Global</v>
          </cell>
          <cell r="V2421">
            <v>4</v>
          </cell>
          <cell r="W2421" t="str">
            <v>Non</v>
          </cell>
          <cell r="X2421" t="str">
            <v>Cap</v>
          </cell>
          <cell r="Y2421" t="str">
            <v>12h00</v>
          </cell>
          <cell r="Z2421" t="str">
            <v>J+3</v>
          </cell>
          <cell r="AB2421" t="str">
            <v>Non</v>
          </cell>
          <cell r="AC2421" t="str">
            <v>Oui</v>
          </cell>
          <cell r="AD2421">
            <v>1.3</v>
          </cell>
          <cell r="AE2421">
            <v>0.13</v>
          </cell>
        </row>
        <row r="2422">
          <cell r="A2422" t="str">
            <v>FR0011504240</v>
          </cell>
          <cell r="B2422" t="str">
            <v>World Performers R</v>
          </cell>
          <cell r="D2422">
            <v>0</v>
          </cell>
          <cell r="E2422" t="str">
            <v xml:space="preserve">FCP </v>
          </cell>
          <cell r="F2422" t="str">
            <v>Meeschaert AM</v>
          </cell>
          <cell r="G2422" t="str">
            <v>Meeschaert Asset Management</v>
          </cell>
          <cell r="H2422" t="str">
            <v>EUR</v>
          </cell>
          <cell r="I2422" t="str">
            <v>Pas d'indice de référence</v>
          </cell>
          <cell r="J2422" t="str">
            <v>www.meeschaert.com</v>
          </cell>
          <cell r="K2422" t="str">
            <v>Mixtes EUR Equilibrés</v>
          </cell>
          <cell r="L2422" t="str">
            <v>Europe Fonds ouverts  - Allocation EUR Modérée - International</v>
          </cell>
          <cell r="M2422" t="str">
            <v>EABA</v>
          </cell>
          <cell r="N2422" t="str">
            <v>EABAB</v>
          </cell>
          <cell r="O2422" t="str">
            <v>Quotidien</v>
          </cell>
          <cell r="P2422" t="str">
            <v>Europe</v>
          </cell>
          <cell r="Q2422" t="str">
            <v>non</v>
          </cell>
          <cell r="R2422" t="str">
            <v/>
          </cell>
          <cell r="S2422" t="str">
            <v>+ 85 ans</v>
          </cell>
          <cell r="T2422" t="str">
            <v>International</v>
          </cell>
          <cell r="U2422" t="str">
            <v>Global</v>
          </cell>
          <cell r="V2422">
            <v>4</v>
          </cell>
          <cell r="W2422" t="str">
            <v>Non</v>
          </cell>
          <cell r="X2422" t="str">
            <v>Cap</v>
          </cell>
          <cell r="AB2422" t="str">
            <v>Non</v>
          </cell>
          <cell r="AC2422" t="str">
            <v>Oui</v>
          </cell>
          <cell r="AD2422">
            <v>2.25</v>
          </cell>
          <cell r="AE2422">
            <v>4.18</v>
          </cell>
        </row>
        <row r="2423">
          <cell r="A2423" t="str">
            <v>FR0013049483</v>
          </cell>
          <cell r="B2423" t="str">
            <v>Roca Multistrategies B</v>
          </cell>
          <cell r="C2423" t="str">
            <v>Présent sur MS au 09/11/2020 - Pas MS - Dernière VL 31/08/2020 - Refus SLSPL comité de référencement 07/2018</v>
          </cell>
          <cell r="D2423">
            <v>0</v>
          </cell>
          <cell r="E2423" t="str">
            <v>FCP (2)</v>
          </cell>
          <cell r="F2423" t="str">
            <v>Meeschaert AM</v>
          </cell>
          <cell r="G2423" t="str">
            <v>Meeschaert Asset Management</v>
          </cell>
          <cell r="I2423" t="str">
            <v>Pas d'indice de référence</v>
          </cell>
          <cell r="J2423" t="str">
            <v>www.meeschaert.com</v>
          </cell>
          <cell r="K2423" t="str">
            <v>Mixtes EUR Flexible</v>
          </cell>
          <cell r="L2423" t="str">
            <v>Europe Fonds ouverts  - Allocation EUR Flexible - International</v>
          </cell>
          <cell r="M2423" t="str">
            <v>EACA</v>
          </cell>
          <cell r="N2423" t="str">
            <v>EACAB</v>
          </cell>
          <cell r="O2423" t="str">
            <v>Hebdomadaire</v>
          </cell>
          <cell r="Q2423" t="str">
            <v>Non</v>
          </cell>
          <cell r="R2423" t="str">
            <v/>
          </cell>
          <cell r="S2423" t="str">
            <v>+ 85 ans</v>
          </cell>
          <cell r="T2423" t="str">
            <v>International</v>
          </cell>
          <cell r="U2423" t="str">
            <v>Global</v>
          </cell>
          <cell r="V2423">
            <v>3</v>
          </cell>
          <cell r="X2423" t="str">
            <v>Cap</v>
          </cell>
          <cell r="AB2423" t="str">
            <v>Non</v>
          </cell>
          <cell r="AC2423" t="str">
            <v>Non</v>
          </cell>
          <cell r="AD2423">
            <v>2</v>
          </cell>
          <cell r="AE2423">
            <v>3.26</v>
          </cell>
        </row>
        <row r="2424">
          <cell r="A2424" t="str">
            <v>FR0007048996</v>
          </cell>
          <cell r="B2424" t="str">
            <v>World Performers A</v>
          </cell>
          <cell r="D2424">
            <v>5</v>
          </cell>
          <cell r="E2424" t="str">
            <v>FCP</v>
          </cell>
          <cell r="F2424" t="str">
            <v>Meeschaert AM</v>
          </cell>
          <cell r="G2424" t="str">
            <v>Meeschaert Asset Management</v>
          </cell>
          <cell r="H2424" t="str">
            <v>EUR</v>
          </cell>
          <cell r="I2424" t="str">
            <v>(MSCI ACWI NR EUR) 75.000% + ( €STR capitalisé) 25.000%</v>
          </cell>
          <cell r="J2424" t="str">
            <v>www.meeschaert.com</v>
          </cell>
          <cell r="K2424" t="str">
            <v>Mixtes EUR Equilibrés</v>
          </cell>
          <cell r="L2424" t="str">
            <v>Europe Fonds ouverts  - Allocation EUR Modérée - International</v>
          </cell>
          <cell r="M2424" t="str">
            <v>EABA</v>
          </cell>
          <cell r="N2424" t="str">
            <v>EABAB</v>
          </cell>
          <cell r="O2424" t="str">
            <v>Quotidien</v>
          </cell>
          <cell r="P2424" t="str">
            <v>France</v>
          </cell>
          <cell r="Q2424" t="str">
            <v>Non</v>
          </cell>
          <cell r="R2424" t="str">
            <v/>
          </cell>
          <cell r="S2424" t="str">
            <v>+ 85 ans</v>
          </cell>
          <cell r="T2424" t="str">
            <v>International</v>
          </cell>
          <cell r="U2424" t="str">
            <v>Global</v>
          </cell>
          <cell r="V2424">
            <v>4</v>
          </cell>
          <cell r="W2424" t="str">
            <v>Non</v>
          </cell>
          <cell r="X2424" t="str">
            <v>Cap</v>
          </cell>
          <cell r="Y2424" t="str">
            <v>11h00</v>
          </cell>
          <cell r="Z2424" t="str">
            <v>J+3</v>
          </cell>
          <cell r="AB2424" t="str">
            <v>Non</v>
          </cell>
          <cell r="AC2424" t="str">
            <v>Oui</v>
          </cell>
          <cell r="AD2424">
            <v>2.1</v>
          </cell>
          <cell r="AE2424">
            <v>4.21</v>
          </cell>
        </row>
        <row r="2425">
          <cell r="A2425" t="str">
            <v>FR0010620724</v>
          </cell>
          <cell r="B2425" t="str">
            <v>Crystal Investissement R</v>
          </cell>
          <cell r="D2425">
            <v>1</v>
          </cell>
          <cell r="E2425" t="str">
            <v>SICAV (2)</v>
          </cell>
          <cell r="F2425" t="str">
            <v>Messieurs Hottinguer &amp; Cie</v>
          </cell>
          <cell r="G2425" t="str">
            <v>Messieurs Hottinguer &amp; Cie Gestion Privée</v>
          </cell>
          <cell r="H2425" t="str">
            <v>EUR</v>
          </cell>
          <cell r="I2425" t="str">
            <v>Eonia + 2.5%</v>
          </cell>
          <cell r="J2425" t="str">
            <v>www.banque-hottinguer.com</v>
          </cell>
          <cell r="K2425" t="str">
            <v>Mixtes EUR Flexible</v>
          </cell>
          <cell r="L2425" t="str">
            <v>Europe Fonds ouverts  - Allocation EUR Flexible - International</v>
          </cell>
          <cell r="M2425" t="str">
            <v>EACA</v>
          </cell>
          <cell r="N2425" t="str">
            <v>EACAB</v>
          </cell>
          <cell r="O2425" t="str">
            <v>Hebdomadaire</v>
          </cell>
          <cell r="P2425" t="str">
            <v>France</v>
          </cell>
          <cell r="Q2425" t="str">
            <v>Non</v>
          </cell>
          <cell r="R2425" t="str">
            <v/>
          </cell>
          <cell r="S2425" t="str">
            <v>+ 85 ans</v>
          </cell>
          <cell r="T2425" t="str">
            <v>International</v>
          </cell>
          <cell r="U2425" t="str">
            <v>Global</v>
          </cell>
          <cell r="V2425">
            <v>5</v>
          </cell>
          <cell r="W2425" t="str">
            <v>Non</v>
          </cell>
          <cell r="X2425" t="str">
            <v>Cap</v>
          </cell>
          <cell r="AB2425" t="str">
            <v>Non</v>
          </cell>
          <cell r="AC2425" t="str">
            <v>Non</v>
          </cell>
          <cell r="AD2425">
            <v>1.8</v>
          </cell>
          <cell r="AE2425">
            <v>1.85</v>
          </cell>
        </row>
        <row r="2426">
          <cell r="A2426" t="str">
            <v>FR0010634139</v>
          </cell>
          <cell r="B2426" t="str">
            <v>Equilibre Ecologique C</v>
          </cell>
          <cell r="D2426">
            <v>5</v>
          </cell>
          <cell r="E2426" t="str">
            <v>FCP</v>
          </cell>
          <cell r="F2426" t="str">
            <v>Messieurs Hottinguer &amp; Cie</v>
          </cell>
          <cell r="G2426" t="str">
            <v>Messieurs Hottinguer &amp; Cie Gestion Privée</v>
          </cell>
          <cell r="H2426" t="str">
            <v>EUR</v>
          </cell>
          <cell r="I2426" t="str">
            <v>(MSCI ACWI Sustainable Impact NR USD) 50% + ( Eonia) 50%</v>
          </cell>
          <cell r="J2426" t="str">
            <v>www.banque-hottinguer.com</v>
          </cell>
          <cell r="K2426" t="str">
            <v>Mixtes EUR Dynamiques</v>
          </cell>
          <cell r="L2426" t="str">
            <v>Europe Fonds ouverts  - Allocation EUR Agressive - International</v>
          </cell>
          <cell r="M2426" t="str">
            <v>EADA</v>
          </cell>
          <cell r="N2426" t="str">
            <v>EADAB</v>
          </cell>
          <cell r="O2426" t="str">
            <v>Quotidien</v>
          </cell>
          <cell r="P2426" t="str">
            <v>France</v>
          </cell>
          <cell r="Q2426" t="str">
            <v>Non</v>
          </cell>
          <cell r="R2426" t="str">
            <v/>
          </cell>
          <cell r="S2426" t="str">
            <v>+ 85 ans</v>
          </cell>
          <cell r="T2426" t="str">
            <v>International</v>
          </cell>
          <cell r="U2426" t="str">
            <v>Global</v>
          </cell>
          <cell r="V2426">
            <v>4</v>
          </cell>
          <cell r="W2426" t="str">
            <v>Non</v>
          </cell>
          <cell r="X2426" t="str">
            <v>Cap</v>
          </cell>
          <cell r="Y2426" t="str">
            <v>12h00</v>
          </cell>
          <cell r="Z2426" t="str">
            <v>J+1</v>
          </cell>
          <cell r="AB2426" t="str">
            <v>Oui</v>
          </cell>
          <cell r="AC2426" t="str">
            <v>Oui</v>
          </cell>
          <cell r="AD2426">
            <v>1.65</v>
          </cell>
          <cell r="AE2426">
            <v>2.0699999999999998</v>
          </cell>
        </row>
        <row r="2427">
          <cell r="A2427" t="str">
            <v>FR0007485230</v>
          </cell>
          <cell r="B2427" t="str">
            <v>Hottinguer Actions Europe</v>
          </cell>
          <cell r="D2427">
            <v>2</v>
          </cell>
          <cell r="E2427" t="str">
            <v>FCP</v>
          </cell>
          <cell r="F2427" t="str">
            <v>Messieurs Hottinguer &amp; Cie</v>
          </cell>
          <cell r="G2427" t="str">
            <v>Messieurs Hottinguer &amp; Cie Gestion Privée</v>
          </cell>
          <cell r="H2427" t="str">
            <v>EUR</v>
          </cell>
          <cell r="I2427" t="str">
            <v>Euro Stoxx 50 NR EUR</v>
          </cell>
          <cell r="J2427" t="str">
            <v>www.banque-hottinguer.com</v>
          </cell>
          <cell r="K2427" t="str">
            <v>Actions Zone Euro Grandes Capitalisations</v>
          </cell>
          <cell r="L2427" t="str">
            <v>Europe Fonds ouverts  - Actions Zone Euro Grandes Cap.</v>
          </cell>
          <cell r="M2427" t="str">
            <v>FBAA</v>
          </cell>
          <cell r="N2427" t="str">
            <v>FBAAB</v>
          </cell>
          <cell r="O2427" t="str">
            <v>Quotidien</v>
          </cell>
          <cell r="P2427" t="str">
            <v>France</v>
          </cell>
          <cell r="Q2427" t="str">
            <v>Oui</v>
          </cell>
          <cell r="R2427" t="str">
            <v/>
          </cell>
          <cell r="S2427" t="str">
            <v/>
          </cell>
          <cell r="T2427" t="str">
            <v>Europe</v>
          </cell>
          <cell r="U2427" t="str">
            <v>Europe</v>
          </cell>
          <cell r="V2427">
            <v>6</v>
          </cell>
          <cell r="W2427" t="str">
            <v>Non</v>
          </cell>
          <cell r="X2427" t="str">
            <v>Cap</v>
          </cell>
          <cell r="Y2427" t="str">
            <v>09h00</v>
          </cell>
          <cell r="Z2427" t="str">
            <v>J+1</v>
          </cell>
          <cell r="AB2427" t="str">
            <v>Non</v>
          </cell>
          <cell r="AC2427" t="str">
            <v>Oui</v>
          </cell>
          <cell r="AD2427">
            <v>2</v>
          </cell>
          <cell r="AE2427">
            <v>2.71</v>
          </cell>
        </row>
        <row r="2428">
          <cell r="A2428" t="str">
            <v>FR0010269803</v>
          </cell>
          <cell r="B2428" t="str">
            <v>Hottinguer Oblig</v>
          </cell>
          <cell r="D2428">
            <v>2</v>
          </cell>
          <cell r="E2428" t="str">
            <v>SICAV</v>
          </cell>
          <cell r="F2428" t="str">
            <v>Messieurs Hottinguer &amp; Cie</v>
          </cell>
          <cell r="G2428" t="str">
            <v>Messieurs Hottinguer &amp; Cie Gestion Privée</v>
          </cell>
          <cell r="H2428" t="str">
            <v>EUR</v>
          </cell>
          <cell r="I2428" t="str">
            <v>Eonia +1%</v>
          </cell>
          <cell r="J2428" t="str">
            <v>www.banque-hottinguer.com</v>
          </cell>
          <cell r="K2428" t="str">
            <v>Mixtes EUR Prudents</v>
          </cell>
          <cell r="L2428" t="str">
            <v>Europe Fonds ouverts  - Allocation EUR Prudente</v>
          </cell>
          <cell r="M2428" t="str">
            <v>EAAA</v>
          </cell>
          <cell r="N2428" t="str">
            <v>EAAAB</v>
          </cell>
          <cell r="O2428" t="str">
            <v>Quotidien</v>
          </cell>
          <cell r="P2428" t="str">
            <v>France</v>
          </cell>
          <cell r="Q2428" t="str">
            <v>Non</v>
          </cell>
          <cell r="R2428" t="str">
            <v/>
          </cell>
          <cell r="S2428" t="str">
            <v>+ 85 ans</v>
          </cell>
          <cell r="T2428" t="str">
            <v>Zone Euro</v>
          </cell>
          <cell r="U2428" t="str">
            <v>Euroland</v>
          </cell>
          <cell r="V2428">
            <v>3</v>
          </cell>
          <cell r="W2428" t="str">
            <v>Non</v>
          </cell>
          <cell r="X2428" t="str">
            <v>Cap</v>
          </cell>
          <cell r="Y2428" t="str">
            <v>09h00</v>
          </cell>
          <cell r="Z2428" t="str">
            <v>J+1</v>
          </cell>
          <cell r="AB2428" t="str">
            <v>Non</v>
          </cell>
          <cell r="AC2428" t="str">
            <v>Oui</v>
          </cell>
          <cell r="AD2428">
            <v>0.96</v>
          </cell>
          <cell r="AE2428">
            <v>1.1000000000000001</v>
          </cell>
        </row>
        <row r="2429">
          <cell r="A2429" t="str">
            <v>FR0010269829</v>
          </cell>
          <cell r="B2429" t="str">
            <v>Hottinguer Obligation Court Terme Euro A</v>
          </cell>
          <cell r="D2429">
            <v>2</v>
          </cell>
          <cell r="E2429" t="str">
            <v>SICAV</v>
          </cell>
          <cell r="F2429" t="str">
            <v>Messieurs Hottinguer &amp; Cie</v>
          </cell>
          <cell r="G2429" t="str">
            <v>Messieurs Hottinguer &amp; Cie Gestion Privée</v>
          </cell>
          <cell r="H2429" t="str">
            <v>EUR</v>
          </cell>
          <cell r="I2429" t="str">
            <v>(Eonia) 80% + ( BBgBarc Pan Euro Agg 1-3 Yr TR EUR) 20%</v>
          </cell>
          <cell r="J2429" t="str">
            <v>www.banque-hottinguer.com</v>
          </cell>
          <cell r="K2429" t="str">
            <v>Obligations Diversifiés EUR - Court terme</v>
          </cell>
          <cell r="L2429" t="str">
            <v>Europe Fonds ouverts  - Obligations EUR Diversifiées Court Terme</v>
          </cell>
          <cell r="M2429" t="str">
            <v>BBCA</v>
          </cell>
          <cell r="N2429" t="str">
            <v>BBCAB</v>
          </cell>
          <cell r="O2429" t="str">
            <v>Quotidien</v>
          </cell>
          <cell r="P2429" t="str">
            <v>France</v>
          </cell>
          <cell r="Q2429" t="str">
            <v>Non</v>
          </cell>
          <cell r="R2429" t="str">
            <v/>
          </cell>
          <cell r="S2429" t="str">
            <v>+ 85 ans</v>
          </cell>
          <cell r="T2429" t="str">
            <v>International</v>
          </cell>
          <cell r="U2429" t="str">
            <v>Global</v>
          </cell>
          <cell r="V2429">
            <v>2</v>
          </cell>
          <cell r="W2429" t="str">
            <v>Utiliser SLF Money market</v>
          </cell>
          <cell r="X2429" t="str">
            <v>Cap</v>
          </cell>
          <cell r="Y2429" t="str">
            <v>11h00</v>
          </cell>
          <cell r="Z2429" t="str">
            <v>J+1</v>
          </cell>
          <cell r="AB2429" t="str">
            <v>Non</v>
          </cell>
          <cell r="AC2429" t="str">
            <v>Oui</v>
          </cell>
          <cell r="AD2429">
            <v>0.9</v>
          </cell>
          <cell r="AE2429">
            <v>0.16</v>
          </cell>
        </row>
        <row r="2430">
          <cell r="A2430" t="str">
            <v>FR0010529727</v>
          </cell>
          <cell r="B2430" t="str">
            <v>Hottinguer Obligation Court Terme Euro B</v>
          </cell>
          <cell r="C2430" t="str">
            <v>Retrait Darjeeling 09/21 Doublons, Retrait SLEPL 07/21 doublons</v>
          </cell>
          <cell r="D2430">
            <v>0</v>
          </cell>
          <cell r="E2430" t="str">
            <v>SICAV</v>
          </cell>
          <cell r="F2430" t="str">
            <v>Messieurs Hottinguer &amp; Cie</v>
          </cell>
          <cell r="G2430" t="str">
            <v>Messieurs Hottinguer &amp; Cie Gestion Privée</v>
          </cell>
          <cell r="H2430" t="str">
            <v>EUR</v>
          </cell>
          <cell r="I2430" t="str">
            <v>(Eonia) 80% + ( BBgBarc Pan Euro Agg 1-3 Yr TR EUR) 20%</v>
          </cell>
          <cell r="J2430" t="str">
            <v>www.banque-hottinguer.com</v>
          </cell>
          <cell r="K2430" t="str">
            <v>Obligations Diversifiés EUR - Court terme</v>
          </cell>
          <cell r="L2430" t="str">
            <v>Europe Fonds ouverts  - Obligations EUR Diversifiées Court Terme</v>
          </cell>
          <cell r="M2430" t="str">
            <v>BBCA</v>
          </cell>
          <cell r="N2430" t="str">
            <v>BBCAB</v>
          </cell>
          <cell r="O2430" t="str">
            <v>Quotidien</v>
          </cell>
          <cell r="P2430" t="str">
            <v>France</v>
          </cell>
          <cell r="Q2430" t="str">
            <v>Non</v>
          </cell>
          <cell r="R2430" t="str">
            <v/>
          </cell>
          <cell r="S2430" t="str">
            <v>+ 85 ans</v>
          </cell>
          <cell r="T2430" t="str">
            <v>International</v>
          </cell>
          <cell r="U2430" t="str">
            <v>Global</v>
          </cell>
          <cell r="V2430">
            <v>2</v>
          </cell>
          <cell r="W2430" t="str">
            <v>Utiliser SLF Money market</v>
          </cell>
          <cell r="X2430" t="str">
            <v>Cap</v>
          </cell>
          <cell r="Y2430" t="str">
            <v>11h00</v>
          </cell>
          <cell r="Z2430" t="str">
            <v>J+1</v>
          </cell>
          <cell r="AB2430" t="str">
            <v>Non</v>
          </cell>
          <cell r="AC2430" t="str">
            <v>Oui</v>
          </cell>
          <cell r="AD2430">
            <v>0.3</v>
          </cell>
          <cell r="AE2430">
            <v>0.16</v>
          </cell>
        </row>
        <row r="2431">
          <cell r="A2431" t="str">
            <v>FR0010739029</v>
          </cell>
          <cell r="B2431" t="str">
            <v>Hottinguer Patrimoine Europe</v>
          </cell>
          <cell r="D2431">
            <v>2</v>
          </cell>
          <cell r="E2431" t="str">
            <v>SICAV</v>
          </cell>
          <cell r="F2431" t="str">
            <v>Messieurs Hottinguer &amp; Cie</v>
          </cell>
          <cell r="G2431" t="str">
            <v>Messieurs Hottinguer &amp; Cie Gestion Privée</v>
          </cell>
          <cell r="H2431" t="str">
            <v>EUR</v>
          </cell>
          <cell r="I2431" t="str">
            <v>Eonia + 2.5%</v>
          </cell>
          <cell r="J2431" t="str">
            <v>www.banque-hottinguer.com</v>
          </cell>
          <cell r="K2431" t="str">
            <v>Mixtes EUR Prudents</v>
          </cell>
          <cell r="L2431" t="str">
            <v>Europe Fonds ouverts  - Allocation EUR Prudente</v>
          </cell>
          <cell r="M2431" t="str">
            <v>EAAA</v>
          </cell>
          <cell r="N2431" t="str">
            <v>EAAAB</v>
          </cell>
          <cell r="O2431" t="str">
            <v>Quotidien</v>
          </cell>
          <cell r="P2431" t="str">
            <v>France</v>
          </cell>
          <cell r="Q2431" t="str">
            <v>Non</v>
          </cell>
          <cell r="R2431" t="str">
            <v/>
          </cell>
          <cell r="S2431" t="str">
            <v>+ 85 ans</v>
          </cell>
          <cell r="T2431" t="str">
            <v>Europe</v>
          </cell>
          <cell r="U2431" t="str">
            <v>Europe</v>
          </cell>
          <cell r="V2431">
            <v>4</v>
          </cell>
          <cell r="W2431" t="str">
            <v>Non</v>
          </cell>
          <cell r="X2431" t="str">
            <v>Cap</v>
          </cell>
          <cell r="Y2431" t="str">
            <v>09h00</v>
          </cell>
          <cell r="Z2431" t="str">
            <v>J+1</v>
          </cell>
          <cell r="AB2431" t="str">
            <v>Non</v>
          </cell>
          <cell r="AC2431" t="str">
            <v>Oui</v>
          </cell>
          <cell r="AD2431">
            <v>2</v>
          </cell>
          <cell r="AE2431">
            <v>1.93</v>
          </cell>
        </row>
        <row r="2432">
          <cell r="A2432" t="str">
            <v>FR0010479485</v>
          </cell>
          <cell r="B2432" t="str">
            <v>Hottinguer Patrimoine Monde R</v>
          </cell>
          <cell r="D2432">
            <v>5</v>
          </cell>
          <cell r="E2432" t="str">
            <v>SICAV</v>
          </cell>
          <cell r="F2432" t="str">
            <v>Messieurs Hottinguer &amp; Cie</v>
          </cell>
          <cell r="G2432" t="str">
            <v>Messieurs Hottinguer &amp; Cie Gestion Privée</v>
          </cell>
          <cell r="H2432" t="str">
            <v>EUR</v>
          </cell>
          <cell r="I2432" t="str">
            <v>Eonia</v>
          </cell>
          <cell r="J2432" t="str">
            <v>www.banque-hottinguer.com</v>
          </cell>
          <cell r="K2432" t="str">
            <v>Mixtes EUR Equilibrés</v>
          </cell>
          <cell r="L2432" t="str">
            <v>Europe Fonds ouverts  - Allocation EUR Modérée</v>
          </cell>
          <cell r="M2432" t="str">
            <v>EABA</v>
          </cell>
          <cell r="N2432" t="str">
            <v>EABAB</v>
          </cell>
          <cell r="O2432" t="str">
            <v>Quotidien</v>
          </cell>
          <cell r="P2432" t="str">
            <v>France</v>
          </cell>
          <cell r="Q2432" t="str">
            <v>Non</v>
          </cell>
          <cell r="R2432" t="str">
            <v/>
          </cell>
          <cell r="S2432" t="str">
            <v>+ 85 ans</v>
          </cell>
          <cell r="T2432" t="str">
            <v>Europe</v>
          </cell>
          <cell r="U2432" t="str">
            <v>Europe</v>
          </cell>
          <cell r="V2432">
            <v>5</v>
          </cell>
          <cell r="W2432" t="str">
            <v>non car encours &gt;20 ME</v>
          </cell>
          <cell r="X2432" t="str">
            <v>Cap</v>
          </cell>
          <cell r="Y2432" t="str">
            <v>09h00</v>
          </cell>
          <cell r="AA2432">
            <v>0</v>
          </cell>
          <cell r="AB2432" t="str">
            <v>Non</v>
          </cell>
          <cell r="AC2432" t="str">
            <v>Oui</v>
          </cell>
          <cell r="AD2432">
            <v>2</v>
          </cell>
          <cell r="AE2432">
            <v>2.5299999999999998</v>
          </cell>
        </row>
        <row r="2433">
          <cell r="A2433" t="str">
            <v>LU1258575585</v>
          </cell>
          <cell r="B2433" t="str">
            <v>Hottinguer Fund Cholet Dupont Pr A Acc</v>
          </cell>
          <cell r="D2433">
            <v>1</v>
          </cell>
          <cell r="E2433" t="str">
            <v>SICAV</v>
          </cell>
          <cell r="F2433" t="str">
            <v>Messieurs Hottinguer &amp; Cie</v>
          </cell>
          <cell r="G2433" t="str">
            <v>Messieurs Hottinguer &amp; Cie Gestion Privée</v>
          </cell>
          <cell r="H2433" t="str">
            <v>EUR</v>
          </cell>
          <cell r="I2433" t="str">
            <v>Eonia + 2,5%</v>
          </cell>
          <cell r="J2433" t="str">
            <v>www.banque-hottinguer.com</v>
          </cell>
          <cell r="K2433" t="str">
            <v>Mixtes EUR Prudents</v>
          </cell>
          <cell r="L2433" t="str">
            <v>Europe Fonds ouverts  - Allocation EUR Prudente - International</v>
          </cell>
          <cell r="M2433" t="str">
            <v>EAAA</v>
          </cell>
          <cell r="N2433" t="str">
            <v>EAAAB</v>
          </cell>
          <cell r="O2433" t="str">
            <v>Quotidien</v>
          </cell>
          <cell r="P2433" t="str">
            <v>France;Luxembourg;</v>
          </cell>
          <cell r="Q2433" t="str">
            <v>Non</v>
          </cell>
          <cell r="R2433" t="str">
            <v/>
          </cell>
          <cell r="S2433" t="str">
            <v>+ 85 ans</v>
          </cell>
          <cell r="T2433" t="str">
            <v>International</v>
          </cell>
          <cell r="U2433" t="str">
            <v>Global</v>
          </cell>
          <cell r="V2433">
            <v>4</v>
          </cell>
          <cell r="W2433" t="str">
            <v>Non</v>
          </cell>
          <cell r="X2433" t="str">
            <v>Cap</v>
          </cell>
          <cell r="Y2433" t="str">
            <v>12h00</v>
          </cell>
          <cell r="Z2433" t="str">
            <v>J+5</v>
          </cell>
          <cell r="AB2433" t="str">
            <v>Non</v>
          </cell>
          <cell r="AC2433" t="str">
            <v>Oui</v>
          </cell>
          <cell r="AD2433">
            <v>0.9</v>
          </cell>
          <cell r="AE2433">
            <v>1.84</v>
          </cell>
        </row>
        <row r="2434">
          <cell r="A2434" t="str">
            <v>LU1848875255</v>
          </cell>
          <cell r="B2434" t="str">
            <v>Hottinguer Fund Cholet Dupont Pr B Acc</v>
          </cell>
          <cell r="C2434" t="str">
            <v>Dédié</v>
          </cell>
          <cell r="D2434">
            <v>0</v>
          </cell>
          <cell r="E2434" t="str">
            <v>SICAV</v>
          </cell>
          <cell r="F2434" t="str">
            <v>Messieurs Hottinguer &amp; Cie</v>
          </cell>
          <cell r="G2434" t="str">
            <v>Messieurs Hottinguer &amp; Cie Gestion Privée</v>
          </cell>
          <cell r="H2434" t="str">
            <v>EUR</v>
          </cell>
          <cell r="I2434" t="str">
            <v>Eonia + 2,5%</v>
          </cell>
          <cell r="J2434" t="str">
            <v>www.banque-hottinguer.com</v>
          </cell>
          <cell r="K2434" t="str">
            <v>Mixtes EUR Prudents</v>
          </cell>
          <cell r="L2434" t="str">
            <v>Europe Fonds ouverts  - Allocation EUR Prudente - International</v>
          </cell>
          <cell r="M2434" t="str">
            <v>EAAA</v>
          </cell>
          <cell r="N2434" t="str">
            <v>EAAAB</v>
          </cell>
          <cell r="O2434" t="str">
            <v>Quotidien</v>
          </cell>
          <cell r="Q2434" t="str">
            <v>Non</v>
          </cell>
          <cell r="R2434" t="str">
            <v/>
          </cell>
          <cell r="S2434" t="str">
            <v>+ 85 ans</v>
          </cell>
          <cell r="U2434" t="str">
            <v>Global</v>
          </cell>
          <cell r="V2434">
            <v>4</v>
          </cell>
          <cell r="X2434" t="str">
            <v>Cap</v>
          </cell>
          <cell r="Y2434" t="str">
            <v>12h00</v>
          </cell>
          <cell r="Z2434" t="str">
            <v>J+5</v>
          </cell>
          <cell r="AB2434" t="str">
            <v>Non</v>
          </cell>
          <cell r="AC2434" t="str">
            <v>Oui</v>
          </cell>
          <cell r="AD2434">
            <v>1.5</v>
          </cell>
          <cell r="AE2434">
            <v>1.72</v>
          </cell>
        </row>
        <row r="2435">
          <cell r="A2435" t="str">
            <v>FR0010776807</v>
          </cell>
          <cell r="B2435" t="str">
            <v>Hottinguer Patrimoine Evolution</v>
          </cell>
          <cell r="D2435">
            <v>2</v>
          </cell>
          <cell r="E2435" t="str">
            <v>SICAV</v>
          </cell>
          <cell r="F2435" t="str">
            <v>Messieurs Hottinguer &amp; Cie</v>
          </cell>
          <cell r="G2435" t="str">
            <v>Messieurs Hottinguer &amp; Cie Gestion Privée</v>
          </cell>
          <cell r="H2435" t="str">
            <v>EUR</v>
          </cell>
          <cell r="I2435" t="str">
            <v>Eonia + 3.5 %</v>
          </cell>
          <cell r="J2435" t="str">
            <v>www.banque-hottinguer.com</v>
          </cell>
          <cell r="K2435" t="str">
            <v>Mixtes EUR Flexible</v>
          </cell>
          <cell r="L2435" t="str">
            <v>Europe Fonds ouverts  - Allocation EUR Flexible - International</v>
          </cell>
          <cell r="M2435" t="str">
            <v>EACA</v>
          </cell>
          <cell r="N2435" t="str">
            <v>EACAB</v>
          </cell>
          <cell r="O2435" t="str">
            <v>Quotidien</v>
          </cell>
          <cell r="P2435" t="str">
            <v>France</v>
          </cell>
          <cell r="Q2435" t="str">
            <v>Non</v>
          </cell>
          <cell r="R2435" t="str">
            <v/>
          </cell>
          <cell r="S2435" t="str">
            <v>+ 85 ans</v>
          </cell>
          <cell r="T2435" t="str">
            <v>International</v>
          </cell>
          <cell r="U2435" t="str">
            <v>Global</v>
          </cell>
          <cell r="V2435">
            <v>5</v>
          </cell>
          <cell r="W2435" t="str">
            <v>Non</v>
          </cell>
          <cell r="X2435" t="str">
            <v>Cap</v>
          </cell>
          <cell r="Y2435" t="str">
            <v>09h00</v>
          </cell>
          <cell r="Z2435" t="str">
            <v>J+1</v>
          </cell>
          <cell r="AB2435" t="str">
            <v>Non</v>
          </cell>
          <cell r="AC2435" t="str">
            <v>Oui</v>
          </cell>
          <cell r="AD2435">
            <v>2</v>
          </cell>
          <cell r="AE2435">
            <v>2.76</v>
          </cell>
        </row>
        <row r="2436">
          <cell r="A2436" t="str">
            <v>FR0007083332</v>
          </cell>
          <cell r="B2436" t="str">
            <v>Metropole Convertibles A</v>
          </cell>
          <cell r="C2436" t="str">
            <v/>
          </cell>
          <cell r="D2436">
            <v>4</v>
          </cell>
          <cell r="E2436" t="str">
            <v>FCP</v>
          </cell>
          <cell r="F2436" t="str">
            <v>Metropole Gestion</v>
          </cell>
          <cell r="G2436" t="str">
            <v>Métropole Gestion</v>
          </cell>
          <cell r="H2436" t="str">
            <v>EUR</v>
          </cell>
          <cell r="I2436" t="str">
            <v>Exane ECI Euro TR</v>
          </cell>
          <cell r="J2436" t="str">
            <v>www.metropolegestion.com</v>
          </cell>
          <cell r="K2436" t="str">
            <v>Obligations Convertibles - Europe</v>
          </cell>
          <cell r="L2436" t="str">
            <v>Europe Fonds ouverts  - Convertibles Europe</v>
          </cell>
          <cell r="M2436" t="str">
            <v>C00A</v>
          </cell>
          <cell r="N2436" t="str">
            <v>C00AB</v>
          </cell>
          <cell r="O2436" t="str">
            <v>Quotidien</v>
          </cell>
          <cell r="P2436" t="str">
            <v>Switzerland;Germany;France;</v>
          </cell>
          <cell r="Q2436" t="str">
            <v>Non</v>
          </cell>
          <cell r="R2436" t="str">
            <v/>
          </cell>
          <cell r="S2436" t="str">
            <v>+ 85 ans</v>
          </cell>
          <cell r="T2436" t="str">
            <v>Zone Euro</v>
          </cell>
          <cell r="U2436" t="str">
            <v>Euroland</v>
          </cell>
          <cell r="V2436">
            <v>4</v>
          </cell>
          <cell r="W2436" t="str">
            <v>Non</v>
          </cell>
          <cell r="X2436" t="str">
            <v>Cap</v>
          </cell>
          <cell r="Y2436" t="str">
            <v>12h00</v>
          </cell>
          <cell r="Z2436" t="str">
            <v>J+2</v>
          </cell>
          <cell r="AB2436" t="str">
            <v>Non</v>
          </cell>
          <cell r="AC2436" t="str">
            <v>Oui</v>
          </cell>
          <cell r="AD2436">
            <v>1.4</v>
          </cell>
          <cell r="AE2436">
            <v>1.3</v>
          </cell>
        </row>
        <row r="2437">
          <cell r="A2437" t="str">
            <v>FR0010695874</v>
          </cell>
          <cell r="B2437" t="str">
            <v>Metropole Corporate Bonds A</v>
          </cell>
          <cell r="C2437" t="str">
            <v/>
          </cell>
          <cell r="D2437">
            <v>0</v>
          </cell>
          <cell r="E2437" t="str">
            <v>FCP</v>
          </cell>
          <cell r="F2437" t="str">
            <v>Metropole Gestion</v>
          </cell>
          <cell r="G2437" t="str">
            <v>Métropole Gestion</v>
          </cell>
          <cell r="H2437" t="str">
            <v>EUR</v>
          </cell>
          <cell r="I2437" t="str">
            <v>FTSE MTS Ex-CNO Etrix 3-5Y TR EUR</v>
          </cell>
          <cell r="J2437" t="str">
            <v>www.metropolegestion.com</v>
          </cell>
          <cell r="K2437" t="str">
            <v>Emprunts Privés EUR</v>
          </cell>
          <cell r="L2437" t="str">
            <v>Europe Fonds ouverts  - Obligations EUR Emprunts Privés</v>
          </cell>
          <cell r="M2437" t="str">
            <v>BCLA</v>
          </cell>
          <cell r="N2437" t="str">
            <v>BCLAB</v>
          </cell>
          <cell r="O2437" t="str">
            <v>Quotidien</v>
          </cell>
          <cell r="P2437" t="str">
            <v>France</v>
          </cell>
          <cell r="Q2437" t="str">
            <v>Non</v>
          </cell>
          <cell r="R2437" t="str">
            <v/>
          </cell>
          <cell r="S2437" t="str">
            <v>+ 85 ans</v>
          </cell>
          <cell r="T2437" t="str">
            <v>Zone Euro</v>
          </cell>
          <cell r="U2437" t="str">
            <v>Euroland</v>
          </cell>
          <cell r="V2437">
            <v>2</v>
          </cell>
          <cell r="W2437" t="str">
            <v>Non</v>
          </cell>
          <cell r="X2437" t="str">
            <v>Cap</v>
          </cell>
          <cell r="Y2437" t="str">
            <v>12h00</v>
          </cell>
          <cell r="Z2437" t="str">
            <v>Cut Off: 12h00  Val:J+1  DE:</v>
          </cell>
          <cell r="AB2437" t="str">
            <v>Non</v>
          </cell>
          <cell r="AC2437" t="str">
            <v>Oui</v>
          </cell>
          <cell r="AD2437">
            <v>1.1000000000000001</v>
          </cell>
          <cell r="AE2437">
            <v>1.1000000000000001</v>
          </cell>
        </row>
        <row r="2438">
          <cell r="A2438" t="str">
            <v>FR0010632364</v>
          </cell>
          <cell r="B2438" t="str">
            <v>Metropole Euro SRI A</v>
          </cell>
          <cell r="C2438" t="str">
            <v>remplace le FR0007078753, pas traité en tant qu'OST</v>
          </cell>
          <cell r="D2438">
            <v>10</v>
          </cell>
          <cell r="E2438" t="str">
            <v>SICAV</v>
          </cell>
          <cell r="F2438" t="str">
            <v>Metropole Gestion</v>
          </cell>
          <cell r="G2438" t="str">
            <v>Métropole Gestion</v>
          </cell>
          <cell r="H2438" t="str">
            <v>EUR</v>
          </cell>
          <cell r="I2438" t="str">
            <v>Euro Stoxx Large NR EUR</v>
          </cell>
          <cell r="J2438" t="str">
            <v>www.metropolegestion.com</v>
          </cell>
          <cell r="K2438" t="str">
            <v>Actions Zone Euro Grandes Capitalisations</v>
          </cell>
          <cell r="L2438" t="str">
            <v>Europe Fonds ouverts  - Actions Zone Euro Grandes Cap.</v>
          </cell>
          <cell r="M2438" t="str">
            <v>FBAA</v>
          </cell>
          <cell r="N2438" t="str">
            <v>FBAAB</v>
          </cell>
          <cell r="O2438" t="str">
            <v>Quotidien</v>
          </cell>
          <cell r="P2438" t="str">
            <v>France</v>
          </cell>
          <cell r="Q2438" t="str">
            <v>Oui</v>
          </cell>
          <cell r="R2438" t="str">
            <v/>
          </cell>
          <cell r="S2438" t="str">
            <v/>
          </cell>
          <cell r="T2438" t="str">
            <v>Zone Euro</v>
          </cell>
          <cell r="U2438" t="str">
            <v>Euroland</v>
          </cell>
          <cell r="V2438">
            <v>6</v>
          </cell>
          <cell r="W2438" t="str">
            <v>Non</v>
          </cell>
          <cell r="X2438" t="str">
            <v>Cap</v>
          </cell>
          <cell r="Y2438" t="str">
            <v>12h00</v>
          </cell>
          <cell r="Z2438" t="str">
            <v>J+2</v>
          </cell>
          <cell r="AA2438" t="str">
            <v>Label ISR et Label LUxflag ESG 012022</v>
          </cell>
          <cell r="AB2438" t="str">
            <v>Oui</v>
          </cell>
          <cell r="AC2438" t="str">
            <v>Oui</v>
          </cell>
          <cell r="AD2438">
            <v>1.8</v>
          </cell>
          <cell r="AE2438">
            <v>1.71</v>
          </cell>
        </row>
        <row r="2439">
          <cell r="A2439" t="str">
            <v>FR0007085808</v>
          </cell>
          <cell r="B2439" t="str">
            <v>Metropole Frontière Europe A</v>
          </cell>
          <cell r="C2439" t="str">
            <v/>
          </cell>
          <cell r="D2439">
            <v>16</v>
          </cell>
          <cell r="E2439" t="str">
            <v>FCP</v>
          </cell>
          <cell r="F2439" t="str">
            <v>Metropole Gestion</v>
          </cell>
          <cell r="G2439" t="str">
            <v>Métropole Gestion</v>
          </cell>
          <cell r="H2439" t="str">
            <v>EUR</v>
          </cell>
          <cell r="I2439" t="str">
            <v>Stoxx Europe Large 200 NR EUR</v>
          </cell>
          <cell r="J2439" t="str">
            <v>www.metropolegestion.com</v>
          </cell>
          <cell r="K2439" t="str">
            <v>Actions Europe Emergente</v>
          </cell>
          <cell r="L2439" t="str">
            <v>Europe Fonds ouverts  - Actions Europe Emergente hors Russie</v>
          </cell>
          <cell r="M2439" t="str">
            <v>FH00</v>
          </cell>
          <cell r="N2439" t="str">
            <v>FH00B</v>
          </cell>
          <cell r="O2439" t="str">
            <v>Quotidien</v>
          </cell>
          <cell r="P2439" t="str">
            <v>Switzerland;Germany;France;Sweden;</v>
          </cell>
          <cell r="Q2439" t="str">
            <v>Oui</v>
          </cell>
          <cell r="R2439" t="str">
            <v/>
          </cell>
          <cell r="S2439" t="str">
            <v/>
          </cell>
          <cell r="T2439" t="str">
            <v>Europe</v>
          </cell>
          <cell r="U2439" t="str">
            <v>Europe Emerging Mkts</v>
          </cell>
          <cell r="V2439">
            <v>6</v>
          </cell>
          <cell r="W2439" t="str">
            <v>Non</v>
          </cell>
          <cell r="X2439" t="str">
            <v>Cap</v>
          </cell>
          <cell r="Y2439" t="str">
            <v>12h00</v>
          </cell>
          <cell r="Z2439" t="str">
            <v>Cut Off: 12h00  Val:J+1  DE:2%</v>
          </cell>
          <cell r="AA2439">
            <v>0</v>
          </cell>
          <cell r="AB2439" t="str">
            <v>Non</v>
          </cell>
          <cell r="AC2439" t="str">
            <v>Oui</v>
          </cell>
          <cell r="AD2439">
            <v>2.2999999999999998</v>
          </cell>
          <cell r="AE2439">
            <v>2.13</v>
          </cell>
        </row>
        <row r="2440">
          <cell r="A2440" t="str">
            <v>FR0007078811</v>
          </cell>
          <cell r="B2440" t="str">
            <v>Metropole Selection A</v>
          </cell>
          <cell r="C2440" t="str">
            <v/>
          </cell>
          <cell r="D2440">
            <v>15</v>
          </cell>
          <cell r="E2440" t="str">
            <v>FCP</v>
          </cell>
          <cell r="F2440" t="str">
            <v>Metropole Gestion</v>
          </cell>
          <cell r="G2440" t="str">
            <v>Métropole Gestion</v>
          </cell>
          <cell r="H2440" t="str">
            <v>EUR</v>
          </cell>
          <cell r="I2440" t="str">
            <v>Stoxx Europe Large 200 NR EUR</v>
          </cell>
          <cell r="J2440" t="str">
            <v>www.metropolegestion.com</v>
          </cell>
          <cell r="K2440" t="str">
            <v>Actions Europe Grandes Capitalisations Valeur</v>
          </cell>
          <cell r="L2440" t="str">
            <v>Europe Fonds ouverts  - Actions Europe Gdes Cap. Value</v>
          </cell>
          <cell r="M2440" t="str">
            <v>FCBA</v>
          </cell>
          <cell r="N2440" t="str">
            <v>FCBAB</v>
          </cell>
          <cell r="O2440" t="str">
            <v>Quotidien</v>
          </cell>
          <cell r="P2440" t="str">
            <v>Switzerland;Germany;France;Sweden;</v>
          </cell>
          <cell r="Q2440" t="str">
            <v>Non</v>
          </cell>
          <cell r="R2440" t="str">
            <v/>
          </cell>
          <cell r="S2440" t="str">
            <v/>
          </cell>
          <cell r="T2440" t="str">
            <v>Europe</v>
          </cell>
          <cell r="U2440" t="str">
            <v>Europe</v>
          </cell>
          <cell r="V2440">
            <v>6</v>
          </cell>
          <cell r="W2440" t="str">
            <v>Non</v>
          </cell>
          <cell r="X2440" t="str">
            <v>Cap</v>
          </cell>
          <cell r="Y2440" t="str">
            <v>12h00</v>
          </cell>
          <cell r="Z2440" t="str">
            <v>Cut Off: 12h00  Val:J+1  DE:4%</v>
          </cell>
          <cell r="AA2440" t="str">
            <v>Label ISR 012021 et Label LUxflag ESG 012022</v>
          </cell>
          <cell r="AB2440" t="str">
            <v>Oui</v>
          </cell>
          <cell r="AC2440" t="str">
            <v>Oui</v>
          </cell>
          <cell r="AD2440">
            <v>1.8</v>
          </cell>
          <cell r="AE2440">
            <v>1.71</v>
          </cell>
        </row>
        <row r="2441">
          <cell r="A2441" t="str">
            <v>FR0007078829</v>
          </cell>
          <cell r="B2441" t="str">
            <v>Metropole Avenir Europe A</v>
          </cell>
          <cell r="C2441" t="str">
            <v/>
          </cell>
          <cell r="D2441">
            <v>0</v>
          </cell>
          <cell r="E2441" t="str">
            <v>FCP</v>
          </cell>
          <cell r="F2441" t="str">
            <v>Metropole Gestion</v>
          </cell>
          <cell r="G2441" t="str">
            <v>Métropole Gestion</v>
          </cell>
          <cell r="H2441" t="str">
            <v>EUR</v>
          </cell>
          <cell r="I2441" t="str">
            <v>Stoxx Europe Small 200 NR EUR</v>
          </cell>
          <cell r="J2441" t="str">
            <v>www.metropolegestion.com</v>
          </cell>
          <cell r="K2441" t="str">
            <v>Actions Europe Moyennes Capitalisations</v>
          </cell>
          <cell r="L2441" t="str">
            <v>Europe Fonds ouverts  - Actions Europe Moyennes Cap.</v>
          </cell>
          <cell r="M2441" t="str">
            <v>FCD0</v>
          </cell>
          <cell r="N2441" t="str">
            <v>FCD0B</v>
          </cell>
          <cell r="O2441" t="str">
            <v>Quotidien</v>
          </cell>
          <cell r="P2441" t="str">
            <v>Switzerland;Germany;France;</v>
          </cell>
          <cell r="Q2441" t="str">
            <v>Non</v>
          </cell>
          <cell r="R2441" t="str">
            <v/>
          </cell>
          <cell r="S2441" t="str">
            <v/>
          </cell>
          <cell r="T2441" t="str">
            <v>Europe</v>
          </cell>
          <cell r="U2441" t="str">
            <v>Europe</v>
          </cell>
          <cell r="V2441">
            <v>6</v>
          </cell>
          <cell r="W2441" t="str">
            <v>Non</v>
          </cell>
          <cell r="X2441" t="str">
            <v>Cap</v>
          </cell>
          <cell r="Y2441" t="str">
            <v>12h00</v>
          </cell>
          <cell r="Z2441" t="str">
            <v>J+2</v>
          </cell>
          <cell r="AA2441" t="str">
            <v>Label ISR 012021</v>
          </cell>
          <cell r="AB2441" t="str">
            <v>Oui</v>
          </cell>
          <cell r="AC2441" t="str">
            <v>Oui</v>
          </cell>
          <cell r="AD2441">
            <v>1.8</v>
          </cell>
          <cell r="AE2441">
            <v>1.7</v>
          </cell>
        </row>
        <row r="2442">
          <cell r="A2442" t="str">
            <v>FR0010988758</v>
          </cell>
          <cell r="B2442" t="str">
            <v>Metropole Selection P</v>
          </cell>
          <cell r="C2442" t="str">
            <v/>
          </cell>
          <cell r="D2442">
            <v>0</v>
          </cell>
          <cell r="E2442" t="str">
            <v>FCP</v>
          </cell>
          <cell r="F2442" t="str">
            <v>Metropole Gestion</v>
          </cell>
          <cell r="G2442" t="str">
            <v>Métropole Gestion</v>
          </cell>
          <cell r="H2442" t="str">
            <v>EUR</v>
          </cell>
          <cell r="I2442" t="str">
            <v>Stoxx Europe Large 200 NR EUR</v>
          </cell>
          <cell r="J2442" t="str">
            <v>www.metropolegestion.com</v>
          </cell>
          <cell r="K2442" t="str">
            <v>Actions Europe Grandes Capitalisations Valeur</v>
          </cell>
          <cell r="L2442" t="str">
            <v>Europe Fonds ouverts  - Actions Europe Gdes Cap. Value</v>
          </cell>
          <cell r="M2442" t="str">
            <v>FCBA</v>
          </cell>
          <cell r="N2442" t="str">
            <v>FCBAB</v>
          </cell>
          <cell r="O2442" t="str">
            <v>Quotidien</v>
          </cell>
          <cell r="P2442" t="str">
            <v>Switzerland;Germany;France;Sweden;</v>
          </cell>
          <cell r="Q2442" t="str">
            <v>Non</v>
          </cell>
          <cell r="R2442" t="str">
            <v/>
          </cell>
          <cell r="S2442" t="str">
            <v/>
          </cell>
          <cell r="T2442" t="str">
            <v>Europe</v>
          </cell>
          <cell r="U2442" t="str">
            <v>Europe</v>
          </cell>
          <cell r="V2442">
            <v>6</v>
          </cell>
          <cell r="W2442" t="str">
            <v>Non</v>
          </cell>
          <cell r="X2442" t="str">
            <v>Cap</v>
          </cell>
          <cell r="Y2442" t="str">
            <v>12h00</v>
          </cell>
          <cell r="Z2442" t="str">
            <v>Cut Off: 12h00  Val:J+1  DE:4%</v>
          </cell>
          <cell r="AA2442" t="str">
            <v>Label ISR 012021 et Label LUxflag ESG 012022</v>
          </cell>
          <cell r="AB2442" t="str">
            <v>Oui</v>
          </cell>
          <cell r="AC2442" t="str">
            <v>Oui</v>
          </cell>
          <cell r="AD2442">
            <v>2.2999999999999998</v>
          </cell>
          <cell r="AE2442">
            <v>2.1800000000000002</v>
          </cell>
        </row>
        <row r="2443">
          <cell r="A2443" t="str">
            <v>FR0011468602</v>
          </cell>
          <cell r="B2443" t="str">
            <v>Metropole Selection W</v>
          </cell>
          <cell r="D2443">
            <v>2</v>
          </cell>
          <cell r="E2443" t="str">
            <v>SICAV</v>
          </cell>
          <cell r="F2443" t="str">
            <v>Metropole Gestion</v>
          </cell>
          <cell r="G2443" t="str">
            <v>Métropole Gestion</v>
          </cell>
          <cell r="H2443" t="str">
            <v>EUR</v>
          </cell>
          <cell r="I2443" t="str">
            <v>Stoxx Europe Large 200 NR EUR</v>
          </cell>
          <cell r="J2443" t="str">
            <v>www.metropolegestion.com</v>
          </cell>
          <cell r="K2443" t="str">
            <v>Actions Europe Grandes Capitalisations Valeur</v>
          </cell>
          <cell r="L2443" t="str">
            <v>Europe Fonds ouverts  - Actions Europe Gdes Cap. Value</v>
          </cell>
          <cell r="M2443" t="str">
            <v>FCBA</v>
          </cell>
          <cell r="N2443" t="str">
            <v>FCBAB</v>
          </cell>
          <cell r="O2443" t="str">
            <v>Quotidien</v>
          </cell>
          <cell r="P2443" t="str">
            <v>Switzerland;Germany;France;United Kingdom;Netherlands;</v>
          </cell>
          <cell r="Q2443" t="str">
            <v>Non</v>
          </cell>
          <cell r="R2443" t="str">
            <v/>
          </cell>
          <cell r="S2443" t="str">
            <v/>
          </cell>
          <cell r="T2443" t="str">
            <v>Europe</v>
          </cell>
          <cell r="U2443" t="str">
            <v>Europe</v>
          </cell>
          <cell r="V2443">
            <v>6</v>
          </cell>
          <cell r="W2443" t="str">
            <v>Non</v>
          </cell>
          <cell r="X2443" t="str">
            <v>Cap</v>
          </cell>
          <cell r="Y2443" t="str">
            <v>12h00</v>
          </cell>
          <cell r="Z2443" t="str">
            <v>J+2</v>
          </cell>
          <cell r="AA2443" t="str">
            <v>Label ISR 012021 et Label LUxflag ESG 012022</v>
          </cell>
          <cell r="AB2443" t="str">
            <v>Oui</v>
          </cell>
          <cell r="AC2443" t="str">
            <v>Oui</v>
          </cell>
          <cell r="AD2443">
            <v>1.1499999999999999</v>
          </cell>
          <cell r="AE2443">
            <v>1.1000000000000001</v>
          </cell>
        </row>
        <row r="2444">
          <cell r="A2444" t="str">
            <v>LU0125951151</v>
          </cell>
          <cell r="B2444" t="str">
            <v>MFS Meridian European Value A1 EUR</v>
          </cell>
          <cell r="C2444" t="str">
            <v>Part fermée aux nouveaux investisseurs (soft closing) - Création pour opération ponctuelle</v>
          </cell>
          <cell r="D2444">
            <v>0</v>
          </cell>
          <cell r="E2444" t="str">
            <v>SICAV</v>
          </cell>
          <cell r="F2444" t="str">
            <v>MFS Meridian Funds</v>
          </cell>
          <cell r="G2444" t="str">
            <v>MFS Investment Management Company (Lux) S.à.r.l</v>
          </cell>
          <cell r="H2444" t="str">
            <v>EUR</v>
          </cell>
          <cell r="I2444" t="str">
            <v>MSCI Europe NR EUR</v>
          </cell>
          <cell r="J2444" t="str">
            <v>www.mfs.com</v>
          </cell>
          <cell r="K2444" t="str">
            <v>Actions Europe Grandes Capitalisations Mixte</v>
          </cell>
          <cell r="L2444" t="str">
            <v>Europe Fonds ouverts  - Actions Europe Gdes Cap. Mixte</v>
          </cell>
          <cell r="M2444" t="str">
            <v>FCBB</v>
          </cell>
          <cell r="N2444" t="str">
            <v>FCBBB</v>
          </cell>
          <cell r="O2444" t="str">
            <v>Quotidien</v>
          </cell>
          <cell r="P2444" t="str">
            <v>Austria;Belgium;Switzerland;Germany;Denmark;Spain;Finland;France;United Kingdom;Hong Kong;Ireland;Italy;Luxembourg;Netherlands;Norway;Portugal;Sweden;Taiwan;</v>
          </cell>
          <cell r="Q2444" t="str">
            <v>Non</v>
          </cell>
          <cell r="R2444" t="str">
            <v/>
          </cell>
          <cell r="S2444" t="str">
            <v/>
          </cell>
          <cell r="T2444" t="str">
            <v>Europe</v>
          </cell>
          <cell r="U2444" t="str">
            <v>Europe</v>
          </cell>
          <cell r="V2444">
            <v>6</v>
          </cell>
          <cell r="W2444" t="str">
            <v>Non</v>
          </cell>
          <cell r="X2444" t="str">
            <v>Cap</v>
          </cell>
          <cell r="AB2444" t="str">
            <v>Non</v>
          </cell>
          <cell r="AC2444" t="str">
            <v>Oui</v>
          </cell>
          <cell r="AD2444">
            <v>1.05</v>
          </cell>
          <cell r="AE2444">
            <v>1.91</v>
          </cell>
        </row>
        <row r="2445">
          <cell r="A2445" t="str">
            <v>FR0013250941</v>
          </cell>
          <cell r="B2445" t="str">
            <v>Cérès Opportunité Side Pocket</v>
          </cell>
          <cell r="C2445" t="str">
            <v>Side pocket</v>
          </cell>
          <cell r="D2445">
            <v>0</v>
          </cell>
          <cell r="F2445" t="str">
            <v>Mirabaud AM</v>
          </cell>
          <cell r="G2445" t="str">
            <v>Mirabaud Gestion AM</v>
          </cell>
          <cell r="I2445" t="str">
            <v>Pas d'indice de référence</v>
          </cell>
          <cell r="J2445" t="str">
            <v>www.mirabaud-am.com</v>
          </cell>
          <cell r="M2445" t="e">
            <v>#N/A</v>
          </cell>
          <cell r="N2445" t="e">
            <v>#N/A</v>
          </cell>
          <cell r="R2445" t="str">
            <v/>
          </cell>
          <cell r="S2445" t="str">
            <v/>
          </cell>
          <cell r="T2445" t="e">
            <v>#N/A</v>
          </cell>
          <cell r="V2445" t="str">
            <v>na</v>
          </cell>
          <cell r="AD2445" t="str">
            <v>na</v>
          </cell>
          <cell r="AE2445" t="str">
            <v>nd</v>
          </cell>
        </row>
        <row r="2446">
          <cell r="A2446" t="str">
            <v>LU0636969866</v>
          </cell>
          <cell r="B2446" t="str">
            <v>Mirabaud Eqs Swiss Sm &amp; Mid A CHF Acc</v>
          </cell>
          <cell r="D2446">
            <v>3</v>
          </cell>
          <cell r="E2446" t="str">
            <v>SICAV</v>
          </cell>
          <cell r="F2446" t="str">
            <v>Mirabaud AM</v>
          </cell>
          <cell r="G2446" t="str">
            <v>Mirabaud Asset Management (Europe) S.A.</v>
          </cell>
          <cell r="H2446" t="str">
            <v>CHF</v>
          </cell>
          <cell r="I2446" t="str">
            <v>SIX SPI Extra TR CHF</v>
          </cell>
          <cell r="J2446" t="str">
            <v>www.mirabaud-am.com</v>
          </cell>
          <cell r="K2446" t="str">
            <v>Actions Europe - Zones particulières</v>
          </cell>
          <cell r="L2446" t="str">
            <v>Europe Fonds ouverts  - Actions Suisse Petites &amp; Moy. Cap.</v>
          </cell>
          <cell r="M2446" t="str">
            <v>FD0A</v>
          </cell>
          <cell r="N2446" t="str">
            <v>FD0AB</v>
          </cell>
          <cell r="O2446" t="str">
            <v>Quotidien</v>
          </cell>
          <cell r="P2446" t="str">
            <v>Austria;Switzerland;Germany;Spain;France;United Kingdom;Italy;Luxembourg;Portugal;</v>
          </cell>
          <cell r="Q2446" t="str">
            <v>Non</v>
          </cell>
          <cell r="R2446" t="str">
            <v/>
          </cell>
          <cell r="S2446" t="str">
            <v/>
          </cell>
          <cell r="T2446" t="str">
            <v>Europe</v>
          </cell>
          <cell r="U2446" t="str">
            <v>Suisse</v>
          </cell>
          <cell r="V2446">
            <v>6</v>
          </cell>
          <cell r="W2446" t="str">
            <v>Non</v>
          </cell>
          <cell r="X2446" t="str">
            <v>Cap</v>
          </cell>
          <cell r="Y2446" t="str">
            <v>12h00</v>
          </cell>
          <cell r="Z2446" t="str">
            <v>Souscriptions : J+2
Rachats : J+4</v>
          </cell>
          <cell r="AB2446" t="str">
            <v>Oui</v>
          </cell>
          <cell r="AC2446" t="str">
            <v>Oui</v>
          </cell>
          <cell r="AD2446">
            <v>1.5</v>
          </cell>
          <cell r="AE2446">
            <v>1.8</v>
          </cell>
        </row>
        <row r="2447">
          <cell r="A2447" t="str">
            <v>LU0689230778</v>
          </cell>
          <cell r="B2447" t="str">
            <v>Mirabaud Convertible Bds Eurp A EUR Acc</v>
          </cell>
          <cell r="C2447" t="str">
            <v>Hors contrat</v>
          </cell>
          <cell r="D2447">
            <v>0</v>
          </cell>
          <cell r="E2447" t="str">
            <v>SICAV</v>
          </cell>
          <cell r="F2447" t="str">
            <v>Mirabaud AM</v>
          </cell>
          <cell r="G2447" t="str">
            <v>Mirabaud Asset Management (Europe) S.A.</v>
          </cell>
          <cell r="H2447" t="str">
            <v>EUR</v>
          </cell>
          <cell r="I2447" t="str">
            <v>Refinitiv Europe Focus Hgd CB TR EUR</v>
          </cell>
          <cell r="J2447" t="str">
            <v>www.mirabaud-am.com</v>
          </cell>
          <cell r="K2447" t="str">
            <v>Obligations Convertibles - Europe</v>
          </cell>
          <cell r="L2447" t="str">
            <v>Europe Fonds ouverts  - Convertibles Europe</v>
          </cell>
          <cell r="M2447" t="str">
            <v>C00A</v>
          </cell>
          <cell r="N2447" t="str">
            <v>C00AB</v>
          </cell>
          <cell r="O2447" t="str">
            <v>Quotidien</v>
          </cell>
          <cell r="P2447" t="str">
            <v>Switzerland;Spain;France;United Kingdom;Luxembourg;Portugal;</v>
          </cell>
          <cell r="Q2447" t="str">
            <v>Non</v>
          </cell>
          <cell r="R2447" t="str">
            <v/>
          </cell>
          <cell r="S2447" t="str">
            <v>+ 85 ans</v>
          </cell>
          <cell r="T2447" t="str">
            <v>Europe</v>
          </cell>
          <cell r="U2447" t="str">
            <v>Europe</v>
          </cell>
          <cell r="V2447">
            <v>3</v>
          </cell>
          <cell r="W2447" t="str">
            <v>Non</v>
          </cell>
          <cell r="X2447" t="str">
            <v>Cap</v>
          </cell>
          <cell r="Y2447" t="str">
            <v>16h00</v>
          </cell>
          <cell r="Z2447" t="str">
            <v>J+3</v>
          </cell>
          <cell r="AA2447" t="str">
            <v>Label ISR 062021</v>
          </cell>
          <cell r="AB2447" t="str">
            <v>Oui</v>
          </cell>
          <cell r="AC2447" t="str">
            <v>Oui</v>
          </cell>
          <cell r="AD2447">
            <v>1.4</v>
          </cell>
          <cell r="AE2447">
            <v>1.67</v>
          </cell>
        </row>
        <row r="2448">
          <cell r="A2448" t="str">
            <v>LU0963986467</v>
          </cell>
          <cell r="B2448" t="str">
            <v>Mirabaud Global Strategic Bd AH EUR Acc</v>
          </cell>
          <cell r="D2448">
            <v>1</v>
          </cell>
          <cell r="E2448" t="str">
            <v>SICAV</v>
          </cell>
          <cell r="F2448" t="str">
            <v>Mirabaud AM</v>
          </cell>
          <cell r="G2448" t="str">
            <v>Mirabaud Asset Management (Europe) S.A.</v>
          </cell>
          <cell r="H2448" t="str">
            <v>EUR</v>
          </cell>
          <cell r="I2448" t="str">
            <v>ICE Libor 3 Month USD</v>
          </cell>
          <cell r="J2448" t="str">
            <v>www.mirabaud-am.com</v>
          </cell>
          <cell r="K2448" t="str">
            <v>Obligations Internationales couvertes en EUR</v>
          </cell>
          <cell r="L2448" t="str">
            <v>Europe Fonds ouverts  - Obligations Internationales Flexibles Couvertes en EUR</v>
          </cell>
          <cell r="M2448" t="str">
            <v>BBGB</v>
          </cell>
          <cell r="N2448" t="str">
            <v>BBGBB</v>
          </cell>
          <cell r="O2448" t="str">
            <v>Quotidien</v>
          </cell>
          <cell r="P2448" t="str">
            <v>Switzerland;Germany;Spain;France;United Kingdom;Ireland;Italy;Luxembourg;Portugal;</v>
          </cell>
          <cell r="Q2448" t="str">
            <v>Non</v>
          </cell>
          <cell r="R2448" t="str">
            <v/>
          </cell>
          <cell r="S2448" t="str">
            <v>+ 85 ans</v>
          </cell>
          <cell r="T2448" t="str">
            <v>International</v>
          </cell>
          <cell r="U2448" t="str">
            <v>Global</v>
          </cell>
          <cell r="V2448">
            <v>3</v>
          </cell>
          <cell r="W2448" t="str">
            <v>Non</v>
          </cell>
          <cell r="X2448" t="str">
            <v>Cap</v>
          </cell>
          <cell r="Y2448" t="str">
            <v>12h00</v>
          </cell>
          <cell r="Z2448" t="str">
            <v>J+3</v>
          </cell>
          <cell r="AB2448" t="str">
            <v>Oui</v>
          </cell>
          <cell r="AC2448" t="str">
            <v>Oui</v>
          </cell>
          <cell r="AD2448">
            <v>1.2</v>
          </cell>
          <cell r="AE2448">
            <v>1.47</v>
          </cell>
        </row>
        <row r="2449">
          <cell r="A2449" t="str">
            <v>LU0963987432</v>
          </cell>
          <cell r="B2449" t="str">
            <v>Mirabaud Global Strategic Bd IH EUR Acc</v>
          </cell>
          <cell r="D2449">
            <v>1</v>
          </cell>
          <cell r="E2449" t="str">
            <v>SICAV</v>
          </cell>
          <cell r="F2449" t="str">
            <v>Mirabaud AM</v>
          </cell>
          <cell r="G2449" t="str">
            <v>Mirabaud Asset Management (Europe) S.A.</v>
          </cell>
          <cell r="H2449" t="str">
            <v>EUR</v>
          </cell>
          <cell r="I2449" t="str">
            <v>ICE Libor 3 Month USD</v>
          </cell>
          <cell r="J2449" t="str">
            <v>www.mirabaud-am.com</v>
          </cell>
          <cell r="K2449" t="str">
            <v>Obligations Internationales couvertes en EUR</v>
          </cell>
          <cell r="L2449" t="str">
            <v>Europe Fonds ouverts  - Obligations Internationales Flexibles Couvertes en EUR</v>
          </cell>
          <cell r="M2449" t="str">
            <v>BBGB</v>
          </cell>
          <cell r="N2449" t="str">
            <v>BBGBB</v>
          </cell>
          <cell r="O2449" t="str">
            <v>Quotidien</v>
          </cell>
          <cell r="P2449" t="str">
            <v>Switzerland;Spain;France;United Kingdom;Ireland;Italy;Luxembourg;</v>
          </cell>
          <cell r="Q2449" t="str">
            <v>Non</v>
          </cell>
          <cell r="R2449" t="str">
            <v/>
          </cell>
          <cell r="S2449" t="str">
            <v>+ 85 ans</v>
          </cell>
          <cell r="T2449" t="str">
            <v>International</v>
          </cell>
          <cell r="U2449" t="str">
            <v>Global</v>
          </cell>
          <cell r="V2449">
            <v>3</v>
          </cell>
          <cell r="W2449" t="str">
            <v>Non</v>
          </cell>
          <cell r="X2449" t="str">
            <v>Cap</v>
          </cell>
          <cell r="Y2449" t="str">
            <v>12h00</v>
          </cell>
          <cell r="Z2449" t="str">
            <v>J+3</v>
          </cell>
          <cell r="AB2449" t="str">
            <v>Oui</v>
          </cell>
          <cell r="AC2449" t="str">
            <v>Oui</v>
          </cell>
          <cell r="AD2449">
            <v>0.6</v>
          </cell>
          <cell r="AE2449">
            <v>0.79</v>
          </cell>
        </row>
        <row r="2450">
          <cell r="A2450" t="str">
            <v>LU0935157064</v>
          </cell>
          <cell r="B2450" t="str">
            <v>Mirabaud Sust Convert Glbl AH EUR Acc</v>
          </cell>
          <cell r="D2450">
            <v>1</v>
          </cell>
          <cell r="E2450" t="str">
            <v>SICAV</v>
          </cell>
          <cell r="F2450" t="str">
            <v>Mirabaud AM</v>
          </cell>
          <cell r="G2450" t="str">
            <v>Mirabaud Asset Management (Europe) S.A.</v>
          </cell>
          <cell r="H2450" t="str">
            <v>EUR</v>
          </cell>
          <cell r="I2450" t="str">
            <v>TReuters Global Focus CB USD Hdg</v>
          </cell>
          <cell r="J2450" t="str">
            <v>www.mirabaud-am.com</v>
          </cell>
          <cell r="K2450" t="str">
            <v>Obligations Convertibles Internationales Hedgées</v>
          </cell>
          <cell r="L2450" t="str">
            <v>Europe Fonds ouverts  - Convertibles Internationales Couvertes en EUR</v>
          </cell>
          <cell r="M2450" t="str">
            <v>C00B</v>
          </cell>
          <cell r="N2450" t="str">
            <v>C00BB</v>
          </cell>
          <cell r="O2450" t="str">
            <v>Quotidien</v>
          </cell>
          <cell r="P2450" t="str">
            <v>Switzerland;Germany;Spain;France;United Kingdom;Ireland;Italy;Luxembourg;</v>
          </cell>
          <cell r="Q2450" t="str">
            <v>Non</v>
          </cell>
          <cell r="R2450" t="str">
            <v/>
          </cell>
          <cell r="S2450" t="str">
            <v>+ 85 ans</v>
          </cell>
          <cell r="T2450" t="str">
            <v>International</v>
          </cell>
          <cell r="U2450" t="str">
            <v>Global</v>
          </cell>
          <cell r="V2450">
            <v>3</v>
          </cell>
          <cell r="W2450" t="str">
            <v>Non</v>
          </cell>
          <cell r="X2450" t="str">
            <v>Cap</v>
          </cell>
          <cell r="Y2450" t="str">
            <v>12h00</v>
          </cell>
          <cell r="Z2450" t="str">
            <v>J+3</v>
          </cell>
          <cell r="AA2450" t="str">
            <v>Label ISR 04/2021</v>
          </cell>
          <cell r="AB2450" t="str">
            <v>Oui</v>
          </cell>
          <cell r="AC2450" t="str">
            <v>Oui</v>
          </cell>
          <cell r="AD2450">
            <v>1.5</v>
          </cell>
          <cell r="AE2450">
            <v>1.73</v>
          </cell>
        </row>
        <row r="2451">
          <cell r="A2451" t="str">
            <v>LU1708488298</v>
          </cell>
          <cell r="B2451" t="str">
            <v>Mirabaud Sust Convert Glbl NH EUR Acc</v>
          </cell>
          <cell r="D2451">
            <v>0</v>
          </cell>
          <cell r="E2451" t="str">
            <v>SICAV</v>
          </cell>
          <cell r="F2451" t="str">
            <v>Mirabaud AM</v>
          </cell>
          <cell r="G2451" t="str">
            <v>Mirabaud Asset Management (Europe) S.A.</v>
          </cell>
          <cell r="H2451" t="str">
            <v>EUR</v>
          </cell>
          <cell r="I2451" t="str">
            <v>TReuters Global Focus CB USD Hdg</v>
          </cell>
          <cell r="J2451" t="str">
            <v>www.mirabaud-am.com</v>
          </cell>
          <cell r="K2451" t="str">
            <v>Obligations Convertibles Internationales Hedgées</v>
          </cell>
          <cell r="L2451" t="str">
            <v>Europe Fonds ouverts  - Convertibles Internationales Couvertes en EUR</v>
          </cell>
          <cell r="M2451" t="str">
            <v>C00B</v>
          </cell>
          <cell r="N2451" t="str">
            <v>C00BB</v>
          </cell>
          <cell r="O2451" t="str">
            <v>Quotidien</v>
          </cell>
          <cell r="P2451" t="str">
            <v>Switzerland;Germany;Spain;France;United Kingdom;Ireland;Luxembourg;Netherlands;</v>
          </cell>
          <cell r="Q2451" t="str">
            <v>Non</v>
          </cell>
          <cell r="R2451" t="str">
            <v/>
          </cell>
          <cell r="S2451" t="str">
            <v>+ 85 ans</v>
          </cell>
          <cell r="T2451" t="str">
            <v>International</v>
          </cell>
          <cell r="U2451" t="str">
            <v>Global</v>
          </cell>
          <cell r="V2451">
            <v>4</v>
          </cell>
          <cell r="W2451" t="str">
            <v>Non</v>
          </cell>
          <cell r="X2451" t="str">
            <v>Cap</v>
          </cell>
          <cell r="Y2451" t="str">
            <v>12h00</v>
          </cell>
          <cell r="Z2451" t="str">
            <v>J+2</v>
          </cell>
          <cell r="AA2451" t="str">
            <v>Label ISR 012021</v>
          </cell>
          <cell r="AB2451" t="str">
            <v>Oui</v>
          </cell>
          <cell r="AC2451" t="str">
            <v>Oui</v>
          </cell>
          <cell r="AD2451">
            <v>0.8</v>
          </cell>
          <cell r="AE2451">
            <v>1.03</v>
          </cell>
        </row>
        <row r="2452">
          <cell r="A2452" t="str">
            <v>FR0013333978</v>
          </cell>
          <cell r="B2452" t="str">
            <v>Trekking Evolution C</v>
          </cell>
          <cell r="D2452">
            <v>5</v>
          </cell>
          <cell r="E2452" t="str">
            <v>FCP (2)</v>
          </cell>
          <cell r="F2452" t="str">
            <v>Mirabaud AM</v>
          </cell>
          <cell r="G2452" t="str">
            <v>Mirabaud Asset Management (France) S.A.S.</v>
          </cell>
          <cell r="H2452" t="str">
            <v>EUR</v>
          </cell>
          <cell r="I2452" t="str">
            <v>EuroMTS Eonia Investable TR EUR</v>
          </cell>
          <cell r="J2452" t="str">
            <v>www.mirabaud-am.com</v>
          </cell>
          <cell r="K2452" t="str">
            <v>Mixtes EUR Flexible</v>
          </cell>
          <cell r="L2452" t="str">
            <v>Europe Fonds ouverts  - Allocation EUR Flexible - International</v>
          </cell>
          <cell r="M2452" t="str">
            <v>EACA</v>
          </cell>
          <cell r="N2452" t="str">
            <v>EACAB</v>
          </cell>
          <cell r="O2452" t="str">
            <v>Hebdomadaire</v>
          </cell>
          <cell r="P2452" t="str">
            <v>France</v>
          </cell>
          <cell r="Q2452" t="str">
            <v>Non</v>
          </cell>
          <cell r="R2452" t="str">
            <v/>
          </cell>
          <cell r="S2452" t="str">
            <v>+ 85 ans</v>
          </cell>
          <cell r="T2452" t="str">
            <v>International</v>
          </cell>
          <cell r="U2452" t="str">
            <v>Global</v>
          </cell>
          <cell r="V2452">
            <v>4</v>
          </cell>
          <cell r="W2452" t="str">
            <v>Non</v>
          </cell>
          <cell r="X2452" t="str">
            <v>Cap</v>
          </cell>
          <cell r="Y2452" t="str">
            <v>16h00</v>
          </cell>
          <cell r="Z2452" t="str">
            <v>J+1</v>
          </cell>
          <cell r="AA2452">
            <v>0</v>
          </cell>
          <cell r="AB2452" t="str">
            <v>Non</v>
          </cell>
          <cell r="AC2452" t="str">
            <v>Oui</v>
          </cell>
          <cell r="AD2452">
            <v>1.25</v>
          </cell>
          <cell r="AE2452">
            <v>1.72</v>
          </cell>
        </row>
        <row r="2453">
          <cell r="A2453" t="str">
            <v>FR0012881746</v>
          </cell>
          <cell r="B2453" t="str">
            <v>Denim A</v>
          </cell>
          <cell r="D2453">
            <v>2</v>
          </cell>
          <cell r="E2453" t="str">
            <v>FCP</v>
          </cell>
          <cell r="F2453" t="str">
            <v>Monceau Asset Management</v>
          </cell>
          <cell r="G2453" t="str">
            <v>Monceau Asset Management</v>
          </cell>
          <cell r="H2453" t="str">
            <v>EUR</v>
          </cell>
          <cell r="I2453" t="str">
            <v>Euro Stoxx 50 NR EUR</v>
          </cell>
          <cell r="J2453" t="str">
            <v>www.vestathena.com</v>
          </cell>
          <cell r="K2453" t="str">
            <v>Actions Zone Euro Grandes Capitalisations</v>
          </cell>
          <cell r="L2453" t="str">
            <v>Europe Fonds ouverts  - Actions Zone Euro Grandes Cap.</v>
          </cell>
          <cell r="M2453" t="str">
            <v>FBAA</v>
          </cell>
          <cell r="N2453" t="str">
            <v>FBAAB</v>
          </cell>
          <cell r="O2453" t="str">
            <v>Quotidien</v>
          </cell>
          <cell r="P2453" t="str">
            <v>Germany;France;</v>
          </cell>
          <cell r="Q2453" t="str">
            <v>Oui</v>
          </cell>
          <cell r="R2453" t="str">
            <v/>
          </cell>
          <cell r="S2453" t="str">
            <v/>
          </cell>
          <cell r="T2453" t="str">
            <v>Zone Euro</v>
          </cell>
          <cell r="U2453" t="str">
            <v>Euroland</v>
          </cell>
          <cell r="V2453">
            <v>6</v>
          </cell>
          <cell r="W2453" t="str">
            <v>Non</v>
          </cell>
          <cell r="X2453" t="str">
            <v>Cap</v>
          </cell>
          <cell r="Y2453" t="str">
            <v>11h00</v>
          </cell>
          <cell r="Z2453" t="str">
            <v>J+3</v>
          </cell>
          <cell r="AB2453" t="str">
            <v>Non</v>
          </cell>
          <cell r="AC2453" t="str">
            <v>Oui</v>
          </cell>
          <cell r="AD2453">
            <v>2</v>
          </cell>
          <cell r="AE2453">
            <v>2.0099999999999998</v>
          </cell>
        </row>
        <row r="2454">
          <cell r="A2454" t="str">
            <v>FR0012881761</v>
          </cell>
          <cell r="B2454" t="str">
            <v>Hanséatique A</v>
          </cell>
          <cell r="D2454">
            <v>3</v>
          </cell>
          <cell r="E2454" t="str">
            <v>FCP</v>
          </cell>
          <cell r="F2454" t="str">
            <v>Monceau Asset Management</v>
          </cell>
          <cell r="G2454" t="str">
            <v>Monceau Asset Management</v>
          </cell>
          <cell r="H2454" t="str">
            <v>EUR</v>
          </cell>
          <cell r="I2454" t="str">
            <v>Stoxx Europe 600 NR EUR</v>
          </cell>
          <cell r="J2454" t="str">
            <v>www.vestathena.com</v>
          </cell>
          <cell r="K2454" t="str">
            <v>Actions Europe - Zones particulières</v>
          </cell>
          <cell r="L2454" t="str">
            <v>Europe Fonds ouverts  - Nordic Small/Mid-Cap Equity</v>
          </cell>
          <cell r="M2454" t="str">
            <v>FD0A</v>
          </cell>
          <cell r="N2454" t="str">
            <v>FD0AB</v>
          </cell>
          <cell r="O2454" t="str">
            <v>Quotidien</v>
          </cell>
          <cell r="P2454" t="str">
            <v>France</v>
          </cell>
          <cell r="Q2454" t="str">
            <v>Oui</v>
          </cell>
          <cell r="R2454" t="str">
            <v/>
          </cell>
          <cell r="S2454" t="str">
            <v/>
          </cell>
          <cell r="T2454" t="str">
            <v>Europe</v>
          </cell>
          <cell r="U2454" t="str">
            <v>Europe (North)</v>
          </cell>
          <cell r="V2454">
            <v>6</v>
          </cell>
          <cell r="W2454" t="str">
            <v>Non</v>
          </cell>
          <cell r="X2454" t="str">
            <v>Cap</v>
          </cell>
          <cell r="Y2454" t="str">
            <v>11h00</v>
          </cell>
          <cell r="Z2454" t="str">
            <v>J+3</v>
          </cell>
          <cell r="AB2454" t="str">
            <v>Non</v>
          </cell>
          <cell r="AC2454" t="str">
            <v>Oui</v>
          </cell>
          <cell r="AD2454">
            <v>2</v>
          </cell>
          <cell r="AE2454">
            <v>2.0099999999999998</v>
          </cell>
        </row>
        <row r="2455">
          <cell r="A2455" t="str">
            <v>FR0010400762</v>
          </cell>
          <cell r="B2455" t="str">
            <v>Moneta Long Short A</v>
          </cell>
          <cell r="D2455">
            <v>13</v>
          </cell>
          <cell r="E2455" t="str">
            <v>FCP</v>
          </cell>
          <cell r="F2455" t="str">
            <v>Moneta AM</v>
          </cell>
          <cell r="G2455" t="str">
            <v>Moneta Asset Management</v>
          </cell>
          <cell r="H2455" t="str">
            <v>EUR</v>
          </cell>
          <cell r="I2455" t="str">
            <v>(€STR capitalisé) 60% + ( Stoxx Europe 600 NR EUR) 40%</v>
          </cell>
          <cell r="J2455" t="str">
            <v>www.moneta.fr</v>
          </cell>
          <cell r="K2455" t="str">
            <v>Gestion Alternative</v>
          </cell>
          <cell r="L2455" t="str">
            <v>Europe Fonds ouverts  - Alt - Long/Short Actions - Europe</v>
          </cell>
          <cell r="M2455" t="str">
            <v>D000</v>
          </cell>
          <cell r="N2455" t="str">
            <v>D000B</v>
          </cell>
          <cell r="O2455" t="str">
            <v>Quotidien</v>
          </cell>
          <cell r="P2455" t="str">
            <v>France</v>
          </cell>
          <cell r="Q2455" t="str">
            <v>Non</v>
          </cell>
          <cell r="R2455" t="str">
            <v/>
          </cell>
          <cell r="S2455" t="str">
            <v>+ 85 ans</v>
          </cell>
          <cell r="T2455" t="str">
            <v>Europe</v>
          </cell>
          <cell r="U2455" t="str">
            <v>Europe</v>
          </cell>
          <cell r="V2455">
            <v>4</v>
          </cell>
          <cell r="W2455" t="str">
            <v>Non</v>
          </cell>
          <cell r="X2455" t="str">
            <v>Cap</v>
          </cell>
          <cell r="Y2455" t="str">
            <v>10h00</v>
          </cell>
          <cell r="Z2455" t="str">
            <v>J+3</v>
          </cell>
          <cell r="AA2455">
            <v>0</v>
          </cell>
          <cell r="AB2455" t="str">
            <v>Non</v>
          </cell>
          <cell r="AC2455" t="str">
            <v>Oui</v>
          </cell>
          <cell r="AD2455">
            <v>1.5</v>
          </cell>
          <cell r="AE2455">
            <v>1.5</v>
          </cell>
        </row>
        <row r="2456">
          <cell r="A2456" t="str">
            <v>FR0010871830</v>
          </cell>
          <cell r="B2456" t="str">
            <v>Moneta Long Short R</v>
          </cell>
          <cell r="C2456" t="str">
            <v>Retiré de S1818/Nortia 07/2019</v>
          </cell>
          <cell r="D2456">
            <v>0</v>
          </cell>
          <cell r="E2456" t="str">
            <v>FCP</v>
          </cell>
          <cell r="F2456" t="str">
            <v>Moneta AM</v>
          </cell>
          <cell r="G2456" t="str">
            <v>Moneta Asset Management</v>
          </cell>
          <cell r="H2456" t="str">
            <v>EUR</v>
          </cell>
          <cell r="I2456" t="str">
            <v>(€STR capitalisé) 60% + ( Stoxx Europe 600 NR EUR) 40%</v>
          </cell>
          <cell r="J2456" t="str">
            <v>www.moneta.fr</v>
          </cell>
          <cell r="K2456" t="str">
            <v>Gestion Alternative</v>
          </cell>
          <cell r="L2456" t="str">
            <v>Europe Fonds ouverts  - Alt - Long/Short Actions - Europe</v>
          </cell>
          <cell r="M2456" t="str">
            <v>D000</v>
          </cell>
          <cell r="N2456" t="str">
            <v>D000B</v>
          </cell>
          <cell r="O2456" t="str">
            <v>Quotidien</v>
          </cell>
          <cell r="P2456" t="str">
            <v>France</v>
          </cell>
          <cell r="Q2456" t="str">
            <v>Non</v>
          </cell>
          <cell r="R2456" t="str">
            <v/>
          </cell>
          <cell r="S2456" t="str">
            <v>+ 85 ans</v>
          </cell>
          <cell r="T2456" t="str">
            <v>Europe</v>
          </cell>
          <cell r="U2456" t="str">
            <v>Europe</v>
          </cell>
          <cell r="V2456">
            <v>4</v>
          </cell>
          <cell r="W2456" t="str">
            <v>Non</v>
          </cell>
          <cell r="X2456" t="str">
            <v>Cap</v>
          </cell>
          <cell r="Y2456" t="str">
            <v>10h00</v>
          </cell>
          <cell r="Z2456" t="str">
            <v>J+3</v>
          </cell>
          <cell r="AB2456" t="str">
            <v>Non</v>
          </cell>
          <cell r="AC2456" t="str">
            <v>Oui</v>
          </cell>
          <cell r="AD2456">
            <v>2</v>
          </cell>
          <cell r="AE2456">
            <v>2.09</v>
          </cell>
        </row>
        <row r="2457">
          <cell r="A2457" t="str">
            <v>FR0010298596</v>
          </cell>
          <cell r="B2457" t="str">
            <v>Moneta Multi Caps C</v>
          </cell>
          <cell r="C2457" t="str">
            <v/>
          </cell>
          <cell r="D2457">
            <v>21</v>
          </cell>
          <cell r="E2457" t="str">
            <v>FCP</v>
          </cell>
          <cell r="F2457" t="str">
            <v>Moneta AM</v>
          </cell>
          <cell r="G2457" t="str">
            <v>Moneta Asset Management</v>
          </cell>
          <cell r="H2457" t="str">
            <v>EUR</v>
          </cell>
          <cell r="I2457" t="str">
            <v>Euronext Paris CAC All Tradable NR EUR</v>
          </cell>
          <cell r="J2457" t="str">
            <v>www.moneta.fr</v>
          </cell>
          <cell r="K2457" t="str">
            <v>Actions France Grandes Capitalisations</v>
          </cell>
          <cell r="L2457" t="str">
            <v>Europe Fonds ouverts  - Actions France Grandes Cap.</v>
          </cell>
          <cell r="M2457" t="str">
            <v>FAAA</v>
          </cell>
          <cell r="N2457" t="str">
            <v>FAAAB</v>
          </cell>
          <cell r="O2457" t="str">
            <v>Quotidien</v>
          </cell>
          <cell r="P2457" t="str">
            <v>France</v>
          </cell>
          <cell r="Q2457" t="str">
            <v>Oui</v>
          </cell>
          <cell r="R2457" t="str">
            <v/>
          </cell>
          <cell r="S2457" t="str">
            <v/>
          </cell>
          <cell r="T2457" t="str">
            <v>France</v>
          </cell>
          <cell r="U2457" t="str">
            <v>France</v>
          </cell>
          <cell r="V2457">
            <v>6</v>
          </cell>
          <cell r="W2457" t="str">
            <v>Non</v>
          </cell>
          <cell r="X2457" t="str">
            <v>Cap</v>
          </cell>
          <cell r="Y2457" t="str">
            <v>10h00</v>
          </cell>
          <cell r="Z2457" t="str">
            <v>J+1</v>
          </cell>
          <cell r="AA2457" t="str">
            <v>Label Relance 01/2021</v>
          </cell>
          <cell r="AB2457" t="str">
            <v>Non</v>
          </cell>
          <cell r="AC2457" t="str">
            <v>Oui</v>
          </cell>
          <cell r="AD2457">
            <v>1.5</v>
          </cell>
          <cell r="AE2457">
            <v>1.49</v>
          </cell>
        </row>
        <row r="2458">
          <cell r="A2458" t="str">
            <v>FR0000994980</v>
          </cell>
          <cell r="B2458" t="str">
            <v>Moneta Micro Entreprises C</v>
          </cell>
          <cell r="C2458" t="str">
            <v>Soft Close (Expert Auris)</v>
          </cell>
          <cell r="D2458">
            <v>0</v>
          </cell>
          <cell r="E2458" t="str">
            <v>FCP (2)</v>
          </cell>
          <cell r="F2458" t="str">
            <v>Moneta AM</v>
          </cell>
          <cell r="G2458" t="str">
            <v>Moneta Asset Management</v>
          </cell>
          <cell r="H2458" t="str">
            <v>EUR</v>
          </cell>
          <cell r="I2458" t="str">
            <v>Pas d'indice de référence</v>
          </cell>
          <cell r="J2458" t="str">
            <v>www.moneta.fr</v>
          </cell>
          <cell r="K2458" t="str">
            <v>Actions France Petites &amp; Moyennes Capitalisations</v>
          </cell>
          <cell r="L2458" t="str">
            <v>Europe Fonds ouverts  - Actions France Petites &amp; Moy. Cap.</v>
          </cell>
          <cell r="M2458" t="str">
            <v>FACA</v>
          </cell>
          <cell r="N2458" t="str">
            <v>FACAB</v>
          </cell>
          <cell r="O2458" t="str">
            <v>Hebdomadaire</v>
          </cell>
          <cell r="P2458" t="str">
            <v>France</v>
          </cell>
          <cell r="Q2458" t="str">
            <v>Oui</v>
          </cell>
          <cell r="R2458" t="str">
            <v/>
          </cell>
          <cell r="S2458" t="str">
            <v/>
          </cell>
          <cell r="T2458" t="str">
            <v>France</v>
          </cell>
          <cell r="U2458" t="str">
            <v>France</v>
          </cell>
          <cell r="V2458">
            <v>6</v>
          </cell>
          <cell r="W2458" t="str">
            <v>Non</v>
          </cell>
          <cell r="X2458" t="str">
            <v>Cap</v>
          </cell>
          <cell r="Y2458" t="str">
            <v>10h00</v>
          </cell>
          <cell r="Z2458" t="str">
            <v>J+1</v>
          </cell>
          <cell r="AA2458" t="str">
            <v>Label Relance 01/2021</v>
          </cell>
          <cell r="AB2458" t="str">
            <v>Oui</v>
          </cell>
          <cell r="AC2458" t="str">
            <v>Oui</v>
          </cell>
          <cell r="AD2458">
            <v>1.8</v>
          </cell>
          <cell r="AE2458">
            <v>1.79</v>
          </cell>
        </row>
        <row r="2459">
          <cell r="A2459" t="str">
            <v>FR0013179603</v>
          </cell>
          <cell r="B2459" t="str">
            <v>Moneta Multi Caps RD</v>
          </cell>
          <cell r="C2459" t="str">
            <v>Clean share</v>
          </cell>
          <cell r="D2459">
            <v>0</v>
          </cell>
          <cell r="E2459" t="str">
            <v>FCP</v>
          </cell>
          <cell r="F2459" t="str">
            <v>Moneta AM</v>
          </cell>
          <cell r="G2459" t="str">
            <v>Moneta Asset Management</v>
          </cell>
          <cell r="H2459" t="str">
            <v>EUR</v>
          </cell>
          <cell r="I2459" t="str">
            <v>Euronext Paris CAC All Tradable NR EUR</v>
          </cell>
          <cell r="J2459" t="str">
            <v>www.moneta.fr</v>
          </cell>
          <cell r="K2459" t="str">
            <v>Actions France Grandes Capitalisations</v>
          </cell>
          <cell r="L2459" t="str">
            <v>Europe Fonds ouverts  - Actions France Grandes Cap.</v>
          </cell>
          <cell r="M2459" t="str">
            <v>FAAA</v>
          </cell>
          <cell r="N2459" t="str">
            <v>FAAAB</v>
          </cell>
          <cell r="O2459" t="str">
            <v>Quotidien</v>
          </cell>
          <cell r="P2459" t="str">
            <v>France</v>
          </cell>
          <cell r="Q2459" t="str">
            <v>Oui</v>
          </cell>
          <cell r="R2459" t="str">
            <v/>
          </cell>
          <cell r="S2459" t="str">
            <v/>
          </cell>
          <cell r="T2459" t="str">
            <v>France</v>
          </cell>
          <cell r="U2459" t="str">
            <v>France</v>
          </cell>
          <cell r="V2459">
            <v>6</v>
          </cell>
          <cell r="W2459" t="str">
            <v>Non</v>
          </cell>
          <cell r="X2459" t="str">
            <v>Cap</v>
          </cell>
          <cell r="Y2459" t="str">
            <v>10h00</v>
          </cell>
          <cell r="Z2459" t="str">
            <v>J+1</v>
          </cell>
          <cell r="AA2459" t="str">
            <v>Label Relance 01/2021</v>
          </cell>
          <cell r="AB2459" t="str">
            <v>Non</v>
          </cell>
          <cell r="AC2459" t="str">
            <v>Oui</v>
          </cell>
          <cell r="AD2459">
            <v>1.3</v>
          </cell>
          <cell r="AE2459">
            <v>1.3</v>
          </cell>
        </row>
        <row r="2460">
          <cell r="A2460" t="str">
            <v>FR0010946632</v>
          </cell>
          <cell r="B2460" t="str">
            <v>MC Convictions France C</v>
          </cell>
          <cell r="C2460" t="str">
            <v>Dédié CGP</v>
          </cell>
          <cell r="D2460">
            <v>0</v>
          </cell>
          <cell r="E2460" t="str">
            <v>FCP</v>
          </cell>
          <cell r="F2460" t="str">
            <v>Montaigne Capital</v>
          </cell>
          <cell r="G2460" t="str">
            <v>Montaigne Capital</v>
          </cell>
          <cell r="H2460" t="str">
            <v>EUR</v>
          </cell>
          <cell r="I2460" t="str">
            <v>Euronext Paris CAC All Tradable NR EUR</v>
          </cell>
          <cell r="J2460" t="str">
            <v>www.montaigne-capital.com</v>
          </cell>
          <cell r="K2460" t="str">
            <v>Actions France Petites &amp; Moyennes Capitalisations</v>
          </cell>
          <cell r="L2460" t="str">
            <v>Europe Fonds ouverts  - Actions France Petites &amp; Moy. Cap.</v>
          </cell>
          <cell r="M2460" t="str">
            <v>FACA</v>
          </cell>
          <cell r="N2460" t="str">
            <v>FACAB</v>
          </cell>
          <cell r="O2460" t="str">
            <v>Quotidien</v>
          </cell>
          <cell r="P2460" t="str">
            <v>France</v>
          </cell>
          <cell r="Q2460" t="str">
            <v>Oui</v>
          </cell>
          <cell r="R2460" t="str">
            <v/>
          </cell>
          <cell r="S2460" t="str">
            <v/>
          </cell>
          <cell r="T2460" t="str">
            <v>France</v>
          </cell>
          <cell r="U2460" t="str">
            <v>France</v>
          </cell>
          <cell r="V2460">
            <v>6</v>
          </cell>
          <cell r="W2460" t="str">
            <v>Non</v>
          </cell>
          <cell r="X2460" t="str">
            <v>Cap</v>
          </cell>
          <cell r="Y2460" t="str">
            <v>12h00</v>
          </cell>
          <cell r="Z2460" t="str">
            <v>J+1</v>
          </cell>
          <cell r="AB2460" t="str">
            <v>Non</v>
          </cell>
          <cell r="AC2460" t="str">
            <v>Oui</v>
          </cell>
          <cell r="AD2460">
            <v>1.98</v>
          </cell>
          <cell r="AE2460">
            <v>2.0299999999999998</v>
          </cell>
        </row>
        <row r="2461">
          <cell r="A2461" t="str">
            <v>FR0012558971</v>
          </cell>
          <cell r="B2461" t="str">
            <v>D. Fi C</v>
          </cell>
          <cell r="C2461" t="str">
            <v>Demande taux de rétrocessions à la SDG le 09/07/2021</v>
          </cell>
          <cell r="D2461">
            <v>1</v>
          </cell>
          <cell r="E2461" t="str">
            <v>FCP (2)</v>
          </cell>
          <cell r="F2461" t="str">
            <v>Montbleu Finance</v>
          </cell>
          <cell r="G2461" t="str">
            <v>Montbleu Finance</v>
          </cell>
          <cell r="H2461" t="str">
            <v>EUR</v>
          </cell>
          <cell r="I2461" t="str">
            <v>Pas d'iindice de référence</v>
          </cell>
          <cell r="J2461" t="str">
            <v>www.montbleu-finance.fr</v>
          </cell>
          <cell r="K2461" t="str">
            <v>Mixtes EUR Flexible</v>
          </cell>
          <cell r="L2461" t="str">
            <v>Europe Fonds ouverts  - Allocation EUR Flexible - International</v>
          </cell>
          <cell r="M2461" t="str">
            <v>EACA</v>
          </cell>
          <cell r="N2461" t="str">
            <v>EACAB</v>
          </cell>
          <cell r="O2461" t="str">
            <v>Quotidien</v>
          </cell>
          <cell r="P2461" t="str">
            <v>France</v>
          </cell>
          <cell r="Q2461" t="str">
            <v>Non</v>
          </cell>
          <cell r="R2461" t="str">
            <v/>
          </cell>
          <cell r="S2461" t="str">
            <v>+ 85 ans</v>
          </cell>
          <cell r="T2461" t="str">
            <v>International</v>
          </cell>
          <cell r="U2461" t="str">
            <v>Global</v>
          </cell>
          <cell r="V2461">
            <v>5</v>
          </cell>
          <cell r="W2461" t="str">
            <v>Non</v>
          </cell>
          <cell r="X2461" t="str">
            <v>Cap</v>
          </cell>
          <cell r="Y2461" t="str">
            <v>12h</v>
          </cell>
          <cell r="Z2461" t="str">
            <v>J+1</v>
          </cell>
          <cell r="AB2461" t="str">
            <v>Non</v>
          </cell>
          <cell r="AC2461" t="str">
            <v>Oui</v>
          </cell>
          <cell r="AD2461">
            <v>2.5</v>
          </cell>
          <cell r="AE2461">
            <v>4.0999999999999996</v>
          </cell>
        </row>
        <row r="2462">
          <cell r="A2462" t="str">
            <v>FR0010591149</v>
          </cell>
          <cell r="B2462" t="str">
            <v>Montbleu Cordée C</v>
          </cell>
          <cell r="C2462" t="str">
            <v/>
          </cell>
          <cell r="D2462">
            <v>0</v>
          </cell>
          <cell r="E2462" t="str">
            <v>FCP</v>
          </cell>
          <cell r="F2462" t="str">
            <v>Montbleu Finance</v>
          </cell>
          <cell r="G2462" t="str">
            <v>Montbleu Finance</v>
          </cell>
          <cell r="H2462" t="str">
            <v>EUR</v>
          </cell>
          <cell r="I2462" t="str">
            <v>Pas d'indice de référence</v>
          </cell>
          <cell r="J2462" t="str">
            <v>www.montbleu-finance.fr</v>
          </cell>
          <cell r="K2462" t="str">
            <v>Mixtes EUR Equilibrés</v>
          </cell>
          <cell r="L2462" t="str">
            <v>Europe Fonds ouverts  - Allocation EUR Modérée</v>
          </cell>
          <cell r="M2462" t="str">
            <v>EABA</v>
          </cell>
          <cell r="N2462" t="str">
            <v>EABAB</v>
          </cell>
          <cell r="O2462" t="str">
            <v>Quotidien</v>
          </cell>
          <cell r="P2462" t="str">
            <v>France</v>
          </cell>
          <cell r="Q2462" t="str">
            <v>Non</v>
          </cell>
          <cell r="R2462" t="str">
            <v/>
          </cell>
          <cell r="S2462" t="str">
            <v>+ 85 ans</v>
          </cell>
          <cell r="T2462" t="str">
            <v>Europe</v>
          </cell>
          <cell r="U2462" t="str">
            <v>Europe</v>
          </cell>
          <cell r="V2462">
            <v>4</v>
          </cell>
          <cell r="W2462" t="str">
            <v>Non</v>
          </cell>
          <cell r="X2462" t="str">
            <v>Cap</v>
          </cell>
          <cell r="Y2462" t="str">
            <v>12h00</v>
          </cell>
          <cell r="Z2462" t="str">
            <v>Cut Off: 12h00  Val:J+2  DE:2%</v>
          </cell>
          <cell r="AB2462" t="str">
            <v>Non</v>
          </cell>
          <cell r="AC2462" t="str">
            <v>Oui</v>
          </cell>
          <cell r="AD2462">
            <v>1.5</v>
          </cell>
          <cell r="AE2462">
            <v>1.82</v>
          </cell>
        </row>
        <row r="2463">
          <cell r="A2463" t="str">
            <v>FR0010591123</v>
          </cell>
          <cell r="B2463" t="str">
            <v>Montbleu Etoiles</v>
          </cell>
          <cell r="C2463" t="str">
            <v/>
          </cell>
          <cell r="D2463">
            <v>0</v>
          </cell>
          <cell r="E2463" t="str">
            <v>FCP</v>
          </cell>
          <cell r="F2463" t="str">
            <v>Montbleu Finance</v>
          </cell>
          <cell r="G2463" t="str">
            <v>Montbleu Finance</v>
          </cell>
          <cell r="H2463" t="str">
            <v>EUR</v>
          </cell>
          <cell r="I2463" t="str">
            <v>Stoxx Europe 600 NR EUR</v>
          </cell>
          <cell r="J2463" t="str">
            <v>www.montbleu-finance.fr</v>
          </cell>
          <cell r="K2463" t="str">
            <v>Secteur Biens de Conso. &amp; Services</v>
          </cell>
          <cell r="L2463" t="str">
            <v>Europe Fonds ouverts  - Actions Secteur Biens Conso. &amp; Services</v>
          </cell>
          <cell r="M2463" t="str">
            <v>G0B0</v>
          </cell>
          <cell r="N2463" t="str">
            <v>G0B0B</v>
          </cell>
          <cell r="O2463" t="str">
            <v>Quotidien</v>
          </cell>
          <cell r="P2463" t="str">
            <v>France</v>
          </cell>
          <cell r="Q2463" t="str">
            <v>Oui</v>
          </cell>
          <cell r="R2463" t="str">
            <v/>
          </cell>
          <cell r="S2463" t="str">
            <v/>
          </cell>
          <cell r="T2463" t="str">
            <v>Zone Euro</v>
          </cell>
          <cell r="U2463" t="str">
            <v>Euroland</v>
          </cell>
          <cell r="V2463">
            <v>6</v>
          </cell>
          <cell r="W2463" t="str">
            <v>Non</v>
          </cell>
          <cell r="X2463" t="str">
            <v>Cap</v>
          </cell>
          <cell r="Y2463" t="str">
            <v>12h00</v>
          </cell>
          <cell r="Z2463" t="str">
            <v>J+1</v>
          </cell>
          <cell r="AB2463" t="str">
            <v>Non</v>
          </cell>
          <cell r="AC2463" t="str">
            <v>Oui</v>
          </cell>
          <cell r="AD2463">
            <v>2.4</v>
          </cell>
          <cell r="AE2463">
            <v>3.05</v>
          </cell>
        </row>
        <row r="2464">
          <cell r="A2464" t="str">
            <v>FR0010591131</v>
          </cell>
          <cell r="B2464" t="str">
            <v>Montbleu Sherpa C</v>
          </cell>
          <cell r="C2464" t="str">
            <v>PEA PME</v>
          </cell>
          <cell r="D2464">
            <v>0</v>
          </cell>
          <cell r="E2464" t="str">
            <v>FCP</v>
          </cell>
          <cell r="F2464" t="str">
            <v>Montbleu Finance</v>
          </cell>
          <cell r="G2464" t="str">
            <v>Montbleu Finance</v>
          </cell>
          <cell r="H2464" t="str">
            <v>EUR</v>
          </cell>
          <cell r="I2464" t="str">
            <v>Euronext Paris CAC Mid&amp;Small NR EUR</v>
          </cell>
          <cell r="J2464" t="str">
            <v>www.montbleu-finance.fr</v>
          </cell>
          <cell r="K2464" t="str">
            <v>Actions France Petites &amp; Moyennes Capitalisations</v>
          </cell>
          <cell r="L2464" t="str">
            <v>Europe Fonds ouverts  - Actions France Petites &amp; Moy. Cap.</v>
          </cell>
          <cell r="M2464" t="str">
            <v>FACA</v>
          </cell>
          <cell r="N2464" t="str">
            <v>FACAB</v>
          </cell>
          <cell r="O2464" t="str">
            <v>Quotidien</v>
          </cell>
          <cell r="P2464" t="str">
            <v>France</v>
          </cell>
          <cell r="Q2464" t="str">
            <v>Oui</v>
          </cell>
          <cell r="R2464" t="str">
            <v/>
          </cell>
          <cell r="S2464" t="str">
            <v/>
          </cell>
          <cell r="T2464" t="str">
            <v>France</v>
          </cell>
          <cell r="U2464" t="str">
            <v>France</v>
          </cell>
          <cell r="V2464">
            <v>6</v>
          </cell>
          <cell r="W2464" t="str">
            <v>Non</v>
          </cell>
          <cell r="X2464" t="str">
            <v>Cap</v>
          </cell>
          <cell r="AB2464" t="str">
            <v>Non</v>
          </cell>
          <cell r="AC2464" t="str">
            <v>Oui</v>
          </cell>
          <cell r="AD2464">
            <v>2.4</v>
          </cell>
          <cell r="AE2464">
            <v>2.7</v>
          </cell>
        </row>
        <row r="2465">
          <cell r="A2465" t="str">
            <v>FR0000286072</v>
          </cell>
          <cell r="B2465" t="str">
            <v>BBM V-Flex AC</v>
          </cell>
          <cell r="D2465">
            <v>10</v>
          </cell>
          <cell r="E2465" t="str">
            <v>SICAV</v>
          </cell>
          <cell r="F2465" t="str">
            <v>Montpensier Finance</v>
          </cell>
          <cell r="G2465" t="str">
            <v>Montpensier Finance</v>
          </cell>
          <cell r="H2465" t="str">
            <v>EUR</v>
          </cell>
          <cell r="I2465" t="str">
            <v>(Euro Stoxx 50 NR EUR) 50% + ( Eonia) 50%</v>
          </cell>
          <cell r="J2465" t="str">
            <v>www.montpensier.com</v>
          </cell>
          <cell r="K2465" t="str">
            <v>Mixtes EUR Flexible</v>
          </cell>
          <cell r="L2465" t="str">
            <v>Europe Fonds ouverts  - Allocation EUR Flexible</v>
          </cell>
          <cell r="M2465" t="str">
            <v>EACA</v>
          </cell>
          <cell r="N2465" t="str">
            <v>EACAB</v>
          </cell>
          <cell r="O2465" t="str">
            <v>Quotidien</v>
          </cell>
          <cell r="P2465" t="str">
            <v>France</v>
          </cell>
          <cell r="Q2465" t="str">
            <v>Oui</v>
          </cell>
          <cell r="R2465" t="str">
            <v/>
          </cell>
          <cell r="S2465" t="str">
            <v>+ 85 ans</v>
          </cell>
          <cell r="T2465" t="str">
            <v>Zone Euro</v>
          </cell>
          <cell r="U2465" t="str">
            <v>Euroland</v>
          </cell>
          <cell r="V2465">
            <v>5</v>
          </cell>
          <cell r="W2465" t="str">
            <v>Non</v>
          </cell>
          <cell r="X2465" t="str">
            <v>Cap</v>
          </cell>
          <cell r="Y2465" t="str">
            <v>11h00</v>
          </cell>
          <cell r="Z2465" t="str">
            <v>J+3</v>
          </cell>
          <cell r="AA2465">
            <v>0</v>
          </cell>
          <cell r="AB2465" t="str">
            <v>Non</v>
          </cell>
          <cell r="AC2465" t="str">
            <v>Oui</v>
          </cell>
          <cell r="AD2465">
            <v>1.794</v>
          </cell>
          <cell r="AE2465">
            <v>1.95</v>
          </cell>
        </row>
        <row r="2466">
          <cell r="A2466" t="str">
            <v>FR0011522358</v>
          </cell>
          <cell r="B2466" t="str">
            <v>BBM V-Flex RPC</v>
          </cell>
          <cell r="C2466" t="str">
            <v>Déréférencement pour PER ERES</v>
          </cell>
          <cell r="D2466">
            <v>0</v>
          </cell>
          <cell r="E2466" t="str">
            <v>SICAV</v>
          </cell>
          <cell r="F2466" t="str">
            <v>Montpensier Finance</v>
          </cell>
          <cell r="G2466" t="str">
            <v>Montpensier Finance</v>
          </cell>
          <cell r="H2466" t="str">
            <v>EUR</v>
          </cell>
          <cell r="I2466" t="str">
            <v>(Euro Stoxx 50 NR EUR) 50% + ( Eonia) 50%</v>
          </cell>
          <cell r="J2466" t="str">
            <v>www.montpensier.com</v>
          </cell>
          <cell r="K2466" t="str">
            <v>Mixtes EUR Flexible</v>
          </cell>
          <cell r="L2466" t="str">
            <v>Europe Fonds ouverts  - Allocation EUR Flexible</v>
          </cell>
          <cell r="M2466" t="str">
            <v>EACA</v>
          </cell>
          <cell r="N2466" t="str">
            <v>EACAB</v>
          </cell>
          <cell r="O2466" t="str">
            <v>Quotidien</v>
          </cell>
          <cell r="P2466" t="str">
            <v>France</v>
          </cell>
          <cell r="Q2466" t="str">
            <v>Oui</v>
          </cell>
          <cell r="R2466" t="str">
            <v/>
          </cell>
          <cell r="S2466" t="str">
            <v>+ 85 ans</v>
          </cell>
          <cell r="T2466" t="str">
            <v>Zone Euro</v>
          </cell>
          <cell r="U2466" t="str">
            <v>Euroland</v>
          </cell>
          <cell r="V2466">
            <v>5</v>
          </cell>
          <cell r="W2466" t="str">
            <v>Non</v>
          </cell>
          <cell r="X2466" t="str">
            <v>Cap</v>
          </cell>
          <cell r="Y2466" t="str">
            <v>11h00</v>
          </cell>
          <cell r="Z2466" t="str">
            <v>J+3</v>
          </cell>
          <cell r="AB2466" t="str">
            <v>Non</v>
          </cell>
          <cell r="AC2466" t="str">
            <v>Oui</v>
          </cell>
          <cell r="AD2466">
            <v>2</v>
          </cell>
          <cell r="AE2466">
            <v>2.16</v>
          </cell>
        </row>
        <row r="2467">
          <cell r="A2467" t="str">
            <v>FR0013079761</v>
          </cell>
          <cell r="B2467" t="str">
            <v>Best Business Models SRI RC</v>
          </cell>
          <cell r="D2467">
            <v>7</v>
          </cell>
          <cell r="E2467" t="str">
            <v>SICAV</v>
          </cell>
          <cell r="F2467" t="str">
            <v>Montpensier Finance</v>
          </cell>
          <cell r="G2467" t="str">
            <v>Montpensier Finance</v>
          </cell>
          <cell r="H2467" t="str">
            <v>EUR</v>
          </cell>
          <cell r="I2467" t="str">
            <v>Euro Stoxx NR EUR</v>
          </cell>
          <cell r="J2467" t="str">
            <v>www.montpensier.com</v>
          </cell>
          <cell r="K2467" t="str">
            <v>Actions Zone Euro Grandes Capitalisations</v>
          </cell>
          <cell r="L2467" t="str">
            <v>Europe Fonds ouverts  - Actions Zone Euro Grandes Cap.</v>
          </cell>
          <cell r="M2467" t="str">
            <v>FBAA</v>
          </cell>
          <cell r="N2467" t="str">
            <v>FBAAB</v>
          </cell>
          <cell r="O2467" t="str">
            <v>Quotidien</v>
          </cell>
          <cell r="P2467" t="str">
            <v>France</v>
          </cell>
          <cell r="Q2467" t="str">
            <v>Oui</v>
          </cell>
          <cell r="R2467" t="str">
            <v/>
          </cell>
          <cell r="S2467" t="str">
            <v/>
          </cell>
          <cell r="T2467" t="str">
            <v>Zone Euro</v>
          </cell>
          <cell r="U2467" t="str">
            <v>Euroland</v>
          </cell>
          <cell r="V2467">
            <v>6</v>
          </cell>
          <cell r="W2467" t="str">
            <v>Non</v>
          </cell>
          <cell r="X2467" t="str">
            <v>Cap</v>
          </cell>
          <cell r="Y2467" t="str">
            <v>11h30</v>
          </cell>
          <cell r="Z2467" t="str">
            <v>J+3</v>
          </cell>
          <cell r="AA2467" t="str">
            <v>Label ISR 012021</v>
          </cell>
          <cell r="AB2467" t="str">
            <v>Oui</v>
          </cell>
          <cell r="AC2467" t="str">
            <v>Oui</v>
          </cell>
          <cell r="AD2467">
            <v>2.25</v>
          </cell>
          <cell r="AE2467">
            <v>2.54</v>
          </cell>
        </row>
        <row r="2468">
          <cell r="A2468" t="str">
            <v>FR0011522341</v>
          </cell>
          <cell r="B2468" t="str">
            <v>BBM V-Flex APC</v>
          </cell>
          <cell r="D2468">
            <v>1</v>
          </cell>
          <cell r="E2468" t="str">
            <v>SICAV</v>
          </cell>
          <cell r="F2468" t="str">
            <v>Montpensier Finance</v>
          </cell>
          <cell r="G2468" t="str">
            <v>Montpensier Finance</v>
          </cell>
          <cell r="H2468" t="str">
            <v>EUR</v>
          </cell>
          <cell r="I2468" t="str">
            <v>(Euro Stoxx 50 NR EUR) 50% + ( Eonia) 50%</v>
          </cell>
          <cell r="J2468" t="str">
            <v>www.montpensier.com</v>
          </cell>
          <cell r="K2468" t="str">
            <v>Mixtes EUR Flexible</v>
          </cell>
          <cell r="L2468" t="str">
            <v>Europe Fonds ouverts  - Allocation EUR Flexible</v>
          </cell>
          <cell r="M2468" t="str">
            <v>EACA</v>
          </cell>
          <cell r="N2468" t="str">
            <v>EACAB</v>
          </cell>
          <cell r="O2468" t="str">
            <v>Quotidien</v>
          </cell>
          <cell r="P2468" t="str">
            <v>Switzerland;France;Luxembourg;</v>
          </cell>
          <cell r="Q2468" t="str">
            <v>Oui</v>
          </cell>
          <cell r="R2468" t="str">
            <v/>
          </cell>
          <cell r="S2468" t="str">
            <v>+ 85 ans</v>
          </cell>
          <cell r="T2468" t="str">
            <v>Zone Euro</v>
          </cell>
          <cell r="U2468" t="str">
            <v>Euroland</v>
          </cell>
          <cell r="V2468">
            <v>5</v>
          </cell>
          <cell r="W2468" t="str">
            <v>Non</v>
          </cell>
          <cell r="X2468" t="str">
            <v>Cap</v>
          </cell>
          <cell r="Y2468" t="str">
            <v>11h00</v>
          </cell>
          <cell r="Z2468" t="str">
            <v>J+3</v>
          </cell>
          <cell r="AB2468" t="str">
            <v>Non</v>
          </cell>
          <cell r="AC2468" t="str">
            <v>Oui</v>
          </cell>
          <cell r="AD2468">
            <v>1</v>
          </cell>
          <cell r="AE2468">
            <v>1.1599999999999999</v>
          </cell>
        </row>
        <row r="2469">
          <cell r="A2469" t="str">
            <v>FR0013073731</v>
          </cell>
          <cell r="B2469" t="str">
            <v>Best Business Models SRI IC</v>
          </cell>
          <cell r="D2469">
            <v>3</v>
          </cell>
          <cell r="E2469" t="str">
            <v>SICAV</v>
          </cell>
          <cell r="F2469" t="str">
            <v>Montpensier Finance</v>
          </cell>
          <cell r="G2469" t="str">
            <v>Montpensier Finance</v>
          </cell>
          <cell r="H2469" t="str">
            <v>EUR</v>
          </cell>
          <cell r="I2469" t="str">
            <v>Euro Stoxx NR EUR</v>
          </cell>
          <cell r="J2469" t="str">
            <v>www.montpensier.com</v>
          </cell>
          <cell r="K2469" t="str">
            <v>Actions Zone Euro Grandes Capitalisations</v>
          </cell>
          <cell r="L2469" t="str">
            <v>Europe Fonds ouverts  - Actions Zone Euro Grandes Cap.</v>
          </cell>
          <cell r="M2469" t="str">
            <v>FBAA</v>
          </cell>
          <cell r="N2469" t="str">
            <v>FBAAB</v>
          </cell>
          <cell r="O2469" t="str">
            <v>Quotidien</v>
          </cell>
          <cell r="P2469" t="str">
            <v>France</v>
          </cell>
          <cell r="Q2469" t="str">
            <v>Oui</v>
          </cell>
          <cell r="R2469" t="str">
            <v/>
          </cell>
          <cell r="S2469" t="str">
            <v/>
          </cell>
          <cell r="T2469" t="str">
            <v>Zone Euro</v>
          </cell>
          <cell r="U2469" t="str">
            <v>Euroland</v>
          </cell>
          <cell r="V2469">
            <v>6</v>
          </cell>
          <cell r="W2469" t="str">
            <v>Non</v>
          </cell>
          <cell r="X2469" t="str">
            <v>Cap</v>
          </cell>
          <cell r="Y2469" t="str">
            <v>11h30</v>
          </cell>
          <cell r="Z2469" t="str">
            <v>J+3</v>
          </cell>
          <cell r="AA2469" t="str">
            <v>Label ISR 052020</v>
          </cell>
          <cell r="AB2469" t="str">
            <v>Oui</v>
          </cell>
          <cell r="AC2469" t="str">
            <v>Oui</v>
          </cell>
          <cell r="AD2469">
            <v>1.3754</v>
          </cell>
          <cell r="AE2469">
            <v>1.48</v>
          </cell>
        </row>
        <row r="2470">
          <cell r="A2470" t="str">
            <v>FR0013079753</v>
          </cell>
          <cell r="B2470" t="str">
            <v>Best Business Models SRI IPC</v>
          </cell>
          <cell r="D2470">
            <v>1</v>
          </cell>
          <cell r="E2470" t="str">
            <v>SICAV</v>
          </cell>
          <cell r="F2470" t="str">
            <v>Montpensier Finance</v>
          </cell>
          <cell r="G2470" t="str">
            <v>Montpensier Finance</v>
          </cell>
          <cell r="H2470" t="str">
            <v>EUR</v>
          </cell>
          <cell r="I2470" t="str">
            <v>Euro Stoxx NR EUR</v>
          </cell>
          <cell r="J2470" t="str">
            <v>www.montpensier.com</v>
          </cell>
          <cell r="K2470" t="str">
            <v>Actions Zone Euro Grandes Capitalisations</v>
          </cell>
          <cell r="L2470" t="str">
            <v>Europe Fonds ouverts  - Actions Zone Euro Grandes Cap.</v>
          </cell>
          <cell r="M2470" t="str">
            <v>FBAA</v>
          </cell>
          <cell r="N2470" t="str">
            <v>FBAAB</v>
          </cell>
          <cell r="O2470" t="str">
            <v>Quotidien</v>
          </cell>
          <cell r="P2470" t="str">
            <v>France</v>
          </cell>
          <cell r="Q2470" t="str">
            <v>Oui</v>
          </cell>
          <cell r="R2470" t="str">
            <v/>
          </cell>
          <cell r="S2470" t="str">
            <v/>
          </cell>
          <cell r="T2470" t="str">
            <v>Zone Euro</v>
          </cell>
          <cell r="U2470" t="str">
            <v>Euroland</v>
          </cell>
          <cell r="V2470">
            <v>6</v>
          </cell>
          <cell r="W2470" t="str">
            <v>Non</v>
          </cell>
          <cell r="X2470" t="str">
            <v>Cap</v>
          </cell>
          <cell r="Y2470" t="str">
            <v>11h30</v>
          </cell>
          <cell r="Z2470" t="str">
            <v>J+3</v>
          </cell>
          <cell r="AA2470" t="str">
            <v>Label ISR 012021</v>
          </cell>
          <cell r="AB2470" t="str">
            <v>Oui</v>
          </cell>
          <cell r="AC2470" t="str">
            <v>Oui</v>
          </cell>
          <cell r="AD2470">
            <v>0.9</v>
          </cell>
          <cell r="AE2470">
            <v>1.19</v>
          </cell>
        </row>
        <row r="2471">
          <cell r="A2471" t="str">
            <v>FR0013083656</v>
          </cell>
          <cell r="B2471" t="str">
            <v>Great European Models SRI IC</v>
          </cell>
          <cell r="D2471">
            <v>2</v>
          </cell>
          <cell r="E2471" t="str">
            <v>SICAV</v>
          </cell>
          <cell r="F2471" t="str">
            <v>Montpensier Finance</v>
          </cell>
          <cell r="G2471" t="str">
            <v>Montpensier Finance</v>
          </cell>
          <cell r="H2471" t="str">
            <v>EUR</v>
          </cell>
          <cell r="I2471" t="str">
            <v>Stoxx Europe 600 NR EUR</v>
          </cell>
          <cell r="J2471" t="str">
            <v>www.montpensier.com</v>
          </cell>
          <cell r="K2471" t="str">
            <v>Actions Europe Grandes Capitalisations Mixte</v>
          </cell>
          <cell r="L2471" t="str">
            <v>Europe Fonds ouverts  - Actions Europe Gdes Cap. Mixte</v>
          </cell>
          <cell r="M2471" t="str">
            <v>FCBB</v>
          </cell>
          <cell r="N2471" t="str">
            <v>FCBBB</v>
          </cell>
          <cell r="O2471" t="str">
            <v>Quotidien</v>
          </cell>
          <cell r="P2471" t="str">
            <v>France</v>
          </cell>
          <cell r="Q2471" t="str">
            <v>Oui</v>
          </cell>
          <cell r="R2471" t="str">
            <v/>
          </cell>
          <cell r="S2471" t="str">
            <v/>
          </cell>
          <cell r="T2471" t="str">
            <v>Europe</v>
          </cell>
          <cell r="U2471" t="str">
            <v>Europe</v>
          </cell>
          <cell r="V2471">
            <v>6</v>
          </cell>
          <cell r="W2471" t="str">
            <v>Non</v>
          </cell>
          <cell r="X2471" t="str">
            <v>Cap</v>
          </cell>
          <cell r="Y2471" t="str">
            <v>11h30</v>
          </cell>
          <cell r="Z2471" t="str">
            <v>J+3</v>
          </cell>
          <cell r="AA2471" t="str">
            <v>Label ISR 012021</v>
          </cell>
          <cell r="AB2471" t="str">
            <v>Oui</v>
          </cell>
          <cell r="AC2471" t="str">
            <v>Oui</v>
          </cell>
          <cell r="AD2471">
            <v>1.5</v>
          </cell>
          <cell r="AE2471">
            <v>1.5</v>
          </cell>
        </row>
        <row r="2472">
          <cell r="A2472" t="str">
            <v>FR0013084381</v>
          </cell>
          <cell r="B2472" t="str">
            <v>Great European Models SRI RC</v>
          </cell>
          <cell r="D2472">
            <v>1</v>
          </cell>
          <cell r="E2472" t="str">
            <v>SICAV</v>
          </cell>
          <cell r="F2472" t="str">
            <v>Montpensier Finance</v>
          </cell>
          <cell r="G2472" t="str">
            <v>Montpensier Finance</v>
          </cell>
          <cell r="H2472" t="str">
            <v>EUR</v>
          </cell>
          <cell r="I2472" t="str">
            <v>Stoxx Europe 600 NR EUR</v>
          </cell>
          <cell r="J2472" t="str">
            <v>www.montpensier.com</v>
          </cell>
          <cell r="K2472" t="str">
            <v>Actions Europe Grandes Capitalisations Mixte</v>
          </cell>
          <cell r="L2472" t="str">
            <v>Europe Fonds ouverts  - Actions Europe Gdes Cap. Mixte</v>
          </cell>
          <cell r="M2472" t="str">
            <v>FCBB</v>
          </cell>
          <cell r="N2472" t="str">
            <v>FCBBB</v>
          </cell>
          <cell r="O2472" t="str">
            <v>Quotidien</v>
          </cell>
          <cell r="P2472" t="str">
            <v>France</v>
          </cell>
          <cell r="Q2472" t="str">
            <v>Oui</v>
          </cell>
          <cell r="R2472" t="str">
            <v/>
          </cell>
          <cell r="S2472" t="str">
            <v/>
          </cell>
          <cell r="T2472" t="str">
            <v>Europe</v>
          </cell>
          <cell r="U2472" t="str">
            <v>Europe</v>
          </cell>
          <cell r="V2472">
            <v>6</v>
          </cell>
          <cell r="W2472" t="str">
            <v>Non</v>
          </cell>
          <cell r="X2472" t="str">
            <v>Cap</v>
          </cell>
          <cell r="Y2472" t="str">
            <v>11h30</v>
          </cell>
          <cell r="Z2472" t="str">
            <v>J+3</v>
          </cell>
          <cell r="AA2472" t="str">
            <v>Label ISR 012021</v>
          </cell>
          <cell r="AB2472" t="str">
            <v>Oui</v>
          </cell>
          <cell r="AC2472" t="str">
            <v>Oui</v>
          </cell>
          <cell r="AD2472">
            <v>2.25</v>
          </cell>
          <cell r="AE2472">
            <v>2.25</v>
          </cell>
        </row>
        <row r="2473">
          <cell r="A2473" t="str">
            <v>FR0011138171</v>
          </cell>
          <cell r="B2473" t="str">
            <v>International Balance AC</v>
          </cell>
          <cell r="C2473" t="str">
            <v>En cours de référencement ? (demande Premium 13/03/2015) ! Encours &lt;20M€</v>
          </cell>
          <cell r="D2473">
            <v>0</v>
          </cell>
          <cell r="E2473" t="str">
            <v>FCP (2)</v>
          </cell>
          <cell r="F2473" t="str">
            <v>Montpensier Finance</v>
          </cell>
          <cell r="G2473" t="str">
            <v>Montpensier Finance</v>
          </cell>
          <cell r="H2473" t="str">
            <v>EUR</v>
          </cell>
          <cell r="I2473" t="str">
            <v>Pas d'indice de référence</v>
          </cell>
          <cell r="J2473" t="str">
            <v>www.montpensier.com</v>
          </cell>
          <cell r="K2473" t="str">
            <v>Mixtes EUR Flexible</v>
          </cell>
          <cell r="L2473" t="str">
            <v>Europe Fonds ouverts  - Allocation EUR Flexible - International</v>
          </cell>
          <cell r="M2473" t="str">
            <v>EACA</v>
          </cell>
          <cell r="N2473" t="str">
            <v>EACAB</v>
          </cell>
          <cell r="O2473" t="str">
            <v>Hebdomadaire</v>
          </cell>
          <cell r="P2473" t="str">
            <v>France</v>
          </cell>
          <cell r="Q2473" t="str">
            <v>Non</v>
          </cell>
          <cell r="R2473" t="str">
            <v/>
          </cell>
          <cell r="S2473" t="str">
            <v>+ 85 ans</v>
          </cell>
          <cell r="T2473" t="str">
            <v>International</v>
          </cell>
          <cell r="U2473" t="str">
            <v>Global</v>
          </cell>
          <cell r="V2473">
            <v>3</v>
          </cell>
          <cell r="W2473" t="str">
            <v>Non</v>
          </cell>
          <cell r="X2473" t="str">
            <v>Cap</v>
          </cell>
          <cell r="Y2473" t="str">
            <v>10h00</v>
          </cell>
          <cell r="Z2473" t="str">
            <v>J+3</v>
          </cell>
          <cell r="AB2473" t="str">
            <v>Non</v>
          </cell>
          <cell r="AC2473" t="str">
            <v>Oui</v>
          </cell>
          <cell r="AD2473">
            <v>1.35</v>
          </cell>
          <cell r="AE2473">
            <v>1.38</v>
          </cell>
        </row>
        <row r="2474">
          <cell r="A2474" t="str">
            <v>FR0013476678</v>
          </cell>
          <cell r="B2474" t="str">
            <v>M Climate Solutions R</v>
          </cell>
          <cell r="D2474">
            <v>8</v>
          </cell>
          <cell r="E2474" t="str">
            <v>FCP</v>
          </cell>
          <cell r="F2474" t="str">
            <v>Montpensier Finance</v>
          </cell>
          <cell r="G2474" t="str">
            <v>Montpensier Finance</v>
          </cell>
          <cell r="H2474" t="str">
            <v>EUR</v>
          </cell>
          <cell r="I2474" t="str">
            <v>STOXX Global 1800 NR EUR</v>
          </cell>
          <cell r="J2474" t="str">
            <v>www.montpensier.com</v>
          </cell>
          <cell r="K2474" t="str">
            <v>Secteur Ecologie</v>
          </cell>
          <cell r="L2474" t="str">
            <v>Europe Fonds ouverts  - Actions Secteur Ecologie</v>
          </cell>
          <cell r="M2474" t="str">
            <v>G0E0</v>
          </cell>
          <cell r="N2474" t="str">
            <v>G0E0B</v>
          </cell>
          <cell r="O2474" t="str">
            <v>Quotidien</v>
          </cell>
          <cell r="P2474" t="str">
            <v>France</v>
          </cell>
          <cell r="Q2474" t="str">
            <v>Non</v>
          </cell>
          <cell r="R2474" t="str">
            <v/>
          </cell>
          <cell r="S2474" t="str">
            <v/>
          </cell>
          <cell r="T2474" t="str">
            <v>International</v>
          </cell>
          <cell r="U2474" t="str">
            <v>Global</v>
          </cell>
          <cell r="V2474">
            <v>6</v>
          </cell>
          <cell r="W2474">
            <v>6</v>
          </cell>
          <cell r="X2474" t="str">
            <v>Cap</v>
          </cell>
          <cell r="Y2474" t="str">
            <v>11h00</v>
          </cell>
          <cell r="Z2474" t="str">
            <v>J+3</v>
          </cell>
          <cell r="AA2474" t="str">
            <v>Greenfin (contrôlé ok le 12/10/2020)</v>
          </cell>
          <cell r="AB2474" t="str">
            <v>Oui</v>
          </cell>
          <cell r="AC2474" t="str">
            <v>Oui</v>
          </cell>
          <cell r="AD2474">
            <v>1.8</v>
          </cell>
          <cell r="AE2474">
            <v>1.87</v>
          </cell>
        </row>
        <row r="2475">
          <cell r="A2475" t="str">
            <v>FR0011859206</v>
          </cell>
          <cell r="B2475" t="str">
            <v>MFD Patrimoine IC</v>
          </cell>
          <cell r="C2475" t="str">
            <v>Dédié CGP</v>
          </cell>
          <cell r="D2475">
            <v>2</v>
          </cell>
          <cell r="E2475" t="str">
            <v>SICAV</v>
          </cell>
          <cell r="F2475" t="str">
            <v>Montpensier Finance</v>
          </cell>
          <cell r="G2475" t="str">
            <v>Montpensier Finance</v>
          </cell>
          <cell r="H2475" t="str">
            <v>EUR</v>
          </cell>
          <cell r="I2475" t="str">
            <v>Pas d'indice de référence</v>
          </cell>
          <cell r="J2475" t="str">
            <v>www.montpensier.com</v>
          </cell>
          <cell r="K2475" t="str">
            <v>Mixtes EUR Flexible</v>
          </cell>
          <cell r="L2475" t="str">
            <v>Europe Fonds ouverts  - Allocation EUR Flexible - International</v>
          </cell>
          <cell r="M2475" t="str">
            <v>EACA</v>
          </cell>
          <cell r="N2475" t="str">
            <v>EACAB</v>
          </cell>
          <cell r="O2475" t="str">
            <v>Quotidien</v>
          </cell>
          <cell r="P2475" t="str">
            <v>France</v>
          </cell>
          <cell r="Q2475" t="str">
            <v>Non</v>
          </cell>
          <cell r="R2475" t="str">
            <v/>
          </cell>
          <cell r="S2475" t="str">
            <v>+ 85 ans</v>
          </cell>
          <cell r="T2475" t="str">
            <v>International</v>
          </cell>
          <cell r="U2475" t="str">
            <v>Global</v>
          </cell>
          <cell r="V2475">
            <v>4</v>
          </cell>
          <cell r="W2475" t="str">
            <v>Non</v>
          </cell>
          <cell r="X2475" t="str">
            <v>Cap</v>
          </cell>
          <cell r="Y2475" t="str">
            <v>10h00</v>
          </cell>
          <cell r="Z2475" t="str">
            <v>J+3</v>
          </cell>
          <cell r="AB2475" t="str">
            <v>Non</v>
          </cell>
          <cell r="AC2475" t="str">
            <v>Oui</v>
          </cell>
          <cell r="AD2475">
            <v>1</v>
          </cell>
          <cell r="AE2475">
            <v>1.59</v>
          </cell>
        </row>
        <row r="2476">
          <cell r="A2476" t="str">
            <v>FR0013083680</v>
          </cell>
          <cell r="B2476" t="str">
            <v>M Convertibles AC</v>
          </cell>
          <cell r="D2476">
            <v>4</v>
          </cell>
          <cell r="E2476" t="str">
            <v>SICAV</v>
          </cell>
          <cell r="F2476" t="str">
            <v>Montpensier Finance</v>
          </cell>
          <cell r="G2476" t="str">
            <v>Montpensier Finance</v>
          </cell>
          <cell r="H2476" t="str">
            <v>EUR</v>
          </cell>
          <cell r="I2476" t="str">
            <v>Exane ECI Euro TR</v>
          </cell>
          <cell r="J2476" t="str">
            <v>www.montpensier.com</v>
          </cell>
          <cell r="K2476" t="str">
            <v>Obligations Convertibles - Europe</v>
          </cell>
          <cell r="L2476" t="str">
            <v>Europe Fonds ouverts  - Convertibles Europe</v>
          </cell>
          <cell r="M2476" t="str">
            <v>C00A</v>
          </cell>
          <cell r="N2476" t="str">
            <v>C00AB</v>
          </cell>
          <cell r="O2476" t="str">
            <v>Quotidien</v>
          </cell>
          <cell r="P2476" t="str">
            <v>France</v>
          </cell>
          <cell r="Q2476" t="str">
            <v>Non</v>
          </cell>
          <cell r="R2476" t="str">
            <v/>
          </cell>
          <cell r="S2476" t="str">
            <v>+ 85 ans</v>
          </cell>
          <cell r="T2476" t="str">
            <v>Zone Euro</v>
          </cell>
          <cell r="U2476" t="str">
            <v>Euroland</v>
          </cell>
          <cell r="V2476">
            <v>4</v>
          </cell>
          <cell r="W2476" t="str">
            <v>Non</v>
          </cell>
          <cell r="X2476" t="str">
            <v>Cap</v>
          </cell>
          <cell r="Y2476" t="str">
            <v>11h00</v>
          </cell>
          <cell r="Z2476" t="str">
            <v>J+3</v>
          </cell>
          <cell r="AA2476" t="str">
            <v>Label ISR 01/2022</v>
          </cell>
          <cell r="AB2476" t="str">
            <v>Oui</v>
          </cell>
          <cell r="AC2476" t="str">
            <v>Oui</v>
          </cell>
          <cell r="AD2476">
            <v>1.2</v>
          </cell>
          <cell r="AE2476">
            <v>1.42</v>
          </cell>
        </row>
        <row r="2477">
          <cell r="A2477" t="str">
            <v>FR0013084357</v>
          </cell>
          <cell r="B2477" t="str">
            <v>M Convertibles IC</v>
          </cell>
          <cell r="D2477">
            <v>2</v>
          </cell>
          <cell r="E2477" t="str">
            <v>SICAV</v>
          </cell>
          <cell r="F2477" t="str">
            <v>Montpensier Finance</v>
          </cell>
          <cell r="G2477" t="str">
            <v>Montpensier Finance</v>
          </cell>
          <cell r="H2477" t="str">
            <v>EUR</v>
          </cell>
          <cell r="I2477" t="str">
            <v>Exane ECI Euro TR</v>
          </cell>
          <cell r="J2477" t="str">
            <v>www.montpensier.com</v>
          </cell>
          <cell r="K2477" t="str">
            <v>Obligations Convertibles - Europe</v>
          </cell>
          <cell r="L2477" t="str">
            <v>Europe Fonds ouverts  - Convertibles Europe</v>
          </cell>
          <cell r="M2477" t="str">
            <v>C00A</v>
          </cell>
          <cell r="N2477" t="str">
            <v>C00AB</v>
          </cell>
          <cell r="O2477" t="str">
            <v>Quotidien</v>
          </cell>
          <cell r="P2477" t="str">
            <v>France</v>
          </cell>
          <cell r="Q2477" t="str">
            <v>Non</v>
          </cell>
          <cell r="R2477" t="str">
            <v/>
          </cell>
          <cell r="S2477" t="str">
            <v>+ 85 ans</v>
          </cell>
          <cell r="T2477" t="str">
            <v>Zone Euro</v>
          </cell>
          <cell r="U2477" t="str">
            <v>Euroland</v>
          </cell>
          <cell r="V2477">
            <v>4</v>
          </cell>
          <cell r="W2477" t="str">
            <v>Non</v>
          </cell>
          <cell r="X2477" t="str">
            <v>Cap</v>
          </cell>
          <cell r="Y2477" t="str">
            <v>11h00</v>
          </cell>
          <cell r="Z2477" t="str">
            <v>J+3</v>
          </cell>
          <cell r="AA2477" t="str">
            <v>Label ISR 01/2022</v>
          </cell>
          <cell r="AB2477" t="str">
            <v>Oui</v>
          </cell>
          <cell r="AC2477" t="str">
            <v>Oui</v>
          </cell>
          <cell r="AD2477">
            <v>0.8</v>
          </cell>
          <cell r="AE2477">
            <v>1.02</v>
          </cell>
        </row>
        <row r="2478">
          <cell r="A2478" t="str">
            <v>FR0011138197</v>
          </cell>
          <cell r="B2478" t="str">
            <v>Mondial Valor AC</v>
          </cell>
          <cell r="C2478" t="str">
            <v>En cours de référencement ? (demande Premium 13/03/2015) ! Encours &lt;20M€</v>
          </cell>
          <cell r="D2478">
            <v>0</v>
          </cell>
          <cell r="E2478" t="str">
            <v>FCP (2)</v>
          </cell>
          <cell r="F2478" t="str">
            <v>Montpensier Finance</v>
          </cell>
          <cell r="G2478" t="str">
            <v>Montpensier Finance</v>
          </cell>
          <cell r="H2478" t="str">
            <v>EUR</v>
          </cell>
          <cell r="I2478" t="str">
            <v>Pas d'indice de référence</v>
          </cell>
          <cell r="J2478" t="str">
            <v>www.montpensier.com</v>
          </cell>
          <cell r="K2478" t="str">
            <v>Mixtes EUR Flexible</v>
          </cell>
          <cell r="L2478" t="str">
            <v>Europe Fonds ouverts  - Allocation EUR Flexible - International</v>
          </cell>
          <cell r="M2478" t="str">
            <v>EACA</v>
          </cell>
          <cell r="N2478" t="str">
            <v>EACAB</v>
          </cell>
          <cell r="O2478" t="str">
            <v>Hebdomadaire</v>
          </cell>
          <cell r="P2478" t="str">
            <v>France</v>
          </cell>
          <cell r="Q2478" t="str">
            <v>Non</v>
          </cell>
          <cell r="R2478" t="str">
            <v/>
          </cell>
          <cell r="S2478" t="str">
            <v>+ 85 ans</v>
          </cell>
          <cell r="T2478" t="str">
            <v>International</v>
          </cell>
          <cell r="U2478" t="str">
            <v>Global</v>
          </cell>
          <cell r="V2478">
            <v>5</v>
          </cell>
          <cell r="W2478" t="str">
            <v>Non</v>
          </cell>
          <cell r="X2478" t="str">
            <v>Cap</v>
          </cell>
          <cell r="Y2478" t="str">
            <v>10h00</v>
          </cell>
          <cell r="Z2478" t="str">
            <v>J+3</v>
          </cell>
          <cell r="AB2478" t="str">
            <v>Non</v>
          </cell>
          <cell r="AC2478" t="str">
            <v>Oui</v>
          </cell>
          <cell r="AD2478">
            <v>1.5</v>
          </cell>
          <cell r="AE2478">
            <v>1.68</v>
          </cell>
        </row>
        <row r="2479">
          <cell r="A2479" t="str">
            <v>FR0012326791</v>
          </cell>
          <cell r="B2479" t="str">
            <v>Quadrator SRI RC</v>
          </cell>
          <cell r="D2479">
            <v>8</v>
          </cell>
          <cell r="E2479" t="str">
            <v>FCP</v>
          </cell>
          <cell r="F2479" t="str">
            <v>Montpensier Finance</v>
          </cell>
          <cell r="G2479" t="str">
            <v>Montpensier Finance</v>
          </cell>
          <cell r="H2479" t="str">
            <v>EUR</v>
          </cell>
          <cell r="I2479" t="str">
            <v>Euro Stoxx Small NR EUR</v>
          </cell>
          <cell r="J2479" t="str">
            <v>www.montpensier.com</v>
          </cell>
          <cell r="K2479" t="str">
            <v>Actions Zone Euro Moyennes Capitalisations</v>
          </cell>
          <cell r="L2479" t="str">
            <v>Europe Fonds ouverts  - Actions Zone Euro Moyennes Cap.</v>
          </cell>
          <cell r="M2479" t="str">
            <v>FBCA</v>
          </cell>
          <cell r="N2479" t="str">
            <v>FBCAB</v>
          </cell>
          <cell r="O2479" t="str">
            <v>Quotidien</v>
          </cell>
          <cell r="P2479" t="str">
            <v>France</v>
          </cell>
          <cell r="Q2479" t="str">
            <v>Oui</v>
          </cell>
          <cell r="R2479" t="str">
            <v/>
          </cell>
          <cell r="S2479" t="str">
            <v/>
          </cell>
          <cell r="T2479" t="str">
            <v>Zone Euro</v>
          </cell>
          <cell r="U2479" t="str">
            <v>Euroland</v>
          </cell>
          <cell r="V2479">
            <v>6</v>
          </cell>
          <cell r="W2479" t="str">
            <v>Non</v>
          </cell>
          <cell r="X2479" t="str">
            <v>Cap</v>
          </cell>
          <cell r="Y2479" t="str">
            <v>11h00</v>
          </cell>
          <cell r="Z2479" t="str">
            <v>J+3</v>
          </cell>
          <cell r="AA2479" t="str">
            <v>Label ISR 012021</v>
          </cell>
          <cell r="AB2479" t="str">
            <v>Oui</v>
          </cell>
          <cell r="AC2479" t="str">
            <v>Oui</v>
          </cell>
          <cell r="AD2479">
            <v>2.2000000000000002</v>
          </cell>
          <cell r="AE2479">
            <v>2.41</v>
          </cell>
        </row>
        <row r="2480">
          <cell r="A2480" t="str">
            <v>FR0010482984</v>
          </cell>
          <cell r="B2480" t="str">
            <v>Quadrator SRI IC</v>
          </cell>
          <cell r="D2480">
            <v>1</v>
          </cell>
          <cell r="E2480" t="str">
            <v>FCP</v>
          </cell>
          <cell r="F2480" t="str">
            <v>Montpensier Finance</v>
          </cell>
          <cell r="G2480" t="str">
            <v>Montpensier Finance</v>
          </cell>
          <cell r="H2480" t="str">
            <v>EUR</v>
          </cell>
          <cell r="I2480" t="str">
            <v>Euro Stoxx Small NR EUR</v>
          </cell>
          <cell r="J2480" t="str">
            <v>www.montpensier.com</v>
          </cell>
          <cell r="K2480" t="str">
            <v>Actions Zone Euro Moyennes Capitalisations</v>
          </cell>
          <cell r="L2480" t="str">
            <v>Europe Fonds ouverts  - Actions Zone Euro Moyennes Cap.</v>
          </cell>
          <cell r="M2480" t="str">
            <v>FBCA</v>
          </cell>
          <cell r="N2480" t="str">
            <v>FBCAB</v>
          </cell>
          <cell r="O2480" t="str">
            <v>Quotidien</v>
          </cell>
          <cell r="P2480" t="str">
            <v>Switzerland;France;Luxembourg;</v>
          </cell>
          <cell r="Q2480" t="str">
            <v>Oui</v>
          </cell>
          <cell r="R2480" t="str">
            <v/>
          </cell>
          <cell r="S2480" t="str">
            <v/>
          </cell>
          <cell r="T2480" t="str">
            <v>Zone Euro</v>
          </cell>
          <cell r="U2480" t="str">
            <v>Euroland</v>
          </cell>
          <cell r="V2480">
            <v>6</v>
          </cell>
          <cell r="W2480" t="str">
            <v>Non</v>
          </cell>
          <cell r="X2480" t="str">
            <v>Cap</v>
          </cell>
          <cell r="Y2480" t="str">
            <v>11h00</v>
          </cell>
          <cell r="Z2480" t="str">
            <v>J+3</v>
          </cell>
          <cell r="AA2480" t="str">
            <v>Label ISR 012021</v>
          </cell>
          <cell r="AB2480" t="str">
            <v>Oui</v>
          </cell>
          <cell r="AC2480" t="str">
            <v>Oui</v>
          </cell>
          <cell r="AD2480">
            <v>1.5</v>
          </cell>
          <cell r="AE2480">
            <v>1.71</v>
          </cell>
        </row>
        <row r="2481">
          <cell r="A2481" t="str">
            <v>FR0011516830</v>
          </cell>
          <cell r="B2481" t="str">
            <v>Global Absolue A</v>
          </cell>
          <cell r="C2481" t="str">
            <v xml:space="preserve">Dédié CGP (01/09/2014) </v>
          </cell>
          <cell r="D2481">
            <v>5</v>
          </cell>
          <cell r="E2481" t="str">
            <v xml:space="preserve">FCP </v>
          </cell>
          <cell r="F2481" t="str">
            <v>Montsegur Finance</v>
          </cell>
          <cell r="G2481" t="str">
            <v>Montségur Finance</v>
          </cell>
          <cell r="H2481" t="str">
            <v>EUR</v>
          </cell>
          <cell r="I2481" t="str">
            <v>(FTSE MTS Ex-CNO Etrix TR EUR) 35% + ( Euronext Paris CAC 40 NR EUR) 5% + (Euro Stoxx NR EUR) 5% + (Eonia) 30% + (MSCI World NR EUR)10% + (FTSE WGBI USD) 15%</v>
          </cell>
          <cell r="J2481" t="str">
            <v>www.montsegurfinance.com</v>
          </cell>
          <cell r="K2481" t="str">
            <v>Mixtes EUR Prudents</v>
          </cell>
          <cell r="L2481" t="str">
            <v>Europe Fonds ouverts  - Allocation EUR Prudente - International</v>
          </cell>
          <cell r="M2481" t="str">
            <v>EAAA</v>
          </cell>
          <cell r="N2481" t="str">
            <v>EAAAB</v>
          </cell>
          <cell r="O2481" t="str">
            <v>Quotidien</v>
          </cell>
          <cell r="Q2481" t="str">
            <v>Non</v>
          </cell>
          <cell r="R2481" t="str">
            <v/>
          </cell>
          <cell r="S2481" t="str">
            <v>+ 85 ans</v>
          </cell>
          <cell r="T2481" t="str">
            <v>International</v>
          </cell>
          <cell r="U2481" t="str">
            <v>Global</v>
          </cell>
          <cell r="V2481">
            <v>3</v>
          </cell>
          <cell r="X2481" t="str">
            <v>Cap</v>
          </cell>
          <cell r="Y2481" t="str">
            <v>11h00 J-1</v>
          </cell>
          <cell r="Z2481" t="str">
            <v>J+2</v>
          </cell>
          <cell r="AA2481">
            <v>0</v>
          </cell>
          <cell r="AB2481" t="str">
            <v>Non</v>
          </cell>
          <cell r="AC2481" t="str">
            <v>Oui</v>
          </cell>
          <cell r="AD2481">
            <v>1.4</v>
          </cell>
          <cell r="AE2481">
            <v>1.86</v>
          </cell>
        </row>
        <row r="2482">
          <cell r="A2482" t="str">
            <v>FR0011516848</v>
          </cell>
          <cell r="B2482" t="str">
            <v>Global Harmonie A</v>
          </cell>
          <cell r="C2482" t="str">
            <v>Dédié CGP (01/09/2014)</v>
          </cell>
          <cell r="D2482">
            <v>5</v>
          </cell>
          <cell r="E2482" t="str">
            <v xml:space="preserve">FCP </v>
          </cell>
          <cell r="F2482" t="str">
            <v>Montsegur Finance</v>
          </cell>
          <cell r="G2482" t="str">
            <v>Montségur Finance</v>
          </cell>
          <cell r="H2482" t="str">
            <v>EUR</v>
          </cell>
          <cell r="I2482" t="str">
            <v>(FTSE MTS Ex-CNO Etrix TR EUR) 20% + ( Euronext Paris CAC 40 NR EUR) 25% + (Euro Stoxx NR EUR) 10% + (Eonia) 10% + (MSCI World NR EUR)25% + (FTSE WGBI USD) 10%</v>
          </cell>
          <cell r="J2482" t="str">
            <v>www.montsegurfinance.com</v>
          </cell>
          <cell r="K2482" t="str">
            <v>Mixtes EUR Dynamiques</v>
          </cell>
          <cell r="L2482" t="str">
            <v>Europe Fonds ouverts  - Allocation EUR Agressive - International</v>
          </cell>
          <cell r="M2482" t="str">
            <v>EADA</v>
          </cell>
          <cell r="N2482" t="str">
            <v>EADAB</v>
          </cell>
          <cell r="O2482" t="str">
            <v>Quotidien</v>
          </cell>
          <cell r="Q2482" t="str">
            <v>Non</v>
          </cell>
          <cell r="R2482" t="str">
            <v/>
          </cell>
          <cell r="S2482" t="str">
            <v>+ 85 ans</v>
          </cell>
          <cell r="T2482" t="str">
            <v>International</v>
          </cell>
          <cell r="U2482" t="str">
            <v>Global</v>
          </cell>
          <cell r="V2482">
            <v>4</v>
          </cell>
          <cell r="X2482" t="str">
            <v>Cap</v>
          </cell>
          <cell r="Y2482" t="str">
            <v>11h00 J-1</v>
          </cell>
          <cell r="Z2482" t="str">
            <v>J+2</v>
          </cell>
          <cell r="AA2482">
            <v>0</v>
          </cell>
          <cell r="AB2482" t="str">
            <v>Non</v>
          </cell>
          <cell r="AC2482" t="str">
            <v>Oui</v>
          </cell>
          <cell r="AD2482">
            <v>1.85</v>
          </cell>
          <cell r="AE2482">
            <v>1.93</v>
          </cell>
        </row>
        <row r="2483">
          <cell r="A2483" t="str">
            <v>FR0013291937</v>
          </cell>
          <cell r="B2483" t="str">
            <v>Globale Challenge</v>
          </cell>
          <cell r="C2483" t="str">
            <v>Pas MS, AMF et Quantalys OK (09/11/2020)</v>
          </cell>
          <cell r="D2483">
            <v>5</v>
          </cell>
          <cell r="E2483" t="str">
            <v>FIA (2)</v>
          </cell>
          <cell r="F2483" t="str">
            <v>Montsegur Finance</v>
          </cell>
          <cell r="G2483" t="str">
            <v>Montségur Finance</v>
          </cell>
          <cell r="H2483" t="str">
            <v>EUR</v>
          </cell>
          <cell r="I2483" t="str">
            <v>(FTSE MTS Ex-CNO Etrix TR EUR) 10% + ( Euronext Paris CAC 40 NR EUR) 15% + (Euro Stoxx NR EUR) 20% + (Eonia) 5% + (MSCI World NR EUR)45% + (FTSE WGBI USD) 5%</v>
          </cell>
          <cell r="J2483" t="str">
            <v>www.montsegurfinance.com</v>
          </cell>
          <cell r="K2483" t="str">
            <v>Mixtes EUR Flexible</v>
          </cell>
          <cell r="L2483" t="str">
            <v>Europe Fonds ouverts  - Allocation EUR Flexible - International</v>
          </cell>
          <cell r="M2483" t="str">
            <v>EACA</v>
          </cell>
          <cell r="N2483" t="str">
            <v>EACAB</v>
          </cell>
          <cell r="O2483" t="str">
            <v>Hebdomadaire</v>
          </cell>
          <cell r="Q2483" t="str">
            <v>Non</v>
          </cell>
          <cell r="R2483" t="str">
            <v/>
          </cell>
          <cell r="S2483" t="str">
            <v>+ 85 ans</v>
          </cell>
          <cell r="T2483" t="str">
            <v>International</v>
          </cell>
          <cell r="U2483" t="str">
            <v>Global</v>
          </cell>
          <cell r="V2483">
            <v>5</v>
          </cell>
          <cell r="X2483" t="str">
            <v>Cap</v>
          </cell>
          <cell r="Y2483" t="str">
            <v>11h00</v>
          </cell>
          <cell r="Z2483" t="str">
            <v>J+4</v>
          </cell>
          <cell r="AA2483">
            <v>0</v>
          </cell>
          <cell r="AB2483" t="str">
            <v>Non</v>
          </cell>
          <cell r="AC2483" t="str">
            <v>Oui</v>
          </cell>
          <cell r="AD2483">
            <v>2.0499999999999998</v>
          </cell>
          <cell r="AE2483">
            <v>2.09</v>
          </cell>
        </row>
        <row r="2484">
          <cell r="A2484" t="str">
            <v>FR0010109140</v>
          </cell>
          <cell r="B2484" t="str">
            <v>Montségur Croissance C</v>
          </cell>
          <cell r="C2484" t="str">
            <v>retiré de Sélection1818 (février 2016)</v>
          </cell>
          <cell r="D2484">
            <v>2</v>
          </cell>
          <cell r="E2484" t="str">
            <v>FCP</v>
          </cell>
          <cell r="F2484" t="str">
            <v>Montsegur Finance</v>
          </cell>
          <cell r="G2484" t="str">
            <v>Montségur Finance</v>
          </cell>
          <cell r="H2484" t="str">
            <v>EUR</v>
          </cell>
          <cell r="I2484" t="str">
            <v>Pas d'indice de référence</v>
          </cell>
          <cell r="J2484" t="str">
            <v>www.montsegurfinance.com</v>
          </cell>
          <cell r="K2484" t="str">
            <v>Actions Europe Grandes Capitalisations Croissance</v>
          </cell>
          <cell r="L2484" t="str">
            <v>Europe Fonds ouverts  - Actions Europe Gdes Cap. Croissance</v>
          </cell>
          <cell r="M2484" t="str">
            <v>FCBC</v>
          </cell>
          <cell r="N2484" t="str">
            <v>FCBCB</v>
          </cell>
          <cell r="O2484" t="str">
            <v>Quotidien</v>
          </cell>
          <cell r="P2484" t="str">
            <v>France</v>
          </cell>
          <cell r="Q2484" t="str">
            <v>Oui</v>
          </cell>
          <cell r="R2484" t="str">
            <v/>
          </cell>
          <cell r="S2484" t="str">
            <v/>
          </cell>
          <cell r="T2484" t="str">
            <v>Europe</v>
          </cell>
          <cell r="U2484" t="str">
            <v>Europe</v>
          </cell>
          <cell r="V2484">
            <v>6</v>
          </cell>
          <cell r="W2484" t="str">
            <v>Non</v>
          </cell>
          <cell r="X2484" t="str">
            <v>Cap</v>
          </cell>
          <cell r="AB2484" t="str">
            <v>Non</v>
          </cell>
          <cell r="AC2484" t="str">
            <v>Oui</v>
          </cell>
          <cell r="AD2484">
            <v>2.5499999999999998</v>
          </cell>
          <cell r="AE2484">
            <v>3.4</v>
          </cell>
        </row>
        <row r="2485">
          <cell r="A2485" t="str">
            <v>FR0010121137</v>
          </cell>
          <cell r="B2485" t="str">
            <v>Montségur Patrimoine C</v>
          </cell>
          <cell r="C2485" t="str">
            <v>Hors liste</v>
          </cell>
          <cell r="D2485">
            <v>0</v>
          </cell>
          <cell r="E2485" t="str">
            <v>FCP</v>
          </cell>
          <cell r="F2485" t="str">
            <v>Montsegur Finance</v>
          </cell>
          <cell r="G2485" t="str">
            <v>Montségur Finance</v>
          </cell>
          <cell r="H2485" t="str">
            <v>EUR</v>
          </cell>
          <cell r="I2485" t="str">
            <v>(Stoxx Europe 600 NR EUR) 30% + ( Eonia) 70%</v>
          </cell>
          <cell r="J2485" t="str">
            <v>www.montsegurfinance.com</v>
          </cell>
          <cell r="K2485" t="str">
            <v>Mixtes EUR Flexible</v>
          </cell>
          <cell r="L2485" t="str">
            <v>Europe Fonds ouverts  - Allocation EUR Flexible</v>
          </cell>
          <cell r="M2485" t="str">
            <v>EACA</v>
          </cell>
          <cell r="N2485" t="str">
            <v>EACAB</v>
          </cell>
          <cell r="O2485" t="str">
            <v>Quotidien</v>
          </cell>
          <cell r="P2485" t="str">
            <v>France</v>
          </cell>
          <cell r="Q2485" t="str">
            <v>Non</v>
          </cell>
          <cell r="R2485" t="str">
            <v/>
          </cell>
          <cell r="S2485" t="str">
            <v>+ 85 ans</v>
          </cell>
          <cell r="T2485" t="str">
            <v>Zone Euro</v>
          </cell>
          <cell r="U2485" t="str">
            <v>Euroland</v>
          </cell>
          <cell r="V2485">
            <v>4</v>
          </cell>
          <cell r="W2485" t="str">
            <v>Non</v>
          </cell>
          <cell r="X2485" t="str">
            <v>Cap</v>
          </cell>
          <cell r="Y2485" t="str">
            <v>11h00</v>
          </cell>
          <cell r="Z2485" t="str">
            <v>J+1</v>
          </cell>
          <cell r="AB2485" t="str">
            <v>Non</v>
          </cell>
          <cell r="AC2485" t="str">
            <v>Oui</v>
          </cell>
          <cell r="AD2485">
            <v>1.28</v>
          </cell>
          <cell r="AE2485">
            <v>1.29</v>
          </cell>
        </row>
        <row r="2486">
          <cell r="A2486" t="str">
            <v>LU0694238501</v>
          </cell>
          <cell r="B2486" t="str">
            <v>MS INVF Global Bal Rsk Contr FOF A</v>
          </cell>
          <cell r="D2486">
            <v>1</v>
          </cell>
          <cell r="E2486" t="str">
            <v>SICAV</v>
          </cell>
          <cell r="F2486" t="str">
            <v>Morgan Stanley IF</v>
          </cell>
          <cell r="G2486" t="str">
            <v>MSIM Fund Management (Ireland) Limited</v>
          </cell>
          <cell r="H2486" t="str">
            <v>EUR</v>
          </cell>
          <cell r="I2486" t="str">
            <v>Pas d'indice de référence</v>
          </cell>
          <cell r="J2486" t="str">
            <v>www.morganstanleyinvestmentfunds.com</v>
          </cell>
          <cell r="K2486" t="str">
            <v>Mixtes EUR Flexible</v>
          </cell>
          <cell r="L2486" t="str">
            <v>Europe Fonds ouverts  - Allocation EUR Flexible - International</v>
          </cell>
          <cell r="M2486" t="str">
            <v>EACA</v>
          </cell>
          <cell r="N2486" t="str">
            <v>EACAB</v>
          </cell>
          <cell r="O2486" t="str">
            <v>Quotidien</v>
          </cell>
          <cell r="P2486" t="str">
            <v>Austria;Belgium;Switzerland;Chile;Germany;Spain;Finland;France;United Kingdom;Greece;Ireland;Italy;Luxembourg;Netherlands;Norway;Sweden;</v>
          </cell>
          <cell r="Q2486" t="str">
            <v>Non</v>
          </cell>
          <cell r="R2486" t="str">
            <v/>
          </cell>
          <cell r="S2486" t="str">
            <v>+ 85 ans</v>
          </cell>
          <cell r="T2486" t="str">
            <v>International</v>
          </cell>
          <cell r="U2486" t="str">
            <v>Global</v>
          </cell>
          <cell r="V2486">
            <v>4</v>
          </cell>
          <cell r="W2486" t="str">
            <v>Non</v>
          </cell>
          <cell r="X2486" t="str">
            <v>Cap</v>
          </cell>
          <cell r="Y2486" t="str">
            <v>13h00</v>
          </cell>
          <cell r="Z2486" t="str">
            <v>J+3</v>
          </cell>
          <cell r="AB2486" t="str">
            <v>Non</v>
          </cell>
          <cell r="AC2486" t="str">
            <v>Oui</v>
          </cell>
          <cell r="AD2486">
            <v>2</v>
          </cell>
          <cell r="AE2486">
            <v>2.37</v>
          </cell>
        </row>
        <row r="2487">
          <cell r="A2487" t="str">
            <v>LU0335216932</v>
          </cell>
          <cell r="B2487" t="str">
            <v>MS INVF Global Brands AH EUR</v>
          </cell>
          <cell r="D2487">
            <v>2</v>
          </cell>
          <cell r="E2487" t="str">
            <v>SICAV</v>
          </cell>
          <cell r="F2487" t="str">
            <v>Morgan Stanley IF</v>
          </cell>
          <cell r="G2487" t="str">
            <v>MSIM Fund Management (Ireland) Limited</v>
          </cell>
          <cell r="H2487" t="str">
            <v>EUR</v>
          </cell>
          <cell r="I2487" t="str">
            <v>MSCI World NR USD</v>
          </cell>
          <cell r="J2487" t="str">
            <v>www.morganstanleyinvestmentfunds.com</v>
          </cell>
          <cell r="K2487" t="str">
            <v>Actions autres</v>
          </cell>
          <cell r="L2487" t="str">
            <v>Europe Fonds ouverts  - Autres actions</v>
          </cell>
          <cell r="M2487" t="str">
            <v>FTZZ</v>
          </cell>
          <cell r="N2487" t="str">
            <v>FTZZB</v>
          </cell>
          <cell r="O2487" t="str">
            <v>Quotidien</v>
          </cell>
          <cell r="P2487" t="str">
            <v>Austria;Belgium;Switzerland;Germany;Spain;Finland;France;United Kingdom;Greece;Hong Kong;Ireland;Italy;Luxembourg;Netherlands;Norway;Portugal;Sweden;</v>
          </cell>
          <cell r="Q2487" t="str">
            <v>Non</v>
          </cell>
          <cell r="R2487" t="str">
            <v/>
          </cell>
          <cell r="S2487" t="str">
            <v>+ 85 ans</v>
          </cell>
          <cell r="T2487" t="str">
            <v>International</v>
          </cell>
          <cell r="U2487" t="str">
            <v>Global</v>
          </cell>
          <cell r="V2487">
            <v>5</v>
          </cell>
          <cell r="W2487" t="str">
            <v>Non</v>
          </cell>
          <cell r="X2487" t="str">
            <v>Cap</v>
          </cell>
          <cell r="Y2487" t="str">
            <v>13h00</v>
          </cell>
          <cell r="Z2487" t="str">
            <v>J+3</v>
          </cell>
          <cell r="AB2487" t="str">
            <v>Non</v>
          </cell>
          <cell r="AC2487" t="str">
            <v>Oui</v>
          </cell>
          <cell r="AD2487">
            <v>1.4</v>
          </cell>
          <cell r="AE2487">
            <v>1.67</v>
          </cell>
        </row>
        <row r="2488">
          <cell r="A2488" t="str">
            <v>LU0552385618</v>
          </cell>
          <cell r="B2488" t="str">
            <v>MS INVF Global Opportunity AH EUR</v>
          </cell>
          <cell r="D2488">
            <v>3</v>
          </cell>
          <cell r="E2488" t="str">
            <v>SICAV</v>
          </cell>
          <cell r="F2488" t="str">
            <v>Morgan Stanley IF</v>
          </cell>
          <cell r="G2488" t="str">
            <v>MSIM Fund Management (Ireland) Limited</v>
          </cell>
          <cell r="H2488" t="str">
            <v>EUR</v>
          </cell>
          <cell r="I2488" t="str">
            <v>MSCI ACWI NR USD</v>
          </cell>
          <cell r="J2488" t="str">
            <v>www.morganstanleyinvestmentfunds.com</v>
          </cell>
          <cell r="K2488" t="str">
            <v>Actions autres</v>
          </cell>
          <cell r="L2488" t="str">
            <v>Europe Fonds ouverts  - Autres actions</v>
          </cell>
          <cell r="M2488" t="str">
            <v>FTZZ</v>
          </cell>
          <cell r="N2488" t="str">
            <v>FTZZB</v>
          </cell>
          <cell r="O2488" t="str">
            <v>Quotidien</v>
          </cell>
          <cell r="P2488" t="str">
            <v>Austria;Switzerland;Germany;Spain;Finland;France;United Kingdom;Greece;Hong Kong;Ireland;Italy;Luxembourg;Netherlands;Norway;Portugal;Sweden;Taiwan;</v>
          </cell>
          <cell r="Q2488" t="str">
            <v>Non</v>
          </cell>
          <cell r="R2488" t="str">
            <v/>
          </cell>
          <cell r="S2488" t="str">
            <v/>
          </cell>
          <cell r="T2488" t="str">
            <v>International</v>
          </cell>
          <cell r="U2488" t="str">
            <v>Global</v>
          </cell>
          <cell r="V2488">
            <v>6</v>
          </cell>
          <cell r="W2488" t="str">
            <v>Non</v>
          </cell>
          <cell r="X2488" t="str">
            <v>Cap</v>
          </cell>
          <cell r="Y2488" t="str">
            <v>13h00</v>
          </cell>
          <cell r="Z2488" t="str">
            <v>J+3</v>
          </cell>
          <cell r="AB2488" t="str">
            <v>Non</v>
          </cell>
          <cell r="AC2488" t="str">
            <v>Oui</v>
          </cell>
          <cell r="AD2488">
            <v>1.6</v>
          </cell>
          <cell r="AE2488">
            <v>1.87</v>
          </cell>
        </row>
        <row r="2489">
          <cell r="A2489" t="str">
            <v>LU0225737302</v>
          </cell>
          <cell r="B2489" t="str">
            <v>MS INVF US Advantage A</v>
          </cell>
          <cell r="C2489" t="str">
            <v/>
          </cell>
          <cell r="D2489">
            <v>9</v>
          </cell>
          <cell r="E2489" t="str">
            <v>SICAV</v>
          </cell>
          <cell r="F2489" t="str">
            <v>Morgan Stanley IF</v>
          </cell>
          <cell r="G2489" t="str">
            <v>MSIM Fund Management (Ireland) Limited</v>
          </cell>
          <cell r="H2489" t="str">
            <v>USD</v>
          </cell>
          <cell r="I2489" t="str">
            <v>S&amp;P 500 TR USD</v>
          </cell>
          <cell r="J2489" t="str">
            <v>www.morganstanleyinvestmentfunds.com</v>
          </cell>
          <cell r="K2489" t="str">
            <v>Actions US Grandes Capitalisations Croissance</v>
          </cell>
          <cell r="L2489" t="str">
            <v>Europe Fonds ouverts  - Actions Etats-Unis Gdes Cap. Croissance</v>
          </cell>
          <cell r="M2489" t="str">
            <v>FFAD</v>
          </cell>
          <cell r="N2489" t="str">
            <v>FFADB</v>
          </cell>
          <cell r="O2489" t="str">
            <v>Quotidien</v>
          </cell>
          <cell r="P2489" t="str">
            <v>Austria;Switzerland;Chile;Germany;Spain;Finland;France;United Kingdom;Greece;Hong Kong;Ireland;Italy;Luxembourg;Netherlands;Norway;Portugal;Sweden;Taiwan;</v>
          </cell>
          <cell r="Q2489" t="str">
            <v>Non</v>
          </cell>
          <cell r="R2489" t="str">
            <v/>
          </cell>
          <cell r="S2489" t="str">
            <v/>
          </cell>
          <cell r="T2489" t="str">
            <v>Amérique du Nord</v>
          </cell>
          <cell r="U2489" t="str">
            <v>États-Unis d'Amérique</v>
          </cell>
          <cell r="V2489">
            <v>6</v>
          </cell>
          <cell r="W2489" t="str">
            <v>Non</v>
          </cell>
          <cell r="X2489" t="str">
            <v>Cap</v>
          </cell>
          <cell r="Y2489" t="str">
            <v>13h00</v>
          </cell>
          <cell r="Z2489" t="str">
            <v>J+3</v>
          </cell>
          <cell r="AA2489">
            <v>0</v>
          </cell>
          <cell r="AB2489" t="str">
            <v>Non</v>
          </cell>
          <cell r="AC2489" t="str">
            <v>Oui</v>
          </cell>
          <cell r="AD2489">
            <v>1.4</v>
          </cell>
          <cell r="AE2489">
            <v>1.64</v>
          </cell>
        </row>
        <row r="2490">
          <cell r="A2490" t="str">
            <v>LU0073232471</v>
          </cell>
          <cell r="B2490" t="str">
            <v>MS INVF US Growth A USD</v>
          </cell>
          <cell r="C2490" t="str">
            <v/>
          </cell>
          <cell r="D2490">
            <v>2</v>
          </cell>
          <cell r="E2490" t="str">
            <v>SICAV</v>
          </cell>
          <cell r="F2490" t="str">
            <v>Morgan Stanley IF</v>
          </cell>
          <cell r="G2490" t="str">
            <v>MSIM Fund Management (Ireland) Limited</v>
          </cell>
          <cell r="H2490" t="str">
            <v>USD</v>
          </cell>
          <cell r="I2490" t="str">
            <v>Russell 1000 Gr(TR Net of 30% withh tax)</v>
          </cell>
          <cell r="J2490" t="str">
            <v>www.morganstanleyinvestmentfunds.com</v>
          </cell>
          <cell r="K2490" t="str">
            <v>Actions US Grandes Capitalisations Croissance</v>
          </cell>
          <cell r="L2490" t="str">
            <v>Europe Fonds ouverts  - Actions Etats-Unis Gdes Cap. Croissance</v>
          </cell>
          <cell r="M2490" t="str">
            <v>FFAD</v>
          </cell>
          <cell r="N2490" t="str">
            <v>FFADB</v>
          </cell>
          <cell r="O2490" t="str">
            <v>Quotidien</v>
          </cell>
          <cell r="P2490" t="str">
            <v>Austria;Belgium;Switzerland;Chile;Germany;Denmark;Spain;Finland;France;United Kingdom;Greece;Hong Kong;Ireland;Italy;Luxembourg;Netherlands;Norway;Peru;Portugal;Sweden;</v>
          </cell>
          <cell r="Q2490" t="str">
            <v>Non</v>
          </cell>
          <cell r="R2490" t="str">
            <v>non résident</v>
          </cell>
          <cell r="S2490" t="str">
            <v/>
          </cell>
          <cell r="T2490" t="str">
            <v>Amérique du Nord</v>
          </cell>
          <cell r="U2490" t="str">
            <v>États-Unis d'Amérique</v>
          </cell>
          <cell r="V2490">
            <v>7</v>
          </cell>
          <cell r="W2490" t="str">
            <v>Non</v>
          </cell>
          <cell r="X2490" t="str">
            <v>Cap</v>
          </cell>
          <cell r="Y2490" t="str">
            <v>13h00</v>
          </cell>
          <cell r="Z2490" t="str">
            <v>J+3</v>
          </cell>
          <cell r="AB2490" t="str">
            <v>Non</v>
          </cell>
          <cell r="AC2490" t="str">
            <v>Oui</v>
          </cell>
          <cell r="AD2490">
            <v>1.4</v>
          </cell>
          <cell r="AE2490">
            <v>1.64</v>
          </cell>
        </row>
        <row r="2491">
          <cell r="A2491" t="str">
            <v>LU0078112413</v>
          </cell>
          <cell r="B2491" t="str">
            <v>MS INVF Asian Property A</v>
          </cell>
          <cell r="C2491" t="str">
            <v>colonne liste : dont 1 historique UBS</v>
          </cell>
          <cell r="D2491">
            <v>1</v>
          </cell>
          <cell r="E2491" t="str">
            <v>SICAV</v>
          </cell>
          <cell r="F2491" t="str">
            <v>Morgan Stanley IF</v>
          </cell>
          <cell r="G2491" t="str">
            <v>MSIM Fund Management (Ireland) Limited</v>
          </cell>
          <cell r="H2491" t="str">
            <v>USD</v>
          </cell>
          <cell r="I2491" t="str">
            <v>FTSE EPRA/NAREIT AP REITs NR USD</v>
          </cell>
          <cell r="J2491" t="str">
            <v>www.morganstanleyinvestmentfunds.com</v>
          </cell>
          <cell r="K2491" t="str">
            <v>Secteur Immobilier International</v>
          </cell>
          <cell r="L2491" t="str">
            <v>Europe Fonds ouverts  - Immobilier - Indirect Asie</v>
          </cell>
          <cell r="M2491" t="str">
            <v>G0J0</v>
          </cell>
          <cell r="N2491" t="str">
            <v>G0J0B</v>
          </cell>
          <cell r="O2491" t="str">
            <v>Quotidien</v>
          </cell>
          <cell r="P2491" t="str">
            <v>Austria;Belgium;Switzerland;Germany;Denmark;Spain;Finland;France;United Kingdom;Greece;Hong Kong;Ireland;Italy;Luxembourg;Netherlands;Norway;Portugal;Sweden;Taiwan;</v>
          </cell>
          <cell r="Q2491" t="str">
            <v>Non</v>
          </cell>
          <cell r="R2491" t="str">
            <v/>
          </cell>
          <cell r="S2491" t="str">
            <v/>
          </cell>
          <cell r="T2491" t="str">
            <v>Asie - Pacifique</v>
          </cell>
          <cell r="U2491" t="str">
            <v>Asie Pacifique</v>
          </cell>
          <cell r="V2491">
            <v>6</v>
          </cell>
          <cell r="W2491" t="str">
            <v>Non</v>
          </cell>
          <cell r="X2491" t="str">
            <v>Cap</v>
          </cell>
          <cell r="Y2491" t="str">
            <v>13h00</v>
          </cell>
          <cell r="Z2491" t="str">
            <v>J+3</v>
          </cell>
          <cell r="AB2491" t="str">
            <v>Non</v>
          </cell>
          <cell r="AC2491" t="str">
            <v>Oui</v>
          </cell>
          <cell r="AD2491">
            <v>1.4</v>
          </cell>
          <cell r="AE2491">
            <v>1.64</v>
          </cell>
        </row>
        <row r="2492">
          <cell r="A2492" t="str">
            <v>LU0266119204</v>
          </cell>
          <cell r="B2492" t="str">
            <v>MS INVF Emerging Markets Debt AH EUR</v>
          </cell>
          <cell r="C2492" t="str">
            <v>Hors liste</v>
          </cell>
          <cell r="D2492">
            <v>0</v>
          </cell>
          <cell r="E2492" t="str">
            <v>SICAV</v>
          </cell>
          <cell r="F2492" t="str">
            <v>Morgan Stanley IF</v>
          </cell>
          <cell r="G2492" t="str">
            <v>MSIM Fund Management (Ireland) Limited</v>
          </cell>
          <cell r="H2492" t="str">
            <v>EUR</v>
          </cell>
          <cell r="I2492" t="str">
            <v>JPM EMBI Global TR USD</v>
          </cell>
          <cell r="J2492" t="str">
            <v>www.morganstanleyinvestmentfunds.com</v>
          </cell>
          <cell r="K2492" t="str">
            <v>Obligations Marchés Emergents</v>
          </cell>
          <cell r="L2492" t="str">
            <v>Europe Fonds ouverts  - Obligations Marchés Emergents Dominante EUR</v>
          </cell>
          <cell r="M2492" t="str">
            <v>BDRB</v>
          </cell>
          <cell r="N2492" t="str">
            <v>BDRBB</v>
          </cell>
          <cell r="O2492" t="str">
            <v>Quotidien</v>
          </cell>
          <cell r="P2492" t="str">
            <v>Austria;Belgium;Switzerland;Germany;Spain;Finland;France;United Kingdom;Greece;Ireland;Italy;Luxembourg;Netherlands;Norway;Portugal;Sweden;</v>
          </cell>
          <cell r="Q2492" t="str">
            <v>Non</v>
          </cell>
          <cell r="R2492" t="str">
            <v/>
          </cell>
          <cell r="S2492" t="str">
            <v>+ 85 ans</v>
          </cell>
          <cell r="T2492" t="str">
            <v>Marchés Emergents</v>
          </cell>
          <cell r="U2492" t="str">
            <v>Global Emerging Mkts</v>
          </cell>
          <cell r="V2492">
            <v>4</v>
          </cell>
          <cell r="W2492" t="str">
            <v>Non</v>
          </cell>
          <cell r="X2492" t="str">
            <v>Cap</v>
          </cell>
          <cell r="AB2492" t="str">
            <v>Non</v>
          </cell>
          <cell r="AC2492" t="str">
            <v>Oui</v>
          </cell>
          <cell r="AD2492">
            <v>1.4</v>
          </cell>
          <cell r="AE2492">
            <v>1.67</v>
          </cell>
        </row>
        <row r="2493">
          <cell r="A2493" t="str">
            <v>LU0132601682</v>
          </cell>
          <cell r="B2493" t="str">
            <v>MS INVF Euro Corporate Bond A</v>
          </cell>
          <cell r="D2493">
            <v>2</v>
          </cell>
          <cell r="E2493" t="str">
            <v>SICAV</v>
          </cell>
          <cell r="F2493" t="str">
            <v>Morgan Stanley IF</v>
          </cell>
          <cell r="G2493" t="str">
            <v>MSIM Fund Management (Ireland) Limited</v>
          </cell>
          <cell r="H2493" t="str">
            <v>EUR</v>
          </cell>
          <cell r="I2493" t="str">
            <v>BBgBarc Euro Agg Corps TR EUR</v>
          </cell>
          <cell r="J2493" t="str">
            <v>www.morganstanleyinvestmentfunds.com</v>
          </cell>
          <cell r="K2493" t="str">
            <v>Emprunts Privés EUR</v>
          </cell>
          <cell r="L2493" t="str">
            <v>Europe Fonds ouverts  - Obligations EUR Emprunts Privés</v>
          </cell>
          <cell r="M2493" t="str">
            <v>BCLA</v>
          </cell>
          <cell r="N2493" t="str">
            <v>BCLAB</v>
          </cell>
          <cell r="O2493" t="str">
            <v>Quotidien</v>
          </cell>
          <cell r="P2493" t="str">
            <v>Austria;Belgium;Switzerland;Chile;Germany;Denmark;Spain;Finland;France;United Kingdom;Greece;Hong Kong;Ireland;Italy;Luxembourg;Netherlands;Norway;Peru;Portugal;Sweden;</v>
          </cell>
          <cell r="Q2493" t="str">
            <v>Non</v>
          </cell>
          <cell r="R2493" t="str">
            <v/>
          </cell>
          <cell r="S2493" t="str">
            <v>+ 85 ans</v>
          </cell>
          <cell r="T2493" t="str">
            <v>Zone Euro</v>
          </cell>
          <cell r="U2493" t="str">
            <v>Euroland</v>
          </cell>
          <cell r="V2493">
            <v>3</v>
          </cell>
          <cell r="W2493" t="str">
            <v>Non</v>
          </cell>
          <cell r="X2493" t="str">
            <v>Cap</v>
          </cell>
          <cell r="Y2493" t="str">
            <v>13h00</v>
          </cell>
          <cell r="Z2493" t="str">
            <v>J+3</v>
          </cell>
          <cell r="AB2493" t="str">
            <v>Non</v>
          </cell>
          <cell r="AC2493" t="str">
            <v>Oui</v>
          </cell>
          <cell r="AD2493">
            <v>0.8</v>
          </cell>
          <cell r="AE2493">
            <v>1.04</v>
          </cell>
        </row>
        <row r="2494">
          <cell r="A2494" t="str">
            <v>LU0073230426</v>
          </cell>
          <cell r="B2494" t="str">
            <v>MS INVF Global Bond A</v>
          </cell>
          <cell r="C2494" t="str">
            <v>à créer dans Klife</v>
          </cell>
          <cell r="D2494">
            <v>1</v>
          </cell>
          <cell r="E2494" t="str">
            <v>SICAV</v>
          </cell>
          <cell r="F2494" t="str">
            <v>Morgan Stanley IF</v>
          </cell>
          <cell r="G2494" t="str">
            <v>MSIM Fund Management (Ireland) Limited</v>
          </cell>
          <cell r="H2494" t="str">
            <v>USD</v>
          </cell>
          <cell r="I2494" t="str">
            <v>BBgBarc Global Aggregate TR USD</v>
          </cell>
          <cell r="J2494" t="str">
            <v>www.morganstanleyinvestmentfunds.com</v>
          </cell>
          <cell r="K2494" t="str">
            <v>Obligations Monde - Couvert EUR</v>
          </cell>
          <cell r="L2494" t="str">
            <v>Europe Fonds ouverts  - Obligations Internationales</v>
          </cell>
          <cell r="M2494" t="str">
            <v>BBJA</v>
          </cell>
          <cell r="N2494" t="str">
            <v>BBJAB</v>
          </cell>
          <cell r="O2494" t="str">
            <v>Quotidien</v>
          </cell>
          <cell r="P2494" t="str">
            <v>Austria;Switzerland;Chile;Germany;Spain;Finland;France;United Kingdom;Greece;Hong Kong;Ireland;Italy;Luxembourg;Netherlands;Norway;Portugal;Sweden;</v>
          </cell>
          <cell r="Q2494" t="str">
            <v>Non</v>
          </cell>
          <cell r="R2494" t="str">
            <v/>
          </cell>
          <cell r="S2494" t="str">
            <v>+ 85 ans</v>
          </cell>
          <cell r="T2494" t="str">
            <v>International</v>
          </cell>
          <cell r="U2494" t="str">
            <v>Global</v>
          </cell>
          <cell r="V2494">
            <v>4</v>
          </cell>
          <cell r="W2494" t="str">
            <v>Non</v>
          </cell>
          <cell r="X2494" t="str">
            <v>Cap</v>
          </cell>
          <cell r="Y2494" t="str">
            <v>13h00</v>
          </cell>
          <cell r="Z2494" t="str">
            <v>J+3</v>
          </cell>
          <cell r="AB2494" t="str">
            <v>Non</v>
          </cell>
          <cell r="AC2494" t="str">
            <v>Oui</v>
          </cell>
          <cell r="AD2494">
            <v>0.8</v>
          </cell>
          <cell r="AE2494">
            <v>1.04</v>
          </cell>
        </row>
        <row r="2495">
          <cell r="A2495" t="str">
            <v>LU0552899485</v>
          </cell>
          <cell r="B2495" t="str">
            <v>MS INVF Global Bond AH EUR</v>
          </cell>
          <cell r="C2495" t="str">
            <v>à créer dans Klife</v>
          </cell>
          <cell r="D2495">
            <v>2</v>
          </cell>
          <cell r="E2495" t="str">
            <v>SICAV</v>
          </cell>
          <cell r="F2495" t="str">
            <v>Morgan Stanley IF</v>
          </cell>
          <cell r="G2495" t="str">
            <v>MSIM Fund Management (Ireland) Limited</v>
          </cell>
          <cell r="H2495" t="str">
            <v>EUR</v>
          </cell>
          <cell r="I2495" t="str">
            <v>BBgBarc Global Aggregate TR USD</v>
          </cell>
          <cell r="J2495" t="str">
            <v>www.morganstanleyinvestmentfunds.com</v>
          </cell>
          <cell r="K2495" t="str">
            <v>Obligations Monde - Couvert EUR</v>
          </cell>
          <cell r="L2495" t="str">
            <v>Europe Fonds ouverts  - Obligations Internationales Couvertes en EUR</v>
          </cell>
          <cell r="M2495" t="str">
            <v>BBJA</v>
          </cell>
          <cell r="N2495" t="str">
            <v>BBJAB</v>
          </cell>
          <cell r="O2495" t="str">
            <v>Quotidien</v>
          </cell>
          <cell r="P2495" t="str">
            <v>Austria;Switzerland;Germany;Spain;Finland;France;United Kingdom;Greece;Hong Kong;Ireland;Italy;Luxembourg;Netherlands;Norway;Portugal;Sweden;</v>
          </cell>
          <cell r="Q2495" t="str">
            <v>Non</v>
          </cell>
          <cell r="R2495" t="str">
            <v/>
          </cell>
          <cell r="S2495" t="str">
            <v>+ 85 ans</v>
          </cell>
          <cell r="T2495" t="str">
            <v>International</v>
          </cell>
          <cell r="U2495" t="str">
            <v>Global</v>
          </cell>
          <cell r="V2495">
            <v>4</v>
          </cell>
          <cell r="W2495" t="str">
            <v>Non</v>
          </cell>
          <cell r="X2495" t="str">
            <v>Cap</v>
          </cell>
          <cell r="Y2495" t="str">
            <v>13h00</v>
          </cell>
          <cell r="Z2495" t="str">
            <v>J+3</v>
          </cell>
          <cell r="AB2495" t="str">
            <v>Non</v>
          </cell>
          <cell r="AC2495" t="str">
            <v>Oui</v>
          </cell>
          <cell r="AD2495">
            <v>0.8</v>
          </cell>
          <cell r="AE2495">
            <v>1.07</v>
          </cell>
        </row>
        <row r="2496">
          <cell r="A2496" t="str">
            <v>LU0360476583</v>
          </cell>
          <cell r="B2496" t="str">
            <v>MS INVF Global Bond Z</v>
          </cell>
          <cell r="C2496" t="str">
            <v>à créer dans Klife</v>
          </cell>
          <cell r="D2496">
            <v>1</v>
          </cell>
          <cell r="E2496" t="str">
            <v>SICAV</v>
          </cell>
          <cell r="F2496" t="str">
            <v>Morgan Stanley IF</v>
          </cell>
          <cell r="G2496" t="str">
            <v>MSIM Fund Management (Ireland) Limited</v>
          </cell>
          <cell r="H2496" t="str">
            <v>USD</v>
          </cell>
          <cell r="I2496" t="str">
            <v>BBgBarc Global Aggregate TR USD</v>
          </cell>
          <cell r="J2496" t="str">
            <v>www.morganstanleyinvestmentfunds.com</v>
          </cell>
          <cell r="K2496" t="str">
            <v>Obligations Monde - Couvert EUR</v>
          </cell>
          <cell r="L2496" t="str">
            <v>Europe Fonds ouverts  - Obligations Internationales</v>
          </cell>
          <cell r="M2496" t="str">
            <v>BBJA</v>
          </cell>
          <cell r="N2496" t="str">
            <v>BBJAB</v>
          </cell>
          <cell r="O2496" t="str">
            <v>Quotidien</v>
          </cell>
          <cell r="P2496" t="str">
            <v>Austria;Belgium;Switzerland;Chile;Germany;Spain;Finland;France;United Kingdom;Greece;Ireland;Italy;Luxembourg;Netherlands;Norway;Portugal;Sweden;</v>
          </cell>
          <cell r="Q2496" t="str">
            <v>Non</v>
          </cell>
          <cell r="R2496" t="str">
            <v/>
          </cell>
          <cell r="S2496" t="str">
            <v>+ 85 ans</v>
          </cell>
          <cell r="T2496" t="str">
            <v>International</v>
          </cell>
          <cell r="U2496" t="str">
            <v>Global</v>
          </cell>
          <cell r="V2496">
            <v>4</v>
          </cell>
          <cell r="W2496" t="str">
            <v>Non</v>
          </cell>
          <cell r="X2496" t="str">
            <v>Cap</v>
          </cell>
          <cell r="Y2496" t="str">
            <v>13h00</v>
          </cell>
          <cell r="Z2496" t="str">
            <v>J+3</v>
          </cell>
          <cell r="AB2496" t="str">
            <v>Non</v>
          </cell>
          <cell r="AC2496" t="str">
            <v>Oui</v>
          </cell>
          <cell r="AD2496">
            <v>0.45</v>
          </cell>
          <cell r="AE2496">
            <v>0.56000000000000005</v>
          </cell>
        </row>
        <row r="2497">
          <cell r="A2497" t="str">
            <v>LU0360476666</v>
          </cell>
          <cell r="B2497" t="str">
            <v>MS INVF Global Bond ZH EUR</v>
          </cell>
          <cell r="C2497" t="str">
            <v>à créer dans Klife</v>
          </cell>
          <cell r="D2497">
            <v>1</v>
          </cell>
          <cell r="E2497" t="str">
            <v>SICAV</v>
          </cell>
          <cell r="F2497" t="str">
            <v>Morgan Stanley IF</v>
          </cell>
          <cell r="G2497" t="str">
            <v>MSIM Fund Management (Ireland) Limited</v>
          </cell>
          <cell r="H2497" t="str">
            <v>EUR</v>
          </cell>
          <cell r="I2497" t="str">
            <v>BBgBarc Global Aggregate TR USD</v>
          </cell>
          <cell r="J2497" t="str">
            <v>www.morganstanleyinvestmentfunds.com</v>
          </cell>
          <cell r="K2497" t="str">
            <v>Obligations Monde - Couvert EUR</v>
          </cell>
          <cell r="L2497" t="str">
            <v>Europe Fonds ouverts  - Obligations Internationales Couvertes en EUR</v>
          </cell>
          <cell r="M2497" t="str">
            <v>BBJA</v>
          </cell>
          <cell r="N2497" t="str">
            <v>BBJAB</v>
          </cell>
          <cell r="O2497" t="str">
            <v>Quotidien</v>
          </cell>
          <cell r="P2497" t="str">
            <v>Austria;Belgium;Switzerland;Germany;Spain;Finland;France;United Kingdom;Greece;Ireland;Italy;Luxembourg;Netherlands;Norway;Sweden;</v>
          </cell>
          <cell r="Q2497" t="str">
            <v>Non</v>
          </cell>
          <cell r="R2497" t="str">
            <v/>
          </cell>
          <cell r="S2497" t="str">
            <v>+ 85 ans</v>
          </cell>
          <cell r="T2497" t="str">
            <v>International</v>
          </cell>
          <cell r="U2497" t="str">
            <v>Global</v>
          </cell>
          <cell r="V2497">
            <v>4</v>
          </cell>
          <cell r="W2497" t="str">
            <v>Non</v>
          </cell>
          <cell r="X2497" t="str">
            <v>Cap</v>
          </cell>
          <cell r="Y2497" t="str">
            <v>13h00</v>
          </cell>
          <cell r="Z2497" t="str">
            <v>J+3</v>
          </cell>
          <cell r="AB2497" t="str">
            <v>Non</v>
          </cell>
          <cell r="AC2497" t="str">
            <v>Oui</v>
          </cell>
          <cell r="AD2497">
            <v>0.45</v>
          </cell>
          <cell r="AE2497">
            <v>0.59</v>
          </cell>
        </row>
        <row r="2498">
          <cell r="A2498" t="str">
            <v>LU0119620416</v>
          </cell>
          <cell r="B2498" t="str">
            <v>MS INVF Global Brands A USD</v>
          </cell>
          <cell r="C2498" t="str">
            <v>FDC</v>
          </cell>
          <cell r="D2498">
            <v>2</v>
          </cell>
          <cell r="E2498" t="str">
            <v>SICAV</v>
          </cell>
          <cell r="F2498" t="str">
            <v>Morgan Stanley IF</v>
          </cell>
          <cell r="G2498" t="str">
            <v>MSIM Fund Management (Ireland) Limited</v>
          </cell>
          <cell r="H2498" t="str">
            <v>USD</v>
          </cell>
          <cell r="I2498" t="str">
            <v>MSCI World NR USD</v>
          </cell>
          <cell r="J2498" t="str">
            <v>www.morganstanleyinvestmentfunds.com</v>
          </cell>
          <cell r="K2498" t="str">
            <v>Actions International Grandes Capitalisations Mixte</v>
          </cell>
          <cell r="L2498" t="str">
            <v>Europe Fonds ouverts  - Actions Internationales Gdes Cap. Mixte</v>
          </cell>
          <cell r="M2498" t="str">
            <v>FEAD</v>
          </cell>
          <cell r="N2498" t="str">
            <v>FEADB</v>
          </cell>
          <cell r="O2498" t="str">
            <v>Quotidien</v>
          </cell>
          <cell r="P2498" t="str">
            <v>Austria;Switzerland;Chile;Germany;Denmark;Spain;Finland;France;United Kingdom;Greece;Hong Kong;Ireland;Italy;Luxembourg;Netherlands;Norway;Portugal;Sweden;Taiwan;</v>
          </cell>
          <cell r="Q2498" t="str">
            <v>Non</v>
          </cell>
          <cell r="R2498" t="str">
            <v/>
          </cell>
          <cell r="S2498" t="str">
            <v>+ 85 ans</v>
          </cell>
          <cell r="T2498" t="str">
            <v>International</v>
          </cell>
          <cell r="U2498" t="str">
            <v>Global</v>
          </cell>
          <cell r="V2498">
            <v>5</v>
          </cell>
          <cell r="W2498" t="str">
            <v>Non</v>
          </cell>
          <cell r="X2498" t="str">
            <v>Cap</v>
          </cell>
          <cell r="Y2498" t="str">
            <v>12h00</v>
          </cell>
          <cell r="Z2498" t="str">
            <v>J+3</v>
          </cell>
          <cell r="AB2498" t="str">
            <v>Non</v>
          </cell>
          <cell r="AC2498" t="str">
            <v>Oui</v>
          </cell>
          <cell r="AD2498">
            <v>1.4</v>
          </cell>
          <cell r="AE2498">
            <v>1.64</v>
          </cell>
        </row>
        <row r="2499">
          <cell r="A2499" t="str">
            <v>LU0266117927</v>
          </cell>
          <cell r="B2499" t="str">
            <v>MS INVF US Advantage AH EUR</v>
          </cell>
          <cell r="D2499">
            <v>1</v>
          </cell>
          <cell r="E2499" t="str">
            <v>SICAV</v>
          </cell>
          <cell r="F2499" t="str">
            <v>Morgan Stanley IF</v>
          </cell>
          <cell r="G2499" t="str">
            <v>MSIM Fund Management (Ireland) Limited</v>
          </cell>
          <cell r="H2499" t="str">
            <v>EUR</v>
          </cell>
          <cell r="I2499" t="str">
            <v>S&amp;P 500 TR USD</v>
          </cell>
          <cell r="J2499" t="str">
            <v>www.morganstanleyinvestmentfunds.com</v>
          </cell>
          <cell r="K2499" t="str">
            <v>Actions autres</v>
          </cell>
          <cell r="L2499" t="str">
            <v>Europe Fonds ouverts  - Autres actions</v>
          </cell>
          <cell r="M2499" t="str">
            <v>FTZZ</v>
          </cell>
          <cell r="N2499" t="str">
            <v>FTZZB</v>
          </cell>
          <cell r="O2499" t="str">
            <v>Quotidien</v>
          </cell>
          <cell r="P2499" t="str">
            <v>Autriche;Belgique;Suisse;République tchèque;Allemagne;Espagne;Finlande;France;Royaume-Uni;Grèce;Hong Kong;Irlande;Italie;Luxembourg;Pays-Bas;Norvège;Portugal;Suède;</v>
          </cell>
          <cell r="Q2499" t="str">
            <v>Non</v>
          </cell>
          <cell r="R2499" t="str">
            <v/>
          </cell>
          <cell r="S2499" t="str">
            <v/>
          </cell>
          <cell r="T2499" t="str">
            <v>Amérique du Nord</v>
          </cell>
          <cell r="U2499" t="str">
            <v>États-Unis d'Amérique</v>
          </cell>
          <cell r="V2499">
            <v>6</v>
          </cell>
          <cell r="W2499" t="str">
            <v>Non</v>
          </cell>
          <cell r="X2499" t="str">
            <v>Cap</v>
          </cell>
          <cell r="Y2499" t="str">
            <v>13h00</v>
          </cell>
          <cell r="Z2499" t="str">
            <v>J+3</v>
          </cell>
          <cell r="AB2499" t="str">
            <v>Non</v>
          </cell>
          <cell r="AC2499" t="str">
            <v>Oui</v>
          </cell>
          <cell r="AD2499">
            <v>1.4</v>
          </cell>
          <cell r="AE2499">
            <v>1.67</v>
          </cell>
        </row>
        <row r="2500">
          <cell r="A2500" t="str">
            <v>LU0225744001</v>
          </cell>
          <cell r="B2500" t="str">
            <v>MS INVF US Advantage B</v>
          </cell>
          <cell r="D2500">
            <v>0</v>
          </cell>
          <cell r="E2500" t="str">
            <v>SICAV</v>
          </cell>
          <cell r="F2500" t="str">
            <v>Morgan Stanley IF</v>
          </cell>
          <cell r="G2500" t="str">
            <v>MSIM Fund Management (Ireland) Limited</v>
          </cell>
          <cell r="H2500" t="str">
            <v>USD</v>
          </cell>
          <cell r="I2500" t="str">
            <v>S&amp;P 500 TR USD</v>
          </cell>
          <cell r="J2500" t="str">
            <v>www.morganstanleyinvestmentfunds.com</v>
          </cell>
          <cell r="K2500" t="str">
            <v>Actions US Grandes Capitalisations Croissance</v>
          </cell>
          <cell r="L2500" t="str">
            <v>Europe Fonds ouverts  - Actions Etats-Unis Gdes Cap. Croissance</v>
          </cell>
          <cell r="M2500" t="str">
            <v>FFAD</v>
          </cell>
          <cell r="N2500" t="str">
            <v>FFADB</v>
          </cell>
          <cell r="O2500" t="str">
            <v>Quotidien</v>
          </cell>
          <cell r="P2500" t="str">
            <v>Chile;Italy;Luxembourg;</v>
          </cell>
          <cell r="Q2500" t="str">
            <v>Non</v>
          </cell>
          <cell r="R2500" t="str">
            <v/>
          </cell>
          <cell r="S2500" t="str">
            <v/>
          </cell>
          <cell r="T2500" t="str">
            <v>Amérique du Nord</v>
          </cell>
          <cell r="U2500" t="str">
            <v>États-Unis d'Amérique</v>
          </cell>
          <cell r="V2500">
            <v>6</v>
          </cell>
          <cell r="W2500" t="str">
            <v>Non</v>
          </cell>
          <cell r="X2500" t="str">
            <v>Cap</v>
          </cell>
          <cell r="Y2500" t="str">
            <v>13h00</v>
          </cell>
          <cell r="Z2500" t="str">
            <v>J+3</v>
          </cell>
          <cell r="AB2500" t="str">
            <v>Non</v>
          </cell>
          <cell r="AC2500" t="str">
            <v>Oui</v>
          </cell>
          <cell r="AD2500">
            <v>1.4</v>
          </cell>
          <cell r="AE2500">
            <v>2.64</v>
          </cell>
        </row>
        <row r="2501">
          <cell r="A2501" t="str">
            <v>LU0073233958</v>
          </cell>
          <cell r="B2501" t="str">
            <v>MS INVF US Property A</v>
          </cell>
          <cell r="C2501" t="str">
            <v>UBS</v>
          </cell>
          <cell r="D2501">
            <v>1</v>
          </cell>
          <cell r="E2501" t="str">
            <v>SICAV</v>
          </cell>
          <cell r="F2501" t="str">
            <v>Morgan Stanley IF</v>
          </cell>
          <cell r="G2501" t="str">
            <v>MSIM Fund Management (Ireland) Limited</v>
          </cell>
          <cell r="H2501" t="str">
            <v>USD</v>
          </cell>
          <cell r="I2501" t="str">
            <v>FTSE NAREIT Equity REITs TR USD</v>
          </cell>
          <cell r="J2501" t="str">
            <v>www.morganstanleyinvestmentfunds.com</v>
          </cell>
          <cell r="K2501" t="str">
            <v>Secteur Immobilier International</v>
          </cell>
          <cell r="L2501" t="str">
            <v>Europe Fonds ouverts  - Immobilier - Indirect Amérique du Nord</v>
          </cell>
          <cell r="M2501" t="str">
            <v>G0J0</v>
          </cell>
          <cell r="N2501" t="str">
            <v>G0J0B</v>
          </cell>
          <cell r="O2501" t="str">
            <v>Quotidien</v>
          </cell>
          <cell r="P2501" t="str">
            <v>Austria;Belgium;Switzerland;Chile;Germany;Spain;Finland;France;United Kingdom;Greece;Hong Kong;Ireland;Italy;Luxembourg;Netherlands;Norway;Portugal;Sweden;Taiwan;</v>
          </cell>
          <cell r="Q2501" t="str">
            <v>Non</v>
          </cell>
          <cell r="R2501" t="str">
            <v>non résident</v>
          </cell>
          <cell r="S2501" t="str">
            <v/>
          </cell>
          <cell r="T2501" t="str">
            <v>Amérique du Nord</v>
          </cell>
          <cell r="U2501" t="str">
            <v>États-Unis d'Amérique</v>
          </cell>
          <cell r="V2501">
            <v>7</v>
          </cell>
          <cell r="W2501" t="str">
            <v>Non</v>
          </cell>
          <cell r="X2501" t="str">
            <v>Cap</v>
          </cell>
          <cell r="Y2501" t="str">
            <v>13h00</v>
          </cell>
          <cell r="Z2501" t="str">
            <v>J+3</v>
          </cell>
          <cell r="AB2501" t="str">
            <v>Non</v>
          </cell>
          <cell r="AC2501" t="str">
            <v>Oui</v>
          </cell>
          <cell r="AD2501">
            <v>1.4</v>
          </cell>
          <cell r="AE2501">
            <v>1.64</v>
          </cell>
        </row>
        <row r="2502">
          <cell r="A2502" t="str">
            <v>LU1378879248</v>
          </cell>
          <cell r="B2502" t="str">
            <v>MS INVF Asia Opportunity AH EUR</v>
          </cell>
          <cell r="D2502">
            <v>1</v>
          </cell>
          <cell r="E2502" t="str">
            <v>SICAV</v>
          </cell>
          <cell r="F2502" t="str">
            <v>Morgan Stanley IF</v>
          </cell>
          <cell r="G2502" t="str">
            <v>MSIM Fund Management (Ireland) Limited</v>
          </cell>
          <cell r="H2502" t="str">
            <v>EUR</v>
          </cell>
          <cell r="I2502" t="str">
            <v>MSCI All Country Asia ex-Japan</v>
          </cell>
          <cell r="J2502" t="str">
            <v>www.morganstanleyinvestmentfunds.com</v>
          </cell>
          <cell r="K2502" t="str">
            <v>Actions autres</v>
          </cell>
          <cell r="L2502" t="str">
            <v>Europe Fonds ouverts  - Autres actions</v>
          </cell>
          <cell r="M2502" t="str">
            <v>FTZZ</v>
          </cell>
          <cell r="N2502" t="str">
            <v>FTZZB</v>
          </cell>
          <cell r="O2502" t="str">
            <v>Quotidien</v>
          </cell>
          <cell r="P2502" t="str">
            <v>Autriche;Belgique;Suisse;République tchèque;Allemagne;Espagne;Finlande;France;Grèce;Irlande;Italie;Luxembourg;Portugal;</v>
          </cell>
          <cell r="Q2502">
            <v>0</v>
          </cell>
          <cell r="R2502" t="str">
            <v/>
          </cell>
          <cell r="S2502" t="str">
            <v/>
          </cell>
          <cell r="T2502" t="str">
            <v>Asie - Pacifique</v>
          </cell>
          <cell r="U2502" t="str">
            <v>Asia Pacific ex Japan ex Australia</v>
          </cell>
          <cell r="V2502">
            <v>6</v>
          </cell>
          <cell r="W2502" t="str">
            <v>Non</v>
          </cell>
          <cell r="X2502" t="str">
            <v>Cap</v>
          </cell>
          <cell r="Y2502" t="str">
            <v>13h00 J-1</v>
          </cell>
          <cell r="Z2502" t="str">
            <v>J+3</v>
          </cell>
          <cell r="AB2502" t="str">
            <v>Oui</v>
          </cell>
          <cell r="AC2502" t="str">
            <v>Oui</v>
          </cell>
          <cell r="AD2502">
            <v>1.6</v>
          </cell>
          <cell r="AE2502">
            <v>1.92</v>
          </cell>
        </row>
        <row r="2503">
          <cell r="A2503" t="str">
            <v>LU1387591305</v>
          </cell>
          <cell r="B2503" t="str">
            <v>MS INVF Europe Opportunity A</v>
          </cell>
          <cell r="D2503">
            <v>1</v>
          </cell>
          <cell r="E2503" t="str">
            <v>SICAV</v>
          </cell>
          <cell r="F2503" t="str">
            <v>Morgan Stanley IF</v>
          </cell>
          <cell r="G2503" t="str">
            <v>MSIM Fund Management (Ireland) Limited</v>
          </cell>
          <cell r="H2503" t="str">
            <v>EUR</v>
          </cell>
          <cell r="I2503" t="str">
            <v>MSCI Europe NR EUR</v>
          </cell>
          <cell r="J2503" t="str">
            <v>www.morganstanleyinvestmentfunds.com</v>
          </cell>
          <cell r="K2503" t="str">
            <v>Actions Europe Toutes Capitalisations</v>
          </cell>
          <cell r="L2503" t="str">
            <v>Europe Fonds ouverts  - Actions Europe Flex Cap</v>
          </cell>
          <cell r="M2503" t="str">
            <v>FCCC</v>
          </cell>
          <cell r="N2503" t="str">
            <v>FCCCB</v>
          </cell>
          <cell r="O2503" t="str">
            <v>Quotidien</v>
          </cell>
          <cell r="P2503" t="str">
            <v>Autriche;Belgique;Suisse;Chili;République tchèque;Allemagne;Danemark;Espagne;Finlande;France;Royaume-Uni;Grèce;Irlande;Islande;Italie;Luxembourg;Pays-Bas;Norvège;Suède;</v>
          </cell>
          <cell r="Q2503">
            <v>0</v>
          </cell>
          <cell r="R2503" t="str">
            <v/>
          </cell>
          <cell r="S2503" t="str">
            <v/>
          </cell>
          <cell r="T2503" t="str">
            <v>Europe</v>
          </cell>
          <cell r="U2503" t="str">
            <v>Europe</v>
          </cell>
          <cell r="V2503">
            <v>6</v>
          </cell>
          <cell r="W2503" t="str">
            <v>Non</v>
          </cell>
          <cell r="X2503" t="str">
            <v>Cap</v>
          </cell>
          <cell r="Y2503" t="str">
            <v>13h00 J-1</v>
          </cell>
          <cell r="Z2503" t="str">
            <v>J+3</v>
          </cell>
          <cell r="AB2503" t="str">
            <v>Non</v>
          </cell>
          <cell r="AC2503" t="str">
            <v>Oui</v>
          </cell>
          <cell r="AD2503">
            <v>1.5</v>
          </cell>
          <cell r="AE2503">
            <v>1.74</v>
          </cell>
        </row>
        <row r="2504">
          <cell r="A2504" t="str">
            <v>LU0815263628</v>
          </cell>
          <cell r="B2504" t="str">
            <v>MS INVF Emerging Leaders Equity A</v>
          </cell>
          <cell r="D2504">
            <v>1</v>
          </cell>
          <cell r="E2504" t="str">
            <v>SICAV</v>
          </cell>
          <cell r="F2504" t="str">
            <v>Morgan Stanley IF</v>
          </cell>
          <cell r="G2504" t="str">
            <v>MSIM Fund Management (Ireland) Limited</v>
          </cell>
          <cell r="H2504" t="str">
            <v>USD</v>
          </cell>
          <cell r="I2504" t="str">
            <v>MSCI EM NR EUR</v>
          </cell>
          <cell r="J2504" t="str">
            <v>www.morganstanleyinvestmentfunds.com</v>
          </cell>
          <cell r="K2504" t="str">
            <v>Actions Marchés Emergents</v>
          </cell>
          <cell r="L2504" t="str">
            <v>Europe Fonds ouverts  - Actions Marchés Emergents</v>
          </cell>
          <cell r="M2504" t="str">
            <v>FJ00</v>
          </cell>
          <cell r="N2504" t="str">
            <v>FJ00B</v>
          </cell>
          <cell r="O2504" t="str">
            <v>Quotidien</v>
          </cell>
          <cell r="P2504" t="str">
            <v>Autriche;Belgique;Suisse;Allemagne;Danemark;Espagne;Finlande;France;Royaume-Uni;Grèce;Irlande;Italie;Luxembourg;Pays-Bas;Norvège;Portugal;Suède;Taïwanais;</v>
          </cell>
          <cell r="Q2504" t="str">
            <v>Non</v>
          </cell>
          <cell r="R2504" t="str">
            <v/>
          </cell>
          <cell r="S2504" t="str">
            <v/>
          </cell>
          <cell r="T2504" t="str">
            <v>Marchés Emergents</v>
          </cell>
          <cell r="U2504" t="str">
            <v>Global Emerging Mkts</v>
          </cell>
          <cell r="V2504">
            <v>6</v>
          </cell>
          <cell r="W2504" t="str">
            <v>Non</v>
          </cell>
          <cell r="X2504" t="str">
            <v>Cap</v>
          </cell>
          <cell r="Y2504" t="str">
            <v>13h00</v>
          </cell>
          <cell r="Z2504" t="str">
            <v>J+3</v>
          </cell>
          <cell r="AB2504" t="str">
            <v>Non</v>
          </cell>
          <cell r="AC2504" t="str">
            <v>Oui</v>
          </cell>
          <cell r="AD2504">
            <v>1.9</v>
          </cell>
          <cell r="AE2504">
            <v>2.19</v>
          </cell>
        </row>
        <row r="2505">
          <cell r="A2505" t="str">
            <v>IE00BFNXVS58</v>
          </cell>
          <cell r="B2505" t="str">
            <v>Muzinich EmergingMktsShrtDur HEUR Acc R</v>
          </cell>
          <cell r="D2505">
            <v>5</v>
          </cell>
          <cell r="E2505" t="str">
            <v>SICAV</v>
          </cell>
          <cell r="F2505" t="str">
            <v>Muzinich &amp; Co</v>
          </cell>
          <cell r="G2505" t="str">
            <v>Muzinich &amp; Co. (Ireland) Limited</v>
          </cell>
          <cell r="H2505" t="str">
            <v>EUR</v>
          </cell>
          <cell r="I2505" t="str">
            <v>Pas d'indice de référence</v>
          </cell>
          <cell r="J2505" t="str">
            <v>www.muzinich.com</v>
          </cell>
          <cell r="K2505" t="str">
            <v>Obligations Marchés Emergents</v>
          </cell>
          <cell r="L2505" t="str">
            <v>Europe Fonds ouverts  - Obligations Marchés Emergents Emprunts Privés Dominante EUR</v>
          </cell>
          <cell r="M2505" t="str">
            <v>BDRB</v>
          </cell>
          <cell r="N2505" t="str">
            <v>BDRBB</v>
          </cell>
          <cell r="O2505" t="str">
            <v>Quotidien</v>
          </cell>
          <cell r="P2505" t="str">
            <v>Austria;Switzerland;Germany;Denmark;Spain;Finland;France;United Kingdom;Ireland;Italy;Luxembourg;Netherlands;Norway;Portugal;Singapore;Sweden;</v>
          </cell>
          <cell r="Q2505" t="str">
            <v>Non</v>
          </cell>
          <cell r="R2505" t="str">
            <v/>
          </cell>
          <cell r="S2505" t="str">
            <v>+ 85 ans</v>
          </cell>
          <cell r="T2505" t="str">
            <v>Marchés Emergents</v>
          </cell>
          <cell r="U2505" t="str">
            <v>Global Emerging Mkts</v>
          </cell>
          <cell r="V2505">
            <v>3</v>
          </cell>
          <cell r="W2505" t="str">
            <v>Non</v>
          </cell>
          <cell r="X2505" t="str">
            <v>Cap</v>
          </cell>
          <cell r="Y2505" t="str">
            <v>16h00</v>
          </cell>
          <cell r="Z2505" t="str">
            <v>J+3</v>
          </cell>
          <cell r="AA2505">
            <v>0</v>
          </cell>
          <cell r="AB2505" t="str">
            <v>Non</v>
          </cell>
          <cell r="AC2505" t="str">
            <v>Oui</v>
          </cell>
          <cell r="AD2505">
            <v>1.1000000000000001</v>
          </cell>
          <cell r="AE2505">
            <v>1.3</v>
          </cell>
        </row>
        <row r="2506">
          <cell r="A2506" t="str">
            <v>IE0005315449</v>
          </cell>
          <cell r="B2506" t="str">
            <v>Muzinich Europeyield HEUR Acc A</v>
          </cell>
          <cell r="D2506">
            <v>1</v>
          </cell>
          <cell r="E2506" t="str">
            <v>SICAV</v>
          </cell>
          <cell r="F2506" t="str">
            <v>Muzinich &amp; Co</v>
          </cell>
          <cell r="G2506" t="str">
            <v>Muzinich &amp; Co. (Ireland) Limited</v>
          </cell>
          <cell r="H2506" t="str">
            <v>EUR</v>
          </cell>
          <cell r="I2506" t="str">
            <v>ICE BofA BB-B EurCcy NFn HY Ctd TR HEUR</v>
          </cell>
          <cell r="J2506" t="str">
            <v>www.muzinich.com</v>
          </cell>
          <cell r="K2506" t="str">
            <v>Obligations Haut Rendement EUR</v>
          </cell>
          <cell r="L2506" t="str">
            <v>Europe Fonds ouverts  - Obligations EUR Haut Rendement</v>
          </cell>
          <cell r="M2506" t="str">
            <v>BCNA</v>
          </cell>
          <cell r="N2506" t="str">
            <v>BCNAB</v>
          </cell>
          <cell r="O2506" t="str">
            <v>Quotidien</v>
          </cell>
          <cell r="P2506" t="str">
            <v>Austria;Belgium;Switzerland;Germany;Spain;Finland;France;United Kingdom;Ireland;Italy;Luxembourg;Netherlands;Portugal;</v>
          </cell>
          <cell r="Q2506" t="str">
            <v>Non</v>
          </cell>
          <cell r="R2506" t="str">
            <v/>
          </cell>
          <cell r="S2506" t="str">
            <v>+ 85 ans</v>
          </cell>
          <cell r="T2506" t="str">
            <v>Europe</v>
          </cell>
          <cell r="U2506" t="str">
            <v>Europe</v>
          </cell>
          <cell r="V2506">
            <v>4</v>
          </cell>
          <cell r="W2506" t="str">
            <v>Non</v>
          </cell>
          <cell r="X2506" t="str">
            <v>Cap</v>
          </cell>
          <cell r="Y2506" t="str">
            <v>16h00 J-1</v>
          </cell>
          <cell r="Z2506" t="str">
            <v>J+3</v>
          </cell>
          <cell r="AB2506" t="str">
            <v>Non</v>
          </cell>
          <cell r="AC2506" t="str">
            <v>Oui</v>
          </cell>
          <cell r="AD2506">
            <v>1</v>
          </cell>
          <cell r="AE2506">
            <v>1.1499999999999999</v>
          </cell>
        </row>
        <row r="2507">
          <cell r="A2507" t="str">
            <v>IE0033033972</v>
          </cell>
          <cell r="B2507" t="str">
            <v>Muzinich Americayield HUSD Acc R</v>
          </cell>
          <cell r="D2507">
            <v>1</v>
          </cell>
          <cell r="E2507" t="str">
            <v>SICAV</v>
          </cell>
          <cell r="F2507" t="str">
            <v>Muzinich &amp; Co</v>
          </cell>
          <cell r="G2507" t="str">
            <v>Muzinich &amp; Co. (Ireland) Limited</v>
          </cell>
          <cell r="H2507" t="str">
            <v>USD</v>
          </cell>
          <cell r="I2507" t="str">
            <v>ICE BofA BB-B US NFn CP HY Ctd TR USD</v>
          </cell>
          <cell r="J2507" t="str">
            <v>www.muzinich.com</v>
          </cell>
          <cell r="K2507" t="str">
            <v>Obligations USD Haut Rendement</v>
          </cell>
          <cell r="L2507" t="str">
            <v>Europe Fonds ouverts  - Obligations USD Haut Rendement</v>
          </cell>
          <cell r="M2507" t="str">
            <v>BCPC</v>
          </cell>
          <cell r="N2507" t="str">
            <v>BCPCB</v>
          </cell>
          <cell r="O2507" t="str">
            <v>Quotidien</v>
          </cell>
          <cell r="P2507" t="str">
            <v>Austria;Belgium;Switzerland;Germany;Spain;Finland;France;United Kingdom;Ireland;Italy;Luxembourg;Portugal;Sweden;</v>
          </cell>
          <cell r="Q2507" t="str">
            <v>Non</v>
          </cell>
          <cell r="R2507" t="str">
            <v/>
          </cell>
          <cell r="S2507" t="str">
            <v>+ 85 ans</v>
          </cell>
          <cell r="T2507" t="str">
            <v>Amérique du Nord</v>
          </cell>
          <cell r="U2507" t="str">
            <v>États-Unis d'Amérique</v>
          </cell>
          <cell r="V2507">
            <v>4</v>
          </cell>
          <cell r="W2507" t="str">
            <v>Non</v>
          </cell>
          <cell r="X2507" t="str">
            <v>Cap</v>
          </cell>
          <cell r="Y2507" t="str">
            <v>16h00 J-1</v>
          </cell>
          <cell r="Z2507" t="str">
            <v>J+3</v>
          </cell>
          <cell r="AB2507" t="str">
            <v>Non</v>
          </cell>
          <cell r="AC2507" t="str">
            <v>Oui</v>
          </cell>
          <cell r="AD2507">
            <v>1.5</v>
          </cell>
          <cell r="AE2507">
            <v>1.65</v>
          </cell>
        </row>
        <row r="2508">
          <cell r="A2508" t="str">
            <v>IE0033758917</v>
          </cell>
          <cell r="B2508" t="str">
            <v>Muzinich Enhancedyield S-T HEUR Acc A</v>
          </cell>
          <cell r="D2508">
            <v>0</v>
          </cell>
          <cell r="E2508" t="str">
            <v>SICAV</v>
          </cell>
          <cell r="F2508" t="str">
            <v>Muzinich &amp; Co</v>
          </cell>
          <cell r="G2508" t="str">
            <v>Muzinich &amp; Co. (Ireland) Limited</v>
          </cell>
          <cell r="H2508" t="str">
            <v>EUR</v>
          </cell>
          <cell r="I2508" t="str">
            <v>ICE BofA 1-3Y German Govt TR EUR</v>
          </cell>
          <cell r="J2508" t="str">
            <v>www.muzinich.com</v>
          </cell>
          <cell r="K2508" t="str">
            <v>Obligations Internationales couvertes en EUR</v>
          </cell>
          <cell r="L2508" t="str">
            <v>Europe Fonds ouverts  - Obligations Internationales Flexibles Couvertes en EUR</v>
          </cell>
          <cell r="M2508" t="str">
            <v>BBGB</v>
          </cell>
          <cell r="N2508" t="str">
            <v>BBGBB</v>
          </cell>
          <cell r="O2508" t="str">
            <v>Quotidien</v>
          </cell>
          <cell r="P2508" t="str">
            <v>Austria;Belgium;Switzerland;Germany;Spain;Finland;France;United Kingdom;Ireland;Italy;Luxembourg;Netherlands;Sweden;</v>
          </cell>
          <cell r="Q2508" t="str">
            <v>Non</v>
          </cell>
          <cell r="R2508" t="str">
            <v/>
          </cell>
          <cell r="S2508" t="str">
            <v>+ 85 ans</v>
          </cell>
          <cell r="T2508" t="str">
            <v>International</v>
          </cell>
          <cell r="U2508" t="str">
            <v>Global</v>
          </cell>
          <cell r="V2508">
            <v>3</v>
          </cell>
          <cell r="W2508" t="str">
            <v>Non</v>
          </cell>
          <cell r="X2508" t="str">
            <v>Cap</v>
          </cell>
          <cell r="Y2508" t="str">
            <v>16h00</v>
          </cell>
          <cell r="Z2508" t="str">
            <v>J+3</v>
          </cell>
          <cell r="AB2508" t="str">
            <v>Non</v>
          </cell>
          <cell r="AC2508" t="str">
            <v>Oui</v>
          </cell>
          <cell r="AD2508">
            <v>0.45</v>
          </cell>
          <cell r="AE2508">
            <v>0.57999999999999996</v>
          </cell>
        </row>
        <row r="2509">
          <cell r="A2509" t="str">
            <v>IE00B65YMK29</v>
          </cell>
          <cell r="B2509" t="str">
            <v>Muzinich Enhancedyield S-T HEUR Acc R</v>
          </cell>
          <cell r="D2509">
            <v>2</v>
          </cell>
          <cell r="E2509" t="str">
            <v>SICAV</v>
          </cell>
          <cell r="F2509" t="str">
            <v>Muzinich &amp; Co</v>
          </cell>
          <cell r="G2509" t="str">
            <v>Muzinich &amp; Co. (Ireland) Limited</v>
          </cell>
          <cell r="H2509" t="str">
            <v>EUR</v>
          </cell>
          <cell r="I2509" t="str">
            <v>ICE BofA 1-3Y German Govt TR EUR</v>
          </cell>
          <cell r="J2509" t="str">
            <v>www.muzinich.com</v>
          </cell>
          <cell r="K2509" t="str">
            <v>Obligations Internationales couvertes en EUR</v>
          </cell>
          <cell r="L2509" t="str">
            <v>Europe Fonds ouverts  - Obligations Internationales Flexibles Couvertes en EUR</v>
          </cell>
          <cell r="M2509" t="str">
            <v>BBGB</v>
          </cell>
          <cell r="N2509" t="str">
            <v>BBGBB</v>
          </cell>
          <cell r="O2509" t="str">
            <v>Quotidien</v>
          </cell>
          <cell r="P2509" t="str">
            <v>Austria;Belgium;Switzerland;Germany;Spain;Finland;France;United Kingdom;Ireland;Italy;Luxembourg;Netherlands;Portugal;Sweden;</v>
          </cell>
          <cell r="Q2509" t="str">
            <v>Non</v>
          </cell>
          <cell r="R2509" t="str">
            <v/>
          </cell>
          <cell r="S2509" t="str">
            <v>+ 85 ans</v>
          </cell>
          <cell r="T2509" t="str">
            <v>International</v>
          </cell>
          <cell r="U2509" t="str">
            <v>Global</v>
          </cell>
          <cell r="V2509">
            <v>3</v>
          </cell>
          <cell r="W2509" t="str">
            <v>Non</v>
          </cell>
          <cell r="X2509" t="str">
            <v>Cap</v>
          </cell>
          <cell r="Y2509" t="str">
            <v>16h00 J-1</v>
          </cell>
          <cell r="Z2509" t="str">
            <v>J+3</v>
          </cell>
          <cell r="AB2509" t="str">
            <v>Non</v>
          </cell>
          <cell r="AC2509" t="str">
            <v>Oui</v>
          </cell>
          <cell r="AD2509">
            <v>0.75</v>
          </cell>
          <cell r="AE2509">
            <v>0.88</v>
          </cell>
        </row>
        <row r="2510">
          <cell r="A2510" t="str">
            <v>IE00B07RXZ94</v>
          </cell>
          <cell r="B2510" t="str">
            <v>Muzinich Global High Yield HEUR Acc R</v>
          </cell>
          <cell r="D2510">
            <v>1</v>
          </cell>
          <cell r="E2510" t="str">
            <v>SICAV</v>
          </cell>
          <cell r="F2510" t="str">
            <v>Muzinich &amp; Co</v>
          </cell>
          <cell r="G2510" t="str">
            <v>Muzinich &amp; Co. (Ireland) Limited</v>
          </cell>
          <cell r="H2510" t="str">
            <v>EUR</v>
          </cell>
          <cell r="I2510" t="str">
            <v>ICE BofA Gbl HY Constnd TR EUR</v>
          </cell>
          <cell r="J2510" t="str">
            <v>www.muzinich.com</v>
          </cell>
          <cell r="K2510" t="str">
            <v>Obligations Monde Haut Rendement</v>
          </cell>
          <cell r="L2510" t="str">
            <v>Europe Fonds ouverts  - Obligations Internationales Haut Rendement Couvertes en EUR</v>
          </cell>
          <cell r="M2510" t="str">
            <v>BCOB</v>
          </cell>
          <cell r="N2510" t="str">
            <v>BCOBB</v>
          </cell>
          <cell r="O2510" t="str">
            <v>Quotidien</v>
          </cell>
          <cell r="P2510" t="str">
            <v>Belgium;Switzerland;Germany;Denmark;Spain;Finland;France;United Kingdom;Ireland;Italy;Luxembourg;Netherlands;Norway;Portugal;</v>
          </cell>
          <cell r="Q2510" t="str">
            <v>Non</v>
          </cell>
          <cell r="R2510" t="str">
            <v/>
          </cell>
          <cell r="S2510" t="str">
            <v>+ 85 ans</v>
          </cell>
          <cell r="T2510" t="str">
            <v>International</v>
          </cell>
          <cell r="U2510" t="str">
            <v>Global</v>
          </cell>
          <cell r="V2510">
            <v>4</v>
          </cell>
          <cell r="W2510" t="str">
            <v>Non</v>
          </cell>
          <cell r="X2510" t="str">
            <v>Cap</v>
          </cell>
          <cell r="Y2510" t="str">
            <v>16h00 J-1</v>
          </cell>
          <cell r="Z2510" t="str">
            <v>J+3</v>
          </cell>
          <cell r="AB2510" t="str">
            <v>Non</v>
          </cell>
          <cell r="AC2510" t="str">
            <v>Oui</v>
          </cell>
          <cell r="AD2510">
            <v>1.5</v>
          </cell>
          <cell r="AE2510">
            <v>1.72</v>
          </cell>
        </row>
        <row r="2511">
          <cell r="A2511" t="str">
            <v>IE00B85RQ587</v>
          </cell>
          <cell r="B2511" t="str">
            <v>Muzinich LongShortCreditYld HEUR Acc E</v>
          </cell>
          <cell r="D2511">
            <v>1</v>
          </cell>
          <cell r="E2511" t="str">
            <v>SICAV</v>
          </cell>
          <cell r="F2511" t="str">
            <v>Muzinich &amp; Co</v>
          </cell>
          <cell r="G2511" t="str">
            <v>Muzinich &amp; Co. (Ireland) Limited</v>
          </cell>
          <cell r="H2511" t="str">
            <v>EUR</v>
          </cell>
          <cell r="I2511" t="str">
            <v>Pas d'indice de référence</v>
          </cell>
          <cell r="J2511" t="str">
            <v>www.muzinich.com</v>
          </cell>
          <cell r="K2511" t="str">
            <v>Obligations Monde Haut Rendement</v>
          </cell>
          <cell r="L2511" t="str">
            <v>Europe Fonds ouverts  - Obligations Internationales Haut Rendement Couvertes en EUR</v>
          </cell>
          <cell r="M2511" t="str">
            <v>BCOB</v>
          </cell>
          <cell r="N2511" t="str">
            <v>BCOBB</v>
          </cell>
          <cell r="O2511" t="str">
            <v>Quotidien</v>
          </cell>
          <cell r="P2511" t="str">
            <v>Austria;Switzerland;Germany;Spain;France;United Kingdom;Ireland;Italy;Luxembourg;Sweden;</v>
          </cell>
          <cell r="Q2511" t="str">
            <v>Non</v>
          </cell>
          <cell r="R2511" t="str">
            <v/>
          </cell>
          <cell r="S2511" t="str">
            <v>+ 85 ans</v>
          </cell>
          <cell r="T2511" t="str">
            <v>International</v>
          </cell>
          <cell r="U2511" t="str">
            <v>Global</v>
          </cell>
          <cell r="V2511">
            <v>3</v>
          </cell>
          <cell r="W2511" t="str">
            <v>Non</v>
          </cell>
          <cell r="X2511" t="str">
            <v>Cap</v>
          </cell>
          <cell r="AB2511" t="str">
            <v>Non</v>
          </cell>
          <cell r="AC2511" t="str">
            <v>Oui</v>
          </cell>
          <cell r="AD2511">
            <v>1</v>
          </cell>
          <cell r="AE2511">
            <v>0.88</v>
          </cell>
        </row>
        <row r="2512">
          <cell r="A2512" t="str">
            <v>IE00B85RQD60</v>
          </cell>
          <cell r="B2512" t="str">
            <v>Muzinich LongShortCreditYld HUSD Acc E</v>
          </cell>
          <cell r="D2512">
            <v>1</v>
          </cell>
          <cell r="E2512" t="str">
            <v>SICAV</v>
          </cell>
          <cell r="F2512" t="str">
            <v>Muzinich &amp; Co</v>
          </cell>
          <cell r="G2512" t="str">
            <v>Muzinich &amp; Co. (Ireland) Limited</v>
          </cell>
          <cell r="H2512" t="str">
            <v>USD</v>
          </cell>
          <cell r="I2512" t="str">
            <v>Pas d'indice de référence</v>
          </cell>
          <cell r="J2512" t="str">
            <v>www.muzinich.com</v>
          </cell>
          <cell r="K2512" t="str">
            <v>Obligations Monde Haut Rendement</v>
          </cell>
          <cell r="L2512" t="str">
            <v>Europe Fonds ouverts  - Obligations Internationales Haut Rendement</v>
          </cell>
          <cell r="M2512" t="str">
            <v>BCOB</v>
          </cell>
          <cell r="N2512" t="str">
            <v>BCOBB</v>
          </cell>
          <cell r="O2512" t="str">
            <v>Quotidien</v>
          </cell>
          <cell r="P2512" t="str">
            <v>Austria;Switzerland;Germany;France;United Kingdom;Ireland;Luxembourg;</v>
          </cell>
          <cell r="Q2512" t="str">
            <v>Non</v>
          </cell>
          <cell r="R2512" t="str">
            <v/>
          </cell>
          <cell r="S2512" t="str">
            <v>+ 85 ans</v>
          </cell>
          <cell r="T2512" t="str">
            <v>International</v>
          </cell>
          <cell r="U2512" t="str">
            <v>Global</v>
          </cell>
          <cell r="V2512">
            <v>3</v>
          </cell>
          <cell r="W2512" t="str">
            <v>Non</v>
          </cell>
          <cell r="X2512" t="str">
            <v>Cap</v>
          </cell>
          <cell r="AB2512" t="str">
            <v>Non</v>
          </cell>
          <cell r="AC2512" t="str">
            <v>Oui</v>
          </cell>
          <cell r="AD2512">
            <v>0.65</v>
          </cell>
          <cell r="AE2512">
            <v>0.88</v>
          </cell>
        </row>
        <row r="2513">
          <cell r="A2513" t="str">
            <v>IE00B3YW2401</v>
          </cell>
          <cell r="B2513" t="str">
            <v>Muzinich ShortDurationHY HCHF Acc R</v>
          </cell>
          <cell r="C2513" t="str">
            <v>colonne liste : dont 1 historique UBS</v>
          </cell>
          <cell r="D2513">
            <v>1</v>
          </cell>
          <cell r="E2513" t="str">
            <v>SICAV</v>
          </cell>
          <cell r="F2513" t="str">
            <v>Muzinich &amp; Co</v>
          </cell>
          <cell r="G2513" t="str">
            <v>Muzinich &amp; Co. (Ireland) Limited</v>
          </cell>
          <cell r="H2513" t="str">
            <v>CHF</v>
          </cell>
          <cell r="I2513" t="str">
            <v>Pas d'indice de référence</v>
          </cell>
          <cell r="J2513" t="str">
            <v>www.muzinich.com</v>
          </cell>
          <cell r="K2513" t="str">
            <v>Obligations Autres</v>
          </cell>
          <cell r="L2513" t="str">
            <v>Europe Fonds ouverts  - Obligations Autres</v>
          </cell>
          <cell r="M2513" t="str">
            <v>BBFA</v>
          </cell>
          <cell r="N2513" t="str">
            <v>BBFAB</v>
          </cell>
          <cell r="O2513" t="str">
            <v>Quotidien</v>
          </cell>
          <cell r="P2513" t="str">
            <v>Austria;Switzerland;Germany;Spain;France;United Kingdom;Ireland;Italy;Luxembourg;</v>
          </cell>
          <cell r="Q2513" t="str">
            <v>Non</v>
          </cell>
          <cell r="R2513" t="str">
            <v/>
          </cell>
          <cell r="S2513" t="str">
            <v>+ 85 ans</v>
          </cell>
          <cell r="T2513" t="str">
            <v>International</v>
          </cell>
          <cell r="U2513" t="str">
            <v>Global</v>
          </cell>
          <cell r="V2513">
            <v>4</v>
          </cell>
          <cell r="W2513" t="str">
            <v>Non</v>
          </cell>
          <cell r="X2513" t="str">
            <v>Cap</v>
          </cell>
          <cell r="Y2513" t="str">
            <v>16h00 J-1</v>
          </cell>
          <cell r="Z2513" t="str">
            <v>J+3</v>
          </cell>
          <cell r="AB2513" t="str">
            <v>Non</v>
          </cell>
          <cell r="AC2513" t="str">
            <v>Oui</v>
          </cell>
          <cell r="AD2513">
            <v>1.1000000000000001</v>
          </cell>
          <cell r="AE2513">
            <v>1.23</v>
          </cell>
        </row>
        <row r="2514">
          <cell r="A2514" t="str">
            <v>IE00B5BHGW80</v>
          </cell>
          <cell r="B2514" t="str">
            <v>Muzinich ShortDurationHY HEUR Acc A</v>
          </cell>
          <cell r="D2514">
            <v>2</v>
          </cell>
          <cell r="E2514" t="str">
            <v>SICAV</v>
          </cell>
          <cell r="F2514" t="str">
            <v>Muzinich &amp; Co</v>
          </cell>
          <cell r="G2514" t="str">
            <v>Muzinich &amp; Co. (Ireland) Limited</v>
          </cell>
          <cell r="H2514" t="str">
            <v>EUR</v>
          </cell>
          <cell r="I2514" t="str">
            <v>Pas d'indice de référence</v>
          </cell>
          <cell r="J2514" t="str">
            <v>www.muzinich.com</v>
          </cell>
          <cell r="K2514" t="str">
            <v>Obligations Autres</v>
          </cell>
          <cell r="L2514" t="str">
            <v>Europe Fonds ouverts  - Obligations Autres</v>
          </cell>
          <cell r="M2514" t="str">
            <v>BBFA</v>
          </cell>
          <cell r="N2514" t="str">
            <v>BBFAB</v>
          </cell>
          <cell r="O2514" t="str">
            <v>Quotidien</v>
          </cell>
          <cell r="P2514" t="str">
            <v>Austria;Belgium;Switzerland;Germany;Spain;Finland;France;United Kingdom;Ireland;Italy;Luxembourg;Netherlands;Norway;Sweden;</v>
          </cell>
          <cell r="Q2514" t="str">
            <v>Non</v>
          </cell>
          <cell r="R2514" t="str">
            <v/>
          </cell>
          <cell r="S2514" t="str">
            <v>+ 85 ans</v>
          </cell>
          <cell r="T2514" t="str">
            <v>International</v>
          </cell>
          <cell r="U2514" t="str">
            <v>Global</v>
          </cell>
          <cell r="V2514">
            <v>4</v>
          </cell>
          <cell r="W2514" t="str">
            <v>Non</v>
          </cell>
          <cell r="X2514" t="str">
            <v>Cap</v>
          </cell>
          <cell r="Y2514" t="str">
            <v>16h00 J-1</v>
          </cell>
          <cell r="Z2514" t="str">
            <v>J+3</v>
          </cell>
          <cell r="AB2514" t="str">
            <v>Non</v>
          </cell>
          <cell r="AC2514" t="str">
            <v>Oui</v>
          </cell>
          <cell r="AD2514">
            <v>0.8</v>
          </cell>
          <cell r="AE2514">
            <v>0.93</v>
          </cell>
        </row>
        <row r="2515">
          <cell r="A2515" t="str">
            <v>IE00B3MB7B14</v>
          </cell>
          <cell r="B2515" t="str">
            <v>Muzinich ShortDurationHY HEUR Acc R</v>
          </cell>
          <cell r="C2515" t="str">
            <v>Retrait SLEPL 07/21 doublons</v>
          </cell>
          <cell r="D2515">
            <v>1</v>
          </cell>
          <cell r="E2515" t="str">
            <v>SICAV</v>
          </cell>
          <cell r="F2515" t="str">
            <v>Muzinich &amp; Co</v>
          </cell>
          <cell r="G2515" t="str">
            <v>Muzinich &amp; Co. (Ireland) Limited</v>
          </cell>
          <cell r="H2515" t="str">
            <v>EUR</v>
          </cell>
          <cell r="I2515" t="str">
            <v>Pas d'indice de référence</v>
          </cell>
          <cell r="J2515" t="str">
            <v>www.muzinich.com</v>
          </cell>
          <cell r="K2515" t="str">
            <v>Obligations Autres</v>
          </cell>
          <cell r="L2515" t="str">
            <v>Europe Fonds ouverts  - Obligations Autres</v>
          </cell>
          <cell r="M2515" t="str">
            <v>BBFA</v>
          </cell>
          <cell r="N2515" t="str">
            <v>BBFAB</v>
          </cell>
          <cell r="O2515" t="str">
            <v>Quotidien</v>
          </cell>
          <cell r="P2515" t="str">
            <v>Austria;Belgium;Switzerland;Germany;Denmark;Spain;Finland;France;United Kingdom;Ireland;Italy;Luxembourg;Netherlands;Sweden;</v>
          </cell>
          <cell r="Q2515" t="str">
            <v>Non</v>
          </cell>
          <cell r="R2515" t="str">
            <v/>
          </cell>
          <cell r="S2515" t="str">
            <v>+ 85 ans</v>
          </cell>
          <cell r="T2515" t="str">
            <v>International</v>
          </cell>
          <cell r="U2515" t="str">
            <v>Global</v>
          </cell>
          <cell r="V2515">
            <v>4</v>
          </cell>
          <cell r="W2515" t="str">
            <v>Non</v>
          </cell>
          <cell r="X2515" t="str">
            <v>Cap</v>
          </cell>
          <cell r="Y2515" t="str">
            <v>16h00 J-1</v>
          </cell>
          <cell r="Z2515" t="str">
            <v>J+3</v>
          </cell>
          <cell r="AB2515" t="str">
            <v>Non</v>
          </cell>
          <cell r="AC2515" t="str">
            <v>Oui</v>
          </cell>
          <cell r="AD2515">
            <v>1.1000000000000001</v>
          </cell>
          <cell r="AE2515">
            <v>1.23</v>
          </cell>
        </row>
        <row r="2516">
          <cell r="A2516" t="str">
            <v>IE00B59XD059</v>
          </cell>
          <cell r="B2516" t="str">
            <v>Muzinich ShortDurationHY HUSD Acc A</v>
          </cell>
          <cell r="D2516">
            <v>0</v>
          </cell>
          <cell r="E2516" t="str">
            <v>SICAV</v>
          </cell>
          <cell r="F2516" t="str">
            <v>Muzinich &amp; Co</v>
          </cell>
          <cell r="G2516" t="str">
            <v>Muzinich &amp; Co. (Ireland) Limited</v>
          </cell>
          <cell r="H2516" t="str">
            <v>USD</v>
          </cell>
          <cell r="I2516" t="str">
            <v>Pas d'indice de référence</v>
          </cell>
          <cell r="J2516" t="str">
            <v>www.muzinich.com</v>
          </cell>
          <cell r="K2516" t="str">
            <v>Obligations USD Haut Rendement</v>
          </cell>
          <cell r="L2516" t="str">
            <v>Europe Fonds ouverts  - Obligations USD Haut Rendement</v>
          </cell>
          <cell r="M2516" t="str">
            <v>BCPC</v>
          </cell>
          <cell r="N2516" t="str">
            <v>BCPCB</v>
          </cell>
          <cell r="O2516" t="str">
            <v>Quotidien</v>
          </cell>
          <cell r="P2516" t="str">
            <v>Austria;Belgium;Switzerland;Germany;Spain;France;United Kingdom;Ireland;Italy;Luxembourg;</v>
          </cell>
          <cell r="Q2516" t="str">
            <v>Non</v>
          </cell>
          <cell r="R2516" t="str">
            <v/>
          </cell>
          <cell r="S2516" t="str">
            <v>+ 85 ans</v>
          </cell>
          <cell r="T2516" t="str">
            <v>International</v>
          </cell>
          <cell r="U2516" t="str">
            <v>Global</v>
          </cell>
          <cell r="V2516">
            <v>4</v>
          </cell>
          <cell r="W2516" t="str">
            <v>Non</v>
          </cell>
          <cell r="X2516" t="str">
            <v>Cap</v>
          </cell>
          <cell r="Y2516" t="str">
            <v>16h00 J-1</v>
          </cell>
          <cell r="Z2516" t="str">
            <v>J+3</v>
          </cell>
          <cell r="AB2516" t="str">
            <v>Non</v>
          </cell>
          <cell r="AC2516" t="str">
            <v>Oui</v>
          </cell>
          <cell r="AD2516">
            <v>0.8</v>
          </cell>
          <cell r="AE2516">
            <v>0.93</v>
          </cell>
        </row>
        <row r="2517">
          <cell r="A2517" t="str">
            <v>IE00B4PTJ249</v>
          </cell>
          <cell r="B2517" t="str">
            <v>Muzinich ShortDurationHY HUSD Acc R</v>
          </cell>
          <cell r="C2517" t="str">
            <v>Retrait SLEPL 07/21 doublons</v>
          </cell>
          <cell r="D2517">
            <v>1</v>
          </cell>
          <cell r="E2517" t="str">
            <v>SICAV</v>
          </cell>
          <cell r="F2517" t="str">
            <v>Muzinich &amp; Co</v>
          </cell>
          <cell r="G2517" t="str">
            <v>Muzinich &amp; Co. (Ireland) Limited</v>
          </cell>
          <cell r="H2517" t="str">
            <v>USD</v>
          </cell>
          <cell r="I2517" t="str">
            <v>Pas d'indice de référence</v>
          </cell>
          <cell r="J2517" t="str">
            <v>www.muzinich.com</v>
          </cell>
          <cell r="K2517" t="str">
            <v>Obligations USD Haut Rendement</v>
          </cell>
          <cell r="L2517" t="str">
            <v>Europe Fonds ouverts  - Obligations USD Haut Rendement</v>
          </cell>
          <cell r="M2517" t="str">
            <v>BCPC</v>
          </cell>
          <cell r="N2517" t="str">
            <v>BCPCB</v>
          </cell>
          <cell r="O2517" t="str">
            <v>Quotidien</v>
          </cell>
          <cell r="P2517" t="str">
            <v>Austria;Belgium;Switzerland;Germany;Denmark;Spain;Finland;France;United Kingdom;Ireland;Italy;Luxembourg;Norway;Portugal;Sweden;</v>
          </cell>
          <cell r="Q2517" t="str">
            <v>Non</v>
          </cell>
          <cell r="R2517" t="str">
            <v/>
          </cell>
          <cell r="S2517" t="str">
            <v>+ 85 ans</v>
          </cell>
          <cell r="T2517" t="str">
            <v>International</v>
          </cell>
          <cell r="U2517" t="str">
            <v>Global</v>
          </cell>
          <cell r="V2517">
            <v>4</v>
          </cell>
          <cell r="W2517" t="str">
            <v>Non</v>
          </cell>
          <cell r="X2517" t="str">
            <v>Cap</v>
          </cell>
          <cell r="Y2517" t="str">
            <v>16h00 J-1</v>
          </cell>
          <cell r="Z2517" t="str">
            <v>J+3</v>
          </cell>
          <cell r="AB2517" t="str">
            <v>Non</v>
          </cell>
          <cell r="AC2517" t="str">
            <v>Oui</v>
          </cell>
          <cell r="AD2517">
            <v>1.1000000000000001</v>
          </cell>
          <cell r="AE2517">
            <v>1.23</v>
          </cell>
        </row>
        <row r="2518">
          <cell r="A2518" t="str">
            <v>FR0010909523</v>
          </cell>
          <cell r="B2518" t="str">
            <v>FDE Midcaps AC</v>
          </cell>
          <cell r="C2518" t="str">
            <v xml:space="preserve"> Retrait des listes au 18/11/2021 car arbitrés vers les fonds MW - Changement SDG 02/2021 ex La Financière de l'Europe - Dédié CGP</v>
          </cell>
          <cell r="D2518">
            <v>0</v>
          </cell>
          <cell r="E2518" t="str">
            <v>FCP</v>
          </cell>
          <cell r="F2518" t="str">
            <v>MW Gestion</v>
          </cell>
          <cell r="G2518" t="str">
            <v>MW Gestion</v>
          </cell>
          <cell r="H2518" t="str">
            <v>EUR</v>
          </cell>
          <cell r="I2518" t="str">
            <v>Euronext Paris CAC All Tradable NR EUR</v>
          </cell>
          <cell r="J2518" t="str">
            <v>https://mwgestion.com/</v>
          </cell>
          <cell r="K2518" t="str">
            <v>Actions France Petites &amp; Moyennes Capitalisations</v>
          </cell>
          <cell r="L2518" t="str">
            <v>Europe Fonds ouverts  - Actions France Petites &amp; Moy. Cap.</v>
          </cell>
          <cell r="M2518" t="str">
            <v>FACA</v>
          </cell>
          <cell r="N2518" t="str">
            <v>FACAB</v>
          </cell>
          <cell r="O2518" t="str">
            <v>Quotidien</v>
          </cell>
          <cell r="P2518" t="str">
            <v>France</v>
          </cell>
          <cell r="Q2518" t="str">
            <v>Oui</v>
          </cell>
          <cell r="R2518" t="str">
            <v/>
          </cell>
          <cell r="S2518" t="str">
            <v>+ 85 ans</v>
          </cell>
          <cell r="T2518" t="str">
            <v>France</v>
          </cell>
          <cell r="U2518" t="str">
            <v>France</v>
          </cell>
          <cell r="V2518">
            <v>5</v>
          </cell>
          <cell r="W2518" t="str">
            <v>Non</v>
          </cell>
          <cell r="X2518" t="str">
            <v>Cap</v>
          </cell>
          <cell r="Y2518" t="str">
            <v>11h00</v>
          </cell>
          <cell r="Z2518" t="str">
            <v>J+1</v>
          </cell>
          <cell r="AA2518">
            <v>0</v>
          </cell>
          <cell r="AB2518" t="str">
            <v>Non</v>
          </cell>
          <cell r="AC2518" t="str">
            <v>Oui</v>
          </cell>
          <cell r="AD2518">
            <v>2.2000000000000002</v>
          </cell>
          <cell r="AE2518">
            <v>2.2000000000000002</v>
          </cell>
        </row>
        <row r="2519">
          <cell r="A2519" t="str">
            <v>FR0010752964</v>
          </cell>
          <cell r="B2519" t="str">
            <v>FDE Multicaps Europe AC</v>
          </cell>
          <cell r="C2519" t="str">
            <v xml:space="preserve"> Retrait des listes au 18/11/2021 car arbitrés vers les fonds MW - Changement SDG 02/2021 ex La Financière de l'Europe - Dédié CGP</v>
          </cell>
          <cell r="D2519">
            <v>0</v>
          </cell>
          <cell r="E2519" t="str">
            <v>FCP</v>
          </cell>
          <cell r="F2519" t="str">
            <v>MW Gestion</v>
          </cell>
          <cell r="G2519" t="str">
            <v>MW Gestion</v>
          </cell>
          <cell r="H2519" t="str">
            <v>EUR</v>
          </cell>
          <cell r="I2519" t="str">
            <v>Euro Stoxx 50 NR EUR</v>
          </cell>
          <cell r="J2519" t="str">
            <v>https://mwgestion.com/</v>
          </cell>
          <cell r="K2519" t="str">
            <v>Actions Europe Capitalisations Mixte</v>
          </cell>
          <cell r="L2519" t="str">
            <v>Europe Fonds ouverts  - Actions Zone Euro Flex Cap</v>
          </cell>
          <cell r="M2519" t="str">
            <v>FBBA</v>
          </cell>
          <cell r="N2519" t="str">
            <v>FBBAB</v>
          </cell>
          <cell r="O2519" t="str">
            <v>Quotidien</v>
          </cell>
          <cell r="P2519" t="str">
            <v>France</v>
          </cell>
          <cell r="Q2519" t="str">
            <v>Oui</v>
          </cell>
          <cell r="R2519" t="str">
            <v/>
          </cell>
          <cell r="S2519" t="str">
            <v/>
          </cell>
          <cell r="T2519" t="str">
            <v>Zone Euro</v>
          </cell>
          <cell r="U2519" t="str">
            <v>Euroland</v>
          </cell>
          <cell r="V2519">
            <v>6</v>
          </cell>
          <cell r="W2519" t="str">
            <v>Non</v>
          </cell>
          <cell r="X2519" t="str">
            <v>Cap</v>
          </cell>
          <cell r="Y2519" t="str">
            <v>11h00</v>
          </cell>
          <cell r="Z2519" t="str">
            <v>J+3</v>
          </cell>
          <cell r="AA2519">
            <v>0</v>
          </cell>
          <cell r="AB2519" t="str">
            <v>Non</v>
          </cell>
          <cell r="AC2519" t="str">
            <v>Oui</v>
          </cell>
          <cell r="AD2519">
            <v>2.2000000000000002</v>
          </cell>
          <cell r="AE2519">
            <v>2.2000000000000002</v>
          </cell>
        </row>
        <row r="2520">
          <cell r="A2520" t="str">
            <v>FR0010752956</v>
          </cell>
          <cell r="B2520" t="str">
            <v>FDE Patrimoine AC</v>
          </cell>
          <cell r="C2520" t="str">
            <v xml:space="preserve"> Retrait des listes au 18/11/2021 car arbitrés vers les fonds MW - Changement SDG 02/2021 ex La Financière de l'Europe - Dédié CGP</v>
          </cell>
          <cell r="D2520">
            <v>0</v>
          </cell>
          <cell r="E2520" t="str">
            <v>FCP</v>
          </cell>
          <cell r="F2520" t="str">
            <v>MW Gestion</v>
          </cell>
          <cell r="G2520" t="str">
            <v>MW Gestion</v>
          </cell>
          <cell r="H2520" t="str">
            <v>EUR</v>
          </cell>
          <cell r="I2520" t="str">
            <v>(FTSE MTS Ex-CNO Etrix 3-5Y TR EUR) 80% + ( Euro Stoxx 50 NR EUR) 20%</v>
          </cell>
          <cell r="J2520" t="str">
            <v>https://mwgestion.com/</v>
          </cell>
          <cell r="K2520" t="str">
            <v>Mixtes EUR Prudents</v>
          </cell>
          <cell r="L2520" t="str">
            <v>Europe Fonds ouverts  - Allocation EUR Prudente</v>
          </cell>
          <cell r="M2520" t="str">
            <v>EAAA</v>
          </cell>
          <cell r="N2520" t="str">
            <v>EAAAB</v>
          </cell>
          <cell r="O2520" t="str">
            <v>Quotidien</v>
          </cell>
          <cell r="P2520" t="str">
            <v>France</v>
          </cell>
          <cell r="Q2520" t="str">
            <v>Non</v>
          </cell>
          <cell r="R2520" t="str">
            <v/>
          </cell>
          <cell r="S2520" t="str">
            <v>+ 85 ans</v>
          </cell>
          <cell r="T2520" t="str">
            <v>Zone Euro</v>
          </cell>
          <cell r="U2520" t="str">
            <v>Euroland</v>
          </cell>
          <cell r="V2520">
            <v>4</v>
          </cell>
          <cell r="W2520" t="str">
            <v>Non</v>
          </cell>
          <cell r="X2520" t="str">
            <v>Cap</v>
          </cell>
          <cell r="Y2520" t="str">
            <v>12h00</v>
          </cell>
          <cell r="Z2520" t="str">
            <v>J+3</v>
          </cell>
          <cell r="AA2520">
            <v>0</v>
          </cell>
          <cell r="AB2520" t="str">
            <v>Non</v>
          </cell>
          <cell r="AC2520" t="str">
            <v>Oui</v>
          </cell>
          <cell r="AD2520">
            <v>1.8</v>
          </cell>
          <cell r="AE2520">
            <v>1.8</v>
          </cell>
        </row>
        <row r="2521">
          <cell r="A2521" t="str">
            <v>FR0010909515</v>
          </cell>
          <cell r="B2521" t="str">
            <v>FDE Profil 0-100 AC</v>
          </cell>
          <cell r="C2521" t="str">
            <v xml:space="preserve"> Retrait des listes au 18/11/2021 car arbitrés vers les fonds MW - Changement SDG 02/2021 ex La Financière de l'Europe - Dédié CGP</v>
          </cell>
          <cell r="D2521">
            <v>0</v>
          </cell>
          <cell r="E2521" t="str">
            <v>FCP</v>
          </cell>
          <cell r="F2521" t="str">
            <v>MW Gestion</v>
          </cell>
          <cell r="G2521" t="str">
            <v>MW Gestion</v>
          </cell>
          <cell r="H2521" t="str">
            <v>EUR</v>
          </cell>
          <cell r="I2521" t="str">
            <v>(FTSE MTS Ex-CNO Etrix 3-5Y TR EUR) 20% + ( Euro Stoxx 50 NR EUR) 50% + (Eonia) 30%</v>
          </cell>
          <cell r="J2521" t="str">
            <v>https://mwgestion.com/</v>
          </cell>
          <cell r="K2521" t="str">
            <v>Mixtes EUR Flexible</v>
          </cell>
          <cell r="L2521" t="str">
            <v>Europe Fonds ouverts  - Allocation EUR Flexible</v>
          </cell>
          <cell r="M2521" t="str">
            <v>EACA</v>
          </cell>
          <cell r="N2521" t="str">
            <v>EACAB</v>
          </cell>
          <cell r="O2521" t="str">
            <v>Quotidien</v>
          </cell>
          <cell r="P2521" t="str">
            <v>France</v>
          </cell>
          <cell r="Q2521" t="str">
            <v>Oui</v>
          </cell>
          <cell r="R2521" t="str">
            <v/>
          </cell>
          <cell r="S2521" t="str">
            <v>+ 85 ans</v>
          </cell>
          <cell r="T2521" t="str">
            <v>Europe</v>
          </cell>
          <cell r="U2521" t="str">
            <v>Europe</v>
          </cell>
          <cell r="V2521">
            <v>4</v>
          </cell>
          <cell r="W2521" t="str">
            <v>Non</v>
          </cell>
          <cell r="X2521" t="str">
            <v>Cap</v>
          </cell>
          <cell r="Y2521" t="str">
            <v>12h00</v>
          </cell>
          <cell r="Z2521" t="str">
            <v>J+1</v>
          </cell>
          <cell r="AA2521">
            <v>0</v>
          </cell>
          <cell r="AB2521" t="str">
            <v>Non</v>
          </cell>
          <cell r="AC2521" t="str">
            <v>Oui</v>
          </cell>
          <cell r="AD2521">
            <v>2.2000000000000002</v>
          </cell>
          <cell r="AE2521">
            <v>2.3199999999999998</v>
          </cell>
        </row>
        <row r="2522">
          <cell r="A2522" t="str">
            <v>LU2334080343</v>
          </cell>
          <cell r="B2522" t="str">
            <v>MW Obligations Internationales CG</v>
          </cell>
          <cell r="C2522" t="str">
            <v>Au 29-1121 : Voir avec VF si on laisse les fonds dans les listes Predictis - Au 22/11/21 : changement, le fonds a été rajouté aux offres PER exp (à la demande de la sdg qui commercilise le pdt) et SLEPL 18/11/2021 fonds MW ne sont conservés que dans les c</v>
          </cell>
          <cell r="D2522">
            <v>5</v>
          </cell>
          <cell r="E2522" t="str">
            <v>SICAV</v>
          </cell>
          <cell r="F2522" t="str">
            <v>MW Gestion</v>
          </cell>
          <cell r="G2522" t="str">
            <v>MW Gestion</v>
          </cell>
          <cell r="H2522" t="str">
            <v>EUR</v>
          </cell>
          <cell r="I2522" t="str">
            <v>Bloomberg Barclays Euro Aggregate 3-5Y</v>
          </cell>
          <cell r="J2522" t="str">
            <v>https://mwgestion.com/</v>
          </cell>
          <cell r="K2522" t="str">
            <v>Obligations Monde - Couvert EUR</v>
          </cell>
          <cell r="L2522" t="str">
            <v>Europe Fonds ouverts  - Obligations Internationales Couvertes en EUR</v>
          </cell>
          <cell r="M2522" t="str">
            <v>BBJA</v>
          </cell>
          <cell r="N2522" t="str">
            <v>BBJAB</v>
          </cell>
          <cell r="O2522" t="str">
            <v>Quotidien</v>
          </cell>
          <cell r="S2522" t="str">
            <v>+ 85 ans</v>
          </cell>
          <cell r="V2522">
            <v>3</v>
          </cell>
          <cell r="X2522" t="str">
            <v>Cap</v>
          </cell>
          <cell r="Y2522" t="str">
            <v>16h00</v>
          </cell>
          <cell r="Z2522" t="str">
            <v>J+2</v>
          </cell>
          <cell r="AC2522" t="str">
            <v>Oui</v>
          </cell>
          <cell r="AD2522">
            <v>1</v>
          </cell>
          <cell r="AE2522">
            <v>1.26</v>
          </cell>
        </row>
        <row r="2523">
          <cell r="A2523" t="str">
            <v>LU2334080772</v>
          </cell>
          <cell r="B2523" t="str">
            <v>MW Rendement CG-P</v>
          </cell>
          <cell r="C2523" t="str">
            <v>Au 29-1121 : Voir avec VF si on laisse les fonds dans les listes Predictis - Au 22/11/21 : changement, le fonds a été rajouté aux offres PER exp (à la demande de la sdg qui commercilise le pdt) et SLEPL 18/11/2021 fonds MW ne sont conservés que dans les c</v>
          </cell>
          <cell r="D2523">
            <v>5</v>
          </cell>
          <cell r="E2523" t="str">
            <v>SICAV (2)</v>
          </cell>
          <cell r="F2523" t="str">
            <v>MW Gestion</v>
          </cell>
          <cell r="G2523" t="str">
            <v>MW Gestion</v>
          </cell>
          <cell r="H2523" t="str">
            <v>EUR</v>
          </cell>
          <cell r="I2523" t="str">
            <v>€STR + 100 bps</v>
          </cell>
          <cell r="J2523" t="str">
            <v>https://mwgestion.com/</v>
          </cell>
          <cell r="K2523" t="str">
            <v>Autres stratégies</v>
          </cell>
          <cell r="L2523" t="str">
            <v>Europe Fonds ouverts  - Autre</v>
          </cell>
          <cell r="M2523" t="str">
            <v>GXXX</v>
          </cell>
          <cell r="N2523" t="str">
            <v>GXXXB</v>
          </cell>
          <cell r="O2523" t="str">
            <v>Hebdomadaire</v>
          </cell>
          <cell r="Q2523" t="str">
            <v>Non</v>
          </cell>
          <cell r="S2523" t="str">
            <v>+ 85 ans</v>
          </cell>
          <cell r="V2523">
            <v>6</v>
          </cell>
          <cell r="X2523" t="str">
            <v>Cap</v>
          </cell>
          <cell r="Y2523" t="str">
            <v>16h00</v>
          </cell>
          <cell r="Z2523" t="str">
            <v>J+2</v>
          </cell>
          <cell r="AB2523" t="str">
            <v>Non</v>
          </cell>
          <cell r="AC2523" t="str">
            <v>Oui</v>
          </cell>
          <cell r="AD2523">
            <v>1.5</v>
          </cell>
          <cell r="AE2523">
            <v>1.84</v>
          </cell>
        </row>
        <row r="2524">
          <cell r="A2524" t="str">
            <v>LU2334080426</v>
          </cell>
          <cell r="B2524" t="str">
            <v>MW Actions Europe CG P</v>
          </cell>
          <cell r="C2524" t="str">
            <v>Au 29-1121 : Voir avec VF si on laisse les fonds dans les listes Predictis - Au 22/11/21 : changement, le fonds a été rajouté aux offres PER exp (à la demande de la sdg qui commercilise le pdt) et SLEPL 18/11/2021 fonds MW ne sont conservés que dans les c</v>
          </cell>
          <cell r="D2524">
            <v>5</v>
          </cell>
          <cell r="E2524" t="str">
            <v>SICAV</v>
          </cell>
          <cell r="F2524" t="str">
            <v>MW Gestion</v>
          </cell>
          <cell r="G2524" t="str">
            <v>MW Gestion</v>
          </cell>
          <cell r="H2524" t="str">
            <v>EUR</v>
          </cell>
          <cell r="I2524" t="str">
            <v>Euro Stoxx 50 NR EUR</v>
          </cell>
          <cell r="J2524" t="str">
            <v>https://mwgestion.com/</v>
          </cell>
          <cell r="K2524" t="str">
            <v>Actions Zone Euro Grandes Capitalisations</v>
          </cell>
          <cell r="L2524" t="str">
            <v>Europe Fonds ouverts  - Actions Zone Euro Grandes Cap.</v>
          </cell>
          <cell r="M2524" t="str">
            <v>FBAA</v>
          </cell>
          <cell r="N2524" t="str">
            <v>FBAAB</v>
          </cell>
          <cell r="O2524" t="str">
            <v>Quotidien</v>
          </cell>
          <cell r="Q2524" t="str">
            <v>Oui</v>
          </cell>
          <cell r="S2524" t="str">
            <v>+ 85 ans</v>
          </cell>
          <cell r="V2524">
            <v>6</v>
          </cell>
          <cell r="X2524" t="str">
            <v>Cap</v>
          </cell>
          <cell r="Y2524" t="str">
            <v>16h00</v>
          </cell>
          <cell r="Z2524" t="str">
            <v>J+2</v>
          </cell>
          <cell r="AC2524" t="str">
            <v>Oui</v>
          </cell>
          <cell r="AD2524">
            <v>2.2000000000000002</v>
          </cell>
          <cell r="AE2524">
            <v>2.63</v>
          </cell>
        </row>
        <row r="2525">
          <cell r="A2525" t="str">
            <v>LU2334080855</v>
          </cell>
          <cell r="B2525" t="str">
            <v>MW Multi-caps Europe CG P</v>
          </cell>
          <cell r="C2525" t="str">
            <v>Au 29-1121 : Voir avec VF si on laisse les fonds dans les listes Predictis - Au 22/11/21 : changement, le fonds a été rajouté aux offres PER exp (à la demande de la sdg qui commercilise le pdt) et SLEPL 18/11/2021 fonds MW ne sont conservés que dans les c</v>
          </cell>
          <cell r="D2525">
            <v>5</v>
          </cell>
          <cell r="E2525" t="str">
            <v>SICAV</v>
          </cell>
          <cell r="F2525" t="str">
            <v>MW Gestion</v>
          </cell>
          <cell r="G2525" t="str">
            <v>MW Gestion</v>
          </cell>
          <cell r="H2525" t="str">
            <v>EUR</v>
          </cell>
          <cell r="I2525" t="str">
            <v>DJ STOXX 600 NR</v>
          </cell>
          <cell r="J2525" t="str">
            <v>https://mwgestion.com/</v>
          </cell>
          <cell r="K2525" t="str">
            <v>Mixtes EUR Dynamiques</v>
          </cell>
          <cell r="L2525" t="str">
            <v>Europe Fonds ouverts  - Allocation EUR Aggressive</v>
          </cell>
          <cell r="M2525" t="str">
            <v>EADA</v>
          </cell>
          <cell r="N2525" t="str">
            <v>EADAB</v>
          </cell>
          <cell r="O2525" t="str">
            <v>Quotidien</v>
          </cell>
          <cell r="Q2525" t="str">
            <v>Oui</v>
          </cell>
          <cell r="S2525" t="str">
            <v>+ 85 ans</v>
          </cell>
          <cell r="V2525">
            <v>6</v>
          </cell>
          <cell r="X2525" t="str">
            <v>Cap</v>
          </cell>
          <cell r="Y2525" t="str">
            <v>16h00</v>
          </cell>
          <cell r="Z2525" t="str">
            <v>J+2</v>
          </cell>
          <cell r="AC2525" t="str">
            <v>Oui</v>
          </cell>
          <cell r="AD2525">
            <v>2.2000000000000002</v>
          </cell>
          <cell r="AE2525">
            <v>2.68</v>
          </cell>
        </row>
        <row r="2526">
          <cell r="A2526" t="str">
            <v>LU2220379999</v>
          </cell>
          <cell r="B2526" t="str">
            <v>MW Asset Management MW Optimum CR-P Cap</v>
          </cell>
          <cell r="C2526" t="str">
            <v>Absorption du support FR0011243336 Altimeo Optimum R le 25/10/2021, comme il n'y a pas d'encours sur le fonds absorbé, on ne référence pas le fonds absorbant dans les listes</v>
          </cell>
          <cell r="D2526">
            <v>0</v>
          </cell>
          <cell r="E2526" t="str">
            <v>SICAV (2)</v>
          </cell>
          <cell r="F2526" t="str">
            <v>MW Gestion</v>
          </cell>
          <cell r="G2526" t="str">
            <v>MW Gestion</v>
          </cell>
          <cell r="H2526" t="str">
            <v>EUR</v>
          </cell>
          <cell r="I2526" t="str">
            <v>Euro Short Term Rate</v>
          </cell>
          <cell r="J2526" t="str">
            <v>https://mwgestion.com/</v>
          </cell>
          <cell r="K2526" t="str">
            <v>Gestion Alternative</v>
          </cell>
          <cell r="L2526" t="str">
            <v>Europe Fonds ouverts  - Alt - Autres</v>
          </cell>
          <cell r="M2526" t="str">
            <v>D000</v>
          </cell>
          <cell r="N2526" t="str">
            <v>D000B</v>
          </cell>
          <cell r="O2526" t="str">
            <v>Bimensuel</v>
          </cell>
          <cell r="Q2526" t="str">
            <v>Non</v>
          </cell>
          <cell r="S2526" t="str">
            <v/>
          </cell>
          <cell r="T2526" t="str">
            <v>International</v>
          </cell>
          <cell r="U2526" t="str">
            <v>Global</v>
          </cell>
          <cell r="V2526">
            <v>6</v>
          </cell>
          <cell r="X2526" t="str">
            <v>Cap</v>
          </cell>
          <cell r="Y2526" t="str">
            <v>16h00</v>
          </cell>
          <cell r="Z2526" t="str">
            <v>J+2</v>
          </cell>
          <cell r="AC2526" t="str">
            <v>Oui</v>
          </cell>
          <cell r="AD2526">
            <v>2</v>
          </cell>
          <cell r="AE2526">
            <v>2.5</v>
          </cell>
        </row>
        <row r="2527">
          <cell r="A2527" t="str">
            <v>FR0010058529</v>
          </cell>
          <cell r="B2527" t="str">
            <v>Thematics AAA Consumer RC</v>
          </cell>
          <cell r="C2527" t="str">
            <v>Retrait de l'offre SLSPL et cie (SLSPL, SLEPL, PER EXPERT, PremiumLux, Darjeeling, SLPERE et Perfutura) suite au comité opérationnel du 15/09/2021 car faibles encours - Retiré de S1818 (07/2017)</v>
          </cell>
          <cell r="D2527">
            <v>4</v>
          </cell>
          <cell r="E2527" t="str">
            <v>FCP</v>
          </cell>
          <cell r="F2527" t="str">
            <v>Natixis AM</v>
          </cell>
          <cell r="G2527" t="str">
            <v>Natixis Investment Managers International</v>
          </cell>
          <cell r="H2527" t="str">
            <v>EUR</v>
          </cell>
          <cell r="I2527" t="str">
            <v>MSCI Europe NR EUR</v>
          </cell>
          <cell r="J2527" t="str">
            <v>www.im.natixis.com</v>
          </cell>
          <cell r="K2527" t="str">
            <v>Secteur Biens de Conso. &amp; Services</v>
          </cell>
          <cell r="L2527" t="str">
            <v>Europe Fonds ouverts  - Actions Secteur Biens Conso. &amp; Services</v>
          </cell>
          <cell r="M2527" t="str">
            <v>G0B0</v>
          </cell>
          <cell r="N2527" t="str">
            <v>G0B0B</v>
          </cell>
          <cell r="O2527" t="str">
            <v>Quotidien</v>
          </cell>
          <cell r="P2527" t="str">
            <v>France</v>
          </cell>
          <cell r="Q2527" t="str">
            <v>Oui</v>
          </cell>
          <cell r="R2527" t="str">
            <v/>
          </cell>
          <cell r="S2527" t="str">
            <v/>
          </cell>
          <cell r="T2527" t="str">
            <v>International</v>
          </cell>
          <cell r="U2527" t="str">
            <v>Global</v>
          </cell>
          <cell r="V2527">
            <v>6</v>
          </cell>
          <cell r="W2527" t="str">
            <v>Non</v>
          </cell>
          <cell r="X2527" t="str">
            <v>Cap</v>
          </cell>
          <cell r="Y2527" t="str">
            <v>15h30</v>
          </cell>
          <cell r="Z2527" t="str">
            <v>J+1</v>
          </cell>
          <cell r="AA2527">
            <v>0</v>
          </cell>
          <cell r="AB2527" t="str">
            <v>Oui</v>
          </cell>
          <cell r="AC2527" t="str">
            <v>Oui</v>
          </cell>
          <cell r="AD2527">
            <v>1.794</v>
          </cell>
          <cell r="AE2527">
            <v>1.82</v>
          </cell>
        </row>
        <row r="2528">
          <cell r="A2528" t="str">
            <v>FR0013300910</v>
          </cell>
          <cell r="B2528" t="str">
            <v>Croissance Diversifiée R</v>
          </cell>
          <cell r="D2528">
            <v>2</v>
          </cell>
          <cell r="E2528" t="str">
            <v>FCP</v>
          </cell>
          <cell r="F2528" t="str">
            <v>Natixis AM</v>
          </cell>
          <cell r="G2528" t="str">
            <v>Natixis Investment Managers International</v>
          </cell>
          <cell r="H2528" t="str">
            <v>EUR</v>
          </cell>
          <cell r="I2528" t="str">
            <v>(MSCI World Ex Europe NR EUR) 10% + ( BBgBarc Euro Agg 500MM TR EUR) 80% + (MSCI Europe NR EUR) 10%</v>
          </cell>
          <cell r="J2528" t="str">
            <v>www.im.natixis.com</v>
          </cell>
          <cell r="K2528" t="str">
            <v>Mixtes EUR Prudents</v>
          </cell>
          <cell r="L2528" t="str">
            <v>Europe Fonds ouverts  - Allocation EUR Prudente</v>
          </cell>
          <cell r="M2528" t="str">
            <v>EAAA</v>
          </cell>
          <cell r="N2528" t="str">
            <v>EAAAB</v>
          </cell>
          <cell r="O2528" t="str">
            <v>Quotidien</v>
          </cell>
          <cell r="P2528" t="str">
            <v>France</v>
          </cell>
          <cell r="Q2528" t="str">
            <v>Non</v>
          </cell>
          <cell r="R2528" t="str">
            <v/>
          </cell>
          <cell r="S2528" t="str">
            <v>+ 85 ans</v>
          </cell>
          <cell r="T2528" t="str">
            <v>Zone Euro</v>
          </cell>
          <cell r="U2528" t="str">
            <v>Euroland</v>
          </cell>
          <cell r="V2528">
            <v>3</v>
          </cell>
          <cell r="W2528" t="str">
            <v>Non</v>
          </cell>
          <cell r="X2528" t="str">
            <v>Cap</v>
          </cell>
          <cell r="Y2528" t="str">
            <v>12h30</v>
          </cell>
          <cell r="Z2528" t="str">
            <v>J+1</v>
          </cell>
          <cell r="AB2528" t="str">
            <v>Non</v>
          </cell>
          <cell r="AC2528" t="str">
            <v>Oui</v>
          </cell>
          <cell r="AD2528">
            <v>1.1000000000000001</v>
          </cell>
          <cell r="AE2528">
            <v>1.1299999999999999</v>
          </cell>
        </row>
        <row r="2529">
          <cell r="A2529" t="str">
            <v>FR0010042176</v>
          </cell>
          <cell r="B2529" t="str">
            <v>DNCA Actions Euro Micro Caps R</v>
          </cell>
          <cell r="C2529" t="str">
            <v>PEA PME</v>
          </cell>
          <cell r="D2529">
            <v>2</v>
          </cell>
          <cell r="E2529" t="str">
            <v>FCP</v>
          </cell>
          <cell r="F2529" t="str">
            <v>Natixis AM</v>
          </cell>
          <cell r="G2529" t="str">
            <v>Natixis Investment Managers International</v>
          </cell>
          <cell r="H2529" t="str">
            <v>EUR</v>
          </cell>
          <cell r="I2529" t="str">
            <v>Pas d'indice de référence</v>
          </cell>
          <cell r="J2529" t="str">
            <v>www.im.natixis.com</v>
          </cell>
          <cell r="K2529" t="str">
            <v>Actions France Petites &amp; Moyennes Capitalisations</v>
          </cell>
          <cell r="L2529" t="str">
            <v>Europe Fonds ouverts  - Actions France Petites &amp; Moy. Cap.</v>
          </cell>
          <cell r="M2529" t="str">
            <v>FACA</v>
          </cell>
          <cell r="N2529" t="str">
            <v>FACAB</v>
          </cell>
          <cell r="O2529" t="str">
            <v>Quotidien</v>
          </cell>
          <cell r="P2529" t="str">
            <v>France;Italy;</v>
          </cell>
          <cell r="Q2529" t="str">
            <v>Oui</v>
          </cell>
          <cell r="R2529" t="str">
            <v/>
          </cell>
          <cell r="S2529" t="str">
            <v/>
          </cell>
          <cell r="T2529" t="str">
            <v>France</v>
          </cell>
          <cell r="U2529" t="str">
            <v>France</v>
          </cell>
          <cell r="V2529">
            <v>6</v>
          </cell>
          <cell r="W2529" t="str">
            <v>Non</v>
          </cell>
          <cell r="X2529" t="str">
            <v>Cap</v>
          </cell>
          <cell r="Y2529" t="str">
            <v>12h30</v>
          </cell>
          <cell r="Z2529" t="str">
            <v>Cut Off: 12h30  Val:J+3  DE 4%</v>
          </cell>
          <cell r="AB2529" t="str">
            <v>Non</v>
          </cell>
          <cell r="AC2529" t="str">
            <v>Oui</v>
          </cell>
          <cell r="AD2529">
            <v>2.3919999999999999</v>
          </cell>
          <cell r="AE2529">
            <v>2.16</v>
          </cell>
        </row>
        <row r="2530">
          <cell r="A2530" t="str">
            <v>FR0010666560</v>
          </cell>
          <cell r="B2530" t="str">
            <v>DNCA Actions Small&amp;Mid Cap Euro RC</v>
          </cell>
          <cell r="D2530">
            <v>5</v>
          </cell>
          <cell r="E2530" t="str">
            <v>FCP</v>
          </cell>
          <cell r="F2530" t="str">
            <v>Natixis AM</v>
          </cell>
          <cell r="G2530" t="str">
            <v>Natixis Investment Managers International</v>
          </cell>
          <cell r="H2530" t="str">
            <v>EUR</v>
          </cell>
          <cell r="I2530" t="str">
            <v>MSCI EMU Small Cap NR EUR</v>
          </cell>
          <cell r="J2530" t="str">
            <v>www.im.natixis.com</v>
          </cell>
          <cell r="K2530" t="str">
            <v>Actions Zone Euro Moyennes Capitalisations</v>
          </cell>
          <cell r="L2530" t="str">
            <v>Europe Fonds ouverts  - Actions Zone Euro Moyennes Cap.</v>
          </cell>
          <cell r="M2530" t="str">
            <v>FBCA</v>
          </cell>
          <cell r="N2530" t="str">
            <v>FBCAB</v>
          </cell>
          <cell r="O2530" t="str">
            <v>Quotidien</v>
          </cell>
          <cell r="P2530" t="str">
            <v>France</v>
          </cell>
          <cell r="Q2530" t="str">
            <v>Oui</v>
          </cell>
          <cell r="R2530" t="str">
            <v/>
          </cell>
          <cell r="S2530" t="str">
            <v>+ 85 ans</v>
          </cell>
          <cell r="T2530" t="str">
            <v>Zone Euro</v>
          </cell>
          <cell r="U2530" t="str">
            <v>Euroland</v>
          </cell>
          <cell r="V2530">
            <v>5</v>
          </cell>
          <cell r="W2530" t="str">
            <v>Non</v>
          </cell>
          <cell r="X2530" t="str">
            <v>Cap</v>
          </cell>
          <cell r="Y2530" t="str">
            <v>15h30</v>
          </cell>
          <cell r="Z2530" t="str">
            <v>Cut Off: 15h30  Val:J+2? DE:3%</v>
          </cell>
          <cell r="AB2530" t="str">
            <v>Non</v>
          </cell>
          <cell r="AC2530" t="str">
            <v>Oui</v>
          </cell>
          <cell r="AD2530">
            <v>2</v>
          </cell>
          <cell r="AE2530">
            <v>2.36</v>
          </cell>
        </row>
        <row r="2531">
          <cell r="A2531" t="str">
            <v>FR0011034826</v>
          </cell>
          <cell r="B2531" t="str">
            <v>DNCA Convertibles Euro Soprane</v>
          </cell>
          <cell r="C2531" t="str">
            <v>Hors liste</v>
          </cell>
          <cell r="D2531">
            <v>0</v>
          </cell>
          <cell r="E2531" t="str">
            <v>FCP</v>
          </cell>
          <cell r="F2531" t="str">
            <v>Natixis AM</v>
          </cell>
          <cell r="G2531" t="str">
            <v>Natixis Investment Managers International</v>
          </cell>
          <cell r="H2531" t="str">
            <v>EUR</v>
          </cell>
          <cell r="I2531" t="str">
            <v>Exane ECI Euro TR</v>
          </cell>
          <cell r="J2531" t="str">
            <v>www.im.natixis.com</v>
          </cell>
          <cell r="K2531" t="str">
            <v>Obligations Convertibles - Europe</v>
          </cell>
          <cell r="L2531" t="str">
            <v>Europe Fonds ouverts  - Convertibles Europe</v>
          </cell>
          <cell r="M2531" t="str">
            <v>C00A</v>
          </cell>
          <cell r="N2531" t="str">
            <v>C00AB</v>
          </cell>
          <cell r="O2531" t="str">
            <v>Quotidien</v>
          </cell>
          <cell r="P2531" t="str">
            <v>France</v>
          </cell>
          <cell r="Q2531" t="str">
            <v>Non</v>
          </cell>
          <cell r="R2531" t="str">
            <v/>
          </cell>
          <cell r="S2531" t="str">
            <v>+ 85 ans</v>
          </cell>
          <cell r="T2531" t="str">
            <v>Zone Euro</v>
          </cell>
          <cell r="U2531" t="str">
            <v>Euroland</v>
          </cell>
          <cell r="V2531">
            <v>4</v>
          </cell>
          <cell r="W2531" t="str">
            <v>Non</v>
          </cell>
          <cell r="X2531" t="str">
            <v>Cap</v>
          </cell>
          <cell r="AB2531" t="str">
            <v>Non</v>
          </cell>
          <cell r="AC2531" t="str">
            <v>Oui</v>
          </cell>
          <cell r="AD2531">
            <v>1.5</v>
          </cell>
          <cell r="AE2531">
            <v>1.51</v>
          </cell>
        </row>
        <row r="2532">
          <cell r="A2532" t="str">
            <v>LU0147918923</v>
          </cell>
          <cell r="B2532" t="str">
            <v>DNCA Emerging Europe Equity R/A EUR</v>
          </cell>
          <cell r="C2532" t="str">
            <v/>
          </cell>
          <cell r="D2532">
            <v>4</v>
          </cell>
          <cell r="E2532" t="str">
            <v>SICAV</v>
          </cell>
          <cell r="F2532" t="str">
            <v>Natixis AM</v>
          </cell>
          <cell r="G2532" t="str">
            <v>Natixis Investment Managers S.A.</v>
          </cell>
          <cell r="H2532" t="str">
            <v>EUR</v>
          </cell>
          <cell r="I2532" t="str">
            <v>MSCI EM Europe IMI NR USD</v>
          </cell>
          <cell r="J2532" t="str">
            <v>www.im.natixis.com</v>
          </cell>
          <cell r="K2532" t="str">
            <v>Actions Europe Emergente</v>
          </cell>
          <cell r="L2532" t="str">
            <v>Europe Fonds ouverts  - Actions Europe Emergente</v>
          </cell>
          <cell r="M2532" t="str">
            <v>FH00</v>
          </cell>
          <cell r="N2532" t="str">
            <v>FH00B</v>
          </cell>
          <cell r="O2532" t="str">
            <v>Quotidien</v>
          </cell>
          <cell r="P2532" t="str">
            <v>Austria;Switzerland;Chile;Germany;Spain;Finland;France;United Kingdom;Italy;Luxembourg;Netherlands;Norway;Sweden;Taiwan;</v>
          </cell>
          <cell r="Q2532" t="str">
            <v>Non</v>
          </cell>
          <cell r="R2532" t="str">
            <v/>
          </cell>
          <cell r="S2532" t="str">
            <v/>
          </cell>
          <cell r="T2532" t="str">
            <v>Europe</v>
          </cell>
          <cell r="U2532" t="str">
            <v>Europe Emerging Mkts</v>
          </cell>
          <cell r="V2532">
            <v>6</v>
          </cell>
          <cell r="W2532" t="str">
            <v>Non</v>
          </cell>
          <cell r="X2532" t="str">
            <v>Cap</v>
          </cell>
          <cell r="Y2532" t="str">
            <v>12h00</v>
          </cell>
          <cell r="Z2532" t="str">
            <v>J+3</v>
          </cell>
          <cell r="AB2532" t="str">
            <v>Non</v>
          </cell>
          <cell r="AC2532" t="str">
            <v>Oui</v>
          </cell>
          <cell r="AD2532">
            <v>2.2000000000000002</v>
          </cell>
          <cell r="AE2532">
            <v>1.7</v>
          </cell>
        </row>
        <row r="2533">
          <cell r="A2533" t="str">
            <v>LU0084288595</v>
          </cell>
          <cell r="B2533" t="str">
            <v>DNCA Emerging Europe Equity R/A USD</v>
          </cell>
          <cell r="C2533" t="str">
            <v/>
          </cell>
          <cell r="D2533">
            <v>0</v>
          </cell>
          <cell r="E2533" t="str">
            <v>SICAV</v>
          </cell>
          <cell r="F2533" t="str">
            <v>Natixis AM</v>
          </cell>
          <cell r="G2533" t="str">
            <v>Natixis Investment Managers S.A.</v>
          </cell>
          <cell r="H2533" t="str">
            <v>USD</v>
          </cell>
          <cell r="I2533" t="str">
            <v>MSCI EM Europe IMI NR USD</v>
          </cell>
          <cell r="J2533" t="str">
            <v>www.im.natixis.com</v>
          </cell>
          <cell r="K2533" t="str">
            <v>Actions Europe Emergente</v>
          </cell>
          <cell r="L2533" t="str">
            <v>Europe Fonds ouverts  - Actions Europe Emergente</v>
          </cell>
          <cell r="M2533" t="str">
            <v>FH00</v>
          </cell>
          <cell r="N2533" t="str">
            <v>FH00B</v>
          </cell>
          <cell r="O2533" t="str">
            <v>Quotidien</v>
          </cell>
          <cell r="P2533" t="str">
            <v>Austria;Switzerland;Chile;Germany;Spain;Finland;France;United Kingdom;Italy;Luxembourg;Netherlands;Norway;Sweden;Taiwan;</v>
          </cell>
          <cell r="Q2533" t="str">
            <v>Non</v>
          </cell>
          <cell r="R2533" t="str">
            <v/>
          </cell>
          <cell r="S2533" t="str">
            <v/>
          </cell>
          <cell r="T2533" t="str">
            <v>Europe</v>
          </cell>
          <cell r="U2533" t="str">
            <v>Europe Emerging Mkts</v>
          </cell>
          <cell r="V2533">
            <v>6</v>
          </cell>
          <cell r="W2533" t="str">
            <v>Non</v>
          </cell>
          <cell r="X2533" t="str">
            <v>Cap</v>
          </cell>
          <cell r="AB2533" t="str">
            <v>Non</v>
          </cell>
          <cell r="AC2533" t="str">
            <v>Oui</v>
          </cell>
          <cell r="AD2533">
            <v>2.2000000000000002</v>
          </cell>
          <cell r="AE2533">
            <v>1.7</v>
          </cell>
        </row>
        <row r="2534">
          <cell r="A2534" t="str">
            <v>FR0007480389</v>
          </cell>
          <cell r="B2534" t="str">
            <v>Croissance Diversifiée I</v>
          </cell>
          <cell r="C2534" t="str">
            <v>Retrait SLEPL 07/21 doublons</v>
          </cell>
          <cell r="D2534">
            <v>0</v>
          </cell>
          <cell r="E2534" t="str">
            <v>FCP</v>
          </cell>
          <cell r="F2534" t="str">
            <v>Natixis AM</v>
          </cell>
          <cell r="G2534" t="str">
            <v>Natixis Investment Managers International</v>
          </cell>
          <cell r="H2534" t="str">
            <v>EUR</v>
          </cell>
          <cell r="I2534" t="str">
            <v>(MSCI World Ex Europe NR EUR) 10% + ( BBgBarc Euro Agg 500MM TR EUR) 80% + (MSCI Europe NR EUR) 10%</v>
          </cell>
          <cell r="J2534" t="str">
            <v>www.im.natixis.com</v>
          </cell>
          <cell r="K2534" t="str">
            <v>Mixtes EUR Prudents</v>
          </cell>
          <cell r="L2534" t="str">
            <v>Europe Fonds ouverts  - Allocation EUR Prudente</v>
          </cell>
          <cell r="M2534" t="str">
            <v>EAAA</v>
          </cell>
          <cell r="N2534" t="str">
            <v>EAAAB</v>
          </cell>
          <cell r="O2534" t="str">
            <v>Quotidien</v>
          </cell>
          <cell r="P2534" t="str">
            <v>France</v>
          </cell>
          <cell r="Q2534" t="str">
            <v>Non</v>
          </cell>
          <cell r="R2534" t="str">
            <v/>
          </cell>
          <cell r="S2534" t="str">
            <v>+ 85 ans</v>
          </cell>
          <cell r="T2534" t="str">
            <v>Zone Euro</v>
          </cell>
          <cell r="U2534" t="str">
            <v>Euroland</v>
          </cell>
          <cell r="V2534">
            <v>3</v>
          </cell>
          <cell r="W2534" t="str">
            <v>Non</v>
          </cell>
          <cell r="X2534" t="str">
            <v>Cap</v>
          </cell>
          <cell r="Y2534" t="str">
            <v>12h30</v>
          </cell>
          <cell r="Z2534" t="str">
            <v>J+1</v>
          </cell>
          <cell r="AB2534" t="str">
            <v>Non</v>
          </cell>
          <cell r="AC2534" t="str">
            <v>Oui</v>
          </cell>
          <cell r="AD2534">
            <v>0.59799999999999998</v>
          </cell>
          <cell r="AE2534">
            <v>0.62</v>
          </cell>
        </row>
        <row r="2535">
          <cell r="A2535" t="str">
            <v>FR0010259382</v>
          </cell>
          <cell r="B2535" t="str">
            <v>DNCA Actions Euro Value R</v>
          </cell>
          <cell r="D2535">
            <v>2</v>
          </cell>
          <cell r="E2535" t="str">
            <v>FCP</v>
          </cell>
          <cell r="F2535" t="str">
            <v>Natixis AM</v>
          </cell>
          <cell r="G2535" t="str">
            <v>Natixis Investment Managers International</v>
          </cell>
          <cell r="H2535" t="str">
            <v>EUR</v>
          </cell>
          <cell r="I2535" t="str">
            <v>MSCI EMU NR EUR</v>
          </cell>
          <cell r="J2535" t="str">
            <v>www.im.natixis.com</v>
          </cell>
          <cell r="K2535" t="str">
            <v>Actions Zone Euro Grandes Capitalisations</v>
          </cell>
          <cell r="L2535" t="str">
            <v>Europe Fonds ouverts  - Actions Zone Euro Grandes Cap.</v>
          </cell>
          <cell r="M2535" t="str">
            <v>FBAA</v>
          </cell>
          <cell r="N2535" t="str">
            <v>FBAAB</v>
          </cell>
          <cell r="O2535" t="str">
            <v>Quotidien</v>
          </cell>
          <cell r="P2535" t="str">
            <v>France</v>
          </cell>
          <cell r="Q2535" t="str">
            <v>Oui</v>
          </cell>
          <cell r="R2535" t="str">
            <v/>
          </cell>
          <cell r="S2535" t="str">
            <v/>
          </cell>
          <cell r="T2535" t="str">
            <v>Zone Euro</v>
          </cell>
          <cell r="U2535" t="str">
            <v>Euroland</v>
          </cell>
          <cell r="V2535">
            <v>6</v>
          </cell>
          <cell r="W2535" t="str">
            <v>Non</v>
          </cell>
          <cell r="X2535" t="str">
            <v>Cap</v>
          </cell>
          <cell r="Y2535" t="str">
            <v>11h30</v>
          </cell>
          <cell r="Z2535" t="str">
            <v>J+1</v>
          </cell>
          <cell r="AB2535" t="str">
            <v>Non</v>
          </cell>
          <cell r="AC2535" t="str">
            <v>Oui</v>
          </cell>
          <cell r="AD2535">
            <v>1.3</v>
          </cell>
          <cell r="AE2535">
            <v>2.21</v>
          </cell>
        </row>
        <row r="2536">
          <cell r="A2536" t="str">
            <v>FR0010706960</v>
          </cell>
          <cell r="B2536" t="str">
            <v>DNCA Actions Global Emergents R</v>
          </cell>
          <cell r="D2536">
            <v>2</v>
          </cell>
          <cell r="E2536" t="str">
            <v>FCP</v>
          </cell>
          <cell r="F2536" t="str">
            <v>Natixis AM</v>
          </cell>
          <cell r="G2536" t="str">
            <v>Natixis Investment Managers International</v>
          </cell>
          <cell r="H2536" t="str">
            <v>EUR</v>
          </cell>
          <cell r="I2536" t="str">
            <v>MSCI EM NR EUR</v>
          </cell>
          <cell r="J2536" t="str">
            <v>www.im.natixis.com</v>
          </cell>
          <cell r="K2536" t="str">
            <v>Actions Marchés Emergents</v>
          </cell>
          <cell r="L2536" t="str">
            <v>Europe Fonds ouverts  - Actions Marchés Emergents</v>
          </cell>
          <cell r="M2536" t="str">
            <v>FJ00</v>
          </cell>
          <cell r="N2536" t="str">
            <v>FJ00B</v>
          </cell>
          <cell r="O2536" t="str">
            <v>Quotidien</v>
          </cell>
          <cell r="P2536" t="str">
            <v>France</v>
          </cell>
          <cell r="Q2536" t="str">
            <v>Non</v>
          </cell>
          <cell r="R2536" t="str">
            <v/>
          </cell>
          <cell r="S2536" t="str">
            <v/>
          </cell>
          <cell r="T2536" t="str">
            <v>Marchés Emergents</v>
          </cell>
          <cell r="U2536" t="str">
            <v>Global Emerging Mkts</v>
          </cell>
          <cell r="V2536">
            <v>6</v>
          </cell>
          <cell r="W2536" t="str">
            <v>Non</v>
          </cell>
          <cell r="X2536" t="str">
            <v>Cap</v>
          </cell>
          <cell r="Y2536" t="str">
            <v>11h30</v>
          </cell>
          <cell r="Z2536" t="str">
            <v>J+1</v>
          </cell>
          <cell r="AA2536" t="str">
            <v>Label ISR 052020</v>
          </cell>
          <cell r="AB2536" t="str">
            <v>Oui</v>
          </cell>
          <cell r="AC2536" t="str">
            <v>Oui</v>
          </cell>
          <cell r="AD2536">
            <v>1.3</v>
          </cell>
          <cell r="AE2536">
            <v>2.21</v>
          </cell>
        </row>
        <row r="2537">
          <cell r="A2537" t="str">
            <v>FR0013300647</v>
          </cell>
          <cell r="B2537" t="str">
            <v>Essentiel Convictions</v>
          </cell>
          <cell r="C2537" t="str">
            <v>Déréférencement pour PER ERES</v>
          </cell>
          <cell r="D2537">
            <v>0</v>
          </cell>
          <cell r="E2537" t="str">
            <v>FCP</v>
          </cell>
          <cell r="F2537" t="str">
            <v>Natixis AM</v>
          </cell>
          <cell r="G2537" t="str">
            <v>Natixis Investment Managers International</v>
          </cell>
          <cell r="H2537" t="str">
            <v>EUR</v>
          </cell>
          <cell r="I2537" t="str">
            <v>Eonia</v>
          </cell>
          <cell r="J2537" t="str">
            <v>www.im.natixis.com</v>
          </cell>
          <cell r="K2537" t="str">
            <v>Mixtes EUR Flexible</v>
          </cell>
          <cell r="L2537" t="str">
            <v>Europe Fonds ouverts  - Allocation EUR Flexible - International</v>
          </cell>
          <cell r="M2537" t="str">
            <v>EACA</v>
          </cell>
          <cell r="N2537" t="str">
            <v>EACAB</v>
          </cell>
          <cell r="O2537" t="str">
            <v>Quotidien</v>
          </cell>
          <cell r="P2537" t="str">
            <v>France</v>
          </cell>
          <cell r="Q2537" t="str">
            <v>Non</v>
          </cell>
          <cell r="R2537" t="str">
            <v/>
          </cell>
          <cell r="S2537" t="str">
            <v>+ 85 ans</v>
          </cell>
          <cell r="T2537" t="str">
            <v>International</v>
          </cell>
          <cell r="U2537" t="str">
            <v>Global</v>
          </cell>
          <cell r="V2537">
            <v>4</v>
          </cell>
          <cell r="W2537" t="str">
            <v>Non</v>
          </cell>
          <cell r="X2537" t="str">
            <v>Cap</v>
          </cell>
          <cell r="Y2537" t="str">
            <v>11h30</v>
          </cell>
          <cell r="Z2537" t="str">
            <v>J+3</v>
          </cell>
          <cell r="AB2537" t="str">
            <v>Non</v>
          </cell>
          <cell r="AC2537" t="str">
            <v>Non</v>
          </cell>
          <cell r="AD2537">
            <v>1.5</v>
          </cell>
          <cell r="AE2537">
            <v>2.1800000000000002</v>
          </cell>
        </row>
        <row r="2538">
          <cell r="A2538" t="str">
            <v>FR0010057075</v>
          </cell>
          <cell r="B2538" t="str">
            <v>Ecureuil SRI Obli Euro C</v>
          </cell>
          <cell r="C2538" t="str">
            <v>Retrait de l'offre SLEPL suite au comité opérationnel du 15/09/2021 car faibles encours</v>
          </cell>
          <cell r="D2538">
            <v>1</v>
          </cell>
          <cell r="E2538" t="str">
            <v>FCP</v>
          </cell>
          <cell r="F2538" t="str">
            <v>Natixis AM</v>
          </cell>
          <cell r="G2538" t="str">
            <v>Natixis Investment Managers International</v>
          </cell>
          <cell r="H2538" t="str">
            <v>EUR</v>
          </cell>
          <cell r="I2538" t="str">
            <v>BBgBarc Euro Agg 500MM TR EUR</v>
          </cell>
          <cell r="J2538" t="str">
            <v>www.im.natixis.com</v>
          </cell>
          <cell r="K2538" t="str">
            <v>Obligations Diversifiées EUR</v>
          </cell>
          <cell r="L2538" t="str">
            <v>Europe Fonds ouverts  - Obligations EUR Diversifiées</v>
          </cell>
          <cell r="M2538" t="str">
            <v>BBDA</v>
          </cell>
          <cell r="N2538" t="str">
            <v>BBDAB</v>
          </cell>
          <cell r="O2538" t="str">
            <v>Quotidien</v>
          </cell>
          <cell r="P2538" t="str">
            <v>France</v>
          </cell>
          <cell r="Q2538" t="str">
            <v>Non</v>
          </cell>
          <cell r="R2538" t="str">
            <v/>
          </cell>
          <cell r="S2538" t="str">
            <v>+ 85 ans</v>
          </cell>
          <cell r="T2538" t="str">
            <v>Zone Euro</v>
          </cell>
          <cell r="U2538" t="str">
            <v>Euroland</v>
          </cell>
          <cell r="V2538">
            <v>3</v>
          </cell>
          <cell r="W2538" t="str">
            <v>Non</v>
          </cell>
          <cell r="X2538" t="str">
            <v>Cap</v>
          </cell>
          <cell r="Y2538" t="str">
            <v>12h30</v>
          </cell>
          <cell r="Z2538" t="str">
            <v>J+1</v>
          </cell>
          <cell r="AB2538" t="str">
            <v>Oui</v>
          </cell>
          <cell r="AC2538" t="str">
            <v>Oui</v>
          </cell>
          <cell r="AD2538">
            <v>0.7</v>
          </cell>
          <cell r="AE2538">
            <v>1.01</v>
          </cell>
        </row>
        <row r="2539">
          <cell r="A2539" t="str">
            <v>LU0147944259</v>
          </cell>
          <cell r="B2539" t="str">
            <v>Harris Associates Global Eq R/A EUR</v>
          </cell>
          <cell r="C2539" t="str">
            <v>Retrait de l'offre SLEPL suite au comité opérationnel du 15/09/2021 car faibles encours</v>
          </cell>
          <cell r="D2539">
            <v>4</v>
          </cell>
          <cell r="E2539" t="str">
            <v>SICAV</v>
          </cell>
          <cell r="F2539" t="str">
            <v>Natixis AM</v>
          </cell>
          <cell r="G2539" t="str">
            <v>Natixis Investment Managers S.A.</v>
          </cell>
          <cell r="H2539" t="str">
            <v>EUR</v>
          </cell>
          <cell r="I2539" t="str">
            <v>MSCI World NR USD</v>
          </cell>
          <cell r="J2539" t="str">
            <v>www.im.natixis.com</v>
          </cell>
          <cell r="K2539" t="str">
            <v>Actions International Grandes Capitalisations Valeur</v>
          </cell>
          <cell r="L2539" t="str">
            <v>Europe Fonds ouverts  - Actions Internationales Gdes Cap. Value</v>
          </cell>
          <cell r="M2539" t="str">
            <v>FEAC</v>
          </cell>
          <cell r="N2539" t="str">
            <v>FEACB</v>
          </cell>
          <cell r="O2539" t="str">
            <v>Quotidien</v>
          </cell>
          <cell r="P2539" t="str">
            <v>Switzerland;Chile;Germany;Spain;Finland;France;United Kingdom;Italy;Luxembourg;Netherlands;Norway;Sweden;Taiwan;</v>
          </cell>
          <cell r="Q2539" t="str">
            <v>Non</v>
          </cell>
          <cell r="R2539" t="str">
            <v/>
          </cell>
          <cell r="S2539" t="str">
            <v/>
          </cell>
          <cell r="T2539" t="str">
            <v>International</v>
          </cell>
          <cell r="U2539" t="str">
            <v>Global</v>
          </cell>
          <cell r="V2539">
            <v>6</v>
          </cell>
          <cell r="W2539" t="str">
            <v>Non</v>
          </cell>
          <cell r="X2539" t="str">
            <v>Cap</v>
          </cell>
          <cell r="AB2539" t="str">
            <v>Non</v>
          </cell>
          <cell r="AC2539" t="str">
            <v>Oui</v>
          </cell>
          <cell r="AD2539">
            <v>2.15</v>
          </cell>
          <cell r="AE2539">
            <v>2.15</v>
          </cell>
        </row>
        <row r="2540">
          <cell r="A2540" t="str">
            <v>LU1429562413</v>
          </cell>
          <cell r="B2540" t="str">
            <v>Harris Associates US Equity H-R/A EUR</v>
          </cell>
          <cell r="C2540" t="str">
            <v>Ajout dans l'offre Nortia le 30/08/2021 à la demande de Vega</v>
          </cell>
          <cell r="D2540">
            <v>2</v>
          </cell>
          <cell r="E2540" t="str">
            <v>SICAV</v>
          </cell>
          <cell r="F2540" t="str">
            <v>Natixis AM</v>
          </cell>
          <cell r="G2540" t="str">
            <v>Natixis Investment Managers S.A.</v>
          </cell>
          <cell r="H2540" t="str">
            <v>EUR</v>
          </cell>
          <cell r="I2540" t="str">
            <v>S&amp;P 500 TR USD</v>
          </cell>
          <cell r="J2540" t="str">
            <v>www.im.natixis.com</v>
          </cell>
          <cell r="K2540" t="str">
            <v>Actions autres</v>
          </cell>
          <cell r="L2540" t="str">
            <v>Europe Fonds ouverts  - Autres actions</v>
          </cell>
          <cell r="M2540" t="str">
            <v>FTZZ</v>
          </cell>
          <cell r="N2540" t="str">
            <v>FTZZB</v>
          </cell>
          <cell r="O2540" t="str">
            <v>Quotidien</v>
          </cell>
          <cell r="Q2540" t="str">
            <v>Non</v>
          </cell>
          <cell r="R2540" t="str">
            <v/>
          </cell>
          <cell r="S2540" t="str">
            <v/>
          </cell>
          <cell r="T2540" t="str">
            <v>Amérique du Nord</v>
          </cell>
          <cell r="U2540" t="str">
            <v>États-Unis d'Amérique</v>
          </cell>
          <cell r="V2540">
            <v>6</v>
          </cell>
          <cell r="X2540" t="str">
            <v>Cap</v>
          </cell>
          <cell r="Y2540" t="str">
            <v>13h30</v>
          </cell>
          <cell r="Z2540" t="str">
            <v>J+3</v>
          </cell>
          <cell r="AB2540" t="str">
            <v>Non</v>
          </cell>
          <cell r="AC2540" t="str">
            <v>Oui</v>
          </cell>
          <cell r="AD2540">
            <v>1.95</v>
          </cell>
          <cell r="AE2540">
            <v>1.95</v>
          </cell>
        </row>
        <row r="2541">
          <cell r="A2541" t="str">
            <v>FR0000970873</v>
          </cell>
          <cell r="B2541" t="str">
            <v>Insertion Emplois Dynamique RD</v>
          </cell>
          <cell r="C2541" t="str">
            <v/>
          </cell>
          <cell r="D2541">
            <v>1</v>
          </cell>
          <cell r="E2541" t="str">
            <v>FCP</v>
          </cell>
          <cell r="F2541" t="str">
            <v>Natixis AM</v>
          </cell>
          <cell r="G2541" t="str">
            <v>Natixis Investment Managers International</v>
          </cell>
          <cell r="H2541" t="str">
            <v>EUR</v>
          </cell>
          <cell r="I2541" t="str">
            <v>(Euronext Paris SBF 120 NR EUR) 45% + ( Eonia) 10% + (MSCI Europe Ex France NR USD) 45%</v>
          </cell>
          <cell r="J2541" t="str">
            <v>www.im.natixis.com</v>
          </cell>
          <cell r="K2541" t="str">
            <v>Actions Europe Grandes Capitalisations Croissance</v>
          </cell>
          <cell r="L2541" t="str">
            <v>Europe Fonds ouverts  - Actions Europe Gdes Cap. Croissance</v>
          </cell>
          <cell r="M2541" t="str">
            <v>FCBC</v>
          </cell>
          <cell r="N2541" t="str">
            <v>FCBCB</v>
          </cell>
          <cell r="O2541" t="str">
            <v>Quotidien</v>
          </cell>
          <cell r="P2541" t="str">
            <v>France;Italy;</v>
          </cell>
          <cell r="Q2541" t="str">
            <v>Oui</v>
          </cell>
          <cell r="R2541" t="str">
            <v/>
          </cell>
          <cell r="S2541" t="str">
            <v>+ 85 ans</v>
          </cell>
          <cell r="T2541" t="str">
            <v>Europe</v>
          </cell>
          <cell r="U2541" t="str">
            <v>Europe</v>
          </cell>
          <cell r="V2541">
            <v>5</v>
          </cell>
          <cell r="W2541" t="str">
            <v>Non</v>
          </cell>
          <cell r="X2541" t="str">
            <v>Dist</v>
          </cell>
          <cell r="AA2541" t="str">
            <v>Label ISR et Finansol et Label Relance 01/2021</v>
          </cell>
          <cell r="AB2541" t="str">
            <v>Oui</v>
          </cell>
          <cell r="AC2541" t="str">
            <v>Non</v>
          </cell>
          <cell r="AD2541">
            <v>1.794</v>
          </cell>
          <cell r="AE2541">
            <v>1.79</v>
          </cell>
        </row>
        <row r="2542">
          <cell r="A2542" t="str">
            <v>LU0130103400</v>
          </cell>
          <cell r="B2542" t="str">
            <v>Harris Associates Global Eq R/A USD</v>
          </cell>
          <cell r="C2542" t="str">
            <v/>
          </cell>
          <cell r="D2542">
            <v>0</v>
          </cell>
          <cell r="E2542" t="str">
            <v>SICAV</v>
          </cell>
          <cell r="F2542" t="str">
            <v>Natixis AM</v>
          </cell>
          <cell r="G2542" t="str">
            <v>Natixis Investment Managers S.A.</v>
          </cell>
          <cell r="H2542" t="str">
            <v>USD</v>
          </cell>
          <cell r="I2542" t="str">
            <v>MSCI World NR USD</v>
          </cell>
          <cell r="J2542" t="str">
            <v>www.im.natixis.com</v>
          </cell>
          <cell r="K2542" t="str">
            <v>Actions International Grandes Capitalisations Valeur</v>
          </cell>
          <cell r="L2542" t="str">
            <v>Europe Fonds ouverts  - Actions Internationales Gdes Cap. Value</v>
          </cell>
          <cell r="M2542" t="str">
            <v>FEAC</v>
          </cell>
          <cell r="N2542" t="str">
            <v>FEACB</v>
          </cell>
          <cell r="O2542" t="str">
            <v>Quotidien</v>
          </cell>
          <cell r="P2542" t="str">
            <v>Switzerland;Chile;Germany;Spain;Finland;France;United Kingdom;Italy;Luxembourg;Netherlands;Norway;Sweden;Taiwan;</v>
          </cell>
          <cell r="Q2542" t="str">
            <v>Non</v>
          </cell>
          <cell r="R2542" t="str">
            <v/>
          </cell>
          <cell r="S2542" t="str">
            <v/>
          </cell>
          <cell r="T2542" t="str">
            <v>International</v>
          </cell>
          <cell r="U2542" t="str">
            <v>Global</v>
          </cell>
          <cell r="V2542">
            <v>6</v>
          </cell>
          <cell r="W2542" t="str">
            <v>Non</v>
          </cell>
          <cell r="X2542" t="str">
            <v>Cap</v>
          </cell>
          <cell r="AB2542" t="str">
            <v>Non</v>
          </cell>
          <cell r="AC2542" t="str">
            <v>Oui</v>
          </cell>
          <cell r="AD2542">
            <v>2.15</v>
          </cell>
          <cell r="AE2542">
            <v>2.15</v>
          </cell>
        </row>
        <row r="2543">
          <cell r="A2543" t="str">
            <v>FR0014000I93</v>
          </cell>
          <cell r="B2543" t="str">
            <v>Insertion Emplois Dynamique PC</v>
          </cell>
          <cell r="C2543" t="str">
            <v xml:space="preserve">Pas MS, Pas Quantalys, AMF OK (27/11/2020) </v>
          </cell>
          <cell r="D2543">
            <v>1</v>
          </cell>
          <cell r="E2543" t="str">
            <v>FCP</v>
          </cell>
          <cell r="F2543" t="str">
            <v>Natixis AM</v>
          </cell>
          <cell r="G2543" t="str">
            <v>Natixis Investment Managers International</v>
          </cell>
          <cell r="H2543" t="str">
            <v>EUR</v>
          </cell>
          <cell r="I2543" t="str">
            <v>(Euronext Paris SBF 120 NR EUR) 45.000% + ( EONIA Capitalisé Jour TR EUR) 10.000% + (MSCI Europe Ex France NR USD) 45.000%</v>
          </cell>
          <cell r="J2543" t="str">
            <v>www.im.natixis.com</v>
          </cell>
          <cell r="K2543" t="str">
            <v>Actions Europe Grandes Capitalisations Croissance</v>
          </cell>
          <cell r="L2543" t="str">
            <v>Europe Fonds ouverts  - Actions Europe Gdes Cap. Croissance</v>
          </cell>
          <cell r="M2543" t="str">
            <v>FCBC</v>
          </cell>
          <cell r="N2543" t="str">
            <v>FCBCB</v>
          </cell>
          <cell r="O2543" t="str">
            <v>Quotidien</v>
          </cell>
          <cell r="Q2543" t="str">
            <v>Oui</v>
          </cell>
          <cell r="S2543" t="str">
            <v>+ 85 ans</v>
          </cell>
          <cell r="T2543" t="str">
            <v>Europe</v>
          </cell>
          <cell r="U2543" t="str">
            <v>Europe</v>
          </cell>
          <cell r="V2543">
            <v>5</v>
          </cell>
          <cell r="W2543" t="str">
            <v>Non</v>
          </cell>
          <cell r="X2543" t="str">
            <v>Cap</v>
          </cell>
          <cell r="AA2543" t="str">
            <v>Label ISR et Finansol et Label Relance 01/2020</v>
          </cell>
          <cell r="AB2543" t="str">
            <v>Oui</v>
          </cell>
          <cell r="AC2543" t="str">
            <v>Non</v>
          </cell>
          <cell r="AD2543">
            <v>2.73</v>
          </cell>
          <cell r="AE2543">
            <v>2.73</v>
          </cell>
        </row>
        <row r="2544">
          <cell r="A2544" t="str">
            <v>FR0010702084</v>
          </cell>
          <cell r="B2544" t="str">
            <v>Insertion Emplois Dynamique RC</v>
          </cell>
          <cell r="D2544">
            <v>5</v>
          </cell>
          <cell r="E2544" t="str">
            <v>FCP</v>
          </cell>
          <cell r="F2544" t="str">
            <v>Natixis AM</v>
          </cell>
          <cell r="G2544" t="str">
            <v>Natixis Investment Managers International</v>
          </cell>
          <cell r="H2544" t="str">
            <v>EUR</v>
          </cell>
          <cell r="I2544" t="str">
            <v>(Euronext Paris SBF 120 NR EUR) 45.000% + ( EONIA Capitalisé Jour TR EUR) 10.000% + (MSCI Europe Ex France NR USD) 45.000%</v>
          </cell>
          <cell r="J2544" t="str">
            <v>www.im.natixis.com</v>
          </cell>
          <cell r="K2544" t="str">
            <v>Actions Europe Grandes Capitalisations Croissance</v>
          </cell>
          <cell r="L2544" t="str">
            <v>Europe Fonds ouverts  - Actions Europe Gdes Cap. Croissance</v>
          </cell>
          <cell r="M2544" t="str">
            <v>FCBC</v>
          </cell>
          <cell r="N2544" t="str">
            <v>FCBCB</v>
          </cell>
          <cell r="O2544" t="str">
            <v>Quotidien</v>
          </cell>
          <cell r="P2544" t="str">
            <v>France</v>
          </cell>
          <cell r="Q2544" t="str">
            <v>Oui</v>
          </cell>
          <cell r="R2544" t="str">
            <v/>
          </cell>
          <cell r="S2544" t="str">
            <v>+ 85 ans</v>
          </cell>
          <cell r="T2544" t="str">
            <v>Europe</v>
          </cell>
          <cell r="U2544" t="str">
            <v>Europe</v>
          </cell>
          <cell r="V2544">
            <v>5</v>
          </cell>
          <cell r="W2544" t="str">
            <v>Non</v>
          </cell>
          <cell r="X2544" t="str">
            <v>Cap</v>
          </cell>
          <cell r="Y2544" t="str">
            <v>12h30</v>
          </cell>
          <cell r="Z2544" t="str">
            <v>J+2</v>
          </cell>
          <cell r="AA2544" t="str">
            <v>Label Finansol 01/2022, Label ISR 04/2021 et Label Relance 01/2021</v>
          </cell>
          <cell r="AB2544" t="str">
            <v>Oui</v>
          </cell>
          <cell r="AC2544" t="str">
            <v>Non</v>
          </cell>
          <cell r="AD2544">
            <v>1.794</v>
          </cell>
          <cell r="AE2544">
            <v>1.79</v>
          </cell>
        </row>
        <row r="2545">
          <cell r="A2545" t="str">
            <v>IE00B23XD337</v>
          </cell>
          <cell r="B2545" t="str">
            <v>Loomis Sayles Multisector Inc R/A EUR</v>
          </cell>
          <cell r="C2545" t="str">
            <v xml:space="preserve">Retrait de l'offre SLEPL suite au comité opérationnel du 15/09/2021 car faibles encours - Si le comité local valide le référencement, la part de remplacement sera LS GLOBAL MULTI-ASSET INCOME FUND R EUR </v>
          </cell>
          <cell r="D2545">
            <v>4</v>
          </cell>
          <cell r="E2545" t="str">
            <v>SICAV</v>
          </cell>
          <cell r="F2545" t="str">
            <v>Natixis AM</v>
          </cell>
          <cell r="G2545" t="str">
            <v>Natixis Investment Managers S.A.</v>
          </cell>
          <cell r="H2545" t="str">
            <v>EUR</v>
          </cell>
          <cell r="I2545" t="str">
            <v>BBgBarc US Govt/Credit TR USD</v>
          </cell>
          <cell r="J2545" t="str">
            <v>www.im.natixis.com</v>
          </cell>
          <cell r="K2545" t="str">
            <v>Obligations Flexibles Devise</v>
          </cell>
          <cell r="L2545" t="str">
            <v>Europe Fonds ouverts  - Obligations USD Flexibles</v>
          </cell>
          <cell r="M2545" t="str">
            <v>BBGE</v>
          </cell>
          <cell r="N2545" t="str">
            <v>BBGEB</v>
          </cell>
          <cell r="O2545" t="str">
            <v>Quotidien</v>
          </cell>
          <cell r="P2545" t="str">
            <v>Switzerland;Germany;France;United Kingdom;Ireland;Italy;Netherlands;Taiwan;</v>
          </cell>
          <cell r="Q2545" t="str">
            <v>Non</v>
          </cell>
          <cell r="R2545" t="str">
            <v/>
          </cell>
          <cell r="S2545" t="str">
            <v>+ 85 ans</v>
          </cell>
          <cell r="T2545" t="str">
            <v>Amérique du Nord</v>
          </cell>
          <cell r="U2545" t="str">
            <v>Amérique du Nord</v>
          </cell>
          <cell r="V2545">
            <v>4</v>
          </cell>
          <cell r="W2545" t="str">
            <v>Non</v>
          </cell>
          <cell r="X2545" t="str">
            <v>Cap</v>
          </cell>
          <cell r="Y2545" t="str">
            <v>16h00</v>
          </cell>
          <cell r="Z2545" t="str">
            <v>J+3</v>
          </cell>
          <cell r="AB2545" t="str">
            <v>Non</v>
          </cell>
          <cell r="AC2545" t="str">
            <v>Oui</v>
          </cell>
          <cell r="AD2545">
            <v>1.5</v>
          </cell>
          <cell r="AE2545">
            <v>1.37</v>
          </cell>
        </row>
        <row r="2546">
          <cell r="A2546" t="str">
            <v>LU1435385593</v>
          </cell>
          <cell r="B2546" t="str">
            <v>Loomis Sayles US Growth Eq H-R/A EUR</v>
          </cell>
          <cell r="C2546" t="str">
            <v>Ajout dans l'offre Nortia le 30/08/2021 à la demande de Vega</v>
          </cell>
          <cell r="D2546">
            <v>3</v>
          </cell>
          <cell r="E2546" t="str">
            <v>SICAV</v>
          </cell>
          <cell r="F2546" t="str">
            <v>Natixis AM</v>
          </cell>
          <cell r="G2546" t="str">
            <v>Natixis Investment Managers S.A.</v>
          </cell>
          <cell r="H2546" t="str">
            <v>EUR</v>
          </cell>
          <cell r="I2546" t="str">
            <v>S&amp;P 500 TR USD</v>
          </cell>
          <cell r="J2546" t="str">
            <v>www.im.natixis.com</v>
          </cell>
          <cell r="K2546" t="str">
            <v>Actions autres</v>
          </cell>
          <cell r="L2546" t="str">
            <v>Europe Fonds ouverts  - Autres actions</v>
          </cell>
          <cell r="M2546" t="str">
            <v>FTZZ</v>
          </cell>
          <cell r="N2546" t="str">
            <v>FTZZB</v>
          </cell>
          <cell r="O2546" t="str">
            <v>Quotidien</v>
          </cell>
          <cell r="P2546" t="str">
            <v>Switzerland;Spain;Finland;France;Luxembourg;Singapore;Sweden;</v>
          </cell>
          <cell r="Q2546" t="str">
            <v>Non</v>
          </cell>
          <cell r="R2546" t="str">
            <v/>
          </cell>
          <cell r="S2546" t="str">
            <v/>
          </cell>
          <cell r="T2546" t="str">
            <v>Amérique du Nord</v>
          </cell>
          <cell r="U2546" t="str">
            <v>États-Unis d'Amérique</v>
          </cell>
          <cell r="V2546">
            <v>6</v>
          </cell>
          <cell r="W2546" t="str">
            <v>Non</v>
          </cell>
          <cell r="X2546" t="str">
            <v>Cap</v>
          </cell>
          <cell r="Y2546" t="str">
            <v>13h30</v>
          </cell>
          <cell r="Z2546" t="str">
            <v>J+3</v>
          </cell>
          <cell r="AB2546" t="str">
            <v>Non</v>
          </cell>
          <cell r="AC2546" t="str">
            <v>Oui</v>
          </cell>
          <cell r="AD2546">
            <v>1.75</v>
          </cell>
          <cell r="AE2546">
            <v>1.75</v>
          </cell>
        </row>
        <row r="2547">
          <cell r="A2547" t="str">
            <v>LU0130099459</v>
          </cell>
          <cell r="B2547" t="str">
            <v>Loomis Sayles US Eq Inc I/A USD</v>
          </cell>
          <cell r="D2547">
            <v>0</v>
          </cell>
          <cell r="E2547" t="str">
            <v>SICAV</v>
          </cell>
          <cell r="F2547" t="str">
            <v>Natixis AM</v>
          </cell>
          <cell r="G2547" t="str">
            <v>Natixis Investment Managers S.A.</v>
          </cell>
          <cell r="H2547" t="str">
            <v>USD</v>
          </cell>
          <cell r="I2547" t="str">
            <v>S&amp;P 500 TR USD</v>
          </cell>
          <cell r="J2547" t="str">
            <v>www.im.natixis.com</v>
          </cell>
          <cell r="K2547" t="str">
            <v>Actions US Grandes Capitalisations Croissance</v>
          </cell>
          <cell r="L2547" t="str">
            <v>Europe Fonds ouverts  - Actions Etats-Unis Gdes Cap. Croissance</v>
          </cell>
          <cell r="M2547" t="str">
            <v>FFAD</v>
          </cell>
          <cell r="N2547" t="str">
            <v>FFADB</v>
          </cell>
          <cell r="O2547" t="str">
            <v>Quotidien</v>
          </cell>
          <cell r="P2547" t="str">
            <v>Switzerland;Chile;Germany;Spain;Finland;France;United Kingdom;Italy;Luxembourg;Netherlands;Norway;Sweden;</v>
          </cell>
          <cell r="Q2547" t="str">
            <v>Non</v>
          </cell>
          <cell r="R2547" t="str">
            <v/>
          </cell>
          <cell r="S2547" t="str">
            <v/>
          </cell>
          <cell r="T2547" t="str">
            <v>Amérique du Nord</v>
          </cell>
          <cell r="U2547" t="str">
            <v>États-Unis d'Amérique</v>
          </cell>
          <cell r="V2547">
            <v>6</v>
          </cell>
          <cell r="W2547" t="str">
            <v>Non</v>
          </cell>
          <cell r="X2547" t="str">
            <v>Cap</v>
          </cell>
          <cell r="AC2547" t="str">
            <v>Oui</v>
          </cell>
          <cell r="AD2547">
            <v>1</v>
          </cell>
          <cell r="AE2547">
            <v>1</v>
          </cell>
        </row>
        <row r="2548">
          <cell r="A2548" t="str">
            <v>LU0914731947</v>
          </cell>
          <cell r="B2548" t="str">
            <v>Mirova Euro Sustainable Eq R/C EUR</v>
          </cell>
          <cell r="D2548">
            <v>6</v>
          </cell>
          <cell r="E2548" t="str">
            <v>SICAV</v>
          </cell>
          <cell r="F2548" t="str">
            <v>Natixis AM</v>
          </cell>
          <cell r="G2548" t="str">
            <v>Natixis Investment Managers International</v>
          </cell>
          <cell r="H2548" t="str">
            <v>EUR</v>
          </cell>
          <cell r="I2548" t="str">
            <v>MSCI EMU NR EUR</v>
          </cell>
          <cell r="J2548" t="str">
            <v>www.im.natixis.com</v>
          </cell>
          <cell r="K2548" t="str">
            <v>Actions Zone Euro Grandes Capitalisations</v>
          </cell>
          <cell r="L2548" t="str">
            <v>Europe Fonds ouverts  - Actions Zone Euro Grandes Cap.</v>
          </cell>
          <cell r="M2548" t="str">
            <v>FBAA</v>
          </cell>
          <cell r="N2548" t="str">
            <v>FBAAB</v>
          </cell>
          <cell r="O2548" t="str">
            <v>Quotidien</v>
          </cell>
          <cell r="P2548" t="str">
            <v>France;Luxembourg;</v>
          </cell>
          <cell r="Q2548" t="str">
            <v>Oui</v>
          </cell>
          <cell r="R2548" t="str">
            <v/>
          </cell>
          <cell r="S2548" t="str">
            <v/>
          </cell>
          <cell r="T2548" t="str">
            <v>Zone Euro</v>
          </cell>
          <cell r="U2548" t="str">
            <v>Euroland</v>
          </cell>
          <cell r="V2548">
            <v>6</v>
          </cell>
          <cell r="W2548" t="str">
            <v>Non</v>
          </cell>
          <cell r="X2548" t="str">
            <v>Cap</v>
          </cell>
          <cell r="AA2548" t="str">
            <v>Label ISR</v>
          </cell>
          <cell r="AB2548" t="str">
            <v>Oui</v>
          </cell>
          <cell r="AC2548" t="str">
            <v>Oui</v>
          </cell>
          <cell r="AD2548">
            <v>1.6</v>
          </cell>
          <cell r="AE2548">
            <v>1.85</v>
          </cell>
        </row>
        <row r="2549">
          <cell r="A2549" t="str">
            <v>LU0914733059</v>
          </cell>
          <cell r="B2549" t="str">
            <v>Mirova Europe Environmental Eq R/A EUR</v>
          </cell>
          <cell r="D2549">
            <v>12</v>
          </cell>
          <cell r="E2549" t="str">
            <v>SICAV</v>
          </cell>
          <cell r="F2549" t="str">
            <v>Natixis AM</v>
          </cell>
          <cell r="G2549" t="str">
            <v>Natixis Investment Managers International</v>
          </cell>
          <cell r="H2549" t="str">
            <v>EUR</v>
          </cell>
          <cell r="I2549" t="str">
            <v>MSCI Europe NR EUR</v>
          </cell>
          <cell r="J2549" t="str">
            <v>www.im.natixis.com</v>
          </cell>
          <cell r="K2549" t="str">
            <v>Secteur Ecologie</v>
          </cell>
          <cell r="L2549" t="str">
            <v>Europe Fonds ouverts  - Actions Secteur Ecologie</v>
          </cell>
          <cell r="M2549" t="str">
            <v>G0E0</v>
          </cell>
          <cell r="N2549" t="str">
            <v>G0E0B</v>
          </cell>
          <cell r="O2549" t="str">
            <v>Quotidien</v>
          </cell>
          <cell r="P2549" t="str">
            <v>Belgium;Switzerland;Germany;Spain;France;United Kingdom;Italy;Luxembourg;Netherlands;</v>
          </cell>
          <cell r="Q2549" t="str">
            <v>Oui</v>
          </cell>
          <cell r="R2549" t="str">
            <v/>
          </cell>
          <cell r="S2549" t="str">
            <v/>
          </cell>
          <cell r="T2549" t="str">
            <v>Europe</v>
          </cell>
          <cell r="U2549" t="str">
            <v>Europe</v>
          </cell>
          <cell r="V2549">
            <v>6</v>
          </cell>
          <cell r="W2549" t="str">
            <v>Non</v>
          </cell>
          <cell r="X2549" t="str">
            <v>Cap</v>
          </cell>
          <cell r="Y2549" t="str">
            <v>13h30</v>
          </cell>
          <cell r="Z2549" t="str">
            <v>J+2</v>
          </cell>
          <cell r="AA2549" t="str">
            <v>Label ISR Et Greenfin</v>
          </cell>
          <cell r="AB2549" t="str">
            <v>Oui</v>
          </cell>
          <cell r="AC2549" t="str">
            <v>Oui</v>
          </cell>
          <cell r="AD2549">
            <v>1.6</v>
          </cell>
          <cell r="AE2549">
            <v>1.87</v>
          </cell>
        </row>
        <row r="2550">
          <cell r="A2550" t="str">
            <v>LU1472740502</v>
          </cell>
          <cell r="B2550" t="str">
            <v>Mirova Global Green Bd I/A (EUR)</v>
          </cell>
          <cell r="D2550">
            <v>0</v>
          </cell>
          <cell r="E2550" t="str">
            <v>SICAV</v>
          </cell>
          <cell r="F2550" t="str">
            <v>Natixis AM</v>
          </cell>
          <cell r="G2550" t="str">
            <v>Natixis Investment Managers International</v>
          </cell>
          <cell r="H2550" t="str">
            <v>EUR</v>
          </cell>
          <cell r="I2550" t="str">
            <v>BBgBarc MSCI Global Green Bd Hdg TR EUR</v>
          </cell>
          <cell r="J2550" t="str">
            <v>www.im.natixis.com</v>
          </cell>
          <cell r="K2550" t="str">
            <v>Obligations Monde - Couvert EUR</v>
          </cell>
          <cell r="L2550" t="str">
            <v>Europe Fonds ouverts  - Obligations Internationales Couvertes en EUR</v>
          </cell>
          <cell r="M2550" t="str">
            <v>BBJA</v>
          </cell>
          <cell r="N2550" t="str">
            <v>BBJAB</v>
          </cell>
          <cell r="O2550" t="str">
            <v>Quotidien</v>
          </cell>
          <cell r="Q2550" t="str">
            <v>Non</v>
          </cell>
          <cell r="R2550" t="str">
            <v/>
          </cell>
          <cell r="S2550" t="str">
            <v>+ 85 ans</v>
          </cell>
          <cell r="T2550" t="str">
            <v>International</v>
          </cell>
          <cell r="U2550" t="str">
            <v>Global</v>
          </cell>
          <cell r="V2550">
            <v>3</v>
          </cell>
          <cell r="X2550" t="str">
            <v>Cap</v>
          </cell>
          <cell r="Y2550" t="str">
            <v>13h30</v>
          </cell>
          <cell r="Z2550" t="str">
            <v>J+3</v>
          </cell>
          <cell r="AA2550" t="str">
            <v>Label ISR et Greenfin</v>
          </cell>
          <cell r="AB2550" t="str">
            <v>Oui</v>
          </cell>
          <cell r="AC2550" t="str">
            <v>Oui</v>
          </cell>
          <cell r="AD2550">
            <v>0.5</v>
          </cell>
          <cell r="AE2550">
            <v>0.61</v>
          </cell>
        </row>
        <row r="2551">
          <cell r="A2551" t="str">
            <v>LU0914729966</v>
          </cell>
          <cell r="B2551" t="str">
            <v>Mirova Global Sust Eq R/A EUR</v>
          </cell>
          <cell r="D2551">
            <v>9</v>
          </cell>
          <cell r="E2551" t="str">
            <v>SICAV</v>
          </cell>
          <cell r="F2551" t="str">
            <v>Natixis AM</v>
          </cell>
          <cell r="G2551" t="str">
            <v>Natixis Investment Managers International</v>
          </cell>
          <cell r="H2551" t="str">
            <v>EUR</v>
          </cell>
          <cell r="I2551" t="str">
            <v>MSCI World NR EUR</v>
          </cell>
          <cell r="J2551" t="str">
            <v>www.im.natixis.com</v>
          </cell>
          <cell r="K2551" t="str">
            <v>Actions International Grandes Capitalisations Croissance</v>
          </cell>
          <cell r="L2551" t="str">
            <v>Europe Fonds ouverts  - Actions Internationales Gdes Cap. Croissance</v>
          </cell>
          <cell r="M2551" t="str">
            <v>FEAE</v>
          </cell>
          <cell r="N2551" t="str">
            <v>FEAEB</v>
          </cell>
          <cell r="O2551" t="str">
            <v>Quotidien</v>
          </cell>
          <cell r="P2551" t="str">
            <v>Belgium;Switzerland;Germany;Spain;France;United Kingdom;Italy;Luxembourg;Netherlands;</v>
          </cell>
          <cell r="Q2551" t="str">
            <v>Non</v>
          </cell>
          <cell r="R2551" t="str">
            <v/>
          </cell>
          <cell r="S2551" t="str">
            <v/>
          </cell>
          <cell r="T2551" t="str">
            <v>International</v>
          </cell>
          <cell r="U2551" t="str">
            <v>Global</v>
          </cell>
          <cell r="V2551">
            <v>6</v>
          </cell>
          <cell r="W2551" t="str">
            <v>Non</v>
          </cell>
          <cell r="X2551" t="str">
            <v>Cap</v>
          </cell>
          <cell r="Y2551" t="str">
            <v>11h30</v>
          </cell>
          <cell r="Z2551" t="str">
            <v>J+2</v>
          </cell>
          <cell r="AA2551" t="str">
            <v>Label ISR 052020</v>
          </cell>
          <cell r="AB2551" t="str">
            <v>Oui</v>
          </cell>
          <cell r="AC2551" t="str">
            <v>Oui</v>
          </cell>
          <cell r="AD2551">
            <v>1.6</v>
          </cell>
          <cell r="AE2551">
            <v>1.87</v>
          </cell>
        </row>
        <row r="2552">
          <cell r="A2552" t="str">
            <v>FR0011010149</v>
          </cell>
          <cell r="B2552" t="str">
            <v>Natixis Actions US Growth H-R</v>
          </cell>
          <cell r="C2552" t="str">
            <v>Retrait de l'offre SLSPL et cie (SLSPL, SLEPL, PER EXPERT, PremiumLux, Darjeeling, SLPERE et Perfutura) suite au comité opérationnel du 15/09/2021 car faibles encours</v>
          </cell>
          <cell r="D2552">
            <v>1</v>
          </cell>
          <cell r="E2552" t="str">
            <v>FCP</v>
          </cell>
          <cell r="F2552" t="str">
            <v>Natixis AM</v>
          </cell>
          <cell r="G2552" t="str">
            <v>Natixis Investment Managers International</v>
          </cell>
          <cell r="H2552" t="str">
            <v>EUR</v>
          </cell>
          <cell r="I2552" t="str">
            <v>S&amp;P 500 TR USD</v>
          </cell>
          <cell r="J2552" t="str">
            <v>www.im.natixis.com</v>
          </cell>
          <cell r="K2552" t="str">
            <v>Actions autres</v>
          </cell>
          <cell r="L2552" t="str">
            <v>Europe Fonds ouverts  - Autres actions</v>
          </cell>
          <cell r="M2552" t="str">
            <v>FTZZ</v>
          </cell>
          <cell r="N2552" t="str">
            <v>FTZZB</v>
          </cell>
          <cell r="O2552" t="str">
            <v>Quotidien</v>
          </cell>
          <cell r="P2552" t="str">
            <v>Switzerland;France;United Kingdom;Netherlands;</v>
          </cell>
          <cell r="Q2552" t="str">
            <v>Non</v>
          </cell>
          <cell r="R2552" t="str">
            <v/>
          </cell>
          <cell r="S2552" t="str">
            <v/>
          </cell>
          <cell r="T2552" t="str">
            <v>Amérique du Nord</v>
          </cell>
          <cell r="U2552" t="str">
            <v>États-Unis d'Amérique</v>
          </cell>
          <cell r="V2552">
            <v>6</v>
          </cell>
          <cell r="W2552" t="str">
            <v>Non</v>
          </cell>
          <cell r="X2552" t="str">
            <v>Cap</v>
          </cell>
          <cell r="Y2552" t="str">
            <v>15h30</v>
          </cell>
          <cell r="Z2552" t="str">
            <v>J+1</v>
          </cell>
          <cell r="AA2552">
            <v>0</v>
          </cell>
          <cell r="AB2552" t="str">
            <v>Non</v>
          </cell>
          <cell r="AC2552" t="str">
            <v>Oui</v>
          </cell>
          <cell r="AD2552">
            <v>1.8</v>
          </cell>
          <cell r="AE2552">
            <v>2.25</v>
          </cell>
        </row>
        <row r="2553">
          <cell r="A2553" t="str">
            <v>FR0011600410</v>
          </cell>
          <cell r="B2553" t="str">
            <v>Natixis Actions US Growth R EUR</v>
          </cell>
          <cell r="D2553">
            <v>1</v>
          </cell>
          <cell r="E2553" t="str">
            <v>FCP</v>
          </cell>
          <cell r="F2553" t="str">
            <v>Natixis AM</v>
          </cell>
          <cell r="G2553" t="str">
            <v>Natixis Investment Managers International</v>
          </cell>
          <cell r="H2553" t="str">
            <v>EUR</v>
          </cell>
          <cell r="I2553" t="str">
            <v>S&amp;P 500 TR USD</v>
          </cell>
          <cell r="J2553" t="str">
            <v>www.im.natixis.com</v>
          </cell>
          <cell r="K2553" t="str">
            <v>Actions US Grandes Capitalisations Croissance</v>
          </cell>
          <cell r="L2553" t="str">
            <v>Europe Fonds ouverts  - Actions Etats-Unis Gdes Cap. Croissance</v>
          </cell>
          <cell r="M2553" t="str">
            <v>FFAD</v>
          </cell>
          <cell r="N2553" t="str">
            <v>FFADB</v>
          </cell>
          <cell r="O2553" t="str">
            <v>Quotidien</v>
          </cell>
          <cell r="P2553" t="str">
            <v>Switzerland;Germany;France;Netherlands;</v>
          </cell>
          <cell r="Q2553" t="str">
            <v>Non</v>
          </cell>
          <cell r="R2553" t="str">
            <v/>
          </cell>
          <cell r="S2553" t="str">
            <v/>
          </cell>
          <cell r="T2553" t="str">
            <v>Amérique du Nord</v>
          </cell>
          <cell r="U2553" t="str">
            <v>États-Unis d'Amérique</v>
          </cell>
          <cell r="V2553">
            <v>6</v>
          </cell>
          <cell r="W2553" t="str">
            <v>Non</v>
          </cell>
          <cell r="X2553" t="str">
            <v>Cap</v>
          </cell>
          <cell r="Y2553" t="str">
            <v>15h30</v>
          </cell>
          <cell r="Z2553" t="str">
            <v>J+1</v>
          </cell>
          <cell r="AB2553" t="str">
            <v>Non</v>
          </cell>
          <cell r="AC2553" t="str">
            <v>Oui</v>
          </cell>
          <cell r="AD2553">
            <v>1.8</v>
          </cell>
          <cell r="AE2553">
            <v>2.25</v>
          </cell>
        </row>
        <row r="2554">
          <cell r="A2554" t="str">
            <v>FR0010236877</v>
          </cell>
          <cell r="B2554" t="str">
            <v>Natixis Actions US Growth R USD</v>
          </cell>
          <cell r="C2554" t="str">
            <v>Retrait de l'offre SLSPL et cie (SLSPL, SLEPL, PER EXPERT, PremiumLux, Darjeeling, SLPERE et Perfutura) suite au comité opérationnel du 15/09/2021 car faibles encours, si elle est validée par le comité local la part de remplacement est LU1435385163 Loomis</v>
          </cell>
          <cell r="D2554">
            <v>1</v>
          </cell>
          <cell r="E2554" t="str">
            <v>FCP</v>
          </cell>
          <cell r="F2554" t="str">
            <v>Natixis AM</v>
          </cell>
          <cell r="G2554" t="str">
            <v>Natixis Investment Managers International</v>
          </cell>
          <cell r="H2554" t="str">
            <v>USD</v>
          </cell>
          <cell r="I2554" t="str">
            <v>S&amp;P 500 TR USD</v>
          </cell>
          <cell r="J2554" t="str">
            <v>www.im.natixis.com</v>
          </cell>
          <cell r="K2554" t="str">
            <v>Actions US Grandes Capitalisations Croissance</v>
          </cell>
          <cell r="L2554" t="str">
            <v>Europe Fonds ouverts  - Actions Etats-Unis Gdes Cap. Croissance</v>
          </cell>
          <cell r="M2554" t="str">
            <v>FFAD</v>
          </cell>
          <cell r="N2554" t="str">
            <v>FFADB</v>
          </cell>
          <cell r="O2554" t="str">
            <v>Quotidien</v>
          </cell>
          <cell r="P2554" t="str">
            <v>Switzerland;Germany;France;United Kingdom;Netherlands;</v>
          </cell>
          <cell r="Q2554" t="str">
            <v>Non</v>
          </cell>
          <cell r="R2554" t="str">
            <v/>
          </cell>
          <cell r="S2554" t="str">
            <v/>
          </cell>
          <cell r="T2554" t="str">
            <v>Amérique du Nord</v>
          </cell>
          <cell r="U2554" t="str">
            <v>États-Unis d'Amérique</v>
          </cell>
          <cell r="V2554">
            <v>6</v>
          </cell>
          <cell r="W2554" t="str">
            <v>Non</v>
          </cell>
          <cell r="X2554" t="str">
            <v>Cap</v>
          </cell>
          <cell r="Y2554" t="str">
            <v>15h30</v>
          </cell>
          <cell r="Z2554" t="str">
            <v>J+1</v>
          </cell>
          <cell r="AA2554">
            <v>0</v>
          </cell>
          <cell r="AB2554" t="str">
            <v>Non</v>
          </cell>
          <cell r="AC2554" t="str">
            <v>Oui</v>
          </cell>
          <cell r="AD2554">
            <v>1.8</v>
          </cell>
          <cell r="AE2554">
            <v>2.25</v>
          </cell>
        </row>
        <row r="2555">
          <cell r="A2555" t="str">
            <v>LU0095830419</v>
          </cell>
          <cell r="B2555" t="str">
            <v>Natixis Asia Equity I/A USD</v>
          </cell>
          <cell r="C2555" t="str">
            <v/>
          </cell>
          <cell r="D2555">
            <v>0</v>
          </cell>
          <cell r="E2555" t="str">
            <v>SICAV</v>
          </cell>
          <cell r="F2555" t="str">
            <v>Natixis AM</v>
          </cell>
          <cell r="G2555" t="str">
            <v>Natixis Investment Managers S.A.</v>
          </cell>
          <cell r="H2555" t="str">
            <v>USD</v>
          </cell>
          <cell r="I2555" t="str">
            <v>MSCI AC Asia Ex JPN IMI NR USD</v>
          </cell>
          <cell r="J2555" t="str">
            <v>www.im.natixis.com</v>
          </cell>
          <cell r="K2555" t="str">
            <v>Actions Asie-Pacifique hors Japon</v>
          </cell>
          <cell r="L2555" t="str">
            <v>Europe Fonds ouverts  - Actions Asie hors Japon</v>
          </cell>
          <cell r="M2555" t="str">
            <v>FN00</v>
          </cell>
          <cell r="N2555" t="str">
            <v>FN00B</v>
          </cell>
          <cell r="O2555" t="str">
            <v>Quotidien</v>
          </cell>
          <cell r="P2555" t="str">
            <v>Austria;Switzerland;Germany;Spain;Finland;France;United Kingdom;Italy;Luxembourg;Netherlands;Norway;Peru;Sweden;</v>
          </cell>
          <cell r="Q2555" t="str">
            <v>Non</v>
          </cell>
          <cell r="R2555" t="str">
            <v/>
          </cell>
          <cell r="S2555" t="str">
            <v/>
          </cell>
          <cell r="T2555" t="str">
            <v>Asie - Pacifique</v>
          </cell>
          <cell r="U2555" t="str">
            <v>Asia Emerging Mkts</v>
          </cell>
          <cell r="V2555">
            <v>6</v>
          </cell>
          <cell r="W2555" t="str">
            <v>Non</v>
          </cell>
          <cell r="X2555" t="str">
            <v>Cap</v>
          </cell>
          <cell r="Y2555" t="str">
            <v>12h30</v>
          </cell>
          <cell r="Z2555" t="str">
            <v>Cut Off: 12h30  Val:J+6</v>
          </cell>
          <cell r="AB2555" t="str">
            <v>Non</v>
          </cell>
          <cell r="AC2555" t="str">
            <v>Oui</v>
          </cell>
          <cell r="AD2555">
            <v>1</v>
          </cell>
          <cell r="AE2555">
            <v>1</v>
          </cell>
        </row>
        <row r="2556">
          <cell r="A2556" t="str">
            <v>FR0000003188</v>
          </cell>
          <cell r="B2556" t="str">
            <v>Seeyond Euro Sustainable Minvol R</v>
          </cell>
          <cell r="C2556" t="str">
            <v>Retrait de l'offre SLEPL suite au comité opérationnel du 15/09/2021 car faibles encours</v>
          </cell>
          <cell r="D2556">
            <v>3</v>
          </cell>
          <cell r="E2556" t="str">
            <v>SICAV</v>
          </cell>
          <cell r="F2556" t="str">
            <v>Natixis AM</v>
          </cell>
          <cell r="G2556" t="str">
            <v>Natixis Investment Managers International</v>
          </cell>
          <cell r="H2556" t="str">
            <v>EUR</v>
          </cell>
          <cell r="I2556" t="str">
            <v>MSCI EMU NR EUR</v>
          </cell>
          <cell r="J2556" t="str">
            <v>www.im.natixis.com</v>
          </cell>
          <cell r="K2556" t="str">
            <v>Actions Europe Grandes Capitalisations Mixte</v>
          </cell>
          <cell r="L2556" t="str">
            <v>Europe Fonds ouverts  - Actions Europe Gdes Cap. Mixte</v>
          </cell>
          <cell r="M2556" t="str">
            <v>FCBB</v>
          </cell>
          <cell r="N2556" t="str">
            <v>FCBBB</v>
          </cell>
          <cell r="O2556" t="str">
            <v>Quotidien</v>
          </cell>
          <cell r="P2556" t="str">
            <v>France</v>
          </cell>
          <cell r="Q2556" t="str">
            <v>Oui</v>
          </cell>
          <cell r="R2556" t="str">
            <v/>
          </cell>
          <cell r="S2556" t="str">
            <v/>
          </cell>
          <cell r="T2556" t="str">
            <v>Europe</v>
          </cell>
          <cell r="U2556" t="str">
            <v>Europe</v>
          </cell>
          <cell r="V2556">
            <v>6</v>
          </cell>
          <cell r="W2556" t="str">
            <v>Non</v>
          </cell>
          <cell r="X2556" t="str">
            <v>Cap</v>
          </cell>
          <cell r="Y2556" t="str">
            <v>12h30</v>
          </cell>
          <cell r="Z2556" t="str">
            <v>Cut Off: 12h30  Val:J+2  DE:4%</v>
          </cell>
          <cell r="AA2556" t="str">
            <v>Label ISR 092021</v>
          </cell>
          <cell r="AB2556" t="str">
            <v>Oui</v>
          </cell>
          <cell r="AC2556" t="str">
            <v>Oui</v>
          </cell>
          <cell r="AD2556">
            <v>1.8</v>
          </cell>
          <cell r="AE2556">
            <v>1.8</v>
          </cell>
        </row>
        <row r="2557">
          <cell r="A2557" t="str">
            <v>FR0011034735</v>
          </cell>
          <cell r="B2557" t="str">
            <v>Ostrum SRI Cash A1P1 Soprane</v>
          </cell>
          <cell r="C2557" t="str">
            <v/>
          </cell>
          <cell r="D2557">
            <v>0</v>
          </cell>
          <cell r="E2557" t="str">
            <v>FCP</v>
          </cell>
          <cell r="F2557" t="str">
            <v>Natixis AM</v>
          </cell>
          <cell r="G2557" t="str">
            <v>Natixis Investment Managers International</v>
          </cell>
          <cell r="H2557" t="str">
            <v>EUR</v>
          </cell>
          <cell r="I2557" t="str">
            <v>Eonia</v>
          </cell>
          <cell r="J2557" t="str">
            <v>www.im.natixis.com</v>
          </cell>
          <cell r="K2557" t="str">
            <v>Monétaire EUR Court Terme</v>
          </cell>
          <cell r="L2557" t="str">
            <v>Europe Fonds ouverts  - Monétaires EUR Court Terme</v>
          </cell>
          <cell r="M2557" t="str">
            <v>A0AA</v>
          </cell>
          <cell r="N2557" t="str">
            <v>A0AAB</v>
          </cell>
          <cell r="O2557" t="str">
            <v>Quotidien</v>
          </cell>
          <cell r="P2557" t="str">
            <v>France</v>
          </cell>
          <cell r="Q2557" t="str">
            <v>Non</v>
          </cell>
          <cell r="R2557" t="str">
            <v/>
          </cell>
          <cell r="S2557" t="str">
            <v>+ 85 ans</v>
          </cell>
          <cell r="T2557" t="str">
            <v>Zone Euro</v>
          </cell>
          <cell r="U2557" t="str">
            <v>Euroland</v>
          </cell>
          <cell r="V2557">
            <v>1</v>
          </cell>
          <cell r="W2557" t="str">
            <v>Non</v>
          </cell>
          <cell r="X2557" t="str">
            <v>Cap</v>
          </cell>
          <cell r="AA2557" t="str">
            <v>Label ISR 012021</v>
          </cell>
          <cell r="AB2557" t="str">
            <v>Oui</v>
          </cell>
          <cell r="AC2557" t="str">
            <v>Oui</v>
          </cell>
          <cell r="AD2557">
            <v>0.41860000000000003</v>
          </cell>
          <cell r="AE2557">
            <v>0.04</v>
          </cell>
        </row>
        <row r="2558">
          <cell r="A2558" t="str">
            <v>FR0000293714</v>
          </cell>
          <cell r="B2558" t="str">
            <v>Ostrum SRI Cash Plus RC</v>
          </cell>
          <cell r="C2558" t="str">
            <v>Retiré de Sélection1818 (février 2017) - FR0000293714</v>
          </cell>
          <cell r="D2558">
            <v>2</v>
          </cell>
          <cell r="E2558" t="str">
            <v>SICAV</v>
          </cell>
          <cell r="F2558" t="str">
            <v>Natixis AM</v>
          </cell>
          <cell r="G2558" t="str">
            <v>Natixis Investment Managers International</v>
          </cell>
          <cell r="H2558" t="str">
            <v>EUR</v>
          </cell>
          <cell r="I2558" t="str">
            <v>Eonia</v>
          </cell>
          <cell r="J2558" t="str">
            <v>www.im.natixis.com</v>
          </cell>
          <cell r="K2558" t="str">
            <v>Monétaire EUR Court Terme</v>
          </cell>
          <cell r="L2558" t="str">
            <v>Europe Fonds ouverts  - Monétaires EUR Court Terme</v>
          </cell>
          <cell r="M2558" t="str">
            <v>A0AA</v>
          </cell>
          <cell r="N2558" t="str">
            <v>A0AAB</v>
          </cell>
          <cell r="O2558" t="str">
            <v>Quotidien</v>
          </cell>
          <cell r="P2558" t="str">
            <v>Germany;France;</v>
          </cell>
          <cell r="Q2558" t="str">
            <v>Non</v>
          </cell>
          <cell r="R2558" t="str">
            <v/>
          </cell>
          <cell r="S2558" t="str">
            <v>+ 85 ans</v>
          </cell>
          <cell r="T2558" t="str">
            <v>Zone Euro</v>
          </cell>
          <cell r="U2558" t="str">
            <v>Euroland</v>
          </cell>
          <cell r="V2558">
            <v>1</v>
          </cell>
          <cell r="W2558" t="str">
            <v>Non</v>
          </cell>
          <cell r="X2558" t="str">
            <v>Cap</v>
          </cell>
          <cell r="Y2558" t="str">
            <v>12h30</v>
          </cell>
          <cell r="Z2558" t="str">
            <v>J+1</v>
          </cell>
          <cell r="AA2558" t="str">
            <v>Label ISR 012021</v>
          </cell>
          <cell r="AB2558" t="str">
            <v>Oui</v>
          </cell>
          <cell r="AC2558" t="str">
            <v>Oui</v>
          </cell>
          <cell r="AD2558">
            <v>0.25</v>
          </cell>
          <cell r="AE2558">
            <v>0.06</v>
          </cell>
        </row>
        <row r="2559">
          <cell r="A2559" t="str">
            <v>FR0013311487</v>
          </cell>
          <cell r="B2559" t="str">
            <v>Ostrum SRI Cash Plus TC</v>
          </cell>
          <cell r="D2559">
            <v>0</v>
          </cell>
          <cell r="E2559" t="str">
            <v>SICAV</v>
          </cell>
          <cell r="F2559" t="str">
            <v>Natixis AM</v>
          </cell>
          <cell r="G2559" t="str">
            <v>Natixis Investment Managers International</v>
          </cell>
          <cell r="H2559" t="str">
            <v>EUR</v>
          </cell>
          <cell r="I2559" t="str">
            <v>Eonia</v>
          </cell>
          <cell r="J2559" t="str">
            <v>www.im.natixis.com</v>
          </cell>
          <cell r="K2559" t="str">
            <v>Monétaire EUR Court Terme</v>
          </cell>
          <cell r="L2559" t="str">
            <v>Europe Fonds ouverts  - Monétaires EUR Court Terme</v>
          </cell>
          <cell r="M2559" t="str">
            <v>A0AA</v>
          </cell>
          <cell r="N2559" t="str">
            <v>A0AAB</v>
          </cell>
          <cell r="O2559" t="str">
            <v>Quotidien</v>
          </cell>
          <cell r="P2559" t="str">
            <v>Germany;France;</v>
          </cell>
          <cell r="Q2559" t="str">
            <v>Non</v>
          </cell>
          <cell r="R2559" t="str">
            <v/>
          </cell>
          <cell r="S2559" t="str">
            <v>+ 85 ans</v>
          </cell>
          <cell r="T2559" t="str">
            <v>Zone Euro</v>
          </cell>
          <cell r="U2559" t="str">
            <v>Euroland</v>
          </cell>
          <cell r="V2559">
            <v>1</v>
          </cell>
          <cell r="W2559" t="str">
            <v>Non</v>
          </cell>
          <cell r="X2559" t="str">
            <v>Cap</v>
          </cell>
          <cell r="Y2559" t="str">
            <v>12h30</v>
          </cell>
          <cell r="Z2559" t="str">
            <v>J+1</v>
          </cell>
          <cell r="AA2559" t="str">
            <v>Label ISR 012021</v>
          </cell>
          <cell r="AB2559" t="str">
            <v>Oui</v>
          </cell>
          <cell r="AC2559" t="str">
            <v>Oui</v>
          </cell>
          <cell r="AD2559">
            <v>0.25</v>
          </cell>
          <cell r="AE2559">
            <v>0.06</v>
          </cell>
        </row>
        <row r="2560">
          <cell r="A2560" t="str">
            <v>LU0935222652</v>
          </cell>
          <cell r="B2560" t="str">
            <v>Ostrum Euro Inflation I/A EUR</v>
          </cell>
          <cell r="D2560">
            <v>0</v>
          </cell>
          <cell r="E2560" t="str">
            <v>SICAV</v>
          </cell>
          <cell r="F2560" t="str">
            <v>Natixis AM</v>
          </cell>
          <cell r="G2560" t="str">
            <v>Natixis Investment Managers International</v>
          </cell>
          <cell r="H2560" t="str">
            <v>EUR</v>
          </cell>
          <cell r="I2560" t="str">
            <v>BBgBarc Cpt Euro Z AllCPI IL Bd</v>
          </cell>
          <cell r="J2560" t="str">
            <v>www.im.natixis.com</v>
          </cell>
          <cell r="K2560" t="str">
            <v>Obligations Indexées Inflation EUR</v>
          </cell>
          <cell r="L2560" t="str">
            <v>Europe Fonds ouverts  - Obligations EUR Indexées sur l'Inflation</v>
          </cell>
          <cell r="M2560" t="str">
            <v>BABA</v>
          </cell>
          <cell r="N2560" t="str">
            <v>BABAB</v>
          </cell>
          <cell r="O2560" t="str">
            <v>Quotidien</v>
          </cell>
          <cell r="P2560" t="str">
            <v>Belgium;Switzerland;Germany;Spain;France;United Kingdom;Italy;Luxembourg;Netherlands;</v>
          </cell>
          <cell r="Q2560" t="str">
            <v>Non</v>
          </cell>
          <cell r="R2560" t="str">
            <v/>
          </cell>
          <cell r="S2560" t="str">
            <v>+ 85 ans</v>
          </cell>
          <cell r="T2560" t="str">
            <v>Zone Euro</v>
          </cell>
          <cell r="U2560" t="str">
            <v>Euroland</v>
          </cell>
          <cell r="V2560">
            <v>4</v>
          </cell>
          <cell r="W2560" t="str">
            <v>Non</v>
          </cell>
          <cell r="X2560" t="str">
            <v>Cap</v>
          </cell>
          <cell r="Y2560" t="str">
            <v>13h30</v>
          </cell>
          <cell r="Z2560" t="str">
            <v>J+3</v>
          </cell>
          <cell r="AB2560" t="str">
            <v>Non</v>
          </cell>
          <cell r="AC2560" t="str">
            <v>Oui</v>
          </cell>
          <cell r="AD2560">
            <v>0.45</v>
          </cell>
          <cell r="AE2560">
            <v>0.46</v>
          </cell>
        </row>
        <row r="2561">
          <cell r="A2561" t="str">
            <v>LU0935222900</v>
          </cell>
          <cell r="B2561" t="str">
            <v>Ostrum Euro Inflation R/A EUR</v>
          </cell>
          <cell r="C2561" t="str">
            <v>Au vu de la complémentarité du fonds réintégration dans les offres le 16/11/2021 - Retrait de l'offre SLSPL et cie (SLSPL, SLEPL, PER EXPERT, PremiumLux, Darjeeling, SLPERE et Perfutura) suite au comité opérationnel du 15/09/2021 car faibles encours</v>
          </cell>
          <cell r="D2561">
            <v>6</v>
          </cell>
          <cell r="E2561" t="str">
            <v>SICAV</v>
          </cell>
          <cell r="F2561" t="str">
            <v>Natixis AM</v>
          </cell>
          <cell r="G2561" t="str">
            <v>Natixis Investment Managers International</v>
          </cell>
          <cell r="H2561" t="str">
            <v>EUR</v>
          </cell>
          <cell r="I2561" t="str">
            <v>BBgBarc Cpt Euro Z AllCPI IL Bd</v>
          </cell>
          <cell r="J2561" t="str">
            <v>www.im.natixis.com</v>
          </cell>
          <cell r="K2561" t="str">
            <v>Obligations Indexées Inflation EUR</v>
          </cell>
          <cell r="L2561" t="str">
            <v>Europe Fonds ouverts  - Obligations EUR Indexées sur l'Inflation</v>
          </cell>
          <cell r="M2561" t="str">
            <v>BABA</v>
          </cell>
          <cell r="N2561" t="str">
            <v>BABAB</v>
          </cell>
          <cell r="O2561" t="str">
            <v>Quotidien</v>
          </cell>
          <cell r="P2561" t="str">
            <v>Belgium;Switzerland;Germany;Spain;France;United Kingdom;Italy;Luxembourg;Netherlands;</v>
          </cell>
          <cell r="Q2561" t="str">
            <v>Non</v>
          </cell>
          <cell r="R2561" t="str">
            <v/>
          </cell>
          <cell r="S2561" t="str">
            <v>+ 85 ans</v>
          </cell>
          <cell r="T2561" t="str">
            <v>Zone Euro</v>
          </cell>
          <cell r="U2561" t="str">
            <v>Euroland</v>
          </cell>
          <cell r="V2561">
            <v>4</v>
          </cell>
          <cell r="W2561" t="str">
            <v>Non</v>
          </cell>
          <cell r="X2561" t="str">
            <v>Cap</v>
          </cell>
          <cell r="Y2561" t="str">
            <v>13h30</v>
          </cell>
          <cell r="Z2561" t="str">
            <v>J+3</v>
          </cell>
          <cell r="AA2561">
            <v>0</v>
          </cell>
          <cell r="AB2561" t="str">
            <v>Non</v>
          </cell>
          <cell r="AC2561" t="str">
            <v>Oui</v>
          </cell>
          <cell r="AD2561">
            <v>0.8</v>
          </cell>
          <cell r="AE2561">
            <v>0.85</v>
          </cell>
        </row>
        <row r="2562">
          <cell r="A2562" t="str">
            <v>LU0935235712</v>
          </cell>
          <cell r="B2562" t="str">
            <v>Ostrum Global Emerging Bonds R/A H-EUR</v>
          </cell>
          <cell r="D2562">
            <v>2</v>
          </cell>
          <cell r="E2562" t="str">
            <v>SICAV</v>
          </cell>
          <cell r="F2562" t="str">
            <v>Natixis AM</v>
          </cell>
          <cell r="G2562" t="str">
            <v>Natixis Investment Managers International</v>
          </cell>
          <cell r="H2562" t="str">
            <v>EUR</v>
          </cell>
          <cell r="I2562" t="str">
            <v>JPM EMBI Global Diversified TR USD</v>
          </cell>
          <cell r="J2562" t="str">
            <v>www.im.natixis.com</v>
          </cell>
          <cell r="K2562" t="str">
            <v>Obligations Marchés Emergents</v>
          </cell>
          <cell r="L2562" t="str">
            <v>Europe Fonds ouverts  - Obligations Marchés Emergents Dominante EUR</v>
          </cell>
          <cell r="M2562" t="str">
            <v>BDRB</v>
          </cell>
          <cell r="N2562" t="str">
            <v>BDRBB</v>
          </cell>
          <cell r="O2562" t="str">
            <v>Quotidien</v>
          </cell>
          <cell r="P2562" t="str">
            <v>Switzerland;France;Luxembourg;</v>
          </cell>
          <cell r="Q2562" t="str">
            <v>Non</v>
          </cell>
          <cell r="R2562" t="str">
            <v/>
          </cell>
          <cell r="S2562" t="str">
            <v>+ 85 ans</v>
          </cell>
          <cell r="T2562" t="str">
            <v>Marchés Emergents</v>
          </cell>
          <cell r="U2562" t="str">
            <v>Global Emerging Mkts</v>
          </cell>
          <cell r="V2562">
            <v>5</v>
          </cell>
          <cell r="W2562" t="str">
            <v>Non</v>
          </cell>
          <cell r="X2562" t="str">
            <v>Cap</v>
          </cell>
          <cell r="Y2562" t="str">
            <v>13h30</v>
          </cell>
          <cell r="Z2562" t="str">
            <v>J+3</v>
          </cell>
          <cell r="AB2562" t="str">
            <v>Non</v>
          </cell>
          <cell r="AC2562" t="str">
            <v>Oui</v>
          </cell>
          <cell r="AD2562">
            <v>1.1000000000000001</v>
          </cell>
          <cell r="AE2562">
            <v>1.35</v>
          </cell>
        </row>
        <row r="2563">
          <cell r="A2563" t="str">
            <v>FR0000003196</v>
          </cell>
          <cell r="B2563" t="str">
            <v>Ostrum Souverains Euro RC</v>
          </cell>
          <cell r="C2563" t="str">
            <v/>
          </cell>
          <cell r="D2563">
            <v>5</v>
          </cell>
          <cell r="E2563" t="str">
            <v>SICAV</v>
          </cell>
          <cell r="F2563" t="str">
            <v>Natixis AM</v>
          </cell>
          <cell r="G2563" t="str">
            <v>Natixis Investment Managers International</v>
          </cell>
          <cell r="H2563" t="str">
            <v>EUR</v>
          </cell>
          <cell r="I2563" t="str">
            <v>JPM EMU TR EUR</v>
          </cell>
          <cell r="J2563" t="str">
            <v>www.im.natixis.com</v>
          </cell>
          <cell r="K2563" t="str">
            <v>Emprunts d'Etat EUR</v>
          </cell>
          <cell r="L2563" t="str">
            <v>Europe Fonds ouverts  - Obligations EUR Emprunts d'Etat</v>
          </cell>
          <cell r="M2563" t="str">
            <v>BAAA</v>
          </cell>
          <cell r="N2563" t="str">
            <v>BAAAB</v>
          </cell>
          <cell r="O2563" t="str">
            <v>Quotidien</v>
          </cell>
          <cell r="P2563" t="str">
            <v>Belgium;Switzerland;Germany;Spain;France;Italy;Luxembourg;Netherlands;</v>
          </cell>
          <cell r="Q2563" t="str">
            <v>Non</v>
          </cell>
          <cell r="R2563" t="str">
            <v/>
          </cell>
          <cell r="S2563" t="str">
            <v>+ 85 ans</v>
          </cell>
          <cell r="T2563" t="str">
            <v>Zone Euro</v>
          </cell>
          <cell r="U2563" t="str">
            <v>Euroland</v>
          </cell>
          <cell r="V2563">
            <v>3</v>
          </cell>
          <cell r="W2563" t="str">
            <v>Non</v>
          </cell>
          <cell r="X2563" t="str">
            <v>Cap</v>
          </cell>
          <cell r="Y2563" t="str">
            <v>12h30</v>
          </cell>
          <cell r="Z2563" t="str">
            <v>J+1</v>
          </cell>
          <cell r="AB2563" t="str">
            <v>Non</v>
          </cell>
          <cell r="AC2563" t="str">
            <v>Oui</v>
          </cell>
          <cell r="AD2563">
            <v>0.7</v>
          </cell>
          <cell r="AE2563">
            <v>0.71</v>
          </cell>
        </row>
        <row r="2564">
          <cell r="A2564" t="str">
            <v>LU1185962187</v>
          </cell>
          <cell r="B2564" t="str">
            <v>Mirova Euro Green&amp;Sust Corp Bd N/A EUR</v>
          </cell>
          <cell r="D2564">
            <v>0</v>
          </cell>
          <cell r="E2564" t="str">
            <v>SICAV</v>
          </cell>
          <cell r="F2564" t="str">
            <v>Natixis AM</v>
          </cell>
          <cell r="G2564" t="str">
            <v>Natixis Investment Managers International</v>
          </cell>
          <cell r="H2564" t="str">
            <v>EUR</v>
          </cell>
          <cell r="I2564" t="str">
            <v>BBgBarc Euro Agg Corps TR EUR</v>
          </cell>
          <cell r="J2564" t="str">
            <v>www.im.natixis.com</v>
          </cell>
          <cell r="K2564" t="str">
            <v>Emprunts Privés EUR</v>
          </cell>
          <cell r="L2564" t="str">
            <v>Europe Fonds ouverts  - Obligations EUR Emprunts Privés</v>
          </cell>
          <cell r="M2564" t="str">
            <v>BCLA</v>
          </cell>
          <cell r="N2564" t="str">
            <v>BCLAB</v>
          </cell>
          <cell r="O2564" t="str">
            <v>Quotidien</v>
          </cell>
          <cell r="P2564" t="str">
            <v>Luxembourg;Netherlands;</v>
          </cell>
          <cell r="Q2564" t="str">
            <v>Non</v>
          </cell>
          <cell r="R2564" t="str">
            <v/>
          </cell>
          <cell r="S2564" t="str">
            <v>+ 85 ans</v>
          </cell>
          <cell r="T2564" t="str">
            <v>Zone Euro</v>
          </cell>
          <cell r="U2564" t="str">
            <v>Euroland</v>
          </cell>
          <cell r="V2564">
            <v>3</v>
          </cell>
          <cell r="W2564" t="str">
            <v>Non</v>
          </cell>
          <cell r="X2564" t="str">
            <v>Cap</v>
          </cell>
          <cell r="AA2564" t="str">
            <v>Label ISR</v>
          </cell>
          <cell r="AB2564" t="str">
            <v>Oui</v>
          </cell>
          <cell r="AC2564" t="str">
            <v>Oui</v>
          </cell>
          <cell r="AD2564">
            <v>0.5</v>
          </cell>
          <cell r="AE2564">
            <v>0.76</v>
          </cell>
        </row>
        <row r="2565">
          <cell r="A2565" t="str">
            <v>LU0552643842</v>
          </cell>
          <cell r="B2565" t="str">
            <v>Mirova Euro Green&amp;Sust Corp Bd R/A EUR</v>
          </cell>
          <cell r="D2565">
            <v>1</v>
          </cell>
          <cell r="E2565" t="str">
            <v>SICAV</v>
          </cell>
          <cell r="F2565" t="str">
            <v>Natixis AM</v>
          </cell>
          <cell r="G2565" t="str">
            <v>Natixis Investment Managers International</v>
          </cell>
          <cell r="H2565" t="str">
            <v>EUR</v>
          </cell>
          <cell r="I2565" t="str">
            <v>BBgBarc Euro Agg Corps TR EUR</v>
          </cell>
          <cell r="J2565" t="str">
            <v>www.im.natixis.com</v>
          </cell>
          <cell r="K2565" t="str">
            <v>Emprunts Privés EUR</v>
          </cell>
          <cell r="L2565" t="str">
            <v>Europe Fonds ouverts  - Obligations EUR Emprunts Privés</v>
          </cell>
          <cell r="M2565" t="str">
            <v>BCLA</v>
          </cell>
          <cell r="N2565" t="str">
            <v>BCLAB</v>
          </cell>
          <cell r="O2565" t="str">
            <v>Quotidien</v>
          </cell>
          <cell r="P2565" t="str">
            <v>Belgium;Switzerland;Germany;Spain;France;United Kingdom;Italy;Luxembourg;Netherlands;</v>
          </cell>
          <cell r="Q2565" t="str">
            <v>Non</v>
          </cell>
          <cell r="R2565" t="str">
            <v/>
          </cell>
          <cell r="S2565" t="str">
            <v>+ 85 ans</v>
          </cell>
          <cell r="T2565" t="str">
            <v>Zone Euro</v>
          </cell>
          <cell r="U2565" t="str">
            <v>Euroland</v>
          </cell>
          <cell r="V2565">
            <v>3</v>
          </cell>
          <cell r="W2565" t="str">
            <v>Non</v>
          </cell>
          <cell r="X2565" t="str">
            <v>Cap</v>
          </cell>
          <cell r="Y2565" t="str">
            <v>13h30</v>
          </cell>
          <cell r="Z2565" t="str">
            <v>J+2</v>
          </cell>
          <cell r="AA2565" t="str">
            <v>Label ISR 04/2021</v>
          </cell>
          <cell r="AB2565" t="str">
            <v>Oui</v>
          </cell>
          <cell r="AC2565" t="str">
            <v>Oui</v>
          </cell>
          <cell r="AD2565">
            <v>0.8</v>
          </cell>
          <cell r="AE2565">
            <v>1.06</v>
          </cell>
        </row>
        <row r="2566">
          <cell r="A2566" t="str">
            <v>FR0010521575</v>
          </cell>
          <cell r="B2566" t="str">
            <v>Mirova Europe Environnement C</v>
          </cell>
          <cell r="D2566">
            <v>1</v>
          </cell>
          <cell r="E2566" t="str">
            <v>FCP</v>
          </cell>
          <cell r="F2566" t="str">
            <v>Natixis AM</v>
          </cell>
          <cell r="G2566" t="str">
            <v>Natixis Investment Managers International</v>
          </cell>
          <cell r="H2566" t="str">
            <v>EUR</v>
          </cell>
          <cell r="I2566" t="str">
            <v>MSCI Europe NR EUR</v>
          </cell>
          <cell r="J2566" t="str">
            <v>www.im.natixis.com</v>
          </cell>
          <cell r="K2566" t="str">
            <v>Secteur Ecologie</v>
          </cell>
          <cell r="L2566" t="str">
            <v>Europe Fonds ouverts  - Actions Secteur Ecologie</v>
          </cell>
          <cell r="M2566" t="str">
            <v>G0E0</v>
          </cell>
          <cell r="N2566" t="str">
            <v>G0E0B</v>
          </cell>
          <cell r="O2566" t="str">
            <v>Quotidien</v>
          </cell>
          <cell r="P2566" t="str">
            <v>Spain;France;</v>
          </cell>
          <cell r="Q2566" t="str">
            <v>Oui</v>
          </cell>
          <cell r="R2566" t="str">
            <v/>
          </cell>
          <cell r="S2566" t="str">
            <v/>
          </cell>
          <cell r="T2566" t="str">
            <v>Europe</v>
          </cell>
          <cell r="U2566" t="str">
            <v>Europe</v>
          </cell>
          <cell r="V2566">
            <v>6</v>
          </cell>
          <cell r="W2566" t="str">
            <v>Non</v>
          </cell>
          <cell r="X2566" t="str">
            <v>Cap</v>
          </cell>
          <cell r="Y2566" t="str">
            <v>11H30</v>
          </cell>
          <cell r="Z2566" t="str">
            <v>J+2</v>
          </cell>
          <cell r="AA2566" t="str">
            <v>Label ISR 10/2020</v>
          </cell>
          <cell r="AB2566" t="str">
            <v>Non</v>
          </cell>
          <cell r="AC2566" t="str">
            <v>Oui</v>
          </cell>
          <cell r="AD2566">
            <v>0.9</v>
          </cell>
          <cell r="AE2566">
            <v>1.71</v>
          </cell>
        </row>
        <row r="2567">
          <cell r="A2567" t="str">
            <v>LU2193677320</v>
          </cell>
          <cell r="B2567" t="str">
            <v>Mirova Global Environmental Eq N/A EUR</v>
          </cell>
          <cell r="C2567" t="str">
            <v>Créé en hors liste sur KLIFE pour l'ARE, à désactiver dans la semaine du 14/062021</v>
          </cell>
          <cell r="D2567">
            <v>0</v>
          </cell>
          <cell r="E2567" t="str">
            <v>SICAV</v>
          </cell>
          <cell r="F2567" t="str">
            <v>Natixis AM</v>
          </cell>
          <cell r="G2567" t="str">
            <v>Natixis Investment Managers International</v>
          </cell>
          <cell r="H2567" t="str">
            <v>EUR</v>
          </cell>
          <cell r="I2567">
            <v>0</v>
          </cell>
          <cell r="J2567" t="str">
            <v>www.im.natixis.com</v>
          </cell>
          <cell r="K2567" t="str">
            <v>Secteur Ecologie</v>
          </cell>
          <cell r="L2567" t="str">
            <v>Europe Fonds ouverts  - Actions Secteur Ecologie</v>
          </cell>
          <cell r="M2567" t="str">
            <v>G0E0</v>
          </cell>
          <cell r="N2567" t="str">
            <v>G0E0B</v>
          </cell>
          <cell r="O2567" t="str">
            <v>Quotidien</v>
          </cell>
          <cell r="P2567" t="str">
            <v>Luxembourg</v>
          </cell>
          <cell r="Q2567">
            <v>0</v>
          </cell>
          <cell r="R2567" t="str">
            <v/>
          </cell>
          <cell r="S2567" t="str">
            <v>+ 85 ans</v>
          </cell>
          <cell r="T2567" t="e">
            <v>#N/A</v>
          </cell>
          <cell r="U2567">
            <v>0</v>
          </cell>
          <cell r="V2567">
            <v>5</v>
          </cell>
          <cell r="W2567" t="str">
            <v>Non</v>
          </cell>
          <cell r="X2567" t="str">
            <v>Cap</v>
          </cell>
          <cell r="Y2567" t="str">
            <v>13h30</v>
          </cell>
          <cell r="Z2567" t="str">
            <v>J+2</v>
          </cell>
          <cell r="AA2567" t="str">
            <v>Label ISR 01/07/2021</v>
          </cell>
          <cell r="AB2567" t="str">
            <v>Oui</v>
          </cell>
          <cell r="AC2567" t="str">
            <v>Oui</v>
          </cell>
          <cell r="AD2567">
            <v>0.7</v>
          </cell>
          <cell r="AE2567">
            <v>0.9</v>
          </cell>
        </row>
        <row r="2568">
          <cell r="A2568" t="str">
            <v>LU2193677676</v>
          </cell>
          <cell r="B2568" t="str">
            <v>Mirova Global Environmental Eq R/A EUR</v>
          </cell>
          <cell r="D2568">
            <v>6</v>
          </cell>
          <cell r="E2568" t="str">
            <v>SICAV</v>
          </cell>
          <cell r="F2568" t="str">
            <v>Natixis AM</v>
          </cell>
          <cell r="G2568" t="str">
            <v>Natixis Investment Managers International</v>
          </cell>
          <cell r="H2568" t="str">
            <v>EUR</v>
          </cell>
          <cell r="I2568" t="str">
            <v>Pas d'indice de référence</v>
          </cell>
          <cell r="J2568" t="str">
            <v>www.im.natixis.com</v>
          </cell>
          <cell r="K2568" t="str">
            <v>Secteur Ecologie</v>
          </cell>
          <cell r="L2568" t="str">
            <v>Europe Fonds ouverts  - Actions Secteur Ecologie</v>
          </cell>
          <cell r="M2568" t="str">
            <v>G0E0</v>
          </cell>
          <cell r="N2568" t="str">
            <v>G0E0B</v>
          </cell>
          <cell r="O2568" t="str">
            <v>Quotidien</v>
          </cell>
          <cell r="P2568" t="str">
            <v>Luxembourg</v>
          </cell>
          <cell r="Q2568">
            <v>0</v>
          </cell>
          <cell r="R2568" t="str">
            <v/>
          </cell>
          <cell r="S2568" t="str">
            <v>+ 85 ans</v>
          </cell>
          <cell r="T2568" t="e">
            <v>#N/A</v>
          </cell>
          <cell r="U2568">
            <v>0</v>
          </cell>
          <cell r="V2568">
            <v>5</v>
          </cell>
          <cell r="W2568" t="str">
            <v>Non</v>
          </cell>
          <cell r="X2568" t="str">
            <v>Cap</v>
          </cell>
          <cell r="Y2568" t="str">
            <v>11h30</v>
          </cell>
          <cell r="Z2568" t="str">
            <v>J+2</v>
          </cell>
          <cell r="AA2568" t="str">
            <v>Label ISR 062021</v>
          </cell>
          <cell r="AB2568" t="str">
            <v>Oui</v>
          </cell>
          <cell r="AC2568" t="str">
            <v>Oui</v>
          </cell>
          <cell r="AD2568">
            <v>1.6</v>
          </cell>
          <cell r="AE2568">
            <v>1.86</v>
          </cell>
        </row>
        <row r="2569">
          <cell r="A2569" t="str">
            <v>LU1472740767</v>
          </cell>
          <cell r="B2569" t="str">
            <v>Mirova Global Green Bd R/A (EUR)</v>
          </cell>
          <cell r="D2569">
            <v>4</v>
          </cell>
          <cell r="E2569" t="str">
            <v>SICAV</v>
          </cell>
          <cell r="F2569" t="str">
            <v>Natixis AM</v>
          </cell>
          <cell r="G2569" t="str">
            <v>Natixis Investment Managers International</v>
          </cell>
          <cell r="H2569" t="str">
            <v>EUR</v>
          </cell>
          <cell r="I2569" t="str">
            <v>BBgBarc MSCI Global Green Bd Hdg TR EUR</v>
          </cell>
          <cell r="J2569" t="str">
            <v>www.im.natixis.com</v>
          </cell>
          <cell r="K2569" t="str">
            <v>Obligations Monde - Couvert EUR</v>
          </cell>
          <cell r="L2569" t="str">
            <v>Europe Fonds ouverts  - Obligations Internationales Couvertes en EUR</v>
          </cell>
          <cell r="M2569" t="str">
            <v>BBJA</v>
          </cell>
          <cell r="N2569" t="str">
            <v>BBJAB</v>
          </cell>
          <cell r="O2569" t="str">
            <v>Quotidien</v>
          </cell>
          <cell r="P2569" t="str">
            <v>Belgium;Switzerland;Germany;Spain;France;United Kingdom;Italy;Luxembourg;Netherlands;</v>
          </cell>
          <cell r="Q2569" t="str">
            <v>Non</v>
          </cell>
          <cell r="R2569" t="str">
            <v/>
          </cell>
          <cell r="S2569" t="str">
            <v>+ 85 ans</v>
          </cell>
          <cell r="T2569" t="str">
            <v>International</v>
          </cell>
          <cell r="U2569" t="str">
            <v>Global</v>
          </cell>
          <cell r="V2569">
            <v>3</v>
          </cell>
          <cell r="W2569" t="str">
            <v>Non</v>
          </cell>
          <cell r="X2569" t="str">
            <v>Cap</v>
          </cell>
          <cell r="Y2569" t="str">
            <v>13h30</v>
          </cell>
          <cell r="Z2569" t="str">
            <v>J+3</v>
          </cell>
          <cell r="AA2569" t="str">
            <v>Label ISR et Greenfin</v>
          </cell>
          <cell r="AB2569" t="str">
            <v>Oui</v>
          </cell>
          <cell r="AC2569" t="str">
            <v>Oui</v>
          </cell>
          <cell r="AD2569">
            <v>0.8</v>
          </cell>
          <cell r="AE2569">
            <v>1.05</v>
          </cell>
        </row>
        <row r="2570">
          <cell r="A2570" t="str">
            <v>LU0147918766</v>
          </cell>
          <cell r="B2570" t="str">
            <v>Natixis Asia Equity R/A EUR</v>
          </cell>
          <cell r="C2570" t="str">
            <v/>
          </cell>
          <cell r="D2570">
            <v>1</v>
          </cell>
          <cell r="E2570" t="str">
            <v>SICAV</v>
          </cell>
          <cell r="F2570" t="str">
            <v>Natixis AM</v>
          </cell>
          <cell r="G2570" t="str">
            <v>Natixis Investment Managers S.A.</v>
          </cell>
          <cell r="H2570" t="str">
            <v>EUR</v>
          </cell>
          <cell r="I2570" t="str">
            <v>MSCI AC Asia Ex JPN IMI NR USD</v>
          </cell>
          <cell r="J2570" t="str">
            <v>www.im.natixis.com</v>
          </cell>
          <cell r="K2570" t="str">
            <v>Actions Asie-Pacifique hors Japon</v>
          </cell>
          <cell r="L2570" t="str">
            <v>Europe Fonds ouverts  - Actions Asie hors Japon</v>
          </cell>
          <cell r="M2570" t="str">
            <v>FN00</v>
          </cell>
          <cell r="N2570" t="str">
            <v>FN00B</v>
          </cell>
          <cell r="O2570" t="str">
            <v>Quotidien</v>
          </cell>
          <cell r="P2570" t="str">
            <v>Austria;Switzerland;Germany;Spain;Finland;France;United Kingdom;Italy;Luxembourg;Netherlands;Norway;Peru;Sweden;Taiwan;</v>
          </cell>
          <cell r="Q2570" t="str">
            <v>Non</v>
          </cell>
          <cell r="R2570" t="str">
            <v/>
          </cell>
          <cell r="S2570" t="str">
            <v/>
          </cell>
          <cell r="T2570" t="str">
            <v>Asie - Pacifique</v>
          </cell>
          <cell r="U2570" t="str">
            <v>Asia Emerging Mkts</v>
          </cell>
          <cell r="V2570">
            <v>6</v>
          </cell>
          <cell r="W2570" t="str">
            <v>Non</v>
          </cell>
          <cell r="X2570" t="str">
            <v>Cap</v>
          </cell>
          <cell r="Y2570" t="str">
            <v>13h30 J-1</v>
          </cell>
          <cell r="Z2570" t="str">
            <v>J+3</v>
          </cell>
          <cell r="AB2570" t="str">
            <v>Non</v>
          </cell>
          <cell r="AC2570" t="str">
            <v>Oui</v>
          </cell>
          <cell r="AD2570">
            <v>1.7</v>
          </cell>
          <cell r="AE2570">
            <v>1.7</v>
          </cell>
        </row>
        <row r="2571">
          <cell r="A2571" t="str">
            <v>FR0011556174</v>
          </cell>
          <cell r="B2571" t="str">
            <v>Natixis Japan Equity H-I</v>
          </cell>
          <cell r="D2571">
            <v>1</v>
          </cell>
          <cell r="E2571" t="str">
            <v>FCP</v>
          </cell>
          <cell r="F2571" t="str">
            <v>Natixis AM</v>
          </cell>
          <cell r="G2571" t="str">
            <v>Natixis Investment Managers International</v>
          </cell>
          <cell r="H2571" t="str">
            <v>EUR</v>
          </cell>
          <cell r="I2571" t="str">
            <v>MSCI Japan NR EUR</v>
          </cell>
          <cell r="J2571" t="str">
            <v>www.im.natixis.com</v>
          </cell>
          <cell r="K2571" t="str">
            <v>Actions autres</v>
          </cell>
          <cell r="L2571" t="str">
            <v>Europe Fonds ouverts  - Autres actions</v>
          </cell>
          <cell r="M2571" t="str">
            <v>FTZZ</v>
          </cell>
          <cell r="N2571" t="str">
            <v>FTZZB</v>
          </cell>
          <cell r="O2571" t="str">
            <v>Quotidien</v>
          </cell>
          <cell r="P2571" t="str">
            <v>France</v>
          </cell>
          <cell r="Q2571" t="str">
            <v>Non</v>
          </cell>
          <cell r="R2571" t="str">
            <v/>
          </cell>
          <cell r="S2571" t="str">
            <v/>
          </cell>
          <cell r="T2571" t="str">
            <v>Japon</v>
          </cell>
          <cell r="U2571" t="str">
            <v>Japon</v>
          </cell>
          <cell r="V2571">
            <v>6</v>
          </cell>
          <cell r="W2571" t="str">
            <v>Non</v>
          </cell>
          <cell r="X2571" t="str">
            <v>Cap</v>
          </cell>
          <cell r="AB2571" t="str">
            <v>Non</v>
          </cell>
          <cell r="AC2571" t="str">
            <v>Oui</v>
          </cell>
          <cell r="AD2571">
            <v>1</v>
          </cell>
          <cell r="AE2571">
            <v>1</v>
          </cell>
        </row>
        <row r="2572">
          <cell r="A2572" t="str">
            <v>LU0103015219</v>
          </cell>
          <cell r="B2572" t="str">
            <v>Natixis Pacific Rim Equity I/A USD</v>
          </cell>
          <cell r="C2572" t="str">
            <v>Hors liste</v>
          </cell>
          <cell r="D2572">
            <v>0</v>
          </cell>
          <cell r="E2572" t="str">
            <v>SICAV</v>
          </cell>
          <cell r="F2572" t="str">
            <v>Natixis AM</v>
          </cell>
          <cell r="G2572" t="str">
            <v>Natixis Investment Managers S.A.</v>
          </cell>
          <cell r="H2572" t="str">
            <v>USD</v>
          </cell>
          <cell r="I2572" t="str">
            <v>MSCI Pacific Free Ex Japan GR USD</v>
          </cell>
          <cell r="J2572" t="str">
            <v>www.im.natixis.com</v>
          </cell>
          <cell r="K2572" t="str">
            <v>Actions Asie-Pacifique hors Japon</v>
          </cell>
          <cell r="L2572" t="str">
            <v>Europe Fonds ouverts  - Pacific ex-Japan Equity</v>
          </cell>
          <cell r="M2572" t="str">
            <v>FN00</v>
          </cell>
          <cell r="N2572" t="str">
            <v>FN00B</v>
          </cell>
          <cell r="O2572" t="str">
            <v>Quotidien</v>
          </cell>
          <cell r="P2572" t="str">
            <v>Austria;Switzerland;Chile;Germany;Spain;Finland;France;United Kingdom;Italy;Luxembourg;Netherlands;Norway;Peru;Sweden;</v>
          </cell>
          <cell r="Q2572" t="str">
            <v>Non</v>
          </cell>
          <cell r="R2572" t="str">
            <v/>
          </cell>
          <cell r="S2572" t="str">
            <v/>
          </cell>
          <cell r="T2572" t="str">
            <v>Asie - Pacifique</v>
          </cell>
          <cell r="U2572" t="str">
            <v>Asia Pacific ex Japan</v>
          </cell>
          <cell r="V2572">
            <v>6</v>
          </cell>
          <cell r="W2572" t="str">
            <v>Non</v>
          </cell>
          <cell r="X2572" t="str">
            <v>Cap</v>
          </cell>
          <cell r="AB2572" t="str">
            <v>Non</v>
          </cell>
          <cell r="AC2572" t="str">
            <v>Oui</v>
          </cell>
          <cell r="AD2572">
            <v>1.2</v>
          </cell>
          <cell r="AE2572">
            <v>1.2</v>
          </cell>
        </row>
        <row r="2573">
          <cell r="A2573" t="str">
            <v>LU0147921554</v>
          </cell>
          <cell r="B2573" t="str">
            <v>Natixis Pacific Rim Equity R/A EUR</v>
          </cell>
          <cell r="C2573" t="str">
            <v>Retrait de l'offre SLEPL suite au comité opérationnel du 15/09/2021 car faibles encours</v>
          </cell>
          <cell r="D2573">
            <v>3</v>
          </cell>
          <cell r="E2573" t="str">
            <v>SICAV</v>
          </cell>
          <cell r="F2573" t="str">
            <v>Natixis AM</v>
          </cell>
          <cell r="G2573" t="str">
            <v>Natixis Investment Managers S.A.</v>
          </cell>
          <cell r="H2573" t="str">
            <v>EUR</v>
          </cell>
          <cell r="I2573" t="str">
            <v>MSCI Pacific Free Ex Japan GR USD</v>
          </cell>
          <cell r="J2573" t="str">
            <v>www.im.natixis.com</v>
          </cell>
          <cell r="K2573" t="str">
            <v>Actions Asie-Pacifique hors Japon</v>
          </cell>
          <cell r="L2573" t="str">
            <v>Europe Fonds ouverts  - Pacific ex-Japan Equity</v>
          </cell>
          <cell r="M2573" t="str">
            <v>FN00</v>
          </cell>
          <cell r="N2573" t="str">
            <v>FN00B</v>
          </cell>
          <cell r="O2573" t="str">
            <v>Quotidien</v>
          </cell>
          <cell r="P2573" t="str">
            <v>Austria;Switzerland;Chile;Germany;Spain;Finland;France;United Kingdom;Italy;Luxembourg;Netherlands;Norway;Peru;Sweden;Taiwan;</v>
          </cell>
          <cell r="Q2573" t="str">
            <v>Non</v>
          </cell>
          <cell r="R2573" t="str">
            <v/>
          </cell>
          <cell r="S2573" t="str">
            <v/>
          </cell>
          <cell r="T2573" t="str">
            <v>Asie - Pacifique</v>
          </cell>
          <cell r="U2573" t="str">
            <v>Asia Pacific ex Japan</v>
          </cell>
          <cell r="V2573">
            <v>6</v>
          </cell>
          <cell r="W2573" t="str">
            <v>Non</v>
          </cell>
          <cell r="X2573" t="str">
            <v>Cap</v>
          </cell>
          <cell r="Y2573" t="str">
            <v>12h30</v>
          </cell>
          <cell r="Z2573" t="str">
            <v>Cut Off: 12h30  Val:J+6</v>
          </cell>
          <cell r="AB2573" t="str">
            <v>Non</v>
          </cell>
          <cell r="AC2573" t="str">
            <v>Oui</v>
          </cell>
          <cell r="AD2573">
            <v>1.8</v>
          </cell>
          <cell r="AE2573">
            <v>1.8</v>
          </cell>
        </row>
        <row r="2574">
          <cell r="A2574" t="str">
            <v>LU0980597412</v>
          </cell>
          <cell r="B2574" t="str">
            <v>Ostrum Short Term Glb Hi Inc H-R/A EUR</v>
          </cell>
          <cell r="D2574">
            <v>1</v>
          </cell>
          <cell r="E2574" t="str">
            <v>SICAV</v>
          </cell>
          <cell r="F2574" t="str">
            <v>Natixis AM</v>
          </cell>
          <cell r="G2574" t="str">
            <v>Natixis Investment Managers S.A.</v>
          </cell>
          <cell r="H2574" t="str">
            <v>EUR</v>
          </cell>
          <cell r="I2574" t="str">
            <v>Pas d'indice de référence</v>
          </cell>
          <cell r="J2574" t="str">
            <v>www.im.natixis.com</v>
          </cell>
          <cell r="K2574" t="str">
            <v>Obligations Monde Haut Rendement</v>
          </cell>
          <cell r="L2574" t="str">
            <v>Europe Fonds ouverts  - Obligations Internationales Haut Rendement Couvertes en EUR</v>
          </cell>
          <cell r="M2574" t="str">
            <v>BCOB</v>
          </cell>
          <cell r="N2574" t="str">
            <v>BCOBB</v>
          </cell>
          <cell r="O2574" t="str">
            <v>Quotidien</v>
          </cell>
          <cell r="P2574" t="str">
            <v>Switzerland;Germany;France;United Kingdom;Italy;Luxembourg;</v>
          </cell>
          <cell r="Q2574" t="str">
            <v>Non</v>
          </cell>
          <cell r="R2574" t="str">
            <v/>
          </cell>
          <cell r="S2574" t="str">
            <v>+ 85 ans</v>
          </cell>
          <cell r="T2574" t="str">
            <v>International</v>
          </cell>
          <cell r="U2574" t="str">
            <v>Global</v>
          </cell>
          <cell r="V2574">
            <v>4</v>
          </cell>
          <cell r="W2574" t="str">
            <v>Non</v>
          </cell>
          <cell r="X2574" t="str">
            <v>Cap</v>
          </cell>
          <cell r="Y2574" t="str">
            <v>12h00</v>
          </cell>
          <cell r="Z2574" t="str">
            <v>J+3</v>
          </cell>
          <cell r="AB2574" t="str">
            <v>Non</v>
          </cell>
          <cell r="AC2574" t="str">
            <v>Oui</v>
          </cell>
          <cell r="AD2574">
            <v>1.35</v>
          </cell>
          <cell r="AE2574">
            <v>1.35</v>
          </cell>
        </row>
        <row r="2575">
          <cell r="A2575" t="str">
            <v>FR0010745638</v>
          </cell>
          <cell r="B2575" t="str">
            <v>Ostrum Souverains Euro 3-5 RC</v>
          </cell>
          <cell r="D2575">
            <v>1</v>
          </cell>
          <cell r="E2575" t="str">
            <v>FCP</v>
          </cell>
          <cell r="F2575" t="str">
            <v>Natixis AM</v>
          </cell>
          <cell r="G2575" t="str">
            <v>Natixis Investment Managers International</v>
          </cell>
          <cell r="H2575" t="str">
            <v>EUR</v>
          </cell>
          <cell r="I2575" t="str">
            <v>FTSE MTS Ex-CNO Etrix 3-5Y TR EUR</v>
          </cell>
          <cell r="J2575" t="str">
            <v>www.im.natixis.com</v>
          </cell>
          <cell r="K2575" t="str">
            <v>Emprunts d'Etat EUR</v>
          </cell>
          <cell r="L2575" t="str">
            <v>Europe Fonds ouverts  - Obligations EUR Emprunts d'Etat</v>
          </cell>
          <cell r="M2575" t="str">
            <v>BAAA</v>
          </cell>
          <cell r="N2575" t="str">
            <v>BAAAB</v>
          </cell>
          <cell r="O2575" t="str">
            <v>Quotidien</v>
          </cell>
          <cell r="P2575" t="str">
            <v>France</v>
          </cell>
          <cell r="Q2575" t="str">
            <v>Non</v>
          </cell>
          <cell r="R2575" t="str">
            <v/>
          </cell>
          <cell r="S2575" t="str">
            <v>+ 85 ans</v>
          </cell>
          <cell r="T2575" t="str">
            <v>Zone Euro</v>
          </cell>
          <cell r="U2575" t="str">
            <v>Euroland</v>
          </cell>
          <cell r="V2575">
            <v>2</v>
          </cell>
          <cell r="W2575" t="str">
            <v>Non</v>
          </cell>
          <cell r="X2575" t="str">
            <v>Cap</v>
          </cell>
          <cell r="Y2575" t="str">
            <v>12h30</v>
          </cell>
          <cell r="Z2575" t="str">
            <v>J+1</v>
          </cell>
          <cell r="AB2575" t="str">
            <v>Non</v>
          </cell>
          <cell r="AC2575" t="str">
            <v>Oui</v>
          </cell>
          <cell r="AD2575">
            <v>0.7</v>
          </cell>
          <cell r="AE2575">
            <v>0.66</v>
          </cell>
        </row>
        <row r="2576">
          <cell r="A2576" t="str">
            <v>FR0013298965</v>
          </cell>
          <cell r="B2576" t="str">
            <v>Ostrum SRI Money RE</v>
          </cell>
          <cell r="D2576">
            <v>0</v>
          </cell>
          <cell r="E2576" t="str">
            <v>FCP</v>
          </cell>
          <cell r="F2576" t="str">
            <v>Natixis AM</v>
          </cell>
          <cell r="G2576" t="str">
            <v>Natixis Investment Managers International</v>
          </cell>
          <cell r="H2576" t="str">
            <v>EUR</v>
          </cell>
          <cell r="I2576" t="str">
            <v>Eonia</v>
          </cell>
          <cell r="J2576" t="str">
            <v>www.im.natixis.com</v>
          </cell>
          <cell r="K2576" t="str">
            <v>Monétaire EUR</v>
          </cell>
          <cell r="L2576" t="str">
            <v>Europe Fonds ouverts  - Monétaires EUR</v>
          </cell>
          <cell r="M2576" t="str">
            <v>A0BA</v>
          </cell>
          <cell r="N2576" t="str">
            <v>A0BAB</v>
          </cell>
          <cell r="O2576" t="str">
            <v>Quotidien</v>
          </cell>
          <cell r="P2576" t="str">
            <v>France</v>
          </cell>
          <cell r="Q2576" t="str">
            <v>Non</v>
          </cell>
          <cell r="R2576" t="str">
            <v/>
          </cell>
          <cell r="S2576" t="str">
            <v>+ 85 ans</v>
          </cell>
          <cell r="T2576" t="str">
            <v>Zone Euro</v>
          </cell>
          <cell r="U2576" t="str">
            <v>Euroland</v>
          </cell>
          <cell r="V2576">
            <v>1</v>
          </cell>
          <cell r="W2576" t="str">
            <v>Non</v>
          </cell>
          <cell r="X2576" t="str">
            <v>Cap</v>
          </cell>
          <cell r="AA2576" t="str">
            <v>Label ISR 012021</v>
          </cell>
          <cell r="AB2576" t="str">
            <v>Oui</v>
          </cell>
          <cell r="AC2576" t="str">
            <v>Oui</v>
          </cell>
          <cell r="AD2576">
            <v>0.5</v>
          </cell>
          <cell r="AE2576">
            <v>7.0000000000000007E-2</v>
          </cell>
        </row>
        <row r="2577">
          <cell r="A2577" t="str">
            <v>LU0935229400</v>
          </cell>
          <cell r="B2577" t="str">
            <v>Seeyond Europe MinVol R/A EUR</v>
          </cell>
          <cell r="C2577" t="str">
            <v>Retrait de l'offre SLEPL suite au comité opérationnel du 15/09/2021 car faibles encours</v>
          </cell>
          <cell r="D2577">
            <v>1</v>
          </cell>
          <cell r="E2577" t="str">
            <v>SICAV</v>
          </cell>
          <cell r="F2577" t="str">
            <v>Natixis AM</v>
          </cell>
          <cell r="G2577" t="str">
            <v>Natixis Investment Managers International</v>
          </cell>
          <cell r="H2577" t="str">
            <v>EUR</v>
          </cell>
          <cell r="I2577" t="str">
            <v>MSCI Europe NR EUR</v>
          </cell>
          <cell r="J2577" t="str">
            <v>www.im.natixis.com</v>
          </cell>
          <cell r="K2577" t="str">
            <v>Actions Europe Grandes Capitalisations Mixte</v>
          </cell>
          <cell r="L2577" t="str">
            <v>Europe Fonds ouverts  - Actions Europe Gdes Cap. Mixte</v>
          </cell>
          <cell r="M2577" t="str">
            <v>FCBB</v>
          </cell>
          <cell r="N2577" t="str">
            <v>FCBBB</v>
          </cell>
          <cell r="O2577" t="str">
            <v>Quotidien</v>
          </cell>
          <cell r="P2577" t="str">
            <v>Belgium;Switzerland;Germany;Spain;France;United Kingdom;Italy;Luxembourg;Netherlands;</v>
          </cell>
          <cell r="Q2577" t="str">
            <v>Non</v>
          </cell>
          <cell r="R2577" t="str">
            <v/>
          </cell>
          <cell r="S2577" t="str">
            <v/>
          </cell>
          <cell r="T2577" t="str">
            <v>Europe</v>
          </cell>
          <cell r="U2577" t="str">
            <v>Europe</v>
          </cell>
          <cell r="V2577">
            <v>6</v>
          </cell>
          <cell r="W2577" t="str">
            <v>Non</v>
          </cell>
          <cell r="X2577" t="str">
            <v>Cap</v>
          </cell>
          <cell r="Y2577" t="str">
            <v>13h30</v>
          </cell>
          <cell r="Z2577" t="str">
            <v>J+3</v>
          </cell>
          <cell r="AA2577" t="str">
            <v>Label ISR 062021</v>
          </cell>
          <cell r="AB2577" t="str">
            <v>Non</v>
          </cell>
          <cell r="AC2577" t="str">
            <v>Oui</v>
          </cell>
          <cell r="AD2577">
            <v>1.6</v>
          </cell>
          <cell r="AE2577">
            <v>1.85</v>
          </cell>
        </row>
        <row r="2578">
          <cell r="A2578" t="str">
            <v>LU0935231216</v>
          </cell>
          <cell r="B2578" t="str">
            <v>Seeyond Global MinVol R/A EUR</v>
          </cell>
          <cell r="C2578" t="str">
            <v>Retrait de l'offre SLSPL et cie (SLSPL, SLEPL, PER EXPERT, PremiumLux, Darjeeling, SLPERE et Perfutura) suite au comité opérationnel du 15/09/2021 car faibles encours</v>
          </cell>
          <cell r="D2578">
            <v>1</v>
          </cell>
          <cell r="E2578" t="str">
            <v>SICAV</v>
          </cell>
          <cell r="F2578" t="str">
            <v>Natixis AM</v>
          </cell>
          <cell r="G2578" t="str">
            <v>Natixis Investment Managers International</v>
          </cell>
          <cell r="H2578" t="str">
            <v>EUR</v>
          </cell>
          <cell r="I2578" t="str">
            <v>MSCI ACWI NR EUR</v>
          </cell>
          <cell r="J2578" t="str">
            <v>www.im.natixis.com</v>
          </cell>
          <cell r="K2578" t="str">
            <v>Actions International Grandes Capitalisations Mixte</v>
          </cell>
          <cell r="L2578" t="str">
            <v>Europe Fonds ouverts  - Actions Internationales Gdes Cap. Mixte</v>
          </cell>
          <cell r="M2578" t="str">
            <v>FEAD</v>
          </cell>
          <cell r="N2578" t="str">
            <v>FEADB</v>
          </cell>
          <cell r="O2578" t="str">
            <v>Quotidien</v>
          </cell>
          <cell r="P2578" t="str">
            <v>Belgium;Switzerland;Germany;Spain;France;United Kingdom;Italy;Luxembourg;Netherlands;</v>
          </cell>
          <cell r="Q2578" t="str">
            <v>Non</v>
          </cell>
          <cell r="R2578" t="str">
            <v/>
          </cell>
          <cell r="S2578" t="str">
            <v>+ 85 ans</v>
          </cell>
          <cell r="T2578" t="str">
            <v>International</v>
          </cell>
          <cell r="U2578" t="str">
            <v>Global</v>
          </cell>
          <cell r="V2578">
            <v>5</v>
          </cell>
          <cell r="W2578" t="str">
            <v>Non</v>
          </cell>
          <cell r="X2578" t="str">
            <v>Cap</v>
          </cell>
          <cell r="Y2578" t="str">
            <v>13h30</v>
          </cell>
          <cell r="Z2578" t="str">
            <v>J+3</v>
          </cell>
          <cell r="AA2578">
            <v>0</v>
          </cell>
          <cell r="AB2578" t="str">
            <v>Non</v>
          </cell>
          <cell r="AC2578" t="str">
            <v>Oui</v>
          </cell>
          <cell r="AD2578">
            <v>1.6</v>
          </cell>
          <cell r="AE2578">
            <v>1.85</v>
          </cell>
        </row>
        <row r="2579">
          <cell r="A2579" t="str">
            <v>LU0935228691</v>
          </cell>
          <cell r="B2579" t="str">
            <v>Seeyond Multi Asset Cnsrv Gr R/A EUR</v>
          </cell>
          <cell r="D2579">
            <v>0</v>
          </cell>
          <cell r="E2579" t="str">
            <v>SICAV</v>
          </cell>
          <cell r="F2579" t="str">
            <v>Natixis AM</v>
          </cell>
          <cell r="G2579" t="str">
            <v>Natixis Investment Managers International</v>
          </cell>
          <cell r="H2579" t="str">
            <v>EUR</v>
          </cell>
          <cell r="I2579" t="str">
            <v>Eonia EUR</v>
          </cell>
          <cell r="J2579" t="str">
            <v>www.im.natixis.com</v>
          </cell>
          <cell r="K2579" t="str">
            <v>Mixtes EUR Equilibrés</v>
          </cell>
          <cell r="L2579" t="str">
            <v>Europe Fonds ouverts  - Allocation EUR Modérée - International</v>
          </cell>
          <cell r="M2579" t="str">
            <v>EABA</v>
          </cell>
          <cell r="N2579" t="str">
            <v>EABAB</v>
          </cell>
          <cell r="O2579" t="str">
            <v>Quotidien</v>
          </cell>
          <cell r="P2579" t="str">
            <v>Austria;Belgium;Switzerland;Germany;Spain;France;United Kingdom;Italy;Luxembourg;Netherlands;</v>
          </cell>
          <cell r="Q2579" t="str">
            <v>Non</v>
          </cell>
          <cell r="R2579" t="str">
            <v/>
          </cell>
          <cell r="S2579" t="str">
            <v>+ 85 ans</v>
          </cell>
          <cell r="T2579" t="str">
            <v>International</v>
          </cell>
          <cell r="U2579" t="str">
            <v>Global</v>
          </cell>
          <cell r="V2579">
            <v>3</v>
          </cell>
          <cell r="W2579" t="str">
            <v>Non</v>
          </cell>
          <cell r="X2579" t="str">
            <v>Cap</v>
          </cell>
          <cell r="Y2579" t="str">
            <v>13h30</v>
          </cell>
          <cell r="Z2579" t="str">
            <v>J+2</v>
          </cell>
          <cell r="AB2579" t="str">
            <v>Non</v>
          </cell>
          <cell r="AC2579" t="str">
            <v>Oui</v>
          </cell>
          <cell r="AD2579">
            <v>1</v>
          </cell>
          <cell r="AE2579">
            <v>1.25</v>
          </cell>
        </row>
        <row r="2580">
          <cell r="A2580" t="str">
            <v>FR0013196656</v>
          </cell>
          <cell r="B2580" t="str">
            <v>Sélectiz</v>
          </cell>
          <cell r="C2580" t="str">
            <v>retrait 01/07/2021 des offres SLSPL et cie, encours insuffisants</v>
          </cell>
          <cell r="D2580">
            <v>1</v>
          </cell>
          <cell r="E2580" t="str">
            <v>FCP</v>
          </cell>
          <cell r="F2580" t="str">
            <v>Natixis AM</v>
          </cell>
          <cell r="G2580" t="str">
            <v>Natixis Investment Managers International</v>
          </cell>
          <cell r="H2580" t="str">
            <v>EUR</v>
          </cell>
          <cell r="I2580" t="str">
            <v>Eonia</v>
          </cell>
          <cell r="J2580" t="str">
            <v>www.im.natixis.com</v>
          </cell>
          <cell r="K2580" t="str">
            <v>Mixtes EUR Prudents</v>
          </cell>
          <cell r="L2580" t="str">
            <v>Europe Fonds ouverts  - Allocation EUR Prudente - International</v>
          </cell>
          <cell r="M2580" t="str">
            <v>EAAA</v>
          </cell>
          <cell r="N2580" t="str">
            <v>EAAAB</v>
          </cell>
          <cell r="O2580" t="str">
            <v>Quotidien</v>
          </cell>
          <cell r="P2580" t="str">
            <v>France</v>
          </cell>
          <cell r="Q2580" t="str">
            <v>Non</v>
          </cell>
          <cell r="R2580" t="str">
            <v/>
          </cell>
          <cell r="S2580" t="str">
            <v>+ 85 ans</v>
          </cell>
          <cell r="T2580" t="str">
            <v>International</v>
          </cell>
          <cell r="U2580" t="str">
            <v>Global</v>
          </cell>
          <cell r="V2580">
            <v>4</v>
          </cell>
          <cell r="W2580" t="str">
            <v>Non</v>
          </cell>
          <cell r="X2580" t="str">
            <v>Cap</v>
          </cell>
          <cell r="Y2580" t="str">
            <v>12h30</v>
          </cell>
          <cell r="Z2580" t="str">
            <v>J+1</v>
          </cell>
          <cell r="AA2580">
            <v>0</v>
          </cell>
          <cell r="AB2580" t="str">
            <v>Non</v>
          </cell>
          <cell r="AC2580" t="str">
            <v>Non</v>
          </cell>
          <cell r="AD2580">
            <v>0.95</v>
          </cell>
          <cell r="AE2580">
            <v>1.29</v>
          </cell>
        </row>
        <row r="2581">
          <cell r="A2581" t="str">
            <v>FR0013196680</v>
          </cell>
          <cell r="B2581" t="str">
            <v>Sélectiz Plus</v>
          </cell>
          <cell r="C2581" t="str">
            <v>retrait 01/07/2021 des offres SLSPL et cie, encours insuffisants</v>
          </cell>
          <cell r="D2581">
            <v>1</v>
          </cell>
          <cell r="E2581" t="str">
            <v>FCP</v>
          </cell>
          <cell r="F2581" t="str">
            <v>Natixis AM</v>
          </cell>
          <cell r="G2581" t="str">
            <v>Natixis Investment Managers International</v>
          </cell>
          <cell r="H2581" t="str">
            <v>EUR</v>
          </cell>
          <cell r="I2581" t="str">
            <v>Eonia</v>
          </cell>
          <cell r="J2581" t="str">
            <v>www.im.natixis.com</v>
          </cell>
          <cell r="K2581" t="str">
            <v>Mixtes EUR Flexible</v>
          </cell>
          <cell r="L2581" t="str">
            <v>Europe Fonds ouverts  - Allocation EUR Flexible - International</v>
          </cell>
          <cell r="M2581" t="str">
            <v>EACA</v>
          </cell>
          <cell r="N2581" t="str">
            <v>EACAB</v>
          </cell>
          <cell r="O2581" t="str">
            <v>Quotidien</v>
          </cell>
          <cell r="P2581" t="str">
            <v>France</v>
          </cell>
          <cell r="Q2581" t="str">
            <v>Non</v>
          </cell>
          <cell r="R2581" t="str">
            <v/>
          </cell>
          <cell r="S2581" t="str">
            <v>+ 85 ans</v>
          </cell>
          <cell r="T2581" t="str">
            <v>International</v>
          </cell>
          <cell r="U2581" t="str">
            <v>Global</v>
          </cell>
          <cell r="V2581">
            <v>5</v>
          </cell>
          <cell r="W2581" t="str">
            <v>Non</v>
          </cell>
          <cell r="X2581" t="str">
            <v>Cap</v>
          </cell>
          <cell r="Y2581" t="str">
            <v>12h30</v>
          </cell>
          <cell r="Z2581" t="str">
            <v>J+1</v>
          </cell>
          <cell r="AA2581">
            <v>0</v>
          </cell>
          <cell r="AB2581" t="str">
            <v>Non</v>
          </cell>
          <cell r="AC2581" t="str">
            <v>Non</v>
          </cell>
          <cell r="AD2581">
            <v>1.25</v>
          </cell>
          <cell r="AE2581">
            <v>1.55</v>
          </cell>
        </row>
        <row r="2582">
          <cell r="A2582" t="str">
            <v>LU1951200481</v>
          </cell>
          <cell r="B2582" t="str">
            <v>Thematics Al and Robotics R/A EUR</v>
          </cell>
          <cell r="D2582">
            <v>11</v>
          </cell>
          <cell r="E2582" t="str">
            <v>SICAV</v>
          </cell>
          <cell r="F2582" t="str">
            <v>Natixis AM</v>
          </cell>
          <cell r="G2582" t="str">
            <v>Natixis Investment Managers S.A.</v>
          </cell>
          <cell r="H2582" t="str">
            <v>EUR</v>
          </cell>
          <cell r="I2582" t="str">
            <v>MSCI ACWI NR EUR</v>
          </cell>
          <cell r="J2582" t="str">
            <v>www.im.natixis.com</v>
          </cell>
          <cell r="K2582" t="str">
            <v>Secteur Technologies</v>
          </cell>
          <cell r="L2582" t="str">
            <v>Europe Fonds ouverts  - Actions Secteur Technologies</v>
          </cell>
          <cell r="M2582" t="str">
            <v>G0R0</v>
          </cell>
          <cell r="N2582" t="str">
            <v>G0R0B</v>
          </cell>
          <cell r="O2582" t="str">
            <v>Quotidien</v>
          </cell>
          <cell r="P2582" t="str">
            <v>Switzerland;Spain;France;Luxembourg;</v>
          </cell>
          <cell r="Q2582" t="str">
            <v>Non</v>
          </cell>
          <cell r="R2582" t="str">
            <v/>
          </cell>
          <cell r="S2582" t="str">
            <v/>
          </cell>
          <cell r="T2582" t="str">
            <v>International</v>
          </cell>
          <cell r="U2582" t="str">
            <v>Global</v>
          </cell>
          <cell r="V2582">
            <v>6</v>
          </cell>
          <cell r="W2582" t="str">
            <v>Non</v>
          </cell>
          <cell r="X2582" t="str">
            <v>Cap</v>
          </cell>
          <cell r="Y2582" t="str">
            <v>13h30</v>
          </cell>
          <cell r="Z2582" t="str">
            <v>J+3</v>
          </cell>
          <cell r="AA2582" t="str">
            <v>Label ISR 09/2020</v>
          </cell>
          <cell r="AB2582" t="str">
            <v>Oui</v>
          </cell>
          <cell r="AC2582" t="str">
            <v>Oui</v>
          </cell>
          <cell r="AD2582">
            <v>2</v>
          </cell>
          <cell r="AE2582">
            <v>2</v>
          </cell>
        </row>
        <row r="2583">
          <cell r="A2583" t="str">
            <v>FR0010236893</v>
          </cell>
          <cell r="B2583" t="str">
            <v>Thematics Global Alpha Consumer R</v>
          </cell>
          <cell r="C2583" t="str">
            <v>Retrait de l'offre SLEPL suite au comité opérationnel du 15/09/2021 car faibles encours</v>
          </cell>
          <cell r="D2583">
            <v>1</v>
          </cell>
          <cell r="E2583" t="str">
            <v>FCP</v>
          </cell>
          <cell r="F2583" t="str">
            <v>Natixis AM</v>
          </cell>
          <cell r="G2583" t="str">
            <v>Natixis Investment Managers International</v>
          </cell>
          <cell r="H2583" t="str">
            <v>USD</v>
          </cell>
          <cell r="I2583" t="str">
            <v>MSCI ACWI NR EUR</v>
          </cell>
          <cell r="J2583" t="str">
            <v>www.im.natixis.com</v>
          </cell>
          <cell r="K2583" t="str">
            <v>Secteur Biens de Conso. &amp; Services</v>
          </cell>
          <cell r="L2583" t="str">
            <v>Europe Fonds ouverts  - Actions Secteur Biens Conso. &amp; Services</v>
          </cell>
          <cell r="M2583" t="str">
            <v>G0B0</v>
          </cell>
          <cell r="N2583" t="str">
            <v>G0B0B</v>
          </cell>
          <cell r="O2583" t="str">
            <v>Quotidien</v>
          </cell>
          <cell r="P2583" t="str">
            <v>France;United Kingdom;</v>
          </cell>
          <cell r="Q2583" t="str">
            <v>Non</v>
          </cell>
          <cell r="R2583" t="str">
            <v/>
          </cell>
          <cell r="S2583" t="str">
            <v/>
          </cell>
          <cell r="T2583" t="str">
            <v>International</v>
          </cell>
          <cell r="U2583" t="str">
            <v>Global</v>
          </cell>
          <cell r="V2583">
            <v>6</v>
          </cell>
          <cell r="W2583" t="str">
            <v>Non</v>
          </cell>
          <cell r="X2583" t="str">
            <v>Cap</v>
          </cell>
          <cell r="Y2583" t="str">
            <v>15h30</v>
          </cell>
          <cell r="Z2583" t="str">
            <v>J+1</v>
          </cell>
          <cell r="AA2583" t="str">
            <v>Label ISR 052020</v>
          </cell>
          <cell r="AB2583" t="str">
            <v>Oui</v>
          </cell>
          <cell r="AC2583" t="str">
            <v>Oui</v>
          </cell>
          <cell r="AD2583">
            <v>1.7</v>
          </cell>
          <cell r="AE2583">
            <v>1.7</v>
          </cell>
        </row>
        <row r="2584">
          <cell r="A2584" t="str">
            <v>FR0010619882</v>
          </cell>
          <cell r="B2584" t="str">
            <v>Thematics Global Alpha Consumer R-E</v>
          </cell>
          <cell r="D2584">
            <v>6</v>
          </cell>
          <cell r="E2584" t="str">
            <v>FCP</v>
          </cell>
          <cell r="F2584" t="str">
            <v>Natixis AM</v>
          </cell>
          <cell r="G2584" t="str">
            <v>Natixis Investment Managers International</v>
          </cell>
          <cell r="H2584" t="str">
            <v>EUR</v>
          </cell>
          <cell r="I2584" t="str">
            <v>MSCI ACWI NR EUR</v>
          </cell>
          <cell r="J2584" t="str">
            <v>www.im.natixis.com</v>
          </cell>
          <cell r="K2584" t="str">
            <v>Secteur Biens de Conso. &amp; Services</v>
          </cell>
          <cell r="L2584" t="str">
            <v>Europe Fonds ouverts  - Actions Secteur Biens Conso. &amp; Services</v>
          </cell>
          <cell r="M2584" t="str">
            <v>G0B0</v>
          </cell>
          <cell r="N2584" t="str">
            <v>G0B0B</v>
          </cell>
          <cell r="O2584" t="str">
            <v>Quotidien</v>
          </cell>
          <cell r="P2584" t="str">
            <v>France</v>
          </cell>
          <cell r="Q2584" t="str">
            <v>Non</v>
          </cell>
          <cell r="R2584" t="str">
            <v/>
          </cell>
          <cell r="S2584" t="str">
            <v/>
          </cell>
          <cell r="T2584" t="str">
            <v>International</v>
          </cell>
          <cell r="U2584" t="str">
            <v>Global</v>
          </cell>
          <cell r="V2584">
            <v>6</v>
          </cell>
          <cell r="W2584" t="str">
            <v>Oui</v>
          </cell>
          <cell r="X2584" t="str">
            <v>Cap</v>
          </cell>
          <cell r="Y2584" t="str">
            <v>15h30</v>
          </cell>
          <cell r="Z2584" t="str">
            <v>J+1</v>
          </cell>
          <cell r="AA2584" t="str">
            <v>Label ISR 012021</v>
          </cell>
          <cell r="AB2584" t="str">
            <v>Oui</v>
          </cell>
          <cell r="AC2584" t="str">
            <v>Oui</v>
          </cell>
          <cell r="AD2584">
            <v>1.7</v>
          </cell>
          <cell r="AE2584">
            <v>1.7</v>
          </cell>
        </row>
        <row r="2585">
          <cell r="A2585" t="str">
            <v>LU1951204046</v>
          </cell>
          <cell r="B2585" t="str">
            <v>Thematics Meta R/A EUR</v>
          </cell>
          <cell r="D2585">
            <v>11</v>
          </cell>
          <cell r="E2585" t="str">
            <v>SICAV</v>
          </cell>
          <cell r="F2585" t="str">
            <v>Natixis AM</v>
          </cell>
          <cell r="G2585" t="str">
            <v>Natixis Investment Managers S.A.</v>
          </cell>
          <cell r="H2585" t="str">
            <v>EUR</v>
          </cell>
          <cell r="I2585" t="str">
            <v>MSCI ACWI NR USD</v>
          </cell>
          <cell r="J2585" t="str">
            <v>www.im.natixis.com</v>
          </cell>
          <cell r="K2585" t="str">
            <v>Actions International Grandes Capitalisations Mixte</v>
          </cell>
          <cell r="L2585" t="str">
            <v>Europe Fonds ouverts  - Actions Internationales Flex-Cap.</v>
          </cell>
          <cell r="M2585" t="str">
            <v>FEAD</v>
          </cell>
          <cell r="N2585" t="str">
            <v>FEADB</v>
          </cell>
          <cell r="O2585" t="str">
            <v>Quotidien</v>
          </cell>
          <cell r="P2585" t="str">
            <v>Switzerland;Spain;France;Luxembourg;</v>
          </cell>
          <cell r="Q2585" t="str">
            <v>Non</v>
          </cell>
          <cell r="R2585" t="str">
            <v/>
          </cell>
          <cell r="S2585" t="str">
            <v/>
          </cell>
          <cell r="T2585" t="str">
            <v>International</v>
          </cell>
          <cell r="U2585" t="str">
            <v>Global</v>
          </cell>
          <cell r="V2585">
            <v>6</v>
          </cell>
          <cell r="W2585" t="str">
            <v>Non</v>
          </cell>
          <cell r="X2585" t="str">
            <v>Cap</v>
          </cell>
          <cell r="Y2585" t="str">
            <v>13h30</v>
          </cell>
          <cell r="Z2585" t="str">
            <v>J+3</v>
          </cell>
          <cell r="AA2585" t="str">
            <v>Label ISR 09/2020</v>
          </cell>
          <cell r="AB2585" t="str">
            <v>Oui</v>
          </cell>
          <cell r="AC2585" t="str">
            <v>Oui</v>
          </cell>
          <cell r="AD2585">
            <v>2</v>
          </cell>
          <cell r="AE2585">
            <v>2</v>
          </cell>
        </row>
        <row r="2586">
          <cell r="A2586" t="str">
            <v>LU1951225553</v>
          </cell>
          <cell r="B2586" t="str">
            <v>Thematics Safety R/A EUR</v>
          </cell>
          <cell r="D2586">
            <v>11</v>
          </cell>
          <cell r="E2586" t="str">
            <v>SICAV</v>
          </cell>
          <cell r="F2586" t="str">
            <v>Natixis AM</v>
          </cell>
          <cell r="G2586" t="str">
            <v>Natixis Investment Managers S.A.</v>
          </cell>
          <cell r="H2586" t="str">
            <v>EUR</v>
          </cell>
          <cell r="I2586" t="str">
            <v>MSCI World NR USD</v>
          </cell>
          <cell r="J2586" t="str">
            <v>www.im.natixis.com</v>
          </cell>
          <cell r="K2586" t="str">
            <v>Actions US Grandes Capitalisations Mixte</v>
          </cell>
          <cell r="L2586" t="str">
            <v>Europe Fonds ouverts  - Actions Etats-Unis Flex Cap</v>
          </cell>
          <cell r="M2586" t="str">
            <v>FFAC</v>
          </cell>
          <cell r="N2586" t="str">
            <v>FFACB</v>
          </cell>
          <cell r="O2586" t="str">
            <v>Quotidien</v>
          </cell>
          <cell r="P2586" t="str">
            <v>Switzerland;Spain;France;Luxembourg;</v>
          </cell>
          <cell r="Q2586" t="str">
            <v>Non</v>
          </cell>
          <cell r="R2586" t="str">
            <v/>
          </cell>
          <cell r="S2586" t="str">
            <v/>
          </cell>
          <cell r="T2586" t="str">
            <v>International</v>
          </cell>
          <cell r="U2586" t="str">
            <v>Global</v>
          </cell>
          <cell r="V2586">
            <v>6</v>
          </cell>
          <cell r="W2586" t="str">
            <v>Non</v>
          </cell>
          <cell r="X2586" t="str">
            <v>Cap</v>
          </cell>
          <cell r="Y2586" t="str">
            <v>13h30</v>
          </cell>
          <cell r="Z2586" t="str">
            <v>J+3</v>
          </cell>
          <cell r="AA2586" t="str">
            <v>Label ISR 09/2020</v>
          </cell>
          <cell r="AB2586" t="str">
            <v>Oui</v>
          </cell>
          <cell r="AC2586" t="str">
            <v>Oui</v>
          </cell>
          <cell r="AD2586">
            <v>2</v>
          </cell>
          <cell r="AE2586">
            <v>2</v>
          </cell>
        </row>
        <row r="2587">
          <cell r="A2587" t="str">
            <v>LU2095319849</v>
          </cell>
          <cell r="B2587" t="str">
            <v>Thematics Subscription Economy R/A EUR</v>
          </cell>
          <cell r="D2587">
            <v>12</v>
          </cell>
          <cell r="E2587" t="str">
            <v>SICAV</v>
          </cell>
          <cell r="F2587" t="str">
            <v>Natixis AM</v>
          </cell>
          <cell r="G2587" t="str">
            <v>Natixis Investment Managers S.A.</v>
          </cell>
          <cell r="H2587" t="str">
            <v>EUR</v>
          </cell>
          <cell r="I2587" t="str">
            <v>MSCI ACWI NR USD</v>
          </cell>
          <cell r="J2587" t="str">
            <v>www.im.natixis.com</v>
          </cell>
          <cell r="K2587" t="str">
            <v>Actions International Grandes Capitalisations Mixte</v>
          </cell>
          <cell r="L2587" t="str">
            <v>Europe Fonds ouverts  - Actions Internationales Flex-Cap.</v>
          </cell>
          <cell r="M2587" t="str">
            <v>FEAD</v>
          </cell>
          <cell r="N2587" t="str">
            <v>FEADB</v>
          </cell>
          <cell r="O2587" t="str">
            <v>Quotidien</v>
          </cell>
          <cell r="P2587" t="str">
            <v>Austria;Belgium;Germany;Spain;France;Luxembourg;</v>
          </cell>
          <cell r="Q2587">
            <v>0</v>
          </cell>
          <cell r="R2587" t="str">
            <v/>
          </cell>
          <cell r="S2587" t="str">
            <v/>
          </cell>
          <cell r="T2587" t="str">
            <v>International</v>
          </cell>
          <cell r="U2587" t="str">
            <v>Global</v>
          </cell>
          <cell r="V2587">
            <v>6</v>
          </cell>
          <cell r="W2587" t="str">
            <v>Non</v>
          </cell>
          <cell r="X2587" t="str">
            <v>Cap</v>
          </cell>
          <cell r="Y2587" t="str">
            <v>13h30</v>
          </cell>
          <cell r="Z2587" t="str">
            <v>J+3</v>
          </cell>
          <cell r="AA2587" t="str">
            <v>Label ISR 09/2020</v>
          </cell>
          <cell r="AB2587" t="str">
            <v>Oui</v>
          </cell>
          <cell r="AC2587" t="str">
            <v>Oui</v>
          </cell>
          <cell r="AD2587">
            <v>2</v>
          </cell>
          <cell r="AE2587">
            <v>2</v>
          </cell>
        </row>
        <row r="2588">
          <cell r="A2588" t="str">
            <v>LU1951229035</v>
          </cell>
          <cell r="B2588" t="str">
            <v>Thematics Water R/A EUR</v>
          </cell>
          <cell r="D2588">
            <v>10</v>
          </cell>
          <cell r="E2588" t="str">
            <v>SICAV</v>
          </cell>
          <cell r="F2588" t="str">
            <v>Natixis AM</v>
          </cell>
          <cell r="G2588" t="str">
            <v>Natixis Investment Managers S.A.</v>
          </cell>
          <cell r="H2588" t="str">
            <v>EUR</v>
          </cell>
          <cell r="I2588" t="str">
            <v>MSCI ACWI NR USD</v>
          </cell>
          <cell r="J2588" t="str">
            <v>www.im.natixis.com</v>
          </cell>
          <cell r="K2588" t="str">
            <v>Secteur Infrastructure</v>
          </cell>
          <cell r="L2588" t="str">
            <v>Europe Fonds ouverts  - Actions Secteur Eau</v>
          </cell>
          <cell r="M2588" t="str">
            <v>G0K0</v>
          </cell>
          <cell r="N2588" t="str">
            <v>G0K0B</v>
          </cell>
          <cell r="O2588" t="str">
            <v>Quotidien</v>
          </cell>
          <cell r="P2588" t="str">
            <v>Switzerland;Spain;France;Luxembourg;</v>
          </cell>
          <cell r="Q2588" t="str">
            <v>Non</v>
          </cell>
          <cell r="R2588" t="str">
            <v/>
          </cell>
          <cell r="S2588" t="str">
            <v/>
          </cell>
          <cell r="T2588" t="str">
            <v>International</v>
          </cell>
          <cell r="U2588" t="str">
            <v>Global</v>
          </cell>
          <cell r="V2588">
            <v>6</v>
          </cell>
          <cell r="W2588" t="str">
            <v>Non</v>
          </cell>
          <cell r="X2588" t="str">
            <v>Cap</v>
          </cell>
          <cell r="Y2588" t="str">
            <v>13h30</v>
          </cell>
          <cell r="Z2588" t="str">
            <v>J+3</v>
          </cell>
          <cell r="AA2588" t="str">
            <v>Label ISR 09/2020</v>
          </cell>
          <cell r="AB2588" t="str">
            <v>Oui</v>
          </cell>
          <cell r="AC2588" t="str">
            <v>Oui</v>
          </cell>
          <cell r="AD2588">
            <v>2</v>
          </cell>
          <cell r="AE2588">
            <v>2</v>
          </cell>
        </row>
        <row r="2589">
          <cell r="A2589" t="str">
            <v>FR0013196672</v>
          </cell>
          <cell r="B2589" t="str">
            <v>Sélectiz PEA</v>
          </cell>
          <cell r="C2589" t="str">
            <v>retrait 01/07/2021 des offres SLSPL et cie, encours insuffisants</v>
          </cell>
          <cell r="D2589">
            <v>1</v>
          </cell>
          <cell r="E2589" t="str">
            <v>FCP</v>
          </cell>
          <cell r="F2589" t="str">
            <v>Natixis AM</v>
          </cell>
          <cell r="G2589" t="str">
            <v>Natixis Investment Managers International</v>
          </cell>
          <cell r="H2589" t="str">
            <v>EUR</v>
          </cell>
          <cell r="I2589" t="str">
            <v>MSCI Europe NR EUR</v>
          </cell>
          <cell r="J2589" t="str">
            <v>www.im.natixis.com</v>
          </cell>
          <cell r="K2589" t="str">
            <v>Mixtes EUR Flexible</v>
          </cell>
          <cell r="L2589" t="str">
            <v>Europe Fonds ouverts  - Allocation EUR Flexible</v>
          </cell>
          <cell r="M2589" t="str">
            <v>EACA</v>
          </cell>
          <cell r="N2589" t="str">
            <v>EACAB</v>
          </cell>
          <cell r="O2589" t="str">
            <v>Quotidien</v>
          </cell>
          <cell r="P2589" t="str">
            <v>France</v>
          </cell>
          <cell r="Q2589" t="str">
            <v>Oui</v>
          </cell>
          <cell r="R2589" t="str">
            <v/>
          </cell>
          <cell r="S2589" t="str">
            <v/>
          </cell>
          <cell r="T2589" t="str">
            <v>Europe</v>
          </cell>
          <cell r="U2589" t="str">
            <v>Europe</v>
          </cell>
          <cell r="V2589">
            <v>6</v>
          </cell>
          <cell r="W2589" t="str">
            <v>Non</v>
          </cell>
          <cell r="X2589" t="str">
            <v>Cap</v>
          </cell>
          <cell r="Y2589" t="str">
            <v>12h30</v>
          </cell>
          <cell r="Z2589" t="str">
            <v>J+1</v>
          </cell>
          <cell r="AA2589">
            <v>0</v>
          </cell>
          <cell r="AB2589" t="str">
            <v>Non</v>
          </cell>
          <cell r="AC2589" t="str">
            <v>Non</v>
          </cell>
          <cell r="AD2589">
            <v>1.55</v>
          </cell>
          <cell r="AE2589">
            <v>1.99</v>
          </cell>
        </row>
        <row r="2590">
          <cell r="A2590" t="str">
            <v>FR0010796409</v>
          </cell>
          <cell r="B2590" t="str">
            <v>Thematics Global Alpha Consumer H-I</v>
          </cell>
          <cell r="D2590">
            <v>2</v>
          </cell>
          <cell r="E2590" t="str">
            <v>FCP</v>
          </cell>
          <cell r="F2590" t="str">
            <v>Natixis AM</v>
          </cell>
          <cell r="G2590" t="str">
            <v>Natixis Investment Managers International</v>
          </cell>
          <cell r="H2590" t="str">
            <v>EUR</v>
          </cell>
          <cell r="I2590" t="str">
            <v>MSCI ACWI NR EUR</v>
          </cell>
          <cell r="J2590" t="str">
            <v>www.im.natixis.com</v>
          </cell>
          <cell r="K2590" t="str">
            <v>Actions autres</v>
          </cell>
          <cell r="L2590" t="str">
            <v>Europe Fonds ouverts  - Autres actions</v>
          </cell>
          <cell r="M2590" t="str">
            <v>FTZZ</v>
          </cell>
          <cell r="N2590" t="str">
            <v>FTZZB</v>
          </cell>
          <cell r="O2590" t="str">
            <v>Quotidien</v>
          </cell>
          <cell r="P2590" t="str">
            <v>Switzerland;Spain;Finland;France;United Kingdom;Netherlands;</v>
          </cell>
          <cell r="Q2590" t="str">
            <v>Non</v>
          </cell>
          <cell r="R2590" t="str">
            <v/>
          </cell>
          <cell r="S2590" t="str">
            <v/>
          </cell>
          <cell r="T2590" t="str">
            <v>International</v>
          </cell>
          <cell r="U2590" t="str">
            <v>Global</v>
          </cell>
          <cell r="V2590">
            <v>6</v>
          </cell>
          <cell r="W2590" t="str">
            <v>Non</v>
          </cell>
          <cell r="X2590" t="str">
            <v>Cap</v>
          </cell>
          <cell r="Y2590" t="str">
            <v>15h30</v>
          </cell>
          <cell r="Z2590" t="str">
            <v>J+1</v>
          </cell>
          <cell r="AA2590" t="str">
            <v>Label ISR 012021</v>
          </cell>
          <cell r="AB2590" t="str">
            <v>Oui</v>
          </cell>
          <cell r="AC2590" t="str">
            <v>Oui</v>
          </cell>
          <cell r="AD2590">
            <v>1</v>
          </cell>
          <cell r="AE2590">
            <v>1</v>
          </cell>
        </row>
        <row r="2591">
          <cell r="A2591" t="str">
            <v>FR0011146786</v>
          </cell>
          <cell r="B2591" t="str">
            <v>Thematics Global Alpha Consumer H-R</v>
          </cell>
          <cell r="C2591" t="str">
            <v>Retrait de l'offre SLEPL suite au comité opérationnel du 15/09/2021 car faibles encours</v>
          </cell>
          <cell r="D2591">
            <v>1</v>
          </cell>
          <cell r="E2591" t="str">
            <v>FCP</v>
          </cell>
          <cell r="F2591" t="str">
            <v>Natixis AM</v>
          </cell>
          <cell r="G2591" t="str">
            <v>Natixis Investment Managers International</v>
          </cell>
          <cell r="H2591" t="str">
            <v>EUR</v>
          </cell>
          <cell r="I2591" t="str">
            <v>MSCI ACWI NR EUR</v>
          </cell>
          <cell r="J2591" t="str">
            <v>www.im.natixis.com</v>
          </cell>
          <cell r="K2591" t="str">
            <v>Actions autres</v>
          </cell>
          <cell r="L2591" t="str">
            <v>Europe Fonds ouverts  - Autres actions</v>
          </cell>
          <cell r="M2591" t="str">
            <v>FTZZ</v>
          </cell>
          <cell r="N2591" t="str">
            <v>FTZZB</v>
          </cell>
          <cell r="O2591" t="str">
            <v>Quotidien</v>
          </cell>
          <cell r="P2591" t="str">
            <v>Switzerland;Spain;Finland;France;United Kingdom;Netherlands;</v>
          </cell>
          <cell r="Q2591" t="str">
            <v>Non</v>
          </cell>
          <cell r="R2591" t="str">
            <v/>
          </cell>
          <cell r="S2591" t="str">
            <v/>
          </cell>
          <cell r="T2591" t="str">
            <v>International</v>
          </cell>
          <cell r="U2591" t="str">
            <v>Global</v>
          </cell>
          <cell r="V2591">
            <v>6</v>
          </cell>
          <cell r="W2591" t="str">
            <v>Non</v>
          </cell>
          <cell r="X2591" t="str">
            <v>Cap</v>
          </cell>
          <cell r="Y2591" t="str">
            <v>15h30</v>
          </cell>
          <cell r="Z2591" t="str">
            <v>J+1</v>
          </cell>
          <cell r="AA2591" t="str">
            <v>Label ISR 012021</v>
          </cell>
          <cell r="AB2591" t="str">
            <v>Oui</v>
          </cell>
          <cell r="AC2591" t="str">
            <v>Oui</v>
          </cell>
          <cell r="AD2591">
            <v>1.7</v>
          </cell>
          <cell r="AE2591">
            <v>1.7</v>
          </cell>
        </row>
        <row r="2592">
          <cell r="A2592" t="str">
            <v>FR0010619890</v>
          </cell>
          <cell r="B2592" t="str">
            <v>Thematics Global Alpha Consumer I-E</v>
          </cell>
          <cell r="D2592">
            <v>0</v>
          </cell>
          <cell r="E2592" t="str">
            <v>FCP</v>
          </cell>
          <cell r="F2592" t="str">
            <v>Natixis AM</v>
          </cell>
          <cell r="G2592" t="str">
            <v>Natixis Investment Managers International</v>
          </cell>
          <cell r="H2592" t="str">
            <v>EUR</v>
          </cell>
          <cell r="I2592" t="str">
            <v>MSCI ACWI NR EUR</v>
          </cell>
          <cell r="J2592" t="str">
            <v>www.im.natixis.com</v>
          </cell>
          <cell r="K2592" t="str">
            <v>Secteur Biens de Conso. &amp; Services</v>
          </cell>
          <cell r="L2592" t="str">
            <v>Europe Fonds ouverts  - Actions Secteur Biens Conso. &amp; Services</v>
          </cell>
          <cell r="M2592" t="str">
            <v>G0B0</v>
          </cell>
          <cell r="N2592" t="str">
            <v>G0B0B</v>
          </cell>
          <cell r="O2592" t="str">
            <v>Quotidien</v>
          </cell>
          <cell r="P2592" t="str">
            <v>France</v>
          </cell>
          <cell r="Q2592" t="str">
            <v>Non</v>
          </cell>
          <cell r="R2592" t="str">
            <v/>
          </cell>
          <cell r="S2592" t="str">
            <v/>
          </cell>
          <cell r="T2592" t="str">
            <v>International</v>
          </cell>
          <cell r="U2592" t="str">
            <v>Global</v>
          </cell>
          <cell r="V2592">
            <v>6</v>
          </cell>
          <cell r="W2592" t="str">
            <v>Oui</v>
          </cell>
          <cell r="X2592" t="str">
            <v>Cap</v>
          </cell>
          <cell r="Y2592" t="str">
            <v>12h30</v>
          </cell>
          <cell r="Z2592" t="str">
            <v>J+1</v>
          </cell>
          <cell r="AA2592" t="str">
            <v>Label ISR 012021</v>
          </cell>
          <cell r="AB2592" t="str">
            <v>Oui</v>
          </cell>
          <cell r="AC2592" t="str">
            <v>Oui</v>
          </cell>
          <cell r="AD2592">
            <v>1</v>
          </cell>
          <cell r="AE2592">
            <v>1</v>
          </cell>
        </row>
        <row r="2593">
          <cell r="A2593" t="str">
            <v>LU1951224077</v>
          </cell>
          <cell r="B2593" t="str">
            <v>Thematics Safety H-R/A EUR</v>
          </cell>
          <cell r="D2593">
            <v>1</v>
          </cell>
          <cell r="E2593" t="str">
            <v>SICAV</v>
          </cell>
          <cell r="F2593" t="str">
            <v>Natixis AM</v>
          </cell>
          <cell r="G2593" t="str">
            <v>Natixis Investment Managers S.A.</v>
          </cell>
          <cell r="H2593" t="str">
            <v>EUR</v>
          </cell>
          <cell r="I2593" t="str">
            <v>MSCI World NR USD</v>
          </cell>
          <cell r="J2593" t="str">
            <v>www.im.natixis.com</v>
          </cell>
          <cell r="K2593" t="str">
            <v>Actions autres</v>
          </cell>
          <cell r="L2593" t="str">
            <v>Europe Fonds ouverts  - Autres actions</v>
          </cell>
          <cell r="M2593" t="str">
            <v>FTZZ</v>
          </cell>
          <cell r="N2593" t="str">
            <v>FTZZB</v>
          </cell>
          <cell r="O2593" t="str">
            <v>Quotidien</v>
          </cell>
          <cell r="P2593" t="str">
            <v>Autriche;Belgique;Suisse;Allemagne;Espagne;France;Italie;Luxembourg;Singapour;</v>
          </cell>
          <cell r="Q2593">
            <v>0</v>
          </cell>
          <cell r="R2593" t="str">
            <v/>
          </cell>
          <cell r="S2593" t="str">
            <v/>
          </cell>
          <cell r="T2593" t="str">
            <v>International</v>
          </cell>
          <cell r="U2593" t="str">
            <v>Global</v>
          </cell>
          <cell r="V2593">
            <v>6</v>
          </cell>
          <cell r="W2593" t="str">
            <v>Non</v>
          </cell>
          <cell r="X2593" t="str">
            <v>Cap</v>
          </cell>
          <cell r="Y2593" t="str">
            <v>13h30</v>
          </cell>
          <cell r="Z2593" t="str">
            <v>J+2</v>
          </cell>
          <cell r="AA2593" t="str">
            <v>Label ISR 062021</v>
          </cell>
          <cell r="AB2593" t="str">
            <v>Oui</v>
          </cell>
          <cell r="AC2593" t="str">
            <v>Oui</v>
          </cell>
          <cell r="AD2593">
            <v>0</v>
          </cell>
          <cell r="AE2593">
            <v>2</v>
          </cell>
        </row>
        <row r="2594">
          <cell r="A2594" t="str">
            <v>LU1429560557</v>
          </cell>
          <cell r="B2594" t="str">
            <v>Loomis Sayles Glb Mlt Ast Inc R/A USD</v>
          </cell>
          <cell r="C2594" t="str">
            <v>Créé par erreur au lieu de la part LS GLOBAL MULTI-ASSET INCOME FUND R EUR qui n'est pas encore créée</v>
          </cell>
          <cell r="D2594">
            <v>0</v>
          </cell>
          <cell r="E2594" t="str">
            <v>SICAV</v>
          </cell>
          <cell r="F2594" t="str">
            <v>Natixis AM</v>
          </cell>
          <cell r="G2594" t="str">
            <v>Natixis Investment Managers S.A.</v>
          </cell>
          <cell r="H2594" t="str">
            <v>USD</v>
          </cell>
          <cell r="I2594" t="str">
            <v>(MSCI World NR EUR) 50.000% + ( Bloomberg Global Aggregate TR USD) 50.000%</v>
          </cell>
          <cell r="J2594" t="str">
            <v>www.im.natixis.com</v>
          </cell>
          <cell r="K2594" t="str">
            <v>Mixtes USD Equilibrés</v>
          </cell>
          <cell r="L2594" t="str">
            <v>Europe Fonds ouverts  - Allocation USD Flexible</v>
          </cell>
          <cell r="M2594" t="str">
            <v>EABC</v>
          </cell>
          <cell r="N2594" t="str">
            <v>EABCB</v>
          </cell>
          <cell r="O2594" t="str">
            <v>Quotidien</v>
          </cell>
          <cell r="P2594" t="str">
            <v>Suisse;Italie;Luxembourg;</v>
          </cell>
          <cell r="Q2594">
            <v>0</v>
          </cell>
          <cell r="R2594" t="str">
            <v/>
          </cell>
          <cell r="S2594" t="str">
            <v>+ 85 ans</v>
          </cell>
          <cell r="T2594" t="str">
            <v>International</v>
          </cell>
          <cell r="U2594" t="str">
            <v>Global</v>
          </cell>
          <cell r="V2594">
            <v>5</v>
          </cell>
          <cell r="W2594" t="str">
            <v>Non</v>
          </cell>
          <cell r="X2594" t="str">
            <v>Cap</v>
          </cell>
          <cell r="Y2594" t="str">
            <v>13h30</v>
          </cell>
          <cell r="Z2594" t="str">
            <v>J+3</v>
          </cell>
          <cell r="AB2594" t="str">
            <v>Non</v>
          </cell>
          <cell r="AC2594" t="str">
            <v>Oui</v>
          </cell>
          <cell r="AD2594">
            <v>1.6</v>
          </cell>
          <cell r="AE2594">
            <v>1.6</v>
          </cell>
        </row>
        <row r="2595">
          <cell r="A2595" t="str">
            <v>LU1435385163</v>
          </cell>
          <cell r="B2595" t="str">
            <v>Loomis Sayles US Growth Eq R/A EUR</v>
          </cell>
          <cell r="D2595">
            <v>5</v>
          </cell>
          <cell r="E2595" t="str">
            <v>SICAV</v>
          </cell>
          <cell r="F2595" t="str">
            <v>Natixis AM</v>
          </cell>
          <cell r="G2595" t="str">
            <v>Natixis Investment Managers S.A.</v>
          </cell>
          <cell r="H2595" t="str">
            <v>EUR</v>
          </cell>
          <cell r="I2595" t="str">
            <v>S&amp;P 500 TR USD</v>
          </cell>
          <cell r="J2595" t="str">
            <v>www.im.natixis.com</v>
          </cell>
          <cell r="K2595" t="str">
            <v>Actions US Grandes Capitalisations Croissance</v>
          </cell>
          <cell r="L2595" t="str">
            <v>Europe Fonds ouverts  - Actions Etats-Unis Gdes Cap. Croissance</v>
          </cell>
          <cell r="M2595" t="str">
            <v>FFAD</v>
          </cell>
          <cell r="N2595" t="str">
            <v>FFADB</v>
          </cell>
          <cell r="O2595" t="str">
            <v>Quotidien</v>
          </cell>
          <cell r="P2595" t="str">
            <v>Autriche;Belgique;Suisse;Allemagne;Espagne;Finlande;France;Italie;Luxembourg;Singapour;Suède;</v>
          </cell>
          <cell r="Q2595">
            <v>0</v>
          </cell>
          <cell r="R2595" t="str">
            <v/>
          </cell>
          <cell r="S2595" t="str">
            <v/>
          </cell>
          <cell r="T2595" t="str">
            <v>Amérique du Nord</v>
          </cell>
          <cell r="U2595" t="str">
            <v>États-Unis d'Amérique</v>
          </cell>
          <cell r="V2595">
            <v>6</v>
          </cell>
          <cell r="W2595" t="str">
            <v>Non</v>
          </cell>
          <cell r="X2595" t="str">
            <v>Cap</v>
          </cell>
          <cell r="Y2595" t="str">
            <v>13h30</v>
          </cell>
          <cell r="Z2595" t="str">
            <v>J+3</v>
          </cell>
          <cell r="AB2595" t="str">
            <v>Non</v>
          </cell>
          <cell r="AC2595" t="str">
            <v>Oui</v>
          </cell>
          <cell r="AD2595">
            <v>1.75</v>
          </cell>
          <cell r="AE2595">
            <v>1.75</v>
          </cell>
        </row>
        <row r="2596">
          <cell r="A2596" t="str">
            <v>LU0552643099</v>
          </cell>
          <cell r="B2596" t="str">
            <v>Mirova Europe Sust Eq I/C EUR</v>
          </cell>
          <cell r="C2596" t="str">
            <v>Suite au comité opérationnel 01/2022 UBS souhaite remplacer cette part par LU0914731517 Mirova Europe Sust Eq N/C EUR</v>
          </cell>
          <cell r="D2596">
            <v>0</v>
          </cell>
          <cell r="E2596" t="str">
            <v>SICAV</v>
          </cell>
          <cell r="F2596" t="str">
            <v>Natixis AM</v>
          </cell>
          <cell r="G2596" t="str">
            <v>Natixis Investment Managers International</v>
          </cell>
          <cell r="H2596" t="str">
            <v>EUR</v>
          </cell>
          <cell r="I2596" t="str">
            <v>MSCI Europe NR EUR</v>
          </cell>
          <cell r="J2596" t="str">
            <v>www.im.natixis.com</v>
          </cell>
          <cell r="K2596" t="str">
            <v>Actions Europe Grandes Capitalisations Croissance</v>
          </cell>
          <cell r="L2596" t="str">
            <v>Europe Fonds ouverts  - Actions Europe Gdes Cap. Croissance</v>
          </cell>
          <cell r="M2596" t="str">
            <v>FCBC</v>
          </cell>
          <cell r="N2596" t="str">
            <v>FCBCB</v>
          </cell>
          <cell r="O2596" t="str">
            <v>Quotidien</v>
          </cell>
          <cell r="P2596" t="str">
            <v>Belgique;Suisse;Allemagne;Espagne;France;Royaume-Uni;Italie;Luxembourg;Pays-Bas;</v>
          </cell>
          <cell r="Q2596">
            <v>0</v>
          </cell>
          <cell r="R2596" t="str">
            <v/>
          </cell>
          <cell r="S2596" t="str">
            <v/>
          </cell>
          <cell r="T2596" t="str">
            <v>Europe</v>
          </cell>
          <cell r="U2596" t="str">
            <v>Europe</v>
          </cell>
          <cell r="V2596">
            <v>6</v>
          </cell>
          <cell r="W2596" t="str">
            <v>Non</v>
          </cell>
          <cell r="X2596" t="str">
            <v>Cap</v>
          </cell>
          <cell r="Y2596" t="str">
            <v>13h30</v>
          </cell>
          <cell r="Z2596" t="str">
            <v>J+2</v>
          </cell>
          <cell r="AA2596" t="str">
            <v>Label ISR 01/2022</v>
          </cell>
          <cell r="AB2596" t="str">
            <v>Oui</v>
          </cell>
          <cell r="AC2596" t="str">
            <v>Oui</v>
          </cell>
          <cell r="AD2596">
            <v>0.9</v>
          </cell>
          <cell r="AE2596">
            <v>1.01</v>
          </cell>
        </row>
        <row r="2597">
          <cell r="A2597" t="str">
            <v>LU0914730626</v>
          </cell>
          <cell r="B2597" t="str">
            <v>Mirova Global Sust Eq N/A EUR</v>
          </cell>
          <cell r="D2597">
            <v>1</v>
          </cell>
          <cell r="E2597" t="str">
            <v>SICAV</v>
          </cell>
          <cell r="F2597" t="str">
            <v>Natixis AM</v>
          </cell>
          <cell r="G2597" t="str">
            <v>Natixis Investment Managers International</v>
          </cell>
          <cell r="H2597" t="str">
            <v>EUR</v>
          </cell>
          <cell r="I2597" t="str">
            <v>MSCI World NR EUR</v>
          </cell>
          <cell r="J2597" t="str">
            <v>www.im.natixis.com</v>
          </cell>
          <cell r="K2597" t="str">
            <v>Actions International Grandes Capitalisations Croissance</v>
          </cell>
          <cell r="L2597" t="str">
            <v>Europe Fonds ouverts  - Actions Internationales Gdes Cap. Croissance</v>
          </cell>
          <cell r="M2597" t="str">
            <v>FEAE</v>
          </cell>
          <cell r="N2597" t="str">
            <v>FEAEB</v>
          </cell>
          <cell r="O2597" t="str">
            <v>Quotidien</v>
          </cell>
          <cell r="P2597" t="str">
            <v>Belgique;Suisse;Allemagne;Espagne;France;Royaume-Uni;Luxembourg;Pays-Bas;</v>
          </cell>
          <cell r="Q2597">
            <v>0</v>
          </cell>
          <cell r="R2597" t="str">
            <v/>
          </cell>
          <cell r="S2597" t="str">
            <v/>
          </cell>
          <cell r="T2597" t="str">
            <v>International</v>
          </cell>
          <cell r="U2597" t="str">
            <v>Global</v>
          </cell>
          <cell r="V2597">
            <v>6</v>
          </cell>
          <cell r="W2597" t="str">
            <v>Non</v>
          </cell>
          <cell r="X2597" t="str">
            <v>Cap</v>
          </cell>
          <cell r="Y2597" t="str">
            <v>11h30</v>
          </cell>
          <cell r="Z2597" t="str">
            <v>J+2</v>
          </cell>
          <cell r="AA2597" t="str">
            <v>Label ISR 01/2022</v>
          </cell>
          <cell r="AB2597" t="str">
            <v>Oui</v>
          </cell>
          <cell r="AC2597" t="str">
            <v>Oui</v>
          </cell>
          <cell r="AD2597">
            <v>0.7</v>
          </cell>
          <cell r="AE2597">
            <v>0.96</v>
          </cell>
        </row>
        <row r="2598">
          <cell r="A2598" t="str">
            <v>LU0914733646</v>
          </cell>
          <cell r="B2598" t="str">
            <v>Mirova Europe Environmental Eq N/A EUR</v>
          </cell>
          <cell r="D2598">
            <v>1</v>
          </cell>
          <cell r="E2598" t="str">
            <v>SICAV</v>
          </cell>
          <cell r="F2598" t="str">
            <v>Natixis AM</v>
          </cell>
          <cell r="G2598" t="str">
            <v>Natixis Investment Managers International</v>
          </cell>
          <cell r="H2598" t="str">
            <v>EUR</v>
          </cell>
          <cell r="I2598" t="str">
            <v>MSCI Europe NR EUR</v>
          </cell>
          <cell r="J2598" t="str">
            <v>www.im.natixis.com</v>
          </cell>
          <cell r="K2598" t="str">
            <v>Secteur Ecologie</v>
          </cell>
          <cell r="L2598" t="str">
            <v>Europe Fonds ouverts  - Actions Secteur Ecologie</v>
          </cell>
          <cell r="M2598" t="str">
            <v>G0E0</v>
          </cell>
          <cell r="N2598" t="str">
            <v>G0E0B</v>
          </cell>
          <cell r="O2598" t="str">
            <v>Quotidien</v>
          </cell>
          <cell r="P2598" t="str">
            <v>Espagne;France;Luxembourg;</v>
          </cell>
          <cell r="Q2598" t="str">
            <v>Oui</v>
          </cell>
          <cell r="R2598" t="str">
            <v/>
          </cell>
          <cell r="S2598" t="str">
            <v/>
          </cell>
          <cell r="T2598" t="str">
            <v>Europe</v>
          </cell>
          <cell r="U2598" t="str">
            <v>Europe</v>
          </cell>
          <cell r="V2598">
            <v>6</v>
          </cell>
          <cell r="W2598" t="str">
            <v>Non</v>
          </cell>
          <cell r="X2598" t="str">
            <v>Cap</v>
          </cell>
          <cell r="Y2598" t="str">
            <v>13h30</v>
          </cell>
          <cell r="Z2598" t="str">
            <v>J+2</v>
          </cell>
          <cell r="AA2598" t="str">
            <v>Label ISR 01/2022</v>
          </cell>
          <cell r="AB2598" t="str">
            <v>Oui</v>
          </cell>
          <cell r="AC2598" t="str">
            <v>Oui</v>
          </cell>
          <cell r="AD2598">
            <v>0.7</v>
          </cell>
          <cell r="AE2598">
            <v>1.1399999999999999</v>
          </cell>
        </row>
        <row r="2599">
          <cell r="A2599" t="str">
            <v>LU2326557985</v>
          </cell>
          <cell r="B2599" t="str">
            <v>Thematics Wellness R/A EUR</v>
          </cell>
          <cell r="D2599">
            <v>5</v>
          </cell>
          <cell r="E2599" t="str">
            <v>SICAV</v>
          </cell>
          <cell r="F2599" t="str">
            <v>Natixis AM</v>
          </cell>
          <cell r="G2599" t="str">
            <v>Natixis Investment Managers S.A.</v>
          </cell>
          <cell r="H2599" t="str">
            <v>EUR</v>
          </cell>
          <cell r="I2599" t="str">
            <v>Pas d'indice de référence</v>
          </cell>
          <cell r="J2599" t="str">
            <v>www.im.natixis.com</v>
          </cell>
          <cell r="K2599" t="str">
            <v>Actions International Grandes Capitalisations Mixte</v>
          </cell>
          <cell r="L2599" t="str">
            <v>Europe Fonds ouverts  - Actions Internationales Gdes Cap. Mixte</v>
          </cell>
          <cell r="M2599" t="str">
            <v>FEAD</v>
          </cell>
          <cell r="N2599" t="str">
            <v>FEADB</v>
          </cell>
          <cell r="O2599" t="str">
            <v>Quotidien</v>
          </cell>
          <cell r="P2599" t="str">
            <v>Luxembourg</v>
          </cell>
          <cell r="Q2599">
            <v>0</v>
          </cell>
          <cell r="R2599" t="str">
            <v/>
          </cell>
          <cell r="S2599" t="str">
            <v/>
          </cell>
          <cell r="T2599" t="str">
            <v>International</v>
          </cell>
          <cell r="U2599" t="str">
            <v>Global</v>
          </cell>
          <cell r="V2599">
            <v>6</v>
          </cell>
          <cell r="W2599" t="str">
            <v>Non</v>
          </cell>
          <cell r="X2599" t="str">
            <v>Cap</v>
          </cell>
          <cell r="Y2599" t="str">
            <v>13h30</v>
          </cell>
          <cell r="Z2599" t="str">
            <v>J+2</v>
          </cell>
          <cell r="AA2599" t="str">
            <v>Label ISR 01/2022</v>
          </cell>
          <cell r="AB2599" t="str">
            <v>Oui</v>
          </cell>
          <cell r="AC2599" t="str">
            <v>Oui</v>
          </cell>
          <cell r="AD2599">
            <v>2</v>
          </cell>
          <cell r="AE2599">
            <v>2</v>
          </cell>
        </row>
        <row r="2600">
          <cell r="A2600" t="str">
            <v>LU2399142335</v>
          </cell>
          <cell r="B2600" t="str">
            <v>Loomis Sayles Global Multi Asset Income Fund R/Div Eur</v>
          </cell>
          <cell r="D2600">
            <v>1</v>
          </cell>
          <cell r="E2600" t="str">
            <v>SICAV</v>
          </cell>
          <cell r="F2600" t="str">
            <v>Natixis AM</v>
          </cell>
          <cell r="G2600" t="str">
            <v>Natixis Investment Managers S.A.</v>
          </cell>
          <cell r="H2600" t="str">
            <v>EUR</v>
          </cell>
          <cell r="I2600" t="str">
            <v>(MSCI World NR EUR) 50.000% + ( Bloomberg Global Aggregate TR USD) 50.000%</v>
          </cell>
          <cell r="J2600" t="str">
            <v>www.im.natixis.com</v>
          </cell>
          <cell r="K2600" t="str">
            <v>Mixtes EUR Flexible</v>
          </cell>
          <cell r="L2600" t="str">
            <v>Europe Fonds ouverts  - Allocation EUR Flexible - International</v>
          </cell>
          <cell r="M2600" t="str">
            <v>EACA</v>
          </cell>
          <cell r="N2600" t="str">
            <v>EACAB</v>
          </cell>
          <cell r="O2600" t="str">
            <v>Quotidien</v>
          </cell>
          <cell r="T2600" t="str">
            <v>International</v>
          </cell>
          <cell r="U2600" t="str">
            <v>Global</v>
          </cell>
          <cell r="V2600">
            <v>5</v>
          </cell>
          <cell r="W2600" t="str">
            <v>Non</v>
          </cell>
          <cell r="Y2600" t="str">
            <v>13h30</v>
          </cell>
          <cell r="Z2600" t="str">
            <v>J+3</v>
          </cell>
          <cell r="AC2600" t="str">
            <v>Oui</v>
          </cell>
          <cell r="AD2600">
            <v>1.6</v>
          </cell>
          <cell r="AE2600">
            <v>1.6</v>
          </cell>
        </row>
        <row r="2601">
          <cell r="A2601" t="str">
            <v>FR0013202108</v>
          </cell>
          <cell r="B2601" t="str">
            <v>NextStage Croissance</v>
          </cell>
          <cell r="C2601" t="str">
            <v>Pas MS - Pas AMF =&gt; Private equity, Si on souhaite ajouter le fonds à l'offre SLPERE, il faut détacher les codes produit retraite de la liste UC KLIFE</v>
          </cell>
          <cell r="D2601">
            <v>2</v>
          </cell>
          <cell r="E2601" t="str">
            <v>SAS (2)</v>
          </cell>
          <cell r="F2601" t="str">
            <v>NextStage AM</v>
          </cell>
          <cell r="G2601" t="str">
            <v>NextStage AM</v>
          </cell>
          <cell r="H2601" t="str">
            <v>EUR</v>
          </cell>
          <cell r="I2601" t="str">
            <v>Pas d'indice de référence</v>
          </cell>
          <cell r="J2601" t="str">
            <v>http://www.nextstage-am.com/</v>
          </cell>
          <cell r="K2601" t="str">
            <v>Capital Investissement (3) (7)</v>
          </cell>
          <cell r="L2601" t="str">
            <v>Capital Investissement</v>
          </cell>
          <cell r="M2601" t="str">
            <v>GZZZ</v>
          </cell>
          <cell r="N2601" t="str">
            <v>GZZZB</v>
          </cell>
          <cell r="O2601" t="str">
            <v>bimensuel</v>
          </cell>
          <cell r="P2601" t="str">
            <v>France</v>
          </cell>
          <cell r="S2601" t="str">
            <v/>
          </cell>
          <cell r="U2601" t="str">
            <v>Europe</v>
          </cell>
          <cell r="V2601">
            <v>6</v>
          </cell>
          <cell r="X2601" t="str">
            <v>Cap</v>
          </cell>
          <cell r="AA2601">
            <v>0</v>
          </cell>
          <cell r="AC2601" t="str">
            <v>non</v>
          </cell>
          <cell r="AD2601" t="str">
            <v>na</v>
          </cell>
          <cell r="AE2601">
            <v>3.4000000000000004</v>
          </cell>
        </row>
        <row r="2602">
          <cell r="A2602" t="str">
            <v>LU0051128774</v>
          </cell>
          <cell r="B2602" t="str">
            <v>NN (L) EM Enh Idx Sust Eq P Cap USD</v>
          </cell>
          <cell r="C2602" t="str">
            <v/>
          </cell>
          <cell r="D2602">
            <v>0</v>
          </cell>
          <cell r="E2602" t="str">
            <v>SICAV</v>
          </cell>
          <cell r="F2602" t="str">
            <v>NN Investment Partners</v>
          </cell>
          <cell r="G2602" t="str">
            <v>NN Investment Partners BV</v>
          </cell>
          <cell r="H2602" t="str">
            <v>USD</v>
          </cell>
          <cell r="I2602" t="str">
            <v>MSCI EM NR USD</v>
          </cell>
          <cell r="J2602" t="str">
            <v>https://www.nnip.com</v>
          </cell>
          <cell r="K2602" t="str">
            <v>Actions Marchés Emergents</v>
          </cell>
          <cell r="L2602" t="str">
            <v>Europe Fonds ouverts  - Actions Marchés Emergents</v>
          </cell>
          <cell r="M2602" t="str">
            <v>FJ00</v>
          </cell>
          <cell r="N2602" t="str">
            <v>FJ00B</v>
          </cell>
          <cell r="O2602" t="str">
            <v>Quotidien</v>
          </cell>
          <cell r="P2602" t="str">
            <v>Austria;Belgium;Switzerland;Chile;Germany;Spain;Finland;France;United Kingdom;Hong Kong;Hungary;Luxembourg;Netherlands;Portugal;Singapore;Sweden;Taiwan;</v>
          </cell>
          <cell r="Q2602" t="str">
            <v>Non</v>
          </cell>
          <cell r="R2602" t="str">
            <v/>
          </cell>
          <cell r="S2602" t="str">
            <v/>
          </cell>
          <cell r="T2602" t="str">
            <v>Marchés Emergents</v>
          </cell>
          <cell r="U2602" t="str">
            <v>Global Emerging Mkts</v>
          </cell>
          <cell r="V2602">
            <v>6</v>
          </cell>
          <cell r="W2602" t="str">
            <v>Non</v>
          </cell>
          <cell r="X2602" t="str">
            <v>Cap</v>
          </cell>
          <cell r="Y2602" t="str">
            <v>14h30</v>
          </cell>
          <cell r="Z2602" t="str">
            <v>Cut Off: 14h30  Val:J+3</v>
          </cell>
          <cell r="AB2602" t="str">
            <v>Oui</v>
          </cell>
          <cell r="AC2602" t="str">
            <v>Oui</v>
          </cell>
          <cell r="AD2602">
            <v>0.35</v>
          </cell>
          <cell r="AE2602">
            <v>0.6</v>
          </cell>
        </row>
        <row r="2603">
          <cell r="A2603" t="str">
            <v>LU0109225770</v>
          </cell>
          <cell r="B2603" t="str">
            <v>NN (L) Emerging Europe Equity P Cap EUR</v>
          </cell>
          <cell r="C2603" t="str">
            <v>Hors liste</v>
          </cell>
          <cell r="D2603">
            <v>0</v>
          </cell>
          <cell r="E2603" t="str">
            <v>SICAV</v>
          </cell>
          <cell r="F2603" t="str">
            <v>NN Investment Partners</v>
          </cell>
          <cell r="G2603" t="str">
            <v>NN Investment Partners BV</v>
          </cell>
          <cell r="H2603" t="str">
            <v>EUR</v>
          </cell>
          <cell r="I2603" t="str">
            <v>MSCI EM Europe 10/40 NR EUR</v>
          </cell>
          <cell r="J2603" t="str">
            <v>https://www.nnip.com</v>
          </cell>
          <cell r="K2603" t="str">
            <v>Actions Europe Emergente</v>
          </cell>
          <cell r="L2603" t="str">
            <v>Europe Fonds ouverts  - Actions Europe Emergente</v>
          </cell>
          <cell r="M2603" t="str">
            <v>FH00</v>
          </cell>
          <cell r="N2603" t="str">
            <v>FH00B</v>
          </cell>
          <cell r="O2603" t="str">
            <v>Quotidien</v>
          </cell>
          <cell r="P2603" t="str">
            <v>Austria;Belgium;Switzerland;Chile;Germany;Spain;Finland;France;Hong Kong;Hungary;Luxembourg;Netherlands;Portugal;Slovenia;Sweden;Taiwan;</v>
          </cell>
          <cell r="Q2603" t="str">
            <v>Non</v>
          </cell>
          <cell r="R2603" t="str">
            <v/>
          </cell>
          <cell r="S2603" t="str">
            <v/>
          </cell>
          <cell r="T2603" t="str">
            <v>Europe</v>
          </cell>
          <cell r="U2603" t="str">
            <v>Europe Emerging Mkts</v>
          </cell>
          <cell r="V2603">
            <v>6</v>
          </cell>
          <cell r="W2603" t="str">
            <v>Non</v>
          </cell>
          <cell r="X2603" t="str">
            <v>Cap</v>
          </cell>
          <cell r="Y2603" t="str">
            <v>14h30</v>
          </cell>
          <cell r="Z2603" t="str">
            <v>Cut Off: 14h30  Val:J+3</v>
          </cell>
          <cell r="AB2603" t="str">
            <v>Non</v>
          </cell>
          <cell r="AC2603" t="str">
            <v>Oui</v>
          </cell>
          <cell r="AD2603">
            <v>1.5</v>
          </cell>
          <cell r="AE2603">
            <v>1.89</v>
          </cell>
        </row>
        <row r="2604">
          <cell r="A2604" t="str">
            <v>LU0546916023</v>
          </cell>
          <cell r="B2604" t="str">
            <v>NN (L) EmMkts Dbt (LclCcy) P Cap EURH iv</v>
          </cell>
          <cell r="C2604" t="str">
            <v/>
          </cell>
          <cell r="D2604">
            <v>0</v>
          </cell>
          <cell r="E2604" t="str">
            <v>SICAV</v>
          </cell>
          <cell r="F2604" t="str">
            <v>NN Investment Partners</v>
          </cell>
          <cell r="G2604" t="str">
            <v>NN Investment Partners BV</v>
          </cell>
          <cell r="H2604" t="str">
            <v>EUR</v>
          </cell>
          <cell r="I2604" t="str">
            <v>JPM ELMI+ TR USD</v>
          </cell>
          <cell r="J2604" t="str">
            <v>https://www.nnip.com</v>
          </cell>
          <cell r="K2604" t="str">
            <v>Obligations Autres</v>
          </cell>
          <cell r="L2604" t="str">
            <v>Europe Fonds ouverts  - Obligations Autres</v>
          </cell>
          <cell r="M2604" t="str">
            <v>BBFA</v>
          </cell>
          <cell r="N2604" t="str">
            <v>BBFAB</v>
          </cell>
          <cell r="O2604" t="str">
            <v>Quotidien</v>
          </cell>
          <cell r="P2604" t="str">
            <v>Austria;Switzerland;Chile;Spain;France;United Kingdom;Luxembourg;Netherlands;</v>
          </cell>
          <cell r="Q2604" t="str">
            <v>Non</v>
          </cell>
          <cell r="R2604" t="str">
            <v/>
          </cell>
          <cell r="S2604" t="str">
            <v>+ 85 ans</v>
          </cell>
          <cell r="T2604" t="str">
            <v>Marchés Emergents</v>
          </cell>
          <cell r="U2604" t="str">
            <v>Global Emerging Mkts</v>
          </cell>
          <cell r="V2604">
            <v>4</v>
          </cell>
          <cell r="W2604" t="str">
            <v>Non</v>
          </cell>
          <cell r="X2604" t="str">
            <v>Cap</v>
          </cell>
          <cell r="AB2604" t="str">
            <v>Non</v>
          </cell>
          <cell r="AC2604" t="str">
            <v>Oui</v>
          </cell>
          <cell r="AD2604">
            <v>1</v>
          </cell>
          <cell r="AE2604">
            <v>1.32</v>
          </cell>
        </row>
        <row r="2605">
          <cell r="A2605" t="str">
            <v>LU0146257711</v>
          </cell>
          <cell r="B2605" t="str">
            <v>NN (L) Global High Div P Cap EUR</v>
          </cell>
          <cell r="D2605">
            <v>5</v>
          </cell>
          <cell r="E2605" t="str">
            <v>SICAV</v>
          </cell>
          <cell r="F2605" t="str">
            <v>NN Investment Partners</v>
          </cell>
          <cell r="G2605" t="str">
            <v>NN Investment Partners BV</v>
          </cell>
          <cell r="H2605" t="str">
            <v>EUR</v>
          </cell>
          <cell r="I2605" t="str">
            <v>MSCI World NR EUR</v>
          </cell>
          <cell r="J2605" t="str">
            <v>https://www.nnip.com</v>
          </cell>
          <cell r="K2605" t="str">
            <v>Actions International Rendement</v>
          </cell>
          <cell r="L2605" t="str">
            <v>Europe Fonds ouverts  - Actions Internationales Rendement</v>
          </cell>
          <cell r="M2605" t="str">
            <v>FEAA</v>
          </cell>
          <cell r="N2605" t="str">
            <v>FEAAB</v>
          </cell>
          <cell r="O2605" t="str">
            <v>Quotidien</v>
          </cell>
          <cell r="P2605" t="str">
            <v>Austria;Belgium;Switzerland;Chile;Czech Republic;Germany;Denmark;Spain;Finland;France;United Kingdom;Hungary;South Korea;Luxembourg;Netherlands;Norway;Portugal;Singapore;Slovakia;Sweden;Taiwan;</v>
          </cell>
          <cell r="Q2605" t="str">
            <v>Non</v>
          </cell>
          <cell r="R2605" t="str">
            <v/>
          </cell>
          <cell r="S2605" t="str">
            <v/>
          </cell>
          <cell r="T2605" t="str">
            <v>International</v>
          </cell>
          <cell r="U2605" t="str">
            <v>Global</v>
          </cell>
          <cell r="V2605">
            <v>6</v>
          </cell>
          <cell r="W2605" t="str">
            <v>Non</v>
          </cell>
          <cell r="X2605" t="str">
            <v>Cap</v>
          </cell>
          <cell r="Y2605" t="str">
            <v>15h30</v>
          </cell>
          <cell r="Z2605" t="str">
            <v>J+3</v>
          </cell>
          <cell r="AA2605">
            <v>0</v>
          </cell>
          <cell r="AB2605" t="str">
            <v>Non</v>
          </cell>
          <cell r="AC2605" t="str">
            <v>Oui</v>
          </cell>
          <cell r="AD2605">
            <v>1.5</v>
          </cell>
          <cell r="AE2605">
            <v>1.79</v>
          </cell>
        </row>
        <row r="2606">
          <cell r="A2606" t="str">
            <v>LU0121202492</v>
          </cell>
          <cell r="B2606" t="str">
            <v>NN (L) Health &amp; Well-being X Cap EUR</v>
          </cell>
          <cell r="C2606" t="str">
            <v>Hors liste</v>
          </cell>
          <cell r="D2606">
            <v>0</v>
          </cell>
          <cell r="E2606" t="str">
            <v>SICAV</v>
          </cell>
          <cell r="F2606" t="str">
            <v>NN Investment Partners</v>
          </cell>
          <cell r="G2606" t="str">
            <v>NN Investment Partners BV</v>
          </cell>
          <cell r="H2606" t="str">
            <v>EUR</v>
          </cell>
          <cell r="I2606" t="str">
            <v>Pas d'indice de référence</v>
          </cell>
          <cell r="J2606" t="str">
            <v>https://www.nnip.com</v>
          </cell>
          <cell r="K2606" t="str">
            <v>Secteur Santé</v>
          </cell>
          <cell r="L2606" t="str">
            <v>Europe Fonds ouverts  - Actions Secteur Santé</v>
          </cell>
          <cell r="M2606" t="str">
            <v>G0P0</v>
          </cell>
          <cell r="N2606" t="str">
            <v>G0P0B</v>
          </cell>
          <cell r="O2606" t="str">
            <v>Quotidien</v>
          </cell>
          <cell r="P2606" t="str">
            <v>Austria;Czech Republic;Denmark;Spain;France;Hungary;Italy;Luxembourg;Netherlands;Norway;Portugal;Slovakia;Sweden;</v>
          </cell>
          <cell r="Q2606" t="str">
            <v>Non</v>
          </cell>
          <cell r="R2606" t="str">
            <v/>
          </cell>
          <cell r="S2606" t="str">
            <v/>
          </cell>
          <cell r="T2606" t="str">
            <v>International</v>
          </cell>
          <cell r="U2606" t="str">
            <v>Global</v>
          </cell>
          <cell r="V2606">
            <v>6</v>
          </cell>
          <cell r="W2606" t="str">
            <v>Non</v>
          </cell>
          <cell r="X2606" t="str">
            <v>Cap</v>
          </cell>
          <cell r="Y2606" t="str">
            <v>14h30</v>
          </cell>
          <cell r="Z2606" t="str">
            <v>Cut Off: 14h30  Val:J+3</v>
          </cell>
          <cell r="AA2606" t="str">
            <v>Label ISR 012021</v>
          </cell>
          <cell r="AB2606" t="str">
            <v>Oui</v>
          </cell>
          <cell r="AC2606" t="str">
            <v>Oui</v>
          </cell>
          <cell r="AD2606">
            <v>2</v>
          </cell>
          <cell r="AE2606">
            <v>2.29</v>
          </cell>
        </row>
        <row r="2607">
          <cell r="A2607" t="str">
            <v>LU0119195963</v>
          </cell>
          <cell r="B2607" t="str">
            <v>NN (L) Pat Balanced P Cap EUR</v>
          </cell>
          <cell r="D2607">
            <v>5</v>
          </cell>
          <cell r="E2607" t="str">
            <v>SICAV</v>
          </cell>
          <cell r="F2607" t="str">
            <v>NN Investment Partners</v>
          </cell>
          <cell r="G2607" t="str">
            <v>NN Investment Partners BV</v>
          </cell>
          <cell r="H2607" t="str">
            <v>EUR</v>
          </cell>
          <cell r="I2607" t="str">
            <v>(MSCI AC World NR USD) 50% + ( Bloomberg Barclays Euro Aggregate) 50%</v>
          </cell>
          <cell r="J2607" t="str">
            <v>https://www.nnip.com</v>
          </cell>
          <cell r="K2607" t="str">
            <v>Mixtes EUR Equilibrés</v>
          </cell>
          <cell r="L2607" t="str">
            <v>Europe Fonds ouverts  - Allocation EUR Modérée - International</v>
          </cell>
          <cell r="M2607" t="str">
            <v>EABA</v>
          </cell>
          <cell r="N2607" t="str">
            <v>EABAB</v>
          </cell>
          <cell r="O2607" t="str">
            <v>Quotidien</v>
          </cell>
          <cell r="P2607" t="str">
            <v>Belgium;Chile;Czech Republic;Spain;France;Luxembourg;Netherlands;Sweden;</v>
          </cell>
          <cell r="Q2607" t="str">
            <v>Non</v>
          </cell>
          <cell r="R2607" t="str">
            <v/>
          </cell>
          <cell r="S2607" t="str">
            <v>+ 85 ans</v>
          </cell>
          <cell r="T2607" t="str">
            <v>International</v>
          </cell>
          <cell r="U2607" t="str">
            <v>Global</v>
          </cell>
          <cell r="V2607">
            <v>4</v>
          </cell>
          <cell r="W2607" t="str">
            <v>Non</v>
          </cell>
          <cell r="X2607" t="str">
            <v>Cap</v>
          </cell>
          <cell r="Y2607" t="str">
            <v>15h30</v>
          </cell>
          <cell r="Z2607" t="str">
            <v>J+3</v>
          </cell>
          <cell r="AA2607">
            <v>0</v>
          </cell>
          <cell r="AB2607" t="str">
            <v>Non</v>
          </cell>
          <cell r="AC2607" t="str">
            <v>Oui</v>
          </cell>
          <cell r="AD2607">
            <v>1.2</v>
          </cell>
          <cell r="AE2607">
            <v>1.44</v>
          </cell>
        </row>
        <row r="2608">
          <cell r="A2608" t="str">
            <v>LU0113303043</v>
          </cell>
          <cell r="B2608" t="str">
            <v>NN (L) Asia Income X Cap USD</v>
          </cell>
          <cell r="C2608" t="str">
            <v/>
          </cell>
          <cell r="D2608">
            <v>0</v>
          </cell>
          <cell r="E2608" t="str">
            <v>SICAV</v>
          </cell>
          <cell r="F2608" t="str">
            <v>NN Investment Partners</v>
          </cell>
          <cell r="G2608" t="str">
            <v>NN Investment Partners BV</v>
          </cell>
          <cell r="H2608" t="str">
            <v>USD</v>
          </cell>
          <cell r="I2608" t="str">
            <v>Pas d'indice de référence</v>
          </cell>
          <cell r="J2608" t="str">
            <v>https://www.nnip.com</v>
          </cell>
          <cell r="K2608" t="str">
            <v>Actions Asie-Pacifique hors Japon</v>
          </cell>
          <cell r="L2608" t="str">
            <v>Europe Fonds ouverts  - Actions Asie hors Japon</v>
          </cell>
          <cell r="M2608" t="str">
            <v>FN00</v>
          </cell>
          <cell r="N2608" t="str">
            <v>FN00B</v>
          </cell>
          <cell r="O2608" t="str">
            <v>Quotidien</v>
          </cell>
          <cell r="P2608" t="str">
            <v>Austria;Chile;Czech Republic;Denmark;Spain;France;Greece;Hungary;Italy;Luxembourg;Netherlands;Norway;Portugal;Romania;Singapore;Slovakia;Sweden;Taiwan;</v>
          </cell>
          <cell r="Q2608" t="str">
            <v>Non</v>
          </cell>
          <cell r="R2608" t="str">
            <v/>
          </cell>
          <cell r="S2608" t="str">
            <v/>
          </cell>
          <cell r="T2608" t="str">
            <v>Asie - Pacifique</v>
          </cell>
          <cell r="U2608" t="str">
            <v>Asia Pacific ex Japan ex Australia</v>
          </cell>
          <cell r="V2608">
            <v>6</v>
          </cell>
          <cell r="W2608" t="str">
            <v>Non</v>
          </cell>
          <cell r="X2608" t="str">
            <v>Cap</v>
          </cell>
          <cell r="AB2608" t="str">
            <v>Non</v>
          </cell>
          <cell r="AC2608" t="str">
            <v>Oui</v>
          </cell>
          <cell r="AD2608">
            <v>2</v>
          </cell>
          <cell r="AE2608">
            <v>2.4</v>
          </cell>
        </row>
        <row r="2609">
          <cell r="A2609" t="str">
            <v>LU0113302664</v>
          </cell>
          <cell r="B2609" t="str">
            <v>NN (L) EM Enh Idx Sust Eq X Cap USD</v>
          </cell>
          <cell r="C2609" t="str">
            <v/>
          </cell>
          <cell r="D2609">
            <v>0</v>
          </cell>
          <cell r="E2609" t="str">
            <v>SICAV</v>
          </cell>
          <cell r="F2609" t="str">
            <v>NN Investment Partners</v>
          </cell>
          <cell r="G2609" t="str">
            <v>NN Investment Partners BV</v>
          </cell>
          <cell r="H2609" t="str">
            <v>USD</v>
          </cell>
          <cell r="I2609" t="str">
            <v>MSCI EM NR USD</v>
          </cell>
          <cell r="J2609" t="str">
            <v>https://www.nnip.com</v>
          </cell>
          <cell r="K2609" t="str">
            <v>Actions Marchés Emergents</v>
          </cell>
          <cell r="L2609" t="str">
            <v>Europe Fonds ouverts  - Actions Marchés Emergents</v>
          </cell>
          <cell r="M2609" t="str">
            <v>FJ00</v>
          </cell>
          <cell r="N2609" t="str">
            <v>FJ00B</v>
          </cell>
          <cell r="O2609" t="str">
            <v>Quotidien</v>
          </cell>
          <cell r="P2609" t="str">
            <v>Austria;Chile;Czech Republic;Denmark;Spain;France;United Kingdom;Greece;Hungary;Italy;Luxembourg;Netherlands;Norway;Portugal;Romania;Singapore;Slovakia;Sweden;Taiwan;</v>
          </cell>
          <cell r="Q2609" t="str">
            <v>Non</v>
          </cell>
          <cell r="R2609" t="str">
            <v/>
          </cell>
          <cell r="S2609" t="str">
            <v/>
          </cell>
          <cell r="T2609" t="str">
            <v>Marchés Emergents</v>
          </cell>
          <cell r="U2609" t="str">
            <v>Global Emerging Mkts</v>
          </cell>
          <cell r="V2609">
            <v>6</v>
          </cell>
          <cell r="W2609" t="str">
            <v>Non</v>
          </cell>
          <cell r="X2609" t="str">
            <v>Cap</v>
          </cell>
          <cell r="AB2609" t="str">
            <v>Oui</v>
          </cell>
          <cell r="AC2609" t="str">
            <v>Oui</v>
          </cell>
          <cell r="AD2609">
            <v>0.85</v>
          </cell>
          <cell r="AE2609">
            <v>1.1000000000000001</v>
          </cell>
        </row>
        <row r="2610">
          <cell r="A2610" t="str">
            <v>LU0546916379</v>
          </cell>
          <cell r="B2610" t="str">
            <v>NN (L) EmMkts Dbt (LclCcy) P Cap USD</v>
          </cell>
          <cell r="D2610">
            <v>2</v>
          </cell>
          <cell r="E2610" t="str">
            <v>SICAV</v>
          </cell>
          <cell r="F2610" t="str">
            <v>NN Investment Partners</v>
          </cell>
          <cell r="G2610" t="str">
            <v>NN Investment Partners BV</v>
          </cell>
          <cell r="H2610" t="str">
            <v>USD</v>
          </cell>
          <cell r="I2610" t="str">
            <v>JPM ELMI+ TR USD</v>
          </cell>
          <cell r="J2610" t="str">
            <v>https://www.nnip.com</v>
          </cell>
          <cell r="K2610" t="str">
            <v>Obligations Marchés Emergents - Devise locale</v>
          </cell>
          <cell r="L2610" t="str">
            <v>Europe Fonds ouverts  - Obligations Marchés Emergents Devise Locale</v>
          </cell>
          <cell r="M2610" t="str">
            <v>BDRC</v>
          </cell>
          <cell r="N2610" t="str">
            <v>BDRCB</v>
          </cell>
          <cell r="O2610" t="str">
            <v>Quotidien</v>
          </cell>
          <cell r="P2610" t="str">
            <v>Austria;Switzerland;Chile;Germany;Denmark;Spain;France;United Kingdom;Luxembourg;Netherlands;Singapore;</v>
          </cell>
          <cell r="Q2610" t="str">
            <v>Non</v>
          </cell>
          <cell r="R2610" t="str">
            <v/>
          </cell>
          <cell r="S2610" t="str">
            <v>+ 85 ans</v>
          </cell>
          <cell r="T2610" t="str">
            <v>Marchés Emergents</v>
          </cell>
          <cell r="U2610" t="str">
            <v>Global Emerging Mkts</v>
          </cell>
          <cell r="V2610">
            <v>4</v>
          </cell>
          <cell r="W2610" t="str">
            <v>Non</v>
          </cell>
          <cell r="X2610" t="str">
            <v>Cap</v>
          </cell>
          <cell r="Y2610" t="str">
            <v>13h30</v>
          </cell>
          <cell r="Z2610" t="str">
            <v>Cut Off: 13h30? Val:J+4</v>
          </cell>
          <cell r="AB2610" t="str">
            <v>Non</v>
          </cell>
          <cell r="AC2610" t="str">
            <v>Oui</v>
          </cell>
          <cell r="AD2610">
            <v>1</v>
          </cell>
          <cell r="AE2610">
            <v>1.3</v>
          </cell>
        </row>
        <row r="2611">
          <cell r="A2611" t="str">
            <v>LU0127786431</v>
          </cell>
          <cell r="B2611" t="str">
            <v>NN (L) Euro High Dividend P Cap EUR</v>
          </cell>
          <cell r="C2611" t="str">
            <v/>
          </cell>
          <cell r="D2611">
            <v>3</v>
          </cell>
          <cell r="E2611" t="str">
            <v>SICAV</v>
          </cell>
          <cell r="F2611" t="str">
            <v>NN Investment Partners</v>
          </cell>
          <cell r="G2611" t="str">
            <v>NN Investment Partners BV</v>
          </cell>
          <cell r="H2611" t="str">
            <v>EUR</v>
          </cell>
          <cell r="I2611" t="str">
            <v>MSCI EMU NR EUR</v>
          </cell>
          <cell r="J2611" t="str">
            <v>https://www.nnip.com</v>
          </cell>
          <cell r="K2611" t="str">
            <v>Actions Zone Euro Grandes Capitalisations</v>
          </cell>
          <cell r="L2611" t="str">
            <v>Europe Fonds ouverts  - Actions Zone Euro Grandes Cap.</v>
          </cell>
          <cell r="M2611" t="str">
            <v>FBAA</v>
          </cell>
          <cell r="N2611" t="str">
            <v>FBAAB</v>
          </cell>
          <cell r="O2611" t="str">
            <v>Quotidien</v>
          </cell>
          <cell r="P2611" t="str">
            <v>Austria;Belgium;Switzerland;Chile;Germany;Denmark;Spain;Finland;France;United Kingdom;Hong Kong;Hungary;Luxembourg;Netherlands;Portugal;Singapore;Taiwan;</v>
          </cell>
          <cell r="Q2611" t="str">
            <v>Oui</v>
          </cell>
          <cell r="R2611" t="str">
            <v/>
          </cell>
          <cell r="S2611" t="str">
            <v/>
          </cell>
          <cell r="T2611" t="str">
            <v>Zone Euro</v>
          </cell>
          <cell r="U2611" t="str">
            <v>Euroland</v>
          </cell>
          <cell r="V2611">
            <v>6</v>
          </cell>
          <cell r="W2611" t="str">
            <v>Non</v>
          </cell>
          <cell r="X2611" t="str">
            <v>Cap</v>
          </cell>
          <cell r="Y2611" t="str">
            <v>15h30</v>
          </cell>
          <cell r="Z2611" t="str">
            <v>J+3</v>
          </cell>
          <cell r="AB2611" t="str">
            <v>Non</v>
          </cell>
          <cell r="AC2611" t="str">
            <v>Oui</v>
          </cell>
          <cell r="AD2611">
            <v>1.5</v>
          </cell>
          <cell r="AE2611">
            <v>1.79</v>
          </cell>
        </row>
        <row r="2612">
          <cell r="A2612" t="str">
            <v>LU0127786860</v>
          </cell>
          <cell r="B2612" t="str">
            <v>NN (L) Euro High Dividend X Cap EUR</v>
          </cell>
          <cell r="D2612">
            <v>0</v>
          </cell>
          <cell r="E2612" t="str">
            <v>SICAV</v>
          </cell>
          <cell r="F2612" t="str">
            <v>NN Investment Partners</v>
          </cell>
          <cell r="G2612" t="str">
            <v>NN Investment Partners BV</v>
          </cell>
          <cell r="H2612" t="str">
            <v>EUR</v>
          </cell>
          <cell r="I2612" t="str">
            <v>MSCI EMU NR EUR</v>
          </cell>
          <cell r="J2612" t="str">
            <v>https://www.nnip.com</v>
          </cell>
          <cell r="K2612" t="str">
            <v>Actions Zone Euro Grandes Capitalisations</v>
          </cell>
          <cell r="L2612" t="str">
            <v>Europe Fonds ouverts  - Actions Zone Euro Grandes Cap.</v>
          </cell>
          <cell r="M2612" t="str">
            <v>FBAA</v>
          </cell>
          <cell r="N2612" t="str">
            <v>FBAAB</v>
          </cell>
          <cell r="O2612" t="str">
            <v>Quotidien</v>
          </cell>
          <cell r="P2612" t="str">
            <v>Austria;Chile;Czech Republic;Denmark;Spain;France;United Kingdom;Hungary;Italy;Luxembourg;Netherlands;Norway;Peru;Portugal;Romania;Singapore;Slovakia;Taiwan;</v>
          </cell>
          <cell r="Q2612" t="str">
            <v>Oui</v>
          </cell>
          <cell r="R2612" t="str">
            <v/>
          </cell>
          <cell r="S2612" t="str">
            <v/>
          </cell>
          <cell r="T2612" t="str">
            <v>Zone Euro</v>
          </cell>
          <cell r="U2612" t="str">
            <v>Euroland</v>
          </cell>
          <cell r="V2612">
            <v>6</v>
          </cell>
          <cell r="W2612" t="str">
            <v>Non</v>
          </cell>
          <cell r="X2612" t="str">
            <v>Cap</v>
          </cell>
          <cell r="Y2612" t="str">
            <v>14h30</v>
          </cell>
          <cell r="Z2612" t="str">
            <v>Cut Off: 14h30  Val:J+3</v>
          </cell>
          <cell r="AB2612" t="str">
            <v>Non</v>
          </cell>
          <cell r="AC2612" t="str">
            <v>Oui</v>
          </cell>
          <cell r="AD2612">
            <v>2</v>
          </cell>
          <cell r="AE2612">
            <v>2.29</v>
          </cell>
        </row>
        <row r="2613">
          <cell r="A2613" t="str">
            <v>LU0205352882</v>
          </cell>
          <cell r="B2613" t="str">
            <v>NN (L) European High Div X Cap EUR</v>
          </cell>
          <cell r="C2613" t="str">
            <v/>
          </cell>
          <cell r="D2613">
            <v>0</v>
          </cell>
          <cell r="E2613" t="str">
            <v>SICAV</v>
          </cell>
          <cell r="F2613" t="str">
            <v>NN Investment Partners</v>
          </cell>
          <cell r="G2613" t="str">
            <v>NN Investment Partners BV</v>
          </cell>
          <cell r="H2613" t="str">
            <v>EUR</v>
          </cell>
          <cell r="I2613" t="str">
            <v>MSCI Europe NR EUR</v>
          </cell>
          <cell r="J2613" t="str">
            <v>https://www.nnip.com</v>
          </cell>
          <cell r="K2613" t="str">
            <v>Actions Europe Rendement</v>
          </cell>
          <cell r="L2613" t="str">
            <v>Europe Fonds ouverts  - Actions Europe Rendement</v>
          </cell>
          <cell r="M2613" t="str">
            <v>FCAA</v>
          </cell>
          <cell r="N2613" t="str">
            <v>FCAAB</v>
          </cell>
          <cell r="O2613" t="str">
            <v>Quotidien</v>
          </cell>
          <cell r="P2613" t="str">
            <v>Austria;Chile;Czech Republic;Denmark;Spain;United Kingdom;Greece;Hungary;Italy;Luxembourg;Netherlands;Norway;Portugal;Slovakia;</v>
          </cell>
          <cell r="Q2613" t="str">
            <v>Non</v>
          </cell>
          <cell r="R2613" t="str">
            <v/>
          </cell>
          <cell r="S2613" t="str">
            <v/>
          </cell>
          <cell r="T2613" t="str">
            <v>Europe</v>
          </cell>
          <cell r="U2613" t="str">
            <v>Europe</v>
          </cell>
          <cell r="V2613">
            <v>6</v>
          </cell>
          <cell r="W2613" t="str">
            <v>Non</v>
          </cell>
          <cell r="X2613" t="str">
            <v>Cap</v>
          </cell>
          <cell r="AB2613" t="str">
            <v>Oui</v>
          </cell>
          <cell r="AC2613" t="str">
            <v>Oui</v>
          </cell>
          <cell r="AD2613">
            <v>2</v>
          </cell>
          <cell r="AE2613">
            <v>2.29</v>
          </cell>
        </row>
        <row r="2614">
          <cell r="A2614" t="str">
            <v>LU0121177280</v>
          </cell>
          <cell r="B2614" t="str">
            <v>NN (L) European Real Estate X Cap EUR</v>
          </cell>
          <cell r="C2614" t="str">
            <v>Hors liste</v>
          </cell>
          <cell r="D2614">
            <v>0</v>
          </cell>
          <cell r="E2614" t="str">
            <v>SICAV</v>
          </cell>
          <cell r="F2614" t="str">
            <v>NN Investment Partners</v>
          </cell>
          <cell r="G2614" t="str">
            <v>NN Investment Partners BV</v>
          </cell>
          <cell r="H2614" t="str">
            <v>EUR</v>
          </cell>
          <cell r="I2614" t="str">
            <v>GPR 250 Europe 20% UK NR EUR</v>
          </cell>
          <cell r="J2614" t="str">
            <v>https://www.nnip.com</v>
          </cell>
          <cell r="K2614" t="str">
            <v>Secteur Immobilier Europe</v>
          </cell>
          <cell r="L2614" t="str">
            <v>Europe Fonds ouverts  - Immobilier - Indirect Europe</v>
          </cell>
          <cell r="M2614" t="str">
            <v>G0I0</v>
          </cell>
          <cell r="N2614" t="str">
            <v>G0I0B</v>
          </cell>
          <cell r="O2614" t="str">
            <v>Quotidien</v>
          </cell>
          <cell r="P2614" t="str">
            <v>Austria;Denmark;Spain;France;Greece;Hungary;Italy;Luxembourg;Netherlands;Norway;Portugal;Romania;Slovakia;Sweden;</v>
          </cell>
          <cell r="Q2614" t="str">
            <v>Non</v>
          </cell>
          <cell r="R2614" t="str">
            <v/>
          </cell>
          <cell r="S2614" t="str">
            <v/>
          </cell>
          <cell r="T2614" t="str">
            <v>Europe</v>
          </cell>
          <cell r="U2614" t="str">
            <v>Europe</v>
          </cell>
          <cell r="V2614">
            <v>6</v>
          </cell>
          <cell r="W2614" t="str">
            <v>Non</v>
          </cell>
          <cell r="X2614" t="str">
            <v>Cap</v>
          </cell>
          <cell r="AB2614" t="str">
            <v>Oui</v>
          </cell>
          <cell r="AC2614" t="str">
            <v>Oui</v>
          </cell>
          <cell r="AD2614">
            <v>2</v>
          </cell>
          <cell r="AE2614">
            <v>2.09</v>
          </cell>
        </row>
        <row r="2615">
          <cell r="A2615" t="str">
            <v>LU0809674541</v>
          </cell>
          <cell r="B2615" t="str">
            <v>NN (L) First Cl MltAsst P Cap EUR</v>
          </cell>
          <cell r="D2615">
            <v>5</v>
          </cell>
          <cell r="E2615" t="str">
            <v>SICAV</v>
          </cell>
          <cell r="F2615" t="str">
            <v>NN Investment Partners</v>
          </cell>
          <cell r="G2615" t="str">
            <v>NN Investment Partners BV</v>
          </cell>
          <cell r="H2615" t="str">
            <v>EUR</v>
          </cell>
          <cell r="I2615" t="str">
            <v>Euribor 1 Month EUR</v>
          </cell>
          <cell r="J2615" t="str">
            <v>https://www.nnip.com</v>
          </cell>
          <cell r="K2615" t="str">
            <v>Mixtes EUR Equilibrés</v>
          </cell>
          <cell r="L2615" t="str">
            <v>Europe Fonds ouverts  - Allocation EUR Modérée - International</v>
          </cell>
          <cell r="M2615" t="str">
            <v>EABA</v>
          </cell>
          <cell r="N2615" t="str">
            <v>EABAB</v>
          </cell>
          <cell r="O2615" t="str">
            <v>Quotidien</v>
          </cell>
          <cell r="P2615" t="str">
            <v>Austria;Belgium;Switzerland;Czech Republic;Germany;Spain;Finland;France;Luxembourg;Netherlands;Slovakia;Sweden;</v>
          </cell>
          <cell r="Q2615" t="str">
            <v>Non</v>
          </cell>
          <cell r="R2615" t="str">
            <v/>
          </cell>
          <cell r="S2615" t="str">
            <v>+ 85 ans</v>
          </cell>
          <cell r="T2615" t="str">
            <v>International</v>
          </cell>
          <cell r="U2615" t="str">
            <v>Global</v>
          </cell>
          <cell r="V2615">
            <v>4</v>
          </cell>
          <cell r="W2615" t="str">
            <v>Non</v>
          </cell>
          <cell r="X2615" t="str">
            <v>Cap</v>
          </cell>
          <cell r="Y2615" t="str">
            <v>15h30</v>
          </cell>
          <cell r="Z2615" t="str">
            <v>J+3</v>
          </cell>
          <cell r="AA2615">
            <v>0</v>
          </cell>
          <cell r="AB2615" t="str">
            <v>Non</v>
          </cell>
          <cell r="AC2615" t="str">
            <v>Oui</v>
          </cell>
          <cell r="AD2615">
            <v>1</v>
          </cell>
          <cell r="AE2615">
            <v>1.26</v>
          </cell>
        </row>
        <row r="2616">
          <cell r="A2616" t="str">
            <v>LU0146259923</v>
          </cell>
          <cell r="B2616" t="str">
            <v>NN (L) Global High Div X Cap EUR</v>
          </cell>
          <cell r="C2616" t="str">
            <v>Hors liste</v>
          </cell>
          <cell r="D2616">
            <v>0</v>
          </cell>
          <cell r="E2616" t="str">
            <v>SICAV</v>
          </cell>
          <cell r="F2616" t="str">
            <v>NN Investment Partners</v>
          </cell>
          <cell r="G2616" t="str">
            <v>NN Investment Partners BV</v>
          </cell>
          <cell r="H2616" t="str">
            <v>EUR</v>
          </cell>
          <cell r="I2616" t="str">
            <v>MSCI World NR EUR</v>
          </cell>
          <cell r="J2616" t="str">
            <v>https://www.nnip.com</v>
          </cell>
          <cell r="K2616" t="str">
            <v>Actions International Rendement</v>
          </cell>
          <cell r="L2616" t="str">
            <v>Europe Fonds ouverts  - Actions Internationales Rendement</v>
          </cell>
          <cell r="M2616" t="str">
            <v>FEAA</v>
          </cell>
          <cell r="N2616" t="str">
            <v>FEAAB</v>
          </cell>
          <cell r="O2616" t="str">
            <v>Quotidien</v>
          </cell>
          <cell r="P2616" t="str">
            <v>Austria;Chile;Denmark;Spain;France;United Kingdom;Greece;Hungary;Italy;Luxembourg;Netherlands;Norway;Peru;Portugal;Romania;Singapore;Sweden;Taiwan;</v>
          </cell>
          <cell r="Q2616" t="str">
            <v>Non</v>
          </cell>
          <cell r="R2616" t="str">
            <v/>
          </cell>
          <cell r="S2616" t="str">
            <v/>
          </cell>
          <cell r="T2616" t="str">
            <v>International</v>
          </cell>
          <cell r="U2616" t="str">
            <v>Global</v>
          </cell>
          <cell r="V2616">
            <v>6</v>
          </cell>
          <cell r="W2616" t="str">
            <v>Non</v>
          </cell>
          <cell r="X2616" t="str">
            <v>Cap</v>
          </cell>
          <cell r="AB2616" t="str">
            <v>Non</v>
          </cell>
          <cell r="AC2616" t="str">
            <v>Oui</v>
          </cell>
          <cell r="AD2616">
            <v>2</v>
          </cell>
          <cell r="AE2616">
            <v>2.2999999999999998</v>
          </cell>
        </row>
        <row r="2617">
          <cell r="A2617" t="str">
            <v>LU0445386369</v>
          </cell>
          <cell r="B2617" t="str">
            <v>Nordea 1 - Alpha 10 MA BP EUR</v>
          </cell>
          <cell r="C2617" t="str">
            <v>A référencer pour le 01/06/2017 (voir convention de référencement)</v>
          </cell>
          <cell r="D2617">
            <v>8</v>
          </cell>
          <cell r="E2617" t="str">
            <v>SICAV</v>
          </cell>
          <cell r="F2617" t="str">
            <v>Nordea Investment Funds</v>
          </cell>
          <cell r="G2617" t="str">
            <v>Nordea Investment Funds SA</v>
          </cell>
          <cell r="H2617" t="str">
            <v>EUR</v>
          </cell>
          <cell r="I2617" t="str">
            <v>Euribor 1 Month EUR</v>
          </cell>
          <cell r="J2617" t="str">
            <v>www.nordea.lu</v>
          </cell>
          <cell r="K2617" t="str">
            <v>Gestion Alternative</v>
          </cell>
          <cell r="L2617" t="str">
            <v>Europe Fonds ouverts  - Alt - Multistratégies</v>
          </cell>
          <cell r="M2617" t="str">
            <v>D000</v>
          </cell>
          <cell r="N2617" t="str">
            <v>D000B</v>
          </cell>
          <cell r="O2617" t="str">
            <v>Quotidien</v>
          </cell>
          <cell r="P2617" t="str">
            <v>Austria;Belgium;Switzerland;Germany;Denmark;Spain;Estonia;Finland;France;United Kingdom;Italy;Lithuania;Luxembourg;Latvia;Netherlands;Sweden;</v>
          </cell>
          <cell r="Q2617" t="str">
            <v>Non</v>
          </cell>
          <cell r="R2617" t="str">
            <v/>
          </cell>
          <cell r="S2617" t="str">
            <v>+ 85 ans</v>
          </cell>
          <cell r="T2617" t="str">
            <v>International</v>
          </cell>
          <cell r="U2617" t="str">
            <v>Global</v>
          </cell>
          <cell r="V2617">
            <v>4</v>
          </cell>
          <cell r="W2617" t="str">
            <v>Non</v>
          </cell>
          <cell r="X2617" t="str">
            <v>Cap</v>
          </cell>
          <cell r="Y2617" t="str">
            <v>15h30</v>
          </cell>
          <cell r="Z2617" t="str">
            <v>J+1</v>
          </cell>
          <cell r="AA2617">
            <v>0</v>
          </cell>
          <cell r="AB2617" t="str">
            <v>Oui</v>
          </cell>
          <cell r="AC2617" t="str">
            <v>Oui</v>
          </cell>
          <cell r="AD2617">
            <v>1.7</v>
          </cell>
          <cell r="AE2617">
            <v>1.99</v>
          </cell>
        </row>
        <row r="2618">
          <cell r="A2618" t="str">
            <v>LU0772926084</v>
          </cell>
          <cell r="B2618" t="str">
            <v>Nordea 1 - Emerging Market Bond BP EUR</v>
          </cell>
          <cell r="D2618">
            <v>2</v>
          </cell>
          <cell r="E2618" t="str">
            <v>SICAV</v>
          </cell>
          <cell r="F2618" t="str">
            <v>Nordea Investment Funds</v>
          </cell>
          <cell r="G2618" t="str">
            <v>Nordea Investment Funds SA</v>
          </cell>
          <cell r="H2618" t="str">
            <v>EUR</v>
          </cell>
          <cell r="I2618" t="str">
            <v>JPM EMBI Global Diversified TR USD</v>
          </cell>
          <cell r="J2618" t="str">
            <v>www.nordea.lu</v>
          </cell>
          <cell r="K2618" t="str">
            <v>Obligations Marchés Emergents</v>
          </cell>
          <cell r="L2618" t="str">
            <v>Europe Fonds ouverts  - Obligations Marchés Emergents</v>
          </cell>
          <cell r="M2618" t="str">
            <v>BDRB</v>
          </cell>
          <cell r="N2618" t="str">
            <v>BDRBB</v>
          </cell>
          <cell r="O2618" t="str">
            <v>Quotidien</v>
          </cell>
          <cell r="P2618" t="str">
            <v>Austria;Belgium;Switzerland;Germany;Denmark;Spain;Estonia;Finland;France;United Kingdom;Italy;Lithuania;Luxembourg;Latvia;Netherlands;Portugal;Sweden;</v>
          </cell>
          <cell r="Q2618" t="str">
            <v>Non</v>
          </cell>
          <cell r="R2618" t="str">
            <v/>
          </cell>
          <cell r="S2618" t="str">
            <v>+ 85 ans</v>
          </cell>
          <cell r="T2618" t="str">
            <v>Marchés Emergents</v>
          </cell>
          <cell r="U2618" t="str">
            <v>Global Emerging Mkts</v>
          </cell>
          <cell r="V2618">
            <v>4</v>
          </cell>
          <cell r="W2618" t="str">
            <v>Non</v>
          </cell>
          <cell r="X2618" t="str">
            <v>Cap</v>
          </cell>
          <cell r="Y2618" t="str">
            <v>15h30</v>
          </cell>
          <cell r="Z2618" t="str">
            <v>J+3</v>
          </cell>
          <cell r="AB2618" t="str">
            <v>Non</v>
          </cell>
          <cell r="AC2618" t="str">
            <v>Oui</v>
          </cell>
          <cell r="AD2618">
            <v>1</v>
          </cell>
          <cell r="AE2618">
            <v>1.31</v>
          </cell>
        </row>
        <row r="2619">
          <cell r="A2619" t="str">
            <v>LU0390857471</v>
          </cell>
          <cell r="B2619" t="str">
            <v>Nordea 1 - Emerging Wealth Equity BP EUR</v>
          </cell>
          <cell r="C2619" t="str">
            <v/>
          </cell>
          <cell r="D2619">
            <v>2</v>
          </cell>
          <cell r="E2619" t="str">
            <v>SICAV</v>
          </cell>
          <cell r="F2619" t="str">
            <v>Nordea Investment Funds</v>
          </cell>
          <cell r="G2619" t="str">
            <v>Nordea Investment Funds SA</v>
          </cell>
          <cell r="H2619" t="str">
            <v>EUR</v>
          </cell>
          <cell r="I2619" t="str">
            <v>MSCI EM NR EUR</v>
          </cell>
          <cell r="J2619" t="str">
            <v>www.nordea.lu</v>
          </cell>
          <cell r="K2619" t="str">
            <v>Actions Marchés Emergents</v>
          </cell>
          <cell r="L2619" t="str">
            <v>Europe Fonds ouverts  - Actions Marchés Emergents</v>
          </cell>
          <cell r="M2619" t="str">
            <v>FJ00</v>
          </cell>
          <cell r="N2619" t="str">
            <v>FJ00B</v>
          </cell>
          <cell r="O2619" t="str">
            <v>Quotidien</v>
          </cell>
          <cell r="P2619" t="str">
            <v>Austria;Switzerland;Germany;Spain;Estonia;Finland;France;United Kingdom;Lithuania;Luxembourg;Latvia;Netherlands;Norway;Portugal;Sweden;</v>
          </cell>
          <cell r="Q2619" t="str">
            <v>Non</v>
          </cell>
          <cell r="R2619" t="str">
            <v/>
          </cell>
          <cell r="S2619" t="str">
            <v/>
          </cell>
          <cell r="T2619" t="str">
            <v>International</v>
          </cell>
          <cell r="U2619" t="str">
            <v>Global</v>
          </cell>
          <cell r="V2619">
            <v>6</v>
          </cell>
          <cell r="W2619" t="str">
            <v>Non</v>
          </cell>
          <cell r="X2619" t="str">
            <v>Cap</v>
          </cell>
          <cell r="Y2619" t="str">
            <v>14h30</v>
          </cell>
          <cell r="Z2619" t="str">
            <v>Cut Off: 14h30  Val:J+3</v>
          </cell>
          <cell r="AB2619" t="str">
            <v>Oui</v>
          </cell>
          <cell r="AC2619" t="str">
            <v>Oui</v>
          </cell>
          <cell r="AD2619">
            <v>1.5</v>
          </cell>
          <cell r="AE2619">
            <v>1.9</v>
          </cell>
        </row>
        <row r="2620">
          <cell r="A2620" t="str">
            <v>LU0141799501</v>
          </cell>
          <cell r="B2620" t="str">
            <v>Nordea 1 - European High Yld Bd BP EUR</v>
          </cell>
          <cell r="C2620" t="str">
            <v/>
          </cell>
          <cell r="D2620">
            <v>5</v>
          </cell>
          <cell r="E2620" t="str">
            <v>SICAV</v>
          </cell>
          <cell r="F2620" t="str">
            <v>Nordea Investment Funds</v>
          </cell>
          <cell r="G2620" t="str">
            <v>Nordea Investment Funds SA</v>
          </cell>
          <cell r="H2620" t="str">
            <v>EUR</v>
          </cell>
          <cell r="I2620" t="str">
            <v>ICE BofA Euran Ccy HY Constnd TR HEUR</v>
          </cell>
          <cell r="J2620" t="str">
            <v>www.nordea.lu</v>
          </cell>
          <cell r="K2620" t="str">
            <v>Obligations Haut Rendement EUR</v>
          </cell>
          <cell r="L2620" t="str">
            <v>Europe Fonds ouverts  - Obligations EUR Haut Rendement</v>
          </cell>
          <cell r="M2620" t="str">
            <v>BCNA</v>
          </cell>
          <cell r="N2620" t="str">
            <v>BCNAB</v>
          </cell>
          <cell r="O2620" t="str">
            <v>Quotidien</v>
          </cell>
          <cell r="P2620" t="str">
            <v>Austria;Switzerland;Chile;Germany;Spain;Estonia;Finland;France;United Kingdom;Lithuania;Luxembourg;Latvia;Netherlands;Norway;Portugal;Sweden;</v>
          </cell>
          <cell r="Q2620" t="str">
            <v>Non</v>
          </cell>
          <cell r="R2620" t="str">
            <v/>
          </cell>
          <cell r="S2620" t="str">
            <v>+ 85 ans</v>
          </cell>
          <cell r="T2620" t="str">
            <v>Europe</v>
          </cell>
          <cell r="U2620" t="str">
            <v>Europe</v>
          </cell>
          <cell r="V2620">
            <v>4</v>
          </cell>
          <cell r="W2620" t="str">
            <v>Non</v>
          </cell>
          <cell r="X2620" t="str">
            <v>Cap</v>
          </cell>
          <cell r="Y2620" t="str">
            <v>15h30</v>
          </cell>
          <cell r="Z2620" t="str">
            <v>J</v>
          </cell>
          <cell r="AB2620" t="str">
            <v>Non</v>
          </cell>
          <cell r="AC2620" t="str">
            <v>Oui</v>
          </cell>
          <cell r="AD2620">
            <v>1</v>
          </cell>
          <cell r="AE2620">
            <v>1.32</v>
          </cell>
        </row>
        <row r="2621">
          <cell r="A2621" t="str">
            <v>LU0348926287</v>
          </cell>
          <cell r="B2621" t="str">
            <v>Nordea 1 - Global Climate &amp; Envir BP EUR</v>
          </cell>
          <cell r="D2621">
            <v>2</v>
          </cell>
          <cell r="E2621" t="str">
            <v>SICAV</v>
          </cell>
          <cell r="F2621" t="str">
            <v>Nordea Investment Funds</v>
          </cell>
          <cell r="G2621" t="str">
            <v>Nordea Investment Funds SA</v>
          </cell>
          <cell r="H2621" t="str">
            <v>EUR</v>
          </cell>
          <cell r="I2621" t="str">
            <v>MSCI World NR EUR</v>
          </cell>
          <cell r="J2621" t="str">
            <v>www.nordea.lu</v>
          </cell>
          <cell r="K2621" t="str">
            <v>Secteur Ecologie</v>
          </cell>
          <cell r="L2621" t="str">
            <v>Europe Fonds ouverts  - Actions Secteur Ecologie</v>
          </cell>
          <cell r="M2621" t="str">
            <v>G0E0</v>
          </cell>
          <cell r="N2621" t="str">
            <v>G0E0B</v>
          </cell>
          <cell r="O2621" t="str">
            <v>Quotidien</v>
          </cell>
          <cell r="P2621" t="str">
            <v>Austria;Belgium;Switzerland;Germany;Denmark;Spain;Estonia;Finland;France;United Kingdom;Italy;Lithuania;Luxembourg;Latvia;Netherlands;Sweden;</v>
          </cell>
          <cell r="Q2621" t="str">
            <v>Non</v>
          </cell>
          <cell r="R2621" t="str">
            <v/>
          </cell>
          <cell r="S2621" t="str">
            <v/>
          </cell>
          <cell r="T2621" t="str">
            <v>International</v>
          </cell>
          <cell r="U2621" t="str">
            <v>Global</v>
          </cell>
          <cell r="V2621">
            <v>6</v>
          </cell>
          <cell r="W2621" t="str">
            <v>Non</v>
          </cell>
          <cell r="X2621" t="str">
            <v>Cap</v>
          </cell>
          <cell r="Y2621" t="str">
            <v>15h030</v>
          </cell>
          <cell r="Z2621" t="str">
            <v>J+1</v>
          </cell>
          <cell r="AB2621" t="str">
            <v>Oui</v>
          </cell>
          <cell r="AC2621" t="str">
            <v>Oui</v>
          </cell>
          <cell r="AD2621">
            <v>1.5</v>
          </cell>
          <cell r="AE2621">
            <v>1.79</v>
          </cell>
        </row>
        <row r="2622">
          <cell r="A2622" t="str">
            <v>LU0278529986</v>
          </cell>
          <cell r="B2622" t="str">
            <v>Nordea 1 - Global Stable Eq EUR H BP EUR</v>
          </cell>
          <cell r="D2622">
            <v>1</v>
          </cell>
          <cell r="E2622" t="str">
            <v>SICAV</v>
          </cell>
          <cell r="F2622" t="str">
            <v>Nordea Investment Funds</v>
          </cell>
          <cell r="G2622" t="str">
            <v>Nordea Investment Funds SA</v>
          </cell>
          <cell r="H2622" t="str">
            <v>EUR</v>
          </cell>
          <cell r="I2622" t="str">
            <v>(Euribor 1M) 30.000% + ( MSCI World Index NR (hedged EUR)) 70.000%</v>
          </cell>
          <cell r="J2622" t="str">
            <v>www.nordea.lu</v>
          </cell>
          <cell r="K2622" t="str">
            <v>Actions autres</v>
          </cell>
          <cell r="L2622" t="str">
            <v>Europe Fonds ouverts  - Autres actions</v>
          </cell>
          <cell r="M2622" t="str">
            <v>FTZZ</v>
          </cell>
          <cell r="N2622" t="str">
            <v>FTZZB</v>
          </cell>
          <cell r="O2622" t="str">
            <v>Quotidien</v>
          </cell>
          <cell r="P2622" t="str">
            <v>Austria;Belgium;Switzerland;Germany;Denmark;Spain;Estonia;Finland;France;United Kingdom;Italy;Lithuania;Luxembourg;Latvia;Netherlands;Poland;Sweden;</v>
          </cell>
          <cell r="Q2622" t="str">
            <v>Non</v>
          </cell>
          <cell r="R2622" t="str">
            <v/>
          </cell>
          <cell r="S2622" t="str">
            <v>+ 85 ans</v>
          </cell>
          <cell r="T2622" t="str">
            <v>International</v>
          </cell>
          <cell r="U2622" t="str">
            <v>Global</v>
          </cell>
          <cell r="V2622">
            <v>5</v>
          </cell>
          <cell r="W2622" t="str">
            <v>Non</v>
          </cell>
          <cell r="X2622" t="str">
            <v>Cap</v>
          </cell>
          <cell r="Y2622" t="str">
            <v>15h30</v>
          </cell>
          <cell r="Z2622" t="str">
            <v>J+3</v>
          </cell>
          <cell r="AB2622" t="str">
            <v>Oui</v>
          </cell>
          <cell r="AC2622" t="str">
            <v>Oui</v>
          </cell>
          <cell r="AD2622">
            <v>1.5</v>
          </cell>
          <cell r="AE2622">
            <v>1.79</v>
          </cell>
        </row>
        <row r="2623">
          <cell r="A2623" t="str">
            <v>LU0064675639</v>
          </cell>
          <cell r="B2623" t="str">
            <v>Nordea 1 - Nordic Equity BP EUR</v>
          </cell>
          <cell r="C2623" t="str">
            <v/>
          </cell>
          <cell r="D2623">
            <v>5</v>
          </cell>
          <cell r="E2623" t="str">
            <v>SICAV</v>
          </cell>
          <cell r="F2623" t="str">
            <v>Nordea Investment Funds</v>
          </cell>
          <cell r="G2623" t="str">
            <v>Nordea Investment Funds SA</v>
          </cell>
          <cell r="H2623" t="str">
            <v>EUR</v>
          </cell>
          <cell r="I2623" t="str">
            <v>MSCI Nordic 10/40 NR EUR</v>
          </cell>
          <cell r="J2623" t="str">
            <v>www.nordea.lu</v>
          </cell>
          <cell r="K2623" t="str">
            <v>Actions Europe - Zones particulières</v>
          </cell>
          <cell r="L2623" t="str">
            <v>Europe Fonds ouverts  - Actions Europe du Nord</v>
          </cell>
          <cell r="M2623" t="str">
            <v>FD0A</v>
          </cell>
          <cell r="N2623" t="str">
            <v>FD0AB</v>
          </cell>
          <cell r="O2623" t="str">
            <v>Quotidien</v>
          </cell>
          <cell r="P2623" t="str">
            <v>Austria;Switzerland;Germany;Denmark;Spain;Estonia;Finland;France;United Kingdom;Lithuania;Luxembourg;Latvia;Netherlands;Norway;Portugal;Sweden;</v>
          </cell>
          <cell r="Q2623" t="str">
            <v>Non</v>
          </cell>
          <cell r="R2623" t="str">
            <v/>
          </cell>
          <cell r="S2623" t="str">
            <v/>
          </cell>
          <cell r="T2623" t="str">
            <v>Europe</v>
          </cell>
          <cell r="U2623" t="str">
            <v>Europe (North)</v>
          </cell>
          <cell r="V2623">
            <v>6</v>
          </cell>
          <cell r="W2623" t="str">
            <v>Non</v>
          </cell>
          <cell r="X2623" t="str">
            <v>Cap</v>
          </cell>
          <cell r="Y2623" t="str">
            <v>15h30</v>
          </cell>
          <cell r="Z2623" t="str">
            <v>J+3</v>
          </cell>
          <cell r="AB2623" t="str">
            <v>Non</v>
          </cell>
          <cell r="AC2623" t="str">
            <v>Oui</v>
          </cell>
          <cell r="AD2623">
            <v>1.5</v>
          </cell>
          <cell r="AE2623">
            <v>1.79</v>
          </cell>
        </row>
        <row r="2624">
          <cell r="A2624" t="str">
            <v>LU0278527428</v>
          </cell>
          <cell r="B2624" t="str">
            <v>Nordea 1 - Nordic Equity Small Cp BP EUR</v>
          </cell>
          <cell r="D2624">
            <v>2</v>
          </cell>
          <cell r="E2624" t="str">
            <v>SICAV</v>
          </cell>
          <cell r="F2624" t="str">
            <v>Nordea Investment Funds</v>
          </cell>
          <cell r="G2624" t="str">
            <v>Nordea Investment Funds SA</v>
          </cell>
          <cell r="H2624" t="str">
            <v>EUR</v>
          </cell>
          <cell r="I2624" t="str">
            <v>Carnegie Small CSX Return Nordic GR EUR</v>
          </cell>
          <cell r="J2624" t="str">
            <v>www.nordea.lu</v>
          </cell>
          <cell r="K2624" t="str">
            <v>Actions Europe - Zones particulières</v>
          </cell>
          <cell r="L2624" t="str">
            <v>Europe Fonds ouverts  - Nordic Small/Mid-Cap Equity</v>
          </cell>
          <cell r="M2624" t="str">
            <v>FD0A</v>
          </cell>
          <cell r="N2624" t="str">
            <v>FD0AB</v>
          </cell>
          <cell r="O2624" t="str">
            <v>Quotidien</v>
          </cell>
          <cell r="P2624" t="str">
            <v>Austria;Switzerland;Germany;Denmark;Spain;Estonia;Finland;France;United Kingdom;Italy;Lithuania;Luxembourg;Latvia;Netherlands;Poland;Portugal;Sweden;</v>
          </cell>
          <cell r="Q2624" t="str">
            <v>Non</v>
          </cell>
          <cell r="R2624" t="str">
            <v/>
          </cell>
          <cell r="S2624" t="str">
            <v/>
          </cell>
          <cell r="T2624" t="str">
            <v>Europe</v>
          </cell>
          <cell r="U2624" t="str">
            <v>Europe (North)</v>
          </cell>
          <cell r="V2624">
            <v>6</v>
          </cell>
          <cell r="W2624" t="str">
            <v>Non</v>
          </cell>
          <cell r="X2624" t="str">
            <v>Cap</v>
          </cell>
          <cell r="Y2624" t="str">
            <v>13h00</v>
          </cell>
          <cell r="Z2624" t="str">
            <v>Souscriptions : J+1
Rachats : J+3</v>
          </cell>
          <cell r="AB2624" t="str">
            <v>Oui</v>
          </cell>
          <cell r="AC2624" t="str">
            <v>Oui</v>
          </cell>
          <cell r="AD2624">
            <v>1.5</v>
          </cell>
          <cell r="AE2624">
            <v>1.8</v>
          </cell>
        </row>
        <row r="2625">
          <cell r="A2625" t="str">
            <v>LU1079987720</v>
          </cell>
          <cell r="B2625" t="str">
            <v>Nordea 1 - Nordic Stars Equity BP EUR</v>
          </cell>
          <cell r="D2625">
            <v>5</v>
          </cell>
          <cell r="E2625" t="str">
            <v>SICAV</v>
          </cell>
          <cell r="F2625" t="str">
            <v>Nordea Investment Funds</v>
          </cell>
          <cell r="G2625" t="str">
            <v>Nordea Investment Funds SA</v>
          </cell>
          <cell r="H2625" t="str">
            <v>EUR</v>
          </cell>
          <cell r="I2625" t="str">
            <v>MSCI Nordic 10/40 NR EUR</v>
          </cell>
          <cell r="J2625" t="str">
            <v>www.nordea.lu</v>
          </cell>
          <cell r="K2625" t="str">
            <v>Actions Europe - Zones particulières</v>
          </cell>
          <cell r="L2625" t="str">
            <v>Europe Fonds ouverts  - Actions Europe du Nord</v>
          </cell>
          <cell r="M2625" t="str">
            <v>FD0A</v>
          </cell>
          <cell r="N2625" t="str">
            <v>FD0AB</v>
          </cell>
          <cell r="O2625" t="str">
            <v>Quotidien</v>
          </cell>
          <cell r="P2625" t="str">
            <v>Austria;Switzerland;Germany;Denmark;Spain;Finland;France;United Kingdom;Italy;Lithuania;Luxembourg;Netherlands;Norway;Sweden;</v>
          </cell>
          <cell r="Q2625" t="str">
            <v>Non</v>
          </cell>
          <cell r="R2625" t="str">
            <v/>
          </cell>
          <cell r="S2625" t="str">
            <v/>
          </cell>
          <cell r="T2625" t="str">
            <v>Europe</v>
          </cell>
          <cell r="U2625" t="str">
            <v>Europe (North)</v>
          </cell>
          <cell r="V2625">
            <v>6</v>
          </cell>
          <cell r="W2625" t="str">
            <v>Non</v>
          </cell>
          <cell r="X2625" t="str">
            <v>Cap</v>
          </cell>
          <cell r="Y2625" t="str">
            <v>15h30</v>
          </cell>
          <cell r="Z2625" t="str">
            <v>J+1</v>
          </cell>
          <cell r="AB2625" t="str">
            <v>Oui</v>
          </cell>
          <cell r="AC2625" t="str">
            <v>Oui</v>
          </cell>
          <cell r="AD2625">
            <v>1.5</v>
          </cell>
          <cell r="AE2625">
            <v>1.8</v>
          </cell>
        </row>
        <row r="2626">
          <cell r="A2626" t="str">
            <v>LU0255639139</v>
          </cell>
          <cell r="B2626" t="str">
            <v>Nordea 1 - Stable Return AP EUR</v>
          </cell>
          <cell r="C2626" t="str">
            <v>Retrait SLEPL 07/21 doublons</v>
          </cell>
          <cell r="D2626">
            <v>0</v>
          </cell>
          <cell r="E2626" t="str">
            <v>SICAV</v>
          </cell>
          <cell r="F2626" t="str">
            <v>Nordea Investment Funds</v>
          </cell>
          <cell r="G2626" t="str">
            <v>Nordea Investment Funds SA</v>
          </cell>
          <cell r="H2626" t="str">
            <v>EUR</v>
          </cell>
          <cell r="I2626" t="str">
            <v>Euribor 1 Month EUR</v>
          </cell>
          <cell r="J2626" t="str">
            <v>www.nordea.lu</v>
          </cell>
          <cell r="K2626" t="str">
            <v>Mixtes EUR Equilibrés</v>
          </cell>
          <cell r="L2626" t="str">
            <v>Europe Fonds ouverts  - Allocation EUR Modérée - International</v>
          </cell>
          <cell r="M2626" t="str">
            <v>EABA</v>
          </cell>
          <cell r="N2626" t="str">
            <v>EABAB</v>
          </cell>
          <cell r="O2626" t="str">
            <v>Quotidien</v>
          </cell>
          <cell r="P2626" t="str">
            <v>Austria;Belgium;Switzerland;Germany;Denmark;Spain;Estonia;France;United Kingdom;Italy;Lithuania;Luxembourg;Latvia;Netherlands;Poland;</v>
          </cell>
          <cell r="Q2626" t="str">
            <v>Non</v>
          </cell>
          <cell r="R2626" t="str">
            <v/>
          </cell>
          <cell r="S2626" t="str">
            <v>+ 85 ans</v>
          </cell>
          <cell r="T2626" t="str">
            <v>International</v>
          </cell>
          <cell r="U2626" t="str">
            <v>Global</v>
          </cell>
          <cell r="V2626">
            <v>3</v>
          </cell>
          <cell r="W2626" t="str">
            <v>Non</v>
          </cell>
          <cell r="X2626" t="str">
            <v>Dist</v>
          </cell>
          <cell r="Y2626" t="str">
            <v>15h30</v>
          </cell>
          <cell r="Z2626" t="str">
            <v>J+3</v>
          </cell>
          <cell r="AB2626" t="str">
            <v>Oui</v>
          </cell>
          <cell r="AC2626" t="str">
            <v>Oui</v>
          </cell>
          <cell r="AD2626">
            <v>1.5</v>
          </cell>
          <cell r="AE2626">
            <v>1.79</v>
          </cell>
        </row>
        <row r="2627">
          <cell r="A2627" t="str">
            <v>LU0227384020</v>
          </cell>
          <cell r="B2627" t="str">
            <v>Nordea 1 - Stable Return BP EUR</v>
          </cell>
          <cell r="D2627">
            <v>14</v>
          </cell>
          <cell r="E2627" t="str">
            <v>SICAV</v>
          </cell>
          <cell r="F2627" t="str">
            <v>Nordea Investment Funds</v>
          </cell>
          <cell r="G2627" t="str">
            <v>Nordea Investment Funds SA</v>
          </cell>
          <cell r="H2627" t="str">
            <v>EUR</v>
          </cell>
          <cell r="I2627" t="str">
            <v>Euribor 1 Month EUR</v>
          </cell>
          <cell r="J2627" t="str">
            <v>www.nordea.lu</v>
          </cell>
          <cell r="K2627" t="str">
            <v>Mixtes EUR Equilibrés</v>
          </cell>
          <cell r="L2627" t="str">
            <v>Europe Fonds ouverts  - Allocation EUR Modérée - International</v>
          </cell>
          <cell r="M2627" t="str">
            <v>EABA</v>
          </cell>
          <cell r="N2627" t="str">
            <v>EABAB</v>
          </cell>
          <cell r="O2627" t="str">
            <v>Quotidien</v>
          </cell>
          <cell r="P2627" t="str">
            <v>Austria;Belgium;Switzerland;Germany;Spain;Estonia;France;United Kingdom;Italy;Lithuania;Luxembourg;Latvia;Netherlands;Poland;Sweden;</v>
          </cell>
          <cell r="Q2627" t="str">
            <v>Non</v>
          </cell>
          <cell r="R2627" t="str">
            <v/>
          </cell>
          <cell r="S2627" t="str">
            <v>+ 85 ans</v>
          </cell>
          <cell r="T2627" t="str">
            <v>International</v>
          </cell>
          <cell r="U2627" t="str">
            <v>Global</v>
          </cell>
          <cell r="V2627">
            <v>3</v>
          </cell>
          <cell r="W2627" t="str">
            <v>Non</v>
          </cell>
          <cell r="X2627" t="str">
            <v>Cap</v>
          </cell>
          <cell r="Y2627" t="str">
            <v>15h30</v>
          </cell>
          <cell r="Z2627" t="str">
            <v>J+3</v>
          </cell>
          <cell r="AA2627">
            <v>0</v>
          </cell>
          <cell r="AB2627" t="str">
            <v>Oui</v>
          </cell>
          <cell r="AC2627" t="str">
            <v>Oui</v>
          </cell>
          <cell r="AD2627">
            <v>1.5</v>
          </cell>
          <cell r="AE2627">
            <v>1.79</v>
          </cell>
        </row>
        <row r="2628">
          <cell r="A2628" t="str">
            <v>LU0915365364</v>
          </cell>
          <cell r="B2628" t="str">
            <v>Nordea 1 - Flexible Fixed Income BP EUR</v>
          </cell>
          <cell r="D2628">
            <v>1</v>
          </cell>
          <cell r="E2628" t="str">
            <v>SICAV</v>
          </cell>
          <cell r="F2628" t="str">
            <v>Nordea Investment Funds</v>
          </cell>
          <cell r="G2628" t="str">
            <v>Nordea Investment Funds SA</v>
          </cell>
          <cell r="H2628" t="str">
            <v>EUR</v>
          </cell>
          <cell r="I2628" t="str">
            <v>Euribor 1 Month EUR</v>
          </cell>
          <cell r="J2628" t="str">
            <v>www.nordea.lu</v>
          </cell>
          <cell r="K2628" t="str">
            <v>Obligations Internationales couvertes en EUR</v>
          </cell>
          <cell r="L2628" t="str">
            <v>Europe Fonds ouverts  - Obligations Internationales Flexibles Couvertes en EUR</v>
          </cell>
          <cell r="M2628" t="str">
            <v>BBGB</v>
          </cell>
          <cell r="N2628" t="str">
            <v>BBGBB</v>
          </cell>
          <cell r="O2628" t="str">
            <v>Quotidien</v>
          </cell>
          <cell r="P2628" t="str">
            <v>Austria;Belgium;Switzerland;Germany;Denmark;Spain;Estonia;Finland;France;United Kingdom;Italy;Lithuania;Luxembourg;Latvia;Netherlands;Norway;Sweden;</v>
          </cell>
          <cell r="Q2628" t="str">
            <v>Non</v>
          </cell>
          <cell r="R2628" t="str">
            <v/>
          </cell>
          <cell r="S2628" t="str">
            <v>+ 85 ans</v>
          </cell>
          <cell r="T2628" t="str">
            <v>International</v>
          </cell>
          <cell r="U2628" t="str">
            <v>Global</v>
          </cell>
          <cell r="V2628">
            <v>3</v>
          </cell>
          <cell r="W2628" t="str">
            <v>Non</v>
          </cell>
          <cell r="X2628" t="str">
            <v>Cap</v>
          </cell>
          <cell r="Y2628" t="str">
            <v>15h30</v>
          </cell>
          <cell r="Z2628" t="str">
            <v>J+3</v>
          </cell>
          <cell r="AB2628" t="str">
            <v>Non</v>
          </cell>
          <cell r="AC2628" t="str">
            <v>Oui</v>
          </cell>
          <cell r="AD2628">
            <v>0.8</v>
          </cell>
          <cell r="AE2628">
            <v>1.06</v>
          </cell>
        </row>
        <row r="2629">
          <cell r="A2629" t="str">
            <v>LU0173783092</v>
          </cell>
          <cell r="B2629" t="str">
            <v>Nordea 1 - North American Value BP EUR</v>
          </cell>
          <cell r="D2629">
            <v>1</v>
          </cell>
          <cell r="E2629" t="str">
            <v>SICAV</v>
          </cell>
          <cell r="F2629" t="str">
            <v>Nordea Investment Funds</v>
          </cell>
          <cell r="G2629" t="str">
            <v>Nordea Investment Funds SA</v>
          </cell>
          <cell r="H2629" t="str">
            <v>EUR</v>
          </cell>
          <cell r="I2629" t="str">
            <v>Russell 3000 Value NR USD</v>
          </cell>
          <cell r="J2629" t="str">
            <v>www.nordea.lu</v>
          </cell>
          <cell r="K2629" t="str">
            <v>Actions US Grandes Capitalisations Valeur</v>
          </cell>
          <cell r="L2629" t="str">
            <v>Europe Fonds ouverts  - Actions Etats-Unis Gdes Cap. Value</v>
          </cell>
          <cell r="M2629" t="str">
            <v>FFAB</v>
          </cell>
          <cell r="N2629" t="str">
            <v>FFABB</v>
          </cell>
          <cell r="O2629" t="str">
            <v>Quotidien</v>
          </cell>
          <cell r="P2629" t="str">
            <v>Austria;Switzerland;Germany;Denmark;Spain;Estonia;Finland;France;United Kingdom;Italy;Lithuania;Luxembourg;Latvia;Netherlands;Norway;Poland;Portugal;Sweden;</v>
          </cell>
          <cell r="Q2629" t="str">
            <v>Non</v>
          </cell>
          <cell r="R2629" t="str">
            <v/>
          </cell>
          <cell r="S2629" t="str">
            <v/>
          </cell>
          <cell r="T2629" t="str">
            <v>Amérique du Nord</v>
          </cell>
          <cell r="U2629" t="str">
            <v>États-Unis d'Amérique</v>
          </cell>
          <cell r="V2629">
            <v>6</v>
          </cell>
          <cell r="W2629" t="str">
            <v>Non</v>
          </cell>
          <cell r="X2629" t="str">
            <v>Cap</v>
          </cell>
          <cell r="AB2629" t="str">
            <v>Oui</v>
          </cell>
          <cell r="AC2629" t="str">
            <v>Oui</v>
          </cell>
          <cell r="AD2629">
            <v>1.5</v>
          </cell>
          <cell r="AE2629">
            <v>1.82</v>
          </cell>
        </row>
        <row r="2630">
          <cell r="A2630" t="str">
            <v>LU0076314649</v>
          </cell>
          <cell r="B2630" t="str">
            <v>Nordea 1 - North American Value BP USD</v>
          </cell>
          <cell r="C2630" t="str">
            <v/>
          </cell>
          <cell r="D2630">
            <v>2</v>
          </cell>
          <cell r="E2630" t="str">
            <v>SICAV</v>
          </cell>
          <cell r="F2630" t="str">
            <v>Nordea Investment Funds</v>
          </cell>
          <cell r="G2630" t="str">
            <v>Nordea Investment Funds SA</v>
          </cell>
          <cell r="H2630" t="str">
            <v>USD</v>
          </cell>
          <cell r="I2630" t="str">
            <v>Russell 3000 Value NR USD</v>
          </cell>
          <cell r="J2630" t="str">
            <v>www.nordea.lu</v>
          </cell>
          <cell r="K2630" t="str">
            <v>Actions US Grandes Capitalisations Valeur</v>
          </cell>
          <cell r="L2630" t="str">
            <v>Europe Fonds ouverts  - Actions Etats-Unis Gdes Cap. Value</v>
          </cell>
          <cell r="M2630" t="str">
            <v>FFAB</v>
          </cell>
          <cell r="N2630" t="str">
            <v>FFABB</v>
          </cell>
          <cell r="O2630" t="str">
            <v>Quotidien</v>
          </cell>
          <cell r="P2630" t="str">
            <v>Austria;Switzerland;Germany;Denmark;Spain;Estonia;Finland;France;United Kingdom;Lithuania;Luxembourg;Latvia;Netherlands;Norway;Poland;Portugal;Sweden;</v>
          </cell>
          <cell r="Q2630" t="str">
            <v>Non</v>
          </cell>
          <cell r="R2630" t="str">
            <v/>
          </cell>
          <cell r="S2630" t="str">
            <v/>
          </cell>
          <cell r="T2630" t="str">
            <v>Amérique du Nord</v>
          </cell>
          <cell r="U2630" t="str">
            <v>États-Unis d'Amérique</v>
          </cell>
          <cell r="V2630">
            <v>6</v>
          </cell>
          <cell r="W2630" t="str">
            <v>Non</v>
          </cell>
          <cell r="X2630" t="str">
            <v>Cap</v>
          </cell>
          <cell r="Y2630" t="str">
            <v>15h30</v>
          </cell>
          <cell r="AB2630" t="str">
            <v>Oui</v>
          </cell>
          <cell r="AC2630" t="str">
            <v>Oui</v>
          </cell>
          <cell r="AD2630">
            <v>1.5</v>
          </cell>
          <cell r="AE2630">
            <v>1.82</v>
          </cell>
        </row>
        <row r="2631">
          <cell r="A2631" t="str">
            <v>LU0087209911</v>
          </cell>
          <cell r="B2631" t="str">
            <v>Nordea 1 - Norwegian Bond BP NOK</v>
          </cell>
          <cell r="C2631" t="str">
            <v>colonne liste : dont 1 historique UBS</v>
          </cell>
          <cell r="D2631">
            <v>2</v>
          </cell>
          <cell r="E2631" t="str">
            <v>SICAV</v>
          </cell>
          <cell r="F2631" t="str">
            <v>Nordea Investment Funds</v>
          </cell>
          <cell r="G2631" t="str">
            <v>Nordea Investment Funds SA</v>
          </cell>
          <cell r="H2631" t="str">
            <v>NOK</v>
          </cell>
          <cell r="I2631" t="str">
            <v>OB Govt Bonds All Index</v>
          </cell>
          <cell r="J2631" t="str">
            <v>www.nordea.lu</v>
          </cell>
          <cell r="K2631" t="str">
            <v>Obligations Devises</v>
          </cell>
          <cell r="L2631" t="str">
            <v>Europe Fonds ouverts  - Obligations NOK</v>
          </cell>
          <cell r="M2631" t="str">
            <v>BBJF</v>
          </cell>
          <cell r="N2631" t="str">
            <v>BBJFB</v>
          </cell>
          <cell r="O2631" t="str">
            <v>Quotidien</v>
          </cell>
          <cell r="P2631" t="str">
            <v>Austria;Switzerland;Germany;Denmark;Spain;Estonia;France;United Kingdom;Italy;Lithuania;Luxembourg;Latvia;Netherlands;Norway;Sweden;</v>
          </cell>
          <cell r="Q2631" t="str">
            <v>Non</v>
          </cell>
          <cell r="R2631" t="str">
            <v/>
          </cell>
          <cell r="S2631" t="str">
            <v>+ 85 ans</v>
          </cell>
          <cell r="T2631" t="str">
            <v>Europe</v>
          </cell>
          <cell r="U2631" t="str">
            <v>Norvège</v>
          </cell>
          <cell r="V2631">
            <v>3</v>
          </cell>
          <cell r="W2631" t="str">
            <v>Non</v>
          </cell>
          <cell r="X2631" t="str">
            <v>Cap</v>
          </cell>
          <cell r="Y2631" t="str">
            <v>15h30</v>
          </cell>
          <cell r="Z2631" t="str">
            <v>J+1</v>
          </cell>
          <cell r="AB2631" t="str">
            <v>Non</v>
          </cell>
          <cell r="AC2631" t="str">
            <v>Oui</v>
          </cell>
          <cell r="AD2631">
            <v>0.6</v>
          </cell>
          <cell r="AE2631">
            <v>0.84</v>
          </cell>
        </row>
        <row r="2632">
          <cell r="A2632" t="str">
            <v>LU0173786863</v>
          </cell>
          <cell r="B2632" t="str">
            <v>Nordea 1 - Norwegian Shrt-Term Bd BP EUR</v>
          </cell>
          <cell r="C2632" t="str">
            <v>UBS</v>
          </cell>
          <cell r="D2632">
            <v>1</v>
          </cell>
          <cell r="E2632" t="str">
            <v>SICAV</v>
          </cell>
          <cell r="F2632" t="str">
            <v>Nordea Investment Funds</v>
          </cell>
          <cell r="G2632" t="str">
            <v>Nordea Investment Funds SA</v>
          </cell>
          <cell r="H2632" t="str">
            <v>EUR</v>
          </cell>
          <cell r="I2632" t="str">
            <v>(NIBOR 3M) 50.000% + ( Norwegian RMI 12&amp;3 FRS TR NOK) 50.000%</v>
          </cell>
          <cell r="J2632" t="str">
            <v>www.nordea.lu</v>
          </cell>
          <cell r="K2632" t="str">
            <v>Obligations Devises</v>
          </cell>
          <cell r="L2632" t="str">
            <v>Europe Fonds ouverts  - Obligations NOK Court Terme</v>
          </cell>
          <cell r="M2632" t="str">
            <v>BBJF</v>
          </cell>
          <cell r="N2632" t="str">
            <v>BBJFB</v>
          </cell>
          <cell r="O2632" t="str">
            <v>Quotidien</v>
          </cell>
          <cell r="P2632" t="str">
            <v>Austria;Belgium;Switzerland;Germany;Spain;Estonia;Finland;France;United Kingdom;Italy;Lithuania;Luxembourg;Latvia;Netherlands;Sweden;</v>
          </cell>
          <cell r="Q2632" t="str">
            <v>Non</v>
          </cell>
          <cell r="R2632" t="str">
            <v/>
          </cell>
          <cell r="S2632" t="str">
            <v>+ 85 ans</v>
          </cell>
          <cell r="T2632" t="str">
            <v>Europe</v>
          </cell>
          <cell r="U2632" t="str">
            <v>Norvège</v>
          </cell>
          <cell r="V2632">
            <v>4</v>
          </cell>
          <cell r="W2632" t="str">
            <v>Non</v>
          </cell>
          <cell r="X2632" t="str">
            <v>Cap</v>
          </cell>
          <cell r="Y2632" t="str">
            <v>15h30</v>
          </cell>
          <cell r="Z2632" t="str">
            <v>J</v>
          </cell>
          <cell r="AB2632" t="str">
            <v>Oui</v>
          </cell>
          <cell r="AC2632" t="str">
            <v>Oui</v>
          </cell>
          <cell r="AD2632">
            <v>0.125</v>
          </cell>
          <cell r="AE2632">
            <v>0.37</v>
          </cell>
        </row>
        <row r="2633">
          <cell r="A2633" t="str">
            <v>LU0078812822</v>
          </cell>
          <cell r="B2633" t="str">
            <v>Nordea 1 - Norwegian Shrt-Term Bd BP NOK</v>
          </cell>
          <cell r="C2633" t="str">
            <v>colonne liste : dont 1 historique UBS</v>
          </cell>
          <cell r="D2633">
            <v>3</v>
          </cell>
          <cell r="E2633" t="str">
            <v>SICAV</v>
          </cell>
          <cell r="F2633" t="str">
            <v>Nordea Investment Funds</v>
          </cell>
          <cell r="G2633" t="str">
            <v>Nordea Investment Funds SA</v>
          </cell>
          <cell r="H2633" t="str">
            <v>NOK</v>
          </cell>
          <cell r="I2633" t="str">
            <v>(NIBOR 3M) 50.000% + ( Norwegian RMI 12&amp;3 FRS TR NOK) 50.000%</v>
          </cell>
          <cell r="J2633" t="str">
            <v>www.nordea.lu</v>
          </cell>
          <cell r="K2633" t="str">
            <v>Obligations Devises</v>
          </cell>
          <cell r="L2633" t="str">
            <v>Europe Fonds ouverts  - Obligations NOK Court Terme</v>
          </cell>
          <cell r="M2633" t="str">
            <v>BBJF</v>
          </cell>
          <cell r="N2633" t="str">
            <v>BBJFB</v>
          </cell>
          <cell r="O2633" t="str">
            <v>Quotidien</v>
          </cell>
          <cell r="P2633" t="str">
            <v>Austria;Belgium;Switzerland;Germany;Denmark;Spain;Estonia;France;United Kingdom;Italy;Lithuania;Luxembourg;Latvia;Netherlands;Norway;Sweden;</v>
          </cell>
          <cell r="Q2633" t="str">
            <v>Non</v>
          </cell>
          <cell r="R2633" t="str">
            <v/>
          </cell>
          <cell r="S2633" t="str">
            <v>+ 85 ans</v>
          </cell>
          <cell r="T2633" t="str">
            <v>Europe</v>
          </cell>
          <cell r="U2633" t="str">
            <v>Norvège</v>
          </cell>
          <cell r="V2633">
            <v>2</v>
          </cell>
          <cell r="W2633" t="str">
            <v>Non</v>
          </cell>
          <cell r="X2633" t="str">
            <v>Cap</v>
          </cell>
          <cell r="Y2633" t="str">
            <v>15h30</v>
          </cell>
          <cell r="Z2633" t="str">
            <v>J+1</v>
          </cell>
          <cell r="AB2633" t="str">
            <v>Oui</v>
          </cell>
          <cell r="AC2633" t="str">
            <v>Oui</v>
          </cell>
          <cell r="AD2633">
            <v>0.125</v>
          </cell>
          <cell r="AE2633">
            <v>0.37</v>
          </cell>
        </row>
        <row r="2634">
          <cell r="A2634" t="str">
            <v>LU0351545230</v>
          </cell>
          <cell r="B2634" t="str">
            <v>Nordea 1 - Stable Return BI EUR</v>
          </cell>
          <cell r="D2634">
            <v>0</v>
          </cell>
          <cell r="E2634" t="str">
            <v>SICAV</v>
          </cell>
          <cell r="F2634" t="str">
            <v>Nordea Investment Funds</v>
          </cell>
          <cell r="G2634" t="str">
            <v>Nordea Investment Funds SA</v>
          </cell>
          <cell r="H2634" t="str">
            <v>EUR</v>
          </cell>
          <cell r="I2634" t="str">
            <v>Euribor 1 Month EUR</v>
          </cell>
          <cell r="J2634" t="str">
            <v>www.nordea.lu</v>
          </cell>
          <cell r="K2634" t="str">
            <v>Mixtes EUR Equilibrés</v>
          </cell>
          <cell r="L2634" t="str">
            <v>Europe Fonds ouverts  - Allocation EUR Modérée - International</v>
          </cell>
          <cell r="M2634" t="str">
            <v>EABA</v>
          </cell>
          <cell r="N2634" t="str">
            <v>EABAB</v>
          </cell>
          <cell r="O2634" t="str">
            <v>Quotidien</v>
          </cell>
          <cell r="P2634" t="str">
            <v>Austria;Switzerland;Germany;Denmark;Spain;Estonia;France;United Kingdom;Italy;Lithuania;Luxembourg;Latvia;Netherlands;</v>
          </cell>
          <cell r="Q2634" t="str">
            <v>Non</v>
          </cell>
          <cell r="R2634" t="str">
            <v/>
          </cell>
          <cell r="S2634" t="str">
            <v>+ 85 ans</v>
          </cell>
          <cell r="T2634" t="str">
            <v>International</v>
          </cell>
          <cell r="U2634" t="str">
            <v>Global</v>
          </cell>
          <cell r="V2634">
            <v>3</v>
          </cell>
          <cell r="W2634" t="str">
            <v>Non</v>
          </cell>
          <cell r="X2634" t="str">
            <v>Cap</v>
          </cell>
          <cell r="Y2634" t="str">
            <v>15h30</v>
          </cell>
          <cell r="Z2634" t="str">
            <v>J+3</v>
          </cell>
          <cell r="AB2634" t="str">
            <v>Oui</v>
          </cell>
          <cell r="AC2634" t="str">
            <v>Oui</v>
          </cell>
          <cell r="AD2634">
            <v>0.85</v>
          </cell>
          <cell r="AE2634">
            <v>1.03</v>
          </cell>
        </row>
        <row r="2635">
          <cell r="A2635" t="str">
            <v>LU0064320186</v>
          </cell>
          <cell r="B2635" t="str">
            <v>Nordea 1 - Swedish Bond BP SEK</v>
          </cell>
          <cell r="C2635" t="str">
            <v>colonne liste : dont 1 historique UBS</v>
          </cell>
          <cell r="D2635">
            <v>1</v>
          </cell>
          <cell r="E2635" t="str">
            <v>SICAV</v>
          </cell>
          <cell r="F2635" t="str">
            <v>Nordea Investment Funds</v>
          </cell>
          <cell r="G2635" t="str">
            <v>Nordea Investment Funds SA</v>
          </cell>
          <cell r="H2635" t="str">
            <v>SEK</v>
          </cell>
          <cell r="I2635" t="str">
            <v>JPM GBI Sweden Traded TR SEK</v>
          </cell>
          <cell r="J2635" t="str">
            <v>www.nordea.lu</v>
          </cell>
          <cell r="K2635" t="str">
            <v>Obligations Devises</v>
          </cell>
          <cell r="L2635" t="str">
            <v>Europe Fonds ouverts  - Obligations SEK</v>
          </cell>
          <cell r="M2635" t="str">
            <v>BBJF</v>
          </cell>
          <cell r="N2635" t="str">
            <v>BBJFB</v>
          </cell>
          <cell r="O2635" t="str">
            <v>Quotidien</v>
          </cell>
          <cell r="P2635" t="str">
            <v>Austria;Switzerland;Germany;Denmark;Spain;Estonia;France;United Kingdom;Italy;Lithuania;Luxembourg;Latvia;Netherlands;Norway;Sweden;</v>
          </cell>
          <cell r="Q2635" t="str">
            <v>Non</v>
          </cell>
          <cell r="R2635" t="str">
            <v/>
          </cell>
          <cell r="S2635" t="str">
            <v>+ 85 ans</v>
          </cell>
          <cell r="T2635" t="str">
            <v>Europe</v>
          </cell>
          <cell r="U2635" t="str">
            <v>Suède</v>
          </cell>
          <cell r="V2635">
            <v>3</v>
          </cell>
          <cell r="W2635" t="str">
            <v>Non</v>
          </cell>
          <cell r="X2635" t="str">
            <v>Cap</v>
          </cell>
          <cell r="Y2635" t="str">
            <v>15h30</v>
          </cell>
          <cell r="Z2635" t="str">
            <v>J+1</v>
          </cell>
          <cell r="AB2635" t="str">
            <v>Oui</v>
          </cell>
          <cell r="AC2635" t="str">
            <v>Oui</v>
          </cell>
          <cell r="AD2635">
            <v>0.6</v>
          </cell>
          <cell r="AE2635">
            <v>0.85</v>
          </cell>
        </row>
        <row r="2636">
          <cell r="A2636" t="str">
            <v>LU0064321663</v>
          </cell>
          <cell r="B2636" t="str">
            <v>Nordea 1 - Swedish Short- Term Bd BP SEK</v>
          </cell>
          <cell r="D2636">
            <v>2</v>
          </cell>
          <cell r="E2636" t="str">
            <v>SICAV</v>
          </cell>
          <cell r="F2636" t="str">
            <v>Nordea Investment Funds</v>
          </cell>
          <cell r="G2636" t="str">
            <v>Nordea Investment Funds SA</v>
          </cell>
          <cell r="H2636" t="str">
            <v>SEK</v>
          </cell>
          <cell r="I2636" t="str">
            <v>Pas d'indice de référence</v>
          </cell>
          <cell r="J2636" t="str">
            <v>www.nordea.lu</v>
          </cell>
          <cell r="K2636" t="str">
            <v>Obligations Devises</v>
          </cell>
          <cell r="L2636" t="str">
            <v>Europe Fonds ouverts  - Obligations SEK Court Terme</v>
          </cell>
          <cell r="M2636" t="str">
            <v>BBJF</v>
          </cell>
          <cell r="N2636" t="str">
            <v>BBJFB</v>
          </cell>
          <cell r="O2636" t="str">
            <v>Quotidien</v>
          </cell>
          <cell r="P2636" t="str">
            <v>Austria;Switzerland;Germany;Denmark;Spain;Estonia;France;United Kingdom;Italy;Lithuania;Luxembourg;Latvia;Netherlands;Sweden;</v>
          </cell>
          <cell r="Q2636" t="str">
            <v>Non</v>
          </cell>
          <cell r="R2636" t="str">
            <v/>
          </cell>
          <cell r="S2636" t="str">
            <v>+ 85 ans</v>
          </cell>
          <cell r="T2636" t="str">
            <v>Europe</v>
          </cell>
          <cell r="U2636" t="str">
            <v>Suède</v>
          </cell>
          <cell r="V2636">
            <v>1</v>
          </cell>
          <cell r="W2636" t="str">
            <v>Non</v>
          </cell>
          <cell r="X2636" t="str">
            <v>Cap</v>
          </cell>
          <cell r="Y2636" t="str">
            <v>15h30</v>
          </cell>
          <cell r="Z2636" t="str">
            <v>J</v>
          </cell>
          <cell r="AB2636" t="str">
            <v>Oui</v>
          </cell>
          <cell r="AC2636" t="str">
            <v>Oui</v>
          </cell>
          <cell r="AD2636">
            <v>0.125</v>
          </cell>
          <cell r="AE2636">
            <v>0.37</v>
          </cell>
        </row>
        <row r="2637">
          <cell r="A2637" t="str">
            <v>LU0458980595</v>
          </cell>
          <cell r="B2637" t="str">
            <v>Nordea 1 - US Corporate Bond HB EUR</v>
          </cell>
          <cell r="C2637" t="str">
            <v/>
          </cell>
          <cell r="D2637">
            <v>1</v>
          </cell>
          <cell r="E2637" t="str">
            <v>SICAV</v>
          </cell>
          <cell r="F2637" t="str">
            <v>Nordea Investment Funds</v>
          </cell>
          <cell r="G2637" t="str">
            <v>Nordea Investment Funds SA</v>
          </cell>
          <cell r="H2637" t="str">
            <v>EUR</v>
          </cell>
          <cell r="I2637" t="str">
            <v>BBgBarc US Credit TR USD</v>
          </cell>
          <cell r="J2637" t="str">
            <v>www.nordea.lu</v>
          </cell>
          <cell r="K2637" t="str">
            <v>Obligations Autres</v>
          </cell>
          <cell r="L2637" t="str">
            <v>Europe Fonds ouverts  - Obligations Autres</v>
          </cell>
          <cell r="M2637" t="str">
            <v>BBFA</v>
          </cell>
          <cell r="N2637" t="str">
            <v>BBFAB</v>
          </cell>
          <cell r="O2637" t="str">
            <v>Quotidien</v>
          </cell>
          <cell r="P2637" t="str">
            <v>Austria;Switzerland;Germany;Spain;Estonia;Finland;France;United Kingdom;Italy;Lithuania;Luxembourg;Latvia;Netherlands;</v>
          </cell>
          <cell r="Q2637" t="str">
            <v>Non</v>
          </cell>
          <cell r="R2637" t="str">
            <v/>
          </cell>
          <cell r="S2637" t="str">
            <v>+ 85 ans</v>
          </cell>
          <cell r="T2637" t="str">
            <v>Amérique du Nord</v>
          </cell>
          <cell r="U2637" t="str">
            <v>États-Unis d'Amérique</v>
          </cell>
          <cell r="V2637">
            <v>4</v>
          </cell>
          <cell r="W2637" t="str">
            <v>Non</v>
          </cell>
          <cell r="X2637" t="str">
            <v>Cap</v>
          </cell>
          <cell r="Y2637" t="str">
            <v>15h30</v>
          </cell>
          <cell r="Z2637" t="str">
            <v>J+1</v>
          </cell>
          <cell r="AB2637" t="str">
            <v>Oui</v>
          </cell>
          <cell r="AC2637" t="str">
            <v>Oui</v>
          </cell>
          <cell r="AD2637">
            <v>0.7</v>
          </cell>
          <cell r="AE2637">
            <v>1.02</v>
          </cell>
        </row>
        <row r="2638">
          <cell r="A2638" t="str">
            <v>FR0014002KE1</v>
          </cell>
          <cell r="B2638" t="str">
            <v>Novaxia R
Frais de souscription de 1%</v>
          </cell>
          <cell r="D2638">
            <v>7</v>
          </cell>
          <cell r="E2638" t="str">
            <v>SCI (2)</v>
          </cell>
          <cell r="F2638" t="str">
            <v>Novaxia Investissement</v>
          </cell>
          <cell r="G2638" t="str">
            <v>Novaxia Investissement</v>
          </cell>
          <cell r="H2638" t="str">
            <v>EUR</v>
          </cell>
          <cell r="I2638" t="str">
            <v>Pas d'indice de référence</v>
          </cell>
          <cell r="J2638" t="str">
            <v>https://www.novaxia-invest.fr/</v>
          </cell>
          <cell r="K2638" t="str">
            <v>SCI en Société Collective de Placement Immobilier (3)</v>
          </cell>
          <cell r="L2638" t="str">
            <v>SCI</v>
          </cell>
          <cell r="M2638" t="str">
            <v>HC00</v>
          </cell>
          <cell r="N2638" t="str">
            <v>HC00B</v>
          </cell>
          <cell r="O2638" t="str">
            <v>Hebdomadaire</v>
          </cell>
          <cell r="Q2638" t="str">
            <v>Non</v>
          </cell>
          <cell r="S2638" t="str">
            <v>+ 85 ans</v>
          </cell>
          <cell r="T2638" t="str">
            <v>Europe</v>
          </cell>
          <cell r="U2638" t="str">
            <v>Europe</v>
          </cell>
          <cell r="V2638">
            <v>3</v>
          </cell>
          <cell r="X2638" t="str">
            <v>Cap</v>
          </cell>
          <cell r="Y2638" t="str">
            <v>12h00</v>
          </cell>
          <cell r="Z2638" t="str">
            <v>J</v>
          </cell>
          <cell r="AA2638" t="str">
            <v>Label ISR + Label Finansol 102021</v>
          </cell>
          <cell r="AB2638" t="str">
            <v>Oui</v>
          </cell>
          <cell r="AC2638" t="str">
            <v>Non</v>
          </cell>
          <cell r="AD2638">
            <v>1.6</v>
          </cell>
          <cell r="AE2638">
            <v>2.87</v>
          </cell>
        </row>
        <row r="2639">
          <cell r="A2639" t="str">
            <v>FR0011299429</v>
          </cell>
          <cell r="B2639" t="str">
            <v>Octo Crédit Court Terme B</v>
          </cell>
          <cell r="D2639">
            <v>1</v>
          </cell>
          <cell r="E2639" t="str">
            <v>FCP</v>
          </cell>
          <cell r="F2639" t="str">
            <v>Octo AM</v>
          </cell>
          <cell r="G2639" t="str">
            <v>Octo Asset Management</v>
          </cell>
          <cell r="H2639" t="str">
            <v>EUR</v>
          </cell>
          <cell r="I2639" t="str">
            <v>Eonia</v>
          </cell>
          <cell r="J2639" t="str">
            <v>http://www.octo-am.com/fr/</v>
          </cell>
          <cell r="K2639" t="str">
            <v>Obligations Diversifiés EUR - Court terme</v>
          </cell>
          <cell r="L2639" t="str">
            <v>Europe Fonds ouverts  - Obligations EUR Diversifiées Court Terme</v>
          </cell>
          <cell r="M2639" t="str">
            <v>BBCA</v>
          </cell>
          <cell r="N2639" t="str">
            <v>BBCAB</v>
          </cell>
          <cell r="O2639" t="str">
            <v>Quotidien</v>
          </cell>
          <cell r="P2639" t="str">
            <v>France</v>
          </cell>
          <cell r="Q2639" t="str">
            <v>Non</v>
          </cell>
          <cell r="R2639" t="str">
            <v/>
          </cell>
          <cell r="S2639" t="str">
            <v>+ 85 ans</v>
          </cell>
          <cell r="T2639" t="str">
            <v>Europe</v>
          </cell>
          <cell r="U2639" t="str">
            <v>Europe</v>
          </cell>
          <cell r="V2639">
            <v>2</v>
          </cell>
          <cell r="W2639" t="str">
            <v>Non</v>
          </cell>
          <cell r="X2639" t="str">
            <v>Cap</v>
          </cell>
          <cell r="Y2639" t="str">
            <v>11h00</v>
          </cell>
          <cell r="Z2639" t="str">
            <v>J+3</v>
          </cell>
          <cell r="AB2639" t="str">
            <v>Non</v>
          </cell>
          <cell r="AC2639" t="str">
            <v>Oui</v>
          </cell>
          <cell r="AD2639">
            <v>1</v>
          </cell>
          <cell r="AE2639">
            <v>1</v>
          </cell>
        </row>
        <row r="2640">
          <cell r="A2640" t="str">
            <v>FR0013192622</v>
          </cell>
          <cell r="B2640" t="str">
            <v>Octo Crédit Value C</v>
          </cell>
          <cell r="D2640">
            <v>1</v>
          </cell>
          <cell r="E2640" t="str">
            <v xml:space="preserve">FCP </v>
          </cell>
          <cell r="F2640" t="str">
            <v>Octo AM</v>
          </cell>
          <cell r="G2640" t="str">
            <v>Octo Asset Management</v>
          </cell>
          <cell r="H2640" t="str">
            <v>EUR</v>
          </cell>
          <cell r="I2640" t="str">
            <v>(Markit iBoxx Liquid High Yield TR EUR) 50% + ( Markit iBoxx EUR Lq Corp Diversified TR) 50%</v>
          </cell>
          <cell r="J2640" t="str">
            <v>http://www.octo-am.com/fr/</v>
          </cell>
          <cell r="K2640" t="str">
            <v>Obligations Flexibles EUR</v>
          </cell>
          <cell r="L2640" t="str">
            <v>Europe Fonds ouverts  - Obligations EUR Flexibles</v>
          </cell>
          <cell r="M2640" t="str">
            <v>BBGA</v>
          </cell>
          <cell r="N2640" t="str">
            <v>BBGAB</v>
          </cell>
          <cell r="O2640" t="str">
            <v>Quotidien</v>
          </cell>
          <cell r="P2640" t="str">
            <v>France</v>
          </cell>
          <cell r="Q2640" t="str">
            <v>Non</v>
          </cell>
          <cell r="R2640" t="str">
            <v/>
          </cell>
          <cell r="S2640" t="str">
            <v>+ 85 ans</v>
          </cell>
          <cell r="T2640" t="str">
            <v>Zone Euro</v>
          </cell>
          <cell r="U2640" t="str">
            <v>Euroland</v>
          </cell>
          <cell r="V2640">
            <v>4</v>
          </cell>
          <cell r="W2640" t="str">
            <v>Non</v>
          </cell>
          <cell r="X2640" t="str">
            <v>Cap</v>
          </cell>
          <cell r="Y2640" t="str">
            <v>11h00</v>
          </cell>
          <cell r="Z2640" t="str">
            <v>J+3</v>
          </cell>
          <cell r="AB2640" t="str">
            <v>Non</v>
          </cell>
          <cell r="AC2640" t="str">
            <v>Oui</v>
          </cell>
          <cell r="AD2640">
            <v>1</v>
          </cell>
          <cell r="AE2640">
            <v>1.02</v>
          </cell>
        </row>
        <row r="2641">
          <cell r="A2641" t="str">
            <v>FR0013192630</v>
          </cell>
          <cell r="B2641" t="str">
            <v>Octo Crédit Value D</v>
          </cell>
          <cell r="D2641">
            <v>0</v>
          </cell>
          <cell r="E2641" t="str">
            <v>FCP</v>
          </cell>
          <cell r="F2641" t="str">
            <v>Octo AM</v>
          </cell>
          <cell r="G2641" t="str">
            <v>Octo Asset Management</v>
          </cell>
          <cell r="H2641" t="str">
            <v>EUR</v>
          </cell>
          <cell r="I2641" t="str">
            <v>(Markit iBoxx Liquid High Yield TR EUR) 50% + ( Markit iBoxx EUR Lq Corp Diversified TR) 50%</v>
          </cell>
          <cell r="J2641" t="str">
            <v>http://www.octo-am.com/fr/</v>
          </cell>
          <cell r="K2641" t="str">
            <v>Obligations Flexibles EUR</v>
          </cell>
          <cell r="L2641" t="str">
            <v>Europe Fonds ouverts  - Obligations EUR Flexibles</v>
          </cell>
          <cell r="M2641" t="str">
            <v>BBGA</v>
          </cell>
          <cell r="N2641" t="str">
            <v>BBGAB</v>
          </cell>
          <cell r="O2641" t="str">
            <v>Quotidien</v>
          </cell>
          <cell r="P2641" t="str">
            <v>France</v>
          </cell>
          <cell r="Q2641" t="str">
            <v>Non</v>
          </cell>
          <cell r="R2641" t="str">
            <v/>
          </cell>
          <cell r="S2641" t="str">
            <v>+ 85 ans</v>
          </cell>
          <cell r="T2641" t="str">
            <v>Zone Euro</v>
          </cell>
          <cell r="U2641" t="str">
            <v>Euroland</v>
          </cell>
          <cell r="V2641">
            <v>4</v>
          </cell>
          <cell r="W2641" t="str">
            <v>Non</v>
          </cell>
          <cell r="X2641" t="str">
            <v>Dist</v>
          </cell>
          <cell r="Y2641" t="str">
            <v>11h00</v>
          </cell>
          <cell r="Z2641" t="str">
            <v>J+3</v>
          </cell>
          <cell r="AB2641" t="str">
            <v>Non</v>
          </cell>
          <cell r="AC2641" t="str">
            <v>Oui</v>
          </cell>
          <cell r="AD2641">
            <v>1</v>
          </cell>
          <cell r="AE2641">
            <v>1.02</v>
          </cell>
        </row>
        <row r="2642">
          <cell r="A2642" t="str">
            <v>FR0011299411</v>
          </cell>
          <cell r="B2642" t="str">
            <v>Octo Crédit Court Terme A</v>
          </cell>
          <cell r="D2642">
            <v>1</v>
          </cell>
          <cell r="E2642" t="str">
            <v>FCP</v>
          </cell>
          <cell r="F2642" t="str">
            <v>Octo AM</v>
          </cell>
          <cell r="G2642" t="str">
            <v>Octo Asset Management</v>
          </cell>
          <cell r="H2642" t="str">
            <v>EUR</v>
          </cell>
          <cell r="I2642" t="str">
            <v>EONIA Capitalisé Jour TR EUR</v>
          </cell>
          <cell r="J2642" t="str">
            <v>http://www.octo-am.com/fr/</v>
          </cell>
          <cell r="K2642" t="str">
            <v>Obligations Diversifiés EUR - Court terme</v>
          </cell>
          <cell r="L2642" t="str">
            <v>Europe Fonds ouverts  - Obligations EUR Diversifiées Court Terme</v>
          </cell>
          <cell r="M2642" t="str">
            <v>BBCA</v>
          </cell>
          <cell r="N2642" t="str">
            <v>BBCAB</v>
          </cell>
          <cell r="O2642" t="str">
            <v>Quotidien</v>
          </cell>
          <cell r="P2642" t="str">
            <v>France</v>
          </cell>
          <cell r="Q2642" t="str">
            <v>Non</v>
          </cell>
          <cell r="R2642" t="str">
            <v/>
          </cell>
          <cell r="S2642" t="str">
            <v>+ 85 ans</v>
          </cell>
          <cell r="T2642" t="str">
            <v>Europe</v>
          </cell>
          <cell r="U2642" t="str">
            <v>Europe</v>
          </cell>
          <cell r="V2642">
            <v>2</v>
          </cell>
          <cell r="W2642" t="str">
            <v>Non</v>
          </cell>
          <cell r="X2642" t="str">
            <v>Cap</v>
          </cell>
          <cell r="Y2642" t="str">
            <v>11h00</v>
          </cell>
          <cell r="Z2642" t="str">
            <v>J+3</v>
          </cell>
          <cell r="AB2642" t="str">
            <v>Non</v>
          </cell>
          <cell r="AC2642" t="str">
            <v>Oui</v>
          </cell>
          <cell r="AD2642">
            <v>0.6</v>
          </cell>
          <cell r="AE2642">
            <v>0.6</v>
          </cell>
        </row>
        <row r="2643">
          <cell r="A2643" t="str">
            <v>FR0013436672</v>
          </cell>
          <cell r="B2643" t="str">
            <v>Octo Crédit Value AC</v>
          </cell>
          <cell r="D2643">
            <v>1</v>
          </cell>
          <cell r="E2643" t="str">
            <v>FCP</v>
          </cell>
          <cell r="F2643" t="str">
            <v>Octo AM</v>
          </cell>
          <cell r="G2643" t="str">
            <v>Octo Asset Management</v>
          </cell>
          <cell r="H2643" t="str">
            <v>EUR</v>
          </cell>
          <cell r="I2643" t="str">
            <v>(Markit iBoxx Liquid High Yield TR EUR) 50.000% + ( Markit iBoxx EUR Lq Corp Diversified TR) 50.000%</v>
          </cell>
          <cell r="J2643" t="str">
            <v>http://www.octo-am.com/fr/</v>
          </cell>
          <cell r="K2643" t="str">
            <v>Obligations Flexibles EUR</v>
          </cell>
          <cell r="L2643" t="str">
            <v>Europe Fonds ouverts  - Obligations EUR Flexibles</v>
          </cell>
          <cell r="M2643" t="str">
            <v>BBGA</v>
          </cell>
          <cell r="N2643" t="str">
            <v>BBGAB</v>
          </cell>
          <cell r="O2643" t="str">
            <v>Quotidien</v>
          </cell>
          <cell r="P2643" t="str">
            <v>France</v>
          </cell>
          <cell r="Q2643" t="str">
            <v>Non</v>
          </cell>
          <cell r="R2643" t="str">
            <v/>
          </cell>
          <cell r="S2643" t="str">
            <v>+ 85 ans</v>
          </cell>
          <cell r="T2643" t="str">
            <v>Zone Euro</v>
          </cell>
          <cell r="U2643" t="str">
            <v>Euroland</v>
          </cell>
          <cell r="V2643">
            <v>4</v>
          </cell>
          <cell r="W2643" t="str">
            <v>Non</v>
          </cell>
          <cell r="X2643" t="str">
            <v>Cap</v>
          </cell>
          <cell r="Y2643" t="str">
            <v>11h00</v>
          </cell>
          <cell r="Z2643" t="str">
            <v>J+3</v>
          </cell>
          <cell r="AB2643" t="str">
            <v>Non</v>
          </cell>
          <cell r="AC2643" t="str">
            <v>Oui</v>
          </cell>
          <cell r="AD2643">
            <v>1.6</v>
          </cell>
          <cell r="AE2643">
            <v>1.6</v>
          </cell>
        </row>
        <row r="2644">
          <cell r="A2644" t="str">
            <v>FR0013496197</v>
          </cell>
          <cell r="B2644" t="str">
            <v>Octo Rendement 2025 AC</v>
          </cell>
          <cell r="D2644">
            <v>1</v>
          </cell>
          <cell r="E2644" t="str">
            <v>FCP</v>
          </cell>
          <cell r="F2644" t="str">
            <v>Octo AM</v>
          </cell>
          <cell r="G2644" t="str">
            <v>Octo Asset Management</v>
          </cell>
          <cell r="H2644" t="str">
            <v>EUR</v>
          </cell>
          <cell r="I2644" t="str">
            <v>Not Benchmarked</v>
          </cell>
          <cell r="J2644" t="str">
            <v>http://www.octo-am.com/fr/</v>
          </cell>
          <cell r="K2644" t="str">
            <v>Obligation Terme Fixe (3)</v>
          </cell>
          <cell r="L2644" t="str">
            <v>Europe Fonds ouverts  - Obligations à échéance</v>
          </cell>
          <cell r="M2644" t="str">
            <v>BBEA</v>
          </cell>
          <cell r="N2644" t="str">
            <v>BBEAB</v>
          </cell>
          <cell r="O2644" t="str">
            <v>Quotidien</v>
          </cell>
          <cell r="P2644" t="str">
            <v>France</v>
          </cell>
          <cell r="Q2644" t="str">
            <v>Non</v>
          </cell>
          <cell r="R2644" t="str">
            <v/>
          </cell>
          <cell r="S2644" t="str">
            <v>+ 85 ans</v>
          </cell>
          <cell r="T2644" t="str">
            <v>International</v>
          </cell>
          <cell r="U2644" t="str">
            <v>Global</v>
          </cell>
          <cell r="V2644">
            <v>4</v>
          </cell>
          <cell r="W2644" t="str">
            <v>Non</v>
          </cell>
          <cell r="X2644" t="str">
            <v>Cap</v>
          </cell>
          <cell r="Y2644" t="str">
            <v>11h00</v>
          </cell>
          <cell r="Z2644" t="str">
            <v>J+3</v>
          </cell>
          <cell r="AB2644" t="str">
            <v>Non</v>
          </cell>
          <cell r="AC2644" t="str">
            <v>Oui</v>
          </cell>
          <cell r="AD2644">
            <v>1.1000000000000001</v>
          </cell>
          <cell r="AE2644">
            <v>1.1299999999999999</v>
          </cell>
        </row>
        <row r="2645">
          <cell r="A2645" t="str">
            <v>FR0013266244</v>
          </cell>
          <cell r="B2645" t="str">
            <v>Oddo BHF Active Micro Cap CR-EUR</v>
          </cell>
          <cell r="C2645" t="str">
            <v>PEA PME</v>
          </cell>
          <cell r="D2645">
            <v>2</v>
          </cell>
          <cell r="E2645" t="str">
            <v>FCP (2)</v>
          </cell>
          <cell r="F2645" t="str">
            <v>Oddo Meriten AM</v>
          </cell>
          <cell r="G2645" t="str">
            <v>ODDO BHF Asset Management SAS</v>
          </cell>
          <cell r="H2645" t="str">
            <v>EUR</v>
          </cell>
          <cell r="I2645" t="str">
            <v>MSCI Europe Micro Cap Hedged NR EUR</v>
          </cell>
          <cell r="J2645" t="str">
            <v>https://am.oddo-bhf.com</v>
          </cell>
          <cell r="K2645" t="str">
            <v>Actions Europe Petites Capitalisations</v>
          </cell>
          <cell r="L2645" t="str">
            <v>Europe Fonds ouverts  - Actions Europe Petites Cap.</v>
          </cell>
          <cell r="M2645" t="str">
            <v>FCE0</v>
          </cell>
          <cell r="N2645" t="str">
            <v>FCE0B</v>
          </cell>
          <cell r="O2645" t="str">
            <v>Hebdomadaire</v>
          </cell>
          <cell r="P2645" t="str">
            <v>Switzerland;Germany;France;Italy;</v>
          </cell>
          <cell r="Q2645" t="str">
            <v>Oui</v>
          </cell>
          <cell r="R2645" t="str">
            <v/>
          </cell>
          <cell r="S2645" t="str">
            <v/>
          </cell>
          <cell r="T2645" t="str">
            <v>Europe</v>
          </cell>
          <cell r="U2645" t="str">
            <v>Europe</v>
          </cell>
          <cell r="V2645">
            <v>6</v>
          </cell>
          <cell r="W2645" t="str">
            <v>Non</v>
          </cell>
          <cell r="X2645" t="str">
            <v>Cap</v>
          </cell>
          <cell r="Y2645" t="str">
            <v>11h15</v>
          </cell>
          <cell r="Z2645" t="str">
            <v>J+2</v>
          </cell>
          <cell r="AB2645" t="str">
            <v>Non</v>
          </cell>
          <cell r="AC2645" t="str">
            <v>Oui</v>
          </cell>
          <cell r="AD2645">
            <v>2.4</v>
          </cell>
          <cell r="AE2645">
            <v>2.5499999999999998</v>
          </cell>
        </row>
        <row r="2646">
          <cell r="A2646" t="str">
            <v>FR0011606276</v>
          </cell>
          <cell r="B2646" t="str">
            <v>Oddo BHF Active Small Cap CI-EUR</v>
          </cell>
          <cell r="C2646" t="str">
            <v>PEA PME</v>
          </cell>
          <cell r="D2646">
            <v>1</v>
          </cell>
          <cell r="E2646" t="str">
            <v>FCP</v>
          </cell>
          <cell r="F2646" t="str">
            <v>Oddo Meriten AM</v>
          </cell>
          <cell r="G2646" t="str">
            <v>ODDO BHF Asset Management SAS</v>
          </cell>
          <cell r="H2646" t="str">
            <v>EUR</v>
          </cell>
          <cell r="I2646" t="str">
            <v>MSCI Europe Small Cap Hdg EUR</v>
          </cell>
          <cell r="J2646" t="str">
            <v>https://am.oddo-bhf.com</v>
          </cell>
          <cell r="K2646" t="str">
            <v>Actions Europe Petites Capitalisations</v>
          </cell>
          <cell r="L2646" t="str">
            <v>Europe Fonds ouverts  - Actions Europe Petites Cap.</v>
          </cell>
          <cell r="M2646" t="str">
            <v>FCE0</v>
          </cell>
          <cell r="N2646" t="str">
            <v>FCE0B</v>
          </cell>
          <cell r="O2646" t="str">
            <v>Quotidien</v>
          </cell>
          <cell r="P2646" t="str">
            <v>Switzerland;France;Italy;</v>
          </cell>
          <cell r="Q2646" t="str">
            <v>Oui</v>
          </cell>
          <cell r="R2646" t="str">
            <v/>
          </cell>
          <cell r="S2646" t="str">
            <v/>
          </cell>
          <cell r="T2646" t="str">
            <v>Europe</v>
          </cell>
          <cell r="U2646" t="str">
            <v>Europe</v>
          </cell>
          <cell r="V2646">
            <v>6</v>
          </cell>
          <cell r="W2646" t="str">
            <v>Non</v>
          </cell>
          <cell r="X2646" t="str">
            <v>Cap</v>
          </cell>
          <cell r="Y2646" t="str">
            <v>11h15</v>
          </cell>
          <cell r="Z2646" t="str">
            <v>J+1</v>
          </cell>
          <cell r="AB2646" t="str">
            <v>Non</v>
          </cell>
          <cell r="AC2646" t="str">
            <v>Oui</v>
          </cell>
          <cell r="AD2646">
            <v>1.05</v>
          </cell>
          <cell r="AE2646">
            <v>1.26</v>
          </cell>
        </row>
        <row r="2647">
          <cell r="A2647" t="str">
            <v>FR0011606268</v>
          </cell>
          <cell r="B2647" t="str">
            <v>Oddo BHF Active Small Cap CR-EUR</v>
          </cell>
          <cell r="C2647" t="str">
            <v>PEA PME</v>
          </cell>
          <cell r="D2647">
            <v>1</v>
          </cell>
          <cell r="E2647" t="str">
            <v>FCP</v>
          </cell>
          <cell r="F2647" t="str">
            <v>Oddo Meriten AM</v>
          </cell>
          <cell r="G2647" t="str">
            <v>ODDO BHF Asset Management SAS</v>
          </cell>
          <cell r="H2647" t="str">
            <v>EUR</v>
          </cell>
          <cell r="I2647" t="str">
            <v>MSCI Europe Small Cap Hdg EUR</v>
          </cell>
          <cell r="J2647" t="str">
            <v>https://am.oddo-bhf.com</v>
          </cell>
          <cell r="K2647" t="str">
            <v>Actions Europe Petites Capitalisations</v>
          </cell>
          <cell r="L2647" t="str">
            <v>Europe Fonds ouverts  - Actions Europe Petites Cap.</v>
          </cell>
          <cell r="M2647" t="str">
            <v>FCE0</v>
          </cell>
          <cell r="N2647" t="str">
            <v>FCE0B</v>
          </cell>
          <cell r="O2647" t="str">
            <v>Quotidien</v>
          </cell>
          <cell r="P2647" t="str">
            <v>France</v>
          </cell>
          <cell r="Q2647" t="str">
            <v>Oui</v>
          </cell>
          <cell r="R2647" t="str">
            <v/>
          </cell>
          <cell r="S2647" t="str">
            <v/>
          </cell>
          <cell r="T2647" t="str">
            <v>Europe</v>
          </cell>
          <cell r="U2647" t="str">
            <v>Europe</v>
          </cell>
          <cell r="V2647">
            <v>6</v>
          </cell>
          <cell r="W2647" t="str">
            <v>Non</v>
          </cell>
          <cell r="X2647" t="str">
            <v>Cap</v>
          </cell>
          <cell r="Y2647" t="str">
            <v>11h15</v>
          </cell>
          <cell r="Z2647" t="str">
            <v>J+1</v>
          </cell>
          <cell r="AB2647" t="str">
            <v>Non</v>
          </cell>
          <cell r="AC2647" t="str">
            <v>Oui</v>
          </cell>
          <cell r="AD2647">
            <v>2.1</v>
          </cell>
          <cell r="AE2647">
            <v>2.31</v>
          </cell>
        </row>
        <row r="2648">
          <cell r="A2648" t="str">
            <v>FR0007475843</v>
          </cell>
          <cell r="B2648" t="str">
            <v>ODDO BHF Algo Emerging Markets CR-EUR</v>
          </cell>
          <cell r="C2648" t="str">
            <v/>
          </cell>
          <cell r="D2648">
            <v>5</v>
          </cell>
          <cell r="E2648" t="str">
            <v>FCP</v>
          </cell>
          <cell r="F2648" t="str">
            <v>Oddo Meriten AM</v>
          </cell>
          <cell r="G2648" t="str">
            <v>ODDO BHF Asset Management SAS</v>
          </cell>
          <cell r="H2648" t="str">
            <v>EUR</v>
          </cell>
          <cell r="I2648" t="str">
            <v>MSCI EM NR EUR</v>
          </cell>
          <cell r="J2648" t="str">
            <v>https://am.oddo-bhf.com</v>
          </cell>
          <cell r="K2648" t="str">
            <v>Actions Marchés Emergents</v>
          </cell>
          <cell r="L2648" t="str">
            <v>Europe Fonds ouverts  - Actions Marchés Emergents</v>
          </cell>
          <cell r="M2648" t="str">
            <v>FJ00</v>
          </cell>
          <cell r="N2648" t="str">
            <v>FJ00B</v>
          </cell>
          <cell r="O2648" t="str">
            <v>Quotidien</v>
          </cell>
          <cell r="P2648" t="str">
            <v>France</v>
          </cell>
          <cell r="Q2648" t="str">
            <v>Non</v>
          </cell>
          <cell r="R2648" t="str">
            <v/>
          </cell>
          <cell r="S2648" t="str">
            <v/>
          </cell>
          <cell r="T2648" t="str">
            <v>Marchés Emergents</v>
          </cell>
          <cell r="U2648" t="str">
            <v>Global Emerging Mkts</v>
          </cell>
          <cell r="V2648">
            <v>6</v>
          </cell>
          <cell r="W2648" t="str">
            <v>Non</v>
          </cell>
          <cell r="X2648" t="str">
            <v>Cap</v>
          </cell>
          <cell r="AB2648" t="str">
            <v>Non</v>
          </cell>
          <cell r="AC2648" t="str">
            <v>Oui</v>
          </cell>
          <cell r="AD2648">
            <v>1.75</v>
          </cell>
          <cell r="AE2648">
            <v>1.75</v>
          </cell>
        </row>
        <row r="2649">
          <cell r="A2649" t="str">
            <v>FR0011570613</v>
          </cell>
          <cell r="B2649" t="str">
            <v>Oddo BHF Algo Min Var CR-EUR</v>
          </cell>
          <cell r="D2649">
            <v>5</v>
          </cell>
          <cell r="E2649" t="str">
            <v>FCP</v>
          </cell>
          <cell r="F2649" t="str">
            <v>Oddo Meriten AM</v>
          </cell>
          <cell r="G2649" t="str">
            <v>ODDO BHF Asset Management SAS</v>
          </cell>
          <cell r="H2649" t="str">
            <v>EUR</v>
          </cell>
          <cell r="I2649" t="str">
            <v>MSCI Europe NR EUR</v>
          </cell>
          <cell r="J2649" t="str">
            <v>https://am.oddo-bhf.com</v>
          </cell>
          <cell r="K2649" t="str">
            <v>Actions Europe Grandes Capitalisations Mixte</v>
          </cell>
          <cell r="L2649" t="str">
            <v>Europe Fonds ouverts  - Actions Europe Gdes Cap. Mixte</v>
          </cell>
          <cell r="M2649" t="str">
            <v>FCBB</v>
          </cell>
          <cell r="N2649" t="str">
            <v>FCBBB</v>
          </cell>
          <cell r="O2649" t="str">
            <v>Quotidien</v>
          </cell>
          <cell r="P2649" t="str">
            <v>France</v>
          </cell>
          <cell r="Q2649" t="str">
            <v>Oui</v>
          </cell>
          <cell r="R2649" t="str">
            <v/>
          </cell>
          <cell r="S2649" t="str">
            <v>+ 85 ans</v>
          </cell>
          <cell r="T2649" t="str">
            <v>Europe</v>
          </cell>
          <cell r="U2649" t="str">
            <v>Europe</v>
          </cell>
          <cell r="V2649">
            <v>5</v>
          </cell>
          <cell r="W2649" t="str">
            <v>Non</v>
          </cell>
          <cell r="X2649" t="str">
            <v>Cap</v>
          </cell>
          <cell r="Y2649" t="str">
            <v>11h15</v>
          </cell>
          <cell r="Z2649" t="str">
            <v>J+1</v>
          </cell>
          <cell r="AB2649" t="str">
            <v>Non</v>
          </cell>
          <cell r="AC2649" t="str">
            <v>Oui</v>
          </cell>
          <cell r="AD2649">
            <v>1.5</v>
          </cell>
          <cell r="AE2649">
            <v>1.6</v>
          </cell>
        </row>
        <row r="2650">
          <cell r="A2650" t="str">
            <v>LU1833929729</v>
          </cell>
          <cell r="B2650" t="str">
            <v>Oddo BHF Algo Trend US CR EUR</v>
          </cell>
          <cell r="D2650">
            <v>5</v>
          </cell>
          <cell r="E2650" t="str">
            <v>SICAV</v>
          </cell>
          <cell r="F2650" t="str">
            <v>Oddo Meriten AM</v>
          </cell>
          <cell r="G2650" t="str">
            <v>ODDO BHF Asset Management SAS</v>
          </cell>
          <cell r="H2650" t="str">
            <v>EUR</v>
          </cell>
          <cell r="I2650" t="str">
            <v>S&amp;P 500 NR EUR</v>
          </cell>
          <cell r="J2650" t="str">
            <v>https://am.oddo-bhf.com</v>
          </cell>
          <cell r="K2650" t="str">
            <v>Actions US Grandes Capitalisations Mixte</v>
          </cell>
          <cell r="L2650" t="str">
            <v>Europe Fonds ouverts  - Actions Etats-Unis Gdes Cap. Mixte</v>
          </cell>
          <cell r="M2650" t="str">
            <v>FFAC</v>
          </cell>
          <cell r="N2650" t="str">
            <v>FFACB</v>
          </cell>
          <cell r="O2650" t="str">
            <v>Quotidien</v>
          </cell>
          <cell r="P2650" t="str">
            <v>Austria;Germany;France;Luxembourg;</v>
          </cell>
          <cell r="Q2650" t="str">
            <v>Non</v>
          </cell>
          <cell r="R2650" t="str">
            <v/>
          </cell>
          <cell r="S2650" t="str">
            <v/>
          </cell>
          <cell r="T2650" t="str">
            <v>Amérique du Nord</v>
          </cell>
          <cell r="U2650" t="str">
            <v>États-Unis d'Amérique</v>
          </cell>
          <cell r="V2650">
            <v>6</v>
          </cell>
          <cell r="W2650" t="str">
            <v>Non</v>
          </cell>
          <cell r="X2650" t="str">
            <v>Cap</v>
          </cell>
          <cell r="Y2650" t="str">
            <v>11h15</v>
          </cell>
          <cell r="Z2650" t="str">
            <v>J+3</v>
          </cell>
          <cell r="AB2650" t="str">
            <v>Non</v>
          </cell>
          <cell r="AC2650" t="str">
            <v>Oui</v>
          </cell>
          <cell r="AD2650">
            <v>1.2</v>
          </cell>
          <cell r="AE2650">
            <v>1.31</v>
          </cell>
        </row>
        <row r="2651">
          <cell r="A2651" t="str">
            <v>LU1919842267</v>
          </cell>
          <cell r="B2651" t="str">
            <v>ODDO BHF Artificial Intllgnc CR-EUR</v>
          </cell>
          <cell r="D2651">
            <v>7</v>
          </cell>
          <cell r="E2651" t="str">
            <v>SICAV</v>
          </cell>
          <cell r="F2651" t="str">
            <v>Oddo Meriten AM</v>
          </cell>
          <cell r="G2651" t="str">
            <v>ODDO BHF Asset Management SAS</v>
          </cell>
          <cell r="H2651" t="str">
            <v>EUR</v>
          </cell>
          <cell r="I2651" t="str">
            <v>MSCI World NR USD</v>
          </cell>
          <cell r="J2651" t="str">
            <v>https://am.oddo-bhf.com</v>
          </cell>
          <cell r="K2651" t="str">
            <v>Secteur Technologies</v>
          </cell>
          <cell r="L2651" t="str">
            <v>Europe Fonds ouverts  - Actions Secteur Technologies</v>
          </cell>
          <cell r="M2651" t="str">
            <v>G0R0</v>
          </cell>
          <cell r="N2651" t="str">
            <v>G0R0B</v>
          </cell>
          <cell r="O2651" t="str">
            <v>Quotidien</v>
          </cell>
          <cell r="P2651" t="str">
            <v>Switzerland;Germany;Spain;France;Luxembourg;</v>
          </cell>
          <cell r="Q2651" t="str">
            <v>Non</v>
          </cell>
          <cell r="R2651" t="str">
            <v/>
          </cell>
          <cell r="S2651" t="str">
            <v/>
          </cell>
          <cell r="T2651" t="str">
            <v>International</v>
          </cell>
          <cell r="U2651" t="str">
            <v>Global</v>
          </cell>
          <cell r="V2651">
            <v>6</v>
          </cell>
          <cell r="W2651" t="str">
            <v>Non</v>
          </cell>
          <cell r="X2651" t="str">
            <v>Cap</v>
          </cell>
          <cell r="Y2651" t="str">
            <v>16h00</v>
          </cell>
          <cell r="Z2651" t="str">
            <v>J+3</v>
          </cell>
          <cell r="AA2651">
            <v>0</v>
          </cell>
          <cell r="AB2651" t="str">
            <v>Non</v>
          </cell>
          <cell r="AC2651" t="str">
            <v>Oui</v>
          </cell>
          <cell r="AD2651">
            <v>1.6</v>
          </cell>
          <cell r="AE2651">
            <v>1.7</v>
          </cell>
        </row>
        <row r="2652">
          <cell r="A2652" t="str">
            <v>FR0000989899</v>
          </cell>
          <cell r="B2652" t="str">
            <v>Oddo BHF Avenir CR-EUR</v>
          </cell>
          <cell r="C2652" t="str">
            <v/>
          </cell>
          <cell r="D2652">
            <v>21</v>
          </cell>
          <cell r="E2652" t="str">
            <v>FCP</v>
          </cell>
          <cell r="F2652" t="str">
            <v>Oddo Meriten AM</v>
          </cell>
          <cell r="G2652" t="str">
            <v>ODDO BHF Asset Management SAS</v>
          </cell>
          <cell r="H2652" t="str">
            <v>EUR</v>
          </cell>
          <cell r="I2652" t="str">
            <v>(MSCI France SMID NR EUR) 90% + ( Eonia) 10%</v>
          </cell>
          <cell r="J2652" t="str">
            <v>https://am.oddo-bhf.com</v>
          </cell>
          <cell r="K2652" t="str">
            <v>Actions France Petites &amp; Moyennes Capitalisations</v>
          </cell>
          <cell r="L2652" t="str">
            <v>Europe Fonds ouverts  - Actions France Petites &amp; Moy. Cap.</v>
          </cell>
          <cell r="M2652" t="str">
            <v>FACA</v>
          </cell>
          <cell r="N2652" t="str">
            <v>FACAB</v>
          </cell>
          <cell r="O2652" t="str">
            <v>Quotidien</v>
          </cell>
          <cell r="P2652" t="str">
            <v>France</v>
          </cell>
          <cell r="Q2652" t="str">
            <v>Oui</v>
          </cell>
          <cell r="R2652" t="str">
            <v/>
          </cell>
          <cell r="S2652" t="str">
            <v/>
          </cell>
          <cell r="T2652" t="str">
            <v>France</v>
          </cell>
          <cell r="U2652" t="str">
            <v>France</v>
          </cell>
          <cell r="V2652">
            <v>6</v>
          </cell>
          <cell r="W2652" t="str">
            <v>Non</v>
          </cell>
          <cell r="X2652" t="str">
            <v>Cap</v>
          </cell>
          <cell r="Y2652" t="str">
            <v>11h15</v>
          </cell>
          <cell r="Z2652" t="str">
            <v>J+2</v>
          </cell>
          <cell r="AA2652" t="str">
            <v>Label ISR 052020</v>
          </cell>
          <cell r="AB2652" t="str">
            <v>Oui</v>
          </cell>
          <cell r="AC2652" t="str">
            <v>Oui</v>
          </cell>
          <cell r="AD2652">
            <v>1.8</v>
          </cell>
          <cell r="AE2652">
            <v>1.82</v>
          </cell>
        </row>
        <row r="2653">
          <cell r="A2653" t="str">
            <v>FR0000989907</v>
          </cell>
          <cell r="B2653" t="str">
            <v>Oddo BHF Avenir DR-EUR</v>
          </cell>
          <cell r="D2653">
            <v>0</v>
          </cell>
          <cell r="E2653" t="str">
            <v>FCP</v>
          </cell>
          <cell r="F2653" t="str">
            <v>Oddo Meriten AM</v>
          </cell>
          <cell r="G2653" t="str">
            <v>ODDO BHF Asset Management SAS</v>
          </cell>
          <cell r="H2653" t="str">
            <v>EUR</v>
          </cell>
          <cell r="I2653" t="str">
            <v>(MSCI France SMID NR EUR) 90% + ( Eonia) 10%</v>
          </cell>
          <cell r="J2653" t="str">
            <v>https://am.oddo-bhf.com</v>
          </cell>
          <cell r="K2653" t="str">
            <v>Actions France Petites &amp; Moyennes Capitalisations</v>
          </cell>
          <cell r="L2653" t="str">
            <v>Europe Fonds ouverts  - Actions France Petites &amp; Moy. Cap.</v>
          </cell>
          <cell r="M2653" t="str">
            <v>FACA</v>
          </cell>
          <cell r="N2653" t="str">
            <v>FACAB</v>
          </cell>
          <cell r="O2653" t="str">
            <v>Quotidien</v>
          </cell>
          <cell r="P2653" t="str">
            <v>Switzerland;France;Italy;Netherlands;</v>
          </cell>
          <cell r="Q2653" t="str">
            <v>Oui</v>
          </cell>
          <cell r="R2653" t="str">
            <v/>
          </cell>
          <cell r="S2653" t="str">
            <v/>
          </cell>
          <cell r="T2653" t="str">
            <v>France</v>
          </cell>
          <cell r="U2653" t="str">
            <v>France</v>
          </cell>
          <cell r="V2653">
            <v>6</v>
          </cell>
          <cell r="W2653" t="str">
            <v>Non</v>
          </cell>
          <cell r="X2653" t="str">
            <v>Dist</v>
          </cell>
          <cell r="AA2653" t="str">
            <v>Label ISR 012021</v>
          </cell>
          <cell r="AB2653" t="str">
            <v>Oui</v>
          </cell>
          <cell r="AC2653" t="str">
            <v>Oui</v>
          </cell>
          <cell r="AD2653">
            <v>1.8</v>
          </cell>
          <cell r="AE2653">
            <v>1.82</v>
          </cell>
        </row>
        <row r="2654">
          <cell r="A2654" t="str">
            <v>FR0000990095</v>
          </cell>
          <cell r="B2654" t="str">
            <v>Oddo BHF Avenir Euro CR-EUR</v>
          </cell>
          <cell r="C2654" t="str">
            <v/>
          </cell>
          <cell r="D2654">
            <v>18</v>
          </cell>
          <cell r="E2654" t="str">
            <v>FCP</v>
          </cell>
          <cell r="F2654" t="str">
            <v>Oddo Meriten AM</v>
          </cell>
          <cell r="G2654" t="str">
            <v>ODDO BHF Asset Management SAS</v>
          </cell>
          <cell r="H2654" t="str">
            <v>EUR</v>
          </cell>
          <cell r="I2654" t="str">
            <v>MSCI EMU SMID NR EUR</v>
          </cell>
          <cell r="J2654" t="str">
            <v>https://am.oddo-bhf.com</v>
          </cell>
          <cell r="K2654" t="str">
            <v>Actions Zone Euro Moyennes Capitalisations</v>
          </cell>
          <cell r="L2654" t="str">
            <v>Europe Fonds ouverts  - Actions Zone Euro Moyennes Cap.</v>
          </cell>
          <cell r="M2654" t="str">
            <v>FBCA</v>
          </cell>
          <cell r="N2654" t="str">
            <v>FBCAB</v>
          </cell>
          <cell r="O2654" t="str">
            <v>Quotidien</v>
          </cell>
          <cell r="P2654" t="str">
            <v>Austria;France;</v>
          </cell>
          <cell r="Q2654" t="str">
            <v>Oui</v>
          </cell>
          <cell r="R2654" t="str">
            <v/>
          </cell>
          <cell r="S2654" t="str">
            <v/>
          </cell>
          <cell r="T2654" t="str">
            <v>Zone Euro</v>
          </cell>
          <cell r="U2654" t="str">
            <v>Euroland</v>
          </cell>
          <cell r="V2654">
            <v>6</v>
          </cell>
          <cell r="W2654" t="str">
            <v>Non</v>
          </cell>
          <cell r="X2654" t="str">
            <v>Cap</v>
          </cell>
          <cell r="Y2654" t="str">
            <v>11h15</v>
          </cell>
          <cell r="Z2654" t="str">
            <v>Cut Off: 11h15  Val:J+2  DE:</v>
          </cell>
          <cell r="AA2654" t="str">
            <v>Label ISR 052020</v>
          </cell>
          <cell r="AB2654" t="str">
            <v>Oui</v>
          </cell>
          <cell r="AC2654" t="str">
            <v>Oui</v>
          </cell>
          <cell r="AD2654">
            <v>2</v>
          </cell>
          <cell r="AE2654">
            <v>2.21</v>
          </cell>
        </row>
        <row r="2655">
          <cell r="A2655" t="str">
            <v>FR0011036920</v>
          </cell>
          <cell r="B2655" t="str">
            <v>Oddo BHF Avenir Europe CN-EUR</v>
          </cell>
          <cell r="C2655" t="str">
            <v>Clean share</v>
          </cell>
          <cell r="D2655">
            <v>0</v>
          </cell>
          <cell r="E2655" t="str">
            <v>FCP</v>
          </cell>
          <cell r="F2655" t="str">
            <v>Oddo Meriten AM</v>
          </cell>
          <cell r="G2655" t="str">
            <v>ODDO BHF Asset Management SAS</v>
          </cell>
          <cell r="H2655" t="str">
            <v>EUR</v>
          </cell>
          <cell r="I2655" t="str">
            <v>MSCI Europe SMID NR EUR</v>
          </cell>
          <cell r="J2655" t="str">
            <v>https://am.oddo-bhf.com</v>
          </cell>
          <cell r="K2655" t="str">
            <v>Actions Europe Moyennes Capitalisations</v>
          </cell>
          <cell r="L2655" t="str">
            <v>Europe Fonds ouverts  - Actions Europe Moyennes Cap.</v>
          </cell>
          <cell r="M2655" t="str">
            <v>FCD0</v>
          </cell>
          <cell r="N2655" t="str">
            <v>FCD0B</v>
          </cell>
          <cell r="O2655" t="str">
            <v>Quotidien</v>
          </cell>
          <cell r="P2655" t="str">
            <v>Austria;Belgium;Switzerland;Chile;Germany;Spain;France;Italy;Netherlands;Portugal;Sweden;</v>
          </cell>
          <cell r="Q2655" t="str">
            <v>Non</v>
          </cell>
          <cell r="R2655" t="str">
            <v/>
          </cell>
          <cell r="S2655" t="str">
            <v/>
          </cell>
          <cell r="T2655" t="str">
            <v>Europe</v>
          </cell>
          <cell r="U2655" t="str">
            <v>Europe</v>
          </cell>
          <cell r="V2655">
            <v>6</v>
          </cell>
          <cell r="W2655" t="str">
            <v>Non</v>
          </cell>
          <cell r="X2655" t="str">
            <v>Cap</v>
          </cell>
          <cell r="Y2655" t="str">
            <v>11h15</v>
          </cell>
          <cell r="Z2655" t="str">
            <v>J+2</v>
          </cell>
          <cell r="AA2655" t="str">
            <v>Label ISR 012021</v>
          </cell>
          <cell r="AB2655" t="str">
            <v>Oui</v>
          </cell>
          <cell r="AC2655" t="str">
            <v>Oui</v>
          </cell>
          <cell r="AD2655">
            <v>1</v>
          </cell>
          <cell r="AE2655">
            <v>1.22</v>
          </cell>
        </row>
        <row r="2656">
          <cell r="A2656" t="str">
            <v>FR0000974149</v>
          </cell>
          <cell r="B2656" t="str">
            <v>Oddo BHF Avenir Europe CR-EUR</v>
          </cell>
          <cell r="C2656" t="str">
            <v/>
          </cell>
          <cell r="D2656">
            <v>18</v>
          </cell>
          <cell r="E2656" t="str">
            <v>FCP</v>
          </cell>
          <cell r="F2656" t="str">
            <v>Oddo Meriten AM</v>
          </cell>
          <cell r="G2656" t="str">
            <v>ODDO BHF Asset Management SAS</v>
          </cell>
          <cell r="H2656" t="str">
            <v>EUR</v>
          </cell>
          <cell r="I2656" t="str">
            <v>MSCI Europe SMID NR EUR</v>
          </cell>
          <cell r="J2656" t="str">
            <v>https://am.oddo-bhf.com</v>
          </cell>
          <cell r="K2656" t="str">
            <v>Actions Europe Moyennes Capitalisations</v>
          </cell>
          <cell r="L2656" t="str">
            <v>Europe Fonds ouverts  - Actions Europe Moyennes Cap.</v>
          </cell>
          <cell r="M2656" t="str">
            <v>FCD0</v>
          </cell>
          <cell r="N2656" t="str">
            <v>FCD0B</v>
          </cell>
          <cell r="O2656" t="str">
            <v>Quotidien</v>
          </cell>
          <cell r="P2656" t="str">
            <v>Austria;Switzerland;Germany;Spain;France;Italy;Netherlands;</v>
          </cell>
          <cell r="Q2656" t="str">
            <v>Non</v>
          </cell>
          <cell r="R2656" t="str">
            <v/>
          </cell>
          <cell r="S2656" t="str">
            <v/>
          </cell>
          <cell r="T2656" t="str">
            <v>Europe</v>
          </cell>
          <cell r="U2656" t="str">
            <v>Europe</v>
          </cell>
          <cell r="V2656">
            <v>6</v>
          </cell>
          <cell r="W2656" t="str">
            <v>Non</v>
          </cell>
          <cell r="X2656" t="str">
            <v>Cap</v>
          </cell>
          <cell r="Y2656" t="str">
            <v>11h15</v>
          </cell>
          <cell r="Z2656" t="str">
            <v>Cut Off: 11h15  Val:J+2  DE:4%</v>
          </cell>
          <cell r="AA2656" t="str">
            <v>Label ISR 052020</v>
          </cell>
          <cell r="AB2656" t="str">
            <v>Oui</v>
          </cell>
          <cell r="AC2656" t="str">
            <v>Oui</v>
          </cell>
          <cell r="AD2656">
            <v>2</v>
          </cell>
          <cell r="AE2656">
            <v>2.17</v>
          </cell>
        </row>
        <row r="2657">
          <cell r="A2657" t="str">
            <v>LU1752460292</v>
          </cell>
          <cell r="B2657" t="str">
            <v>ODDO BHF Sust Crdt Opps CR-EUR</v>
          </cell>
          <cell r="C2657" t="str">
            <v>absorption de FR0011630599 Oddo Crédit Opportunities CR-EUR - 10/09/2019</v>
          </cell>
          <cell r="D2657">
            <v>3</v>
          </cell>
          <cell r="E2657" t="str">
            <v>SICAV</v>
          </cell>
          <cell r="F2657" t="str">
            <v>Oddo Meriten AM</v>
          </cell>
          <cell r="G2657" t="str">
            <v>ODDO BHF Asset Management SAS</v>
          </cell>
          <cell r="H2657" t="str">
            <v>EUR</v>
          </cell>
          <cell r="I2657" t="str">
            <v>Pas d'indice de référence</v>
          </cell>
          <cell r="J2657" t="str">
            <v>https://am.oddo-bhf.com</v>
          </cell>
          <cell r="K2657" t="str">
            <v>Obligations Flexibles EUR</v>
          </cell>
          <cell r="L2657" t="str">
            <v>Europe Fonds ouverts  - Obligations EUR Flexibles</v>
          </cell>
          <cell r="M2657" t="str">
            <v>BBGA</v>
          </cell>
          <cell r="N2657" t="str">
            <v>BBGAB</v>
          </cell>
          <cell r="O2657" t="str">
            <v>Quotidien</v>
          </cell>
          <cell r="P2657" t="str">
            <v>Austria;Switzerland;Germany;Spain;France;Luxembourg;Portugal;</v>
          </cell>
          <cell r="Q2657" t="str">
            <v>Non</v>
          </cell>
          <cell r="R2657" t="str">
            <v/>
          </cell>
          <cell r="S2657" t="str">
            <v>+ 85 ans</v>
          </cell>
          <cell r="T2657" t="str">
            <v>International</v>
          </cell>
          <cell r="U2657" t="str">
            <v>Global</v>
          </cell>
          <cell r="V2657">
            <v>3</v>
          </cell>
          <cell r="W2657" t="str">
            <v>Non</v>
          </cell>
          <cell r="X2657" t="str">
            <v>Cap</v>
          </cell>
          <cell r="Y2657" t="str">
            <v>11h00</v>
          </cell>
          <cell r="Z2657" t="str">
            <v>J+3</v>
          </cell>
          <cell r="AA2657" t="str">
            <v>Label FNG Siegel 01/2022, Label ISR 01/2022</v>
          </cell>
          <cell r="AB2657" t="str">
            <v>Oui</v>
          </cell>
          <cell r="AC2657" t="str">
            <v>Oui</v>
          </cell>
          <cell r="AD2657">
            <v>1</v>
          </cell>
          <cell r="AE2657">
            <v>1.1100000000000001</v>
          </cell>
        </row>
        <row r="2658">
          <cell r="A2658" t="str">
            <v>FR0000980989</v>
          </cell>
          <cell r="B2658" t="str">
            <v>Oddo BHF Sustain European Cnvrt CR-EUR</v>
          </cell>
          <cell r="C2658" t="str">
            <v>Absorption du support FR0010297564 Oddo BHF European Convertibles CR-EUR le 02/06/2021</v>
          </cell>
          <cell r="D2658">
            <v>9</v>
          </cell>
          <cell r="E2658" t="str">
            <v>FCP</v>
          </cell>
          <cell r="F2658" t="str">
            <v>Oddo Meriten AM</v>
          </cell>
          <cell r="G2658" t="str">
            <v>ODDO BHF Asset Management SAS</v>
          </cell>
          <cell r="H2658" t="str">
            <v>EUR</v>
          </cell>
          <cell r="I2658" t="str">
            <v>Exane ECI Euro TR</v>
          </cell>
          <cell r="J2658" t="str">
            <v>https://am.oddo-bhf.com</v>
          </cell>
          <cell r="K2658" t="str">
            <v>Obligations Convertibles - Europe</v>
          </cell>
          <cell r="L2658" t="str">
            <v>Europe Fonds ouverts  - Convertibles Europe</v>
          </cell>
          <cell r="M2658" t="str">
            <v>C00A</v>
          </cell>
          <cell r="N2658" t="str">
            <v>C00AB</v>
          </cell>
          <cell r="O2658" t="str">
            <v>Quotidien</v>
          </cell>
          <cell r="P2658" t="str">
            <v>Switzerland;Germany;Spain;France;Netherlands;</v>
          </cell>
          <cell r="Q2658" t="str">
            <v>Non</v>
          </cell>
          <cell r="R2658" t="str">
            <v/>
          </cell>
          <cell r="S2658" t="str">
            <v>+ 85 ans</v>
          </cell>
          <cell r="T2658" t="str">
            <v>Zone Euro</v>
          </cell>
          <cell r="U2658" t="str">
            <v>Euroland</v>
          </cell>
          <cell r="V2658">
            <v>4</v>
          </cell>
          <cell r="W2658" t="str">
            <v>Non</v>
          </cell>
          <cell r="X2658" t="str">
            <v>Cap</v>
          </cell>
          <cell r="Y2658" t="str">
            <v>11h15</v>
          </cell>
          <cell r="Z2658" t="str">
            <v>J+2</v>
          </cell>
          <cell r="AA2658" t="str">
            <v>Label ISR 052020</v>
          </cell>
          <cell r="AB2658" t="str">
            <v>Oui</v>
          </cell>
          <cell r="AC2658" t="str">
            <v>Oui</v>
          </cell>
          <cell r="AD2658">
            <v>1</v>
          </cell>
          <cell r="AE2658">
            <v>1</v>
          </cell>
        </row>
        <row r="2659">
          <cell r="A2659" t="str">
            <v>FR0010574434</v>
          </cell>
          <cell r="B2659" t="str">
            <v>Oddo BHF Génération CR-EUR</v>
          </cell>
          <cell r="C2659" t="str">
            <v>Demande réf 16/09/2016</v>
          </cell>
          <cell r="D2659">
            <v>16</v>
          </cell>
          <cell r="E2659" t="str">
            <v>FCP</v>
          </cell>
          <cell r="F2659" t="str">
            <v>Oddo Meriten AM</v>
          </cell>
          <cell r="G2659" t="str">
            <v>ODDO BHF Asset Management SAS</v>
          </cell>
          <cell r="H2659" t="str">
            <v>EUR</v>
          </cell>
          <cell r="I2659" t="str">
            <v>MSCI EMU NR EUR</v>
          </cell>
          <cell r="J2659" t="str">
            <v>https://am.oddo-bhf.com</v>
          </cell>
          <cell r="K2659" t="str">
            <v>Actions Zone Euro Grandes Capitalisations</v>
          </cell>
          <cell r="L2659" t="str">
            <v>Europe Fonds ouverts  - Actions Zone Euro Grandes Cap.</v>
          </cell>
          <cell r="M2659" t="str">
            <v>FBAA</v>
          </cell>
          <cell r="N2659" t="str">
            <v>FBAAB</v>
          </cell>
          <cell r="O2659" t="str">
            <v>Quotidien</v>
          </cell>
          <cell r="P2659" t="str">
            <v>France;Netherlands;</v>
          </cell>
          <cell r="Q2659" t="str">
            <v>Oui</v>
          </cell>
          <cell r="R2659" t="str">
            <v/>
          </cell>
          <cell r="S2659" t="str">
            <v/>
          </cell>
          <cell r="T2659" t="str">
            <v>Zone Euro</v>
          </cell>
          <cell r="U2659" t="str">
            <v>Euroland</v>
          </cell>
          <cell r="V2659">
            <v>6</v>
          </cell>
          <cell r="W2659" t="str">
            <v>Non</v>
          </cell>
          <cell r="X2659" t="str">
            <v>Cap</v>
          </cell>
          <cell r="Y2659" t="str">
            <v>11h15</v>
          </cell>
          <cell r="Z2659" t="str">
            <v>J+2</v>
          </cell>
          <cell r="AA2659" t="str">
            <v>Label ISR 052020</v>
          </cell>
          <cell r="AB2659" t="str">
            <v>Oui</v>
          </cell>
          <cell r="AC2659" t="str">
            <v>Oui</v>
          </cell>
          <cell r="AD2659">
            <v>2</v>
          </cell>
          <cell r="AE2659">
            <v>2.5</v>
          </cell>
        </row>
        <row r="2660">
          <cell r="A2660" t="str">
            <v>FR0013426657</v>
          </cell>
          <cell r="B2660" t="str">
            <v>Oddo BHF Global Target 2026 CR-EUR</v>
          </cell>
          <cell r="C2660" t="str">
            <v>Retiré des listes : SLSPL, Oxygène, Oxynor et PremiumLUX le 18/01/2020 - FDC - fin de commercialisation le 30/12/2020 - Fin du produit 31/12/2026 - AVENANT SPECIFIQUE / VERIFIER ARE grille</v>
          </cell>
          <cell r="D2660">
            <v>0</v>
          </cell>
          <cell r="E2660" t="str">
            <v>FCP</v>
          </cell>
          <cell r="F2660" t="str">
            <v>Oddo Meriten AM</v>
          </cell>
          <cell r="G2660" t="str">
            <v>ODDO BHF Asset Management SAS</v>
          </cell>
          <cell r="H2660" t="str">
            <v>EUR</v>
          </cell>
          <cell r="I2660" t="str">
            <v>Pas d'indice de référence</v>
          </cell>
          <cell r="J2660" t="str">
            <v>https://am.oddo-bhf.com</v>
          </cell>
          <cell r="K2660" t="str">
            <v>Obligation Terme Fixe (3)</v>
          </cell>
          <cell r="L2660" t="str">
            <v>Europe Fonds ouverts  - Obligations à échéance</v>
          </cell>
          <cell r="M2660" t="str">
            <v>BBEA</v>
          </cell>
          <cell r="N2660" t="str">
            <v>BBEAB</v>
          </cell>
          <cell r="O2660" t="str">
            <v>Quotidien</v>
          </cell>
          <cell r="P2660" t="str">
            <v>Switzerland;Spain;Finland;France;Italy;Sweden;</v>
          </cell>
          <cell r="Q2660" t="str">
            <v>Non</v>
          </cell>
          <cell r="R2660" t="str">
            <v/>
          </cell>
          <cell r="S2660" t="str">
            <v>+ 85 ans</v>
          </cell>
          <cell r="T2660" t="str">
            <v>International</v>
          </cell>
          <cell r="U2660" t="str">
            <v>Global</v>
          </cell>
          <cell r="V2660">
            <v>4</v>
          </cell>
          <cell r="W2660" t="str">
            <v>Non</v>
          </cell>
          <cell r="X2660" t="str">
            <v>Cap</v>
          </cell>
          <cell r="Y2660" t="str">
            <v>11h15</v>
          </cell>
          <cell r="Z2660" t="str">
            <v>J+2</v>
          </cell>
          <cell r="AB2660" t="str">
            <v>Non</v>
          </cell>
          <cell r="AC2660" t="str">
            <v>Oui</v>
          </cell>
          <cell r="AD2660">
            <v>1.1000000000000001</v>
          </cell>
          <cell r="AE2660">
            <v>1.1100000000000001</v>
          </cell>
        </row>
        <row r="2661">
          <cell r="A2661" t="str">
            <v>FR0013173416</v>
          </cell>
          <cell r="B2661" t="str">
            <v>Oddo BHF Haut Rendement 2023 CR-EUR</v>
          </cell>
          <cell r="C2661" t="str">
            <v>FDC 12/01/2018 - AVENANT SPECIFIQUE / fin produit 31/12/2023 (était SLSPL, 1818, Darjee) / VERIFIER ARE grille</v>
          </cell>
          <cell r="D2661">
            <v>1</v>
          </cell>
          <cell r="E2661" t="str">
            <v>FCP</v>
          </cell>
          <cell r="F2661" t="str">
            <v>Oddo Meriten AM</v>
          </cell>
          <cell r="G2661" t="str">
            <v>ODDO BHF Asset Management SAS</v>
          </cell>
          <cell r="H2661" t="str">
            <v>EUR</v>
          </cell>
          <cell r="I2661" t="str">
            <v>Pas d'indice de référence</v>
          </cell>
          <cell r="J2661" t="str">
            <v>https://am.oddo-bhf.com</v>
          </cell>
          <cell r="K2661" t="str">
            <v>Obligation Terme Fixe (3)</v>
          </cell>
          <cell r="L2661" t="str">
            <v>Europe Fonds ouverts  - Obligations à échéance</v>
          </cell>
          <cell r="M2661" t="str">
            <v>BBEA</v>
          </cell>
          <cell r="N2661" t="str">
            <v>BBEAB</v>
          </cell>
          <cell r="O2661" t="str">
            <v>Quotidien</v>
          </cell>
          <cell r="P2661" t="str">
            <v>France</v>
          </cell>
          <cell r="Q2661" t="str">
            <v>Non</v>
          </cell>
          <cell r="R2661" t="str">
            <v/>
          </cell>
          <cell r="S2661" t="str">
            <v>+ 85 ans</v>
          </cell>
          <cell r="T2661" t="str">
            <v>Europe</v>
          </cell>
          <cell r="U2661" t="str">
            <v>Europe</v>
          </cell>
          <cell r="V2661">
            <v>3</v>
          </cell>
          <cell r="W2661" t="str">
            <v>Non</v>
          </cell>
          <cell r="X2661" t="str">
            <v>Cap</v>
          </cell>
          <cell r="Y2661" t="str">
            <v>11h15</v>
          </cell>
          <cell r="Z2661" t="str">
            <v>J+2</v>
          </cell>
          <cell r="AB2661" t="str">
            <v>Non</v>
          </cell>
          <cell r="AC2661" t="str">
            <v>Oui</v>
          </cell>
          <cell r="AD2661">
            <v>1.2</v>
          </cell>
          <cell r="AE2661">
            <v>1.2</v>
          </cell>
        </row>
        <row r="2662">
          <cell r="A2662" t="str">
            <v>FR0013300688</v>
          </cell>
          <cell r="B2662" t="str">
            <v>Oddo BHF Haut Rendement 2025 CR-EUR</v>
          </cell>
          <cell r="C2662" t="str">
            <v>FDC - fin de commercialisation le 30/09/2019 - AVENANT SPECIFIQUE / VERIFIER ARE grille (était SLSPL, SLPERE, OXYGENE, TOTRESAVIE, Collectif))</v>
          </cell>
          <cell r="D2662">
            <v>0</v>
          </cell>
          <cell r="E2662" t="str">
            <v>FCP</v>
          </cell>
          <cell r="F2662" t="str">
            <v>Oddo Meriten AM</v>
          </cell>
          <cell r="G2662" t="str">
            <v>ODDO BHF Asset Management SAS</v>
          </cell>
          <cell r="H2662" t="str">
            <v>EUR</v>
          </cell>
          <cell r="I2662" t="str">
            <v>Pas d'indice de référence</v>
          </cell>
          <cell r="J2662" t="str">
            <v>https://am.oddo-bhf.com</v>
          </cell>
          <cell r="K2662" t="str">
            <v>Obligation Terme Fixe (3)</v>
          </cell>
          <cell r="L2662" t="str">
            <v>Europe Fonds ouverts  - Obligations à échéance</v>
          </cell>
          <cell r="M2662" t="str">
            <v>BBEA</v>
          </cell>
          <cell r="N2662" t="str">
            <v>BBEAB</v>
          </cell>
          <cell r="O2662" t="str">
            <v>Quotidien</v>
          </cell>
          <cell r="P2662" t="str">
            <v>France</v>
          </cell>
          <cell r="Q2662" t="str">
            <v>Non</v>
          </cell>
          <cell r="R2662" t="str">
            <v/>
          </cell>
          <cell r="S2662" t="str">
            <v>+ 85 ans</v>
          </cell>
          <cell r="T2662" t="str">
            <v>International</v>
          </cell>
          <cell r="U2662" t="str">
            <v>Global</v>
          </cell>
          <cell r="V2662">
            <v>3</v>
          </cell>
          <cell r="W2662" t="str">
            <v>Non</v>
          </cell>
          <cell r="X2662" t="str">
            <v>Cap</v>
          </cell>
          <cell r="Y2662" t="str">
            <v>11h15</v>
          </cell>
          <cell r="Z2662" t="str">
            <v>J+2</v>
          </cell>
          <cell r="AB2662" t="str">
            <v>Non</v>
          </cell>
          <cell r="AC2662" t="str">
            <v>Oui</v>
          </cell>
          <cell r="AD2662">
            <v>1.25</v>
          </cell>
          <cell r="AE2662">
            <v>1.25</v>
          </cell>
        </row>
        <row r="2663">
          <cell r="A2663" t="str">
            <v>FR0000989915</v>
          </cell>
          <cell r="B2663" t="str">
            <v>Oddo BHF Immobilier CR-EUR</v>
          </cell>
          <cell r="C2663" t="str">
            <v/>
          </cell>
          <cell r="D2663">
            <v>6</v>
          </cell>
          <cell r="E2663" t="str">
            <v>FCP</v>
          </cell>
          <cell r="F2663" t="str">
            <v>Oddo Meriten AM</v>
          </cell>
          <cell r="G2663" t="str">
            <v>ODDO BHF Asset Management SAS</v>
          </cell>
          <cell r="H2663" t="str">
            <v>EUR</v>
          </cell>
          <cell r="I2663" t="str">
            <v>FTSE EPRA Nareit Eurozone Capped NR EUR</v>
          </cell>
          <cell r="J2663" t="str">
            <v>https://am.oddo-bhf.com</v>
          </cell>
          <cell r="K2663" t="str">
            <v>Secteur Immobilier Europe</v>
          </cell>
          <cell r="L2663" t="str">
            <v>Europe Fonds ouverts  - Immobilier - Indirect Zone Euro</v>
          </cell>
          <cell r="M2663" t="str">
            <v>G0I0</v>
          </cell>
          <cell r="N2663" t="str">
            <v>G0I0B</v>
          </cell>
          <cell r="O2663" t="str">
            <v>Quotidien</v>
          </cell>
          <cell r="P2663" t="str">
            <v>Spain;France;</v>
          </cell>
          <cell r="Q2663" t="str">
            <v>Non</v>
          </cell>
          <cell r="R2663" t="str">
            <v/>
          </cell>
          <cell r="S2663" t="str">
            <v/>
          </cell>
          <cell r="T2663" t="str">
            <v>Zone Euro</v>
          </cell>
          <cell r="U2663" t="str">
            <v>Euroland</v>
          </cell>
          <cell r="V2663">
            <v>6</v>
          </cell>
          <cell r="W2663" t="str">
            <v>Non</v>
          </cell>
          <cell r="X2663" t="str">
            <v>Cap</v>
          </cell>
          <cell r="Y2663" t="str">
            <v>11h15</v>
          </cell>
          <cell r="Z2663" t="str">
            <v>J+2</v>
          </cell>
          <cell r="AB2663" t="str">
            <v>Non</v>
          </cell>
          <cell r="AC2663" t="str">
            <v>Oui</v>
          </cell>
          <cell r="AD2663">
            <v>1.8</v>
          </cell>
          <cell r="AE2663">
            <v>2.21</v>
          </cell>
        </row>
        <row r="2664">
          <cell r="A2664" t="str">
            <v>FR0000446692</v>
          </cell>
          <cell r="B2664" t="str">
            <v>Oddo BHF Best Thematics CR-EUR</v>
          </cell>
          <cell r="C2664" t="str">
            <v/>
          </cell>
          <cell r="D2664">
            <v>7</v>
          </cell>
          <cell r="E2664" t="str">
            <v>FCP</v>
          </cell>
          <cell r="F2664" t="str">
            <v>Oddo Meriten AM</v>
          </cell>
          <cell r="G2664" t="str">
            <v>ODDO BHF Asset Management SAS</v>
          </cell>
          <cell r="H2664" t="str">
            <v>EUR</v>
          </cell>
          <cell r="I2664" t="str">
            <v>MSCI ACWI NR EUR</v>
          </cell>
          <cell r="J2664" t="str">
            <v>https://am.oddo-bhf.com</v>
          </cell>
          <cell r="K2664" t="str">
            <v>Actions International Grandes Capitalisations Mixte</v>
          </cell>
          <cell r="L2664" t="str">
            <v>Europe Fonds ouverts  - Actions Internationales Gdes Cap. Mixte</v>
          </cell>
          <cell r="M2664" t="str">
            <v>FEAD</v>
          </cell>
          <cell r="N2664" t="str">
            <v>FEADB</v>
          </cell>
          <cell r="O2664" t="str">
            <v>Quotidien</v>
          </cell>
          <cell r="P2664" t="str">
            <v>France</v>
          </cell>
          <cell r="Q2664" t="str">
            <v>Non</v>
          </cell>
          <cell r="R2664" t="str">
            <v/>
          </cell>
          <cell r="S2664" t="str">
            <v/>
          </cell>
          <cell r="T2664" t="str">
            <v>International</v>
          </cell>
          <cell r="U2664" t="str">
            <v>Global</v>
          </cell>
          <cell r="V2664">
            <v>6</v>
          </cell>
          <cell r="W2664" t="str">
            <v>Non</v>
          </cell>
          <cell r="X2664" t="str">
            <v>Cap</v>
          </cell>
          <cell r="Y2664" t="str">
            <v>17h45</v>
          </cell>
          <cell r="Z2664" t="str">
            <v>Cut Off: 17h45  Val:J+2  DE:4%</v>
          </cell>
          <cell r="AB2664" t="str">
            <v>Non</v>
          </cell>
          <cell r="AC2664" t="str">
            <v>Oui</v>
          </cell>
          <cell r="AD2664">
            <v>2</v>
          </cell>
          <cell r="AE2664">
            <v>2.68</v>
          </cell>
        </row>
        <row r="2665">
          <cell r="A2665" t="str">
            <v>FR0000992042</v>
          </cell>
          <cell r="B2665" t="str">
            <v>Oddo BHF Patrimoine CR-EUR</v>
          </cell>
          <cell r="D2665">
            <v>13</v>
          </cell>
          <cell r="E2665" t="str">
            <v>FCP</v>
          </cell>
          <cell r="F2665" t="str">
            <v>Oddo Meriten AM</v>
          </cell>
          <cell r="G2665" t="str">
            <v>ODDO BHF Asset Management SAS</v>
          </cell>
          <cell r="H2665" t="str">
            <v>EUR</v>
          </cell>
          <cell r="I2665" t="str">
            <v>Pas d'indice de référence</v>
          </cell>
          <cell r="J2665" t="str">
            <v>https://am.oddo-bhf.com</v>
          </cell>
          <cell r="K2665" t="str">
            <v>Mixtes EUR Equilibrés</v>
          </cell>
          <cell r="L2665" t="str">
            <v>Europe Fonds ouverts  - Allocation EUR Modérée - International</v>
          </cell>
          <cell r="M2665" t="str">
            <v>EABA</v>
          </cell>
          <cell r="N2665" t="str">
            <v>EABAB</v>
          </cell>
          <cell r="O2665" t="str">
            <v>Quotidien</v>
          </cell>
          <cell r="P2665" t="str">
            <v>France</v>
          </cell>
          <cell r="Q2665" t="str">
            <v>Non</v>
          </cell>
          <cell r="R2665" t="str">
            <v/>
          </cell>
          <cell r="S2665" t="str">
            <v>+ 85 ans</v>
          </cell>
          <cell r="T2665" t="str">
            <v>International</v>
          </cell>
          <cell r="U2665" t="str">
            <v>Global</v>
          </cell>
          <cell r="V2665">
            <v>4</v>
          </cell>
          <cell r="W2665" t="str">
            <v>Non</v>
          </cell>
          <cell r="X2665" t="str">
            <v>Cap</v>
          </cell>
          <cell r="Y2665" t="str">
            <v>17h45</v>
          </cell>
          <cell r="Z2665" t="str">
            <v>J+1</v>
          </cell>
          <cell r="AA2665">
            <v>0</v>
          </cell>
          <cell r="AB2665" t="str">
            <v>Non</v>
          </cell>
          <cell r="AC2665" t="str">
            <v>Oui</v>
          </cell>
          <cell r="AD2665">
            <v>1.5</v>
          </cell>
          <cell r="AE2665">
            <v>1.85</v>
          </cell>
        </row>
        <row r="2666">
          <cell r="A2666" t="str">
            <v>LU1864504425</v>
          </cell>
          <cell r="B2666" t="str">
            <v>ODDO BHF Exklusiv:PolarisBalanced CRWEUR</v>
          </cell>
          <cell r="D2666">
            <v>9</v>
          </cell>
          <cell r="E2666" t="str">
            <v>FCP</v>
          </cell>
          <cell r="F2666" t="str">
            <v>Oddo Meriten AM</v>
          </cell>
          <cell r="G2666" t="str">
            <v>ODDO BHF Asset Management Lux</v>
          </cell>
          <cell r="H2666" t="str">
            <v>EUR</v>
          </cell>
          <cell r="I2666" t="str">
            <v>(JPM EMU 1-10 Yr TR EUR) 40% + ( MSCI USA NR EUR) 5% + (JPM Euro Cash 1Month) 10% + (Stoxx Europe 50 NR EUR) 45%</v>
          </cell>
          <cell r="J2666" t="str">
            <v>https://am.oddo-bhf.com</v>
          </cell>
          <cell r="K2666" t="str">
            <v>Mixtes EUR Equilibrés</v>
          </cell>
          <cell r="L2666" t="str">
            <v>Europe Fonds ouverts  - Allocation EUR Modérée - International</v>
          </cell>
          <cell r="M2666" t="str">
            <v>EABA</v>
          </cell>
          <cell r="N2666" t="str">
            <v>EABAB</v>
          </cell>
          <cell r="O2666" t="str">
            <v>Quotidien</v>
          </cell>
          <cell r="P2666" t="str">
            <v>Luxembourg</v>
          </cell>
          <cell r="Q2666" t="str">
            <v>Non</v>
          </cell>
          <cell r="R2666" t="str">
            <v/>
          </cell>
          <cell r="S2666" t="str">
            <v>+ 85 ans</v>
          </cell>
          <cell r="T2666" t="str">
            <v>International</v>
          </cell>
          <cell r="U2666" t="str">
            <v>Global</v>
          </cell>
          <cell r="V2666">
            <v>4</v>
          </cell>
          <cell r="W2666" t="str">
            <v>Non</v>
          </cell>
          <cell r="X2666" t="str">
            <v>Cap</v>
          </cell>
          <cell r="Y2666" t="str">
            <v>14h00</v>
          </cell>
          <cell r="Z2666" t="str">
            <v>J+1</v>
          </cell>
          <cell r="AA2666">
            <v>0</v>
          </cell>
          <cell r="AB2666" t="str">
            <v>Non</v>
          </cell>
          <cell r="AC2666" t="str">
            <v>Oui</v>
          </cell>
          <cell r="AD2666">
            <v>1.4</v>
          </cell>
          <cell r="AE2666">
            <v>1.57</v>
          </cell>
        </row>
        <row r="2667">
          <cell r="A2667" t="str">
            <v>DE000A2JJ1W5</v>
          </cell>
          <cell r="B2667" t="str">
            <v>Oddo BHF Polaris Moderate CR EUR</v>
          </cell>
          <cell r="C2667" t="str">
            <v>DE000A2JJ1W5</v>
          </cell>
          <cell r="D2667">
            <v>13</v>
          </cell>
          <cell r="E2667" t="str">
            <v>FCP</v>
          </cell>
          <cell r="F2667" t="str">
            <v>Oddo Meriten AM</v>
          </cell>
          <cell r="G2667" t="str">
            <v>ODDO BHF Asset Management GmbH</v>
          </cell>
          <cell r="H2667" t="str">
            <v>EUR</v>
          </cell>
          <cell r="I2667" t="str">
            <v>(JPM EMU IG 1-10) 60% + ( JPM Euro 1M Cash) 20% + (Stoxx Europe 50 NR EUR) 20%</v>
          </cell>
          <cell r="J2667" t="str">
            <v>https://am.oddo-bhf.com</v>
          </cell>
          <cell r="K2667" t="str">
            <v>Mixtes EUR Prudents</v>
          </cell>
          <cell r="L2667" t="str">
            <v>Europe Fonds ouverts  - Allocation EUR Prudente</v>
          </cell>
          <cell r="M2667" t="str">
            <v>EAAA</v>
          </cell>
          <cell r="N2667" t="str">
            <v>EAAAB</v>
          </cell>
          <cell r="O2667" t="str">
            <v>Quotidien</v>
          </cell>
          <cell r="P2667" t="str">
            <v>Germany</v>
          </cell>
          <cell r="Q2667" t="str">
            <v>Non</v>
          </cell>
          <cell r="R2667" t="str">
            <v/>
          </cell>
          <cell r="S2667" t="str">
            <v>+ 85 ans</v>
          </cell>
          <cell r="T2667" t="str">
            <v>Europe</v>
          </cell>
          <cell r="U2667" t="str">
            <v>Europe</v>
          </cell>
          <cell r="V2667">
            <v>3</v>
          </cell>
          <cell r="W2667" t="str">
            <v>Non</v>
          </cell>
          <cell r="X2667" t="str">
            <v>Cap</v>
          </cell>
          <cell r="Y2667" t="str">
            <v>14h00</v>
          </cell>
          <cell r="Z2667" t="str">
            <v>J+1</v>
          </cell>
          <cell r="AA2667">
            <v>0</v>
          </cell>
          <cell r="AB2667" t="str">
            <v>Oui</v>
          </cell>
          <cell r="AC2667" t="str">
            <v>Oui</v>
          </cell>
          <cell r="AD2667">
            <v>1.5</v>
          </cell>
          <cell r="AE2667">
            <v>1.1599999999999999</v>
          </cell>
        </row>
        <row r="2668">
          <cell r="A2668" t="str">
            <v>FR0010109165</v>
          </cell>
          <cell r="B2668" t="str">
            <v>Oddo BHF ProActif Europe CR-EUR</v>
          </cell>
          <cell r="C2668" t="str">
            <v/>
          </cell>
          <cell r="D2668">
            <v>15</v>
          </cell>
          <cell r="E2668" t="str">
            <v>FCP</v>
          </cell>
          <cell r="F2668" t="str">
            <v>Oddo Meriten AM</v>
          </cell>
          <cell r="G2668" t="str">
            <v>ODDO BHF Asset Management SAS</v>
          </cell>
          <cell r="H2668" t="str">
            <v>EUR</v>
          </cell>
          <cell r="I2668" t="str">
            <v>(Euro Stoxx 50 NR EUR) 50% + ( Eonia) 50%</v>
          </cell>
          <cell r="J2668" t="str">
            <v>https://am.oddo-bhf.com</v>
          </cell>
          <cell r="K2668" t="str">
            <v>Mixtes EUR Flexible</v>
          </cell>
          <cell r="L2668" t="str">
            <v>Europe Fonds ouverts  - Allocation EUR Flexible</v>
          </cell>
          <cell r="M2668" t="str">
            <v>EACA</v>
          </cell>
          <cell r="N2668" t="str">
            <v>EACAB</v>
          </cell>
          <cell r="O2668" t="str">
            <v>Quotidien</v>
          </cell>
          <cell r="P2668" t="str">
            <v>France</v>
          </cell>
          <cell r="Q2668" t="str">
            <v>Non</v>
          </cell>
          <cell r="R2668" t="str">
            <v/>
          </cell>
          <cell r="S2668" t="str">
            <v>+ 85 ans</v>
          </cell>
          <cell r="T2668" t="str">
            <v>Europe</v>
          </cell>
          <cell r="U2668" t="str">
            <v>Europe</v>
          </cell>
          <cell r="V2668">
            <v>4</v>
          </cell>
          <cell r="W2668" t="str">
            <v>Non</v>
          </cell>
          <cell r="X2668" t="str">
            <v>Cap</v>
          </cell>
          <cell r="Y2668" t="str">
            <v>11h15</v>
          </cell>
          <cell r="Z2668" t="str">
            <v>J+1</v>
          </cell>
          <cell r="AA2668">
            <v>0</v>
          </cell>
          <cell r="AB2668" t="str">
            <v>Non</v>
          </cell>
          <cell r="AC2668" t="str">
            <v>Oui</v>
          </cell>
          <cell r="AD2668">
            <v>1.6</v>
          </cell>
          <cell r="AE2668">
            <v>2.56</v>
          </cell>
        </row>
        <row r="2669">
          <cell r="A2669" t="str">
            <v>FR0000988669</v>
          </cell>
          <cell r="B2669" t="str">
            <v>Oddo BHF US Mid Cap CR-EUR</v>
          </cell>
          <cell r="C2669" t="str">
            <v>Demande réf 16/09/2016</v>
          </cell>
          <cell r="D2669">
            <v>10</v>
          </cell>
          <cell r="E2669" t="str">
            <v>FCP</v>
          </cell>
          <cell r="F2669" t="str">
            <v>Oddo Meriten AM</v>
          </cell>
          <cell r="G2669" t="str">
            <v>ODDO BHF Asset Management SAS</v>
          </cell>
          <cell r="H2669" t="str">
            <v>EUR</v>
          </cell>
          <cell r="I2669" t="str">
            <v>S&amp;P MidCap 400 TR</v>
          </cell>
          <cell r="J2669" t="str">
            <v>https://am.oddo-bhf.com</v>
          </cell>
          <cell r="K2669" t="str">
            <v>Actions US Moyennes Capitalisations</v>
          </cell>
          <cell r="L2669" t="str">
            <v>Europe Fonds ouverts  - Actions Etats-Unis Moyennes Cap.</v>
          </cell>
          <cell r="M2669" t="str">
            <v>FFBB</v>
          </cell>
          <cell r="N2669" t="str">
            <v>FFBBB</v>
          </cell>
          <cell r="O2669" t="str">
            <v>Quotidien</v>
          </cell>
          <cell r="P2669" t="str">
            <v>France</v>
          </cell>
          <cell r="Q2669" t="str">
            <v>Non</v>
          </cell>
          <cell r="R2669" t="str">
            <v/>
          </cell>
          <cell r="S2669" t="str">
            <v/>
          </cell>
          <cell r="T2669" t="str">
            <v>Amérique du Nord</v>
          </cell>
          <cell r="U2669" t="str">
            <v>États-Unis d'Amérique</v>
          </cell>
          <cell r="V2669">
            <v>6</v>
          </cell>
          <cell r="W2669" t="str">
            <v>Non</v>
          </cell>
          <cell r="X2669" t="str">
            <v>Cap</v>
          </cell>
          <cell r="Y2669" t="str">
            <v>11h15</v>
          </cell>
          <cell r="Z2669" t="str">
            <v>J+1</v>
          </cell>
          <cell r="AA2669">
            <v>0</v>
          </cell>
          <cell r="AB2669" t="str">
            <v>Non</v>
          </cell>
          <cell r="AC2669" t="str">
            <v>Oui</v>
          </cell>
          <cell r="AD2669">
            <v>1.8</v>
          </cell>
          <cell r="AE2669">
            <v>1.8</v>
          </cell>
        </row>
        <row r="2670">
          <cell r="A2670" t="str">
            <v>FR0000989758</v>
          </cell>
          <cell r="B2670" t="str">
            <v>Oddo BHF Valeurs Rendement CR-EUR</v>
          </cell>
          <cell r="C2670" t="str">
            <v/>
          </cell>
          <cell r="D2670">
            <v>6</v>
          </cell>
          <cell r="E2670" t="str">
            <v>FCP</v>
          </cell>
          <cell r="F2670" t="str">
            <v>Oddo Meriten AM</v>
          </cell>
          <cell r="G2670" t="str">
            <v>ODDO BHF Asset Management SAS</v>
          </cell>
          <cell r="H2670" t="str">
            <v>EUR</v>
          </cell>
          <cell r="I2670" t="str">
            <v>Stoxx Europe 50 NR EUR</v>
          </cell>
          <cell r="J2670" t="str">
            <v>https://am.oddo-bhf.com</v>
          </cell>
          <cell r="K2670" t="str">
            <v>Actions Europe Rendement</v>
          </cell>
          <cell r="L2670" t="str">
            <v>Europe Fonds ouverts  - Actions Europe Rendement</v>
          </cell>
          <cell r="M2670" t="str">
            <v>FCAA</v>
          </cell>
          <cell r="N2670" t="str">
            <v>FCAAB</v>
          </cell>
          <cell r="O2670" t="str">
            <v>Quotidien</v>
          </cell>
          <cell r="P2670" t="str">
            <v>France</v>
          </cell>
          <cell r="Q2670" t="str">
            <v>Oui</v>
          </cell>
          <cell r="R2670" t="str">
            <v/>
          </cell>
          <cell r="S2670" t="str">
            <v/>
          </cell>
          <cell r="T2670" t="str">
            <v>Europe</v>
          </cell>
          <cell r="U2670" t="str">
            <v>Europe</v>
          </cell>
          <cell r="V2670">
            <v>6</v>
          </cell>
          <cell r="W2670" t="str">
            <v>Non</v>
          </cell>
          <cell r="X2670" t="str">
            <v>Cap</v>
          </cell>
          <cell r="Y2670" t="str">
            <v>11h15</v>
          </cell>
          <cell r="Z2670" t="str">
            <v>J+2</v>
          </cell>
          <cell r="AB2670" t="str">
            <v>Non</v>
          </cell>
          <cell r="AC2670" t="str">
            <v>Oui</v>
          </cell>
          <cell r="AD2670">
            <v>1.8</v>
          </cell>
          <cell r="AE2670">
            <v>2.1800000000000002</v>
          </cell>
        </row>
        <row r="2671">
          <cell r="A2671" t="str">
            <v>FR0000992000</v>
          </cell>
          <cell r="B2671" t="str">
            <v>Oddo Emerging Income CR-EUR</v>
          </cell>
          <cell r="C2671" t="str">
            <v/>
          </cell>
          <cell r="D2671">
            <v>5</v>
          </cell>
          <cell r="E2671" t="str">
            <v>FCP</v>
          </cell>
          <cell r="F2671" t="str">
            <v>Oddo Meriten AM</v>
          </cell>
          <cell r="G2671" t="str">
            <v>ODDO BHF Asset Management SAS</v>
          </cell>
          <cell r="H2671" t="str">
            <v>EUR</v>
          </cell>
          <cell r="I2671" t="str">
            <v>(JPM EMBI Global TR USD) 70% + ( MSCI EM NR USD) 30%</v>
          </cell>
          <cell r="J2671" t="str">
            <v>https://am.oddo-bhf.com</v>
          </cell>
          <cell r="K2671" t="str">
            <v>Mixtes Marchés Emergents</v>
          </cell>
          <cell r="L2671" t="str">
            <v>Europe Fonds ouverts  - Allocation Marchés Emergents</v>
          </cell>
          <cell r="M2671" t="str">
            <v>EI00</v>
          </cell>
          <cell r="N2671" t="str">
            <v>EI00B</v>
          </cell>
          <cell r="O2671" t="str">
            <v>Quotidien</v>
          </cell>
          <cell r="P2671" t="str">
            <v>France</v>
          </cell>
          <cell r="Q2671" t="str">
            <v>Non</v>
          </cell>
          <cell r="R2671" t="str">
            <v/>
          </cell>
          <cell r="S2671" t="str">
            <v>+ 85 ans</v>
          </cell>
          <cell r="T2671" t="str">
            <v>Marchés Emergents</v>
          </cell>
          <cell r="U2671" t="str">
            <v>Global Emerging Mkts</v>
          </cell>
          <cell r="V2671">
            <v>4</v>
          </cell>
          <cell r="W2671" t="str">
            <v>Non</v>
          </cell>
          <cell r="X2671" t="str">
            <v>Cap</v>
          </cell>
          <cell r="Y2671" t="str">
            <v>17h45</v>
          </cell>
          <cell r="Z2671" t="str">
            <v>J+2</v>
          </cell>
          <cell r="AB2671" t="str">
            <v>Non</v>
          </cell>
          <cell r="AC2671" t="str">
            <v>Oui</v>
          </cell>
          <cell r="AD2671">
            <v>1.75</v>
          </cell>
          <cell r="AE2671">
            <v>2.13</v>
          </cell>
        </row>
        <row r="2672">
          <cell r="A2672" t="str">
            <v>FR0000444325</v>
          </cell>
          <cell r="B2672" t="str">
            <v>Oddo BHF Actions Japon CR-EUR</v>
          </cell>
          <cell r="D2672">
            <v>5</v>
          </cell>
          <cell r="E2672" t="str">
            <v>FCP</v>
          </cell>
          <cell r="F2672" t="str">
            <v>Oddo Meriten AM</v>
          </cell>
          <cell r="G2672" t="str">
            <v>ODDO BHF Asset Management SAS</v>
          </cell>
          <cell r="H2672" t="str">
            <v>EUR</v>
          </cell>
          <cell r="I2672" t="str">
            <v>Nikkei 225 Hedged TR EUR</v>
          </cell>
          <cell r="J2672" t="str">
            <v>https://am.oddo-bhf.com</v>
          </cell>
          <cell r="K2672" t="str">
            <v>Actions autres</v>
          </cell>
          <cell r="L2672" t="str">
            <v>Europe Fonds ouverts  - Autres actions</v>
          </cell>
          <cell r="M2672" t="str">
            <v>FTZZ</v>
          </cell>
          <cell r="N2672" t="str">
            <v>FTZZB</v>
          </cell>
          <cell r="O2672" t="str">
            <v>Quotidien</v>
          </cell>
          <cell r="P2672" t="str">
            <v>France</v>
          </cell>
          <cell r="Q2672" t="str">
            <v>Non</v>
          </cell>
          <cell r="R2672" t="str">
            <v/>
          </cell>
          <cell r="S2672" t="str">
            <v/>
          </cell>
          <cell r="T2672" t="str">
            <v>Japon</v>
          </cell>
          <cell r="U2672" t="str">
            <v>Japon</v>
          </cell>
          <cell r="V2672">
            <v>6</v>
          </cell>
          <cell r="W2672" t="str">
            <v>Non</v>
          </cell>
          <cell r="X2672" t="str">
            <v>Cap</v>
          </cell>
          <cell r="Y2672" t="str">
            <v>17h45</v>
          </cell>
          <cell r="Z2672" t="str">
            <v>J+2</v>
          </cell>
          <cell r="AB2672" t="str">
            <v>Non</v>
          </cell>
          <cell r="AC2672" t="str">
            <v>Oui</v>
          </cell>
          <cell r="AD2672">
            <v>1.2</v>
          </cell>
          <cell r="AE2672">
            <v>1.0900000000000001</v>
          </cell>
        </row>
        <row r="2673">
          <cell r="A2673" t="str">
            <v>LU1361561100</v>
          </cell>
          <cell r="B2673" t="str">
            <v>ODDO BHF Algo Trend Eurozone CR-EUR</v>
          </cell>
          <cell r="D2673">
            <v>2</v>
          </cell>
          <cell r="E2673" t="str">
            <v>SICAV</v>
          </cell>
          <cell r="F2673" t="str">
            <v>Oddo Meriten AM</v>
          </cell>
          <cell r="G2673" t="str">
            <v>ODDO BHF Asset Management SAS</v>
          </cell>
          <cell r="H2673" t="str">
            <v>EUR</v>
          </cell>
          <cell r="I2673" t="str">
            <v>Stoxx Europe 600 NR EUR</v>
          </cell>
          <cell r="J2673" t="str">
            <v>https://am.oddo-bhf.com</v>
          </cell>
          <cell r="K2673" t="str">
            <v>Actions Zone Euro Grandes Capitalisations</v>
          </cell>
          <cell r="L2673" t="str">
            <v>Europe Fonds ouverts  - Actions Zone Euro Grandes Cap.</v>
          </cell>
          <cell r="M2673" t="str">
            <v>FBAA</v>
          </cell>
          <cell r="N2673" t="str">
            <v>FBAAB</v>
          </cell>
          <cell r="O2673" t="str">
            <v>Quotidien</v>
          </cell>
          <cell r="P2673" t="str">
            <v>Austria;Belgium;Switzerland;Germany;France;Italy;Luxembourg;Portugal;</v>
          </cell>
          <cell r="Q2673" t="str">
            <v>Oui</v>
          </cell>
          <cell r="R2673" t="str">
            <v/>
          </cell>
          <cell r="S2673" t="str">
            <v/>
          </cell>
          <cell r="T2673" t="str">
            <v>Zone Euro</v>
          </cell>
          <cell r="U2673" t="str">
            <v>Euroland</v>
          </cell>
          <cell r="V2673">
            <v>6</v>
          </cell>
          <cell r="W2673" t="str">
            <v>Non</v>
          </cell>
          <cell r="X2673" t="str">
            <v>Cap</v>
          </cell>
          <cell r="Y2673" t="str">
            <v>11h00</v>
          </cell>
          <cell r="Z2673" t="str">
            <v>J+1</v>
          </cell>
          <cell r="AB2673" t="str">
            <v>Non</v>
          </cell>
          <cell r="AC2673" t="str">
            <v>Oui</v>
          </cell>
          <cell r="AD2673">
            <v>1.4</v>
          </cell>
          <cell r="AE2673">
            <v>1.52</v>
          </cell>
        </row>
        <row r="2674">
          <cell r="A2674" t="str">
            <v>LU1493433004</v>
          </cell>
          <cell r="B2674" t="str">
            <v>Oddo BHF Convertible Global CR-EUR</v>
          </cell>
          <cell r="D2674">
            <v>3</v>
          </cell>
          <cell r="E2674" t="str">
            <v>SICAV</v>
          </cell>
          <cell r="F2674" t="str">
            <v>Oddo Meriten AM</v>
          </cell>
          <cell r="G2674" t="str">
            <v>ODDO BHF Asset Management SAS</v>
          </cell>
          <cell r="H2674" t="str">
            <v>EUR</v>
          </cell>
          <cell r="I2674" t="str">
            <v>Refinitiv Global Focus Hgd CB TR EUR</v>
          </cell>
          <cell r="J2674" t="str">
            <v>https://am.oddo-bhf.com</v>
          </cell>
          <cell r="K2674" t="str">
            <v>Obligations Convertibles Internationales Hedgées</v>
          </cell>
          <cell r="L2674" t="str">
            <v>Europe Fonds ouverts  - Convertibles Internationales Couvertes en EUR</v>
          </cell>
          <cell r="M2674" t="str">
            <v>C00B</v>
          </cell>
          <cell r="N2674" t="str">
            <v>C00BB</v>
          </cell>
          <cell r="O2674" t="str">
            <v>Quotidien</v>
          </cell>
          <cell r="P2674" t="str">
            <v>Luxembourg</v>
          </cell>
          <cell r="Q2674" t="str">
            <v>Non</v>
          </cell>
          <cell r="R2674" t="str">
            <v/>
          </cell>
          <cell r="S2674" t="str">
            <v>+ 85 ans</v>
          </cell>
          <cell r="T2674" t="str">
            <v>International</v>
          </cell>
          <cell r="U2674" t="str">
            <v>Global</v>
          </cell>
          <cell r="V2674">
            <v>4</v>
          </cell>
          <cell r="W2674" t="str">
            <v>Non</v>
          </cell>
          <cell r="X2674" t="str">
            <v>Cap</v>
          </cell>
          <cell r="Y2674" t="str">
            <v>11h00</v>
          </cell>
          <cell r="Z2674" t="str">
            <v>J+3</v>
          </cell>
          <cell r="AB2674" t="str">
            <v>Non</v>
          </cell>
          <cell r="AC2674" t="str">
            <v>Oui</v>
          </cell>
          <cell r="AD2674">
            <v>1.4</v>
          </cell>
          <cell r="AE2674">
            <v>1.55</v>
          </cell>
        </row>
        <row r="2675">
          <cell r="A2675" t="str">
            <v>LU0115290974</v>
          </cell>
          <cell r="B2675" t="str">
            <v>Oddo BHF Euro High Yield Bond CR</v>
          </cell>
          <cell r="C2675" t="str">
            <v>colonne liste : dont 1 historique UBS</v>
          </cell>
          <cell r="D2675">
            <v>5</v>
          </cell>
          <cell r="E2675" t="str">
            <v>SICAV</v>
          </cell>
          <cell r="F2675" t="str">
            <v>Oddo Meriten AM</v>
          </cell>
          <cell r="G2675" t="str">
            <v>ODDO BHF Asset Management SAS</v>
          </cell>
          <cell r="H2675" t="str">
            <v>EUR</v>
          </cell>
          <cell r="I2675" t="str">
            <v>ICE BofA BB-B EUR HY NF FxFl Rt TR EUR</v>
          </cell>
          <cell r="J2675" t="str">
            <v>https://am.oddo-bhf.com</v>
          </cell>
          <cell r="K2675" t="str">
            <v>Obligations Haut Rendement EUR</v>
          </cell>
          <cell r="L2675" t="str">
            <v>Europe Fonds ouverts  - Obligations EUR Haut Rendement</v>
          </cell>
          <cell r="M2675" t="str">
            <v>BCNA</v>
          </cell>
          <cell r="N2675" t="str">
            <v>BCNAB</v>
          </cell>
          <cell r="O2675" t="str">
            <v>Quotidien</v>
          </cell>
          <cell r="P2675" t="str">
            <v>Austria;Switzerland;Germany;Denmark;Spain;Finland;France;United Kingdom;Italy;Luxembourg;Norway;Sweden;</v>
          </cell>
          <cell r="Q2675" t="str">
            <v>Non</v>
          </cell>
          <cell r="R2675" t="str">
            <v/>
          </cell>
          <cell r="S2675" t="str">
            <v>+ 85 ans</v>
          </cell>
          <cell r="T2675" t="str">
            <v>Europe</v>
          </cell>
          <cell r="U2675" t="str">
            <v>Europe</v>
          </cell>
          <cell r="V2675">
            <v>4</v>
          </cell>
          <cell r="W2675" t="str">
            <v>Non</v>
          </cell>
          <cell r="X2675" t="str">
            <v>Cap</v>
          </cell>
          <cell r="Y2675" t="str">
            <v>16h00</v>
          </cell>
          <cell r="Z2675" t="str">
            <v>J+3</v>
          </cell>
          <cell r="AB2675" t="str">
            <v>Non</v>
          </cell>
          <cell r="AC2675" t="str">
            <v>Oui</v>
          </cell>
          <cell r="AD2675">
            <v>1.4</v>
          </cell>
          <cell r="AE2675">
            <v>1.51</v>
          </cell>
        </row>
        <row r="2676">
          <cell r="A2676" t="str">
            <v>FR0007067673</v>
          </cell>
          <cell r="B2676" t="str">
            <v>Oddo BHF Euro Short Term Bond CR-EUR</v>
          </cell>
          <cell r="D2676">
            <v>2</v>
          </cell>
          <cell r="E2676" t="str">
            <v>FCP</v>
          </cell>
          <cell r="F2676" t="str">
            <v>Oddo Meriten AM</v>
          </cell>
          <cell r="G2676" t="str">
            <v>ODDO BHF Asset Management SAS</v>
          </cell>
          <cell r="H2676" t="str">
            <v>EUR</v>
          </cell>
          <cell r="I2676" t="str">
            <v>Eonia</v>
          </cell>
          <cell r="J2676" t="str">
            <v>https://am.oddo-bhf.com</v>
          </cell>
          <cell r="K2676" t="str">
            <v>Obligations Diversifiés EUR - Court terme</v>
          </cell>
          <cell r="L2676" t="str">
            <v>Europe Fonds ouverts  - Obligations EUR Diversifiées Court Terme</v>
          </cell>
          <cell r="M2676" t="str">
            <v>BBCA</v>
          </cell>
          <cell r="N2676" t="str">
            <v>BBCAB</v>
          </cell>
          <cell r="O2676" t="str">
            <v>Quotidien</v>
          </cell>
          <cell r="P2676" t="str">
            <v>France</v>
          </cell>
          <cell r="Q2676" t="str">
            <v>Non</v>
          </cell>
          <cell r="R2676" t="str">
            <v/>
          </cell>
          <cell r="S2676" t="str">
            <v>+ 85 ans</v>
          </cell>
          <cell r="T2676" t="str">
            <v>Europe</v>
          </cell>
          <cell r="U2676" t="str">
            <v>Europe</v>
          </cell>
          <cell r="V2676">
            <v>2</v>
          </cell>
          <cell r="W2676" t="str">
            <v>Non</v>
          </cell>
          <cell r="X2676" t="str">
            <v>Cap</v>
          </cell>
          <cell r="Y2676" t="str">
            <v>11h15</v>
          </cell>
          <cell r="Z2676" t="str">
            <v>J+1</v>
          </cell>
          <cell r="AB2676" t="str">
            <v>Non</v>
          </cell>
          <cell r="AC2676" t="str">
            <v>Oui</v>
          </cell>
          <cell r="AD2676">
            <v>0.4</v>
          </cell>
          <cell r="AE2676">
            <v>0.39</v>
          </cell>
        </row>
        <row r="2677">
          <cell r="A2677" t="str">
            <v>FR0010493957</v>
          </cell>
          <cell r="B2677" t="str">
            <v>Oddo BHF Future of Finance CR-EUR</v>
          </cell>
          <cell r="C2677" t="str">
            <v>SL Strategic pour Meeschaert (pontuel) 17/06/2016</v>
          </cell>
          <cell r="D2677">
            <v>4</v>
          </cell>
          <cell r="E2677" t="str">
            <v>FCP</v>
          </cell>
          <cell r="F2677" t="str">
            <v>Oddo Meriten AM</v>
          </cell>
          <cell r="G2677" t="str">
            <v>ODDO BHF Asset Management SAS</v>
          </cell>
          <cell r="H2677" t="str">
            <v>EUR</v>
          </cell>
          <cell r="I2677" t="str">
            <v>Stoxx Europe 600 Banks NR EUR</v>
          </cell>
          <cell r="J2677" t="str">
            <v>https://am.oddo-bhf.com</v>
          </cell>
          <cell r="K2677" t="str">
            <v>Secteur Finance</v>
          </cell>
          <cell r="L2677" t="str">
            <v>Europe Fonds ouverts  - Actions Secteur Finance</v>
          </cell>
          <cell r="M2677" t="str">
            <v>G0H0</v>
          </cell>
          <cell r="N2677" t="str">
            <v>G0H0B</v>
          </cell>
          <cell r="O2677" t="str">
            <v>Quotidien</v>
          </cell>
          <cell r="P2677" t="str">
            <v>France</v>
          </cell>
          <cell r="Q2677" t="str">
            <v>Non</v>
          </cell>
          <cell r="R2677" t="str">
            <v/>
          </cell>
          <cell r="S2677" t="str">
            <v/>
          </cell>
          <cell r="T2677" t="str">
            <v>Europe</v>
          </cell>
          <cell r="U2677" t="str">
            <v>Europe</v>
          </cell>
          <cell r="V2677">
            <v>6</v>
          </cell>
          <cell r="W2677" t="str">
            <v>Non</v>
          </cell>
          <cell r="X2677" t="str">
            <v>Cap</v>
          </cell>
          <cell r="Y2677" t="str">
            <v>11h15</v>
          </cell>
          <cell r="Z2677" t="str">
            <v>J+1</v>
          </cell>
          <cell r="AB2677" t="str">
            <v>Non</v>
          </cell>
          <cell r="AC2677" t="str">
            <v>Oui</v>
          </cell>
          <cell r="AD2677">
            <v>2</v>
          </cell>
          <cell r="AE2677">
            <v>2.57</v>
          </cell>
        </row>
        <row r="2678">
          <cell r="A2678" t="str">
            <v>DE0009770206</v>
          </cell>
          <cell r="B2678" t="str">
            <v>ODDO BHF Money Market CR EUR</v>
          </cell>
          <cell r="C2678" t="str">
            <v>Absorption du support FR0010827071 Oddo BHF Jour CR-EUR le 17/03/2021</v>
          </cell>
          <cell r="D2678">
            <v>3</v>
          </cell>
          <cell r="E2678" t="str">
            <v>Compagnie d'investissement de fonds ouverts</v>
          </cell>
          <cell r="F2678" t="str">
            <v>Oddo Meriten AM</v>
          </cell>
          <cell r="G2678" t="str">
            <v>ODDO BHF Asset Management GmbH</v>
          </cell>
          <cell r="H2678" t="str">
            <v>EUR</v>
          </cell>
          <cell r="I2678" t="str">
            <v>Pas d'iindice de référence</v>
          </cell>
          <cell r="J2678" t="str">
            <v>https://am.oddo-bhf.com</v>
          </cell>
          <cell r="K2678" t="str">
            <v>Monétaire EUR</v>
          </cell>
          <cell r="L2678" t="str">
            <v>Europe Fonds ouverts  - Monétaires EUR</v>
          </cell>
          <cell r="M2678" t="str">
            <v>A0BA</v>
          </cell>
          <cell r="N2678" t="str">
            <v>A0BAB</v>
          </cell>
          <cell r="O2678" t="str">
            <v>Quotidien</v>
          </cell>
          <cell r="P2678" t="str">
            <v>Suisse;Allemagne;France;Italie;</v>
          </cell>
          <cell r="Q2678" t="str">
            <v>Non</v>
          </cell>
          <cell r="R2678" t="str">
            <v/>
          </cell>
          <cell r="S2678" t="str">
            <v>+ 85 ans</v>
          </cell>
          <cell r="T2678" t="str">
            <v>Zone Euro</v>
          </cell>
          <cell r="U2678" t="str">
            <v>Euroland</v>
          </cell>
          <cell r="V2678">
            <v>1</v>
          </cell>
          <cell r="W2678" t="str">
            <v>Non</v>
          </cell>
          <cell r="X2678" t="str">
            <v>Cap</v>
          </cell>
          <cell r="Y2678" t="str">
            <v>15h30</v>
          </cell>
          <cell r="Z2678" t="str">
            <v>J+1</v>
          </cell>
          <cell r="AB2678" t="str">
            <v>Non</v>
          </cell>
          <cell r="AC2678" t="str">
            <v>Oui</v>
          </cell>
          <cell r="AD2678">
            <v>1</v>
          </cell>
          <cell r="AE2678">
            <v>0.15</v>
          </cell>
        </row>
        <row r="2679">
          <cell r="A2679" t="str">
            <v>FR0000435505</v>
          </cell>
          <cell r="B2679" t="str">
            <v>Oddo BHF ProActif Europe PEA CR-EUR</v>
          </cell>
          <cell r="C2679" t="str">
            <v>Refus SLSPL comité de référencement 07/2018</v>
          </cell>
          <cell r="D2679">
            <v>3</v>
          </cell>
          <cell r="E2679" t="str">
            <v>FCP</v>
          </cell>
          <cell r="F2679" t="str">
            <v>Oddo Meriten AM</v>
          </cell>
          <cell r="G2679" t="str">
            <v>ODDO BHF Asset Management SAS</v>
          </cell>
          <cell r="H2679" t="str">
            <v>EUR</v>
          </cell>
          <cell r="I2679" t="str">
            <v>(Euro Stoxx 50 NR EUR) 50% + ( Eonia) 50%</v>
          </cell>
          <cell r="J2679" t="str">
            <v>https://am.oddo-bhf.com</v>
          </cell>
          <cell r="K2679" t="str">
            <v>Mixtes EUR Flexible</v>
          </cell>
          <cell r="L2679" t="str">
            <v>Europe Fonds ouverts  - Allocation EUR Flexible</v>
          </cell>
          <cell r="M2679" t="str">
            <v>EACA</v>
          </cell>
          <cell r="N2679" t="str">
            <v>EACAB</v>
          </cell>
          <cell r="O2679" t="str">
            <v>Quotidien</v>
          </cell>
          <cell r="P2679" t="str">
            <v>France</v>
          </cell>
          <cell r="Q2679" t="str">
            <v>Oui</v>
          </cell>
          <cell r="R2679" t="str">
            <v/>
          </cell>
          <cell r="S2679" t="str">
            <v>+ 85 ans</v>
          </cell>
          <cell r="T2679" t="str">
            <v>Europe</v>
          </cell>
          <cell r="U2679" t="str">
            <v>Europe</v>
          </cell>
          <cell r="V2679">
            <v>4</v>
          </cell>
          <cell r="W2679" t="str">
            <v>Non</v>
          </cell>
          <cell r="X2679" t="str">
            <v>Cap</v>
          </cell>
          <cell r="Y2679" t="str">
            <v>11h15</v>
          </cell>
          <cell r="Z2679" t="str">
            <v>Cut Off: 11h15  Val:J+2  DE:4%</v>
          </cell>
          <cell r="AB2679" t="str">
            <v>Non</v>
          </cell>
          <cell r="AC2679" t="str">
            <v>Oui</v>
          </cell>
          <cell r="AD2679">
            <v>1.6</v>
          </cell>
          <cell r="AE2679">
            <v>2.19</v>
          </cell>
        </row>
        <row r="2680">
          <cell r="A2680" t="str">
            <v>FR0011294586</v>
          </cell>
          <cell r="B2680" t="str">
            <v>Oddo BHF Sustain European Cnvrt CI-EUR</v>
          </cell>
          <cell r="C2680" t="str">
            <v>Absorption du support FR0010301473 Oddo BHF European Convertibles CI-EUR le 07/02/2021</v>
          </cell>
          <cell r="D2680">
            <v>0</v>
          </cell>
          <cell r="E2680" t="str">
            <v>FCP</v>
          </cell>
          <cell r="F2680" t="str">
            <v>Oddo Meriten AM</v>
          </cell>
          <cell r="G2680" t="str">
            <v>ODDO BHF Asset Management SAS</v>
          </cell>
          <cell r="H2680" t="str">
            <v>EUR</v>
          </cell>
          <cell r="I2680" t="str">
            <v>Exane ECI Euro TR</v>
          </cell>
          <cell r="J2680" t="str">
            <v>https://am.oddo-bhf.com</v>
          </cell>
          <cell r="K2680" t="str">
            <v>Obligations Convertibles - Europe</v>
          </cell>
          <cell r="L2680" t="str">
            <v>Europe Fonds ouverts  - Convertibles Europe</v>
          </cell>
          <cell r="M2680" t="str">
            <v>C00A</v>
          </cell>
          <cell r="N2680" t="str">
            <v>C00AB</v>
          </cell>
          <cell r="O2680" t="str">
            <v>Quotidien</v>
          </cell>
          <cell r="P2680" t="str">
            <v>Autriche;Belgique;Suisse;Allemagne;Espagne;France;Italie;Pays-Bas;Portugal;</v>
          </cell>
          <cell r="Q2680" t="str">
            <v>Non</v>
          </cell>
          <cell r="R2680" t="str">
            <v/>
          </cell>
          <cell r="S2680" t="str">
            <v>+ 85 ans</v>
          </cell>
          <cell r="T2680" t="str">
            <v>Zone Euro</v>
          </cell>
          <cell r="U2680" t="str">
            <v>Euroland</v>
          </cell>
          <cell r="V2680">
            <v>4</v>
          </cell>
          <cell r="W2680" t="str">
            <v>Non</v>
          </cell>
          <cell r="X2680" t="str">
            <v>Cap</v>
          </cell>
          <cell r="Y2680" t="str">
            <v>11h15</v>
          </cell>
          <cell r="Z2680" t="str">
            <v>J+2</v>
          </cell>
          <cell r="AA2680" t="str">
            <v>Label ISR 01/2022</v>
          </cell>
          <cell r="AB2680" t="str">
            <v>Oui</v>
          </cell>
          <cell r="AC2680" t="str">
            <v>Oui</v>
          </cell>
          <cell r="AD2680">
            <v>0.65</v>
          </cell>
          <cell r="AE2680">
            <v>0.65</v>
          </cell>
        </row>
        <row r="2681">
          <cell r="A2681" t="str">
            <v>LU0319574272</v>
          </cell>
          <cell r="B2681" t="str">
            <v>ODDO BHF Exklusiv:PolarisBalanced DRWEUR</v>
          </cell>
          <cell r="D2681">
            <v>1</v>
          </cell>
          <cell r="E2681" t="str">
            <v>FCP</v>
          </cell>
          <cell r="F2681" t="str">
            <v>Oddo Meriten AM</v>
          </cell>
          <cell r="G2681" t="str">
            <v>ODDO BHF Asset Management Lux</v>
          </cell>
          <cell r="H2681" t="str">
            <v>EUR</v>
          </cell>
          <cell r="I2681" t="str">
            <v>(JPM EMU 1-10 Yr TR EUR) 40% + ( MSCI USA NR EUR) 5% + (JPM Euro Cash 1Month) 10% + (Stoxx Europe 50 NR EUR) 45%</v>
          </cell>
          <cell r="J2681" t="str">
            <v>https://am.oddo-bhf.com</v>
          </cell>
          <cell r="K2681" t="str">
            <v>Mixtes EUR Equilibrés</v>
          </cell>
          <cell r="L2681" t="str">
            <v>Europe Fonds ouverts  - Allocation EUR Modérée - International</v>
          </cell>
          <cell r="M2681" t="str">
            <v>EABA</v>
          </cell>
          <cell r="N2681" t="str">
            <v>EABAB</v>
          </cell>
          <cell r="O2681" t="str">
            <v>Quotidien</v>
          </cell>
          <cell r="P2681" t="str">
            <v>Germany;France;Luxembourg;</v>
          </cell>
          <cell r="Q2681" t="str">
            <v>Non</v>
          </cell>
          <cell r="R2681" t="str">
            <v/>
          </cell>
          <cell r="S2681" t="str">
            <v>+ 85 ans</v>
          </cell>
          <cell r="T2681" t="str">
            <v>International</v>
          </cell>
          <cell r="U2681" t="str">
            <v>Global</v>
          </cell>
          <cell r="V2681">
            <v>4</v>
          </cell>
          <cell r="W2681" t="str">
            <v>Non</v>
          </cell>
          <cell r="X2681" t="str">
            <v>Dist</v>
          </cell>
          <cell r="Y2681" t="str">
            <v>14h00</v>
          </cell>
          <cell r="Z2681" t="str">
            <v>J+1</v>
          </cell>
          <cell r="AB2681" t="str">
            <v>Non</v>
          </cell>
          <cell r="AC2681" t="str">
            <v>Oui</v>
          </cell>
          <cell r="AD2681">
            <v>1.4</v>
          </cell>
          <cell r="AE2681">
            <v>1.58</v>
          </cell>
        </row>
        <row r="2682">
          <cell r="A2682" t="str">
            <v>LU1849528234</v>
          </cell>
          <cell r="B2682" t="str">
            <v>ODDO BHF Exklusiv:Polaris Dynamic CREUR</v>
          </cell>
          <cell r="C2682" t="str">
            <v>Pas MS, Quantalys OK (25/02/2019</v>
          </cell>
          <cell r="D2682">
            <v>2</v>
          </cell>
          <cell r="E2682" t="str">
            <v>FCP</v>
          </cell>
          <cell r="F2682" t="str">
            <v>Oddo Meriten AM</v>
          </cell>
          <cell r="G2682" t="str">
            <v>ODDO BHF Asset Management Lux</v>
          </cell>
          <cell r="H2682" t="str">
            <v>EUR</v>
          </cell>
          <cell r="I2682" t="str">
            <v>(MSCI USA NR EUR) 10% + ( JPM Euro Cash 1Month) 10% + (Stoxx Europe 50 NR EUR) 80%</v>
          </cell>
          <cell r="J2682" t="str">
            <v>https://am.oddo-bhf.com</v>
          </cell>
          <cell r="K2682" t="str">
            <v>Mixtes EUR Dynamiques</v>
          </cell>
          <cell r="L2682" t="str">
            <v>Europe Fonds ouverts  - Allocation EUR Aggressive</v>
          </cell>
          <cell r="M2682" t="str">
            <v>EADA</v>
          </cell>
          <cell r="N2682" t="str">
            <v>EADAB</v>
          </cell>
          <cell r="O2682" t="str">
            <v>Quotidien</v>
          </cell>
          <cell r="P2682" t="str">
            <v>Germany;France;Luxembourg;</v>
          </cell>
          <cell r="Q2682" t="str">
            <v>Non</v>
          </cell>
          <cell r="R2682" t="str">
            <v/>
          </cell>
          <cell r="S2682" t="str">
            <v>+ 85 ans</v>
          </cell>
          <cell r="T2682" t="str">
            <v>International</v>
          </cell>
          <cell r="U2682" t="str">
            <v>Global</v>
          </cell>
          <cell r="V2682">
            <v>5</v>
          </cell>
          <cell r="X2682" t="str">
            <v>Cap</v>
          </cell>
          <cell r="Y2682" t="str">
            <v>14h00</v>
          </cell>
          <cell r="Z2682" t="str">
            <v>J+1</v>
          </cell>
          <cell r="AB2682" t="str">
            <v>Non</v>
          </cell>
          <cell r="AC2682" t="str">
            <v>Oui</v>
          </cell>
          <cell r="AD2682">
            <v>1.5</v>
          </cell>
          <cell r="AE2682">
            <v>1.69</v>
          </cell>
        </row>
        <row r="2683">
          <cell r="A2683" t="str">
            <v>LU0319577374</v>
          </cell>
          <cell r="B2683" t="str">
            <v>ODDO BHF Exklusiv:Polaris Dynamic DRWEUR</v>
          </cell>
          <cell r="D2683">
            <v>2</v>
          </cell>
          <cell r="E2683" t="str">
            <v>FCP</v>
          </cell>
          <cell r="F2683" t="str">
            <v>Oddo Meriten AM</v>
          </cell>
          <cell r="G2683" t="str">
            <v>ODDO BHF Asset Management Lux</v>
          </cell>
          <cell r="H2683" t="str">
            <v>EUR</v>
          </cell>
          <cell r="I2683" t="str">
            <v>(MSCI USA NR EUR) 10% + ( JPM Euro Cash 1Month) 10% + (Stoxx Europe 50 NR EUR) 80%</v>
          </cell>
          <cell r="J2683" t="str">
            <v>https://am.oddo-bhf.com</v>
          </cell>
          <cell r="K2683" t="str">
            <v>Mixtes EUR Dynamiques</v>
          </cell>
          <cell r="L2683" t="str">
            <v>Europe Fonds ouverts  - Allocation EUR Aggressive</v>
          </cell>
          <cell r="M2683" t="str">
            <v>EADA</v>
          </cell>
          <cell r="N2683" t="str">
            <v>EADAB</v>
          </cell>
          <cell r="O2683" t="str">
            <v>Quotidien</v>
          </cell>
          <cell r="P2683" t="str">
            <v>Germany;France;Luxembourg;</v>
          </cell>
          <cell r="Q2683" t="str">
            <v>Non</v>
          </cell>
          <cell r="R2683" t="str">
            <v/>
          </cell>
          <cell r="S2683" t="str">
            <v>+ 85 ans</v>
          </cell>
          <cell r="T2683" t="str">
            <v>International</v>
          </cell>
          <cell r="U2683" t="str">
            <v>Global</v>
          </cell>
          <cell r="V2683">
            <v>5</v>
          </cell>
          <cell r="W2683" t="str">
            <v>Non</v>
          </cell>
          <cell r="X2683" t="str">
            <v>Dist</v>
          </cell>
          <cell r="Y2683" t="str">
            <v>14h00</v>
          </cell>
          <cell r="Z2683" t="str">
            <v>J+1</v>
          </cell>
          <cell r="AB2683" t="str">
            <v>Non</v>
          </cell>
          <cell r="AC2683" t="str">
            <v>Oui</v>
          </cell>
          <cell r="AD2683">
            <v>1.6</v>
          </cell>
          <cell r="AE2683">
            <v>1.78</v>
          </cell>
        </row>
        <row r="2684">
          <cell r="A2684" t="str">
            <v>FR0011571371</v>
          </cell>
          <cell r="B2684" t="str">
            <v>Oddo BHF Avenir Euro CP-EUR</v>
          </cell>
          <cell r="D2684">
            <v>1</v>
          </cell>
          <cell r="E2684" t="str">
            <v>FCP</v>
          </cell>
          <cell r="F2684" t="str">
            <v>Oddo Meriten AM</v>
          </cell>
          <cell r="G2684" t="str">
            <v>ODDO BHF Asset Management SAS</v>
          </cell>
          <cell r="H2684" t="str">
            <v>EUR</v>
          </cell>
          <cell r="I2684" t="str">
            <v>MSCI EMU SMID NR EUR</v>
          </cell>
          <cell r="J2684" t="str">
            <v>https://am.oddo-bhf.com</v>
          </cell>
          <cell r="K2684" t="str">
            <v>Actions Zone Euro Moyennes Capitalisations</v>
          </cell>
          <cell r="L2684" t="str">
            <v>Europe Fonds ouverts  - Actions Zone Euro Moyennes Cap.</v>
          </cell>
          <cell r="M2684" t="str">
            <v>FBCA</v>
          </cell>
          <cell r="N2684" t="str">
            <v>FBCAB</v>
          </cell>
          <cell r="O2684" t="str">
            <v>Quotidien</v>
          </cell>
          <cell r="P2684" t="str">
            <v>Autriche;Suisse;Chili;Allemagne;Espagne;France;Italie;Pays-Bas;Singapour;</v>
          </cell>
          <cell r="Q2684" t="str">
            <v>Oui</v>
          </cell>
          <cell r="R2684" t="str">
            <v/>
          </cell>
          <cell r="S2684" t="str">
            <v/>
          </cell>
          <cell r="T2684" t="str">
            <v>Zone Euro</v>
          </cell>
          <cell r="U2684" t="str">
            <v>Euroland</v>
          </cell>
          <cell r="V2684">
            <v>6</v>
          </cell>
          <cell r="W2684" t="str">
            <v>Non</v>
          </cell>
          <cell r="X2684" t="str">
            <v>Cap</v>
          </cell>
          <cell r="Y2684" t="str">
            <v>11h15</v>
          </cell>
          <cell r="Z2684" t="str">
            <v>J+2</v>
          </cell>
          <cell r="AA2684" t="str">
            <v>Label ISR 01/2022</v>
          </cell>
          <cell r="AB2684" t="str">
            <v>Oui</v>
          </cell>
          <cell r="AC2684" t="str">
            <v>Oui</v>
          </cell>
          <cell r="AD2684">
            <v>0.8</v>
          </cell>
          <cell r="AE2684">
            <v>1.01</v>
          </cell>
        </row>
        <row r="2685">
          <cell r="A2685" t="str">
            <v>FR0011170786</v>
          </cell>
          <cell r="B2685" t="str">
            <v>Ofi Fincl Inv Precious Metals I</v>
          </cell>
          <cell r="D2685">
            <v>2</v>
          </cell>
          <cell r="E2685" t="str">
            <v>FCP</v>
          </cell>
          <cell r="F2685" t="str">
            <v>OFI AM</v>
          </cell>
          <cell r="G2685" t="str">
            <v>OFI Asset Management</v>
          </cell>
          <cell r="H2685" t="str">
            <v>EUR</v>
          </cell>
          <cell r="I2685" t="str">
            <v>S&amp;P GSCI Precious Metal TR</v>
          </cell>
          <cell r="J2685" t="str">
            <v>www.ofi-am.fr</v>
          </cell>
          <cell r="K2685" t="str">
            <v>Secteur Métaux Précieux</v>
          </cell>
          <cell r="L2685" t="str">
            <v>Europe Fonds ouverts  - Matières Premières - Métaux Précieux</v>
          </cell>
          <cell r="M2685" t="str">
            <v>G0N0</v>
          </cell>
          <cell r="N2685" t="str">
            <v>G0N0B</v>
          </cell>
          <cell r="O2685" t="str">
            <v>Quotidien</v>
          </cell>
          <cell r="P2685" t="str">
            <v>France</v>
          </cell>
          <cell r="Q2685" t="str">
            <v>Non</v>
          </cell>
          <cell r="R2685" t="str">
            <v/>
          </cell>
          <cell r="S2685" t="str">
            <v/>
          </cell>
          <cell r="T2685" t="str">
            <v>International</v>
          </cell>
          <cell r="U2685" t="str">
            <v>Global</v>
          </cell>
          <cell r="V2685">
            <v>6</v>
          </cell>
          <cell r="W2685" t="str">
            <v>Non</v>
          </cell>
          <cell r="X2685" t="str">
            <v>Cap</v>
          </cell>
          <cell r="Y2685" t="str">
            <v>12h00</v>
          </cell>
          <cell r="Z2685" t="str">
            <v>J+1</v>
          </cell>
          <cell r="AB2685" t="str">
            <v>Non</v>
          </cell>
          <cell r="AC2685" t="str">
            <v>Oui</v>
          </cell>
          <cell r="AD2685">
            <v>0.75</v>
          </cell>
          <cell r="AE2685">
            <v>0.75</v>
          </cell>
        </row>
        <row r="2686">
          <cell r="A2686" t="str">
            <v>FR0011170182</v>
          </cell>
          <cell r="B2686" t="str">
            <v>Ofi Fincl Inv Precious Metals R</v>
          </cell>
          <cell r="D2686">
            <v>13</v>
          </cell>
          <cell r="E2686" t="str">
            <v>FCP</v>
          </cell>
          <cell r="F2686" t="str">
            <v>OFI AM</v>
          </cell>
          <cell r="G2686" t="str">
            <v>OFI Asset Management</v>
          </cell>
          <cell r="H2686" t="str">
            <v>EUR</v>
          </cell>
          <cell r="I2686" t="str">
            <v>S&amp;P GSCI Precious Metal TR</v>
          </cell>
          <cell r="J2686" t="str">
            <v>www.ofi-am.fr</v>
          </cell>
          <cell r="K2686" t="str">
            <v>Secteur Métaux Précieux</v>
          </cell>
          <cell r="L2686" t="str">
            <v>Europe Fonds ouverts  - Matières Premières - Métaux Précieux</v>
          </cell>
          <cell r="M2686" t="str">
            <v>G0N0</v>
          </cell>
          <cell r="N2686" t="str">
            <v>G0N0B</v>
          </cell>
          <cell r="O2686" t="str">
            <v>Quotidien</v>
          </cell>
          <cell r="P2686" t="str">
            <v>France</v>
          </cell>
          <cell r="Q2686" t="str">
            <v>Non</v>
          </cell>
          <cell r="R2686" t="str">
            <v/>
          </cell>
          <cell r="S2686" t="str">
            <v/>
          </cell>
          <cell r="T2686" t="str">
            <v>International</v>
          </cell>
          <cell r="U2686" t="str">
            <v>Global</v>
          </cell>
          <cell r="V2686">
            <v>6</v>
          </cell>
          <cell r="W2686" t="str">
            <v>Non</v>
          </cell>
          <cell r="X2686" t="str">
            <v>Cap</v>
          </cell>
          <cell r="Y2686" t="str">
            <v>12h00</v>
          </cell>
          <cell r="Z2686" t="str">
            <v>J+1</v>
          </cell>
          <cell r="AA2686">
            <v>0</v>
          </cell>
          <cell r="AB2686" t="str">
            <v>Non</v>
          </cell>
          <cell r="AC2686" t="str">
            <v>Oui</v>
          </cell>
          <cell r="AD2686">
            <v>1.5</v>
          </cell>
          <cell r="AE2686">
            <v>1.5</v>
          </cell>
        </row>
        <row r="2687">
          <cell r="A2687" t="str">
            <v>FR0013304441</v>
          </cell>
          <cell r="B2687" t="str">
            <v>Ofi Fincl Inv Precious Metals RF</v>
          </cell>
          <cell r="D2687">
            <v>1</v>
          </cell>
          <cell r="E2687" t="str">
            <v>FCP</v>
          </cell>
          <cell r="F2687" t="str">
            <v>OFI AM</v>
          </cell>
          <cell r="G2687" t="str">
            <v>OFI Asset Management</v>
          </cell>
          <cell r="H2687" t="str">
            <v>EUR</v>
          </cell>
          <cell r="I2687" t="str">
            <v>S&amp;P GSCI Precious Metal TR</v>
          </cell>
          <cell r="J2687" t="str">
            <v>www.ofi-am.fr</v>
          </cell>
          <cell r="K2687" t="str">
            <v>Secteur Métaux Précieux</v>
          </cell>
          <cell r="L2687" t="str">
            <v>Europe Fonds ouverts  - Matières Premières - Métaux Précieux</v>
          </cell>
          <cell r="M2687" t="str">
            <v>G0N0</v>
          </cell>
          <cell r="N2687" t="str">
            <v>G0N0B</v>
          </cell>
          <cell r="O2687" t="str">
            <v>Quotidien</v>
          </cell>
          <cell r="P2687" t="str">
            <v>France</v>
          </cell>
          <cell r="Q2687" t="str">
            <v>Non</v>
          </cell>
          <cell r="R2687" t="str">
            <v/>
          </cell>
          <cell r="S2687" t="str">
            <v/>
          </cell>
          <cell r="T2687" t="str">
            <v>International</v>
          </cell>
          <cell r="U2687" t="str">
            <v>Global</v>
          </cell>
          <cell r="V2687">
            <v>6</v>
          </cell>
          <cell r="W2687" t="str">
            <v>Non</v>
          </cell>
          <cell r="X2687" t="str">
            <v>Cap</v>
          </cell>
          <cell r="Y2687" t="str">
            <v>12h00</v>
          </cell>
          <cell r="Z2687" t="str">
            <v>J+1</v>
          </cell>
          <cell r="AB2687" t="str">
            <v>Non</v>
          </cell>
          <cell r="AC2687" t="str">
            <v>Oui</v>
          </cell>
          <cell r="AD2687">
            <v>0.95</v>
          </cell>
          <cell r="AE2687">
            <v>0.85</v>
          </cell>
        </row>
        <row r="2688">
          <cell r="A2688" t="str">
            <v>FR0000979866</v>
          </cell>
          <cell r="B2688" t="str">
            <v>Ofi Fincl Inv RS Euro Cdt Short Term I</v>
          </cell>
          <cell r="C2688" t="str">
            <v/>
          </cell>
          <cell r="D2688">
            <v>1</v>
          </cell>
          <cell r="E2688" t="str">
            <v>FCP</v>
          </cell>
          <cell r="F2688" t="str">
            <v>OFI AM</v>
          </cell>
          <cell r="G2688" t="str">
            <v>OFI Asset Management</v>
          </cell>
          <cell r="H2688" t="str">
            <v>EUR</v>
          </cell>
          <cell r="I2688" t="str">
            <v>Eonia</v>
          </cell>
          <cell r="J2688" t="str">
            <v>www.ofi-am.fr</v>
          </cell>
          <cell r="K2688" t="str">
            <v>Obligations Diversifiés EUR - Court terme</v>
          </cell>
          <cell r="L2688" t="str">
            <v>Europe Fonds ouverts  - Obligations EUR Emprunts Privés Court Terme</v>
          </cell>
          <cell r="M2688" t="str">
            <v>BBCA</v>
          </cell>
          <cell r="N2688" t="str">
            <v>BBCAB</v>
          </cell>
          <cell r="O2688" t="str">
            <v>Quotidien</v>
          </cell>
          <cell r="P2688" t="str">
            <v>France</v>
          </cell>
          <cell r="Q2688" t="str">
            <v>Non</v>
          </cell>
          <cell r="R2688" t="str">
            <v/>
          </cell>
          <cell r="S2688" t="str">
            <v>+ 85 ans</v>
          </cell>
          <cell r="T2688" t="str">
            <v>Europe</v>
          </cell>
          <cell r="U2688" t="str">
            <v>Europe</v>
          </cell>
          <cell r="V2688">
            <v>2</v>
          </cell>
          <cell r="W2688" t="str">
            <v>Non</v>
          </cell>
          <cell r="X2688" t="str">
            <v>Cap</v>
          </cell>
          <cell r="AA2688" t="str">
            <v>Label ISR 01/2022</v>
          </cell>
          <cell r="AB2688" t="str">
            <v>Oui</v>
          </cell>
          <cell r="AC2688" t="str">
            <v>Oui</v>
          </cell>
          <cell r="AD2688">
            <v>0.55000000000000004</v>
          </cell>
          <cell r="AE2688">
            <v>0.15</v>
          </cell>
        </row>
        <row r="2689">
          <cell r="A2689" t="str">
            <v>FR0013275112</v>
          </cell>
          <cell r="B2689" t="str">
            <v>Ofi Fincl Inv RS Euro Equity R</v>
          </cell>
          <cell r="C2689" t="str">
            <v xml:space="preserve">Absorption du support le FR0010273375 Ofi Value Europe A  20/11/2020 (le support absorbé était dans la liste ARE MESTRAT, Caixa Vie et HL ODDO ROBECO) - Retrait à la demande de la sté de gestion </v>
          </cell>
          <cell r="D2689">
            <v>0</v>
          </cell>
          <cell r="E2689" t="str">
            <v>FCP</v>
          </cell>
          <cell r="F2689" t="str">
            <v>OFI AM</v>
          </cell>
          <cell r="G2689" t="str">
            <v>OFI Asset Management</v>
          </cell>
          <cell r="H2689" t="str">
            <v>EUR</v>
          </cell>
          <cell r="I2689" t="str">
            <v>Euro Stoxx 50 NR EUR</v>
          </cell>
          <cell r="J2689" t="str">
            <v>www.ofi-am.fr</v>
          </cell>
          <cell r="K2689" t="str">
            <v>Actions Zone Euro Grandes Capitalisations</v>
          </cell>
          <cell r="L2689" t="str">
            <v>Europe Fonds ouverts  - Actions Zone Euro Grandes Cap.</v>
          </cell>
          <cell r="M2689" t="str">
            <v>FBAA</v>
          </cell>
          <cell r="N2689" t="str">
            <v>FBAAB</v>
          </cell>
          <cell r="O2689" t="str">
            <v>Quotidien</v>
          </cell>
          <cell r="P2689" t="str">
            <v>Germany;France;</v>
          </cell>
          <cell r="Q2689" t="str">
            <v>Oui</v>
          </cell>
          <cell r="R2689" t="str">
            <v/>
          </cell>
          <cell r="S2689" t="str">
            <v/>
          </cell>
          <cell r="T2689" t="str">
            <v>Zone Euro</v>
          </cell>
          <cell r="U2689" t="str">
            <v>Euroland</v>
          </cell>
          <cell r="V2689">
            <v>6</v>
          </cell>
          <cell r="W2689" t="str">
            <v>Non</v>
          </cell>
          <cell r="X2689" t="str">
            <v>Cap</v>
          </cell>
          <cell r="Y2689" t="str">
            <v>12h00</v>
          </cell>
          <cell r="Z2689" t="str">
            <v>J+2</v>
          </cell>
          <cell r="AA2689" t="str">
            <v>Label ISR</v>
          </cell>
          <cell r="AB2689" t="str">
            <v>Oui</v>
          </cell>
          <cell r="AC2689" t="str">
            <v>Oui</v>
          </cell>
          <cell r="AD2689">
            <v>1.8</v>
          </cell>
          <cell r="AE2689">
            <v>1.8</v>
          </cell>
        </row>
        <row r="2690">
          <cell r="A2690" t="str">
            <v>FR0000011074</v>
          </cell>
          <cell r="B2690" t="str">
            <v>Ofi Fincl Inv RS European Convert Bd IC</v>
          </cell>
          <cell r="C2690" t="str">
            <v/>
          </cell>
          <cell r="D2690">
            <v>2</v>
          </cell>
          <cell r="E2690" t="str">
            <v>SICAV</v>
          </cell>
          <cell r="F2690" t="str">
            <v>OFI AM</v>
          </cell>
          <cell r="G2690" t="str">
            <v>OFI Asset Management</v>
          </cell>
          <cell r="H2690" t="str">
            <v>EUR</v>
          </cell>
          <cell r="I2690" t="str">
            <v>Refinitiv Europe Focus Hgd CB TR EUR</v>
          </cell>
          <cell r="J2690" t="str">
            <v>www.ofi-am.fr</v>
          </cell>
          <cell r="K2690" t="str">
            <v>Obligations Convertibles - Europe</v>
          </cell>
          <cell r="L2690" t="str">
            <v>Europe Fonds ouverts  - Convertibles Europe</v>
          </cell>
          <cell r="M2690" t="str">
            <v>C00A</v>
          </cell>
          <cell r="N2690" t="str">
            <v>C00AB</v>
          </cell>
          <cell r="O2690" t="str">
            <v>Quotidien</v>
          </cell>
          <cell r="P2690" t="str">
            <v>Spain;France;</v>
          </cell>
          <cell r="Q2690" t="str">
            <v>Non</v>
          </cell>
          <cell r="R2690" t="str">
            <v/>
          </cell>
          <cell r="S2690" t="str">
            <v>+ 85 ans</v>
          </cell>
          <cell r="T2690" t="str">
            <v>Europe</v>
          </cell>
          <cell r="U2690" t="str">
            <v>Europe</v>
          </cell>
          <cell r="V2690">
            <v>4</v>
          </cell>
          <cell r="W2690" t="str">
            <v>Non</v>
          </cell>
          <cell r="X2690" t="str">
            <v>Cap</v>
          </cell>
          <cell r="Y2690" t="str">
            <v>12h00</v>
          </cell>
          <cell r="Z2690" t="str">
            <v>J+2</v>
          </cell>
          <cell r="AA2690" t="str">
            <v>Label ISR 09/2020</v>
          </cell>
          <cell r="AB2690" t="str">
            <v>Oui</v>
          </cell>
          <cell r="AC2690" t="str">
            <v>Oui</v>
          </cell>
          <cell r="AD2690">
            <v>1.1000000000000001</v>
          </cell>
          <cell r="AE2690">
            <v>0.95</v>
          </cell>
        </row>
        <row r="2691">
          <cell r="A2691" t="str">
            <v>FR0013303609</v>
          </cell>
          <cell r="B2691" t="str">
            <v>Ofi Fincl Inv RS European Convert Bd RC</v>
          </cell>
          <cell r="C2691" t="str">
            <v xml:space="preserve">Retrait à la demande de la sté de gestion </v>
          </cell>
          <cell r="D2691">
            <v>0</v>
          </cell>
          <cell r="E2691" t="str">
            <v>SICAV</v>
          </cell>
          <cell r="F2691" t="str">
            <v>OFI AM</v>
          </cell>
          <cell r="G2691" t="str">
            <v>OFI Asset Management</v>
          </cell>
          <cell r="H2691" t="str">
            <v>EUR</v>
          </cell>
          <cell r="I2691" t="str">
            <v>Refinitiv Europe Focus Hgd CB TR EUR</v>
          </cell>
          <cell r="J2691" t="str">
            <v>www.ofi-am.fr</v>
          </cell>
          <cell r="K2691" t="str">
            <v>Obligations Convertibles - Europe</v>
          </cell>
          <cell r="L2691" t="str">
            <v>Europe Fonds ouverts  - Convertibles Europe</v>
          </cell>
          <cell r="M2691" t="str">
            <v>C00A</v>
          </cell>
          <cell r="N2691" t="str">
            <v>C00AB</v>
          </cell>
          <cell r="O2691" t="str">
            <v>Quotidien</v>
          </cell>
          <cell r="P2691" t="str">
            <v>France</v>
          </cell>
          <cell r="Q2691" t="str">
            <v>Non</v>
          </cell>
          <cell r="R2691" t="str">
            <v/>
          </cell>
          <cell r="S2691" t="str">
            <v>+ 85 ans</v>
          </cell>
          <cell r="T2691" t="str">
            <v>Europe</v>
          </cell>
          <cell r="U2691" t="str">
            <v>Europe</v>
          </cell>
          <cell r="V2691">
            <v>4</v>
          </cell>
          <cell r="W2691" t="str">
            <v>Non</v>
          </cell>
          <cell r="X2691" t="str">
            <v>Cap</v>
          </cell>
          <cell r="Y2691" t="str">
            <v>12h00</v>
          </cell>
          <cell r="Z2691" t="str">
            <v>J+2</v>
          </cell>
          <cell r="AA2691" t="str">
            <v>Label ISR 09/2020</v>
          </cell>
          <cell r="AB2691" t="str">
            <v>Oui</v>
          </cell>
          <cell r="AC2691" t="str">
            <v>Oui</v>
          </cell>
          <cell r="AD2691">
            <v>1.8</v>
          </cell>
          <cell r="AE2691">
            <v>1.5</v>
          </cell>
        </row>
        <row r="2692">
          <cell r="A2692" t="str">
            <v>LU0286061501</v>
          </cell>
          <cell r="B2692" t="str">
            <v>OFI INVEST Global Emerging Equity R</v>
          </cell>
          <cell r="C2692" t="str">
            <v>Retrait à la demande de la sté de gestion</v>
          </cell>
          <cell r="D2692">
            <v>1</v>
          </cell>
          <cell r="E2692" t="str">
            <v>SICAV</v>
          </cell>
          <cell r="F2692" t="str">
            <v>OFI AM</v>
          </cell>
          <cell r="G2692" t="str">
            <v>OFI LUX</v>
          </cell>
          <cell r="H2692" t="str">
            <v>EUR</v>
          </cell>
          <cell r="I2692" t="str">
            <v>MSCI BRIC NR EUR</v>
          </cell>
          <cell r="J2692" t="str">
            <v>www.ofi-am.fr</v>
          </cell>
          <cell r="K2692" t="str">
            <v>Actions Marchés Emergents</v>
          </cell>
          <cell r="L2692" t="str">
            <v>Europe Fonds ouverts  - Actions Marchés Emergents</v>
          </cell>
          <cell r="M2692" t="str">
            <v>FJ00</v>
          </cell>
          <cell r="N2692" t="str">
            <v>FJ00B</v>
          </cell>
          <cell r="O2692" t="str">
            <v>Quotidien</v>
          </cell>
          <cell r="P2692" t="str">
            <v>France;Luxembourg;</v>
          </cell>
          <cell r="Q2692" t="str">
            <v>Non</v>
          </cell>
          <cell r="R2692" t="str">
            <v/>
          </cell>
          <cell r="S2692" t="str">
            <v/>
          </cell>
          <cell r="T2692" t="str">
            <v>Marchés Emergents</v>
          </cell>
          <cell r="U2692" t="str">
            <v>Global Emerging Mkts</v>
          </cell>
          <cell r="V2692">
            <v>6</v>
          </cell>
          <cell r="W2692" t="str">
            <v>Non</v>
          </cell>
          <cell r="X2692" t="str">
            <v>Cap</v>
          </cell>
          <cell r="Y2692" t="str">
            <v>12h00 J-1</v>
          </cell>
          <cell r="Z2692" t="str">
            <v>J+3</v>
          </cell>
          <cell r="AB2692" t="str">
            <v>Non</v>
          </cell>
          <cell r="AC2692" t="str">
            <v>Oui</v>
          </cell>
          <cell r="AD2692">
            <v>2.4</v>
          </cell>
          <cell r="AE2692">
            <v>3.04</v>
          </cell>
        </row>
        <row r="2693">
          <cell r="A2693" t="str">
            <v>LU0185496469</v>
          </cell>
          <cell r="B2693" t="str">
            <v>OFI Invest RS Ethical European Equity A</v>
          </cell>
          <cell r="C2693" t="str">
            <v/>
          </cell>
          <cell r="D2693">
            <v>4</v>
          </cell>
          <cell r="E2693" t="str">
            <v>SICAV</v>
          </cell>
          <cell r="F2693" t="str">
            <v>OFI AM</v>
          </cell>
          <cell r="G2693" t="str">
            <v>OFI LUX</v>
          </cell>
          <cell r="H2693" t="str">
            <v>EUR</v>
          </cell>
          <cell r="I2693" t="str">
            <v>Stoxx Europe 600 GR EUR</v>
          </cell>
          <cell r="J2693" t="str">
            <v>www.ofi-am.fr</v>
          </cell>
          <cell r="K2693" t="str">
            <v>Actions Europe Grandes Capitalisations Mixte</v>
          </cell>
          <cell r="L2693" t="str">
            <v>Europe Fonds ouverts  - Actions Europe Gdes Cap. Mixte</v>
          </cell>
          <cell r="M2693" t="str">
            <v>FCBB</v>
          </cell>
          <cell r="N2693" t="str">
            <v>FCBBB</v>
          </cell>
          <cell r="O2693" t="str">
            <v>Quotidien</v>
          </cell>
          <cell r="P2693" t="str">
            <v>France;Luxembourg;</v>
          </cell>
          <cell r="Q2693" t="str">
            <v>Non</v>
          </cell>
          <cell r="R2693" t="str">
            <v/>
          </cell>
          <cell r="S2693" t="str">
            <v/>
          </cell>
          <cell r="T2693" t="str">
            <v>Europe</v>
          </cell>
          <cell r="U2693" t="str">
            <v>Europe</v>
          </cell>
          <cell r="V2693">
            <v>6</v>
          </cell>
          <cell r="W2693" t="str">
            <v>Non</v>
          </cell>
          <cell r="X2693" t="str">
            <v>Cap</v>
          </cell>
          <cell r="AA2693" t="str">
            <v>Label Luxflag ESG 012021</v>
          </cell>
          <cell r="AB2693" t="str">
            <v>Oui</v>
          </cell>
          <cell r="AC2693" t="str">
            <v>Oui</v>
          </cell>
          <cell r="AD2693">
            <v>2.1</v>
          </cell>
          <cell r="AE2693">
            <v>2.09</v>
          </cell>
        </row>
        <row r="2694">
          <cell r="A2694" t="str">
            <v>LU0185495495</v>
          </cell>
          <cell r="B2694" t="str">
            <v>OFI Invest US Equity R EUR</v>
          </cell>
          <cell r="C2694" t="str">
            <v/>
          </cell>
          <cell r="D2694">
            <v>9</v>
          </cell>
          <cell r="E2694" t="str">
            <v>SICAV</v>
          </cell>
          <cell r="F2694" t="str">
            <v>OFI AM</v>
          </cell>
          <cell r="G2694" t="str">
            <v>OFI LUX</v>
          </cell>
          <cell r="H2694" t="str">
            <v>EUR</v>
          </cell>
          <cell r="I2694" t="str">
            <v>S&amp;P 500 TR EUR</v>
          </cell>
          <cell r="J2694" t="str">
            <v>www.ofi-am.fr</v>
          </cell>
          <cell r="K2694" t="str">
            <v>Actions US Grandes Capitalisations Mixte</v>
          </cell>
          <cell r="L2694" t="str">
            <v>Europe Fonds ouverts  - Actions Etats-Unis Flex Cap</v>
          </cell>
          <cell r="M2694" t="str">
            <v>FFAC</v>
          </cell>
          <cell r="N2694" t="str">
            <v>FFACB</v>
          </cell>
          <cell r="O2694" t="str">
            <v>Quotidien</v>
          </cell>
          <cell r="P2694" t="str">
            <v>France;Luxembourg;</v>
          </cell>
          <cell r="Q2694" t="str">
            <v>Non</v>
          </cell>
          <cell r="R2694" t="str">
            <v/>
          </cell>
          <cell r="S2694" t="str">
            <v/>
          </cell>
          <cell r="T2694" t="str">
            <v>Amérique du Nord</v>
          </cell>
          <cell r="U2694" t="str">
            <v>États-Unis d'Amérique</v>
          </cell>
          <cell r="V2694">
            <v>6</v>
          </cell>
          <cell r="W2694" t="str">
            <v>Non</v>
          </cell>
          <cell r="X2694" t="str">
            <v>Cap</v>
          </cell>
          <cell r="AA2694">
            <v>0</v>
          </cell>
          <cell r="AB2694" t="str">
            <v>Non</v>
          </cell>
          <cell r="AC2694" t="str">
            <v>Oui</v>
          </cell>
          <cell r="AD2694">
            <v>2.2000000000000002</v>
          </cell>
          <cell r="AE2694">
            <v>2.13</v>
          </cell>
        </row>
        <row r="2695">
          <cell r="A2695" t="str">
            <v>LU0185495735</v>
          </cell>
          <cell r="B2695" t="str">
            <v>OFI Invest US Equity R USD</v>
          </cell>
          <cell r="D2695">
            <v>1</v>
          </cell>
          <cell r="E2695" t="str">
            <v>SICAV</v>
          </cell>
          <cell r="F2695" t="str">
            <v>OFI AM</v>
          </cell>
          <cell r="G2695" t="str">
            <v>OFI LUX</v>
          </cell>
          <cell r="H2695" t="str">
            <v>USD</v>
          </cell>
          <cell r="I2695" t="str">
            <v>S&amp;P 500 TR EUR</v>
          </cell>
          <cell r="J2695" t="str">
            <v>www.ofi-am.fr</v>
          </cell>
          <cell r="K2695" t="str">
            <v>Actions US Grandes Capitalisations Mixte</v>
          </cell>
          <cell r="L2695" t="str">
            <v>Europe Fonds ouverts  - Actions Etats-Unis Flex Cap</v>
          </cell>
          <cell r="M2695" t="str">
            <v>FFAC</v>
          </cell>
          <cell r="N2695" t="str">
            <v>FFACB</v>
          </cell>
          <cell r="O2695" t="str">
            <v>Quotidien</v>
          </cell>
          <cell r="P2695" t="str">
            <v>France;Luxembourg;</v>
          </cell>
          <cell r="Q2695" t="str">
            <v>Non</v>
          </cell>
          <cell r="R2695" t="str">
            <v/>
          </cell>
          <cell r="S2695" t="str">
            <v/>
          </cell>
          <cell r="T2695" t="str">
            <v>Amérique du Nord</v>
          </cell>
          <cell r="U2695" t="str">
            <v>États-Unis d'Amérique</v>
          </cell>
          <cell r="V2695">
            <v>6</v>
          </cell>
          <cell r="W2695" t="str">
            <v>Non</v>
          </cell>
          <cell r="X2695" t="str">
            <v>Cap</v>
          </cell>
          <cell r="Y2695" t="str">
            <v>12h00</v>
          </cell>
          <cell r="Z2695" t="str">
            <v>J+5</v>
          </cell>
          <cell r="AB2695" t="str">
            <v>Non</v>
          </cell>
          <cell r="AC2695" t="str">
            <v>Oui</v>
          </cell>
          <cell r="AD2695">
            <v>2.2000000000000002</v>
          </cell>
          <cell r="AE2695">
            <v>2.14</v>
          </cell>
        </row>
        <row r="2696">
          <cell r="A2696" t="str">
            <v>FR0007043781</v>
          </cell>
          <cell r="B2696" t="str">
            <v>Ofi RS Ming R</v>
          </cell>
          <cell r="C2696" t="str">
            <v/>
          </cell>
          <cell r="D2696">
            <v>11</v>
          </cell>
          <cell r="E2696" t="str">
            <v>FCP</v>
          </cell>
          <cell r="F2696" t="str">
            <v>OFI AM</v>
          </cell>
          <cell r="G2696" t="str">
            <v>OFI Asset Management</v>
          </cell>
          <cell r="H2696" t="str">
            <v>EUR</v>
          </cell>
          <cell r="I2696" t="str">
            <v>MSCI Golden Dragon NR EUR</v>
          </cell>
          <cell r="J2696" t="str">
            <v>www.ofi-am.fr</v>
          </cell>
          <cell r="K2696" t="str">
            <v>Actions Grande Chine</v>
          </cell>
          <cell r="L2696" t="str">
            <v>Europe Fonds ouverts  - Actions Grande Chine</v>
          </cell>
          <cell r="M2696" t="str">
            <v>FKC0</v>
          </cell>
          <cell r="N2696" t="str">
            <v>FKC0B</v>
          </cell>
          <cell r="O2696" t="str">
            <v>Quotidien</v>
          </cell>
          <cell r="P2696" t="str">
            <v>France</v>
          </cell>
          <cell r="Q2696" t="str">
            <v>Non</v>
          </cell>
          <cell r="R2696" t="str">
            <v/>
          </cell>
          <cell r="S2696" t="str">
            <v/>
          </cell>
          <cell r="T2696" t="str">
            <v>Chine</v>
          </cell>
          <cell r="U2696" t="str">
            <v>China (Greater)</v>
          </cell>
          <cell r="V2696">
            <v>6</v>
          </cell>
          <cell r="W2696" t="str">
            <v>Non</v>
          </cell>
          <cell r="X2696" t="str">
            <v>Dist</v>
          </cell>
          <cell r="Y2696" t="str">
            <v>12h00</v>
          </cell>
          <cell r="Z2696" t="str">
            <v>Cut Off: 12h00  Val:J+2  DE:4%</v>
          </cell>
          <cell r="AB2696" t="str">
            <v>Oui</v>
          </cell>
          <cell r="AC2696" t="str">
            <v>Oui</v>
          </cell>
          <cell r="AD2696">
            <v>1.8</v>
          </cell>
          <cell r="AE2696">
            <v>1.81</v>
          </cell>
        </row>
        <row r="2697">
          <cell r="A2697" t="str">
            <v>FR0000285710</v>
          </cell>
          <cell r="B2697" t="str">
            <v>Ofi Palmarès Actions Europe</v>
          </cell>
          <cell r="C2697" t="str">
            <v/>
          </cell>
          <cell r="D2697">
            <v>3</v>
          </cell>
          <cell r="E2697" t="str">
            <v>SICAV</v>
          </cell>
          <cell r="F2697" t="str">
            <v>OFI AM</v>
          </cell>
          <cell r="G2697" t="str">
            <v>OFI Asset Management</v>
          </cell>
          <cell r="H2697" t="str">
            <v>EUR</v>
          </cell>
          <cell r="I2697" t="str">
            <v>Stoxx Europe 600 NR EUR</v>
          </cell>
          <cell r="J2697" t="str">
            <v>www.ofi-am.fr</v>
          </cell>
          <cell r="K2697" t="str">
            <v>Actions Europe Grandes Capitalisations Mixte</v>
          </cell>
          <cell r="L2697" t="str">
            <v>Europe Fonds ouverts  - Actions Europe Gdes Cap. Mixte</v>
          </cell>
          <cell r="M2697" t="str">
            <v>FCBB</v>
          </cell>
          <cell r="N2697" t="str">
            <v>FCBBB</v>
          </cell>
          <cell r="O2697" t="str">
            <v>Quotidien</v>
          </cell>
          <cell r="P2697" t="str">
            <v>France</v>
          </cell>
          <cell r="Q2697" t="str">
            <v>Non</v>
          </cell>
          <cell r="R2697" t="str">
            <v/>
          </cell>
          <cell r="S2697" t="str">
            <v/>
          </cell>
          <cell r="T2697" t="str">
            <v>Europe</v>
          </cell>
          <cell r="U2697" t="str">
            <v>Europe</v>
          </cell>
          <cell r="V2697">
            <v>6</v>
          </cell>
          <cell r="W2697" t="str">
            <v>Non</v>
          </cell>
          <cell r="X2697" t="str">
            <v>Cap</v>
          </cell>
          <cell r="Y2697" t="str">
            <v>10h00</v>
          </cell>
          <cell r="Z2697" t="str">
            <v>Cut Off: 10h00  Val:J+3  DE:3,75</v>
          </cell>
          <cell r="AB2697" t="str">
            <v>Non</v>
          </cell>
          <cell r="AC2697" t="str">
            <v>Non</v>
          </cell>
          <cell r="AD2697">
            <v>1.2</v>
          </cell>
          <cell r="AE2697">
            <v>1.84</v>
          </cell>
        </row>
        <row r="2698">
          <cell r="A2698" t="str">
            <v>FR0010508333</v>
          </cell>
          <cell r="B2698" t="str">
            <v>Ofi RS Act4 Green Future Ofi Act Mnd Dur</v>
          </cell>
          <cell r="C2698" t="str">
            <v>Absorption du fonds le OFI Optima International - FR0000447633 le 15/03/2019</v>
          </cell>
          <cell r="D2698">
            <v>1</v>
          </cell>
          <cell r="E2698" t="str">
            <v>FCP</v>
          </cell>
          <cell r="F2698" t="str">
            <v>OFI AM</v>
          </cell>
          <cell r="G2698" t="str">
            <v>OFI Asset Management</v>
          </cell>
          <cell r="H2698" t="str">
            <v>EUR</v>
          </cell>
          <cell r="I2698" t="str">
            <v>MSCI ACWI NR EUR</v>
          </cell>
          <cell r="J2698" t="str">
            <v>www.ofi-am.fr</v>
          </cell>
          <cell r="K2698" t="str">
            <v>Secteur Ecologie</v>
          </cell>
          <cell r="L2698" t="str">
            <v>Europe Fonds ouverts  - Actions Secteur Ecologie</v>
          </cell>
          <cell r="M2698" t="str">
            <v>G0E0</v>
          </cell>
          <cell r="N2698" t="str">
            <v>G0E0B</v>
          </cell>
          <cell r="O2698" t="str">
            <v>Quotidien</v>
          </cell>
          <cell r="P2698" t="str">
            <v>France</v>
          </cell>
          <cell r="Q2698" t="str">
            <v>Non</v>
          </cell>
          <cell r="R2698" t="str">
            <v/>
          </cell>
          <cell r="S2698" t="str">
            <v/>
          </cell>
          <cell r="T2698" t="str">
            <v>International</v>
          </cell>
          <cell r="U2698" t="str">
            <v>Global</v>
          </cell>
          <cell r="V2698">
            <v>6</v>
          </cell>
          <cell r="W2698" t="str">
            <v>Non</v>
          </cell>
          <cell r="X2698" t="str">
            <v>Cap</v>
          </cell>
          <cell r="Y2698" t="str">
            <v>10h00</v>
          </cell>
          <cell r="Z2698" t="str">
            <v>J+2</v>
          </cell>
          <cell r="AA2698" t="str">
            <v>Label Greenfin</v>
          </cell>
          <cell r="AB2698" t="str">
            <v>Oui</v>
          </cell>
          <cell r="AC2698" t="str">
            <v>Oui</v>
          </cell>
          <cell r="AD2698">
            <v>1.9</v>
          </cell>
          <cell r="AE2698">
            <v>2.15</v>
          </cell>
        </row>
        <row r="2699">
          <cell r="A2699" t="str">
            <v>FR0010014480</v>
          </cell>
          <cell r="B2699" t="str">
            <v>Ofi RS Convertible Europe IC</v>
          </cell>
          <cell r="C2699" t="str">
            <v xml:space="preserve">Retrait à la demande de la sté de gestion </v>
          </cell>
          <cell r="D2699">
            <v>2</v>
          </cell>
          <cell r="E2699" t="str">
            <v>FCP</v>
          </cell>
          <cell r="F2699" t="str">
            <v>OFI AM</v>
          </cell>
          <cell r="G2699" t="str">
            <v>OFI Asset Management</v>
          </cell>
          <cell r="H2699" t="str">
            <v>EUR</v>
          </cell>
          <cell r="I2699" t="str">
            <v>Refinitiv Eurozone Focus Hgd CB TR EUR</v>
          </cell>
          <cell r="J2699" t="str">
            <v>www.ofi-am.fr</v>
          </cell>
          <cell r="K2699" t="str">
            <v>Obligations Convertibles - Europe</v>
          </cell>
          <cell r="L2699" t="str">
            <v>Europe Fonds ouverts  - Convertibles Europe</v>
          </cell>
          <cell r="M2699" t="str">
            <v>C00A</v>
          </cell>
          <cell r="N2699" t="str">
            <v>C00AB</v>
          </cell>
          <cell r="O2699" t="str">
            <v>Quotidien</v>
          </cell>
          <cell r="P2699" t="str">
            <v>Spain;France;</v>
          </cell>
          <cell r="Q2699" t="str">
            <v>Non</v>
          </cell>
          <cell r="R2699" t="str">
            <v/>
          </cell>
          <cell r="S2699" t="str">
            <v>+ 85 ans</v>
          </cell>
          <cell r="T2699" t="str">
            <v>Europe</v>
          </cell>
          <cell r="U2699" t="str">
            <v>Europe</v>
          </cell>
          <cell r="V2699">
            <v>4</v>
          </cell>
          <cell r="W2699" t="str">
            <v>Non</v>
          </cell>
          <cell r="X2699" t="str">
            <v>Cap</v>
          </cell>
          <cell r="Y2699" t="str">
            <v>12h00</v>
          </cell>
          <cell r="Z2699" t="str">
            <v>Cut Off: 12h00  Val:J+2  DE:4%</v>
          </cell>
          <cell r="AB2699" t="str">
            <v>Oui</v>
          </cell>
          <cell r="AC2699" t="str">
            <v>Oui</v>
          </cell>
          <cell r="AD2699">
            <v>1</v>
          </cell>
          <cell r="AE2699">
            <v>0.95</v>
          </cell>
        </row>
        <row r="2700">
          <cell r="A2700" t="str">
            <v>FR0013267150</v>
          </cell>
          <cell r="B2700" t="str">
            <v>Ofi RS Equity Climate Change RC</v>
          </cell>
          <cell r="C2700" t="str">
            <v>11/12/2020 Absorption de FR0000978587  Ofi RCM Europe de l'Est A/I</v>
          </cell>
          <cell r="D2700">
            <v>12</v>
          </cell>
          <cell r="E2700" t="str">
            <v>FCP</v>
          </cell>
          <cell r="F2700" t="str">
            <v>OFI AM</v>
          </cell>
          <cell r="G2700" t="str">
            <v>OFI Asset Management</v>
          </cell>
          <cell r="H2700" t="str">
            <v>EUR</v>
          </cell>
          <cell r="I2700" t="str">
            <v>Stoxx Europe 600 NR EUR</v>
          </cell>
          <cell r="J2700" t="str">
            <v>www.ofi-am.fr</v>
          </cell>
          <cell r="K2700" t="str">
            <v>Secteur Ecologie</v>
          </cell>
          <cell r="L2700" t="str">
            <v>Europe Fonds ouverts  - Actions Secteur Ecologie</v>
          </cell>
          <cell r="M2700" t="str">
            <v>G0E0</v>
          </cell>
          <cell r="N2700" t="str">
            <v>G0E0B</v>
          </cell>
          <cell r="O2700" t="str">
            <v>Quotidien</v>
          </cell>
          <cell r="P2700" t="str">
            <v>France</v>
          </cell>
          <cell r="Q2700" t="str">
            <v>Oui</v>
          </cell>
          <cell r="R2700" t="str">
            <v/>
          </cell>
          <cell r="S2700" t="str">
            <v/>
          </cell>
          <cell r="T2700" t="str">
            <v>Europe</v>
          </cell>
          <cell r="U2700" t="str">
            <v>Europe</v>
          </cell>
          <cell r="V2700">
            <v>6</v>
          </cell>
          <cell r="W2700" t="str">
            <v>Non</v>
          </cell>
          <cell r="X2700" t="str">
            <v>Cap</v>
          </cell>
          <cell r="Y2700" t="str">
            <v>12h00</v>
          </cell>
          <cell r="Z2700" t="str">
            <v>J+2</v>
          </cell>
          <cell r="AA2700" t="str">
            <v>Label FNG Siegel 01/2022, Label ISR</v>
          </cell>
          <cell r="AB2700" t="str">
            <v>Oui</v>
          </cell>
          <cell r="AC2700" t="str">
            <v>Oui</v>
          </cell>
          <cell r="AD2700">
            <v>1.8</v>
          </cell>
          <cell r="AE2700">
            <v>1.81</v>
          </cell>
        </row>
        <row r="2701">
          <cell r="A2701" t="str">
            <v>FR0010411868</v>
          </cell>
          <cell r="B2701" t="str">
            <v>Ofi RS Euro Equity Smart Delta Convex R</v>
          </cell>
          <cell r="C2701" t="str">
            <v>Déréférencé 02/11/2016 (Premium + 1818)</v>
          </cell>
          <cell r="D2701">
            <v>0</v>
          </cell>
          <cell r="E2701" t="str">
            <v>FCP</v>
          </cell>
          <cell r="F2701" t="str">
            <v>OFI AM</v>
          </cell>
          <cell r="G2701" t="str">
            <v>OFI Asset Management</v>
          </cell>
          <cell r="H2701" t="str">
            <v>EUR</v>
          </cell>
          <cell r="I2701" t="str">
            <v>Euro Stoxx NR EUR</v>
          </cell>
          <cell r="J2701" t="str">
            <v>www.ofi-am.fr</v>
          </cell>
          <cell r="K2701" t="str">
            <v>Mixtes EUR Flexible</v>
          </cell>
          <cell r="L2701" t="str">
            <v>Europe Fonds ouverts  - Allocation EUR Flexible</v>
          </cell>
          <cell r="M2701" t="str">
            <v>EACA</v>
          </cell>
          <cell r="N2701" t="str">
            <v>EACAB</v>
          </cell>
          <cell r="O2701" t="str">
            <v>Quotidien</v>
          </cell>
          <cell r="P2701" t="str">
            <v>France</v>
          </cell>
          <cell r="Q2701" t="str">
            <v>Non</v>
          </cell>
          <cell r="R2701" t="str">
            <v/>
          </cell>
          <cell r="S2701" t="str">
            <v>+ 85 ans</v>
          </cell>
          <cell r="T2701" t="str">
            <v>Zone Euro</v>
          </cell>
          <cell r="U2701" t="str">
            <v>Euroland</v>
          </cell>
          <cell r="V2701">
            <v>5</v>
          </cell>
          <cell r="W2701" t="str">
            <v>Non</v>
          </cell>
          <cell r="X2701" t="str">
            <v>Cap</v>
          </cell>
          <cell r="Y2701" t="str">
            <v>12h00</v>
          </cell>
          <cell r="Z2701" t="str">
            <v>Cut Off: 12h00  Val:J+1  DE:2%</v>
          </cell>
          <cell r="AB2701" t="str">
            <v>Oui</v>
          </cell>
          <cell r="AC2701" t="str">
            <v>Oui</v>
          </cell>
          <cell r="AD2701">
            <v>1.4</v>
          </cell>
          <cell r="AE2701">
            <v>2.29</v>
          </cell>
        </row>
        <row r="2702">
          <cell r="A2702" t="str">
            <v>FR0010564351</v>
          </cell>
          <cell r="B2702" t="str">
            <v>OFI RS MultiTrack R</v>
          </cell>
          <cell r="D2702">
            <v>8</v>
          </cell>
          <cell r="E2702" t="str">
            <v>FCP</v>
          </cell>
          <cell r="F2702" t="str">
            <v>OFI AM</v>
          </cell>
          <cell r="G2702" t="str">
            <v>OFI Asset Management</v>
          </cell>
          <cell r="H2702" t="str">
            <v>EUR</v>
          </cell>
          <cell r="I2702" t="str">
            <v>(MSCI World 100% Hdg NR EUR) 50% + ( BBgBarc Global Treasury G4 TR Hdg USD) 50%</v>
          </cell>
          <cell r="J2702" t="str">
            <v>www.ofi-am.fr</v>
          </cell>
          <cell r="K2702" t="str">
            <v>Mixtes EUR Flexible</v>
          </cell>
          <cell r="L2702" t="str">
            <v>Europe Fonds ouverts  - Allocation EUR Flexible - International</v>
          </cell>
          <cell r="M2702" t="str">
            <v>EACA</v>
          </cell>
          <cell r="N2702" t="str">
            <v>EACAB</v>
          </cell>
          <cell r="O2702" t="str">
            <v>Quotidien</v>
          </cell>
          <cell r="P2702" t="str">
            <v>France</v>
          </cell>
          <cell r="Q2702" t="str">
            <v>Non</v>
          </cell>
          <cell r="R2702" t="str">
            <v/>
          </cell>
          <cell r="S2702" t="str">
            <v>+ 85 ans</v>
          </cell>
          <cell r="T2702" t="str">
            <v>International</v>
          </cell>
          <cell r="U2702" t="str">
            <v>Global</v>
          </cell>
          <cell r="V2702">
            <v>4</v>
          </cell>
          <cell r="W2702" t="str">
            <v>Non</v>
          </cell>
          <cell r="X2702" t="str">
            <v>Cap</v>
          </cell>
          <cell r="Y2702" t="str">
            <v>12h00</v>
          </cell>
          <cell r="Z2702" t="str">
            <v>J+2</v>
          </cell>
          <cell r="AA2702" t="str">
            <v>Label ISR 04/2021</v>
          </cell>
          <cell r="AB2702" t="str">
            <v>Oui</v>
          </cell>
          <cell r="AC2702" t="str">
            <v>Oui</v>
          </cell>
          <cell r="AD2702">
            <v>1.5</v>
          </cell>
          <cell r="AE2702">
            <v>1.7</v>
          </cell>
        </row>
        <row r="2703">
          <cell r="A2703" t="str">
            <v>FR0000971160</v>
          </cell>
          <cell r="B2703" t="str">
            <v>Ofi Fincl Inv RS Euro Equity C</v>
          </cell>
          <cell r="D2703">
            <v>0</v>
          </cell>
          <cell r="E2703" t="str">
            <v>FCP</v>
          </cell>
          <cell r="F2703" t="str">
            <v>OFI AM</v>
          </cell>
          <cell r="G2703" t="str">
            <v>OFI Asset Management</v>
          </cell>
          <cell r="H2703" t="str">
            <v>EUR</v>
          </cell>
          <cell r="I2703" t="str">
            <v>Euro Stoxx 50 NR EUR</v>
          </cell>
          <cell r="J2703" t="str">
            <v>www.ofi-am.fr</v>
          </cell>
          <cell r="K2703" t="str">
            <v>Actions Zone Euro Grandes Capitalisations</v>
          </cell>
          <cell r="L2703" t="str">
            <v>Europe Fonds ouverts  - Actions Zone Euro Grandes Cap.</v>
          </cell>
          <cell r="M2703" t="str">
            <v>FBAA</v>
          </cell>
          <cell r="N2703" t="str">
            <v>FBAAB</v>
          </cell>
          <cell r="O2703" t="str">
            <v>Quotidien</v>
          </cell>
          <cell r="P2703" t="str">
            <v>Germany;France;</v>
          </cell>
          <cell r="Q2703" t="str">
            <v>Oui</v>
          </cell>
          <cell r="R2703" t="str">
            <v/>
          </cell>
          <cell r="S2703" t="str">
            <v/>
          </cell>
          <cell r="T2703" t="str">
            <v>Zone Euro</v>
          </cell>
          <cell r="U2703" t="str">
            <v>Euroland</v>
          </cell>
          <cell r="V2703">
            <v>6</v>
          </cell>
          <cell r="W2703" t="str">
            <v>Non</v>
          </cell>
          <cell r="X2703" t="str">
            <v>Cap</v>
          </cell>
          <cell r="AA2703" t="str">
            <v>Label ISR</v>
          </cell>
          <cell r="AB2703" t="str">
            <v>Oui</v>
          </cell>
          <cell r="AC2703" t="str">
            <v>Oui</v>
          </cell>
          <cell r="AD2703">
            <v>1.08</v>
          </cell>
          <cell r="AE2703">
            <v>1.08</v>
          </cell>
        </row>
        <row r="2704">
          <cell r="A2704" t="str">
            <v>FR0011093707</v>
          </cell>
          <cell r="B2704" t="str">
            <v>Ofi France Equity R</v>
          </cell>
          <cell r="D2704">
            <v>0</v>
          </cell>
          <cell r="E2704" t="str">
            <v>FCP</v>
          </cell>
          <cell r="F2704" t="str">
            <v>OFI AM</v>
          </cell>
          <cell r="G2704" t="str">
            <v>OFI Asset Management</v>
          </cell>
          <cell r="H2704" t="str">
            <v>EUR</v>
          </cell>
          <cell r="I2704" t="str">
            <v>Euronext Paris SBF 120 NR EUR</v>
          </cell>
          <cell r="J2704" t="str">
            <v>www.ofi-am.fr</v>
          </cell>
          <cell r="K2704" t="str">
            <v>Actions France Grandes Capitalisations</v>
          </cell>
          <cell r="L2704" t="str">
            <v>Europe Fonds ouverts  - Actions France Grandes Cap.</v>
          </cell>
          <cell r="M2704" t="str">
            <v>FAAA</v>
          </cell>
          <cell r="N2704" t="str">
            <v>FAAAB</v>
          </cell>
          <cell r="O2704" t="str">
            <v>Quotidien</v>
          </cell>
          <cell r="P2704" t="str">
            <v>France</v>
          </cell>
          <cell r="Q2704" t="str">
            <v>Oui</v>
          </cell>
          <cell r="R2704" t="str">
            <v/>
          </cell>
          <cell r="S2704" t="str">
            <v/>
          </cell>
          <cell r="T2704" t="str">
            <v>France</v>
          </cell>
          <cell r="U2704" t="str">
            <v>France</v>
          </cell>
          <cell r="V2704">
            <v>6</v>
          </cell>
          <cell r="W2704" t="str">
            <v>Non</v>
          </cell>
          <cell r="X2704" t="str">
            <v>Cap</v>
          </cell>
          <cell r="Y2704" t="str">
            <v>12h00</v>
          </cell>
          <cell r="Z2704" t="str">
            <v>J+1</v>
          </cell>
          <cell r="AB2704" t="str">
            <v>Oui</v>
          </cell>
          <cell r="AC2704" t="str">
            <v>Oui</v>
          </cell>
          <cell r="AD2704">
            <v>1.8</v>
          </cell>
          <cell r="AE2704">
            <v>1.8</v>
          </cell>
        </row>
        <row r="2705">
          <cell r="A2705" t="str">
            <v>LU1209226023</v>
          </cell>
          <cell r="B2705" t="str">
            <v>OFI FUND RS Act4 Positive Eco R C EUR</v>
          </cell>
          <cell r="D2705">
            <v>7</v>
          </cell>
          <cell r="E2705" t="str">
            <v>SICAV</v>
          </cell>
          <cell r="F2705" t="str">
            <v>OFI AM</v>
          </cell>
          <cell r="G2705" t="str">
            <v>OFI LUX</v>
          </cell>
          <cell r="H2705" t="str">
            <v>EUR</v>
          </cell>
          <cell r="I2705" t="str">
            <v>STOXX Europe 600 NR EUR</v>
          </cell>
          <cell r="J2705" t="str">
            <v>www.ofi-am.fr</v>
          </cell>
          <cell r="K2705" t="str">
            <v>Actions Europe Toutes Capitalisations</v>
          </cell>
          <cell r="L2705" t="str">
            <v>Europe Fonds ouverts  - Actions Europe Flex Cap</v>
          </cell>
          <cell r="M2705" t="str">
            <v>FCCC</v>
          </cell>
          <cell r="N2705" t="str">
            <v>FCCCB</v>
          </cell>
          <cell r="O2705" t="str">
            <v>Quotidien</v>
          </cell>
          <cell r="P2705" t="str">
            <v>France;Luxembourg;Portugal;</v>
          </cell>
          <cell r="Q2705" t="str">
            <v>Oui</v>
          </cell>
          <cell r="R2705" t="str">
            <v/>
          </cell>
          <cell r="S2705" t="str">
            <v/>
          </cell>
          <cell r="T2705" t="str">
            <v>Europe</v>
          </cell>
          <cell r="U2705" t="str">
            <v>Europe</v>
          </cell>
          <cell r="V2705">
            <v>6</v>
          </cell>
          <cell r="W2705" t="str">
            <v>Non</v>
          </cell>
          <cell r="X2705" t="str">
            <v>Cap</v>
          </cell>
          <cell r="Y2705" t="str">
            <v>12H00</v>
          </cell>
          <cell r="Z2705" t="str">
            <v>J+2</v>
          </cell>
          <cell r="AA2705" t="str">
            <v>Label FNG Siegel 01/2022, Label ISR 10/2020</v>
          </cell>
          <cell r="AB2705" t="str">
            <v>Oui</v>
          </cell>
          <cell r="AC2705" t="str">
            <v>Oui</v>
          </cell>
          <cell r="AD2705">
            <v>1.8</v>
          </cell>
          <cell r="AE2705">
            <v>1.97</v>
          </cell>
        </row>
        <row r="2706">
          <cell r="A2706" t="str">
            <v>LU0336374540</v>
          </cell>
          <cell r="B2706" t="str">
            <v>OFI Fund RS Glbl Convert Bond I C EUR</v>
          </cell>
          <cell r="D2706">
            <v>1</v>
          </cell>
          <cell r="E2706" t="str">
            <v>SICAV</v>
          </cell>
          <cell r="F2706" t="str">
            <v>OFI AM</v>
          </cell>
          <cell r="G2706" t="str">
            <v>OFI LUX</v>
          </cell>
          <cell r="H2706" t="str">
            <v>EUR</v>
          </cell>
          <cell r="I2706" t="str">
            <v>Pas d'indice de référence</v>
          </cell>
          <cell r="J2706" t="str">
            <v>www.ofi-am.fr</v>
          </cell>
          <cell r="K2706" t="str">
            <v>Obligations Convertibles Internationales Hedgées</v>
          </cell>
          <cell r="L2706" t="str">
            <v>Europe Fonds ouverts  - Convertibles Internationales Couvertes en EUR</v>
          </cell>
          <cell r="M2706" t="str">
            <v>C00B</v>
          </cell>
          <cell r="N2706" t="str">
            <v>C00BB</v>
          </cell>
          <cell r="O2706" t="str">
            <v>Quotidien</v>
          </cell>
          <cell r="P2706" t="str">
            <v>France;Luxembourg;</v>
          </cell>
          <cell r="Q2706" t="str">
            <v>Non</v>
          </cell>
          <cell r="R2706" t="str">
            <v/>
          </cell>
          <cell r="S2706" t="str">
            <v>+ 85 ans</v>
          </cell>
          <cell r="T2706" t="str">
            <v>International</v>
          </cell>
          <cell r="U2706" t="str">
            <v>Global</v>
          </cell>
          <cell r="V2706">
            <v>4</v>
          </cell>
          <cell r="W2706" t="str">
            <v>Non</v>
          </cell>
          <cell r="X2706" t="str">
            <v>Cap</v>
          </cell>
          <cell r="AB2706" t="str">
            <v>Oui</v>
          </cell>
          <cell r="AC2706" t="str">
            <v>Oui</v>
          </cell>
          <cell r="AD2706">
            <v>1.5</v>
          </cell>
          <cell r="AE2706">
            <v>1.1200000000000001</v>
          </cell>
        </row>
        <row r="2707">
          <cell r="A2707" t="str">
            <v>LU0185497350</v>
          </cell>
          <cell r="B2707" t="str">
            <v>OFI Invest RS Ethical European Equity I</v>
          </cell>
          <cell r="C2707" t="str">
            <v/>
          </cell>
          <cell r="D2707">
            <v>0</v>
          </cell>
          <cell r="E2707" t="str">
            <v>SICAV</v>
          </cell>
          <cell r="F2707" t="str">
            <v>OFI AM</v>
          </cell>
          <cell r="G2707" t="str">
            <v>OFI LUX</v>
          </cell>
          <cell r="H2707" t="str">
            <v>EUR</v>
          </cell>
          <cell r="I2707" t="str">
            <v>Stoxx Europe 600 GR EUR</v>
          </cell>
          <cell r="J2707" t="str">
            <v>www.ofi-am.fr</v>
          </cell>
          <cell r="K2707" t="str">
            <v>Actions Europe Grandes Capitalisations Mixte</v>
          </cell>
          <cell r="L2707" t="str">
            <v>Europe Fonds ouverts  - Actions Europe Gdes Cap. Mixte</v>
          </cell>
          <cell r="M2707" t="str">
            <v>FCBB</v>
          </cell>
          <cell r="N2707" t="str">
            <v>FCBBB</v>
          </cell>
          <cell r="O2707" t="str">
            <v>Quotidien</v>
          </cell>
          <cell r="P2707" t="str">
            <v>France;Luxembourg;</v>
          </cell>
          <cell r="Q2707" t="str">
            <v>Non</v>
          </cell>
          <cell r="R2707" t="str">
            <v/>
          </cell>
          <cell r="S2707" t="str">
            <v/>
          </cell>
          <cell r="T2707" t="str">
            <v>Europe</v>
          </cell>
          <cell r="U2707" t="str">
            <v>Europe</v>
          </cell>
          <cell r="V2707">
            <v>6</v>
          </cell>
          <cell r="W2707" t="str">
            <v>Non</v>
          </cell>
          <cell r="X2707" t="str">
            <v>Cap</v>
          </cell>
          <cell r="AA2707" t="str">
            <v>Label Luxflag ESG 012021</v>
          </cell>
          <cell r="AB2707" t="str">
            <v>Oui</v>
          </cell>
          <cell r="AC2707" t="str">
            <v>Oui</v>
          </cell>
          <cell r="AD2707">
            <v>1.5</v>
          </cell>
          <cell r="AE2707">
            <v>1.26</v>
          </cell>
        </row>
        <row r="2708">
          <cell r="A2708" t="str">
            <v>LU0185495818</v>
          </cell>
          <cell r="B2708" t="str">
            <v>OFI Invest US Equity I EUR</v>
          </cell>
          <cell r="D2708">
            <v>2</v>
          </cell>
          <cell r="E2708" t="str">
            <v>SICAV</v>
          </cell>
          <cell r="F2708" t="str">
            <v>OFI AM</v>
          </cell>
          <cell r="G2708" t="str">
            <v>OFI LUX</v>
          </cell>
          <cell r="H2708" t="str">
            <v>EUR</v>
          </cell>
          <cell r="I2708" t="str">
            <v>S&amp;P 500 TR EUR</v>
          </cell>
          <cell r="J2708" t="str">
            <v>www.ofi-am.fr</v>
          </cell>
          <cell r="K2708" t="str">
            <v>Actions US Grandes Capitalisations Mixte</v>
          </cell>
          <cell r="L2708" t="str">
            <v>Europe Fonds ouverts  - Actions Etats-Unis Flex Cap</v>
          </cell>
          <cell r="M2708" t="str">
            <v>FFAC</v>
          </cell>
          <cell r="N2708" t="str">
            <v>FFACB</v>
          </cell>
          <cell r="O2708" t="str">
            <v>Quotidien</v>
          </cell>
          <cell r="P2708" t="str">
            <v>France;Luxembourg;</v>
          </cell>
          <cell r="Q2708" t="str">
            <v>Non</v>
          </cell>
          <cell r="R2708" t="str">
            <v/>
          </cell>
          <cell r="S2708" t="str">
            <v/>
          </cell>
          <cell r="T2708" t="str">
            <v>Amérique du Nord</v>
          </cell>
          <cell r="U2708" t="str">
            <v>États-Unis d'Amérique</v>
          </cell>
          <cell r="V2708">
            <v>6</v>
          </cell>
          <cell r="W2708" t="str">
            <v>Non</v>
          </cell>
          <cell r="X2708" t="str">
            <v>Cap</v>
          </cell>
          <cell r="Y2708" t="str">
            <v>12h00</v>
          </cell>
          <cell r="Z2708" t="str">
            <v>J+3</v>
          </cell>
          <cell r="AB2708" t="str">
            <v>Non</v>
          </cell>
          <cell r="AC2708" t="str">
            <v>Oui</v>
          </cell>
          <cell r="AD2708">
            <v>1.6</v>
          </cell>
          <cell r="AE2708">
            <v>1.29</v>
          </cell>
        </row>
        <row r="2709">
          <cell r="A2709" t="str">
            <v>FR0010028605</v>
          </cell>
          <cell r="B2709" t="str">
            <v>Ofi Multi Réactif C</v>
          </cell>
          <cell r="C2709" t="str">
            <v>Hors Liste (Liberté)</v>
          </cell>
          <cell r="D2709">
            <v>0</v>
          </cell>
          <cell r="E2709" t="str">
            <v>FCP</v>
          </cell>
          <cell r="F2709" t="str">
            <v>OFI AM</v>
          </cell>
          <cell r="G2709" t="str">
            <v>OFI Asset Management</v>
          </cell>
          <cell r="H2709" t="str">
            <v>EUR</v>
          </cell>
          <cell r="I2709" t="str">
            <v>(MSCI World 100% Hdg NR EUR) 50% + ( BBgBarc Global Treasury G4 TR Hdg EUR) 50%</v>
          </cell>
          <cell r="J2709" t="str">
            <v>www.ofi-am.fr</v>
          </cell>
          <cell r="K2709" t="str">
            <v>Mixtes EUR Flexible</v>
          </cell>
          <cell r="L2709" t="str">
            <v>Europe Fonds ouverts  - Allocation EUR Flexible - International</v>
          </cell>
          <cell r="M2709" t="str">
            <v>EACA</v>
          </cell>
          <cell r="N2709" t="str">
            <v>EACAB</v>
          </cell>
          <cell r="O2709" t="str">
            <v>Quotidien</v>
          </cell>
          <cell r="P2709" t="str">
            <v>France</v>
          </cell>
          <cell r="Q2709" t="str">
            <v>Non</v>
          </cell>
          <cell r="R2709" t="str">
            <v/>
          </cell>
          <cell r="S2709" t="str">
            <v>+ 85 ans</v>
          </cell>
          <cell r="T2709" t="str">
            <v>International</v>
          </cell>
          <cell r="U2709" t="str">
            <v>Global</v>
          </cell>
          <cell r="V2709">
            <v>4</v>
          </cell>
          <cell r="W2709" t="str">
            <v>Non</v>
          </cell>
          <cell r="X2709" t="str">
            <v>Cap</v>
          </cell>
          <cell r="Y2709" t="str">
            <v>11h00</v>
          </cell>
          <cell r="Z2709" t="str">
            <v>J+1</v>
          </cell>
          <cell r="AB2709" t="str">
            <v>Oui</v>
          </cell>
          <cell r="AC2709" t="str">
            <v>Oui</v>
          </cell>
          <cell r="AD2709">
            <v>1.6</v>
          </cell>
          <cell r="AE2709">
            <v>2.16</v>
          </cell>
        </row>
        <row r="2710">
          <cell r="A2710" t="str">
            <v>FR0011381227</v>
          </cell>
          <cell r="B2710" t="str">
            <v>Ofi RS Monétaire IC</v>
          </cell>
          <cell r="D2710">
            <v>0</v>
          </cell>
          <cell r="E2710" t="str">
            <v>FCP</v>
          </cell>
          <cell r="F2710" t="str">
            <v>OFI AM</v>
          </cell>
          <cell r="G2710" t="str">
            <v>OFI Asset Management</v>
          </cell>
          <cell r="H2710" t="str">
            <v>EUR</v>
          </cell>
          <cell r="I2710" t="str">
            <v>Eonia</v>
          </cell>
          <cell r="J2710" t="str">
            <v>www.ofi-am.fr</v>
          </cell>
          <cell r="K2710" t="str">
            <v>Monétaire EUR</v>
          </cell>
          <cell r="L2710" t="str">
            <v>Europe Fonds ouverts  - Monétaires EUR</v>
          </cell>
          <cell r="M2710" t="str">
            <v>A0BA</v>
          </cell>
          <cell r="N2710" t="str">
            <v>A0BAB</v>
          </cell>
          <cell r="O2710" t="str">
            <v>Quotidien</v>
          </cell>
          <cell r="P2710" t="str">
            <v>France</v>
          </cell>
          <cell r="Q2710" t="str">
            <v>Non</v>
          </cell>
          <cell r="R2710" t="str">
            <v/>
          </cell>
          <cell r="S2710" t="str">
            <v>+ 85 ans</v>
          </cell>
          <cell r="T2710" t="str">
            <v>Zone Euro</v>
          </cell>
          <cell r="U2710" t="str">
            <v>Euroland</v>
          </cell>
          <cell r="V2710">
            <v>1</v>
          </cell>
          <cell r="W2710" t="str">
            <v>Non</v>
          </cell>
          <cell r="X2710" t="str">
            <v>Cap</v>
          </cell>
          <cell r="AA2710" t="str">
            <v>Label ISR 092021</v>
          </cell>
          <cell r="AB2710" t="str">
            <v>Oui</v>
          </cell>
          <cell r="AC2710" t="str">
            <v>Oui</v>
          </cell>
          <cell r="AD2710">
            <v>0.15</v>
          </cell>
          <cell r="AE2710">
            <v>0.05</v>
          </cell>
        </row>
        <row r="2711">
          <cell r="A2711" t="str">
            <v>FR0010106450</v>
          </cell>
          <cell r="B2711" t="str">
            <v>Optigest Monde C</v>
          </cell>
          <cell r="C2711" t="str">
            <v>déréférencé de CS Stratégic (01/2017)</v>
          </cell>
          <cell r="D2711">
            <v>0</v>
          </cell>
          <cell r="E2711" t="str">
            <v>SICAV</v>
          </cell>
          <cell r="F2711" t="str">
            <v>Optigestion</v>
          </cell>
          <cell r="G2711" t="str">
            <v>Optigestion</v>
          </cell>
          <cell r="H2711" t="str">
            <v>EUR</v>
          </cell>
          <cell r="I2711" t="str">
            <v>MSCI ACWI NR EUR</v>
          </cell>
          <cell r="J2711" t="str">
            <v>www.optigestion.com</v>
          </cell>
          <cell r="K2711" t="str">
            <v>Actions International Grandes Capitalisations Croissance</v>
          </cell>
          <cell r="L2711" t="str">
            <v>Europe Fonds ouverts  - Actions Internationales Gdes Cap. Croissance</v>
          </cell>
          <cell r="M2711" t="str">
            <v>FEAE</v>
          </cell>
          <cell r="N2711" t="str">
            <v>FEAEB</v>
          </cell>
          <cell r="O2711" t="str">
            <v>Quotidien</v>
          </cell>
          <cell r="P2711" t="str">
            <v>France</v>
          </cell>
          <cell r="Q2711" t="str">
            <v>Non</v>
          </cell>
          <cell r="R2711" t="str">
            <v/>
          </cell>
          <cell r="S2711" t="str">
            <v>+ 85 ans</v>
          </cell>
          <cell r="T2711" t="str">
            <v>International</v>
          </cell>
          <cell r="U2711" t="str">
            <v>Global</v>
          </cell>
          <cell r="V2711">
            <v>5</v>
          </cell>
          <cell r="W2711" t="str">
            <v>Non</v>
          </cell>
          <cell r="X2711" t="str">
            <v>Cap</v>
          </cell>
          <cell r="Y2711" t="str">
            <v>11h00</v>
          </cell>
          <cell r="Z2711" t="str">
            <v>Cut Off: 11h00  Val:J+1  DE:3%</v>
          </cell>
          <cell r="AB2711" t="str">
            <v>Non</v>
          </cell>
          <cell r="AC2711" t="str">
            <v>Oui</v>
          </cell>
          <cell r="AD2711">
            <v>1.794</v>
          </cell>
          <cell r="AE2711">
            <v>3.68</v>
          </cell>
        </row>
        <row r="2712">
          <cell r="A2712" t="str">
            <v>FR0010706747</v>
          </cell>
          <cell r="B2712" t="str">
            <v>Otea 1 R</v>
          </cell>
          <cell r="D2712">
            <v>7</v>
          </cell>
          <cell r="E2712" t="str">
            <v>FCP</v>
          </cell>
          <cell r="F2712" t="str">
            <v>OTEA Capital</v>
          </cell>
          <cell r="G2712" t="str">
            <v>OTEA Capital</v>
          </cell>
          <cell r="H2712" t="str">
            <v>EUR</v>
          </cell>
          <cell r="I2712" t="str">
            <v>Euro Stoxx NR EUR</v>
          </cell>
          <cell r="J2712" t="str">
            <v>oteacapital.com/</v>
          </cell>
          <cell r="K2712" t="str">
            <v>Mixtes EUR Flexible</v>
          </cell>
          <cell r="L2712" t="str">
            <v>Europe Fonds ouverts  - Allocation EUR Flexible</v>
          </cell>
          <cell r="M2712" t="str">
            <v>EACA</v>
          </cell>
          <cell r="N2712" t="str">
            <v>EACAB</v>
          </cell>
          <cell r="O2712" t="str">
            <v>Quotidien</v>
          </cell>
          <cell r="P2712" t="str">
            <v>France</v>
          </cell>
          <cell r="Q2712" t="str">
            <v>Non</v>
          </cell>
          <cell r="R2712" t="str">
            <v/>
          </cell>
          <cell r="S2712" t="str">
            <v>+ 85 ans</v>
          </cell>
          <cell r="T2712" t="str">
            <v>International</v>
          </cell>
          <cell r="U2712" t="str">
            <v>Global</v>
          </cell>
          <cell r="V2712">
            <v>5</v>
          </cell>
          <cell r="W2712" t="str">
            <v>Non</v>
          </cell>
          <cell r="X2712" t="str">
            <v>Cap</v>
          </cell>
          <cell r="Y2712" t="str">
            <v>14h00</v>
          </cell>
          <cell r="Z2712" t="str">
            <v>J+1</v>
          </cell>
          <cell r="AA2712">
            <v>0</v>
          </cell>
          <cell r="AB2712" t="str">
            <v>Non</v>
          </cell>
          <cell r="AC2712" t="str">
            <v>Oui</v>
          </cell>
          <cell r="AD2712">
            <v>2.5</v>
          </cell>
          <cell r="AE2712">
            <v>2.5</v>
          </cell>
        </row>
        <row r="2713">
          <cell r="A2713" t="str">
            <v>FR0010738153</v>
          </cell>
          <cell r="B2713" t="str">
            <v>Otea Actions Europe R</v>
          </cell>
          <cell r="D2713">
            <v>7</v>
          </cell>
          <cell r="E2713" t="str">
            <v xml:space="preserve">FCP </v>
          </cell>
          <cell r="F2713" t="str">
            <v>OTEA Capital</v>
          </cell>
          <cell r="G2713" t="str">
            <v>OTEA Capital</v>
          </cell>
          <cell r="H2713" t="str">
            <v>EUR</v>
          </cell>
          <cell r="I2713" t="str">
            <v>Euro Stoxx NR EUR</v>
          </cell>
          <cell r="J2713" t="str">
            <v>oteacapital.com/</v>
          </cell>
          <cell r="K2713" t="str">
            <v>Actions France Petites &amp; Moyennes Capitalisations</v>
          </cell>
          <cell r="L2713" t="str">
            <v>Europe Fonds ouverts  - Actions France Petites &amp; Moy. Cap.</v>
          </cell>
          <cell r="M2713" t="str">
            <v>FACA</v>
          </cell>
          <cell r="N2713" t="str">
            <v>FACAB</v>
          </cell>
          <cell r="O2713" t="str">
            <v>Quotidien</v>
          </cell>
          <cell r="P2713" t="str">
            <v>France</v>
          </cell>
          <cell r="Q2713" t="str">
            <v>Oui</v>
          </cell>
          <cell r="R2713" t="str">
            <v/>
          </cell>
          <cell r="S2713" t="str">
            <v/>
          </cell>
          <cell r="T2713" t="str">
            <v>France</v>
          </cell>
          <cell r="U2713" t="str">
            <v>France</v>
          </cell>
          <cell r="V2713">
            <v>6</v>
          </cell>
          <cell r="W2713" t="str">
            <v>Non</v>
          </cell>
          <cell r="X2713" t="str">
            <v>Cap</v>
          </cell>
          <cell r="Y2713" t="str">
            <v>14h00</v>
          </cell>
          <cell r="Z2713" t="str">
            <v>J+1</v>
          </cell>
          <cell r="AA2713">
            <v>0</v>
          </cell>
          <cell r="AB2713" t="str">
            <v>Non</v>
          </cell>
          <cell r="AC2713" t="str">
            <v>Oui</v>
          </cell>
          <cell r="AD2713">
            <v>2.5</v>
          </cell>
          <cell r="AE2713">
            <v>2.5099999999999998</v>
          </cell>
        </row>
        <row r="2714">
          <cell r="A2714" t="str">
            <v>FR0011653815</v>
          </cell>
          <cell r="B2714" t="str">
            <v>Septem Invest Global Macro R</v>
          </cell>
          <cell r="D2714">
            <v>5</v>
          </cell>
          <cell r="E2714" t="str">
            <v>FCP (2)</v>
          </cell>
          <cell r="F2714" t="str">
            <v>OTEA Capital</v>
          </cell>
          <cell r="G2714" t="str">
            <v>OTEA Capital</v>
          </cell>
          <cell r="H2714" t="str">
            <v>EUR</v>
          </cell>
          <cell r="I2714" t="str">
            <v>(MSCI ACWI NR EUR) 50.000% + ( €STR capitalisé) 50.000%</v>
          </cell>
          <cell r="J2714" t="str">
            <v>oteacapital.com/</v>
          </cell>
          <cell r="K2714" t="str">
            <v>Mixtes EUR Flexible</v>
          </cell>
          <cell r="L2714" t="str">
            <v>Europe Fonds ouverts  - Allocation EUR Flexible - International</v>
          </cell>
          <cell r="M2714" t="str">
            <v>EACA</v>
          </cell>
          <cell r="N2714" t="str">
            <v>EACAB</v>
          </cell>
          <cell r="O2714" t="str">
            <v>Hebdomadaire</v>
          </cell>
          <cell r="P2714" t="str">
            <v>France</v>
          </cell>
          <cell r="Q2714" t="str">
            <v>Non</v>
          </cell>
          <cell r="R2714" t="str">
            <v/>
          </cell>
          <cell r="S2714" t="str">
            <v>+ 85 ans</v>
          </cell>
          <cell r="T2714" t="str">
            <v>International</v>
          </cell>
          <cell r="U2714" t="str">
            <v>Global</v>
          </cell>
          <cell r="V2714">
            <v>4</v>
          </cell>
          <cell r="W2714" t="str">
            <v>Non</v>
          </cell>
          <cell r="X2714" t="str">
            <v>Cap</v>
          </cell>
          <cell r="Y2714" t="str">
            <v>vendredi 12h00</v>
          </cell>
          <cell r="Z2714" t="str">
            <v>J+1</v>
          </cell>
          <cell r="AA2714">
            <v>0</v>
          </cell>
          <cell r="AB2714" t="str">
            <v>Non</v>
          </cell>
          <cell r="AC2714" t="str">
            <v>Oui</v>
          </cell>
          <cell r="AD2714">
            <v>2</v>
          </cell>
          <cell r="AE2714">
            <v>2.81</v>
          </cell>
        </row>
        <row r="2715">
          <cell r="A2715" t="str">
            <v>FR0011227214</v>
          </cell>
          <cell r="B2715" t="str">
            <v>Zen Capital R</v>
          </cell>
          <cell r="D2715">
            <v>5</v>
          </cell>
          <cell r="E2715" t="str">
            <v>FCP (2)</v>
          </cell>
          <cell r="F2715" t="str">
            <v>OTEA Capital</v>
          </cell>
          <cell r="G2715" t="str">
            <v>OTEA Capital</v>
          </cell>
          <cell r="H2715" t="str">
            <v>EUR</v>
          </cell>
          <cell r="I2715" t="str">
            <v>€STR capitalisé + 1%</v>
          </cell>
          <cell r="J2715" t="str">
            <v>oteacapital.com/</v>
          </cell>
          <cell r="K2715" t="str">
            <v>Gestion Alternative</v>
          </cell>
          <cell r="L2715" t="str">
            <v>Europe Fonds ouverts  - Alt - Market Neutral - Actions</v>
          </cell>
          <cell r="M2715" t="str">
            <v>D000</v>
          </cell>
          <cell r="N2715" t="str">
            <v>D000B</v>
          </cell>
          <cell r="O2715" t="str">
            <v>Hebdomadaire</v>
          </cell>
          <cell r="P2715" t="str">
            <v>France</v>
          </cell>
          <cell r="Q2715" t="str">
            <v>Non</v>
          </cell>
          <cell r="R2715" t="str">
            <v/>
          </cell>
          <cell r="S2715" t="str">
            <v>+ 85 ans</v>
          </cell>
          <cell r="T2715" t="str">
            <v>International</v>
          </cell>
          <cell r="U2715" t="str">
            <v>Global</v>
          </cell>
          <cell r="V2715">
            <v>3</v>
          </cell>
          <cell r="W2715" t="str">
            <v>Non</v>
          </cell>
          <cell r="X2715" t="str">
            <v>Cap</v>
          </cell>
          <cell r="Y2715" t="str">
            <v>vendredi 12h00</v>
          </cell>
          <cell r="Z2715" t="str">
            <v>J+1</v>
          </cell>
          <cell r="AB2715" t="str">
            <v>Non</v>
          </cell>
          <cell r="AC2715" t="str">
            <v>Oui</v>
          </cell>
          <cell r="AD2715">
            <v>1.6</v>
          </cell>
          <cell r="AE2715">
            <v>1.62</v>
          </cell>
        </row>
        <row r="2716">
          <cell r="A2716" t="str">
            <v>FR0010475772</v>
          </cell>
          <cell r="B2716" t="str">
            <v>Oudart Actions Françaises P</v>
          </cell>
          <cell r="D2716">
            <v>4</v>
          </cell>
          <cell r="E2716" t="str">
            <v>FCP</v>
          </cell>
          <cell r="F2716" t="str">
            <v>Oudart Gestion</v>
          </cell>
          <cell r="G2716" t="str">
            <v>Oudart Gestion</v>
          </cell>
          <cell r="H2716" t="str">
            <v>EUR</v>
          </cell>
          <cell r="I2716" t="str">
            <v>Euronext Paris SBF 120 NR EUR</v>
          </cell>
          <cell r="J2716" t="str">
            <v>www.oudart.com</v>
          </cell>
          <cell r="K2716" t="str">
            <v>Actions France Grandes Capitalisations</v>
          </cell>
          <cell r="L2716" t="str">
            <v>Europe Fonds ouverts  - Actions France Grandes Cap.</v>
          </cell>
          <cell r="M2716" t="str">
            <v>FAAA</v>
          </cell>
          <cell r="N2716" t="str">
            <v>FAAAB</v>
          </cell>
          <cell r="O2716" t="str">
            <v>Quotidien</v>
          </cell>
          <cell r="P2716" t="str">
            <v>France</v>
          </cell>
          <cell r="Q2716" t="str">
            <v>Oui</v>
          </cell>
          <cell r="R2716" t="str">
            <v/>
          </cell>
          <cell r="S2716" t="str">
            <v/>
          </cell>
          <cell r="T2716" t="str">
            <v>France</v>
          </cell>
          <cell r="U2716" t="str">
            <v>France</v>
          </cell>
          <cell r="V2716">
            <v>6</v>
          </cell>
          <cell r="W2716" t="str">
            <v>Non</v>
          </cell>
          <cell r="X2716" t="str">
            <v>Cap</v>
          </cell>
          <cell r="Y2716" t="str">
            <v>14h00</v>
          </cell>
          <cell r="Z2716" t="str">
            <v>J+1</v>
          </cell>
          <cell r="AB2716" t="str">
            <v>Non</v>
          </cell>
          <cell r="AC2716" t="str">
            <v>Oui</v>
          </cell>
          <cell r="AD2716">
            <v>2.1528</v>
          </cell>
          <cell r="AE2716">
            <v>2.15</v>
          </cell>
        </row>
        <row r="2717">
          <cell r="A2717" t="str">
            <v>FR0010418053</v>
          </cell>
          <cell r="B2717" t="str">
            <v>Oudart Europe P</v>
          </cell>
          <cell r="C2717" t="str">
            <v/>
          </cell>
          <cell r="D2717">
            <v>2</v>
          </cell>
          <cell r="E2717" t="str">
            <v>FCP</v>
          </cell>
          <cell r="F2717" t="str">
            <v>Oudart Gestion</v>
          </cell>
          <cell r="G2717" t="str">
            <v>Oudart Gestion</v>
          </cell>
          <cell r="H2717" t="str">
            <v>EUR</v>
          </cell>
          <cell r="I2717" t="str">
            <v>Stoxx Europe 50 GR EUR</v>
          </cell>
          <cell r="J2717" t="str">
            <v>www.oudart.com</v>
          </cell>
          <cell r="K2717" t="str">
            <v>Actions Europe Grandes Capitalisations Mixte</v>
          </cell>
          <cell r="L2717" t="str">
            <v>Europe Fonds ouverts  - Actions Europe Gdes Cap. Mixte</v>
          </cell>
          <cell r="M2717" t="str">
            <v>FCBB</v>
          </cell>
          <cell r="N2717" t="str">
            <v>FCBBB</v>
          </cell>
          <cell r="O2717" t="str">
            <v>Quotidien</v>
          </cell>
          <cell r="P2717" t="str">
            <v>France</v>
          </cell>
          <cell r="Q2717" t="str">
            <v>Oui</v>
          </cell>
          <cell r="R2717" t="str">
            <v/>
          </cell>
          <cell r="S2717" t="str">
            <v/>
          </cell>
          <cell r="T2717" t="str">
            <v>Zone Euro</v>
          </cell>
          <cell r="U2717" t="str">
            <v>Euroland</v>
          </cell>
          <cell r="V2717">
            <v>6</v>
          </cell>
          <cell r="W2717" t="str">
            <v>Non</v>
          </cell>
          <cell r="X2717" t="str">
            <v>Cap</v>
          </cell>
          <cell r="Y2717" t="str">
            <v>14h00</v>
          </cell>
          <cell r="Z2717" t="str">
            <v>J+1</v>
          </cell>
          <cell r="AB2717" t="str">
            <v>Oui</v>
          </cell>
          <cell r="AC2717" t="str">
            <v>Oui</v>
          </cell>
          <cell r="AD2717">
            <v>2.1528</v>
          </cell>
          <cell r="AE2717">
            <v>2.15</v>
          </cell>
        </row>
        <row r="2718">
          <cell r="A2718" t="str">
            <v>FR0010233932</v>
          </cell>
          <cell r="B2718" t="str">
            <v>Oudart Investissement</v>
          </cell>
          <cell r="D2718">
            <v>4</v>
          </cell>
          <cell r="E2718" t="str">
            <v>FCP</v>
          </cell>
          <cell r="F2718" t="str">
            <v>Oudart Gestion</v>
          </cell>
          <cell r="G2718" t="str">
            <v>Oudart Gestion</v>
          </cell>
          <cell r="H2718" t="str">
            <v>EUR</v>
          </cell>
          <cell r="I2718" t="str">
            <v>MSCI World NR EUR</v>
          </cell>
          <cell r="J2718" t="str">
            <v>www.oudart.com</v>
          </cell>
          <cell r="K2718" t="str">
            <v>Mixtes EUR Dynamiques</v>
          </cell>
          <cell r="L2718" t="str">
            <v>Europe Fonds ouverts  - Allocation EUR Aggressive</v>
          </cell>
          <cell r="M2718" t="str">
            <v>EADA</v>
          </cell>
          <cell r="N2718" t="str">
            <v>EADAB</v>
          </cell>
          <cell r="O2718" t="str">
            <v>Quotidien</v>
          </cell>
          <cell r="P2718" t="str">
            <v>France</v>
          </cell>
          <cell r="Q2718" t="str">
            <v>Non</v>
          </cell>
          <cell r="R2718" t="str">
            <v/>
          </cell>
          <cell r="S2718" t="str">
            <v/>
          </cell>
          <cell r="T2718" t="str">
            <v>Europe</v>
          </cell>
          <cell r="U2718" t="str">
            <v>Europe</v>
          </cell>
          <cell r="V2718">
            <v>6</v>
          </cell>
          <cell r="W2718" t="str">
            <v>Non</v>
          </cell>
          <cell r="X2718" t="str">
            <v>Cap</v>
          </cell>
          <cell r="Y2718" t="str">
            <v>14h00</v>
          </cell>
          <cell r="Z2718" t="str">
            <v>J+1</v>
          </cell>
          <cell r="AB2718" t="str">
            <v>Non</v>
          </cell>
          <cell r="AC2718" t="str">
            <v>Oui</v>
          </cell>
          <cell r="AD2718">
            <v>1.794</v>
          </cell>
          <cell r="AE2718">
            <v>2.34</v>
          </cell>
        </row>
        <row r="2719">
          <cell r="A2719" t="str">
            <v>FR0010789214</v>
          </cell>
          <cell r="B2719" t="str">
            <v>Oudart Midcap Europe P</v>
          </cell>
          <cell r="D2719">
            <v>1</v>
          </cell>
          <cell r="E2719" t="str">
            <v>FCP</v>
          </cell>
          <cell r="F2719" t="str">
            <v>Oudart Gestion</v>
          </cell>
          <cell r="G2719" t="str">
            <v>Oudart Gestion</v>
          </cell>
          <cell r="H2719" t="str">
            <v>EUR</v>
          </cell>
          <cell r="I2719" t="str">
            <v>Stoxx Europe Ex UK Mid NR EUR</v>
          </cell>
          <cell r="J2719" t="str">
            <v>www.oudart.com</v>
          </cell>
          <cell r="K2719" t="str">
            <v>Actions Europe hors R-U</v>
          </cell>
          <cell r="L2719" t="str">
            <v>Europe Fonds ouverts  - Actions Europe hors UK Petites &amp; Moy. Cap.</v>
          </cell>
          <cell r="M2719" t="str">
            <v>FC0A</v>
          </cell>
          <cell r="N2719" t="str">
            <v>FC0AB</v>
          </cell>
          <cell r="O2719" t="str">
            <v>Quotidien</v>
          </cell>
          <cell r="P2719" t="str">
            <v>France</v>
          </cell>
          <cell r="Q2719" t="str">
            <v>Oui</v>
          </cell>
          <cell r="R2719" t="str">
            <v/>
          </cell>
          <cell r="S2719" t="str">
            <v/>
          </cell>
          <cell r="T2719" t="str">
            <v>Europe</v>
          </cell>
          <cell r="U2719" t="str">
            <v>Europe ex UK</v>
          </cell>
          <cell r="V2719">
            <v>6</v>
          </cell>
          <cell r="W2719" t="str">
            <v>Non</v>
          </cell>
          <cell r="X2719" t="str">
            <v>Cap</v>
          </cell>
          <cell r="Y2719" t="str">
            <v>11h00</v>
          </cell>
          <cell r="Z2719" t="str">
            <v>J+1</v>
          </cell>
          <cell r="AB2719" t="str">
            <v>Non</v>
          </cell>
          <cell r="AC2719" t="str">
            <v>Oui</v>
          </cell>
          <cell r="AD2719">
            <v>2.1528</v>
          </cell>
          <cell r="AE2719">
            <v>2.15</v>
          </cell>
        </row>
        <row r="2720">
          <cell r="A2720" t="str">
            <v>FR0010820365</v>
          </cell>
          <cell r="B2720" t="str">
            <v>Oudart Multigestion</v>
          </cell>
          <cell r="D2720">
            <v>2</v>
          </cell>
          <cell r="E2720" t="str">
            <v>FCP</v>
          </cell>
          <cell r="F2720" t="str">
            <v>Oudart Gestion</v>
          </cell>
          <cell r="G2720" t="str">
            <v>Oudart Gestion</v>
          </cell>
          <cell r="H2720" t="str">
            <v>EUR</v>
          </cell>
          <cell r="I2720" t="str">
            <v>MSCI World NR EUR</v>
          </cell>
          <cell r="J2720" t="str">
            <v>www.oudart.com</v>
          </cell>
          <cell r="K2720" t="str">
            <v>Mixtes EUR Dynamiques</v>
          </cell>
          <cell r="L2720" t="str">
            <v>Europe Fonds ouverts  - Allocation EUR Agressive - International</v>
          </cell>
          <cell r="M2720" t="str">
            <v>EADA</v>
          </cell>
          <cell r="N2720" t="str">
            <v>EADAB</v>
          </cell>
          <cell r="O2720" t="str">
            <v>Quotidien</v>
          </cell>
          <cell r="P2720" t="str">
            <v>France</v>
          </cell>
          <cell r="Q2720" t="str">
            <v>Non</v>
          </cell>
          <cell r="R2720" t="str">
            <v/>
          </cell>
          <cell r="S2720" t="str">
            <v>+ 85 ans</v>
          </cell>
          <cell r="T2720" t="str">
            <v>International</v>
          </cell>
          <cell r="U2720" t="str">
            <v>Global</v>
          </cell>
          <cell r="V2720">
            <v>5</v>
          </cell>
          <cell r="W2720" t="str">
            <v>Non</v>
          </cell>
          <cell r="X2720" t="str">
            <v>Cap</v>
          </cell>
          <cell r="Y2720" t="str">
            <v>14h00</v>
          </cell>
          <cell r="Z2720" t="str">
            <v>J+1</v>
          </cell>
          <cell r="AB2720" t="str">
            <v>Non</v>
          </cell>
          <cell r="AC2720" t="str">
            <v>Oui</v>
          </cell>
          <cell r="AD2720">
            <v>1.794</v>
          </cell>
          <cell r="AE2720">
            <v>2.61</v>
          </cell>
        </row>
        <row r="2721">
          <cell r="A2721" t="str">
            <v>FR0010105882</v>
          </cell>
          <cell r="B2721" t="str">
            <v>Oudart Oblig</v>
          </cell>
          <cell r="C2721" t="str">
            <v>Hors liste</v>
          </cell>
          <cell r="D2721">
            <v>0</v>
          </cell>
          <cell r="E2721" t="str">
            <v>FCP</v>
          </cell>
          <cell r="F2721" t="str">
            <v>Oudart Gestion</v>
          </cell>
          <cell r="G2721" t="str">
            <v>Oudart Gestion</v>
          </cell>
          <cell r="H2721" t="str">
            <v>EUR</v>
          </cell>
          <cell r="I2721" t="str">
            <v>FTSE MTS Ex-CNO Etrix 3-5Y TR EUR</v>
          </cell>
          <cell r="J2721" t="str">
            <v>www.oudart.com</v>
          </cell>
          <cell r="K2721" t="str">
            <v>Obligations Diversifiées EUR</v>
          </cell>
          <cell r="L2721" t="str">
            <v>Europe Fonds ouverts  - Obligations EUR Diversifiées</v>
          </cell>
          <cell r="M2721" t="str">
            <v>BBDA</v>
          </cell>
          <cell r="N2721" t="str">
            <v>BBDAB</v>
          </cell>
          <cell r="O2721" t="str">
            <v>Quotidien</v>
          </cell>
          <cell r="P2721" t="str">
            <v>France</v>
          </cell>
          <cell r="Q2721" t="str">
            <v>Non</v>
          </cell>
          <cell r="R2721" t="str">
            <v/>
          </cell>
          <cell r="S2721" t="str">
            <v>+ 85 ans</v>
          </cell>
          <cell r="T2721" t="str">
            <v>Zone Euro</v>
          </cell>
          <cell r="U2721" t="str">
            <v>Euroland</v>
          </cell>
          <cell r="V2721">
            <v>2</v>
          </cell>
          <cell r="W2721" t="str">
            <v>Non</v>
          </cell>
          <cell r="X2721" t="str">
            <v>Cap</v>
          </cell>
          <cell r="Y2721" t="str">
            <v>14h00</v>
          </cell>
          <cell r="Z2721" t="str">
            <v>Cut Off: 14h00  Val:J+3  DE:</v>
          </cell>
          <cell r="AB2721" t="str">
            <v>Oui</v>
          </cell>
          <cell r="AC2721" t="str">
            <v>Non</v>
          </cell>
          <cell r="AD2721">
            <v>0.95699999999999996</v>
          </cell>
          <cell r="AE2721">
            <v>0.95</v>
          </cell>
        </row>
        <row r="2722">
          <cell r="A2722" t="str">
            <v>FR0010166140</v>
          </cell>
          <cell r="B2722" t="str">
            <v>Oudart Opportunités France P</v>
          </cell>
          <cell r="C2722" t="str">
            <v/>
          </cell>
          <cell r="D2722">
            <v>7</v>
          </cell>
          <cell r="E2722" t="str">
            <v>FCP</v>
          </cell>
          <cell r="F2722" t="str">
            <v>Oudart Gestion</v>
          </cell>
          <cell r="G2722" t="str">
            <v>Oudart Gestion</v>
          </cell>
          <cell r="H2722" t="str">
            <v>EUR</v>
          </cell>
          <cell r="I2722" t="str">
            <v>Euronext Paris CAC Mid 60 NR EUR</v>
          </cell>
          <cell r="J2722" t="str">
            <v>www.oudart.com</v>
          </cell>
          <cell r="K2722" t="str">
            <v>Actions France Petites &amp; Moyennes Capitalisations</v>
          </cell>
          <cell r="L2722" t="str">
            <v>Europe Fonds ouverts  - Actions France Petites &amp; Moy. Cap.</v>
          </cell>
          <cell r="M2722" t="str">
            <v>FACA</v>
          </cell>
          <cell r="N2722" t="str">
            <v>FACAB</v>
          </cell>
          <cell r="O2722" t="str">
            <v>Quotidien</v>
          </cell>
          <cell r="P2722" t="str">
            <v>France</v>
          </cell>
          <cell r="Q2722" t="str">
            <v>Oui</v>
          </cell>
          <cell r="R2722" t="str">
            <v/>
          </cell>
          <cell r="S2722" t="str">
            <v>+ 85 ans</v>
          </cell>
          <cell r="T2722" t="str">
            <v>France</v>
          </cell>
          <cell r="U2722" t="str">
            <v>France</v>
          </cell>
          <cell r="V2722">
            <v>5</v>
          </cell>
          <cell r="W2722" t="str">
            <v>Non</v>
          </cell>
          <cell r="X2722" t="str">
            <v>Cap</v>
          </cell>
          <cell r="Y2722" t="str">
            <v>14h00</v>
          </cell>
          <cell r="Z2722" t="str">
            <v>J+1</v>
          </cell>
          <cell r="AB2722" t="str">
            <v>Non</v>
          </cell>
          <cell r="AC2722" t="str">
            <v>Oui</v>
          </cell>
          <cell r="AD2722">
            <v>2.1528</v>
          </cell>
          <cell r="AE2722">
            <v>2.15</v>
          </cell>
        </row>
        <row r="2723">
          <cell r="A2723" t="str">
            <v>FR0010330282</v>
          </cell>
          <cell r="B2723" t="str">
            <v>Oudart Court Terme</v>
          </cell>
          <cell r="C2723" t="str">
            <v>Hors liste</v>
          </cell>
          <cell r="D2723">
            <v>0</v>
          </cell>
          <cell r="E2723" t="str">
            <v>FCP</v>
          </cell>
          <cell r="F2723" t="str">
            <v>Oudart Gestion</v>
          </cell>
          <cell r="G2723" t="str">
            <v>Oudart Gestion</v>
          </cell>
          <cell r="H2723" t="str">
            <v>EUR</v>
          </cell>
          <cell r="I2723" t="str">
            <v>(FTSE MTS Ex-CNO Etrix 1-3Y TR EUR) 50% + ( Eonia) 50%</v>
          </cell>
          <cell r="J2723" t="str">
            <v>www.oudart.com</v>
          </cell>
          <cell r="K2723" t="str">
            <v>Obligations Flexibles EUR</v>
          </cell>
          <cell r="L2723" t="str">
            <v>Europe Fonds ouverts  - Obligations EUR Flexibles</v>
          </cell>
          <cell r="M2723" t="str">
            <v>BBGA</v>
          </cell>
          <cell r="N2723" t="str">
            <v>BBGAB</v>
          </cell>
          <cell r="O2723" t="str">
            <v>Quotidien</v>
          </cell>
          <cell r="P2723" t="str">
            <v>France</v>
          </cell>
          <cell r="Q2723" t="str">
            <v>Non</v>
          </cell>
          <cell r="R2723" t="str">
            <v/>
          </cell>
          <cell r="S2723" t="str">
            <v>+ 85 ans</v>
          </cell>
          <cell r="T2723" t="str">
            <v>Europe</v>
          </cell>
          <cell r="U2723" t="str">
            <v>Europe</v>
          </cell>
          <cell r="V2723">
            <v>1</v>
          </cell>
          <cell r="W2723" t="str">
            <v>Non</v>
          </cell>
          <cell r="X2723" t="str">
            <v>Cap</v>
          </cell>
          <cell r="Y2723" t="str">
            <v>14h00</v>
          </cell>
          <cell r="Z2723" t="str">
            <v>J+1</v>
          </cell>
          <cell r="AB2723" t="str">
            <v>Non</v>
          </cell>
          <cell r="AC2723" t="str">
            <v>Oui</v>
          </cell>
          <cell r="AD2723">
            <v>0.5</v>
          </cell>
          <cell r="AE2723">
            <v>0.49</v>
          </cell>
        </row>
        <row r="2724">
          <cell r="A2724" t="str">
            <v>FR0007070982</v>
          </cell>
          <cell r="B2724" t="str">
            <v>Palatine Absolument A</v>
          </cell>
          <cell r="C2724" t="str">
            <v>retrait sel 1818 juin 2013</v>
          </cell>
          <cell r="D2724">
            <v>0</v>
          </cell>
          <cell r="E2724" t="str">
            <v>FCP</v>
          </cell>
          <cell r="F2724" t="str">
            <v>Palatine AM</v>
          </cell>
          <cell r="G2724" t="str">
            <v>Palatine Asset Management</v>
          </cell>
          <cell r="H2724" t="str">
            <v>EUR</v>
          </cell>
          <cell r="I2724" t="str">
            <v>Eonia</v>
          </cell>
          <cell r="J2724" t="str">
            <v>www.palatine-am.com</v>
          </cell>
          <cell r="K2724" t="str">
            <v>Mixtes EUR Flexible</v>
          </cell>
          <cell r="L2724" t="str">
            <v>Europe Fonds ouverts  - Allocation EUR Flexible</v>
          </cell>
          <cell r="M2724" t="str">
            <v>EACA</v>
          </cell>
          <cell r="N2724" t="str">
            <v>EACAB</v>
          </cell>
          <cell r="O2724" t="str">
            <v>Quotidien</v>
          </cell>
          <cell r="P2724" t="str">
            <v>France</v>
          </cell>
          <cell r="Q2724" t="str">
            <v>Non</v>
          </cell>
          <cell r="R2724" t="str">
            <v/>
          </cell>
          <cell r="S2724" t="str">
            <v>+ 85 ans</v>
          </cell>
          <cell r="T2724" t="str">
            <v>International</v>
          </cell>
          <cell r="U2724" t="str">
            <v>Global</v>
          </cell>
          <cell r="V2724">
            <v>3</v>
          </cell>
          <cell r="W2724" t="str">
            <v>Non</v>
          </cell>
          <cell r="X2724" t="str">
            <v>Cap</v>
          </cell>
          <cell r="AB2724" t="str">
            <v>Non</v>
          </cell>
          <cell r="AC2724" t="str">
            <v>Oui</v>
          </cell>
          <cell r="AD2724">
            <v>0.7</v>
          </cell>
          <cell r="AE2724">
            <v>1.02</v>
          </cell>
        </row>
        <row r="2725">
          <cell r="A2725" t="str">
            <v>FR0010611335</v>
          </cell>
          <cell r="B2725" t="str">
            <v>Palatine Moma I</v>
          </cell>
          <cell r="D2725">
            <v>2</v>
          </cell>
          <cell r="E2725" t="str">
            <v>FCP</v>
          </cell>
          <cell r="F2725" t="str">
            <v>Palatine AM</v>
          </cell>
          <cell r="G2725" t="str">
            <v>Palatine Asset Management</v>
          </cell>
          <cell r="H2725" t="str">
            <v>EUR</v>
          </cell>
          <cell r="I2725" t="str">
            <v>Eonia</v>
          </cell>
          <cell r="J2725" t="str">
            <v>www.palatine-am.com</v>
          </cell>
          <cell r="K2725" t="str">
            <v>Monétaire EUR Court Terme</v>
          </cell>
          <cell r="L2725" t="str">
            <v>Europe Fonds ouverts  - Monétaires EUR Court Terme</v>
          </cell>
          <cell r="M2725" t="str">
            <v>A0AA</v>
          </cell>
          <cell r="N2725" t="str">
            <v>A0AAB</v>
          </cell>
          <cell r="O2725" t="str">
            <v>Quotidien</v>
          </cell>
          <cell r="P2725" t="str">
            <v>France</v>
          </cell>
          <cell r="Q2725" t="str">
            <v>Non</v>
          </cell>
          <cell r="R2725" t="str">
            <v/>
          </cell>
          <cell r="S2725" t="str">
            <v>+ 85 ans</v>
          </cell>
          <cell r="T2725" t="str">
            <v>Zone Euro</v>
          </cell>
          <cell r="U2725" t="str">
            <v>Euroland</v>
          </cell>
          <cell r="V2725">
            <v>1</v>
          </cell>
          <cell r="W2725" t="str">
            <v>Non</v>
          </cell>
          <cell r="X2725" t="str">
            <v>Cap</v>
          </cell>
          <cell r="Y2725" t="str">
            <v>12h30</v>
          </cell>
          <cell r="Z2725" t="str">
            <v>J+1</v>
          </cell>
          <cell r="AB2725" t="str">
            <v>Non</v>
          </cell>
          <cell r="AC2725" t="str">
            <v>Oui</v>
          </cell>
          <cell r="AD2725">
            <v>0.15</v>
          </cell>
          <cell r="AE2725">
            <v>0.15</v>
          </cell>
        </row>
        <row r="2726">
          <cell r="A2726" t="str">
            <v>FR0010649079</v>
          </cell>
          <cell r="B2726" t="str">
            <v>Palatine Planète R</v>
          </cell>
          <cell r="C2726" t="str">
            <v>Attendre retour Vincent pour savoir si on rajoute le support à la liste Titresàvie - OST à venir absorption du fonds FR0007027115 Construction Européenne Value le 26/02/2021</v>
          </cell>
          <cell r="D2726">
            <v>9</v>
          </cell>
          <cell r="E2726" t="str">
            <v>FCP</v>
          </cell>
          <cell r="F2726" t="str">
            <v>Palatine AM</v>
          </cell>
          <cell r="G2726" t="str">
            <v>Palatine Asset Management</v>
          </cell>
          <cell r="H2726" t="str">
            <v>EUR</v>
          </cell>
          <cell r="I2726" t="str">
            <v>Euro Stoxx 50 NR EUR</v>
          </cell>
          <cell r="J2726" t="str">
            <v>www.palatine-am.com</v>
          </cell>
          <cell r="K2726" t="str">
            <v>Secteur Ecologie</v>
          </cell>
          <cell r="L2726" t="str">
            <v>Europe Fonds ouverts  - Actions Secteur Ecologie</v>
          </cell>
          <cell r="M2726" t="str">
            <v>G0E0</v>
          </cell>
          <cell r="N2726" t="str">
            <v>G0E0B</v>
          </cell>
          <cell r="O2726" t="str">
            <v>Quotidien</v>
          </cell>
          <cell r="P2726" t="str">
            <v>France</v>
          </cell>
          <cell r="Q2726" t="str">
            <v>Oui</v>
          </cell>
          <cell r="R2726" t="str">
            <v/>
          </cell>
          <cell r="S2726" t="str">
            <v/>
          </cell>
          <cell r="T2726" t="str">
            <v>Europe</v>
          </cell>
          <cell r="U2726" t="str">
            <v>Europe</v>
          </cell>
          <cell r="V2726">
            <v>6</v>
          </cell>
          <cell r="W2726" t="str">
            <v>Non</v>
          </cell>
          <cell r="X2726" t="str">
            <v>Cap</v>
          </cell>
          <cell r="AA2726" t="str">
            <v>Label ISR</v>
          </cell>
          <cell r="AB2726" t="str">
            <v>Non</v>
          </cell>
          <cell r="AC2726" t="str">
            <v>Oui</v>
          </cell>
          <cell r="AD2726">
            <v>2.2999999999999998</v>
          </cell>
          <cell r="AE2726">
            <v>3.68</v>
          </cell>
        </row>
        <row r="2727">
          <cell r="A2727" t="str">
            <v>FR0010706952</v>
          </cell>
          <cell r="B2727" t="str">
            <v>Palatine Absolument B</v>
          </cell>
          <cell r="C2727" t="str">
            <v/>
          </cell>
          <cell r="D2727">
            <v>0</v>
          </cell>
          <cell r="E2727" t="str">
            <v>FCP</v>
          </cell>
          <cell r="F2727" t="str">
            <v>Palatine AM</v>
          </cell>
          <cell r="G2727" t="str">
            <v>Palatine Asset Management</v>
          </cell>
          <cell r="H2727" t="str">
            <v>EUR</v>
          </cell>
          <cell r="I2727" t="str">
            <v>Eonia</v>
          </cell>
          <cell r="J2727" t="str">
            <v>www.palatine-am.com</v>
          </cell>
          <cell r="K2727" t="str">
            <v>Mixtes EUR Flexible</v>
          </cell>
          <cell r="L2727" t="str">
            <v>Europe Fonds ouverts  - Allocation EUR Flexible</v>
          </cell>
          <cell r="M2727" t="str">
            <v>EACA</v>
          </cell>
          <cell r="N2727" t="str">
            <v>EACAB</v>
          </cell>
          <cell r="O2727" t="str">
            <v>Quotidien</v>
          </cell>
          <cell r="P2727" t="str">
            <v>France</v>
          </cell>
          <cell r="Q2727" t="str">
            <v>Non</v>
          </cell>
          <cell r="R2727" t="str">
            <v/>
          </cell>
          <cell r="S2727" t="str">
            <v>+ 85 ans</v>
          </cell>
          <cell r="T2727" t="str">
            <v>International</v>
          </cell>
          <cell r="U2727" t="str">
            <v>Global</v>
          </cell>
          <cell r="V2727">
            <v>3</v>
          </cell>
          <cell r="W2727" t="str">
            <v>Non</v>
          </cell>
          <cell r="X2727" t="str">
            <v>Cap</v>
          </cell>
          <cell r="Y2727" t="str">
            <v>12h00</v>
          </cell>
          <cell r="Z2727" t="str">
            <v>J+1</v>
          </cell>
          <cell r="AB2727" t="str">
            <v>Non</v>
          </cell>
          <cell r="AC2727" t="str">
            <v>Oui</v>
          </cell>
          <cell r="AD2727">
            <v>1.55</v>
          </cell>
          <cell r="AE2727">
            <v>1.87</v>
          </cell>
        </row>
        <row r="2728">
          <cell r="A2728" t="str">
            <v>FR0000990921</v>
          </cell>
          <cell r="B2728" t="str">
            <v>Palatine Entreprises Familiales ISR</v>
          </cell>
          <cell r="C2728" t="str">
            <v>Absorption du fonds FR0000095200 Unigestion le 18/11/2020</v>
          </cell>
          <cell r="D2728">
            <v>1</v>
          </cell>
          <cell r="E2728" t="str">
            <v>FCP</v>
          </cell>
          <cell r="F2728" t="str">
            <v>Palatine AM</v>
          </cell>
          <cell r="G2728" t="str">
            <v>Palatine Asset Management</v>
          </cell>
          <cell r="H2728" t="str">
            <v>EUR</v>
          </cell>
          <cell r="I2728" t="str">
            <v>Euro Stoxx 50 NR EUR</v>
          </cell>
          <cell r="J2728" t="str">
            <v>www.palatine-am.com</v>
          </cell>
          <cell r="K2728" t="str">
            <v>Actions Zone Euro Grandes Capitalisations</v>
          </cell>
          <cell r="L2728" t="str">
            <v>Europe Fonds ouverts  - Actions Zone Euro Grandes Cap.</v>
          </cell>
          <cell r="M2728" t="str">
            <v>FBAA</v>
          </cell>
          <cell r="N2728" t="str">
            <v>FBAAB</v>
          </cell>
          <cell r="O2728" t="str">
            <v>Quotidien</v>
          </cell>
          <cell r="P2728" t="str">
            <v>France</v>
          </cell>
          <cell r="Q2728" t="str">
            <v>Oui</v>
          </cell>
          <cell r="R2728" t="str">
            <v/>
          </cell>
          <cell r="S2728" t="str">
            <v/>
          </cell>
          <cell r="T2728" t="str">
            <v>Zone Euro</v>
          </cell>
          <cell r="U2728" t="str">
            <v>Euroland</v>
          </cell>
          <cell r="V2728">
            <v>6</v>
          </cell>
          <cell r="W2728" t="str">
            <v>Non</v>
          </cell>
          <cell r="X2728" t="str">
            <v>Cap</v>
          </cell>
          <cell r="Y2728" t="str">
            <v>12h00</v>
          </cell>
          <cell r="Z2728" t="str">
            <v>J+1</v>
          </cell>
          <cell r="AA2728" t="str">
            <v>Label ISR</v>
          </cell>
          <cell r="AB2728" t="str">
            <v>Oui</v>
          </cell>
          <cell r="AC2728" t="str">
            <v>Oui</v>
          </cell>
          <cell r="AD2728">
            <v>2.2000000000000002</v>
          </cell>
          <cell r="AE2728">
            <v>2.66</v>
          </cell>
        </row>
        <row r="2729">
          <cell r="A2729" t="str">
            <v>FR0000437576</v>
          </cell>
          <cell r="B2729" t="str">
            <v>Palatine France Mid Cap C</v>
          </cell>
          <cell r="C2729" t="str">
            <v>Absorption du fonds FR0000978454 Palatine Europe Small Cap le 10/11/2020 - retrait sel 1818 juin 2013</v>
          </cell>
          <cell r="D2729">
            <v>6</v>
          </cell>
          <cell r="E2729" t="str">
            <v>FCP</v>
          </cell>
          <cell r="F2729" t="str">
            <v>Palatine AM</v>
          </cell>
          <cell r="G2729" t="str">
            <v>Palatine Asset Management</v>
          </cell>
          <cell r="H2729" t="str">
            <v>EUR</v>
          </cell>
          <cell r="I2729" t="str">
            <v>Euronext Paris CAC Mid&amp;Small NR EUR</v>
          </cell>
          <cell r="J2729" t="str">
            <v>www.palatine-am.com</v>
          </cell>
          <cell r="K2729" t="str">
            <v>Actions France Petites &amp; Moyennes Capitalisations</v>
          </cell>
          <cell r="L2729" t="str">
            <v>Europe Fonds ouverts  - Actions France Petites &amp; Moy. Cap.</v>
          </cell>
          <cell r="M2729" t="str">
            <v>FACA</v>
          </cell>
          <cell r="N2729" t="str">
            <v>FACAB</v>
          </cell>
          <cell r="O2729" t="str">
            <v>Quotidien</v>
          </cell>
          <cell r="P2729" t="str">
            <v>France</v>
          </cell>
          <cell r="Q2729" t="str">
            <v>Oui</v>
          </cell>
          <cell r="R2729" t="str">
            <v/>
          </cell>
          <cell r="S2729" t="str">
            <v/>
          </cell>
          <cell r="T2729" t="str">
            <v>France</v>
          </cell>
          <cell r="U2729" t="str">
            <v>France</v>
          </cell>
          <cell r="V2729">
            <v>6</v>
          </cell>
          <cell r="W2729" t="str">
            <v>Non</v>
          </cell>
          <cell r="X2729" t="str">
            <v>Cap</v>
          </cell>
          <cell r="Y2729" t="str">
            <v>11h30</v>
          </cell>
          <cell r="Z2729" t="str">
            <v>J+2</v>
          </cell>
          <cell r="AA2729">
            <v>0</v>
          </cell>
          <cell r="AB2729" t="str">
            <v>Non</v>
          </cell>
          <cell r="AC2729" t="str">
            <v>Oui</v>
          </cell>
          <cell r="AD2729">
            <v>1.25</v>
          </cell>
          <cell r="AE2729">
            <v>1.84</v>
          </cell>
        </row>
        <row r="2730">
          <cell r="A2730" t="str">
            <v>FR0010341800</v>
          </cell>
          <cell r="B2730" t="str">
            <v>Palatine Planète I</v>
          </cell>
          <cell r="C2730" t="str">
            <v>retrait sel 1818 juin 2013</v>
          </cell>
          <cell r="D2730">
            <v>0</v>
          </cell>
          <cell r="E2730" t="str">
            <v>FCP</v>
          </cell>
          <cell r="F2730" t="str">
            <v>Palatine AM</v>
          </cell>
          <cell r="G2730" t="str">
            <v>Palatine Asset Management</v>
          </cell>
          <cell r="H2730" t="str">
            <v>EUR</v>
          </cell>
          <cell r="I2730" t="str">
            <v>Euro Stoxx 50 NR EUR</v>
          </cell>
          <cell r="J2730" t="str">
            <v>www.palatine-am.com</v>
          </cell>
          <cell r="K2730" t="str">
            <v>Secteur Ecologie</v>
          </cell>
          <cell r="L2730" t="str">
            <v>Europe Fonds ouverts  - Actions Secteur Ecologie</v>
          </cell>
          <cell r="M2730" t="str">
            <v>G0E0</v>
          </cell>
          <cell r="N2730" t="str">
            <v>G0E0B</v>
          </cell>
          <cell r="O2730" t="str">
            <v>Quotidien</v>
          </cell>
          <cell r="P2730" t="str">
            <v>France</v>
          </cell>
          <cell r="Q2730" t="str">
            <v>Oui</v>
          </cell>
          <cell r="R2730" t="str">
            <v/>
          </cell>
          <cell r="S2730" t="str">
            <v/>
          </cell>
          <cell r="T2730" t="str">
            <v>Europe</v>
          </cell>
          <cell r="U2730" t="str">
            <v>Europe</v>
          </cell>
          <cell r="V2730">
            <v>6</v>
          </cell>
          <cell r="W2730" t="str">
            <v>Non</v>
          </cell>
          <cell r="X2730" t="str">
            <v>Cap</v>
          </cell>
          <cell r="AA2730" t="str">
            <v>Label ISR</v>
          </cell>
          <cell r="AB2730" t="str">
            <v>Non</v>
          </cell>
          <cell r="AC2730" t="str">
            <v>Oui</v>
          </cell>
          <cell r="AD2730">
            <v>1.5</v>
          </cell>
          <cell r="AE2730">
            <v>2.88</v>
          </cell>
        </row>
        <row r="2731">
          <cell r="A2731" t="str">
            <v>FR0000930455</v>
          </cell>
          <cell r="B2731" t="str">
            <v>Palatine France Emploi Durable C</v>
          </cell>
          <cell r="C2731" t="str">
            <v/>
          </cell>
          <cell r="D2731">
            <v>2</v>
          </cell>
          <cell r="E2731" t="str">
            <v>SICAV</v>
          </cell>
          <cell r="F2731" t="str">
            <v>Palatine AM</v>
          </cell>
          <cell r="G2731" t="str">
            <v>Palatine Asset Management</v>
          </cell>
          <cell r="H2731" t="str">
            <v>EUR</v>
          </cell>
          <cell r="I2731" t="str">
            <v>Euronext Paris SBF 120 NR EUR</v>
          </cell>
          <cell r="J2731" t="str">
            <v>www.palatine-am.com</v>
          </cell>
          <cell r="K2731" t="str">
            <v>Actions France Grandes Capitalisations</v>
          </cell>
          <cell r="L2731" t="str">
            <v>Europe Fonds ouverts  - Actions France Grandes Cap.</v>
          </cell>
          <cell r="M2731" t="str">
            <v>FAAA</v>
          </cell>
          <cell r="N2731" t="str">
            <v>FAAAB</v>
          </cell>
          <cell r="O2731" t="str">
            <v>Quotidien</v>
          </cell>
          <cell r="P2731" t="str">
            <v>France</v>
          </cell>
          <cell r="Q2731" t="str">
            <v>Oui</v>
          </cell>
          <cell r="R2731" t="str">
            <v/>
          </cell>
          <cell r="S2731" t="str">
            <v/>
          </cell>
          <cell r="T2731" t="str">
            <v>France</v>
          </cell>
          <cell r="U2731" t="str">
            <v>France</v>
          </cell>
          <cell r="V2731">
            <v>6</v>
          </cell>
          <cell r="W2731" t="str">
            <v>Non</v>
          </cell>
          <cell r="X2731" t="str">
            <v>Cap</v>
          </cell>
          <cell r="Y2731" t="str">
            <v>11h00</v>
          </cell>
          <cell r="Z2731" t="str">
            <v>Cut Off: 11h00  Val:J+2  DE:</v>
          </cell>
          <cell r="AB2731" t="str">
            <v>Oui</v>
          </cell>
          <cell r="AC2731" t="str">
            <v>Oui</v>
          </cell>
          <cell r="AD2731">
            <v>1.196</v>
          </cell>
          <cell r="AE2731">
            <v>1.82</v>
          </cell>
        </row>
        <row r="2732">
          <cell r="A2732" t="str">
            <v>QS0008000011</v>
          </cell>
          <cell r="B2732" t="str">
            <v>Novapierre Résidentiel</v>
          </cell>
          <cell r="C2732" t="str">
            <v>SCPI, non MSD / PAS D'ARE - Comm suspendue (était SLSPL, Nortia, Memulti, Mehoriz, Mestrat, UBS HL, Darjee)</v>
          </cell>
          <cell r="D2732">
            <v>0</v>
          </cell>
          <cell r="E2732" t="str">
            <v xml:space="preserve">SCPI </v>
          </cell>
          <cell r="F2732" t="str">
            <v>Paref Gestion</v>
          </cell>
          <cell r="G2732" t="str">
            <v>Paref Gestion</v>
          </cell>
          <cell r="H2732" t="str">
            <v>EUR</v>
          </cell>
          <cell r="I2732" t="str">
            <v>Pas d'indice de référence</v>
          </cell>
          <cell r="J2732" t="str">
            <v>https://paref-gestion.com/</v>
          </cell>
          <cell r="K2732" t="str">
            <v>SCPI - Société Collective de Placement Immobilier (3) (5)</v>
          </cell>
          <cell r="L2732" t="str">
            <v>scpi</v>
          </cell>
          <cell r="M2732" t="str">
            <v>HB20</v>
          </cell>
          <cell r="N2732" t="str">
            <v>HB20B</v>
          </cell>
          <cell r="O2732" t="str">
            <v>Mensuel</v>
          </cell>
          <cell r="Q2732" t="str">
            <v>Non</v>
          </cell>
          <cell r="R2732" t="str">
            <v/>
          </cell>
          <cell r="S2732" t="str">
            <v>+ 85 ans</v>
          </cell>
          <cell r="T2732" t="e">
            <v>#N/A</v>
          </cell>
          <cell r="V2732">
            <v>3</v>
          </cell>
          <cell r="AD2732" t="str">
            <v>na</v>
          </cell>
          <cell r="AE2732">
            <v>3.4</v>
          </cell>
        </row>
        <row r="2733">
          <cell r="A2733" t="str">
            <v>QS0513811638</v>
          </cell>
          <cell r="B2733" t="str">
            <v>PFO2</v>
          </cell>
          <cell r="C2733" t="str">
            <v>SCPI, non MSD / PAS D'ARE</v>
          </cell>
          <cell r="D2733">
            <v>7</v>
          </cell>
          <cell r="E2733" t="str">
            <v xml:space="preserve">SCPI </v>
          </cell>
          <cell r="F2733" t="str">
            <v>Perial</v>
          </cell>
          <cell r="G2733" t="str">
            <v>Perial</v>
          </cell>
          <cell r="H2733" t="str">
            <v>EUR</v>
          </cell>
          <cell r="I2733" t="str">
            <v>Pas d'indice de référence</v>
          </cell>
          <cell r="J2733" t="str">
            <v>www.perial.com</v>
          </cell>
          <cell r="K2733" t="str">
            <v>SCPI - Société Collective de Placement Immobilier (3) (5)</v>
          </cell>
          <cell r="L2733" t="str">
            <v>scpi</v>
          </cell>
          <cell r="M2733" t="str">
            <v>HB20</v>
          </cell>
          <cell r="N2733" t="str">
            <v>HB20B</v>
          </cell>
          <cell r="O2733" t="str">
            <v>Mensuel</v>
          </cell>
          <cell r="Q2733" t="str">
            <v>Non</v>
          </cell>
          <cell r="R2733" t="str">
            <v/>
          </cell>
          <cell r="S2733" t="str">
            <v>+ 85 ans</v>
          </cell>
          <cell r="T2733" t="e">
            <v>#N/A</v>
          </cell>
          <cell r="V2733">
            <v>3</v>
          </cell>
          <cell r="AA2733" t="str">
            <v>Label ISR</v>
          </cell>
          <cell r="AD2733" t="str">
            <v>na</v>
          </cell>
          <cell r="AE2733">
            <v>1.95</v>
          </cell>
        </row>
        <row r="2734">
          <cell r="A2734" t="str">
            <v>FR0013065281</v>
          </cell>
          <cell r="B2734" t="str">
            <v>Phiim Solutions All Weather R3 R</v>
          </cell>
          <cell r="D2734">
            <v>0</v>
          </cell>
          <cell r="E2734" t="str">
            <v>FCP</v>
          </cell>
          <cell r="F2734" t="str">
            <v>Phi Investment Managers</v>
          </cell>
          <cell r="G2734" t="str">
            <v>Phi Investment Managers</v>
          </cell>
          <cell r="H2734" t="str">
            <v>EUR</v>
          </cell>
          <cell r="I2734" t="str">
            <v>Eonia + 2%</v>
          </cell>
          <cell r="J2734" t="str">
            <v>www.phiim.fr</v>
          </cell>
          <cell r="K2734" t="str">
            <v>Mixtes EUR Prudents</v>
          </cell>
          <cell r="L2734" t="str">
            <v>Europe Fonds ouverts  - Allocation EUR Prudente</v>
          </cell>
          <cell r="M2734" t="str">
            <v>EAAA</v>
          </cell>
          <cell r="N2734" t="str">
            <v>EAAAB</v>
          </cell>
          <cell r="O2734" t="str">
            <v>Quotidien</v>
          </cell>
          <cell r="P2734" t="str">
            <v>France</v>
          </cell>
          <cell r="Q2734" t="str">
            <v>Non</v>
          </cell>
          <cell r="R2734" t="str">
            <v/>
          </cell>
          <cell r="S2734" t="str">
            <v>+ 85 ans</v>
          </cell>
          <cell r="T2734" t="str">
            <v>Europe</v>
          </cell>
          <cell r="U2734" t="str">
            <v>Europe</v>
          </cell>
          <cell r="V2734">
            <v>3</v>
          </cell>
          <cell r="W2734" t="str">
            <v>Non</v>
          </cell>
          <cell r="X2734" t="str">
            <v>Cap</v>
          </cell>
          <cell r="AB2734" t="str">
            <v>Non</v>
          </cell>
          <cell r="AC2734" t="str">
            <v>Oui</v>
          </cell>
          <cell r="AD2734">
            <v>1.5</v>
          </cell>
          <cell r="AE2734">
            <v>1.45</v>
          </cell>
        </row>
        <row r="2735">
          <cell r="A2735" t="str">
            <v>FR0011024298</v>
          </cell>
          <cell r="B2735" t="str">
            <v>Phileas L/S Europe R EUR</v>
          </cell>
          <cell r="C2735" t="str">
            <v>retrait sel 1818 juin 2013</v>
          </cell>
          <cell r="D2735">
            <v>3</v>
          </cell>
          <cell r="E2735" t="str">
            <v>FCP</v>
          </cell>
          <cell r="F2735" t="str">
            <v>Phileas AM</v>
          </cell>
          <cell r="G2735" t="str">
            <v>Phileas Asset Management</v>
          </cell>
          <cell r="H2735" t="str">
            <v>EUR</v>
          </cell>
          <cell r="I2735" t="str">
            <v>Eonia</v>
          </cell>
          <cell r="J2735" t="str">
            <v>www.phileas-am.fr</v>
          </cell>
          <cell r="K2735" t="str">
            <v>Gestion Alternative</v>
          </cell>
          <cell r="L2735" t="str">
            <v>Europe Fonds ouverts  - Alt - Market Neutral - Actions</v>
          </cell>
          <cell r="M2735" t="str">
            <v>D000</v>
          </cell>
          <cell r="N2735" t="str">
            <v>D000B</v>
          </cell>
          <cell r="O2735" t="str">
            <v>Quotidien</v>
          </cell>
          <cell r="P2735" t="str">
            <v>France</v>
          </cell>
          <cell r="Q2735" t="str">
            <v>Non</v>
          </cell>
          <cell r="R2735" t="str">
            <v/>
          </cell>
          <cell r="S2735" t="str">
            <v>+ 85 ans</v>
          </cell>
          <cell r="T2735" t="str">
            <v>Europe</v>
          </cell>
          <cell r="U2735" t="str">
            <v>Europe</v>
          </cell>
          <cell r="V2735">
            <v>3</v>
          </cell>
          <cell r="W2735" t="str">
            <v>Non</v>
          </cell>
          <cell r="X2735" t="str">
            <v>Cap</v>
          </cell>
          <cell r="Y2735" t="str">
            <v>14h30</v>
          </cell>
          <cell r="Z2735" t="str">
            <v>J+2</v>
          </cell>
          <cell r="AB2735" t="str">
            <v>Non</v>
          </cell>
          <cell r="AC2735" t="str">
            <v>Oui</v>
          </cell>
          <cell r="AD2735">
            <v>2</v>
          </cell>
          <cell r="AE2735">
            <v>2</v>
          </cell>
        </row>
        <row r="2736">
          <cell r="A2736" t="str">
            <v>FR0013288941</v>
          </cell>
          <cell r="B2736" t="str">
            <v>Phileas L/S Europe RD EUR</v>
          </cell>
          <cell r="D2736">
            <v>1</v>
          </cell>
          <cell r="E2736" t="str">
            <v>FCP</v>
          </cell>
          <cell r="F2736" t="str">
            <v>Phileas AM</v>
          </cell>
          <cell r="G2736" t="str">
            <v>Phileas Asset Management</v>
          </cell>
          <cell r="H2736" t="str">
            <v>EUR</v>
          </cell>
          <cell r="I2736" t="str">
            <v>Eonia</v>
          </cell>
          <cell r="J2736" t="str">
            <v>www.phileas-am.fr</v>
          </cell>
          <cell r="K2736" t="str">
            <v>Gestion Alternative</v>
          </cell>
          <cell r="L2736" t="str">
            <v>Europe Fonds ouverts  - Alt - Market Neutral - Actions</v>
          </cell>
          <cell r="M2736" t="str">
            <v>D000</v>
          </cell>
          <cell r="N2736" t="str">
            <v>D000B</v>
          </cell>
          <cell r="O2736" t="str">
            <v>Quotidien</v>
          </cell>
          <cell r="P2736" t="str">
            <v>France</v>
          </cell>
          <cell r="Q2736" t="str">
            <v>Non</v>
          </cell>
          <cell r="R2736" t="str">
            <v/>
          </cell>
          <cell r="S2736" t="str">
            <v>+ 85 ans</v>
          </cell>
          <cell r="T2736" t="str">
            <v>Europe</v>
          </cell>
          <cell r="U2736" t="str">
            <v>Europe</v>
          </cell>
          <cell r="V2736">
            <v>3</v>
          </cell>
          <cell r="W2736" t="str">
            <v>Non</v>
          </cell>
          <cell r="X2736" t="str">
            <v>Cap</v>
          </cell>
          <cell r="AB2736" t="str">
            <v>Non</v>
          </cell>
          <cell r="AC2736" t="str">
            <v>Oui</v>
          </cell>
          <cell r="AD2736">
            <v>1</v>
          </cell>
          <cell r="AE2736">
            <v>1</v>
          </cell>
        </row>
        <row r="2737">
          <cell r="A2737" t="str">
            <v>FR0012562817</v>
          </cell>
          <cell r="B2737" t="str">
            <v>Olympus R</v>
          </cell>
          <cell r="D2737">
            <v>5</v>
          </cell>
          <cell r="E2737" t="str">
            <v>FCP (2)</v>
          </cell>
          <cell r="F2737" t="str">
            <v>Philippe Hottinguer &amp; Cie Gestion</v>
          </cell>
          <cell r="G2737" t="str">
            <v>Philippe Hottinguer et Cie Gestion</v>
          </cell>
          <cell r="H2737" t="str">
            <v>EUR</v>
          </cell>
          <cell r="I2737" t="str">
            <v>(FTSE MTS Ex-CNO Etrix 3-5Y TR EUR) 40% + ( Euro Stoxx 50 NR EUR) 60%</v>
          </cell>
          <cell r="J2737" t="str">
            <v>https://www.philippehottinguer.com/fr</v>
          </cell>
          <cell r="K2737" t="str">
            <v>Mixtes EUR Flexible</v>
          </cell>
          <cell r="L2737" t="str">
            <v>Europe Fonds ouverts  - Allocation EUR Flexible - International</v>
          </cell>
          <cell r="M2737" t="str">
            <v>EACA</v>
          </cell>
          <cell r="N2737" t="str">
            <v>EACAB</v>
          </cell>
          <cell r="O2737" t="str">
            <v>Hebdomadaire</v>
          </cell>
          <cell r="P2737" t="str">
            <v>France</v>
          </cell>
          <cell r="Q2737" t="str">
            <v>Non</v>
          </cell>
          <cell r="R2737" t="str">
            <v/>
          </cell>
          <cell r="S2737" t="str">
            <v>+ 85 ans</v>
          </cell>
          <cell r="T2737" t="str">
            <v>International</v>
          </cell>
          <cell r="U2737" t="str">
            <v>Global</v>
          </cell>
          <cell r="V2737">
            <v>5</v>
          </cell>
          <cell r="W2737" t="str">
            <v>Non</v>
          </cell>
          <cell r="X2737" t="str">
            <v>Cap</v>
          </cell>
          <cell r="Y2737" t="str">
            <v>12h00</v>
          </cell>
          <cell r="Z2737" t="str">
            <v>J+2</v>
          </cell>
          <cell r="AA2737">
            <v>0</v>
          </cell>
          <cell r="AB2737" t="str">
            <v>Non</v>
          </cell>
          <cell r="AC2737" t="str">
            <v>Oui</v>
          </cell>
          <cell r="AD2737">
            <v>1.75</v>
          </cell>
          <cell r="AE2737">
            <v>3.36</v>
          </cell>
        </row>
        <row r="2738">
          <cell r="A2738" t="str">
            <v>FR0011101088</v>
          </cell>
          <cell r="B2738" t="str">
            <v>PHCG European Macro Picks R</v>
          </cell>
          <cell r="C2738" t="str">
            <v>ponctuel plateforme</v>
          </cell>
          <cell r="D2738">
            <v>1</v>
          </cell>
          <cell r="E2738" t="str">
            <v xml:space="preserve">FCP </v>
          </cell>
          <cell r="F2738" t="str">
            <v>Philippe Hottinguer &amp; Cie Gestion</v>
          </cell>
          <cell r="G2738" t="str">
            <v>Philippe Hottinguer et Cie Gestion</v>
          </cell>
          <cell r="H2738" t="str">
            <v>EUR</v>
          </cell>
          <cell r="I2738" t="str">
            <v>Euro Stoxx 50 NR EUR</v>
          </cell>
          <cell r="J2738" t="str">
            <v>https://www.philippehottinguer.com/fr</v>
          </cell>
          <cell r="K2738" t="str">
            <v>Actions Zone Euro Grandes Capitalisations</v>
          </cell>
          <cell r="L2738" t="str">
            <v>Europe Fonds ouverts  - Actions Zone Euro Grandes Cap.</v>
          </cell>
          <cell r="M2738" t="str">
            <v>FBAA</v>
          </cell>
          <cell r="N2738" t="str">
            <v>FBAAB</v>
          </cell>
          <cell r="O2738" t="str">
            <v>Quotidien</v>
          </cell>
          <cell r="P2738" t="str">
            <v>France</v>
          </cell>
          <cell r="Q2738" t="str">
            <v>Oui</v>
          </cell>
          <cell r="R2738" t="str">
            <v/>
          </cell>
          <cell r="S2738" t="str">
            <v/>
          </cell>
          <cell r="T2738" t="str">
            <v>Zone Euro</v>
          </cell>
          <cell r="U2738" t="str">
            <v>Euroland</v>
          </cell>
          <cell r="V2738">
            <v>6</v>
          </cell>
          <cell r="W2738" t="str">
            <v>Non</v>
          </cell>
          <cell r="X2738" t="str">
            <v>Cap</v>
          </cell>
          <cell r="Y2738" t="str">
            <v>12h00</v>
          </cell>
          <cell r="Z2738" t="str">
            <v>J+1</v>
          </cell>
          <cell r="AB2738" t="str">
            <v>Non</v>
          </cell>
          <cell r="AC2738" t="str">
            <v>Oui</v>
          </cell>
          <cell r="AD2738">
            <v>2</v>
          </cell>
          <cell r="AE2738">
            <v>3.14</v>
          </cell>
        </row>
        <row r="2739">
          <cell r="A2739" t="str">
            <v>LU0503631714</v>
          </cell>
          <cell r="B2739" t="str">
            <v>Pictet - Global Envir Opps P EUR</v>
          </cell>
          <cell r="C2739" t="str">
            <v>Retrait Darjeeling 09/21 Doublons, Retrait SLEPL 07/21 doublons</v>
          </cell>
          <cell r="D2739">
            <v>8</v>
          </cell>
          <cell r="E2739" t="str">
            <v>SICAV</v>
          </cell>
          <cell r="F2739" t="str">
            <v>Pictet AM</v>
          </cell>
          <cell r="G2739" t="str">
            <v>Pictet Asset Management (Europe) SA</v>
          </cell>
          <cell r="H2739" t="str">
            <v>EUR</v>
          </cell>
          <cell r="I2739" t="str">
            <v>MSCI ACWI NR EUR</v>
          </cell>
          <cell r="J2739" t="str">
            <v>www.am.pictet</v>
          </cell>
          <cell r="K2739" t="str">
            <v>Secteur Ecologie</v>
          </cell>
          <cell r="L2739" t="str">
            <v>Europe Fonds ouverts  - Actions Secteur Ecologie</v>
          </cell>
          <cell r="M2739" t="str">
            <v>G0E0</v>
          </cell>
          <cell r="N2739" t="str">
            <v>G0E0B</v>
          </cell>
          <cell r="O2739" t="str">
            <v>Quotidien</v>
          </cell>
          <cell r="P2739" t="str">
            <v>Austria;Belgium;Switzerland;Cyprus;Germany;Spain;Finland;France;United Kingdom;Greece;Hong Kong;Italy;Liechtenstein;Luxembourg;Macao;Netherlands;Norway;Portugal;Sweden;</v>
          </cell>
          <cell r="Q2739" t="str">
            <v>Non</v>
          </cell>
          <cell r="R2739" t="str">
            <v/>
          </cell>
          <cell r="S2739" t="str">
            <v/>
          </cell>
          <cell r="T2739" t="str">
            <v>International</v>
          </cell>
          <cell r="U2739" t="str">
            <v>Global</v>
          </cell>
          <cell r="V2739">
            <v>6</v>
          </cell>
          <cell r="W2739" t="str">
            <v>Non</v>
          </cell>
          <cell r="X2739" t="str">
            <v>Cap</v>
          </cell>
          <cell r="Y2739" t="str">
            <v>13h00</v>
          </cell>
          <cell r="Z2739" t="str">
            <v>J+3</v>
          </cell>
          <cell r="AA2739" t="str">
            <v>Label FNG Siegel 01/2022, Label ISR</v>
          </cell>
          <cell r="AB2739" t="str">
            <v>Non</v>
          </cell>
          <cell r="AC2739" t="str">
            <v>Oui</v>
          </cell>
          <cell r="AD2739">
            <v>2.4</v>
          </cell>
          <cell r="AE2739">
            <v>2.02</v>
          </cell>
        </row>
        <row r="2740">
          <cell r="A2740" t="str">
            <v>LU0503631987</v>
          </cell>
          <cell r="B2740" t="str">
            <v>Pictet - Global Envir Opps R EUR</v>
          </cell>
          <cell r="D2740">
            <v>5</v>
          </cell>
          <cell r="E2740" t="str">
            <v>SICAV</v>
          </cell>
          <cell r="F2740" t="str">
            <v>Pictet AM</v>
          </cell>
          <cell r="G2740" t="str">
            <v>Pictet Asset Management (Europe) SA</v>
          </cell>
          <cell r="H2740" t="str">
            <v>EUR</v>
          </cell>
          <cell r="I2740" t="str">
            <v>MSCI ACWI NR EUR</v>
          </cell>
          <cell r="J2740" t="str">
            <v>www.am.pictet</v>
          </cell>
          <cell r="K2740" t="str">
            <v>Secteur Ecologie</v>
          </cell>
          <cell r="L2740" t="str">
            <v>Europe Fonds ouverts  - Actions Secteur Ecologie</v>
          </cell>
          <cell r="M2740" t="str">
            <v>G0E0</v>
          </cell>
          <cell r="N2740" t="str">
            <v>G0E0B</v>
          </cell>
          <cell r="O2740" t="str">
            <v>Quotidien</v>
          </cell>
          <cell r="P2740" t="str">
            <v>Austria;Belgium;Switzerland;Cyprus;Germany;Spain;Finland;France;United Kingdom;Greece;Italy;Liechtenstein;Luxembourg;Netherlands;Norway;Portugal;Sweden;</v>
          </cell>
          <cell r="Q2740" t="str">
            <v>Non</v>
          </cell>
          <cell r="R2740" t="str">
            <v/>
          </cell>
          <cell r="S2740" t="str">
            <v/>
          </cell>
          <cell r="T2740" t="str">
            <v>International</v>
          </cell>
          <cell r="U2740" t="str">
            <v>Global</v>
          </cell>
          <cell r="V2740">
            <v>6</v>
          </cell>
          <cell r="W2740" t="str">
            <v>Non</v>
          </cell>
          <cell r="X2740" t="str">
            <v>Cap</v>
          </cell>
          <cell r="Y2740" t="str">
            <v>15h00</v>
          </cell>
          <cell r="Z2740" t="str">
            <v>J+4</v>
          </cell>
          <cell r="AA2740" t="str">
            <v>Label FNG Siegel 01/2022, Label ISR</v>
          </cell>
          <cell r="AB2740" t="str">
            <v>Non</v>
          </cell>
          <cell r="AC2740" t="str">
            <v>Oui</v>
          </cell>
          <cell r="AD2740">
            <v>2.2999999999999998</v>
          </cell>
          <cell r="AE2740">
            <v>2.72</v>
          </cell>
        </row>
        <row r="2741">
          <cell r="A2741" t="str">
            <v>LU1437676635</v>
          </cell>
          <cell r="B2741" t="str">
            <v>Pictet - Global Thematic Opps-P EUR</v>
          </cell>
          <cell r="D2741">
            <v>1</v>
          </cell>
          <cell r="E2741" t="str">
            <v>SICAV</v>
          </cell>
          <cell r="F2741" t="str">
            <v>Pictet AM</v>
          </cell>
          <cell r="G2741" t="str">
            <v>Pictet Asset Management (Europe) SA</v>
          </cell>
          <cell r="H2741" t="str">
            <v>EUR</v>
          </cell>
          <cell r="I2741" t="str">
            <v>MSCI ACWI NR EUR</v>
          </cell>
          <cell r="J2741" t="str">
            <v>www.am.pictet</v>
          </cell>
          <cell r="K2741" t="str">
            <v>Actions International Grandes Capitalisations Mixte</v>
          </cell>
          <cell r="L2741" t="str">
            <v>Europe Fonds ouverts  - Actions Internationales Gdes Cap. Mixte</v>
          </cell>
          <cell r="M2741" t="str">
            <v>FEAD</v>
          </cell>
          <cell r="N2741" t="str">
            <v>FEADB</v>
          </cell>
          <cell r="O2741" t="str">
            <v>Quotidien</v>
          </cell>
          <cell r="P2741" t="str">
            <v>Luxembourg</v>
          </cell>
          <cell r="Q2741" t="str">
            <v>Non</v>
          </cell>
          <cell r="R2741" t="str">
            <v/>
          </cell>
          <cell r="S2741" t="str">
            <v/>
          </cell>
          <cell r="T2741" t="str">
            <v>International</v>
          </cell>
          <cell r="U2741" t="str">
            <v>Global</v>
          </cell>
          <cell r="V2741">
            <v>6</v>
          </cell>
          <cell r="W2741" t="str">
            <v>Non</v>
          </cell>
          <cell r="X2741" t="str">
            <v>Cap</v>
          </cell>
          <cell r="Y2741" t="str">
            <v>15h00</v>
          </cell>
          <cell r="Z2741" t="str">
            <v>J+2</v>
          </cell>
          <cell r="AB2741" t="str">
            <v>Non</v>
          </cell>
          <cell r="AC2741" t="str">
            <v>Oui</v>
          </cell>
          <cell r="AD2741">
            <v>2.4</v>
          </cell>
          <cell r="AE2741">
            <v>1.98</v>
          </cell>
        </row>
        <row r="2742">
          <cell r="A2742" t="str">
            <v>LU1279334210</v>
          </cell>
          <cell r="B2742" t="str">
            <v>Pictet - Robotics P EUR</v>
          </cell>
          <cell r="C2742" t="str">
            <v>SOFT close (1M$ par jour par client)</v>
          </cell>
          <cell r="D2742">
            <v>3</v>
          </cell>
          <cell r="E2742" t="str">
            <v>SICAV</v>
          </cell>
          <cell r="F2742" t="str">
            <v>Pictet AM</v>
          </cell>
          <cell r="G2742" t="str">
            <v>Pictet Asset Management (Europe) SA</v>
          </cell>
          <cell r="H2742" t="str">
            <v>EUR</v>
          </cell>
          <cell r="I2742" t="str">
            <v>MSCI ACWI NR EUR</v>
          </cell>
          <cell r="J2742" t="str">
            <v>www.am.pictet</v>
          </cell>
          <cell r="K2742" t="str">
            <v>Secteur Technologies</v>
          </cell>
          <cell r="L2742" t="str">
            <v>Europe Fonds ouverts  - Actions Secteur Technologies</v>
          </cell>
          <cell r="M2742" t="str">
            <v>G0R0</v>
          </cell>
          <cell r="N2742" t="str">
            <v>G0R0B</v>
          </cell>
          <cell r="O2742" t="str">
            <v>Quotidien</v>
          </cell>
          <cell r="P2742" t="str">
            <v>Austria;Belgium;Switzerland;Cyprus;Germany;Denmark;Spain;Finland;France;United Kingdom;Greece;Italy;Liechtenstein;Luxembourg;Netherlands;Norway;Portugal;Sweden;</v>
          </cell>
          <cell r="Q2742" t="str">
            <v>Non</v>
          </cell>
          <cell r="R2742" t="str">
            <v/>
          </cell>
          <cell r="S2742" t="str">
            <v/>
          </cell>
          <cell r="T2742" t="str">
            <v>International</v>
          </cell>
          <cell r="U2742" t="str">
            <v>Global</v>
          </cell>
          <cell r="V2742">
            <v>6</v>
          </cell>
          <cell r="W2742" t="str">
            <v>Non</v>
          </cell>
          <cell r="X2742" t="str">
            <v>Cap</v>
          </cell>
          <cell r="Y2742" t="str">
            <v>15h00</v>
          </cell>
          <cell r="Z2742" t="str">
            <v>J+2</v>
          </cell>
          <cell r="AB2742" t="str">
            <v>Non</v>
          </cell>
          <cell r="AC2742" t="str">
            <v>Oui</v>
          </cell>
          <cell r="AD2742">
            <v>2.4</v>
          </cell>
          <cell r="AE2742">
            <v>1.99</v>
          </cell>
        </row>
        <row r="2743">
          <cell r="A2743" t="str">
            <v>LU1279334483</v>
          </cell>
          <cell r="B2743" t="str">
            <v>Pictet - Robotics R EUR</v>
          </cell>
          <cell r="C2743" t="str">
            <v>SOFT close (1M$ par jour par client)</v>
          </cell>
          <cell r="D2743">
            <v>3</v>
          </cell>
          <cell r="E2743" t="str">
            <v>SICAV</v>
          </cell>
          <cell r="F2743" t="str">
            <v>Pictet AM</v>
          </cell>
          <cell r="G2743" t="str">
            <v>Pictet Asset Management (Europe) SA</v>
          </cell>
          <cell r="H2743" t="str">
            <v>EUR</v>
          </cell>
          <cell r="I2743" t="str">
            <v>MSCI ACWI NR EUR</v>
          </cell>
          <cell r="J2743" t="str">
            <v>www.am.pictet</v>
          </cell>
          <cell r="K2743" t="str">
            <v>Secteur Technologies</v>
          </cell>
          <cell r="L2743" t="str">
            <v>Europe Fonds ouverts  - Actions Secteur Technologies</v>
          </cell>
          <cell r="M2743" t="str">
            <v>G0R0</v>
          </cell>
          <cell r="N2743" t="str">
            <v>G0R0B</v>
          </cell>
          <cell r="O2743" t="str">
            <v>Quotidien</v>
          </cell>
          <cell r="P2743" t="str">
            <v>Austria;Belgium;Switzerland;Cyprus;Germany;Denmark;Spain;Finland;France;United Kingdom;Greece;Italy;Liechtenstein;Luxembourg;Netherlands;Norway;Portugal;Sweden;</v>
          </cell>
          <cell r="Q2743" t="str">
            <v>Non</v>
          </cell>
          <cell r="R2743" t="str">
            <v/>
          </cell>
          <cell r="S2743" t="str">
            <v/>
          </cell>
          <cell r="T2743" t="str">
            <v>International</v>
          </cell>
          <cell r="U2743" t="str">
            <v>Global</v>
          </cell>
          <cell r="V2743">
            <v>6</v>
          </cell>
          <cell r="W2743" t="str">
            <v>Non</v>
          </cell>
          <cell r="X2743" t="str">
            <v>Cap</v>
          </cell>
          <cell r="Y2743" t="str">
            <v>15h00</v>
          </cell>
          <cell r="Z2743" t="str">
            <v>J+2</v>
          </cell>
          <cell r="AB2743" t="str">
            <v>Non</v>
          </cell>
          <cell r="AC2743" t="str">
            <v>Oui</v>
          </cell>
          <cell r="AD2743">
            <v>2.2999999999999998</v>
          </cell>
          <cell r="AE2743">
            <v>2.69</v>
          </cell>
        </row>
        <row r="2744">
          <cell r="A2744" t="str">
            <v>LU0503630310</v>
          </cell>
          <cell r="B2744" t="str">
            <v>Pictet Global Sustainable Crdt HR EUR</v>
          </cell>
          <cell r="C2744" t="str">
            <v/>
          </cell>
          <cell r="D2744">
            <v>2</v>
          </cell>
          <cell r="E2744" t="str">
            <v>SICAV</v>
          </cell>
          <cell r="F2744" t="str">
            <v>Pictet AM</v>
          </cell>
          <cell r="G2744" t="str">
            <v>Pictet Asset Management (Europe) SA</v>
          </cell>
          <cell r="H2744" t="str">
            <v>EUR</v>
          </cell>
          <cell r="I2744" t="str">
            <v>BBgBarc Gbl Agg Corp 0901 TR Hdg USD</v>
          </cell>
          <cell r="J2744" t="str">
            <v>www.am.pictet</v>
          </cell>
          <cell r="K2744" t="str">
            <v>Obligations Internationales couvertes en EUR</v>
          </cell>
          <cell r="L2744" t="str">
            <v>Europe Fonds ouverts  - Obligations Internationales Flexibles Couvertes en EUR</v>
          </cell>
          <cell r="M2744" t="str">
            <v>BBGB</v>
          </cell>
          <cell r="N2744" t="str">
            <v>BBGBB</v>
          </cell>
          <cell r="O2744" t="str">
            <v>Quotidien</v>
          </cell>
          <cell r="P2744" t="str">
            <v>Austria;Belgium;Switzerland;Germany;Spain;Finland;France;United Kingdom;Greece;Italy;Liechtenstein;Luxembourg;Netherlands;Portugal;Sweden;</v>
          </cell>
          <cell r="Q2744" t="str">
            <v>Non</v>
          </cell>
          <cell r="R2744" t="str">
            <v/>
          </cell>
          <cell r="S2744" t="str">
            <v>+ 85 ans</v>
          </cell>
          <cell r="T2744" t="str">
            <v>International</v>
          </cell>
          <cell r="U2744" t="str">
            <v>Global</v>
          </cell>
          <cell r="V2744">
            <v>4</v>
          </cell>
          <cell r="W2744" t="str">
            <v>Non</v>
          </cell>
          <cell r="X2744" t="str">
            <v>Cap</v>
          </cell>
          <cell r="Y2744" t="str">
            <v>15h00</v>
          </cell>
          <cell r="Z2744" t="str">
            <v>J+2</v>
          </cell>
          <cell r="AB2744" t="str">
            <v>Oui</v>
          </cell>
          <cell r="AC2744" t="str">
            <v>Oui</v>
          </cell>
          <cell r="AD2744">
            <v>1.1499999999999999</v>
          </cell>
          <cell r="AE2744">
            <v>1.42</v>
          </cell>
        </row>
        <row r="2745">
          <cell r="A2745" t="str">
            <v>LU0255976994</v>
          </cell>
          <cell r="B2745" t="str">
            <v>Pictet-Asian Equities Ex Japan P EUR</v>
          </cell>
          <cell r="C2745" t="str">
            <v/>
          </cell>
          <cell r="D2745">
            <v>2</v>
          </cell>
          <cell r="E2745" t="str">
            <v>SICAV</v>
          </cell>
          <cell r="F2745" t="str">
            <v>Pictet AM</v>
          </cell>
          <cell r="G2745" t="str">
            <v>Pictet Asset Management (Europe) SA</v>
          </cell>
          <cell r="H2745" t="str">
            <v>EUR</v>
          </cell>
          <cell r="I2745" t="str">
            <v>MSCI AC Asia Ex Japan NR LCL</v>
          </cell>
          <cell r="J2745" t="str">
            <v>www.am.pictet</v>
          </cell>
          <cell r="K2745" t="str">
            <v>Actions Asie-Pacifique hors Japon</v>
          </cell>
          <cell r="L2745" t="str">
            <v>Europe Fonds ouverts  - Actions Asie hors Japon</v>
          </cell>
          <cell r="M2745" t="str">
            <v>FN00</v>
          </cell>
          <cell r="N2745" t="str">
            <v>FN00B</v>
          </cell>
          <cell r="O2745" t="str">
            <v>Quotidien</v>
          </cell>
          <cell r="P2745" t="str">
            <v>Austria;Belgium;Switzerland;Chile;Germany;Spain;Finland;France;United Kingdom;Greece;Hong Kong;Liechtenstein;Luxembourg;Netherlands;Portugal;Sweden;</v>
          </cell>
          <cell r="Q2745" t="str">
            <v>Non</v>
          </cell>
          <cell r="R2745" t="str">
            <v/>
          </cell>
          <cell r="S2745" t="str">
            <v/>
          </cell>
          <cell r="T2745" t="str">
            <v>Asie - Pacifique</v>
          </cell>
          <cell r="U2745" t="str">
            <v>Asia Pacific ex Japan ex Australia</v>
          </cell>
          <cell r="V2745">
            <v>6</v>
          </cell>
          <cell r="W2745" t="str">
            <v>Non</v>
          </cell>
          <cell r="X2745" t="str">
            <v>Cap</v>
          </cell>
          <cell r="AB2745" t="str">
            <v>Non</v>
          </cell>
          <cell r="AC2745" t="str">
            <v>Oui</v>
          </cell>
          <cell r="AD2745">
            <v>2.4</v>
          </cell>
          <cell r="AE2745">
            <v>1.77</v>
          </cell>
        </row>
        <row r="2746">
          <cell r="A2746" t="str">
            <v>LU0155303323</v>
          </cell>
          <cell r="B2746" t="str">
            <v>Pictet-Asian Equities Ex Japan PUSD</v>
          </cell>
          <cell r="C2746" t="str">
            <v/>
          </cell>
          <cell r="D2746">
            <v>4</v>
          </cell>
          <cell r="E2746" t="str">
            <v>SICAV</v>
          </cell>
          <cell r="F2746" t="str">
            <v>Pictet AM</v>
          </cell>
          <cell r="G2746" t="str">
            <v>Pictet Asset Management (Europe) SA</v>
          </cell>
          <cell r="H2746" t="str">
            <v>USD</v>
          </cell>
          <cell r="I2746" t="str">
            <v>MSCI AC Asia Ex Japan NR LCL</v>
          </cell>
          <cell r="J2746" t="str">
            <v>www.am.pictet</v>
          </cell>
          <cell r="K2746" t="str">
            <v>Actions Asie-Pacifique hors Japon</v>
          </cell>
          <cell r="L2746" t="str">
            <v>Europe Fonds ouverts  - Actions Asie hors Japon</v>
          </cell>
          <cell r="M2746" t="str">
            <v>FN00</v>
          </cell>
          <cell r="N2746" t="str">
            <v>FN00B</v>
          </cell>
          <cell r="O2746" t="str">
            <v>Quotidien</v>
          </cell>
          <cell r="P2746" t="str">
            <v>Austria;Belgium;Switzerland;Chile;Germany;Spain;Finland;France;United Kingdom;Greece;Hong Kong;Italy;Liechtenstein;Luxembourg;Netherlands;Peru;Portugal;Sweden;</v>
          </cell>
          <cell r="Q2746" t="str">
            <v>Non</v>
          </cell>
          <cell r="R2746" t="str">
            <v/>
          </cell>
          <cell r="S2746" t="str">
            <v/>
          </cell>
          <cell r="T2746" t="str">
            <v>Asie - Pacifique</v>
          </cell>
          <cell r="U2746" t="str">
            <v>Asia Pacific ex Japan ex Australia</v>
          </cell>
          <cell r="V2746">
            <v>6</v>
          </cell>
          <cell r="W2746" t="str">
            <v>Non</v>
          </cell>
          <cell r="X2746" t="str">
            <v>Cap</v>
          </cell>
          <cell r="AB2746" t="str">
            <v>Non</v>
          </cell>
          <cell r="AC2746" t="str">
            <v>Oui</v>
          </cell>
          <cell r="AD2746">
            <v>2.4</v>
          </cell>
          <cell r="AE2746">
            <v>1.76</v>
          </cell>
        </row>
        <row r="2747">
          <cell r="A2747" t="str">
            <v>LU0255977299</v>
          </cell>
          <cell r="B2747" t="str">
            <v>Pictet-Asian Equities Ex Japan R EUR</v>
          </cell>
          <cell r="C2747" t="str">
            <v/>
          </cell>
          <cell r="D2747">
            <v>2</v>
          </cell>
          <cell r="E2747" t="str">
            <v>SICAV</v>
          </cell>
          <cell r="F2747" t="str">
            <v>Pictet AM</v>
          </cell>
          <cell r="G2747" t="str">
            <v>Pictet Asset Management (Europe) SA</v>
          </cell>
          <cell r="H2747" t="str">
            <v>EUR</v>
          </cell>
          <cell r="I2747" t="str">
            <v>MSCI AC Asia Ex Japan NR LCL</v>
          </cell>
          <cell r="J2747" t="str">
            <v>www.am.pictet</v>
          </cell>
          <cell r="K2747" t="str">
            <v>Actions Asie-Pacifique hors Japon</v>
          </cell>
          <cell r="L2747" t="str">
            <v>Europe Fonds ouverts  - Actions Asie hors Japon</v>
          </cell>
          <cell r="M2747" t="str">
            <v>FN00</v>
          </cell>
          <cell r="N2747" t="str">
            <v>FN00B</v>
          </cell>
          <cell r="O2747" t="str">
            <v>Quotidien</v>
          </cell>
          <cell r="P2747" t="str">
            <v>Austria;Belgium;Switzerland;Chile;Germany;Spain;Finland;France;United Kingdom;Greece;Italy;Liechtenstein;Luxembourg;Netherlands;Portugal;Sweden;</v>
          </cell>
          <cell r="Q2747" t="str">
            <v>Non</v>
          </cell>
          <cell r="R2747" t="str">
            <v/>
          </cell>
          <cell r="S2747" t="str">
            <v/>
          </cell>
          <cell r="T2747" t="str">
            <v>Asie - Pacifique</v>
          </cell>
          <cell r="U2747" t="str">
            <v>Asia Pacific ex Japan ex Australia</v>
          </cell>
          <cell r="V2747">
            <v>6</v>
          </cell>
          <cell r="W2747" t="str">
            <v>Non</v>
          </cell>
          <cell r="X2747" t="str">
            <v>Cap</v>
          </cell>
          <cell r="Y2747" t="str">
            <v>12h00 J-1</v>
          </cell>
          <cell r="Z2747" t="str">
            <v>Cut Off: 12h00? Val:J+4?</v>
          </cell>
          <cell r="AB2747" t="str">
            <v>Non</v>
          </cell>
          <cell r="AC2747" t="str">
            <v>Oui</v>
          </cell>
          <cell r="AD2747">
            <v>2</v>
          </cell>
          <cell r="AE2747">
            <v>2.36</v>
          </cell>
        </row>
        <row r="2748">
          <cell r="A2748" t="str">
            <v>LU0280438309</v>
          </cell>
          <cell r="B2748" t="str">
            <v>Pictet-Asian Local Ccy Debt P EUR</v>
          </cell>
          <cell r="D2748">
            <v>1</v>
          </cell>
          <cell r="E2748" t="str">
            <v>SICAV</v>
          </cell>
          <cell r="F2748" t="str">
            <v>Pictet AM</v>
          </cell>
          <cell r="G2748" t="str">
            <v>Pictet Asset Management (Europe) SA</v>
          </cell>
          <cell r="H2748" t="str">
            <v>EUR</v>
          </cell>
          <cell r="I2748" t="str">
            <v>JPM JADE BROAD ASIA DIV COMPOSITE USD</v>
          </cell>
          <cell r="J2748" t="str">
            <v>www.am.pictet</v>
          </cell>
          <cell r="K2748" t="str">
            <v>Obligations Marchés Emergents</v>
          </cell>
          <cell r="L2748" t="str">
            <v>Europe Fonds ouverts  - Obligations Asie - Devise Locale</v>
          </cell>
          <cell r="M2748" t="str">
            <v>BDRB</v>
          </cell>
          <cell r="N2748" t="str">
            <v>BDRBB</v>
          </cell>
          <cell r="O2748" t="str">
            <v>Quotidien</v>
          </cell>
          <cell r="P2748" t="str">
            <v>Austria;Belgium;Switzerland;Chile;Cyprus;Germany;Spain;Finland;France;United Kingdom;Greece;Italy;Liechtenstein;Luxembourg;Netherlands;Portugal;Sweden;</v>
          </cell>
          <cell r="Q2748" t="str">
            <v>Non</v>
          </cell>
          <cell r="R2748" t="str">
            <v/>
          </cell>
          <cell r="S2748" t="str">
            <v>+ 85 ans</v>
          </cell>
          <cell r="T2748" t="str">
            <v>Asie - Pacifique</v>
          </cell>
          <cell r="U2748" t="str">
            <v>Asia Emerging Mkts</v>
          </cell>
          <cell r="V2748">
            <v>4</v>
          </cell>
          <cell r="W2748" t="str">
            <v>Non</v>
          </cell>
          <cell r="X2748" t="str">
            <v>Cap</v>
          </cell>
          <cell r="AB2748" t="str">
            <v>Non</v>
          </cell>
          <cell r="AC2748" t="str">
            <v>Oui</v>
          </cell>
          <cell r="AD2748">
            <v>2.1</v>
          </cell>
          <cell r="AE2748">
            <v>1.54</v>
          </cell>
        </row>
        <row r="2749">
          <cell r="A2749" t="str">
            <v>LU0190161025</v>
          </cell>
          <cell r="B2749" t="str">
            <v>Pictet-Biotech HP EUR</v>
          </cell>
          <cell r="C2749" t="str">
            <v/>
          </cell>
          <cell r="D2749">
            <v>4</v>
          </cell>
          <cell r="E2749" t="str">
            <v>SICAV</v>
          </cell>
          <cell r="F2749" t="str">
            <v>Pictet AM</v>
          </cell>
          <cell r="G2749" t="str">
            <v>Pictet Asset Management (Europe) SA</v>
          </cell>
          <cell r="H2749" t="str">
            <v>EUR</v>
          </cell>
          <cell r="I2749" t="str">
            <v>MSCI ACWI NR EUR</v>
          </cell>
          <cell r="J2749" t="str">
            <v>www.am.pictet</v>
          </cell>
          <cell r="K2749" t="str">
            <v>Actions autres</v>
          </cell>
          <cell r="L2749" t="str">
            <v>Europe Fonds ouverts  - Autres actions</v>
          </cell>
          <cell r="M2749" t="str">
            <v>FTZZ</v>
          </cell>
          <cell r="N2749" t="str">
            <v>FTZZB</v>
          </cell>
          <cell r="O2749" t="str">
            <v>Quotidien</v>
          </cell>
          <cell r="P2749" t="str">
            <v>Austria;Belgium;Switzerland;Chile;Germany;Spain;Finland;France;United Kingdom;Greece;Hong Kong;Italy;Liechtenstein;Luxembourg;Netherlands;Portugal;Sweden;</v>
          </cell>
          <cell r="Q2749" t="str">
            <v>Non</v>
          </cell>
          <cell r="R2749" t="str">
            <v>non résident</v>
          </cell>
          <cell r="S2749" t="str">
            <v/>
          </cell>
          <cell r="T2749" t="str">
            <v>International</v>
          </cell>
          <cell r="U2749" t="str">
            <v>Global</v>
          </cell>
          <cell r="V2749">
            <v>7</v>
          </cell>
          <cell r="W2749" t="str">
            <v>Non</v>
          </cell>
          <cell r="X2749" t="str">
            <v>Cap</v>
          </cell>
          <cell r="Y2749" t="str">
            <v>14h00</v>
          </cell>
          <cell r="Z2749" t="str">
            <v>Cut Off: 14h00  Val:J+4</v>
          </cell>
          <cell r="AB2749" t="str">
            <v>Non</v>
          </cell>
          <cell r="AC2749" t="str">
            <v>Oui</v>
          </cell>
          <cell r="AD2749">
            <v>2.4</v>
          </cell>
          <cell r="AE2749">
            <v>2.0499999999999998</v>
          </cell>
        </row>
        <row r="2750">
          <cell r="A2750" t="str">
            <v>LU0255977455</v>
          </cell>
          <cell r="B2750" t="str">
            <v>Pictet-Biotech P EUR</v>
          </cell>
          <cell r="D2750">
            <v>13</v>
          </cell>
          <cell r="E2750" t="str">
            <v>SICAV</v>
          </cell>
          <cell r="F2750" t="str">
            <v>Pictet AM</v>
          </cell>
          <cell r="G2750" t="str">
            <v>Pictet Asset Management (Europe) SA</v>
          </cell>
          <cell r="H2750" t="str">
            <v>EUR</v>
          </cell>
          <cell r="I2750" t="str">
            <v>MSCI ACWI NR EUR</v>
          </cell>
          <cell r="J2750" t="str">
            <v>www.am.pictet</v>
          </cell>
          <cell r="K2750" t="str">
            <v>Secteur Biotechnologie</v>
          </cell>
          <cell r="L2750" t="str">
            <v>Europe Fonds ouverts  - Actions Secteur Biotechnologie</v>
          </cell>
          <cell r="M2750" t="str">
            <v>G0C0</v>
          </cell>
          <cell r="N2750" t="str">
            <v>G0C0B</v>
          </cell>
          <cell r="O2750" t="str">
            <v>Quotidien</v>
          </cell>
          <cell r="P2750" t="str">
            <v>Austria;Belgium;Switzerland;Chile;Germany;Spain;Finland;France;United Kingdom;Greece;Hong Kong;Italy;Liechtenstein;Luxembourg;Netherlands;Portugal;Sweden;</v>
          </cell>
          <cell r="Q2750" t="str">
            <v>Non</v>
          </cell>
          <cell r="R2750" t="str">
            <v>non résident</v>
          </cell>
          <cell r="S2750" t="str">
            <v/>
          </cell>
          <cell r="T2750" t="str">
            <v>International</v>
          </cell>
          <cell r="U2750" t="str">
            <v>Global</v>
          </cell>
          <cell r="V2750">
            <v>7</v>
          </cell>
          <cell r="W2750" t="str">
            <v>Non</v>
          </cell>
          <cell r="X2750" t="str">
            <v>Cap</v>
          </cell>
          <cell r="Y2750" t="str">
            <v>14h00</v>
          </cell>
          <cell r="Z2750" t="str">
            <v>J+4</v>
          </cell>
          <cell r="AA2750">
            <v>0</v>
          </cell>
          <cell r="AB2750" t="str">
            <v>Non</v>
          </cell>
          <cell r="AC2750" t="str">
            <v>Oui</v>
          </cell>
          <cell r="AD2750">
            <v>2.4</v>
          </cell>
          <cell r="AE2750">
            <v>2</v>
          </cell>
        </row>
        <row r="2751">
          <cell r="A2751" t="str">
            <v>LU0090689299</v>
          </cell>
          <cell r="B2751" t="str">
            <v>Pictet-Biotech PUSD</v>
          </cell>
          <cell r="C2751" t="str">
            <v>Retrait Darjeeling 09/21 Doublons</v>
          </cell>
          <cell r="D2751">
            <v>4</v>
          </cell>
          <cell r="E2751" t="str">
            <v>SICAV</v>
          </cell>
          <cell r="F2751" t="str">
            <v>Pictet AM</v>
          </cell>
          <cell r="G2751" t="str">
            <v>Pictet Asset Management (Europe) SA</v>
          </cell>
          <cell r="H2751" t="str">
            <v>USD</v>
          </cell>
          <cell r="I2751" t="str">
            <v>MSCI ACWI NR EUR</v>
          </cell>
          <cell r="J2751" t="str">
            <v>www.am.pictet</v>
          </cell>
          <cell r="K2751" t="str">
            <v>Secteur Biotechnologie</v>
          </cell>
          <cell r="L2751" t="str">
            <v>Europe Fonds ouverts  - Actions Secteur Biotechnologie</v>
          </cell>
          <cell r="M2751" t="str">
            <v>G0C0</v>
          </cell>
          <cell r="N2751" t="str">
            <v>G0C0B</v>
          </cell>
          <cell r="O2751" t="str">
            <v>Quotidien</v>
          </cell>
          <cell r="P2751" t="str">
            <v>Austria;Belgium;Switzerland;Chile;Germany;Spain;Finland;France;United Kingdom;Greece;Hong Kong;Italy;Liechtenstein;Luxembourg;Netherlands;Peru;Portugal;Sweden;</v>
          </cell>
          <cell r="Q2751" t="str">
            <v>Non</v>
          </cell>
          <cell r="R2751" t="str">
            <v>non résident</v>
          </cell>
          <cell r="S2751" t="str">
            <v/>
          </cell>
          <cell r="T2751" t="str">
            <v>International</v>
          </cell>
          <cell r="U2751" t="str">
            <v>Global</v>
          </cell>
          <cell r="V2751">
            <v>7</v>
          </cell>
          <cell r="W2751" t="str">
            <v>Non</v>
          </cell>
          <cell r="X2751" t="str">
            <v>Cap</v>
          </cell>
          <cell r="Y2751" t="str">
            <v>15h00 J-1</v>
          </cell>
          <cell r="Z2751" t="str">
            <v>J+3</v>
          </cell>
          <cell r="AB2751" t="str">
            <v>Non</v>
          </cell>
          <cell r="AC2751" t="str">
            <v>Oui</v>
          </cell>
          <cell r="AD2751">
            <v>2.4</v>
          </cell>
          <cell r="AE2751">
            <v>2</v>
          </cell>
        </row>
        <row r="2752">
          <cell r="A2752" t="str">
            <v>LU0280435388</v>
          </cell>
          <cell r="B2752" t="str">
            <v>Pictet-Clean Energy P EUR</v>
          </cell>
          <cell r="C2752" t="str">
            <v>Retrait Darjeeling 09/21 Doublons, Retrait SLEPL 07/21 doublons</v>
          </cell>
          <cell r="D2752">
            <v>8</v>
          </cell>
          <cell r="E2752" t="str">
            <v>SICAV</v>
          </cell>
          <cell r="F2752" t="str">
            <v>Pictet AM</v>
          </cell>
          <cell r="G2752" t="str">
            <v>Pictet Asset Management (Europe) SA</v>
          </cell>
          <cell r="H2752" t="str">
            <v>EUR</v>
          </cell>
          <cell r="I2752" t="str">
            <v>MSCI ACWI NR EUR</v>
          </cell>
          <cell r="J2752" t="str">
            <v>www.am.pictet</v>
          </cell>
          <cell r="K2752" t="str">
            <v>Secteur Energie Alternative</v>
          </cell>
          <cell r="L2752" t="str">
            <v>Europe Fonds ouverts  - Actions Secteur Energies Alternatives</v>
          </cell>
          <cell r="M2752" t="str">
            <v>G0G0</v>
          </cell>
          <cell r="N2752" t="str">
            <v>G0G0B</v>
          </cell>
          <cell r="O2752" t="str">
            <v>Quotidien</v>
          </cell>
          <cell r="P2752" t="str">
            <v>Austria;Belgium;Switzerland;Chile;Germany;Spain;Finland;France;United Kingdom;Greece;Hong Kong;Italy;Liechtenstein;Luxembourg;Netherlands;Peru;Portugal;Sweden;</v>
          </cell>
          <cell r="Q2752" t="str">
            <v>Non</v>
          </cell>
          <cell r="R2752" t="str">
            <v/>
          </cell>
          <cell r="S2752" t="str">
            <v/>
          </cell>
          <cell r="T2752" t="str">
            <v>International</v>
          </cell>
          <cell r="U2752" t="str">
            <v>Global</v>
          </cell>
          <cell r="V2752">
            <v>6</v>
          </cell>
          <cell r="W2752" t="str">
            <v>Non</v>
          </cell>
          <cell r="X2752" t="str">
            <v>Cap</v>
          </cell>
          <cell r="Y2752" t="str">
            <v>15h00 J-1</v>
          </cell>
          <cell r="Z2752" t="str">
            <v>J+3</v>
          </cell>
          <cell r="AA2752" t="str">
            <v>Label ISR</v>
          </cell>
          <cell r="AB2752" t="str">
            <v>Non</v>
          </cell>
          <cell r="AC2752" t="str">
            <v>Oui</v>
          </cell>
          <cell r="AD2752">
            <v>2.4</v>
          </cell>
          <cell r="AE2752">
            <v>2.0099999999999998</v>
          </cell>
        </row>
        <row r="2753">
          <cell r="A2753" t="str">
            <v>LU0280435461</v>
          </cell>
          <cell r="B2753" t="str">
            <v>Pictet-Clean Energy R EUR</v>
          </cell>
          <cell r="D2753">
            <v>8</v>
          </cell>
          <cell r="E2753" t="str">
            <v>SICAV</v>
          </cell>
          <cell r="F2753" t="str">
            <v>Pictet AM</v>
          </cell>
          <cell r="G2753" t="str">
            <v>Pictet Asset Management (Europe) SA</v>
          </cell>
          <cell r="H2753" t="str">
            <v>EUR</v>
          </cell>
          <cell r="I2753" t="str">
            <v>MSCI ACWI NR EUR</v>
          </cell>
          <cell r="J2753" t="str">
            <v>www.am.pictet</v>
          </cell>
          <cell r="K2753" t="str">
            <v>Secteur Energie Alternative</v>
          </cell>
          <cell r="L2753" t="str">
            <v>Europe Fonds ouverts  - Actions Secteur Energies Alternatives</v>
          </cell>
          <cell r="M2753" t="str">
            <v>G0G0</v>
          </cell>
          <cell r="N2753" t="str">
            <v>G0G0B</v>
          </cell>
          <cell r="O2753" t="str">
            <v>Quotidien</v>
          </cell>
          <cell r="P2753" t="str">
            <v>Austria;Belgium;Switzerland;Chile;Germany;Spain;Finland;France;United Kingdom;Greece;Italy;Liechtenstein;Luxembourg;Netherlands;Portugal;Sweden;</v>
          </cell>
          <cell r="Q2753" t="str">
            <v>Non</v>
          </cell>
          <cell r="R2753" t="str">
            <v/>
          </cell>
          <cell r="S2753" t="str">
            <v/>
          </cell>
          <cell r="T2753" t="str">
            <v>International</v>
          </cell>
          <cell r="U2753" t="str">
            <v>Global</v>
          </cell>
          <cell r="V2753">
            <v>6</v>
          </cell>
          <cell r="W2753" t="str">
            <v>Non</v>
          </cell>
          <cell r="X2753" t="str">
            <v>Cap</v>
          </cell>
          <cell r="Y2753" t="str">
            <v>15h00 J-1</v>
          </cell>
          <cell r="Z2753" t="str">
            <v>J+2</v>
          </cell>
          <cell r="AA2753" t="str">
            <v>Label ISR</v>
          </cell>
          <cell r="AB2753" t="str">
            <v>Non</v>
          </cell>
          <cell r="AC2753" t="str">
            <v>Oui</v>
          </cell>
          <cell r="AD2753">
            <v>2.2999999999999998</v>
          </cell>
          <cell r="AE2753">
            <v>2.71</v>
          </cell>
        </row>
        <row r="2754">
          <cell r="A2754" t="str">
            <v>LU0474967303</v>
          </cell>
          <cell r="B2754" t="str">
            <v>Pictet-Digital HP EUR</v>
          </cell>
          <cell r="C2754" t="str">
            <v>Ponctuel pour Meeschaert - Refus SLSPL comité de référencement 06/2018</v>
          </cell>
          <cell r="D2754">
            <v>0</v>
          </cell>
          <cell r="E2754" t="str">
            <v>SICAV</v>
          </cell>
          <cell r="F2754" t="str">
            <v>Pictet AM</v>
          </cell>
          <cell r="G2754" t="str">
            <v>Pictet Asset Management (Europe) SA</v>
          </cell>
          <cell r="H2754" t="str">
            <v>EUR</v>
          </cell>
          <cell r="I2754" t="str">
            <v>MSCI ACWI NR EUR</v>
          </cell>
          <cell r="J2754" t="str">
            <v>www.am.pictet</v>
          </cell>
          <cell r="K2754" t="str">
            <v>Actions autres</v>
          </cell>
          <cell r="L2754" t="str">
            <v>Europe Fonds ouverts  - Autres actions</v>
          </cell>
          <cell r="M2754" t="str">
            <v>FTZZ</v>
          </cell>
          <cell r="N2754" t="str">
            <v>FTZZB</v>
          </cell>
          <cell r="O2754" t="str">
            <v>Quotidien</v>
          </cell>
          <cell r="P2754" t="str">
            <v>Austria;Belgium;Switzerland;Cyprus;Germany;Spain;Finland;France;United Kingdom;Greece;Italy;Liechtenstein;Luxembourg;Netherlands;Portugal;Sweden;</v>
          </cell>
          <cell r="Q2754" t="str">
            <v>Non</v>
          </cell>
          <cell r="R2754" t="str">
            <v/>
          </cell>
          <cell r="S2754" t="str">
            <v/>
          </cell>
          <cell r="T2754" t="str">
            <v>International</v>
          </cell>
          <cell r="U2754" t="str">
            <v>Global</v>
          </cell>
          <cell r="V2754">
            <v>6</v>
          </cell>
          <cell r="W2754" t="str">
            <v>Non</v>
          </cell>
          <cell r="X2754" t="str">
            <v>Cap</v>
          </cell>
          <cell r="Y2754" t="str">
            <v>15h00</v>
          </cell>
          <cell r="Z2754" t="str">
            <v>J+3</v>
          </cell>
          <cell r="AB2754" t="str">
            <v>Non</v>
          </cell>
          <cell r="AC2754" t="str">
            <v>Oui</v>
          </cell>
          <cell r="AD2754">
            <v>2.4</v>
          </cell>
          <cell r="AE2754">
            <v>2.0499999999999998</v>
          </cell>
        </row>
        <row r="2755">
          <cell r="A2755" t="str">
            <v>LU0340554673</v>
          </cell>
          <cell r="B2755" t="str">
            <v>Pictet-Digital I EUR</v>
          </cell>
          <cell r="D2755">
            <v>2</v>
          </cell>
          <cell r="E2755" t="str">
            <v>SICAV</v>
          </cell>
          <cell r="F2755" t="str">
            <v>Pictet AM</v>
          </cell>
          <cell r="G2755" t="str">
            <v>Pictet Asset Management (Europe) SA</v>
          </cell>
          <cell r="H2755" t="str">
            <v>EUR</v>
          </cell>
          <cell r="I2755" t="str">
            <v>MSCI ACWI NR EUR</v>
          </cell>
          <cell r="J2755" t="str">
            <v>www.am.pictet</v>
          </cell>
          <cell r="K2755" t="str">
            <v>Secteur Technologies</v>
          </cell>
          <cell r="L2755" t="str">
            <v>Europe Fonds ouverts  - Actions Secteur Technologies</v>
          </cell>
          <cell r="M2755" t="str">
            <v>G0R0</v>
          </cell>
          <cell r="N2755" t="str">
            <v>G0R0B</v>
          </cell>
          <cell r="O2755" t="str">
            <v>Quotidien</v>
          </cell>
          <cell r="P2755" t="str">
            <v>Austria;Belgium;Switzerland;Cyprus;Germany;Spain;Finland;France;United Kingdom;Greece;Italy;Liechtenstein;Luxembourg;Netherlands;Portugal;Sweden;</v>
          </cell>
          <cell r="Q2755" t="str">
            <v>Non</v>
          </cell>
          <cell r="R2755" t="str">
            <v/>
          </cell>
          <cell r="S2755" t="str">
            <v/>
          </cell>
          <cell r="T2755" t="str">
            <v>International</v>
          </cell>
          <cell r="U2755" t="str">
            <v>Global</v>
          </cell>
          <cell r="V2755">
            <v>6</v>
          </cell>
          <cell r="W2755" t="str">
            <v>Non</v>
          </cell>
          <cell r="X2755" t="str">
            <v>Cap</v>
          </cell>
          <cell r="Y2755" t="str">
            <v>13h00</v>
          </cell>
          <cell r="Z2755" t="str">
            <v>J+2</v>
          </cell>
          <cell r="AB2755" t="str">
            <v>Non</v>
          </cell>
          <cell r="AC2755" t="str">
            <v>Oui</v>
          </cell>
          <cell r="AD2755">
            <v>0.8</v>
          </cell>
          <cell r="AE2755">
            <v>1.1000000000000001</v>
          </cell>
        </row>
        <row r="2756">
          <cell r="A2756" t="str">
            <v>LU0340554913</v>
          </cell>
          <cell r="B2756" t="str">
            <v>Pictet-Digital P EUR</v>
          </cell>
          <cell r="C2756" t="str">
            <v>Retrait SLEPL 07/21 doublons - Global SL pour Strategic Meeschaert (08/2016)</v>
          </cell>
          <cell r="D2756">
            <v>4</v>
          </cell>
          <cell r="E2756" t="str">
            <v>SICAV</v>
          </cell>
          <cell r="F2756" t="str">
            <v>Pictet AM</v>
          </cell>
          <cell r="G2756" t="str">
            <v>Pictet Asset Management (Europe) SA</v>
          </cell>
          <cell r="H2756" t="str">
            <v>EUR</v>
          </cell>
          <cell r="I2756" t="str">
            <v>MSCI ACWI NR EUR</v>
          </cell>
          <cell r="J2756" t="str">
            <v>www.am.pictet</v>
          </cell>
          <cell r="K2756" t="str">
            <v>Secteur Technologies</v>
          </cell>
          <cell r="L2756" t="str">
            <v>Europe Fonds ouverts  - Actions Secteur Technologies</v>
          </cell>
          <cell r="M2756" t="str">
            <v>G0R0</v>
          </cell>
          <cell r="N2756" t="str">
            <v>G0R0B</v>
          </cell>
          <cell r="O2756" t="str">
            <v>Quotidien</v>
          </cell>
          <cell r="P2756" t="str">
            <v>Austria;Belgium;Switzerland;Cyprus;Germany;Spain;Finland;France;United Kingdom;Greece;Hong Kong;Italy;Liechtenstein;Luxembourg;Netherlands;Portugal;Sweden;</v>
          </cell>
          <cell r="Q2756" t="str">
            <v>Non</v>
          </cell>
          <cell r="R2756" t="str">
            <v/>
          </cell>
          <cell r="S2756" t="str">
            <v/>
          </cell>
          <cell r="T2756" t="str">
            <v>International</v>
          </cell>
          <cell r="U2756" t="str">
            <v>Global</v>
          </cell>
          <cell r="V2756">
            <v>6</v>
          </cell>
          <cell r="W2756" t="str">
            <v>Non</v>
          </cell>
          <cell r="X2756" t="str">
            <v>Cap</v>
          </cell>
          <cell r="Y2756" t="str">
            <v>15h00</v>
          </cell>
          <cell r="Z2756" t="str">
            <v>J+3</v>
          </cell>
          <cell r="AB2756" t="str">
            <v>Non</v>
          </cell>
          <cell r="AC2756" t="str">
            <v>Oui</v>
          </cell>
          <cell r="AD2756">
            <v>2.4</v>
          </cell>
          <cell r="AE2756">
            <v>2</v>
          </cell>
        </row>
        <row r="2757">
          <cell r="A2757" t="str">
            <v>LU0340555134</v>
          </cell>
          <cell r="B2757" t="str">
            <v>Pictet-Digital R EUR</v>
          </cell>
          <cell r="D2757">
            <v>10</v>
          </cell>
          <cell r="E2757" t="str">
            <v>SICAV</v>
          </cell>
          <cell r="F2757" t="str">
            <v>Pictet AM</v>
          </cell>
          <cell r="G2757" t="str">
            <v>Pictet Asset Management (Europe) SA</v>
          </cell>
          <cell r="H2757" t="str">
            <v>EUR</v>
          </cell>
          <cell r="I2757" t="str">
            <v>MSCI ACWI NR EUR</v>
          </cell>
          <cell r="J2757" t="str">
            <v>www.am.pictet</v>
          </cell>
          <cell r="K2757" t="str">
            <v>Secteur Technologies</v>
          </cell>
          <cell r="L2757" t="str">
            <v>Europe Fonds ouverts  - Actions Secteur Technologies</v>
          </cell>
          <cell r="M2757" t="str">
            <v>G0R0</v>
          </cell>
          <cell r="N2757" t="str">
            <v>G0R0B</v>
          </cell>
          <cell r="O2757" t="str">
            <v>Quotidien</v>
          </cell>
          <cell r="P2757" t="str">
            <v>Austria;Belgium;Switzerland;Cyprus;Germany;Spain;Finland;France;United Kingdom;Greece;Italy;Liechtenstein;Luxembourg;Netherlands;Portugal;Sweden;</v>
          </cell>
          <cell r="Q2757" t="str">
            <v>Non</v>
          </cell>
          <cell r="R2757" t="str">
            <v/>
          </cell>
          <cell r="S2757" t="str">
            <v/>
          </cell>
          <cell r="T2757" t="str">
            <v>International</v>
          </cell>
          <cell r="U2757" t="str">
            <v>Global</v>
          </cell>
          <cell r="V2757">
            <v>6</v>
          </cell>
          <cell r="W2757" t="str">
            <v>Non</v>
          </cell>
          <cell r="X2757" t="str">
            <v>Cap</v>
          </cell>
          <cell r="Y2757" t="str">
            <v>15h00</v>
          </cell>
          <cell r="Z2757" t="str">
            <v>J+3</v>
          </cell>
          <cell r="AA2757">
            <v>0</v>
          </cell>
          <cell r="AB2757" t="str">
            <v>Non</v>
          </cell>
          <cell r="AC2757" t="str">
            <v>Oui</v>
          </cell>
          <cell r="AD2757">
            <v>2.2999999999999998</v>
          </cell>
          <cell r="AE2757">
            <v>2.71</v>
          </cell>
        </row>
        <row r="2758">
          <cell r="A2758" t="str">
            <v>LU0280437673</v>
          </cell>
          <cell r="B2758" t="str">
            <v>Pictet-Emerging Local Ccy Dbt PEUR</v>
          </cell>
          <cell r="D2758">
            <v>4</v>
          </cell>
          <cell r="E2758" t="str">
            <v>SICAV</v>
          </cell>
          <cell r="F2758" t="str">
            <v>Pictet AM</v>
          </cell>
          <cell r="G2758" t="str">
            <v>Pictet Asset Management (Europe) SA</v>
          </cell>
          <cell r="H2758" t="str">
            <v>EUR</v>
          </cell>
          <cell r="I2758" t="str">
            <v>JPM GBI-EM Global Diversified TR USD</v>
          </cell>
          <cell r="J2758" t="str">
            <v>www.am.pictet</v>
          </cell>
          <cell r="K2758" t="str">
            <v>Obligations Marchés Emergents - Devise locale</v>
          </cell>
          <cell r="L2758" t="str">
            <v>Europe Fonds ouverts  - Obligations Marchés Emergents Devise Locale</v>
          </cell>
          <cell r="M2758" t="str">
            <v>BDRC</v>
          </cell>
          <cell r="N2758" t="str">
            <v>BDRCB</v>
          </cell>
          <cell r="O2758" t="str">
            <v>Quotidien</v>
          </cell>
          <cell r="P2758" t="str">
            <v>Austria;Belgium;Switzerland;Chile;Cyprus;Germany;Spain;Finland;France;United Kingdom;Greece;Italy;Liechtenstein;Luxembourg;Netherlands;Portugal;Sweden;</v>
          </cell>
          <cell r="Q2758" t="str">
            <v>Non</v>
          </cell>
          <cell r="R2758" t="str">
            <v/>
          </cell>
          <cell r="S2758" t="str">
            <v>+ 85 ans</v>
          </cell>
          <cell r="T2758" t="str">
            <v>Marchés Emergents</v>
          </cell>
          <cell r="U2758" t="str">
            <v>Global Emerging Mkts</v>
          </cell>
          <cell r="V2758">
            <v>4</v>
          </cell>
          <cell r="W2758" t="str">
            <v>Non</v>
          </cell>
          <cell r="X2758" t="str">
            <v>Cap</v>
          </cell>
          <cell r="Y2758" t="str">
            <v>14h00</v>
          </cell>
          <cell r="Z2758" t="str">
            <v>Cut Off: 14h00  Val:J+3  VL:J</v>
          </cell>
          <cell r="AB2758" t="str">
            <v>Non</v>
          </cell>
          <cell r="AC2758" t="str">
            <v>Oui</v>
          </cell>
          <cell r="AD2758">
            <v>2.1</v>
          </cell>
          <cell r="AE2758">
            <v>1.54</v>
          </cell>
        </row>
        <row r="2759">
          <cell r="A2759" t="str">
            <v>LU0255798109</v>
          </cell>
          <cell r="B2759" t="str">
            <v>Pictet-Emerging Local Ccy Dbt PUSD</v>
          </cell>
          <cell r="D2759">
            <v>1</v>
          </cell>
          <cell r="E2759" t="str">
            <v>SICAV</v>
          </cell>
          <cell r="F2759" t="str">
            <v>Pictet AM</v>
          </cell>
          <cell r="G2759" t="str">
            <v>Pictet Asset Management (Europe) SA</v>
          </cell>
          <cell r="H2759" t="str">
            <v>USD</v>
          </cell>
          <cell r="I2759" t="str">
            <v>JPM GBI-EM Global Diversified TR USD</v>
          </cell>
          <cell r="J2759" t="str">
            <v>www.am.pictet</v>
          </cell>
          <cell r="K2759" t="str">
            <v>Obligations Marchés Emergents - Devise locale</v>
          </cell>
          <cell r="L2759" t="str">
            <v>Europe Fonds ouverts  - Obligations Marchés Emergents Devise Locale</v>
          </cell>
          <cell r="M2759" t="str">
            <v>BDRC</v>
          </cell>
          <cell r="N2759" t="str">
            <v>BDRCB</v>
          </cell>
          <cell r="O2759" t="str">
            <v>Quotidien</v>
          </cell>
          <cell r="P2759" t="str">
            <v>Austria;Belgium;Switzerland;Chile;Germany;Spain;Finland;France;United Kingdom;Greece;Italy;Liechtenstein;Luxembourg;Netherlands;Peru;Portugal;Sweden;</v>
          </cell>
          <cell r="Q2759" t="str">
            <v>Non</v>
          </cell>
          <cell r="R2759" t="str">
            <v/>
          </cell>
          <cell r="S2759" t="str">
            <v>+ 85 ans</v>
          </cell>
          <cell r="T2759" t="str">
            <v>Marchés Emergents</v>
          </cell>
          <cell r="U2759" t="str">
            <v>Global Emerging Mkts</v>
          </cell>
          <cell r="V2759">
            <v>5</v>
          </cell>
          <cell r="W2759" t="str">
            <v>Non</v>
          </cell>
          <cell r="X2759" t="str">
            <v>Cap</v>
          </cell>
          <cell r="AB2759" t="str">
            <v>Non</v>
          </cell>
          <cell r="AC2759" t="str">
            <v>Oui</v>
          </cell>
          <cell r="AD2759">
            <v>2.1</v>
          </cell>
          <cell r="AE2759">
            <v>1.54</v>
          </cell>
        </row>
        <row r="2760">
          <cell r="A2760" t="str">
            <v>LU0280437830</v>
          </cell>
          <cell r="B2760" t="str">
            <v>Pictet-Emerging Local Ccy Dbt R EUR</v>
          </cell>
          <cell r="D2760">
            <v>5</v>
          </cell>
          <cell r="E2760" t="str">
            <v>SICAV</v>
          </cell>
          <cell r="F2760" t="str">
            <v>Pictet AM</v>
          </cell>
          <cell r="G2760" t="str">
            <v>Pictet Asset Management (Europe) SA</v>
          </cell>
          <cell r="H2760" t="str">
            <v>EUR</v>
          </cell>
          <cell r="I2760" t="str">
            <v>JPM GBI-EM Global Diversified TR USD</v>
          </cell>
          <cell r="J2760" t="str">
            <v>www.am.pictet</v>
          </cell>
          <cell r="K2760" t="str">
            <v>Obligations Marchés Emergents - Devise locale</v>
          </cell>
          <cell r="L2760" t="str">
            <v>Europe Fonds ouverts  - Obligations Marchés Emergents Devise Locale</v>
          </cell>
          <cell r="M2760" t="str">
            <v>BDRC</v>
          </cell>
          <cell r="N2760" t="str">
            <v>BDRCB</v>
          </cell>
          <cell r="O2760" t="str">
            <v>Quotidien</v>
          </cell>
          <cell r="P2760" t="str">
            <v>Austria;Belgium;Switzerland;Chile;Germany;Spain;Finland;France;United Kingdom;Greece;Italy;Liechtenstein;Luxembourg;Netherlands;Portugal;Sweden;</v>
          </cell>
          <cell r="Q2760" t="str">
            <v>Non</v>
          </cell>
          <cell r="R2760" t="str">
            <v/>
          </cell>
          <cell r="S2760" t="str">
            <v>+ 85 ans</v>
          </cell>
          <cell r="T2760" t="str">
            <v>Marchés Emergents</v>
          </cell>
          <cell r="U2760" t="str">
            <v>Global Emerging Mkts</v>
          </cell>
          <cell r="V2760">
            <v>4</v>
          </cell>
          <cell r="W2760" t="str">
            <v>Non</v>
          </cell>
          <cell r="X2760" t="str">
            <v>Cap</v>
          </cell>
          <cell r="Y2760" t="str">
            <v>14h00</v>
          </cell>
          <cell r="Z2760" t="str">
            <v>Cut Off: 14h00  Val:J+3</v>
          </cell>
          <cell r="AA2760">
            <v>0</v>
          </cell>
          <cell r="AB2760" t="str">
            <v>Non</v>
          </cell>
          <cell r="AC2760" t="str">
            <v>Oui</v>
          </cell>
          <cell r="AD2760">
            <v>1.6</v>
          </cell>
          <cell r="AE2760">
            <v>1.94</v>
          </cell>
        </row>
        <row r="2761">
          <cell r="A2761" t="str">
            <v>LU0128490280</v>
          </cell>
          <cell r="B2761" t="str">
            <v>Pictet-EUR Bonds P</v>
          </cell>
          <cell r="C2761" t="str">
            <v>colonne liste : dont 1 historique UBS</v>
          </cell>
          <cell r="D2761">
            <v>2</v>
          </cell>
          <cell r="E2761" t="str">
            <v>SICAV</v>
          </cell>
          <cell r="F2761" t="str">
            <v>Pictet AM</v>
          </cell>
          <cell r="G2761" t="str">
            <v>Pictet Asset Management (Europe) SA</v>
          </cell>
          <cell r="H2761" t="str">
            <v>EUR</v>
          </cell>
          <cell r="I2761" t="str">
            <v>BBgBarc Euro Agg Bond TR EUR</v>
          </cell>
          <cell r="J2761" t="str">
            <v>www.am.pictet</v>
          </cell>
          <cell r="K2761" t="str">
            <v>Obligations Diversifiées EUR</v>
          </cell>
          <cell r="L2761" t="str">
            <v>Europe Fonds ouverts  - Obligations EUR Diversifiées</v>
          </cell>
          <cell r="M2761" t="str">
            <v>BBDA</v>
          </cell>
          <cell r="N2761" t="str">
            <v>BBDAB</v>
          </cell>
          <cell r="O2761" t="str">
            <v>Quotidien</v>
          </cell>
          <cell r="P2761" t="str">
            <v>Austria;Belgium;Switzerland;Cyprus;Germany;Spain;Finland;France;United Kingdom;Greece;Italy;Liechtenstein;Luxembourg;Netherlands;Portugal;Sweden;</v>
          </cell>
          <cell r="Q2761" t="str">
            <v>Non</v>
          </cell>
          <cell r="R2761" t="str">
            <v/>
          </cell>
          <cell r="S2761" t="str">
            <v>+ 85 ans</v>
          </cell>
          <cell r="T2761" t="str">
            <v>Zone Euro</v>
          </cell>
          <cell r="U2761" t="str">
            <v>Euroland</v>
          </cell>
          <cell r="V2761">
            <v>3</v>
          </cell>
          <cell r="W2761" t="str">
            <v>Non</v>
          </cell>
          <cell r="X2761" t="str">
            <v>Cap</v>
          </cell>
          <cell r="AB2761" t="str">
            <v>Non</v>
          </cell>
          <cell r="AC2761" t="str">
            <v>Oui</v>
          </cell>
          <cell r="AD2761">
            <v>0.9</v>
          </cell>
          <cell r="AE2761">
            <v>0.9</v>
          </cell>
        </row>
        <row r="2762">
          <cell r="A2762" t="str">
            <v>LU0128473435</v>
          </cell>
          <cell r="B2762" t="str">
            <v>Pictet-EUR Corporate Bonds R</v>
          </cell>
          <cell r="C2762" t="str">
            <v>Retrait SLEPL 07/21 doublons</v>
          </cell>
          <cell r="D2762">
            <v>2</v>
          </cell>
          <cell r="E2762" t="str">
            <v>SICAV</v>
          </cell>
          <cell r="F2762" t="str">
            <v>Pictet AM</v>
          </cell>
          <cell r="G2762" t="str">
            <v>Pictet Asset Management (Europe) SA</v>
          </cell>
          <cell r="H2762" t="str">
            <v>EUR</v>
          </cell>
          <cell r="I2762" t="str">
            <v>BBgBarc Euro Agg Corps TR EUR</v>
          </cell>
          <cell r="J2762" t="str">
            <v>www.am.pictet</v>
          </cell>
          <cell r="K2762" t="str">
            <v>Emprunts Privés EUR</v>
          </cell>
          <cell r="L2762" t="str">
            <v>Europe Fonds ouverts  - Obligations EUR Emprunts Privés</v>
          </cell>
          <cell r="M2762" t="str">
            <v>BCLA</v>
          </cell>
          <cell r="N2762" t="str">
            <v>BCLAB</v>
          </cell>
          <cell r="O2762" t="str">
            <v>Quotidien</v>
          </cell>
          <cell r="P2762" t="str">
            <v>Austria;Belgium;Switzerland;Chile;Germany;Spain;Finland;France;United Kingdom;Greece;Italy;Liechtenstein;Luxembourg;Netherlands;Portugal;Sweden;</v>
          </cell>
          <cell r="Q2762" t="str">
            <v>Non</v>
          </cell>
          <cell r="R2762" t="str">
            <v/>
          </cell>
          <cell r="S2762" t="str">
            <v>+ 85 ans</v>
          </cell>
          <cell r="T2762" t="str">
            <v>Zone Euro</v>
          </cell>
          <cell r="U2762" t="str">
            <v>Euroland</v>
          </cell>
          <cell r="V2762">
            <v>3</v>
          </cell>
          <cell r="W2762" t="str">
            <v>Non</v>
          </cell>
          <cell r="X2762" t="str">
            <v>Cap</v>
          </cell>
          <cell r="Y2762" t="str">
            <v>15h00 J-1</v>
          </cell>
          <cell r="Z2762" t="str">
            <v>J+2</v>
          </cell>
          <cell r="AB2762" t="str">
            <v>Non</v>
          </cell>
          <cell r="AC2762" t="str">
            <v>Oui</v>
          </cell>
          <cell r="AD2762">
            <v>1.1499999999999999</v>
          </cell>
          <cell r="AE2762">
            <v>1.36</v>
          </cell>
        </row>
        <row r="2763">
          <cell r="A2763" t="str">
            <v>LU0241467587</v>
          </cell>
          <cell r="B2763" t="str">
            <v>Pictet-EUR Government Bonds P</v>
          </cell>
          <cell r="D2763">
            <v>1</v>
          </cell>
          <cell r="E2763" t="str">
            <v>SICAV</v>
          </cell>
          <cell r="F2763" t="str">
            <v>Pictet AM</v>
          </cell>
          <cell r="G2763" t="str">
            <v>Pictet Asset Management (Europe) SA</v>
          </cell>
          <cell r="H2763" t="str">
            <v>EUR</v>
          </cell>
          <cell r="I2763" t="str">
            <v>JPM EMU Investment Grade TR EUR</v>
          </cell>
          <cell r="J2763" t="str">
            <v>www.am.pictet</v>
          </cell>
          <cell r="K2763" t="str">
            <v>Emprunts d'Etat EUR</v>
          </cell>
          <cell r="L2763" t="str">
            <v>Europe Fonds ouverts  - Obligations EUR Emprunts d'Etat</v>
          </cell>
          <cell r="M2763" t="str">
            <v>BAAA</v>
          </cell>
          <cell r="N2763" t="str">
            <v>BAAAB</v>
          </cell>
          <cell r="O2763" t="str">
            <v>Quotidien</v>
          </cell>
          <cell r="P2763" t="str">
            <v>Austria;Belgium;Switzerland;Cyprus;Germany;Spain;Finland;France;United Kingdom;Greece;Italy;Liechtenstein;Luxembourg;Netherlands;Portugal;Sweden;</v>
          </cell>
          <cell r="Q2763" t="str">
            <v>Non</v>
          </cell>
          <cell r="R2763" t="str">
            <v/>
          </cell>
          <cell r="S2763" t="str">
            <v>+ 85 ans</v>
          </cell>
          <cell r="T2763" t="str">
            <v>Zone Euro</v>
          </cell>
          <cell r="U2763" t="str">
            <v>Euroland</v>
          </cell>
          <cell r="V2763">
            <v>3</v>
          </cell>
          <cell r="W2763" t="str">
            <v>Non</v>
          </cell>
          <cell r="X2763" t="str">
            <v>Cap</v>
          </cell>
          <cell r="Y2763" t="str">
            <v>15h00</v>
          </cell>
          <cell r="Z2763" t="str">
            <v>J+2</v>
          </cell>
          <cell r="AB2763" t="str">
            <v>Non</v>
          </cell>
          <cell r="AC2763" t="str">
            <v>Oui</v>
          </cell>
          <cell r="AD2763">
            <v>0.6</v>
          </cell>
          <cell r="AE2763">
            <v>0.59</v>
          </cell>
        </row>
        <row r="2764">
          <cell r="A2764" t="str">
            <v>LU0255980913</v>
          </cell>
          <cell r="B2764" t="str">
            <v>Pictet-Euroland Index P EUR</v>
          </cell>
          <cell r="C2764" t="str">
            <v/>
          </cell>
          <cell r="D2764">
            <v>1</v>
          </cell>
          <cell r="E2764" t="str">
            <v>SICAV</v>
          </cell>
          <cell r="F2764" t="str">
            <v>Pictet AM</v>
          </cell>
          <cell r="G2764" t="str">
            <v>Pictet Asset Management (Europe) SA</v>
          </cell>
          <cell r="H2764" t="str">
            <v>EUR</v>
          </cell>
          <cell r="I2764" t="str">
            <v>MSCI EMU NR EUR</v>
          </cell>
          <cell r="J2764" t="str">
            <v>www.am.pictet</v>
          </cell>
          <cell r="K2764" t="str">
            <v>Actions Zone Euro Grandes Capitalisations</v>
          </cell>
          <cell r="L2764" t="str">
            <v>Europe Fonds ouverts  - Actions Zone Euro Grandes Cap.</v>
          </cell>
          <cell r="M2764" t="str">
            <v>FBAA</v>
          </cell>
          <cell r="N2764" t="str">
            <v>FBAAB</v>
          </cell>
          <cell r="O2764" t="str">
            <v>Quotidien</v>
          </cell>
          <cell r="P2764" t="str">
            <v>Austria;Belgium;Switzerland;Germany;Spain;Finland;France;United Kingdom;Greece;Italy;Liechtenstein;Luxembourg;Netherlands;Portugal;Sweden;</v>
          </cell>
          <cell r="Q2764" t="str">
            <v>Oui</v>
          </cell>
          <cell r="R2764" t="str">
            <v/>
          </cell>
          <cell r="S2764" t="str">
            <v/>
          </cell>
          <cell r="T2764" t="str">
            <v>Zone Euro</v>
          </cell>
          <cell r="U2764" t="str">
            <v>Euroland</v>
          </cell>
          <cell r="V2764">
            <v>6</v>
          </cell>
          <cell r="W2764" t="str">
            <v>Non</v>
          </cell>
          <cell r="X2764" t="str">
            <v>Cap</v>
          </cell>
          <cell r="Y2764" t="str">
            <v>12h00</v>
          </cell>
          <cell r="Z2764" t="str">
            <v>J+1</v>
          </cell>
          <cell r="AB2764" t="str">
            <v>Non</v>
          </cell>
          <cell r="AC2764" t="str">
            <v>Oui</v>
          </cell>
          <cell r="AD2764">
            <v>0.45</v>
          </cell>
          <cell r="AE2764">
            <v>0.48</v>
          </cell>
        </row>
        <row r="2765">
          <cell r="A2765" t="str">
            <v>LU0130732364</v>
          </cell>
          <cell r="B2765" t="str">
            <v>Pictet-Family P EUR</v>
          </cell>
          <cell r="C2765" t="str">
            <v>Réactivation le 25/10/2021 -  Support désactivé le 21/06/2021 car la VL a été divisée par 10, une OST sera créée vers un code interne</v>
          </cell>
          <cell r="D2765">
            <v>6</v>
          </cell>
          <cell r="E2765" t="str">
            <v>SICAV</v>
          </cell>
          <cell r="F2765" t="str">
            <v>Pictet AM</v>
          </cell>
          <cell r="G2765" t="str">
            <v>Pictet Asset Management (Europe) SA</v>
          </cell>
          <cell r="H2765" t="str">
            <v>EUR</v>
          </cell>
          <cell r="I2765" t="str">
            <v>MSCI Europe Small Cap NR EUR</v>
          </cell>
          <cell r="J2765" t="str">
            <v>www.am.pictet</v>
          </cell>
          <cell r="K2765" t="str">
            <v>Actions International Grandes Capitalisations Croissance</v>
          </cell>
          <cell r="L2765" t="str">
            <v>Europe Fonds ouverts  - Actions Internationales Gdes Cap. Croissance</v>
          </cell>
          <cell r="M2765" t="str">
            <v>FEAE</v>
          </cell>
          <cell r="N2765" t="str">
            <v>FEAEB</v>
          </cell>
          <cell r="O2765" t="str">
            <v>Quotidien</v>
          </cell>
          <cell r="P2765" t="str">
            <v>Austria;Belgium;Switzerland;Chile;Germany;Spain;Finland;France;United Kingdom;Greece;Hong Kong;Italy;Liechtenstein;Luxembourg;Netherlands;Peru;Portugal;Sweden;</v>
          </cell>
          <cell r="Q2765" t="str">
            <v>Non</v>
          </cell>
          <cell r="R2765" t="str">
            <v/>
          </cell>
          <cell r="S2765" t="str">
            <v/>
          </cell>
          <cell r="T2765" t="str">
            <v>International</v>
          </cell>
          <cell r="U2765" t="str">
            <v>Global</v>
          </cell>
          <cell r="V2765">
            <v>6</v>
          </cell>
          <cell r="W2765" t="str">
            <v>Non</v>
          </cell>
          <cell r="X2765" t="str">
            <v>Cap</v>
          </cell>
          <cell r="Y2765" t="str">
            <v>14h00</v>
          </cell>
          <cell r="Z2765" t="str">
            <v>Cut Off: 14h00  Val:J+4</v>
          </cell>
          <cell r="AB2765" t="str">
            <v>Non</v>
          </cell>
          <cell r="AC2765" t="str">
            <v>Oui</v>
          </cell>
          <cell r="AD2765">
            <v>2.4</v>
          </cell>
          <cell r="AE2765">
            <v>1.86</v>
          </cell>
        </row>
        <row r="2766">
          <cell r="A2766" t="str">
            <v>LU0131725367</v>
          </cell>
          <cell r="B2766" t="str">
            <v>Pictet-Family R EUR</v>
          </cell>
          <cell r="C2766" t="str">
            <v>Retrait SLEPL 07/21 doublons</v>
          </cell>
          <cell r="D2766">
            <v>0</v>
          </cell>
          <cell r="E2766" t="str">
            <v>SICAV</v>
          </cell>
          <cell r="F2766" t="str">
            <v>Pictet AM</v>
          </cell>
          <cell r="G2766" t="str">
            <v>Pictet Asset Management (Europe) SA</v>
          </cell>
          <cell r="H2766" t="str">
            <v>EUR</v>
          </cell>
          <cell r="I2766" t="str">
            <v>MSCI Europe Small Cap NR EUR</v>
          </cell>
          <cell r="J2766" t="str">
            <v>www.am.pictet</v>
          </cell>
          <cell r="K2766" t="str">
            <v>Actions International Grandes Capitalisations Croissance</v>
          </cell>
          <cell r="L2766" t="str">
            <v>Europe Fonds ouverts  - Actions Internationales Gdes Cap. Croissance</v>
          </cell>
          <cell r="M2766" t="str">
            <v>FEAE</v>
          </cell>
          <cell r="N2766" t="str">
            <v>FEAEB</v>
          </cell>
          <cell r="O2766" t="str">
            <v>Quotidien</v>
          </cell>
          <cell r="P2766" t="str">
            <v>Austria;Belgium;Switzerland;Chile;Cyprus;Germany;Spain;Finland;France;United Kingdom;Greece;Italy;Liechtenstein;Luxembourg;Netherlands;Portugal;Sweden;Taiwan;</v>
          </cell>
          <cell r="Q2766" t="str">
            <v>Non</v>
          </cell>
          <cell r="R2766" t="str">
            <v/>
          </cell>
          <cell r="S2766" t="str">
            <v/>
          </cell>
          <cell r="T2766" t="str">
            <v>International</v>
          </cell>
          <cell r="U2766" t="str">
            <v>Global</v>
          </cell>
          <cell r="V2766">
            <v>6</v>
          </cell>
          <cell r="W2766" t="str">
            <v>Non</v>
          </cell>
          <cell r="X2766" t="str">
            <v>Cap</v>
          </cell>
          <cell r="AB2766" t="str">
            <v>Non</v>
          </cell>
          <cell r="AC2766" t="str">
            <v>Oui</v>
          </cell>
          <cell r="AD2766">
            <v>2.2999999999999998</v>
          </cell>
          <cell r="AE2766">
            <v>2.56</v>
          </cell>
        </row>
        <row r="2767">
          <cell r="A2767" t="str">
            <v>LU0170994346</v>
          </cell>
          <cell r="B2767" t="str">
            <v>Pictet-Global Emerging Debt HP EUR</v>
          </cell>
          <cell r="D2767">
            <v>4</v>
          </cell>
          <cell r="E2767" t="str">
            <v>SICAV</v>
          </cell>
          <cell r="F2767" t="str">
            <v>Pictet AM</v>
          </cell>
          <cell r="G2767" t="str">
            <v>Pictet Asset Management (Europe) SA</v>
          </cell>
          <cell r="H2767" t="str">
            <v>EUR</v>
          </cell>
          <cell r="I2767" t="str">
            <v>JPM EMBI Global Diversified TR USD</v>
          </cell>
          <cell r="J2767" t="str">
            <v>www.am.pictet</v>
          </cell>
          <cell r="K2767" t="str">
            <v>Obligations Marchés Emergents</v>
          </cell>
          <cell r="L2767" t="str">
            <v>Europe Fonds ouverts  - Obligations Marchés Emergents Dominante EUR</v>
          </cell>
          <cell r="M2767" t="str">
            <v>BDRB</v>
          </cell>
          <cell r="N2767" t="str">
            <v>BDRBB</v>
          </cell>
          <cell r="O2767" t="str">
            <v>Quotidien</v>
          </cell>
          <cell r="P2767" t="str">
            <v>Austria;Belgium;Switzerland;Chile;Germany;Spain;Finland;France;United Kingdom;Greece;Hong Kong;Italy;Liechtenstein;Luxembourg;Netherlands;Portugal;Sweden;</v>
          </cell>
          <cell r="Q2767" t="str">
            <v>Non</v>
          </cell>
          <cell r="R2767" t="str">
            <v/>
          </cell>
          <cell r="S2767" t="str">
            <v>+ 85 ans</v>
          </cell>
          <cell r="T2767" t="str">
            <v>Marchés Emergents</v>
          </cell>
          <cell r="U2767" t="str">
            <v>Global Emerging Mkts</v>
          </cell>
          <cell r="V2767">
            <v>4</v>
          </cell>
          <cell r="W2767" t="str">
            <v>Non</v>
          </cell>
          <cell r="X2767" t="str">
            <v>Cap</v>
          </cell>
          <cell r="Y2767" t="str">
            <v>15h00 J-1</v>
          </cell>
          <cell r="Z2767" t="str">
            <v>J+2</v>
          </cell>
          <cell r="AB2767" t="str">
            <v>Non</v>
          </cell>
          <cell r="AC2767" t="str">
            <v>Oui</v>
          </cell>
          <cell r="AD2767">
            <v>1.45</v>
          </cell>
          <cell r="AE2767">
            <v>1.43</v>
          </cell>
        </row>
        <row r="2768">
          <cell r="A2768" t="str">
            <v>LU0474969937</v>
          </cell>
          <cell r="B2768" t="str">
            <v>Pictet-Global Megatrend Sel HI EUR</v>
          </cell>
          <cell r="D2768">
            <v>2</v>
          </cell>
          <cell r="E2768" t="str">
            <v>SICAV</v>
          </cell>
          <cell r="F2768" t="str">
            <v>Pictet AM</v>
          </cell>
          <cell r="G2768" t="str">
            <v>Pictet Asset Management (Europe) SA</v>
          </cell>
          <cell r="H2768" t="str">
            <v>EUR</v>
          </cell>
          <cell r="I2768" t="str">
            <v>MSCI ACWI NR EUR</v>
          </cell>
          <cell r="J2768" t="str">
            <v>www.am.pictet</v>
          </cell>
          <cell r="K2768" t="str">
            <v>Actions autres</v>
          </cell>
          <cell r="L2768" t="str">
            <v>Europe Fonds ouverts  - Autres actions</v>
          </cell>
          <cell r="M2768" t="str">
            <v>FTZZ</v>
          </cell>
          <cell r="N2768" t="str">
            <v>FTZZB</v>
          </cell>
          <cell r="O2768" t="str">
            <v>Quotidien</v>
          </cell>
          <cell r="P2768" t="str">
            <v>Austria;Belgium;Switzerland;Cyprus;Germany;Spain;Finland;France;United Kingdom;Greece;Ireland;Italy;Liechtenstein;Luxembourg;Netherlands;Portugal;Sweden;</v>
          </cell>
          <cell r="Q2768" t="str">
            <v>Non</v>
          </cell>
          <cell r="R2768" t="str">
            <v/>
          </cell>
          <cell r="S2768" t="str">
            <v/>
          </cell>
          <cell r="T2768" t="str">
            <v>International</v>
          </cell>
          <cell r="U2768" t="str">
            <v>Global</v>
          </cell>
          <cell r="V2768">
            <v>6</v>
          </cell>
          <cell r="W2768" t="str">
            <v>Non</v>
          </cell>
          <cell r="X2768" t="str">
            <v>Cap</v>
          </cell>
          <cell r="Y2768" t="str">
            <v>13h00 J-1</v>
          </cell>
          <cell r="Z2768" t="str">
            <v>J+2</v>
          </cell>
          <cell r="AB2768" t="str">
            <v>Oui</v>
          </cell>
          <cell r="AC2768" t="str">
            <v>Oui</v>
          </cell>
          <cell r="AD2768">
            <v>0.8</v>
          </cell>
          <cell r="AE2768">
            <v>1.1599999999999999</v>
          </cell>
        </row>
        <row r="2769">
          <cell r="A2769" t="str">
            <v>LU0474970190</v>
          </cell>
          <cell r="B2769" t="str">
            <v>Pictet-Global Megatrend Sel HP EUR</v>
          </cell>
          <cell r="D2769">
            <v>1</v>
          </cell>
          <cell r="E2769" t="str">
            <v>SICAV</v>
          </cell>
          <cell r="F2769" t="str">
            <v>Pictet AM</v>
          </cell>
          <cell r="G2769" t="str">
            <v>Pictet Asset Management (Europe) SA</v>
          </cell>
          <cell r="H2769" t="str">
            <v>EUR</v>
          </cell>
          <cell r="I2769" t="str">
            <v>MSCI ACWI NR EUR</v>
          </cell>
          <cell r="J2769" t="str">
            <v>www.am.pictet</v>
          </cell>
          <cell r="K2769" t="str">
            <v>Actions autres</v>
          </cell>
          <cell r="L2769" t="str">
            <v>Europe Fonds ouverts  - Autres actions</v>
          </cell>
          <cell r="M2769" t="str">
            <v>FTZZ</v>
          </cell>
          <cell r="N2769" t="str">
            <v>FTZZB</v>
          </cell>
          <cell r="O2769" t="str">
            <v>Quotidien</v>
          </cell>
          <cell r="P2769" t="str">
            <v>Austria;Belgium;Switzerland;Cyprus;Germany;Spain;Finland;France;United Kingdom;Greece;Hong Kong;Ireland;Italy;Liechtenstein;Luxembourg;Macao;Netherlands;Portugal;Sweden;</v>
          </cell>
          <cell r="Q2769" t="str">
            <v>Non</v>
          </cell>
          <cell r="R2769" t="str">
            <v/>
          </cell>
          <cell r="S2769" t="str">
            <v/>
          </cell>
          <cell r="T2769" t="str">
            <v>International</v>
          </cell>
          <cell r="U2769" t="str">
            <v>Global</v>
          </cell>
          <cell r="V2769">
            <v>6</v>
          </cell>
          <cell r="W2769" t="str">
            <v>Non</v>
          </cell>
          <cell r="X2769" t="str">
            <v>Cap</v>
          </cell>
          <cell r="Y2769" t="str">
            <v>13h00 J-1</v>
          </cell>
          <cell r="Z2769" t="str">
            <v>J+2</v>
          </cell>
          <cell r="AB2769" t="str">
            <v>Oui</v>
          </cell>
          <cell r="AC2769" t="str">
            <v>Oui</v>
          </cell>
          <cell r="AD2769">
            <v>2.4</v>
          </cell>
          <cell r="AE2769">
            <v>2.0699999999999998</v>
          </cell>
        </row>
        <row r="2770">
          <cell r="A2770" t="str">
            <v>LU0386882277</v>
          </cell>
          <cell r="B2770" t="str">
            <v>Pictet-Global Megatrend Sel P EUR</v>
          </cell>
          <cell r="D2770">
            <v>10</v>
          </cell>
          <cell r="E2770" t="str">
            <v>SICAV</v>
          </cell>
          <cell r="F2770" t="str">
            <v>Pictet AM</v>
          </cell>
          <cell r="G2770" t="str">
            <v>Pictet Asset Management (Europe) SA</v>
          </cell>
          <cell r="H2770" t="str">
            <v>EUR</v>
          </cell>
          <cell r="I2770" t="str">
            <v>MSCI ACWI NR EUR</v>
          </cell>
          <cell r="J2770" t="str">
            <v>www.am.pictet</v>
          </cell>
          <cell r="K2770" t="str">
            <v>Actions International Grandes Capitalisations Mixte</v>
          </cell>
          <cell r="L2770" t="str">
            <v>Europe Fonds ouverts  - Actions Internationales Flex-Cap.</v>
          </cell>
          <cell r="M2770" t="str">
            <v>FEAD</v>
          </cell>
          <cell r="N2770" t="str">
            <v>FEADB</v>
          </cell>
          <cell r="O2770" t="str">
            <v>Quotidien</v>
          </cell>
          <cell r="P2770" t="str">
            <v>Austria;Belgium;Switzerland;Cyprus;Germany;Spain;Finland;France;United Kingdom;Greece;Hong Kong;Italy;Liechtenstein;Luxembourg;Macao;Netherlands;Portugal;Sweden;</v>
          </cell>
          <cell r="Q2770" t="str">
            <v>Non</v>
          </cell>
          <cell r="R2770" t="str">
            <v/>
          </cell>
          <cell r="S2770" t="str">
            <v/>
          </cell>
          <cell r="T2770" t="str">
            <v>International</v>
          </cell>
          <cell r="U2770" t="str">
            <v>Global</v>
          </cell>
          <cell r="V2770">
            <v>6</v>
          </cell>
          <cell r="W2770" t="str">
            <v>Non</v>
          </cell>
          <cell r="X2770" t="str">
            <v>Cap</v>
          </cell>
          <cell r="Y2770" t="str">
            <v>13h00</v>
          </cell>
          <cell r="Z2770" t="str">
            <v>J+3</v>
          </cell>
          <cell r="AA2770">
            <v>0</v>
          </cell>
          <cell r="AB2770" t="str">
            <v>Oui</v>
          </cell>
          <cell r="AC2770" t="str">
            <v>Oui</v>
          </cell>
          <cell r="AD2770">
            <v>2.4</v>
          </cell>
          <cell r="AE2770">
            <v>2.0099999999999998</v>
          </cell>
        </row>
        <row r="2771">
          <cell r="A2771" t="str">
            <v>LU0391944815</v>
          </cell>
          <cell r="B2771" t="str">
            <v>Pictet-Global Megatrend Sel R EUR</v>
          </cell>
          <cell r="C2771" t="str">
            <v>Retrait SLEPL 07/21 doublons</v>
          </cell>
          <cell r="D2771">
            <v>1</v>
          </cell>
          <cell r="E2771" t="str">
            <v>SICAV</v>
          </cell>
          <cell r="F2771" t="str">
            <v>Pictet AM</v>
          </cell>
          <cell r="G2771" t="str">
            <v>Pictet Asset Management (Europe) SA</v>
          </cell>
          <cell r="H2771" t="str">
            <v>EUR</v>
          </cell>
          <cell r="I2771" t="str">
            <v>MSCI ACWI NR EUR</v>
          </cell>
          <cell r="J2771" t="str">
            <v>www.am.pictet</v>
          </cell>
          <cell r="K2771" t="str">
            <v>Actions International Grandes Capitalisations Mixte</v>
          </cell>
          <cell r="L2771" t="str">
            <v>Europe Fonds ouverts  - Actions Internationales Flex-Cap.</v>
          </cell>
          <cell r="M2771" t="str">
            <v>FEAD</v>
          </cell>
          <cell r="N2771" t="str">
            <v>FEADB</v>
          </cell>
          <cell r="O2771" t="str">
            <v>Quotidien</v>
          </cell>
          <cell r="P2771" t="str">
            <v>Austria;Belgium;Switzerland;Chile;Cyprus;Germany;Spain;Finland;France;United Kingdom;Greece;Italy;Liechtenstein;Luxembourg;Netherlands;Portugal;Sweden;</v>
          </cell>
          <cell r="Q2771" t="str">
            <v>Non</v>
          </cell>
          <cell r="R2771" t="str">
            <v/>
          </cell>
          <cell r="S2771" t="str">
            <v/>
          </cell>
          <cell r="T2771" t="str">
            <v>International</v>
          </cell>
          <cell r="U2771" t="str">
            <v>Global</v>
          </cell>
          <cell r="V2771">
            <v>6</v>
          </cell>
          <cell r="W2771" t="str">
            <v>Non</v>
          </cell>
          <cell r="X2771" t="str">
            <v>Cap</v>
          </cell>
          <cell r="Y2771" t="str">
            <v>13h00</v>
          </cell>
          <cell r="Z2771" t="str">
            <v>J+3</v>
          </cell>
          <cell r="AB2771" t="str">
            <v>Oui</v>
          </cell>
          <cell r="AC2771" t="str">
            <v>Oui</v>
          </cell>
          <cell r="AD2771">
            <v>2.5</v>
          </cell>
          <cell r="AE2771">
            <v>2.92</v>
          </cell>
        </row>
        <row r="2772">
          <cell r="A2772" t="str">
            <v>LU0188501257</v>
          </cell>
          <cell r="B2772" t="str">
            <v>Pictet-Health PUSD</v>
          </cell>
          <cell r="D2772">
            <v>2</v>
          </cell>
          <cell r="E2772" t="str">
            <v>SICAV</v>
          </cell>
          <cell r="F2772" t="str">
            <v>Pictet AM</v>
          </cell>
          <cell r="G2772" t="str">
            <v>Pictet Asset Management (Europe) SA</v>
          </cell>
          <cell r="H2772" t="str">
            <v>USD</v>
          </cell>
          <cell r="I2772" t="str">
            <v>MSCI ACWI NR EUR</v>
          </cell>
          <cell r="J2772" t="str">
            <v>www.am.pictet</v>
          </cell>
          <cell r="K2772" t="str">
            <v>Secteur Santé</v>
          </cell>
          <cell r="L2772" t="str">
            <v>Europe Fonds ouverts  - Actions Secteur Santé</v>
          </cell>
          <cell r="M2772" t="str">
            <v>G0P0</v>
          </cell>
          <cell r="N2772" t="str">
            <v>G0P0B</v>
          </cell>
          <cell r="O2772" t="str">
            <v>Quotidien</v>
          </cell>
          <cell r="P2772" t="str">
            <v>Austria;Belgium;Switzerland;Chile;Cyprus;Germany;Spain;Finland;France;United Kingdom;Greece;Hong Kong;Italy;Liechtenstein;Luxembourg;Netherlands;Peru;Portugal;Sweden;</v>
          </cell>
          <cell r="Q2772" t="str">
            <v>Non</v>
          </cell>
          <cell r="R2772" t="str">
            <v/>
          </cell>
          <cell r="S2772" t="str">
            <v/>
          </cell>
          <cell r="T2772" t="str">
            <v>International</v>
          </cell>
          <cell r="U2772" t="str">
            <v>Global</v>
          </cell>
          <cell r="V2772">
            <v>6</v>
          </cell>
          <cell r="W2772" t="str">
            <v>Non</v>
          </cell>
          <cell r="X2772" t="str">
            <v>Cap</v>
          </cell>
          <cell r="AB2772" t="str">
            <v>Non</v>
          </cell>
          <cell r="AC2772" t="str">
            <v>Oui</v>
          </cell>
          <cell r="AD2772">
            <v>2.4</v>
          </cell>
          <cell r="AE2772">
            <v>2.02</v>
          </cell>
        </row>
        <row r="2773">
          <cell r="A2773" t="str">
            <v>LU0255979071</v>
          </cell>
          <cell r="B2773" t="str">
            <v>Pictet-Indian Equities P EUR</v>
          </cell>
          <cell r="C2773" t="str">
            <v/>
          </cell>
          <cell r="D2773">
            <v>2</v>
          </cell>
          <cell r="E2773" t="str">
            <v>SICAV</v>
          </cell>
          <cell r="F2773" t="str">
            <v>Pictet AM</v>
          </cell>
          <cell r="G2773" t="str">
            <v>Pictet Asset Management (Europe) SA</v>
          </cell>
          <cell r="H2773" t="str">
            <v>EUR</v>
          </cell>
          <cell r="I2773" t="str">
            <v>MSCI India 10-40 NR USD</v>
          </cell>
          <cell r="J2773" t="str">
            <v>www.am.pictet</v>
          </cell>
          <cell r="K2773" t="str">
            <v>Actions Inde</v>
          </cell>
          <cell r="L2773" t="str">
            <v>Europe Fonds ouverts  - Actions Inde</v>
          </cell>
          <cell r="M2773" t="str">
            <v>FKE0</v>
          </cell>
          <cell r="N2773" t="str">
            <v>FKE0B</v>
          </cell>
          <cell r="O2773" t="str">
            <v>Quotidien</v>
          </cell>
          <cell r="P2773" t="str">
            <v>Austria;Belgium;Switzerland;Germany;Spain;Finland;France;United Kingdom;Greece;Hong Kong;Italy;Liechtenstein;Luxembourg;Netherlands;Portugal;Sweden;</v>
          </cell>
          <cell r="Q2773" t="str">
            <v>Non</v>
          </cell>
          <cell r="R2773" t="str">
            <v/>
          </cell>
          <cell r="S2773" t="str">
            <v/>
          </cell>
          <cell r="T2773" t="str">
            <v>Inde</v>
          </cell>
          <cell r="U2773" t="str">
            <v>Inde</v>
          </cell>
          <cell r="V2773">
            <v>6</v>
          </cell>
          <cell r="W2773" t="str">
            <v>Non</v>
          </cell>
          <cell r="X2773" t="str">
            <v>Cap</v>
          </cell>
          <cell r="Y2773" t="str">
            <v>14h00</v>
          </cell>
          <cell r="Z2773" t="str">
            <v>Cut Off: 14h00  Val:J+6</v>
          </cell>
          <cell r="AB2773" t="str">
            <v>Non</v>
          </cell>
          <cell r="AC2773" t="str">
            <v>Oui</v>
          </cell>
          <cell r="AD2773">
            <v>2.4</v>
          </cell>
          <cell r="AE2773">
            <v>1.75</v>
          </cell>
        </row>
        <row r="2774">
          <cell r="A2774" t="str">
            <v>LU0070964530</v>
          </cell>
          <cell r="B2774" t="str">
            <v>Pictet-Indian Equities P USD</v>
          </cell>
          <cell r="C2774" t="str">
            <v/>
          </cell>
          <cell r="D2774">
            <v>3</v>
          </cell>
          <cell r="E2774" t="str">
            <v>SICAV</v>
          </cell>
          <cell r="F2774" t="str">
            <v>Pictet AM</v>
          </cell>
          <cell r="G2774" t="str">
            <v>Pictet Asset Management (Europe) SA</v>
          </cell>
          <cell r="H2774" t="str">
            <v>USD</v>
          </cell>
          <cell r="I2774" t="str">
            <v>MSCI India 10-40 NR USD</v>
          </cell>
          <cell r="J2774" t="str">
            <v>www.am.pictet</v>
          </cell>
          <cell r="K2774" t="str">
            <v>Actions Inde</v>
          </cell>
          <cell r="L2774" t="str">
            <v>Europe Fonds ouverts  - Actions Inde</v>
          </cell>
          <cell r="M2774" t="str">
            <v>FKE0</v>
          </cell>
          <cell r="N2774" t="str">
            <v>FKE0B</v>
          </cell>
          <cell r="O2774" t="str">
            <v>Quotidien</v>
          </cell>
          <cell r="P2774" t="str">
            <v>Austria;Belgium;Switzerland;Germany;Spain;Finland;France;United Kingdom;Greece;Hong Kong;Italy;Liechtenstein;Luxembourg;Netherlands;Peru;Portugal;Sweden;</v>
          </cell>
          <cell r="Q2774" t="str">
            <v>Non</v>
          </cell>
          <cell r="R2774" t="str">
            <v/>
          </cell>
          <cell r="S2774" t="str">
            <v/>
          </cell>
          <cell r="T2774" t="str">
            <v>Inde</v>
          </cell>
          <cell r="U2774" t="str">
            <v>Inde</v>
          </cell>
          <cell r="V2774">
            <v>6</v>
          </cell>
          <cell r="W2774" t="str">
            <v>Non</v>
          </cell>
          <cell r="X2774" t="str">
            <v>Cap</v>
          </cell>
          <cell r="Y2774" t="str">
            <v>15h00 J-1</v>
          </cell>
          <cell r="Z2774" t="str">
            <v>J+5</v>
          </cell>
          <cell r="AB2774" t="str">
            <v>Non</v>
          </cell>
          <cell r="AC2774" t="str">
            <v>Oui</v>
          </cell>
          <cell r="AD2774">
            <v>2.4</v>
          </cell>
          <cell r="AE2774">
            <v>1.75</v>
          </cell>
        </row>
        <row r="2775">
          <cell r="A2775" t="str">
            <v>LU0941349192</v>
          </cell>
          <cell r="B2775" t="str">
            <v>Pictet-Multi Asset Global Opps P EUR</v>
          </cell>
          <cell r="C2775" t="str">
            <v>Retrait SLEPL 07/21 doublons</v>
          </cell>
          <cell r="D2775">
            <v>5</v>
          </cell>
          <cell r="E2775" t="str">
            <v>SICAV</v>
          </cell>
          <cell r="F2775" t="str">
            <v>Pictet AM</v>
          </cell>
          <cell r="G2775" t="str">
            <v>Pictet Asset Management (Europe) SA</v>
          </cell>
          <cell r="H2775" t="str">
            <v>EUR</v>
          </cell>
          <cell r="I2775" t="str">
            <v>ICE BofA SOFR Overnight Offer TR USD</v>
          </cell>
          <cell r="J2775" t="str">
            <v>www.am.pictet</v>
          </cell>
          <cell r="K2775" t="str">
            <v>Mixtes EUR Prudents</v>
          </cell>
          <cell r="L2775" t="str">
            <v>Europe Fonds ouverts  - Allocation EUR Prudente - International</v>
          </cell>
          <cell r="M2775" t="str">
            <v>EAAA</v>
          </cell>
          <cell r="N2775" t="str">
            <v>EAAAB</v>
          </cell>
          <cell r="O2775" t="str">
            <v>Quotidien</v>
          </cell>
          <cell r="P2775" t="str">
            <v>Austria;Belgium;Switzerland;Cyprus;Germany;Spain;France;Greece;Italy;Liechtenstein;Luxembourg;Portugal;</v>
          </cell>
          <cell r="Q2775" t="str">
            <v>Non</v>
          </cell>
          <cell r="R2775" t="str">
            <v/>
          </cell>
          <cell r="S2775" t="str">
            <v>+ 85 ans</v>
          </cell>
          <cell r="T2775" t="str">
            <v>International</v>
          </cell>
          <cell r="U2775" t="str">
            <v>Global</v>
          </cell>
          <cell r="V2775">
            <v>3</v>
          </cell>
          <cell r="W2775" t="str">
            <v>Non</v>
          </cell>
          <cell r="X2775" t="str">
            <v>Cap</v>
          </cell>
          <cell r="Y2775" t="str">
            <v>10h00 J-1</v>
          </cell>
          <cell r="Z2775" t="str">
            <v>J+3</v>
          </cell>
          <cell r="AB2775" t="str">
            <v>Non</v>
          </cell>
          <cell r="AC2775" t="str">
            <v>Oui</v>
          </cell>
          <cell r="AD2775">
            <v>1.35</v>
          </cell>
          <cell r="AE2775">
            <v>1.2149399999999999</v>
          </cell>
        </row>
        <row r="2776">
          <cell r="A2776" t="str">
            <v>LU0941349275</v>
          </cell>
          <cell r="B2776" t="str">
            <v>Pictet-Multi Asset Global Opps R EUR</v>
          </cell>
          <cell r="D2776">
            <v>8</v>
          </cell>
          <cell r="E2776" t="str">
            <v>SICAV</v>
          </cell>
          <cell r="F2776" t="str">
            <v>Pictet AM</v>
          </cell>
          <cell r="G2776" t="str">
            <v>Pictet Asset Management (Europe) SA</v>
          </cell>
          <cell r="H2776" t="str">
            <v>EUR</v>
          </cell>
          <cell r="I2776" t="str">
            <v>ICE BofA SOFR Overnight Offer TR USD</v>
          </cell>
          <cell r="J2776" t="str">
            <v>www.am.pictet</v>
          </cell>
          <cell r="K2776" t="str">
            <v>Mixtes EUR Prudents</v>
          </cell>
          <cell r="L2776" t="str">
            <v>Europe Fonds ouverts  - Allocation EUR Prudente - International</v>
          </cell>
          <cell r="M2776" t="str">
            <v>EAAA</v>
          </cell>
          <cell r="N2776" t="str">
            <v>EAAAB</v>
          </cell>
          <cell r="O2776" t="str">
            <v>Quotidien</v>
          </cell>
          <cell r="P2776" t="str">
            <v>Austria;Belgium;Switzerland;Cyprus;Germany;Spain;France;Greece;Italy;Liechtenstein;Luxembourg;Portugal;</v>
          </cell>
          <cell r="Q2776" t="str">
            <v>Non</v>
          </cell>
          <cell r="R2776" t="str">
            <v/>
          </cell>
          <cell r="S2776" t="str">
            <v>+ 85 ans</v>
          </cell>
          <cell r="T2776" t="str">
            <v>International</v>
          </cell>
          <cell r="U2776" t="str">
            <v>Global</v>
          </cell>
          <cell r="V2776">
            <v>3</v>
          </cell>
          <cell r="W2776" t="str">
            <v>Non</v>
          </cell>
          <cell r="X2776" t="str">
            <v>Cap</v>
          </cell>
          <cell r="Y2776" t="str">
            <v>10h00 J-1</v>
          </cell>
          <cell r="Z2776" t="str">
            <v>J+3</v>
          </cell>
          <cell r="AA2776">
            <v>0</v>
          </cell>
          <cell r="AB2776" t="str">
            <v>Non</v>
          </cell>
          <cell r="AC2776" t="str">
            <v>Oui</v>
          </cell>
          <cell r="AD2776">
            <v>1.6</v>
          </cell>
          <cell r="AE2776">
            <v>1.79</v>
          </cell>
        </row>
        <row r="2777">
          <cell r="A2777" t="str">
            <v>LU0366534344</v>
          </cell>
          <cell r="B2777" t="str">
            <v>Pictet-Nutrition P EUR</v>
          </cell>
          <cell r="D2777">
            <v>5</v>
          </cell>
          <cell r="E2777" t="str">
            <v>SICAV</v>
          </cell>
          <cell r="F2777" t="str">
            <v>Pictet AM</v>
          </cell>
          <cell r="G2777" t="str">
            <v>Pictet Asset Management (Europe) SA</v>
          </cell>
          <cell r="H2777" t="str">
            <v>EUR</v>
          </cell>
          <cell r="I2777" t="str">
            <v>MSCI ACWI NR EUR</v>
          </cell>
          <cell r="J2777" t="str">
            <v>www.am.pictet</v>
          </cell>
          <cell r="K2777" t="str">
            <v>Secteur Agricole</v>
          </cell>
          <cell r="L2777" t="str">
            <v>Europe Fonds ouverts  - Actions Secteur Agriculture</v>
          </cell>
          <cell r="M2777" t="str">
            <v>G0A0</v>
          </cell>
          <cell r="N2777" t="str">
            <v>G0A0B</v>
          </cell>
          <cell r="O2777" t="str">
            <v>Quotidien</v>
          </cell>
          <cell r="P2777" t="str">
            <v>Austria;Belgium;Switzerland;Cyprus;Germany;Spain;Finland;France;United Kingdom;Greece;Hong Kong;Italy;Liechtenstein;Luxembourg;Macao;Netherlands;Portugal;Sweden;</v>
          </cell>
          <cell r="Q2777" t="str">
            <v>Non</v>
          </cell>
          <cell r="R2777" t="str">
            <v/>
          </cell>
          <cell r="S2777" t="str">
            <v>+ 85 ans</v>
          </cell>
          <cell r="T2777" t="str">
            <v>International</v>
          </cell>
          <cell r="U2777" t="str">
            <v>Global</v>
          </cell>
          <cell r="V2777">
            <v>5</v>
          </cell>
          <cell r="W2777" t="str">
            <v>Non</v>
          </cell>
          <cell r="X2777" t="str">
            <v>Cap</v>
          </cell>
          <cell r="Y2777" t="str">
            <v>15h00</v>
          </cell>
          <cell r="Z2777" t="str">
            <v>J+3</v>
          </cell>
          <cell r="AB2777" t="str">
            <v>Non</v>
          </cell>
          <cell r="AC2777" t="str">
            <v>Oui</v>
          </cell>
          <cell r="AD2777">
            <v>2.4</v>
          </cell>
          <cell r="AE2777">
            <v>2.02</v>
          </cell>
        </row>
        <row r="2778">
          <cell r="A2778" t="str">
            <v>LU0217139020</v>
          </cell>
          <cell r="B2778" t="str">
            <v>Pictet-Premium Brands P EUR</v>
          </cell>
          <cell r="C2778" t="str">
            <v>Retrait Darjeeling 09/21 Doublons</v>
          </cell>
          <cell r="D2778">
            <v>8</v>
          </cell>
          <cell r="E2778" t="str">
            <v>SICAV</v>
          </cell>
          <cell r="F2778" t="str">
            <v>Pictet AM</v>
          </cell>
          <cell r="G2778" t="str">
            <v>Pictet Asset Management (Europe) SA</v>
          </cell>
          <cell r="H2778" t="str">
            <v>EUR</v>
          </cell>
          <cell r="I2778" t="str">
            <v>MSCI ACWI NR EUR</v>
          </cell>
          <cell r="J2778" t="str">
            <v>www.am.pictet</v>
          </cell>
          <cell r="K2778" t="str">
            <v>Secteur Biens de Conso. &amp; Services</v>
          </cell>
          <cell r="L2778" t="str">
            <v>Europe Fonds ouverts  - Actions Secteur Biens Conso. &amp; Services</v>
          </cell>
          <cell r="M2778" t="str">
            <v>G0B0</v>
          </cell>
          <cell r="N2778" t="str">
            <v>G0B0B</v>
          </cell>
          <cell r="O2778" t="str">
            <v>Quotidien</v>
          </cell>
          <cell r="P2778" t="str">
            <v>Austria;Belgium;Switzerland;Germany;Spain;Finland;France;United Kingdom;Greece;Hong Kong;Italy;Liechtenstein;Luxembourg;Netherlands;Portugal;Sweden;</v>
          </cell>
          <cell r="Q2778" t="str">
            <v>Non</v>
          </cell>
          <cell r="R2778" t="str">
            <v/>
          </cell>
          <cell r="S2778" t="str">
            <v/>
          </cell>
          <cell r="T2778" t="str">
            <v>International</v>
          </cell>
          <cell r="U2778" t="str">
            <v>Global</v>
          </cell>
          <cell r="V2778">
            <v>6</v>
          </cell>
          <cell r="W2778" t="str">
            <v>Non</v>
          </cell>
          <cell r="X2778" t="str">
            <v>Cap</v>
          </cell>
          <cell r="Y2778" t="str">
            <v>14h00</v>
          </cell>
          <cell r="Z2778" t="str">
            <v>Cut Off: 14h00  Val:J+4  VL:J</v>
          </cell>
          <cell r="AB2778" t="str">
            <v>Non</v>
          </cell>
          <cell r="AC2778" t="str">
            <v>Oui</v>
          </cell>
          <cell r="AD2778">
            <v>2.4</v>
          </cell>
          <cell r="AE2778">
            <v>2</v>
          </cell>
        </row>
        <row r="2779">
          <cell r="A2779" t="str">
            <v>LU0217138725</v>
          </cell>
          <cell r="B2779" t="str">
            <v>Pictet-Premium Brands R EUR</v>
          </cell>
          <cell r="C2779" t="str">
            <v/>
          </cell>
          <cell r="D2779">
            <v>7</v>
          </cell>
          <cell r="E2779" t="str">
            <v>SICAV</v>
          </cell>
          <cell r="F2779" t="str">
            <v>Pictet AM</v>
          </cell>
          <cell r="G2779" t="str">
            <v>Pictet Asset Management (Europe) SA</v>
          </cell>
          <cell r="H2779" t="str">
            <v>EUR</v>
          </cell>
          <cell r="I2779" t="str">
            <v>MSCI ACWI NR EUR</v>
          </cell>
          <cell r="J2779" t="str">
            <v>www.am.pictet</v>
          </cell>
          <cell r="K2779" t="str">
            <v>Secteur Biens de Conso. &amp; Services</v>
          </cell>
          <cell r="L2779" t="str">
            <v>Europe Fonds ouverts  - Actions Secteur Biens Conso. &amp; Services</v>
          </cell>
          <cell r="M2779" t="str">
            <v>G0B0</v>
          </cell>
          <cell r="N2779" t="str">
            <v>G0B0B</v>
          </cell>
          <cell r="O2779" t="str">
            <v>Quotidien</v>
          </cell>
          <cell r="P2779" t="str">
            <v>Austria;Belgium;Switzerland;Cyprus;Germany;Spain;Finland;France;United Kingdom;Greece;Italy;Liechtenstein;Luxembourg;Netherlands;Portugal;Sweden;Taiwan;</v>
          </cell>
          <cell r="Q2779" t="str">
            <v>Non</v>
          </cell>
          <cell r="R2779" t="str">
            <v/>
          </cell>
          <cell r="S2779" t="str">
            <v/>
          </cell>
          <cell r="T2779" t="str">
            <v>International</v>
          </cell>
          <cell r="U2779" t="str">
            <v>Global</v>
          </cell>
          <cell r="V2779">
            <v>6</v>
          </cell>
          <cell r="W2779" t="str">
            <v>Non</v>
          </cell>
          <cell r="X2779" t="str">
            <v>Cap</v>
          </cell>
          <cell r="Y2779" t="str">
            <v>15h00</v>
          </cell>
          <cell r="Z2779" t="str">
            <v>J+3</v>
          </cell>
          <cell r="AA2779">
            <v>0</v>
          </cell>
          <cell r="AB2779" t="str">
            <v>Non</v>
          </cell>
          <cell r="AC2779" t="str">
            <v>Oui</v>
          </cell>
          <cell r="AD2779">
            <v>2.2999999999999998</v>
          </cell>
          <cell r="AE2779">
            <v>2.7</v>
          </cell>
        </row>
        <row r="2780">
          <cell r="A2780" t="str">
            <v>LU0725974439</v>
          </cell>
          <cell r="B2780" t="str">
            <v>Pictet-Quest Emerg Sust Eq P EUR</v>
          </cell>
          <cell r="D2780">
            <v>2</v>
          </cell>
          <cell r="E2780" t="str">
            <v>SICAV</v>
          </cell>
          <cell r="F2780" t="str">
            <v>Pictet AM</v>
          </cell>
          <cell r="G2780" t="str">
            <v>Pictet Asset Management (Europe) SA</v>
          </cell>
          <cell r="H2780" t="str">
            <v>EUR</v>
          </cell>
          <cell r="I2780" t="str">
            <v>MSCI EM NR USD</v>
          </cell>
          <cell r="J2780" t="str">
            <v>www.am.pictet</v>
          </cell>
          <cell r="K2780" t="str">
            <v>Actions Marchés Emergents</v>
          </cell>
          <cell r="L2780" t="str">
            <v>Europe Fonds ouverts  - Actions Marchés Emergents</v>
          </cell>
          <cell r="M2780" t="str">
            <v>FJ00</v>
          </cell>
          <cell r="N2780" t="str">
            <v>FJ00B</v>
          </cell>
          <cell r="O2780" t="str">
            <v>Quotidien</v>
          </cell>
          <cell r="P2780" t="str">
            <v>Austria;Belgium;Switzerland;Cyprus;Germany;Spain;Finland;France;United Kingdom;Greece;Italy;Liechtenstein;Luxembourg;Netherlands;Portugal;Sweden;</v>
          </cell>
          <cell r="Q2780" t="str">
            <v>Non</v>
          </cell>
          <cell r="R2780" t="str">
            <v/>
          </cell>
          <cell r="S2780" t="str">
            <v>+ 85 ans</v>
          </cell>
          <cell r="T2780" t="str">
            <v>Marchés Emergents</v>
          </cell>
          <cell r="U2780" t="str">
            <v>Global Emerging Mkts</v>
          </cell>
          <cell r="V2780">
            <v>5</v>
          </cell>
          <cell r="W2780" t="str">
            <v>Non</v>
          </cell>
          <cell r="X2780" t="str">
            <v>Cap</v>
          </cell>
          <cell r="Y2780" t="str">
            <v>15h00</v>
          </cell>
          <cell r="Z2780" t="str">
            <v>J+4</v>
          </cell>
          <cell r="AA2780" t="str">
            <v>Label ISR</v>
          </cell>
          <cell r="AB2780" t="str">
            <v>Oui</v>
          </cell>
          <cell r="AC2780" t="str">
            <v>Oui</v>
          </cell>
          <cell r="AD2780">
            <v>2.4</v>
          </cell>
          <cell r="AE2780">
            <v>2.1</v>
          </cell>
        </row>
        <row r="2781">
          <cell r="A2781" t="str">
            <v>LU0725974603</v>
          </cell>
          <cell r="B2781" t="str">
            <v>Pictet-Quest Emerg Sust Eq R EUR</v>
          </cell>
          <cell r="C2781" t="str">
            <v>Avec accord de la Société de gestion, Retrait de l'offre SLSPL et cie en 08/21 car faibles encours</v>
          </cell>
          <cell r="D2781">
            <v>1</v>
          </cell>
          <cell r="E2781" t="str">
            <v>SICAV</v>
          </cell>
          <cell r="F2781" t="str">
            <v>Pictet AM</v>
          </cell>
          <cell r="G2781" t="str">
            <v>Pictet Asset Management (Europe) SA</v>
          </cell>
          <cell r="H2781" t="str">
            <v>EUR</v>
          </cell>
          <cell r="I2781" t="str">
            <v>MSCI EM NR USD</v>
          </cell>
          <cell r="J2781" t="str">
            <v>www.am.pictet</v>
          </cell>
          <cell r="K2781" t="str">
            <v>Actions Marchés Emergents</v>
          </cell>
          <cell r="L2781" t="str">
            <v>Europe Fonds ouverts  - Actions Marchés Emergents</v>
          </cell>
          <cell r="M2781" t="str">
            <v>FJ00</v>
          </cell>
          <cell r="N2781" t="str">
            <v>FJ00B</v>
          </cell>
          <cell r="O2781" t="str">
            <v>Quotidien</v>
          </cell>
          <cell r="P2781" t="str">
            <v>Austria;Belgium;Switzerland;Cyprus;Germany;Spain;Finland;France;United Kingdom;Greece;Italy;Liechtenstein;Luxembourg;Netherlands;Portugal;Sweden;</v>
          </cell>
          <cell r="Q2781" t="str">
            <v>Non</v>
          </cell>
          <cell r="R2781" t="str">
            <v/>
          </cell>
          <cell r="S2781" t="str">
            <v>+ 85 ans</v>
          </cell>
          <cell r="T2781" t="str">
            <v>Marchés Emergents</v>
          </cell>
          <cell r="U2781" t="str">
            <v>Global Emerging Mkts</v>
          </cell>
          <cell r="V2781">
            <v>5</v>
          </cell>
          <cell r="W2781" t="str">
            <v>Non</v>
          </cell>
          <cell r="X2781" t="str">
            <v>Cap</v>
          </cell>
          <cell r="Y2781" t="str">
            <v>15h00</v>
          </cell>
          <cell r="Z2781" t="str">
            <v>J+4</v>
          </cell>
          <cell r="AA2781" t="str">
            <v>Label ISR</v>
          </cell>
          <cell r="AB2781" t="str">
            <v>Oui</v>
          </cell>
          <cell r="AC2781" t="str">
            <v>Oui</v>
          </cell>
          <cell r="AD2781">
            <v>2.2999999999999998</v>
          </cell>
          <cell r="AE2781">
            <v>2.8040799999999999</v>
          </cell>
        </row>
        <row r="2782">
          <cell r="A2782" t="str">
            <v>LU0338482267</v>
          </cell>
          <cell r="B2782" t="str">
            <v>Pictet-Russian Equities P USD</v>
          </cell>
          <cell r="D2782">
            <v>1</v>
          </cell>
          <cell r="E2782" t="str">
            <v>SICAV</v>
          </cell>
          <cell r="F2782" t="str">
            <v>Pictet AM</v>
          </cell>
          <cell r="G2782" t="str">
            <v>Pictet Asset Management (Europe) SA</v>
          </cell>
          <cell r="H2782" t="str">
            <v>USD</v>
          </cell>
          <cell r="I2782" t="str">
            <v>MSCI Russia 10-40 NR USD</v>
          </cell>
          <cell r="J2782" t="str">
            <v>www.am.pictet</v>
          </cell>
          <cell r="K2782" t="str">
            <v>Actions Russie</v>
          </cell>
          <cell r="L2782" t="str">
            <v>Europe Fonds ouverts  - Actions Russie</v>
          </cell>
          <cell r="M2782" t="str">
            <v>FKF0</v>
          </cell>
          <cell r="N2782" t="str">
            <v>FKF0B</v>
          </cell>
          <cell r="O2782" t="str">
            <v>Quotidien</v>
          </cell>
          <cell r="P2782" t="str">
            <v>Austria;Belgium;Switzerland;Cyprus;Germany;Spain;Finland;France;United Kingdom;Greece;Hong Kong;Italy;Liechtenstein;Luxembourg;Macao;Netherlands;Portugal;Sweden;</v>
          </cell>
          <cell r="Q2782" t="str">
            <v>Non</v>
          </cell>
          <cell r="R2782" t="str">
            <v/>
          </cell>
          <cell r="S2782" t="str">
            <v/>
          </cell>
          <cell r="T2782" t="str">
            <v>Russie</v>
          </cell>
          <cell r="U2782" t="str">
            <v>Russia &amp; CIS</v>
          </cell>
          <cell r="V2782">
            <v>6</v>
          </cell>
          <cell r="W2782" t="str">
            <v>Non</v>
          </cell>
          <cell r="X2782" t="str">
            <v>Cap</v>
          </cell>
          <cell r="Y2782" t="str">
            <v>13h00 J-1</v>
          </cell>
          <cell r="Z2782" t="str">
            <v>J+2</v>
          </cell>
          <cell r="AB2782" t="str">
            <v>Non</v>
          </cell>
          <cell r="AC2782" t="str">
            <v>Oui</v>
          </cell>
          <cell r="AD2782">
            <v>2.4</v>
          </cell>
          <cell r="AE2782">
            <v>1.87</v>
          </cell>
        </row>
        <row r="2783">
          <cell r="A2783" t="str">
            <v>LU0474968293</v>
          </cell>
          <cell r="B2783" t="str">
            <v>Pictet-Security HI EUR</v>
          </cell>
          <cell r="C2783" t="str">
            <v>Soft Close 1M$ /client /jour</v>
          </cell>
          <cell r="D2783">
            <v>3</v>
          </cell>
          <cell r="E2783" t="str">
            <v>SICAV</v>
          </cell>
          <cell r="F2783" t="str">
            <v>Pictet AM</v>
          </cell>
          <cell r="G2783" t="str">
            <v>Pictet Asset Management (Europe) SA</v>
          </cell>
          <cell r="H2783" t="str">
            <v>EUR</v>
          </cell>
          <cell r="I2783" t="str">
            <v>MSCI ACWI NR EUR</v>
          </cell>
          <cell r="J2783" t="str">
            <v>www.am.pictet</v>
          </cell>
          <cell r="K2783" t="str">
            <v>Actions autres</v>
          </cell>
          <cell r="L2783" t="str">
            <v>Europe Fonds ouverts  - Autres actions</v>
          </cell>
          <cell r="M2783" t="str">
            <v>FTZZ</v>
          </cell>
          <cell r="N2783" t="str">
            <v>FTZZB</v>
          </cell>
          <cell r="O2783" t="str">
            <v>Quotidien</v>
          </cell>
          <cell r="P2783" t="str">
            <v>Austria;Belgium;Switzerland;Cyprus;Germany;Spain;Finland;France;United Kingdom;Greece;Italy;Liechtenstein;Luxembourg;Netherlands;Portugal;Sweden;</v>
          </cell>
          <cell r="Q2783" t="str">
            <v>Non</v>
          </cell>
          <cell r="R2783" t="str">
            <v/>
          </cell>
          <cell r="S2783" t="str">
            <v/>
          </cell>
          <cell r="T2783" t="str">
            <v>International</v>
          </cell>
          <cell r="U2783" t="str">
            <v>Global</v>
          </cell>
          <cell r="V2783">
            <v>6</v>
          </cell>
          <cell r="W2783" t="str">
            <v>Non</v>
          </cell>
          <cell r="X2783" t="str">
            <v>Cap</v>
          </cell>
          <cell r="Y2783" t="str">
            <v>15h00</v>
          </cell>
          <cell r="Z2783" t="str">
            <v>J+2</v>
          </cell>
          <cell r="AB2783" t="str">
            <v>Non</v>
          </cell>
          <cell r="AC2783" t="str">
            <v>Oui</v>
          </cell>
          <cell r="AD2783">
            <v>0.8</v>
          </cell>
          <cell r="AE2783">
            <v>1.1499999999999999</v>
          </cell>
        </row>
        <row r="2784">
          <cell r="A2784" t="str">
            <v>LU0270904351</v>
          </cell>
          <cell r="B2784" t="str">
            <v>Pictet-Security I EUR</v>
          </cell>
          <cell r="D2784">
            <v>0</v>
          </cell>
          <cell r="E2784" t="str">
            <v>SICAV</v>
          </cell>
          <cell r="F2784" t="str">
            <v>Pictet AM</v>
          </cell>
          <cell r="G2784" t="str">
            <v>Pictet Asset Management (Europe) SA</v>
          </cell>
          <cell r="H2784" t="str">
            <v>EUR</v>
          </cell>
          <cell r="I2784" t="str">
            <v>MSCI ACWI NR EUR</v>
          </cell>
          <cell r="J2784" t="str">
            <v>www.am.pictet</v>
          </cell>
          <cell r="K2784" t="str">
            <v>Actions International Grandes Capitalisations Mixte</v>
          </cell>
          <cell r="L2784" t="str">
            <v>Europe Fonds ouverts  - Actions Internationales Flex-Cap.</v>
          </cell>
          <cell r="M2784" t="str">
            <v>FEAD</v>
          </cell>
          <cell r="N2784" t="str">
            <v>FEADB</v>
          </cell>
          <cell r="O2784" t="str">
            <v>Quotidien</v>
          </cell>
          <cell r="P2784" t="str">
            <v>Austria;Belgium;Switzerland;Cyprus;Germany;Spain;Finland;France;United Kingdom;Greece;Italy;Liechtenstein;Luxembourg;Netherlands;Portugal;Sweden;</v>
          </cell>
          <cell r="Q2784" t="str">
            <v>Non</v>
          </cell>
          <cell r="R2784" t="str">
            <v/>
          </cell>
          <cell r="S2784" t="str">
            <v/>
          </cell>
          <cell r="T2784" t="str">
            <v>International</v>
          </cell>
          <cell r="U2784" t="str">
            <v>Global</v>
          </cell>
          <cell r="V2784">
            <v>6</v>
          </cell>
          <cell r="W2784" t="str">
            <v>Non</v>
          </cell>
          <cell r="X2784" t="str">
            <v>Cap</v>
          </cell>
          <cell r="Y2784" t="str">
            <v>15h00</v>
          </cell>
          <cell r="Z2784" t="str">
            <v>J+2</v>
          </cell>
          <cell r="AB2784" t="str">
            <v>Non</v>
          </cell>
          <cell r="AC2784" t="str">
            <v>Oui</v>
          </cell>
          <cell r="AD2784">
            <v>0.8</v>
          </cell>
          <cell r="AE2784">
            <v>1.1000000000000001</v>
          </cell>
        </row>
        <row r="2785">
          <cell r="A2785" t="str">
            <v>LU0270904781</v>
          </cell>
          <cell r="B2785" t="str">
            <v>Pictet-Security P EUR</v>
          </cell>
          <cell r="C2785" t="str">
            <v>Soft Close 1M$ /client /jour</v>
          </cell>
          <cell r="D2785">
            <v>14</v>
          </cell>
          <cell r="E2785" t="str">
            <v>SICAV</v>
          </cell>
          <cell r="F2785" t="str">
            <v>Pictet AM</v>
          </cell>
          <cell r="G2785" t="str">
            <v>Pictet Asset Management (Europe) SA</v>
          </cell>
          <cell r="H2785" t="str">
            <v>EUR</v>
          </cell>
          <cell r="I2785" t="str">
            <v>MSCI ACWI NR EUR</v>
          </cell>
          <cell r="J2785" t="str">
            <v>www.am.pictet</v>
          </cell>
          <cell r="K2785" t="str">
            <v>Actions International Grandes Capitalisations Mixte</v>
          </cell>
          <cell r="L2785" t="str">
            <v>Europe Fonds ouverts  - Actions Internationales Flex-Cap.</v>
          </cell>
          <cell r="M2785" t="str">
            <v>FEAD</v>
          </cell>
          <cell r="N2785" t="str">
            <v>FEADB</v>
          </cell>
          <cell r="O2785" t="str">
            <v>Quotidien</v>
          </cell>
          <cell r="P2785" t="str">
            <v>Austria;Belgium;Switzerland;Cyprus;Germany;Spain;Finland;France;United Kingdom;Greece;Hong Kong;Italy;Liechtenstein;Luxembourg;Netherlands;Portugal;Sweden;</v>
          </cell>
          <cell r="Q2785" t="str">
            <v>Non</v>
          </cell>
          <cell r="R2785" t="str">
            <v/>
          </cell>
          <cell r="S2785" t="str">
            <v/>
          </cell>
          <cell r="T2785" t="str">
            <v>International</v>
          </cell>
          <cell r="U2785" t="str">
            <v>Global</v>
          </cell>
          <cell r="V2785">
            <v>6</v>
          </cell>
          <cell r="W2785" t="str">
            <v>Non</v>
          </cell>
          <cell r="X2785" t="str">
            <v>Cap</v>
          </cell>
          <cell r="Y2785" t="str">
            <v>15h00</v>
          </cell>
          <cell r="Z2785" t="str">
            <v>J+2</v>
          </cell>
          <cell r="AA2785">
            <v>0</v>
          </cell>
          <cell r="AB2785" t="str">
            <v>Non</v>
          </cell>
          <cell r="AC2785" t="str">
            <v>Oui</v>
          </cell>
          <cell r="AD2785">
            <v>2.4</v>
          </cell>
          <cell r="AE2785">
            <v>2</v>
          </cell>
        </row>
        <row r="2786">
          <cell r="A2786" t="str">
            <v>LU0270905242</v>
          </cell>
          <cell r="B2786" t="str">
            <v>Pictet-Security R EUR</v>
          </cell>
          <cell r="C2786" t="str">
            <v>Soft Close 1M$ /client /jour</v>
          </cell>
          <cell r="D2786">
            <v>1</v>
          </cell>
          <cell r="E2786" t="str">
            <v>SICAV</v>
          </cell>
          <cell r="F2786" t="str">
            <v>Pictet AM</v>
          </cell>
          <cell r="G2786" t="str">
            <v>Pictet Asset Management (Europe) SA</v>
          </cell>
          <cell r="H2786" t="str">
            <v>EUR</v>
          </cell>
          <cell r="I2786" t="str">
            <v>MSCI ACWI NR EUR</v>
          </cell>
          <cell r="J2786" t="str">
            <v>www.am.pictet</v>
          </cell>
          <cell r="K2786" t="str">
            <v>Actions International Grandes Capitalisations Mixte</v>
          </cell>
          <cell r="L2786" t="str">
            <v>Europe Fonds ouverts  - Actions Internationales Flex-Cap.</v>
          </cell>
          <cell r="M2786" t="str">
            <v>FEAD</v>
          </cell>
          <cell r="N2786" t="str">
            <v>FEADB</v>
          </cell>
          <cell r="O2786" t="str">
            <v>Quotidien</v>
          </cell>
          <cell r="P2786" t="str">
            <v>Austria;Belgium;Switzerland;Cyprus;Germany;Spain;Finland;France;United Kingdom;Greece;Italy;Liechtenstein;Luxembourg;Netherlands;Portugal;Sweden;Taiwan;</v>
          </cell>
          <cell r="Q2786" t="str">
            <v>Non</v>
          </cell>
          <cell r="R2786" t="str">
            <v/>
          </cell>
          <cell r="S2786" t="str">
            <v/>
          </cell>
          <cell r="T2786" t="str">
            <v>International</v>
          </cell>
          <cell r="U2786" t="str">
            <v>Global</v>
          </cell>
          <cell r="V2786">
            <v>6</v>
          </cell>
          <cell r="W2786" t="str">
            <v>Non</v>
          </cell>
          <cell r="X2786" t="str">
            <v>Cap</v>
          </cell>
          <cell r="Y2786" t="str">
            <v>15h00</v>
          </cell>
          <cell r="Z2786" t="str">
            <v>J+2</v>
          </cell>
          <cell r="AB2786" t="str">
            <v>Non</v>
          </cell>
          <cell r="AC2786" t="str">
            <v>Oui</v>
          </cell>
          <cell r="AD2786">
            <v>2.2999999999999998</v>
          </cell>
          <cell r="AE2786">
            <v>2.7</v>
          </cell>
        </row>
        <row r="2787">
          <cell r="A2787" t="str">
            <v>LU0128498267</v>
          </cell>
          <cell r="B2787" t="str">
            <v>Pictet-Short-Term Money Market CHF P</v>
          </cell>
          <cell r="C2787" t="str">
            <v/>
          </cell>
          <cell r="D2787">
            <v>6</v>
          </cell>
          <cell r="E2787" t="str">
            <v>SICAV</v>
          </cell>
          <cell r="F2787" t="str">
            <v>Pictet AM</v>
          </cell>
          <cell r="G2787" t="str">
            <v>Pictet Asset Management (Europe) SA</v>
          </cell>
          <cell r="H2787" t="str">
            <v>CHF</v>
          </cell>
          <cell r="I2787" t="str">
            <v>FTSE CHF EuroDep 1 Mon CHF</v>
          </cell>
          <cell r="J2787" t="str">
            <v>www.am.pictet</v>
          </cell>
          <cell r="K2787" t="str">
            <v>Monétaire Devises</v>
          </cell>
          <cell r="L2787" t="str">
            <v>Europe Fonds ouverts  - Monétaires CHF</v>
          </cell>
          <cell r="M2787" t="str">
            <v>A0CC</v>
          </cell>
          <cell r="N2787" t="str">
            <v>A0CCB</v>
          </cell>
          <cell r="O2787" t="str">
            <v>Quotidien</v>
          </cell>
          <cell r="P2787" t="str">
            <v>Austria;Belgium;Switzerland;Cyprus;Germany;Spain;Finland;France;United Kingdom;Greece;Italy;Liechtenstein;Luxembourg;Netherlands;Portugal;Sweden;</v>
          </cell>
          <cell r="Q2787" t="str">
            <v>Non</v>
          </cell>
          <cell r="R2787" t="str">
            <v/>
          </cell>
          <cell r="S2787" t="str">
            <v>+ 85 ans</v>
          </cell>
          <cell r="T2787" t="str">
            <v>Europe</v>
          </cell>
          <cell r="U2787" t="str">
            <v>Suisse</v>
          </cell>
          <cell r="V2787">
            <v>1</v>
          </cell>
          <cell r="W2787" t="str">
            <v>Non</v>
          </cell>
          <cell r="X2787" t="str">
            <v>Cap</v>
          </cell>
          <cell r="Y2787" t="str">
            <v>13h00</v>
          </cell>
          <cell r="Z2787" t="str">
            <v>J+4</v>
          </cell>
          <cell r="AB2787" t="str">
            <v>Non</v>
          </cell>
          <cell r="AC2787" t="str">
            <v>Oui</v>
          </cell>
          <cell r="AD2787">
            <v>0.18</v>
          </cell>
          <cell r="AE2787">
            <v>0.12551999999999999</v>
          </cell>
        </row>
        <row r="2788">
          <cell r="A2788" t="str">
            <v>LU0128494191</v>
          </cell>
          <cell r="B2788" t="str">
            <v>Pictet-Short-Term Money Market EUR P</v>
          </cell>
          <cell r="C2788" t="str">
            <v>Retrait SLEPL 07/21 doublons</v>
          </cell>
          <cell r="D2788">
            <v>0</v>
          </cell>
          <cell r="E2788" t="str">
            <v>SICAV</v>
          </cell>
          <cell r="F2788" t="str">
            <v>Pictet AM</v>
          </cell>
          <cell r="G2788" t="str">
            <v>Pictet Asset Management (Europe) SA</v>
          </cell>
          <cell r="H2788" t="str">
            <v>EUR</v>
          </cell>
          <cell r="I2788" t="str">
            <v>FTSE EUR EuroDep 1 Mon EUR</v>
          </cell>
          <cell r="J2788" t="str">
            <v>www.am.pictet</v>
          </cell>
          <cell r="K2788" t="str">
            <v>Monétaire EUR Court Terme</v>
          </cell>
          <cell r="L2788" t="str">
            <v>Europe Fonds ouverts  - Monétaires EUR Court Terme</v>
          </cell>
          <cell r="M2788" t="str">
            <v>A0AA</v>
          </cell>
          <cell r="N2788" t="str">
            <v>A0AAB</v>
          </cell>
          <cell r="O2788" t="str">
            <v>Quotidien</v>
          </cell>
          <cell r="P2788" t="str">
            <v>Austria;Belgium;Switzerland;Cyprus;Germany;Spain;Finland;France;United Kingdom;Greece;Italy;Liechtenstein;Luxembourg;Netherlands;Portugal;Sweden;</v>
          </cell>
          <cell r="Q2788" t="str">
            <v>Non</v>
          </cell>
          <cell r="R2788" t="str">
            <v/>
          </cell>
          <cell r="S2788" t="str">
            <v>+ 85 ans</v>
          </cell>
          <cell r="T2788" t="str">
            <v>Zone Euro</v>
          </cell>
          <cell r="U2788" t="str">
            <v>Euroland</v>
          </cell>
          <cell r="V2788">
            <v>1</v>
          </cell>
          <cell r="W2788" t="str">
            <v>Non</v>
          </cell>
          <cell r="X2788" t="str">
            <v>Cap</v>
          </cell>
          <cell r="Y2788" t="str">
            <v>13h00</v>
          </cell>
          <cell r="Z2788" t="str">
            <v>J+1</v>
          </cell>
          <cell r="AB2788" t="str">
            <v>Non</v>
          </cell>
          <cell r="AC2788" t="str">
            <v>Oui</v>
          </cell>
          <cell r="AD2788">
            <v>0.3</v>
          </cell>
          <cell r="AE2788">
            <v>0.21851999999999999</v>
          </cell>
        </row>
        <row r="2789">
          <cell r="A2789" t="str">
            <v>LU0366533023</v>
          </cell>
          <cell r="B2789" t="str">
            <v>Pictet-Shrt-Trm Em Lcl Ccy Dbt P EUR</v>
          </cell>
          <cell r="C2789" t="str">
            <v/>
          </cell>
          <cell r="D2789">
            <v>2</v>
          </cell>
          <cell r="E2789" t="str">
            <v>SICAV</v>
          </cell>
          <cell r="F2789" t="str">
            <v>Pictet AM</v>
          </cell>
          <cell r="G2789" t="str">
            <v>Pictet Asset Management (Europe) SA</v>
          </cell>
          <cell r="H2789" t="str">
            <v>EUR</v>
          </cell>
          <cell r="I2789" t="str">
            <v>JPM GBI-EM Glb 1-3y 10% cap cust</v>
          </cell>
          <cell r="J2789" t="str">
            <v>www.am.pictet</v>
          </cell>
          <cell r="K2789" t="str">
            <v>Gestion Alternative</v>
          </cell>
          <cell r="L2789" t="str">
            <v>Europe Fonds ouverts  - Alt - Devises</v>
          </cell>
          <cell r="M2789" t="str">
            <v>D000</v>
          </cell>
          <cell r="N2789" t="str">
            <v>D000B</v>
          </cell>
          <cell r="O2789" t="str">
            <v>Quotidien</v>
          </cell>
          <cell r="P2789" t="str">
            <v>Austria;Belgium;Switzerland;Chile;Germany;Spain;Finland;France;United Kingdom;Greece;Italy;Liechtenstein;Luxembourg;Netherlands;Peru;Portugal;Sweden;</v>
          </cell>
          <cell r="Q2789" t="str">
            <v>Non</v>
          </cell>
          <cell r="R2789" t="str">
            <v/>
          </cell>
          <cell r="S2789" t="str">
            <v>+ 85 ans</v>
          </cell>
          <cell r="T2789" t="str">
            <v>Marchés Emergents</v>
          </cell>
          <cell r="U2789" t="str">
            <v>Global Emerging Mkts</v>
          </cell>
          <cell r="V2789">
            <v>4</v>
          </cell>
          <cell r="W2789" t="str">
            <v>Non</v>
          </cell>
          <cell r="X2789" t="str">
            <v>Cap</v>
          </cell>
          <cell r="Y2789" t="str">
            <v>15h00</v>
          </cell>
          <cell r="Z2789" t="str">
            <v>J+2</v>
          </cell>
          <cell r="AB2789" t="str">
            <v>Non</v>
          </cell>
          <cell r="AC2789" t="str">
            <v>Oui</v>
          </cell>
          <cell r="AD2789">
            <v>2.1</v>
          </cell>
          <cell r="AE2789">
            <v>1.26</v>
          </cell>
        </row>
        <row r="2790">
          <cell r="A2790" t="str">
            <v>LU0340559557</v>
          </cell>
          <cell r="B2790" t="str">
            <v>Pictet-Timber P EUR</v>
          </cell>
          <cell r="D2790">
            <v>5</v>
          </cell>
          <cell r="E2790" t="str">
            <v>SICAV</v>
          </cell>
          <cell r="F2790" t="str">
            <v>Pictet AM</v>
          </cell>
          <cell r="G2790" t="str">
            <v>Pictet Asset Management (Europe) SA</v>
          </cell>
          <cell r="H2790" t="str">
            <v>EUR</v>
          </cell>
          <cell r="I2790" t="str">
            <v>MSCI ACWI NR EUR</v>
          </cell>
          <cell r="J2790" t="str">
            <v>www.am.pictet</v>
          </cell>
          <cell r="K2790" t="str">
            <v>Secteur Ressources Naturelles</v>
          </cell>
          <cell r="L2790" t="str">
            <v>Europe Fonds ouverts  - Actions Secteur Ressources Naturelles</v>
          </cell>
          <cell r="M2790" t="str">
            <v>G0O0</v>
          </cell>
          <cell r="N2790" t="str">
            <v>G0O0B</v>
          </cell>
          <cell r="O2790" t="str">
            <v>Quotidien</v>
          </cell>
          <cell r="P2790" t="str">
            <v>Austria;Belgium;Switzerland;Germany;Spain;Finland;France;United Kingdom;Greece;Hong Kong;Italy;Liechtenstein;Luxembourg;Netherlands;Portugal;Sweden;</v>
          </cell>
          <cell r="Q2790" t="str">
            <v>Non</v>
          </cell>
          <cell r="R2790" t="str">
            <v/>
          </cell>
          <cell r="S2790" t="str">
            <v/>
          </cell>
          <cell r="T2790" t="str">
            <v>International</v>
          </cell>
          <cell r="U2790" t="str">
            <v>Global</v>
          </cell>
          <cell r="V2790">
            <v>6</v>
          </cell>
          <cell r="W2790" t="str">
            <v>Non</v>
          </cell>
          <cell r="X2790" t="str">
            <v>Cap</v>
          </cell>
          <cell r="Y2790" t="str">
            <v>14h00</v>
          </cell>
          <cell r="Z2790" t="str">
            <v>Cut Off: 14h00  Val:J+4    DE2%</v>
          </cell>
          <cell r="AA2790" t="str">
            <v>Label ISR</v>
          </cell>
          <cell r="AB2790" t="str">
            <v>Oui</v>
          </cell>
          <cell r="AC2790" t="str">
            <v>Oui</v>
          </cell>
          <cell r="AD2790">
            <v>2.4</v>
          </cell>
          <cell r="AE2790">
            <v>2.0299999999999998</v>
          </cell>
        </row>
        <row r="2791">
          <cell r="A2791" t="str">
            <v>LU0130732877</v>
          </cell>
          <cell r="B2791" t="str">
            <v>Pictet-USA Index P USD</v>
          </cell>
          <cell r="D2791">
            <v>4</v>
          </cell>
          <cell r="E2791" t="str">
            <v>SICAV</v>
          </cell>
          <cell r="F2791" t="str">
            <v>Pictet AM</v>
          </cell>
          <cell r="G2791" t="str">
            <v>Pictet Asset Management (Europe) SA</v>
          </cell>
          <cell r="H2791" t="str">
            <v>USD</v>
          </cell>
          <cell r="I2791" t="str">
            <v>S&amp;P 500 TR USD</v>
          </cell>
          <cell r="J2791" t="str">
            <v>www.am.pictet</v>
          </cell>
          <cell r="K2791" t="str">
            <v>Actions US Grandes Capitalisations Mixte</v>
          </cell>
          <cell r="L2791" t="str">
            <v>Europe Fonds ouverts  - Actions Etats-Unis Gdes Cap. Mixte</v>
          </cell>
          <cell r="M2791" t="str">
            <v>FFAC</v>
          </cell>
          <cell r="N2791" t="str">
            <v>FFACB</v>
          </cell>
          <cell r="O2791" t="str">
            <v>Quotidien</v>
          </cell>
          <cell r="P2791" t="str">
            <v>Austria;Belgium;Switzerland;Chile;Germany;Spain;Finland;France;United Kingdom;Greece;Italy;Liechtenstein;Luxembourg;Netherlands;Portugal;Sweden;</v>
          </cell>
          <cell r="Q2791" t="str">
            <v>Non</v>
          </cell>
          <cell r="R2791" t="str">
            <v/>
          </cell>
          <cell r="S2791" t="str">
            <v/>
          </cell>
          <cell r="T2791" t="str">
            <v>Amérique du Nord</v>
          </cell>
          <cell r="U2791" t="str">
            <v>États-Unis d'Amérique</v>
          </cell>
          <cell r="V2791">
            <v>6</v>
          </cell>
          <cell r="W2791" t="str">
            <v>Non</v>
          </cell>
          <cell r="X2791" t="str">
            <v>Cap</v>
          </cell>
          <cell r="Y2791" t="str">
            <v>12h00</v>
          </cell>
          <cell r="Z2791" t="str">
            <v>J+2</v>
          </cell>
          <cell r="AB2791" t="str">
            <v>Non</v>
          </cell>
          <cell r="AC2791" t="str">
            <v>Oui</v>
          </cell>
          <cell r="AD2791">
            <v>0.45</v>
          </cell>
          <cell r="AE2791">
            <v>0.44</v>
          </cell>
        </row>
        <row r="2792">
          <cell r="A2792" t="str">
            <v>LU0104884860</v>
          </cell>
          <cell r="B2792" t="str">
            <v>Pictet-Water P EUR</v>
          </cell>
          <cell r="D2792">
            <v>19</v>
          </cell>
          <cell r="E2792" t="str">
            <v>SICAV</v>
          </cell>
          <cell r="F2792" t="str">
            <v>Pictet AM</v>
          </cell>
          <cell r="G2792" t="str">
            <v>Pictet Asset Management (Europe) SA</v>
          </cell>
          <cell r="H2792" t="str">
            <v>EUR</v>
          </cell>
          <cell r="I2792" t="str">
            <v>MSCI ACWI NR EUR</v>
          </cell>
          <cell r="J2792" t="str">
            <v>www.am.pictet</v>
          </cell>
          <cell r="K2792" t="str">
            <v>Secteur Infrastructure</v>
          </cell>
          <cell r="L2792" t="str">
            <v>Europe Fonds ouverts  - Actions Secteur Eau</v>
          </cell>
          <cell r="M2792" t="str">
            <v>G0K0</v>
          </cell>
          <cell r="N2792" t="str">
            <v>G0K0B</v>
          </cell>
          <cell r="O2792" t="str">
            <v>Quotidien</v>
          </cell>
          <cell r="P2792" t="str">
            <v>Austria;Belgium;Switzerland;Chile;Germany;Spain;Finland;France;United Kingdom;Greece;Hong Kong;Italy;Liechtenstein;Luxembourg;Netherlands;Peru;Portugal;Sweden;</v>
          </cell>
          <cell r="Q2792" t="str">
            <v>Non</v>
          </cell>
          <cell r="R2792" t="str">
            <v/>
          </cell>
          <cell r="S2792" t="str">
            <v/>
          </cell>
          <cell r="T2792" t="str">
            <v>International</v>
          </cell>
          <cell r="U2792" t="str">
            <v>Global</v>
          </cell>
          <cell r="V2792">
            <v>6</v>
          </cell>
          <cell r="W2792" t="str">
            <v>Non</v>
          </cell>
          <cell r="X2792" t="str">
            <v>Cap</v>
          </cell>
          <cell r="Y2792" t="str">
            <v>14h00</v>
          </cell>
          <cell r="Z2792" t="str">
            <v>Cut Off: 14h00  Val:J+4  VL:J</v>
          </cell>
          <cell r="AA2792" t="str">
            <v>Label FNG Siegel 01/2022, Label ISR</v>
          </cell>
          <cell r="AB2792" t="str">
            <v>Oui</v>
          </cell>
          <cell r="AC2792" t="str">
            <v>Oui</v>
          </cell>
          <cell r="AD2792">
            <v>2.4</v>
          </cell>
          <cell r="AE2792">
            <v>2.00142</v>
          </cell>
        </row>
        <row r="2793">
          <cell r="A2793" t="str">
            <v>LU0503631631</v>
          </cell>
          <cell r="B2793" t="str">
            <v>Pictet - Global Envir Opps I EUR</v>
          </cell>
          <cell r="D2793">
            <v>1</v>
          </cell>
          <cell r="E2793" t="str">
            <v>SICAV</v>
          </cell>
          <cell r="F2793" t="str">
            <v>Pictet AM</v>
          </cell>
          <cell r="G2793" t="str">
            <v>Pictet Asset Management (Europe) SA</v>
          </cell>
          <cell r="H2793" t="str">
            <v>EUR</v>
          </cell>
          <cell r="I2793" t="str">
            <v>MSCI ACWI NR EUR</v>
          </cell>
          <cell r="J2793" t="str">
            <v>www.am.pictet</v>
          </cell>
          <cell r="K2793" t="str">
            <v>Secteur Ecologie</v>
          </cell>
          <cell r="L2793" t="str">
            <v>Europe Fonds ouverts  - Actions Secteur Ecologie</v>
          </cell>
          <cell r="M2793" t="str">
            <v>G0E0</v>
          </cell>
          <cell r="N2793" t="str">
            <v>G0E0B</v>
          </cell>
          <cell r="O2793" t="str">
            <v>Quotidien</v>
          </cell>
          <cell r="P2793" t="str">
            <v>Austria;Belgium;Switzerland;Cyprus;Germany;Spain;Finland;France;United Kingdom;Greece;Italy;Liechtenstein;Luxembourg;Netherlands;Norway;Portugal;Sweden;</v>
          </cell>
          <cell r="Q2793">
            <v>0</v>
          </cell>
          <cell r="R2793" t="str">
            <v/>
          </cell>
          <cell r="S2793" t="str">
            <v/>
          </cell>
          <cell r="T2793" t="str">
            <v>International</v>
          </cell>
          <cell r="U2793" t="str">
            <v>Global</v>
          </cell>
          <cell r="V2793">
            <v>6</v>
          </cell>
          <cell r="W2793" t="str">
            <v>Non</v>
          </cell>
          <cell r="X2793" t="str">
            <v>Cap</v>
          </cell>
          <cell r="Y2793" t="str">
            <v>13h00</v>
          </cell>
          <cell r="Z2793" t="str">
            <v>J+2</v>
          </cell>
          <cell r="AA2793" t="str">
            <v>Label FNG Siegel 01/2022, Label ISR</v>
          </cell>
          <cell r="AB2793" t="str">
            <v>Non</v>
          </cell>
          <cell r="AC2793" t="str">
            <v>Oui</v>
          </cell>
          <cell r="AD2793">
            <v>0.8</v>
          </cell>
          <cell r="AE2793">
            <v>1.1200000000000001</v>
          </cell>
        </row>
        <row r="2794">
          <cell r="A2794" t="str">
            <v>LU1437676478</v>
          </cell>
          <cell r="B2794" t="str">
            <v>Pictet - Global Thematic Opps-I EUR</v>
          </cell>
          <cell r="C2794" t="str">
            <v>Clean share</v>
          </cell>
          <cell r="D2794">
            <v>0</v>
          </cell>
          <cell r="E2794" t="str">
            <v>SICAV</v>
          </cell>
          <cell r="F2794" t="str">
            <v>Pictet AM</v>
          </cell>
          <cell r="G2794" t="str">
            <v>Pictet Asset Management (Europe) SA</v>
          </cell>
          <cell r="H2794" t="str">
            <v>EUR</v>
          </cell>
          <cell r="I2794" t="str">
            <v>MSCI ACWI NR EUR</v>
          </cell>
          <cell r="J2794" t="str">
            <v>www.am.pictet</v>
          </cell>
          <cell r="K2794" t="str">
            <v>Actions International Grandes Capitalisations Mixte</v>
          </cell>
          <cell r="L2794" t="str">
            <v>Europe Fonds ouverts  - Actions Internationales Gdes Cap. Mixte</v>
          </cell>
          <cell r="M2794" t="str">
            <v>FEAD</v>
          </cell>
          <cell r="N2794" t="str">
            <v>FEADB</v>
          </cell>
          <cell r="O2794" t="str">
            <v>Quotidien</v>
          </cell>
          <cell r="P2794" t="str">
            <v>Austria;Belgium;Switzerland;Cyprus;Germany;Spain;Finland;France;United Kingdom;Greece;Italy;Liechtenstein;Luxembourg;Netherlands;Norway;Sweden;</v>
          </cell>
          <cell r="Q2794" t="str">
            <v>Non</v>
          </cell>
          <cell r="R2794" t="str">
            <v/>
          </cell>
          <cell r="S2794" t="str">
            <v/>
          </cell>
          <cell r="T2794" t="str">
            <v>International</v>
          </cell>
          <cell r="U2794" t="str">
            <v>Global</v>
          </cell>
          <cell r="V2794">
            <v>6</v>
          </cell>
          <cell r="W2794" t="str">
            <v>Non</v>
          </cell>
          <cell r="X2794" t="str">
            <v>Cap</v>
          </cell>
          <cell r="Y2794" t="str">
            <v>15h00</v>
          </cell>
          <cell r="Z2794" t="str">
            <v>J+3</v>
          </cell>
          <cell r="AB2794" t="str">
            <v>Non</v>
          </cell>
          <cell r="AC2794" t="str">
            <v>Oui</v>
          </cell>
          <cell r="AD2794">
            <v>0.8</v>
          </cell>
          <cell r="AE2794">
            <v>1.1100000000000001</v>
          </cell>
        </row>
        <row r="2795">
          <cell r="A2795" t="str">
            <v>LU1508454599</v>
          </cell>
          <cell r="B2795" t="str">
            <v>Pictet - Global Thematic Opps-R EUR Acc</v>
          </cell>
          <cell r="D2795">
            <v>0</v>
          </cell>
          <cell r="E2795" t="str">
            <v>SICAV</v>
          </cell>
          <cell r="F2795" t="str">
            <v>Pictet AM</v>
          </cell>
          <cell r="G2795" t="str">
            <v>Pictet Asset Management (Europe) SA</v>
          </cell>
          <cell r="H2795" t="str">
            <v>EUR</v>
          </cell>
          <cell r="I2795" t="str">
            <v>MSCI ACWI NR EUR</v>
          </cell>
          <cell r="J2795" t="str">
            <v>www.am.pictet</v>
          </cell>
          <cell r="K2795" t="str">
            <v>Actions International Grandes Capitalisations Mixte</v>
          </cell>
          <cell r="L2795" t="str">
            <v>Europe Fonds ouverts  - Actions Internationales Gdes Cap. Mixte</v>
          </cell>
          <cell r="M2795" t="str">
            <v>FEAD</v>
          </cell>
          <cell r="N2795" t="str">
            <v>FEADB</v>
          </cell>
          <cell r="O2795" t="str">
            <v>Quotidien</v>
          </cell>
          <cell r="P2795" t="str">
            <v>Austria;Switzerland;Cyprus;Germany;Finland;France;United Kingdom;Greece;Italy;Liechtenstein;Luxembourg;Netherlands;Norway;Sweden;</v>
          </cell>
          <cell r="Q2795" t="str">
            <v>Non</v>
          </cell>
          <cell r="R2795" t="str">
            <v/>
          </cell>
          <cell r="S2795" t="str">
            <v/>
          </cell>
          <cell r="T2795" t="str">
            <v>International</v>
          </cell>
          <cell r="U2795" t="str">
            <v>Global</v>
          </cell>
          <cell r="V2795">
            <v>6</v>
          </cell>
          <cell r="W2795" t="str">
            <v>Non</v>
          </cell>
          <cell r="X2795" t="str">
            <v>Cap</v>
          </cell>
          <cell r="Y2795" t="str">
            <v>15h00</v>
          </cell>
          <cell r="Z2795" t="str">
            <v>J+3</v>
          </cell>
          <cell r="AB2795" t="str">
            <v>Non</v>
          </cell>
          <cell r="AC2795" t="str">
            <v>Oui</v>
          </cell>
          <cell r="AD2795">
            <v>2.5</v>
          </cell>
          <cell r="AE2795">
            <v>2.92</v>
          </cell>
        </row>
        <row r="2796">
          <cell r="A2796" t="str">
            <v>LU1279334996</v>
          </cell>
          <cell r="B2796" t="str">
            <v>Pictet - Robotics HP EUR</v>
          </cell>
          <cell r="C2796" t="str">
            <v>SOFT close (1M$ par jour par client)</v>
          </cell>
          <cell r="D2796">
            <v>2</v>
          </cell>
          <cell r="E2796" t="str">
            <v>SICAV</v>
          </cell>
          <cell r="F2796" t="str">
            <v>Pictet AM</v>
          </cell>
          <cell r="G2796" t="str">
            <v>Pictet Asset Management (Europe) SA</v>
          </cell>
          <cell r="H2796" t="str">
            <v>EUR</v>
          </cell>
          <cell r="I2796" t="str">
            <v>MSCI ACWI NR EUR</v>
          </cell>
          <cell r="J2796" t="str">
            <v>www.am.pictet</v>
          </cell>
          <cell r="K2796" t="str">
            <v>Actions autres</v>
          </cell>
          <cell r="L2796" t="str">
            <v>Europe Fonds ouverts  - Autres actions</v>
          </cell>
          <cell r="M2796" t="str">
            <v>FTZZ</v>
          </cell>
          <cell r="N2796" t="str">
            <v>FTZZB</v>
          </cell>
          <cell r="O2796" t="str">
            <v>Quotidien</v>
          </cell>
          <cell r="P2796" t="str">
            <v>Austria;Belgium;Switzerland;Cyprus;Germany;Spain;Finland;France;United Kingdom;Greece;Italy;Liechtenstein;Luxembourg;Netherlands;Portugal;Sweden;</v>
          </cell>
          <cell r="Q2796" t="str">
            <v>Non</v>
          </cell>
          <cell r="R2796" t="str">
            <v/>
          </cell>
          <cell r="S2796" t="str">
            <v/>
          </cell>
          <cell r="T2796" t="str">
            <v>International</v>
          </cell>
          <cell r="U2796" t="str">
            <v>Global</v>
          </cell>
          <cell r="V2796">
            <v>6</v>
          </cell>
          <cell r="W2796" t="str">
            <v>Non</v>
          </cell>
          <cell r="X2796" t="str">
            <v>Cap</v>
          </cell>
          <cell r="Y2796" t="str">
            <v>15h00</v>
          </cell>
          <cell r="Z2796" t="str">
            <v>J+2</v>
          </cell>
          <cell r="AB2796" t="str">
            <v>Non</v>
          </cell>
          <cell r="AC2796" t="str">
            <v>Oui</v>
          </cell>
          <cell r="AD2796">
            <v>2.4</v>
          </cell>
          <cell r="AE2796">
            <v>2.04</v>
          </cell>
        </row>
        <row r="2797">
          <cell r="A2797" t="str">
            <v>LU1279334053</v>
          </cell>
          <cell r="B2797" t="str">
            <v>Pictet - Robotics I EUR</v>
          </cell>
          <cell r="D2797">
            <v>0</v>
          </cell>
          <cell r="E2797" t="str">
            <v>SICAV</v>
          </cell>
          <cell r="F2797" t="str">
            <v>Pictet AM</v>
          </cell>
          <cell r="G2797" t="str">
            <v>Pictet Asset Management (Europe) SA</v>
          </cell>
          <cell r="H2797" t="str">
            <v>EUR</v>
          </cell>
          <cell r="I2797" t="str">
            <v>MSCI ACWI NR EUR</v>
          </cell>
          <cell r="J2797" t="str">
            <v>www.am.pictet</v>
          </cell>
          <cell r="K2797" t="str">
            <v>Secteur Technologies</v>
          </cell>
          <cell r="L2797" t="str">
            <v>Europe Fonds ouverts  - Actions Secteur Technologies</v>
          </cell>
          <cell r="M2797" t="str">
            <v>G0R0</v>
          </cell>
          <cell r="N2797" t="str">
            <v>G0R0B</v>
          </cell>
          <cell r="O2797" t="str">
            <v>Quotidien</v>
          </cell>
          <cell r="P2797" t="str">
            <v>Austria;Belgium;Switzerland;Cyprus;Germany;Denmark;Spain;Finland;France;United Kingdom;Greece;Italy;Liechtenstein;Luxembourg;Netherlands;Norway;Portugal;Sweden;</v>
          </cell>
          <cell r="Q2797" t="str">
            <v>Non</v>
          </cell>
          <cell r="R2797" t="str">
            <v/>
          </cell>
          <cell r="S2797" t="str">
            <v/>
          </cell>
          <cell r="T2797" t="str">
            <v>International</v>
          </cell>
          <cell r="U2797" t="str">
            <v>Global</v>
          </cell>
          <cell r="V2797">
            <v>6</v>
          </cell>
          <cell r="W2797" t="str">
            <v>Non</v>
          </cell>
          <cell r="X2797" t="str">
            <v>Cap</v>
          </cell>
          <cell r="Y2797" t="str">
            <v>15h00</v>
          </cell>
          <cell r="Z2797" t="str">
            <v>J+2</v>
          </cell>
          <cell r="AB2797" t="str">
            <v>Non</v>
          </cell>
          <cell r="AC2797" t="str">
            <v>Oui</v>
          </cell>
          <cell r="AD2797">
            <v>0.8</v>
          </cell>
          <cell r="AE2797">
            <v>1.0900000000000001</v>
          </cell>
        </row>
        <row r="2798">
          <cell r="A2798" t="str">
            <v>LU1279333675</v>
          </cell>
          <cell r="B2798" t="str">
            <v>Pictet - Robotics P USD</v>
          </cell>
          <cell r="C2798" t="str">
            <v>SOFT close (1M$ par jour par client)</v>
          </cell>
          <cell r="D2798">
            <v>1</v>
          </cell>
          <cell r="E2798" t="str">
            <v>SICAV</v>
          </cell>
          <cell r="F2798" t="str">
            <v>Pictet AM</v>
          </cell>
          <cell r="G2798" t="str">
            <v>Pictet Asset Management (Europe) SA</v>
          </cell>
          <cell r="H2798" t="str">
            <v>USD</v>
          </cell>
          <cell r="I2798" t="str">
            <v>MSCI ACWI NR EUR</v>
          </cell>
          <cell r="J2798" t="str">
            <v>www.am.pictet</v>
          </cell>
          <cell r="K2798" t="str">
            <v>Secteur Technologies</v>
          </cell>
          <cell r="L2798" t="str">
            <v>Europe Fonds ouverts  - Actions Secteur Technologies</v>
          </cell>
          <cell r="M2798" t="str">
            <v>G0R0</v>
          </cell>
          <cell r="N2798" t="str">
            <v>G0R0B</v>
          </cell>
          <cell r="O2798" t="str">
            <v>Quotidien</v>
          </cell>
          <cell r="P2798" t="str">
            <v>Austria;Belgium;Switzerland;Cyprus;Germany;Denmark;Spain;Finland;France;United Kingdom;Greece;Italy;Liechtenstein;Luxembourg;Netherlands;Norway;Portugal;Sweden;</v>
          </cell>
          <cell r="Q2798" t="str">
            <v>Non</v>
          </cell>
          <cell r="R2798" t="str">
            <v/>
          </cell>
          <cell r="S2798" t="str">
            <v/>
          </cell>
          <cell r="T2798" t="str">
            <v>International</v>
          </cell>
          <cell r="U2798" t="str">
            <v>Global</v>
          </cell>
          <cell r="V2798">
            <v>6</v>
          </cell>
          <cell r="W2798" t="str">
            <v>Non</v>
          </cell>
          <cell r="X2798" t="str">
            <v>Cap</v>
          </cell>
          <cell r="Y2798" t="str">
            <v>15h00</v>
          </cell>
          <cell r="Z2798" t="str">
            <v>J+2</v>
          </cell>
          <cell r="AB2798" t="str">
            <v>Non</v>
          </cell>
          <cell r="AC2798" t="str">
            <v>Oui</v>
          </cell>
          <cell r="AD2798">
            <v>2.4</v>
          </cell>
          <cell r="AE2798">
            <v>1.99</v>
          </cell>
        </row>
        <row r="2799">
          <cell r="A2799" t="str">
            <v>LU0988402656</v>
          </cell>
          <cell r="B2799" t="str">
            <v>Pictet Absolute Ret Fxd Inc HI EUR</v>
          </cell>
          <cell r="D2799">
            <v>0</v>
          </cell>
          <cell r="E2799" t="str">
            <v>SICAV</v>
          </cell>
          <cell r="F2799" t="str">
            <v>Pictet AM</v>
          </cell>
          <cell r="G2799" t="str">
            <v>Pictet Asset Management (Europe) SA</v>
          </cell>
          <cell r="H2799" t="str">
            <v>EUR</v>
          </cell>
          <cell r="I2799" t="str">
            <v>ML USD Libor O/N</v>
          </cell>
          <cell r="J2799" t="str">
            <v>www.am.pictet</v>
          </cell>
          <cell r="K2799" t="str">
            <v>Obligations Internationales couvertes en EUR</v>
          </cell>
          <cell r="L2799" t="str">
            <v>Europe Fonds ouverts  - Obligations Internationales Flexibles Couvertes en EUR</v>
          </cell>
          <cell r="M2799" t="str">
            <v>BBGB</v>
          </cell>
          <cell r="N2799" t="str">
            <v>BBGBB</v>
          </cell>
          <cell r="O2799" t="str">
            <v>Quotidien</v>
          </cell>
          <cell r="P2799" t="str">
            <v>United Arab Emirates;Austria;Belgium;Switzerland;Cyprus;Germany;Spain;Finland;France;United Kingdom;Greece;Italy;Liechtenstein;Luxembourg;Netherlands;Portugal;Sweden;</v>
          </cell>
          <cell r="Q2799">
            <v>0</v>
          </cell>
          <cell r="R2799" t="str">
            <v/>
          </cell>
          <cell r="S2799" t="str">
            <v>+ 85 ans</v>
          </cell>
          <cell r="T2799" t="str">
            <v>International</v>
          </cell>
          <cell r="U2799" t="str">
            <v>Global</v>
          </cell>
          <cell r="V2799">
            <v>3</v>
          </cell>
          <cell r="W2799" t="str">
            <v>Non</v>
          </cell>
          <cell r="X2799" t="str">
            <v>Cap</v>
          </cell>
          <cell r="Y2799" t="str">
            <v>12h00</v>
          </cell>
          <cell r="Z2799" t="str">
            <v>J+3</v>
          </cell>
          <cell r="AB2799" t="str">
            <v>Non</v>
          </cell>
          <cell r="AC2799" t="str">
            <v>Oui</v>
          </cell>
          <cell r="AD2799">
            <v>0.35</v>
          </cell>
          <cell r="AE2799">
            <v>0.6</v>
          </cell>
        </row>
        <row r="2800">
          <cell r="A2800" t="str">
            <v>LU0988402730</v>
          </cell>
          <cell r="B2800" t="str">
            <v>Pictet Absolute Ret Fxd Inc HP EUR</v>
          </cell>
          <cell r="D2800">
            <v>0</v>
          </cell>
          <cell r="E2800" t="str">
            <v>SICAV</v>
          </cell>
          <cell r="F2800" t="str">
            <v>Pictet AM</v>
          </cell>
          <cell r="G2800" t="str">
            <v>Pictet Asset Management (Europe) SA</v>
          </cell>
          <cell r="H2800" t="str">
            <v>EUR</v>
          </cell>
          <cell r="I2800" t="str">
            <v>ML USD Libor O/N</v>
          </cell>
          <cell r="J2800" t="str">
            <v>www.am.pictet</v>
          </cell>
          <cell r="K2800" t="str">
            <v>Obligations Internationales couvertes en EUR</v>
          </cell>
          <cell r="L2800" t="str">
            <v>Europe Fonds ouverts  - Obligations Internationales Flexibles Couvertes en EUR</v>
          </cell>
          <cell r="M2800" t="str">
            <v>BBGB</v>
          </cell>
          <cell r="N2800" t="str">
            <v>BBGBB</v>
          </cell>
          <cell r="O2800" t="str">
            <v>Quotidien</v>
          </cell>
          <cell r="P2800" t="str">
            <v>United Arab Emirates;Austria;Belgium;Switzerland;Cyprus;Germany;Spain;Finland;France;United Kingdom;Greece;Italy;Liechtenstein;Luxembourg;Netherlands;Portugal;Sweden;</v>
          </cell>
          <cell r="Q2800">
            <v>0</v>
          </cell>
          <cell r="R2800" t="str">
            <v/>
          </cell>
          <cell r="S2800" t="str">
            <v>+ 85 ans</v>
          </cell>
          <cell r="T2800" t="str">
            <v>International</v>
          </cell>
          <cell r="U2800" t="str">
            <v>Global</v>
          </cell>
          <cell r="V2800">
            <v>3</v>
          </cell>
          <cell r="W2800" t="str">
            <v>Non</v>
          </cell>
          <cell r="X2800" t="str">
            <v>Cap</v>
          </cell>
          <cell r="AB2800" t="str">
            <v>Non</v>
          </cell>
          <cell r="AC2800" t="str">
            <v>Oui</v>
          </cell>
          <cell r="AD2800">
            <v>1.2</v>
          </cell>
          <cell r="AE2800">
            <v>0.97</v>
          </cell>
        </row>
        <row r="2801">
          <cell r="A2801" t="str">
            <v>LU0988402904</v>
          </cell>
          <cell r="B2801" t="str">
            <v>Pictet Absolute Ret Fxd Inc HR EUR</v>
          </cell>
          <cell r="C2801" t="str">
            <v>à ajouter dans Expert premium ou faire arbitrer l’opération (voir à mon retour)</v>
          </cell>
          <cell r="D2801">
            <v>0</v>
          </cell>
          <cell r="E2801" t="str">
            <v>SICAV</v>
          </cell>
          <cell r="F2801" t="str">
            <v>Pictet AM</v>
          </cell>
          <cell r="G2801" t="str">
            <v>Pictet Asset Management (Europe) SA</v>
          </cell>
          <cell r="H2801" t="str">
            <v>EUR</v>
          </cell>
          <cell r="I2801" t="str">
            <v>ICE BofA SOFR Overnight Offer TR USD</v>
          </cell>
          <cell r="J2801" t="str">
            <v>www.am.pictet</v>
          </cell>
          <cell r="K2801" t="str">
            <v>Obligations Internationales couvertes en EUR</v>
          </cell>
          <cell r="L2801" t="str">
            <v>Europe Fonds ouverts  - Obligations Internationales Flexibles Couvertes en EUR</v>
          </cell>
          <cell r="M2801" t="str">
            <v>BBGB</v>
          </cell>
          <cell r="N2801" t="str">
            <v>BBGBB</v>
          </cell>
          <cell r="O2801" t="str">
            <v>Quotidien</v>
          </cell>
          <cell r="P2801" t="str">
            <v>United Arab Emirates;Austria;Switzerland;Chile;Cyprus;Germany;Spain;Finland;France;United Kingdom;Greece;Italy;Liechtenstein;Luxembourg;Malta;Netherlands;Portugal;Sweden;</v>
          </cell>
          <cell r="Q2801">
            <v>0</v>
          </cell>
          <cell r="R2801" t="str">
            <v/>
          </cell>
          <cell r="S2801" t="str">
            <v>+ 85 ans</v>
          </cell>
          <cell r="T2801" t="str">
            <v>International</v>
          </cell>
          <cell r="U2801" t="str">
            <v>Global</v>
          </cell>
          <cell r="V2801">
            <v>3</v>
          </cell>
          <cell r="W2801" t="str">
            <v>Non</v>
          </cell>
          <cell r="X2801" t="str">
            <v>Cap</v>
          </cell>
          <cell r="Y2801" t="str">
            <v>12h00</v>
          </cell>
          <cell r="Z2801" t="str">
            <v>J+3</v>
          </cell>
          <cell r="AB2801" t="str">
            <v>Non</v>
          </cell>
          <cell r="AC2801" t="str">
            <v>Oui</v>
          </cell>
          <cell r="AD2801">
            <v>1</v>
          </cell>
          <cell r="AE2801">
            <v>1.27</v>
          </cell>
        </row>
        <row r="2802">
          <cell r="A2802" t="str">
            <v>LU0503634734</v>
          </cell>
          <cell r="B2802" t="str">
            <v>Pictet SmartCity R EUR</v>
          </cell>
          <cell r="C2802" t="str">
            <v/>
          </cell>
          <cell r="D2802">
            <v>0</v>
          </cell>
          <cell r="E2802" t="str">
            <v>SICAV</v>
          </cell>
          <cell r="F2802" t="str">
            <v>Pictet AM</v>
          </cell>
          <cell r="G2802" t="str">
            <v>Pictet Asset Management (Europe) SA</v>
          </cell>
          <cell r="H2802" t="str">
            <v>EUR</v>
          </cell>
          <cell r="I2802" t="str">
            <v>MSCI ACWI NR EUR</v>
          </cell>
          <cell r="J2802" t="str">
            <v>www.am.pictet</v>
          </cell>
          <cell r="K2802" t="str">
            <v>Actions International Grandes Capitalisations Mixte</v>
          </cell>
          <cell r="L2802" t="str">
            <v>Europe Fonds ouverts  - Actions Internationales Gdes Cap. Mixte</v>
          </cell>
          <cell r="M2802" t="str">
            <v>FEAD</v>
          </cell>
          <cell r="N2802" t="str">
            <v>FEADB</v>
          </cell>
          <cell r="O2802" t="str">
            <v>Quotidien</v>
          </cell>
          <cell r="P2802" t="str">
            <v>Austria;Belgium;Switzerland;Cyprus;Germany;Spain;Finland;France;United Kingdom;Greece;Italy;Liechtenstein;Luxembourg;Netherlands;Portugal;Sweden;</v>
          </cell>
          <cell r="Q2802" t="str">
            <v>Non</v>
          </cell>
          <cell r="R2802" t="str">
            <v/>
          </cell>
          <cell r="S2802" t="str">
            <v/>
          </cell>
          <cell r="T2802" t="str">
            <v>International</v>
          </cell>
          <cell r="U2802" t="str">
            <v>Global</v>
          </cell>
          <cell r="V2802">
            <v>6</v>
          </cell>
          <cell r="W2802" t="str">
            <v>Non</v>
          </cell>
          <cell r="X2802" t="str">
            <v>Cap</v>
          </cell>
          <cell r="AB2802" t="str">
            <v>Non</v>
          </cell>
          <cell r="AC2802" t="str">
            <v>Oui</v>
          </cell>
          <cell r="AD2802">
            <v>2.2999999999999998</v>
          </cell>
          <cell r="AE2802">
            <v>2.68676</v>
          </cell>
        </row>
        <row r="2803">
          <cell r="A2803" t="str">
            <v>LU1433232854</v>
          </cell>
          <cell r="B2803" t="str">
            <v>Pictet TR - Atlas P EUR</v>
          </cell>
          <cell r="D2803">
            <v>10</v>
          </cell>
          <cell r="E2803" t="str">
            <v>SICAV</v>
          </cell>
          <cell r="F2803" t="str">
            <v>Pictet AM</v>
          </cell>
          <cell r="G2803" t="str">
            <v>Pictet Asset Management (Europe) SA</v>
          </cell>
          <cell r="H2803" t="str">
            <v>EUR</v>
          </cell>
          <cell r="I2803" t="str">
            <v>MSCI ACWI NR USD</v>
          </cell>
          <cell r="J2803" t="str">
            <v>www.am.pictet</v>
          </cell>
          <cell r="K2803" t="str">
            <v>Gestion Alternative</v>
          </cell>
          <cell r="L2803" t="str">
            <v>Europe Fonds ouverts  - Alt - Long/Short Actions - International</v>
          </cell>
          <cell r="M2803" t="str">
            <v>D000</v>
          </cell>
          <cell r="N2803" t="str">
            <v>D000B</v>
          </cell>
          <cell r="O2803" t="str">
            <v>Quotidien</v>
          </cell>
          <cell r="P2803" t="str">
            <v>Austria;Belgium;Switzerland;Germany;Spain;France;United Kingdom;Italy;Luxembourg;Netherlands;Norway;Portugal;Sweden;</v>
          </cell>
          <cell r="Q2803">
            <v>0</v>
          </cell>
          <cell r="R2803" t="str">
            <v/>
          </cell>
          <cell r="S2803" t="str">
            <v>+ 85 ans</v>
          </cell>
          <cell r="T2803" t="str">
            <v>International</v>
          </cell>
          <cell r="U2803" t="str">
            <v>Global</v>
          </cell>
          <cell r="V2803">
            <v>3</v>
          </cell>
          <cell r="W2803">
            <v>0</v>
          </cell>
          <cell r="X2803" t="str">
            <v>Cap</v>
          </cell>
          <cell r="Y2803" t="str">
            <v>17h00</v>
          </cell>
          <cell r="Z2803" t="str">
            <v>J+3</v>
          </cell>
          <cell r="AA2803">
            <v>0</v>
          </cell>
          <cell r="AB2803" t="str">
            <v>Non</v>
          </cell>
          <cell r="AC2803" t="str">
            <v>Oui</v>
          </cell>
          <cell r="AD2803">
            <v>2.2999999999999998</v>
          </cell>
          <cell r="AE2803">
            <v>1.98</v>
          </cell>
        </row>
        <row r="2804">
          <cell r="A2804" t="str">
            <v>LU0496442723</v>
          </cell>
          <cell r="B2804" t="str">
            <v>Pictet TR - Corto Europe P EUR</v>
          </cell>
          <cell r="C2804" t="str">
            <v>UBS Hors Liste - UBS F/ARE le 06/05/2014</v>
          </cell>
          <cell r="D2804">
            <v>6</v>
          </cell>
          <cell r="E2804" t="str">
            <v>SICAV</v>
          </cell>
          <cell r="F2804" t="str">
            <v>Pictet AM</v>
          </cell>
          <cell r="G2804" t="str">
            <v>Pictet Asset Management (Europe) SA</v>
          </cell>
          <cell r="H2804" t="str">
            <v>EUR</v>
          </cell>
          <cell r="I2804" t="str">
            <v>MSCI Europe 100% Hdg NR USD</v>
          </cell>
          <cell r="J2804" t="str">
            <v>www.am.pictet</v>
          </cell>
          <cell r="K2804" t="str">
            <v>Gestion Alternative</v>
          </cell>
          <cell r="L2804" t="str">
            <v>Europe Fonds ouverts  - Alt - Long/Short Actions - Europe</v>
          </cell>
          <cell r="M2804" t="str">
            <v>D000</v>
          </cell>
          <cell r="N2804" t="str">
            <v>D000B</v>
          </cell>
          <cell r="O2804" t="str">
            <v>Quotidien</v>
          </cell>
          <cell r="P2804" t="str">
            <v>Austria;Belgium;Switzerland;Germany;Spain;France;United Kingdom;Luxembourg;Netherlands;Sweden;</v>
          </cell>
          <cell r="Q2804" t="str">
            <v>non</v>
          </cell>
          <cell r="R2804" t="str">
            <v/>
          </cell>
          <cell r="S2804" t="str">
            <v>+ 85 ans</v>
          </cell>
          <cell r="T2804" t="str">
            <v>Europe</v>
          </cell>
          <cell r="U2804" t="str">
            <v>Europe</v>
          </cell>
          <cell r="V2804">
            <v>4</v>
          </cell>
          <cell r="W2804" t="str">
            <v>Non</v>
          </cell>
          <cell r="X2804" t="str">
            <v>Cap</v>
          </cell>
          <cell r="Y2804" t="str">
            <v>17h00 J-3</v>
          </cell>
          <cell r="Z2804" t="str">
            <v>J+2</v>
          </cell>
          <cell r="AA2804">
            <v>0</v>
          </cell>
          <cell r="AB2804" t="str">
            <v>Non</v>
          </cell>
          <cell r="AC2804" t="str">
            <v>Oui</v>
          </cell>
          <cell r="AD2804">
            <v>2.2999999999999998</v>
          </cell>
          <cell r="AE2804">
            <v>1.97</v>
          </cell>
        </row>
        <row r="2805">
          <cell r="A2805" t="str">
            <v>LU1055714379</v>
          </cell>
          <cell r="B2805" t="str">
            <v>Pictet TR - Div Alpha I EUR</v>
          </cell>
          <cell r="C2805" t="str">
            <v>Clean share</v>
          </cell>
          <cell r="D2805">
            <v>0</v>
          </cell>
          <cell r="E2805" t="str">
            <v>SICAV</v>
          </cell>
          <cell r="F2805" t="str">
            <v>Pictet AM</v>
          </cell>
          <cell r="G2805" t="str">
            <v>Pictet Asset Management (Europe) SA</v>
          </cell>
          <cell r="H2805" t="str">
            <v>EUR</v>
          </cell>
          <cell r="I2805" t="str">
            <v>ICE BofA SOFR Overnight Offer TR USD</v>
          </cell>
          <cell r="J2805" t="str">
            <v>www.am.pictet</v>
          </cell>
          <cell r="K2805" t="str">
            <v>Gestion Alternative</v>
          </cell>
          <cell r="L2805" t="str">
            <v>Europe Fonds ouverts  - Alt - Multistratégies</v>
          </cell>
          <cell r="M2805" t="str">
            <v>D000</v>
          </cell>
          <cell r="N2805" t="str">
            <v>D000B</v>
          </cell>
          <cell r="O2805" t="str">
            <v>Quotidien</v>
          </cell>
          <cell r="P2805" t="str">
            <v>Austria;Belgium;Switzerland;Germany;Denmark;Spain;France;United Kingdom;Italy;Luxembourg;Netherlands;Norway;Portugal;Sweden;</v>
          </cell>
          <cell r="Q2805" t="str">
            <v>Non</v>
          </cell>
          <cell r="R2805" t="str">
            <v/>
          </cell>
          <cell r="S2805" t="str">
            <v>+ 85 ans</v>
          </cell>
          <cell r="T2805" t="str">
            <v>International</v>
          </cell>
          <cell r="U2805" t="str">
            <v>Global</v>
          </cell>
          <cell r="V2805">
            <v>3</v>
          </cell>
          <cell r="W2805" t="str">
            <v>Non</v>
          </cell>
          <cell r="X2805" t="str">
            <v>Cap</v>
          </cell>
          <cell r="Y2805" t="str">
            <v>17h00 J-2</v>
          </cell>
          <cell r="Z2805" t="str">
            <v>J+3</v>
          </cell>
          <cell r="AB2805" t="str">
            <v>Non</v>
          </cell>
          <cell r="AC2805" t="str">
            <v>Oui</v>
          </cell>
          <cell r="AD2805">
            <v>1.2</v>
          </cell>
          <cell r="AE2805">
            <v>1.53</v>
          </cell>
        </row>
        <row r="2806">
          <cell r="A2806" t="str">
            <v>LU1055715772</v>
          </cell>
          <cell r="B2806" t="str">
            <v>Pictet TR - Div Alpha J EUR</v>
          </cell>
          <cell r="D2806">
            <v>1</v>
          </cell>
          <cell r="E2806" t="str">
            <v>SICAV</v>
          </cell>
          <cell r="F2806" t="str">
            <v>Pictet AM</v>
          </cell>
          <cell r="G2806" t="str">
            <v>Pictet Asset Management (Europe) SA</v>
          </cell>
          <cell r="H2806" t="str">
            <v>EUR</v>
          </cell>
          <cell r="I2806" t="str">
            <v>ICE BofA SOFR Overnight Offer TR USD</v>
          </cell>
          <cell r="J2806" t="str">
            <v>www.am.pictet</v>
          </cell>
          <cell r="K2806" t="str">
            <v>Gestion Alternative</v>
          </cell>
          <cell r="L2806" t="str">
            <v>Europe Fonds ouverts  - Alt - Multistratégies</v>
          </cell>
          <cell r="M2806" t="str">
            <v>D000</v>
          </cell>
          <cell r="N2806" t="str">
            <v>D000B</v>
          </cell>
          <cell r="O2806" t="str">
            <v>Quotidien</v>
          </cell>
          <cell r="P2806" t="str">
            <v>Austria;Switzerland;Germany;France;United Kingdom;Luxembourg;Netherlands;Portugal;Sweden;</v>
          </cell>
          <cell r="Q2806" t="str">
            <v>Non</v>
          </cell>
          <cell r="R2806" t="str">
            <v/>
          </cell>
          <cell r="S2806" t="str">
            <v>+ 85 ans</v>
          </cell>
          <cell r="T2806" t="str">
            <v>International</v>
          </cell>
          <cell r="U2806" t="str">
            <v>Global</v>
          </cell>
          <cell r="V2806">
            <v>3</v>
          </cell>
          <cell r="W2806" t="str">
            <v>Non</v>
          </cell>
          <cell r="X2806" t="str">
            <v>Cap</v>
          </cell>
          <cell r="Y2806" t="str">
            <v>17h00 J-2</v>
          </cell>
          <cell r="Z2806" t="str">
            <v>J+3</v>
          </cell>
          <cell r="AB2806" t="str">
            <v>Non</v>
          </cell>
          <cell r="AC2806" t="str">
            <v>Oui</v>
          </cell>
          <cell r="AD2806">
            <v>1.4</v>
          </cell>
          <cell r="AE2806">
            <v>1.28</v>
          </cell>
        </row>
        <row r="2807">
          <cell r="A2807" t="str">
            <v>LU1055714452</v>
          </cell>
          <cell r="B2807" t="str">
            <v>Pictet TR - Div Alpha P EUR</v>
          </cell>
          <cell r="C2807" t="str">
            <v>Pour Pictet en ARE</v>
          </cell>
          <cell r="D2807">
            <v>1</v>
          </cell>
          <cell r="E2807" t="str">
            <v>SICAV</v>
          </cell>
          <cell r="F2807" t="str">
            <v>Pictet AM</v>
          </cell>
          <cell r="G2807" t="str">
            <v>Pictet Asset Management (Europe) SA</v>
          </cell>
          <cell r="H2807" t="str">
            <v>EUR</v>
          </cell>
          <cell r="I2807" t="str">
            <v>ICE BofA SOFR Overnight Offer TR USD</v>
          </cell>
          <cell r="J2807" t="str">
            <v>www.am.pictet</v>
          </cell>
          <cell r="K2807" t="str">
            <v>Gestion Alternative</v>
          </cell>
          <cell r="L2807" t="str">
            <v>Europe Fonds ouverts  - Alt - Multistratégies</v>
          </cell>
          <cell r="M2807" t="str">
            <v>D000</v>
          </cell>
          <cell r="N2807" t="str">
            <v>D000B</v>
          </cell>
          <cell r="O2807" t="str">
            <v>Quotidien</v>
          </cell>
          <cell r="P2807" t="str">
            <v>Austria;Luxembourg;</v>
          </cell>
          <cell r="Q2807" t="str">
            <v>Non</v>
          </cell>
          <cell r="R2807" t="str">
            <v/>
          </cell>
          <cell r="S2807" t="str">
            <v>+ 85 ans</v>
          </cell>
          <cell r="T2807" t="str">
            <v>International</v>
          </cell>
          <cell r="U2807" t="str">
            <v>Global</v>
          </cell>
          <cell r="V2807">
            <v>3</v>
          </cell>
          <cell r="W2807" t="str">
            <v>Non</v>
          </cell>
          <cell r="X2807" t="str">
            <v>Cap</v>
          </cell>
          <cell r="Y2807" t="str">
            <v>17h00 J-2</v>
          </cell>
          <cell r="Z2807" t="str">
            <v>J+3</v>
          </cell>
          <cell r="AB2807" t="str">
            <v>Non</v>
          </cell>
          <cell r="AC2807" t="str">
            <v>Oui</v>
          </cell>
          <cell r="AD2807">
            <v>2.2999999999999998</v>
          </cell>
          <cell r="AE2807">
            <v>2.17</v>
          </cell>
        </row>
        <row r="2808">
          <cell r="A2808" t="str">
            <v>LU0496443887</v>
          </cell>
          <cell r="B2808" t="str">
            <v>Pictet TR - Mandarin HP EUR</v>
          </cell>
          <cell r="D2808">
            <v>3</v>
          </cell>
          <cell r="E2808" t="str">
            <v>SICAV</v>
          </cell>
          <cell r="F2808" t="str">
            <v>Pictet AM</v>
          </cell>
          <cell r="G2808" t="str">
            <v>Pictet Asset Management (Europe) SA</v>
          </cell>
          <cell r="H2808" t="str">
            <v>EUR</v>
          </cell>
          <cell r="I2808" t="str">
            <v>MSCI Golden Dragon NR USD</v>
          </cell>
          <cell r="J2808" t="str">
            <v>www.am.pictet</v>
          </cell>
          <cell r="K2808" t="str">
            <v>Gestion Alternative</v>
          </cell>
          <cell r="L2808" t="str">
            <v>Europe Fonds ouverts  - Alt - Long/Short Actions - Autres</v>
          </cell>
          <cell r="M2808" t="str">
            <v>D000</v>
          </cell>
          <cell r="N2808" t="str">
            <v>D000B</v>
          </cell>
          <cell r="O2808" t="str">
            <v>Quotidien</v>
          </cell>
          <cell r="P2808" t="str">
            <v>Switzerland;Germany;Spain;France;United Kingdom;Luxembourg;Portugal;</v>
          </cell>
          <cell r="Q2808" t="str">
            <v>Non</v>
          </cell>
          <cell r="R2808" t="str">
            <v/>
          </cell>
          <cell r="S2808" t="str">
            <v>+ 85 ans</v>
          </cell>
          <cell r="T2808" t="str">
            <v>Chine</v>
          </cell>
          <cell r="U2808" t="str">
            <v>China (Greater)</v>
          </cell>
          <cell r="V2808">
            <v>5</v>
          </cell>
          <cell r="W2808" t="str">
            <v>Non</v>
          </cell>
          <cell r="X2808" t="str">
            <v>Cap</v>
          </cell>
          <cell r="Y2808" t="str">
            <v>17h00</v>
          </cell>
          <cell r="Z2808" t="str">
            <v>J+3</v>
          </cell>
          <cell r="AB2808" t="str">
            <v>Non</v>
          </cell>
          <cell r="AC2808" t="str">
            <v>Oui</v>
          </cell>
          <cell r="AD2808">
            <v>2.2999999999999998</v>
          </cell>
          <cell r="AE2808">
            <v>2.0299999999999998</v>
          </cell>
        </row>
        <row r="2809">
          <cell r="A2809" t="str">
            <v>LU2009037495</v>
          </cell>
          <cell r="B2809" t="str">
            <v>Pictet Ultra Short -Term Bonds EUR J</v>
          </cell>
          <cell r="D2809">
            <v>1</v>
          </cell>
          <cell r="E2809" t="str">
            <v>SICAV</v>
          </cell>
          <cell r="F2809" t="str">
            <v>Pictet AM</v>
          </cell>
          <cell r="G2809" t="str">
            <v>Pictet Asset Management (Europe) SA</v>
          </cell>
          <cell r="H2809" t="str">
            <v>EUR</v>
          </cell>
          <cell r="I2809" t="str">
            <v>EONIA Capitalization</v>
          </cell>
          <cell r="J2809" t="str">
            <v>www.am.pictet</v>
          </cell>
          <cell r="K2809" t="str">
            <v>Obligations Diversifiés EUR - Court terme</v>
          </cell>
          <cell r="L2809" t="str">
            <v>Europe Fonds ouverts  - Obligations EUR Diversifiées Court Terme</v>
          </cell>
          <cell r="M2809" t="str">
            <v>BBCA</v>
          </cell>
          <cell r="N2809" t="str">
            <v>BBCAB</v>
          </cell>
          <cell r="O2809" t="str">
            <v>Quotidien</v>
          </cell>
          <cell r="P2809" t="str">
            <v>Austria;Switzerland;Cyprus;Germany;Spain;Finland;France;United Kingdom;Greece;Liechtenstein;Luxembourg;Netherlands;Portugal;Sweden;</v>
          </cell>
          <cell r="Q2809" t="str">
            <v>Non</v>
          </cell>
          <cell r="R2809" t="str">
            <v/>
          </cell>
          <cell r="S2809" t="str">
            <v>+ 85 ans</v>
          </cell>
          <cell r="T2809" t="str">
            <v>Europe</v>
          </cell>
          <cell r="U2809" t="str">
            <v>Europe</v>
          </cell>
          <cell r="V2809">
            <v>1</v>
          </cell>
          <cell r="W2809" t="str">
            <v>Non</v>
          </cell>
          <cell r="X2809" t="str">
            <v>Cap</v>
          </cell>
          <cell r="Y2809" t="str">
            <v>15h00</v>
          </cell>
          <cell r="Z2809" t="str">
            <v>J+2</v>
          </cell>
          <cell r="AB2809" t="str">
            <v>Non</v>
          </cell>
          <cell r="AC2809" t="str">
            <v>Oui</v>
          </cell>
          <cell r="AD2809">
            <v>0.2</v>
          </cell>
          <cell r="AE2809">
            <v>0.19</v>
          </cell>
        </row>
        <row r="2810">
          <cell r="A2810" t="str">
            <v>LU2009037065</v>
          </cell>
          <cell r="B2810" t="str">
            <v>Pictet Ultra Short -Term Bonds EUR P</v>
          </cell>
          <cell r="D2810">
            <v>1</v>
          </cell>
          <cell r="E2810" t="str">
            <v>SICAV</v>
          </cell>
          <cell r="F2810" t="str">
            <v>Pictet AM</v>
          </cell>
          <cell r="G2810" t="str">
            <v>Pictet Asset Management (Europe) SA</v>
          </cell>
          <cell r="H2810" t="str">
            <v>EUR</v>
          </cell>
          <cell r="I2810" t="str">
            <v>EONIA Capitalization</v>
          </cell>
          <cell r="J2810" t="str">
            <v>www.am.pictet</v>
          </cell>
          <cell r="K2810" t="str">
            <v>Obligations Diversifiés EUR - Court terme</v>
          </cell>
          <cell r="L2810" t="str">
            <v>Europe Fonds ouverts  - Obligations EUR Diversifiées Court Terme</v>
          </cell>
          <cell r="M2810" t="str">
            <v>BBCA</v>
          </cell>
          <cell r="N2810" t="str">
            <v>BBCAB</v>
          </cell>
          <cell r="O2810" t="str">
            <v>Quotidien</v>
          </cell>
          <cell r="P2810" t="str">
            <v>Austria;Belgium;Switzerland;Cyprus;Germany;Spain;Finland;France;United Kingdom;Greece;Liechtenstein;Luxembourg;Netherlands;Portugal;Sweden;</v>
          </cell>
          <cell r="Q2810" t="str">
            <v>Non</v>
          </cell>
          <cell r="R2810" t="str">
            <v/>
          </cell>
          <cell r="S2810" t="str">
            <v>+ 85 ans</v>
          </cell>
          <cell r="T2810" t="str">
            <v>Europe</v>
          </cell>
          <cell r="U2810" t="str">
            <v>Europe</v>
          </cell>
          <cell r="V2810">
            <v>1</v>
          </cell>
          <cell r="W2810" t="str">
            <v>Non</v>
          </cell>
          <cell r="X2810" t="str">
            <v>Cap</v>
          </cell>
          <cell r="Y2810" t="str">
            <v>15h00</v>
          </cell>
          <cell r="Z2810" t="str">
            <v>J+2</v>
          </cell>
          <cell r="AB2810" t="str">
            <v>Non</v>
          </cell>
          <cell r="AC2810" t="str">
            <v>Oui</v>
          </cell>
          <cell r="AD2810">
            <v>0.5</v>
          </cell>
          <cell r="AE2810">
            <v>0.38</v>
          </cell>
        </row>
        <row r="2811">
          <cell r="A2811" t="str">
            <v>LU0155303752</v>
          </cell>
          <cell r="B2811" t="str">
            <v>Pictet-Asian Equities Ex Japan R USD</v>
          </cell>
          <cell r="C2811" t="str">
            <v/>
          </cell>
          <cell r="D2811">
            <v>1</v>
          </cell>
          <cell r="E2811" t="str">
            <v>SICAV</v>
          </cell>
          <cell r="F2811" t="str">
            <v>Pictet AM</v>
          </cell>
          <cell r="G2811" t="str">
            <v>Pictet Asset Management (Europe) SA</v>
          </cell>
          <cell r="H2811" t="str">
            <v>USD</v>
          </cell>
          <cell r="I2811" t="str">
            <v>MSCI AC Asia Ex Japan NR LCL</v>
          </cell>
          <cell r="J2811" t="str">
            <v>www.am.pictet</v>
          </cell>
          <cell r="K2811" t="str">
            <v>Actions Asie-Pacifique hors Japon</v>
          </cell>
          <cell r="L2811" t="str">
            <v>Europe Fonds ouverts  - Actions Asie hors Japon</v>
          </cell>
          <cell r="M2811" t="str">
            <v>FN00</v>
          </cell>
          <cell r="N2811" t="str">
            <v>FN00B</v>
          </cell>
          <cell r="O2811" t="str">
            <v>Quotidien</v>
          </cell>
          <cell r="P2811" t="str">
            <v>Austria;Belgium;Switzerland;Chile;Germany;Spain;Finland;France;United Kingdom;Greece;Italy;Liechtenstein;Luxembourg;Netherlands;Portugal;Sweden;</v>
          </cell>
          <cell r="Q2811" t="str">
            <v>Non</v>
          </cell>
          <cell r="R2811" t="str">
            <v/>
          </cell>
          <cell r="S2811" t="str">
            <v/>
          </cell>
          <cell r="T2811" t="str">
            <v>Asie - Pacifique</v>
          </cell>
          <cell r="U2811" t="str">
            <v>Asia Pacific ex Japan ex Australia</v>
          </cell>
          <cell r="V2811">
            <v>6</v>
          </cell>
          <cell r="W2811" t="str">
            <v>Non</v>
          </cell>
          <cell r="X2811" t="str">
            <v>Cap</v>
          </cell>
          <cell r="Y2811" t="str">
            <v>13h00</v>
          </cell>
          <cell r="Z2811" t="str">
            <v>J+4</v>
          </cell>
          <cell r="AB2811" t="str">
            <v>Non</v>
          </cell>
          <cell r="AC2811" t="str">
            <v>Oui</v>
          </cell>
          <cell r="AD2811">
            <v>2</v>
          </cell>
          <cell r="AE2811">
            <v>2.36</v>
          </cell>
        </row>
        <row r="2812">
          <cell r="A2812" t="str">
            <v>LU0474964979</v>
          </cell>
          <cell r="B2812" t="str">
            <v>Pictet-Asian Local Ccy Debt HP EUR</v>
          </cell>
          <cell r="C2812" t="str">
            <v/>
          </cell>
          <cell r="D2812">
            <v>1</v>
          </cell>
          <cell r="E2812" t="str">
            <v>SICAV</v>
          </cell>
          <cell r="F2812" t="str">
            <v>Pictet AM</v>
          </cell>
          <cell r="G2812" t="str">
            <v>Pictet Asset Management (Europe) SA</v>
          </cell>
          <cell r="H2812" t="str">
            <v>EUR</v>
          </cell>
          <cell r="I2812" t="str">
            <v>JPM JADE BROAD ASIA DIV COMPOSITE USD</v>
          </cell>
          <cell r="J2812" t="str">
            <v>www.am.pictet</v>
          </cell>
          <cell r="K2812" t="str">
            <v>Obligations Autres</v>
          </cell>
          <cell r="L2812" t="str">
            <v>Europe Fonds ouverts  - Obligations Autres</v>
          </cell>
          <cell r="M2812" t="str">
            <v>BBFA</v>
          </cell>
          <cell r="N2812" t="str">
            <v>BBFAB</v>
          </cell>
          <cell r="O2812" t="str">
            <v>Quotidien</v>
          </cell>
          <cell r="P2812" t="str">
            <v>Austria;Switzerland;Chile;Cyprus;Germany;Spain;France;Greece;Liechtenstein;Luxembourg;Portugal;Sweden;</v>
          </cell>
          <cell r="Q2812" t="str">
            <v>Non</v>
          </cell>
          <cell r="R2812" t="str">
            <v/>
          </cell>
          <cell r="S2812" t="str">
            <v>+ 85 ans</v>
          </cell>
          <cell r="T2812" t="str">
            <v>Asie - Pacifique</v>
          </cell>
          <cell r="U2812" t="str">
            <v>Asia Emerging Mkts</v>
          </cell>
          <cell r="V2812">
            <v>4</v>
          </cell>
          <cell r="W2812" t="str">
            <v>Non</v>
          </cell>
          <cell r="X2812" t="str">
            <v>Cap</v>
          </cell>
          <cell r="AB2812" t="str">
            <v>Non</v>
          </cell>
          <cell r="AC2812" t="str">
            <v>Oui</v>
          </cell>
          <cell r="AD2812">
            <v>2.1</v>
          </cell>
          <cell r="AE2812">
            <v>1.61</v>
          </cell>
        </row>
        <row r="2813">
          <cell r="A2813" t="str">
            <v>LU0255977372</v>
          </cell>
          <cell r="B2813" t="str">
            <v>Pictet-Biotech I EUR</v>
          </cell>
          <cell r="D2813">
            <v>1</v>
          </cell>
          <cell r="E2813" t="str">
            <v>SICAV</v>
          </cell>
          <cell r="F2813" t="str">
            <v>Pictet AM</v>
          </cell>
          <cell r="G2813" t="str">
            <v>Pictet Asset Management (Europe) SA</v>
          </cell>
          <cell r="H2813" t="str">
            <v>EUR</v>
          </cell>
          <cell r="I2813" t="str">
            <v>MSCI ACWI NR EUR</v>
          </cell>
          <cell r="J2813" t="str">
            <v>www.am.pictet</v>
          </cell>
          <cell r="K2813" t="str">
            <v>Secteur Biotechnologie</v>
          </cell>
          <cell r="L2813" t="str">
            <v>Europe Fonds ouverts  - Actions Secteur Biotechnologie</v>
          </cell>
          <cell r="M2813" t="str">
            <v>G0C0</v>
          </cell>
          <cell r="N2813" t="str">
            <v>G0C0B</v>
          </cell>
          <cell r="O2813" t="str">
            <v>Quotidien</v>
          </cell>
          <cell r="P2813" t="str">
            <v>Austria;Belgium;Switzerland;Cyprus;Germany;Spain;Finland;France;United Kingdom;Greece;Italy;Liechtenstein;Luxembourg;Netherlands;Norway;Portugal;Sweden;</v>
          </cell>
          <cell r="Q2813">
            <v>0</v>
          </cell>
          <cell r="R2813" t="str">
            <v>non résident</v>
          </cell>
          <cell r="S2813" t="str">
            <v/>
          </cell>
          <cell r="T2813" t="str">
            <v>Chine</v>
          </cell>
          <cell r="U2813" t="str">
            <v>Chine</v>
          </cell>
          <cell r="V2813">
            <v>7</v>
          </cell>
          <cell r="W2813" t="str">
            <v>Non</v>
          </cell>
          <cell r="X2813" t="str">
            <v>Cap</v>
          </cell>
          <cell r="Y2813" t="str">
            <v>13h00</v>
          </cell>
          <cell r="Z2813" t="str">
            <v>J+2</v>
          </cell>
          <cell r="AB2813" t="str">
            <v>Non</v>
          </cell>
          <cell r="AC2813" t="str">
            <v>Oui</v>
          </cell>
          <cell r="AD2813">
            <v>0.8</v>
          </cell>
          <cell r="AE2813">
            <v>1.1000000000000001</v>
          </cell>
        </row>
        <row r="2814">
          <cell r="A2814" t="str">
            <v>LU0255978347</v>
          </cell>
          <cell r="B2814" t="str">
            <v>Pictet-China Equities P EUR</v>
          </cell>
          <cell r="D2814">
            <v>1</v>
          </cell>
          <cell r="E2814" t="str">
            <v>SICAV</v>
          </cell>
          <cell r="F2814" t="str">
            <v>Pictet AM</v>
          </cell>
          <cell r="G2814" t="str">
            <v>Pictet Asset Management (Europe) SA</v>
          </cell>
          <cell r="H2814" t="str">
            <v>EUR</v>
          </cell>
          <cell r="I2814" t="str">
            <v>MSCI China 10-40 NR USD</v>
          </cell>
          <cell r="J2814" t="str">
            <v>www.am.pictet</v>
          </cell>
          <cell r="K2814" t="str">
            <v>Actions Chine</v>
          </cell>
          <cell r="L2814" t="str">
            <v>Europe Fonds ouverts  - Actions Chine</v>
          </cell>
          <cell r="M2814" t="str">
            <v>FKD0</v>
          </cell>
          <cell r="N2814" t="str">
            <v>FKD0B</v>
          </cell>
          <cell r="O2814" t="str">
            <v>Quotidien</v>
          </cell>
          <cell r="P2814" t="str">
            <v>Emirats Arabes Unis;Autriche;Belgique;Suisse;Chypre;Allemagne;Espagne;Finlande;France;Royaume-Uni;Grèce;Italie;Liechtenstein;Luxembourg;Pays-Bas;Portugal;Suède;</v>
          </cell>
          <cell r="Q2814" t="str">
            <v>Non</v>
          </cell>
          <cell r="R2814" t="str">
            <v/>
          </cell>
          <cell r="S2814" t="str">
            <v/>
          </cell>
          <cell r="T2814" t="str">
            <v>Chine</v>
          </cell>
          <cell r="U2814" t="str">
            <v>Chine</v>
          </cell>
          <cell r="V2814">
            <v>6</v>
          </cell>
          <cell r="W2814" t="str">
            <v>Non</v>
          </cell>
          <cell r="X2814" t="str">
            <v>Cap</v>
          </cell>
          <cell r="Y2814" t="str">
            <v>13h00</v>
          </cell>
          <cell r="Z2814" t="str">
            <v>J+3</v>
          </cell>
          <cell r="AB2814" t="str">
            <v>Non</v>
          </cell>
          <cell r="AC2814" t="str">
            <v>Oui</v>
          </cell>
          <cell r="AD2814">
            <v>2.4</v>
          </cell>
          <cell r="AE2814">
            <v>1.76</v>
          </cell>
        </row>
        <row r="2815">
          <cell r="A2815" t="str">
            <v>LU0255978263</v>
          </cell>
          <cell r="B2815" t="str">
            <v>Pictet-China Equities R EUR</v>
          </cell>
          <cell r="C2815" t="str">
            <v/>
          </cell>
          <cell r="D2815">
            <v>5</v>
          </cell>
          <cell r="E2815" t="str">
            <v>SICAV</v>
          </cell>
          <cell r="F2815" t="str">
            <v>Pictet AM</v>
          </cell>
          <cell r="G2815" t="str">
            <v>Pictet Asset Management (Europe) SA</v>
          </cell>
          <cell r="H2815" t="str">
            <v>EUR</v>
          </cell>
          <cell r="I2815" t="str">
            <v>MSCI Golden Dragon 10/40 NR USD</v>
          </cell>
          <cell r="J2815" t="str">
            <v>www.am.pictet</v>
          </cell>
          <cell r="K2815" t="str">
            <v>Actions Chine</v>
          </cell>
          <cell r="L2815" t="str">
            <v>Europe Fonds ouverts  - Actions Chine</v>
          </cell>
          <cell r="M2815" t="str">
            <v>FKD0</v>
          </cell>
          <cell r="N2815" t="str">
            <v>FKD0B</v>
          </cell>
          <cell r="O2815" t="str">
            <v>Quotidien</v>
          </cell>
          <cell r="P2815" t="str">
            <v>Austria;Belgium;Switzerland;Chile;Germany;Spain;Finland;France;United Kingdom;Greece;Italy;Liechtenstein;Luxembourg;Netherlands;Portugal;Sweden;</v>
          </cell>
          <cell r="Q2815" t="str">
            <v>Non</v>
          </cell>
          <cell r="R2815" t="str">
            <v/>
          </cell>
          <cell r="S2815" t="str">
            <v/>
          </cell>
          <cell r="T2815" t="str">
            <v>Chine</v>
          </cell>
          <cell r="U2815" t="str">
            <v>Chine</v>
          </cell>
          <cell r="V2815">
            <v>6</v>
          </cell>
          <cell r="W2815" t="str">
            <v>Non</v>
          </cell>
          <cell r="X2815" t="str">
            <v>Cap</v>
          </cell>
          <cell r="AB2815" t="str">
            <v>Non</v>
          </cell>
          <cell r="AC2815" t="str">
            <v>Oui</v>
          </cell>
          <cell r="AD2815">
            <v>2</v>
          </cell>
          <cell r="AE2815">
            <v>2.36</v>
          </cell>
        </row>
        <row r="2816">
          <cell r="A2816" t="str">
            <v>LU0625736789</v>
          </cell>
          <cell r="B2816" t="str">
            <v>Pictet-China Index I USD</v>
          </cell>
          <cell r="D2816">
            <v>1</v>
          </cell>
          <cell r="E2816" t="str">
            <v>SICAV</v>
          </cell>
          <cell r="F2816" t="str">
            <v>Pictet AM</v>
          </cell>
          <cell r="G2816" t="str">
            <v>Pictet Asset Management (Europe) SA</v>
          </cell>
          <cell r="H2816" t="str">
            <v>USD</v>
          </cell>
          <cell r="I2816" t="str">
            <v>MSCI China NR USD</v>
          </cell>
          <cell r="J2816" t="str">
            <v>www.am.pictet</v>
          </cell>
          <cell r="K2816" t="str">
            <v>Actions Chine</v>
          </cell>
          <cell r="L2816" t="str">
            <v>Europe Fonds ouverts  - Actions Chine</v>
          </cell>
          <cell r="M2816" t="str">
            <v>FKD0</v>
          </cell>
          <cell r="N2816" t="str">
            <v>FKD0B</v>
          </cell>
          <cell r="O2816" t="str">
            <v>Quotidien</v>
          </cell>
          <cell r="P2816" t="str">
            <v>Austria;Belgium;Switzerland;Cyprus;Germany;Spain;Finland;France;United Kingdom;Greece;Italy;Liechtenstein;Luxembourg;Netherlands;Norway;Portugal;Sweden;</v>
          </cell>
          <cell r="Q2816" t="str">
            <v>Non</v>
          </cell>
          <cell r="R2816" t="str">
            <v/>
          </cell>
          <cell r="S2816" t="str">
            <v/>
          </cell>
          <cell r="T2816" t="str">
            <v>Chine</v>
          </cell>
          <cell r="U2816" t="str">
            <v>Chine</v>
          </cell>
          <cell r="V2816">
            <v>6</v>
          </cell>
          <cell r="W2816" t="str">
            <v>Non</v>
          </cell>
          <cell r="X2816" t="str">
            <v>Cap</v>
          </cell>
          <cell r="Y2816" t="str">
            <v>15H00</v>
          </cell>
          <cell r="Z2816" t="str">
            <v>J+3</v>
          </cell>
          <cell r="AB2816" t="str">
            <v>Non</v>
          </cell>
          <cell r="AC2816" t="str">
            <v>Oui</v>
          </cell>
          <cell r="AD2816">
            <v>0.25</v>
          </cell>
          <cell r="AE2816">
            <v>0.46</v>
          </cell>
        </row>
        <row r="2817">
          <cell r="A2817" t="str">
            <v>LU1834887322</v>
          </cell>
          <cell r="B2817" t="str">
            <v>Pictet-China Index J USD</v>
          </cell>
          <cell r="D2817">
            <v>1</v>
          </cell>
          <cell r="E2817" t="str">
            <v>SICAV</v>
          </cell>
          <cell r="F2817" t="str">
            <v>Pictet AM</v>
          </cell>
          <cell r="G2817" t="str">
            <v>Pictet Asset Management (Europe) SA</v>
          </cell>
          <cell r="H2817" t="str">
            <v>USD</v>
          </cell>
          <cell r="I2817" t="str">
            <v>MSCI China NR USD</v>
          </cell>
          <cell r="J2817" t="str">
            <v>www.am.pictet</v>
          </cell>
          <cell r="K2817" t="str">
            <v>Actions Chine</v>
          </cell>
          <cell r="L2817" t="str">
            <v>Europe Fonds ouverts  - Actions Chine</v>
          </cell>
          <cell r="M2817" t="str">
            <v>FKD0</v>
          </cell>
          <cell r="N2817" t="str">
            <v>FKD0B</v>
          </cell>
          <cell r="O2817" t="str">
            <v>Quotidien</v>
          </cell>
          <cell r="P2817" t="str">
            <v>Austria;Cyprus;Germany;Finland;France;United Kingdom;Greece;Liechtenstein;Luxembourg;Netherlands;Portugal;Sweden;</v>
          </cell>
          <cell r="Q2817" t="str">
            <v>Non</v>
          </cell>
          <cell r="R2817" t="str">
            <v/>
          </cell>
          <cell r="S2817" t="str">
            <v/>
          </cell>
          <cell r="T2817" t="str">
            <v>Chine</v>
          </cell>
          <cell r="U2817" t="str">
            <v>Chine</v>
          </cell>
          <cell r="V2817">
            <v>6</v>
          </cell>
          <cell r="W2817" t="str">
            <v>Non</v>
          </cell>
          <cell r="X2817" t="str">
            <v>Cap</v>
          </cell>
          <cell r="Y2817" t="str">
            <v>12h00 J-1</v>
          </cell>
          <cell r="Z2817" t="str">
            <v>J+2</v>
          </cell>
          <cell r="AB2817" t="str">
            <v>Non</v>
          </cell>
          <cell r="AC2817" t="str">
            <v>Oui</v>
          </cell>
          <cell r="AD2817">
            <v>0.15</v>
          </cell>
          <cell r="AE2817">
            <v>0.27</v>
          </cell>
        </row>
        <row r="2818">
          <cell r="A2818" t="str">
            <v>LU0625737910</v>
          </cell>
          <cell r="B2818" t="str">
            <v>Pictet-China Index P EUR</v>
          </cell>
          <cell r="D2818">
            <v>1</v>
          </cell>
          <cell r="E2818" t="str">
            <v>SICAV</v>
          </cell>
          <cell r="F2818" t="str">
            <v>Pictet AM</v>
          </cell>
          <cell r="G2818" t="str">
            <v>Pictet Asset Management (Europe) SA</v>
          </cell>
          <cell r="H2818" t="str">
            <v>EUR</v>
          </cell>
          <cell r="I2818" t="str">
            <v>MSCI China NR USD</v>
          </cell>
          <cell r="J2818" t="str">
            <v>www.am.pictet</v>
          </cell>
          <cell r="K2818" t="str">
            <v>Actions Chine</v>
          </cell>
          <cell r="L2818" t="str">
            <v>Europe Fonds ouverts  - Actions Chine</v>
          </cell>
          <cell r="M2818" t="str">
            <v>FKD0</v>
          </cell>
          <cell r="N2818" t="str">
            <v>FKD0B</v>
          </cell>
          <cell r="O2818" t="str">
            <v>Quotidien</v>
          </cell>
          <cell r="P2818" t="str">
            <v>Austria;Belgium;Switzerland;Cyprus;Germany;Spain;Finland;France;United Kingdom;Greece;Italy;Liechtenstein;Luxembourg;Netherlands;Portugal;Sweden;</v>
          </cell>
          <cell r="Q2818" t="str">
            <v>Non</v>
          </cell>
          <cell r="R2818" t="str">
            <v/>
          </cell>
          <cell r="S2818" t="str">
            <v/>
          </cell>
          <cell r="T2818" t="str">
            <v>Chine</v>
          </cell>
          <cell r="U2818" t="str">
            <v>Chine</v>
          </cell>
          <cell r="V2818">
            <v>6</v>
          </cell>
          <cell r="W2818" t="str">
            <v>Non</v>
          </cell>
          <cell r="X2818" t="str">
            <v>Cap</v>
          </cell>
          <cell r="Y2818" t="str">
            <v>15H00</v>
          </cell>
          <cell r="Z2818" t="str">
            <v>J+3</v>
          </cell>
          <cell r="AB2818" t="str">
            <v>Non</v>
          </cell>
          <cell r="AC2818" t="str">
            <v>Oui</v>
          </cell>
          <cell r="AD2818">
            <v>0.6</v>
          </cell>
          <cell r="AE2818">
            <v>0.72</v>
          </cell>
        </row>
        <row r="2819">
          <cell r="A2819" t="str">
            <v>LU0625738058</v>
          </cell>
          <cell r="B2819" t="str">
            <v>Pictet-China Index R EUR</v>
          </cell>
          <cell r="C2819" t="str">
            <v>à ajouter dans Expert premium ou faire arbitrer l’opération (voir à mon retour)</v>
          </cell>
          <cell r="D2819">
            <v>0</v>
          </cell>
          <cell r="E2819" t="str">
            <v>SICAV</v>
          </cell>
          <cell r="F2819" t="str">
            <v>Pictet AM</v>
          </cell>
          <cell r="G2819" t="str">
            <v>Pictet Asset Management (Europe) SA</v>
          </cell>
          <cell r="H2819" t="str">
            <v>EUR</v>
          </cell>
          <cell r="I2819" t="str">
            <v>MSCI China NR USD</v>
          </cell>
          <cell r="J2819" t="str">
            <v>www.am.pictet</v>
          </cell>
          <cell r="K2819" t="str">
            <v>Actions Chine</v>
          </cell>
          <cell r="L2819" t="str">
            <v>Europe Fonds ouverts  - Actions Chine</v>
          </cell>
          <cell r="M2819" t="str">
            <v>FKD0</v>
          </cell>
          <cell r="N2819" t="str">
            <v>FKD0B</v>
          </cell>
          <cell r="O2819" t="str">
            <v>Quotidien</v>
          </cell>
          <cell r="P2819" t="str">
            <v>Austria;Belgium;Switzerland;Cyprus;Germany;Spain;Finland;France;United Kingdom;Greece;Italy;Liechtenstein;Luxembourg;Netherlands;Portugal;Sweden;</v>
          </cell>
          <cell r="Q2819" t="str">
            <v>Non</v>
          </cell>
          <cell r="R2819" t="str">
            <v/>
          </cell>
          <cell r="S2819" t="str">
            <v/>
          </cell>
          <cell r="T2819" t="str">
            <v>Chine</v>
          </cell>
          <cell r="U2819" t="str">
            <v>Chine</v>
          </cell>
          <cell r="V2819">
            <v>6</v>
          </cell>
          <cell r="W2819" t="str">
            <v>Non</v>
          </cell>
          <cell r="X2819" t="str">
            <v>Cap</v>
          </cell>
          <cell r="Y2819" t="str">
            <v>12h00</v>
          </cell>
          <cell r="Z2819" t="str">
            <v>J+2</v>
          </cell>
          <cell r="AB2819" t="str">
            <v>Non</v>
          </cell>
          <cell r="AC2819" t="str">
            <v>Oui</v>
          </cell>
          <cell r="AD2819">
            <v>0.75</v>
          </cell>
          <cell r="AE2819">
            <v>0.96</v>
          </cell>
        </row>
        <row r="2820">
          <cell r="A2820" t="str">
            <v>LU0312383663</v>
          </cell>
          <cell r="B2820" t="str">
            <v>Pictet-Clean Energy I EUR</v>
          </cell>
          <cell r="D2820">
            <v>2</v>
          </cell>
          <cell r="E2820" t="str">
            <v>SICAV</v>
          </cell>
          <cell r="F2820" t="str">
            <v>Pictet AM</v>
          </cell>
          <cell r="G2820" t="str">
            <v>Pictet Asset Management (Europe) SA</v>
          </cell>
          <cell r="H2820" t="str">
            <v>EUR</v>
          </cell>
          <cell r="I2820" t="str">
            <v>MSCI ACWI NR EUR</v>
          </cell>
          <cell r="J2820" t="str">
            <v>www.am.pictet</v>
          </cell>
          <cell r="K2820" t="str">
            <v>Secteur Energie Alternative</v>
          </cell>
          <cell r="L2820" t="str">
            <v>Europe Fonds ouverts  - Actions Secteur Energies Alternatives</v>
          </cell>
          <cell r="M2820" t="str">
            <v>G0G0</v>
          </cell>
          <cell r="N2820" t="str">
            <v>G0G0B</v>
          </cell>
          <cell r="O2820" t="str">
            <v>Quotidien</v>
          </cell>
          <cell r="P2820" t="str">
            <v>Spain;Italy;Luxembourg;Netherlands;</v>
          </cell>
          <cell r="Q2820">
            <v>0</v>
          </cell>
          <cell r="R2820" t="str">
            <v/>
          </cell>
          <cell r="S2820" t="str">
            <v/>
          </cell>
          <cell r="T2820" t="str">
            <v>International</v>
          </cell>
          <cell r="U2820" t="str">
            <v>Global</v>
          </cell>
          <cell r="V2820">
            <v>6</v>
          </cell>
          <cell r="W2820" t="str">
            <v>Non</v>
          </cell>
          <cell r="X2820" t="str">
            <v>Cap</v>
          </cell>
          <cell r="Y2820" t="str">
            <v>13h00</v>
          </cell>
          <cell r="Z2820" t="str">
            <v>J+2</v>
          </cell>
          <cell r="AA2820" t="str">
            <v>Label ISR 012021</v>
          </cell>
          <cell r="AB2820" t="str">
            <v>Non</v>
          </cell>
          <cell r="AC2820" t="str">
            <v>Oui</v>
          </cell>
          <cell r="AD2820">
            <v>0.8</v>
          </cell>
          <cell r="AE2820">
            <v>1.1100000000000001</v>
          </cell>
        </row>
        <row r="2821">
          <cell r="A2821" t="str">
            <v>LU0280431049</v>
          </cell>
          <cell r="B2821" t="str">
            <v>Pictet-Clean Energy R USD</v>
          </cell>
          <cell r="C2821" t="str">
            <v>Retrait SLEPL 07/21 doublons</v>
          </cell>
          <cell r="D2821">
            <v>0</v>
          </cell>
          <cell r="E2821" t="str">
            <v>SICAV</v>
          </cell>
          <cell r="F2821" t="str">
            <v>Pictet AM</v>
          </cell>
          <cell r="G2821" t="str">
            <v>Pictet Asset Management (Europe) SA</v>
          </cell>
          <cell r="H2821" t="str">
            <v>USD</v>
          </cell>
          <cell r="I2821" t="str">
            <v>MSCI ACWI NR EUR</v>
          </cell>
          <cell r="J2821" t="str">
            <v>www.am.pictet</v>
          </cell>
          <cell r="K2821" t="str">
            <v>Secteur Energie Alternative</v>
          </cell>
          <cell r="L2821" t="str">
            <v>Europe Fonds ouverts  - Actions Secteur Energies Alternatives</v>
          </cell>
          <cell r="M2821" t="str">
            <v>G0G0</v>
          </cell>
          <cell r="N2821" t="str">
            <v>G0G0B</v>
          </cell>
          <cell r="O2821" t="str">
            <v>Quotidien</v>
          </cell>
          <cell r="P2821" t="str">
            <v>Austria;Belgium;Switzerland;Chile;Germany;Spain;Finland;France;United Kingdom;Greece;Italy;Liechtenstein;Luxembourg;Netherlands;Portugal;Sweden;</v>
          </cell>
          <cell r="Q2821" t="str">
            <v>Non</v>
          </cell>
          <cell r="R2821" t="str">
            <v/>
          </cell>
          <cell r="S2821" t="str">
            <v/>
          </cell>
          <cell r="T2821" t="str">
            <v>International</v>
          </cell>
          <cell r="U2821" t="str">
            <v>Global</v>
          </cell>
          <cell r="V2821">
            <v>6</v>
          </cell>
          <cell r="W2821" t="str">
            <v>Non</v>
          </cell>
          <cell r="X2821" t="str">
            <v>Cap</v>
          </cell>
          <cell r="Y2821" t="str">
            <v>15h00</v>
          </cell>
          <cell r="Z2821" t="str">
            <v>J+2</v>
          </cell>
          <cell r="AA2821" t="str">
            <v>Label ISR</v>
          </cell>
          <cell r="AB2821" t="str">
            <v>Non</v>
          </cell>
          <cell r="AC2821" t="str">
            <v>Oui</v>
          </cell>
          <cell r="AD2821">
            <v>2.2999999999999998</v>
          </cell>
          <cell r="AE2821">
            <v>2.71</v>
          </cell>
        </row>
        <row r="2822">
          <cell r="A2822" t="str">
            <v>LU0101692753</v>
          </cell>
          <cell r="B2822" t="str">
            <v>Pictet-Digital R USD</v>
          </cell>
          <cell r="D2822">
            <v>0</v>
          </cell>
          <cell r="E2822" t="str">
            <v>SICAV</v>
          </cell>
          <cell r="F2822" t="str">
            <v>Pictet AM</v>
          </cell>
          <cell r="G2822" t="str">
            <v>Pictet Asset Management (Europe) SA</v>
          </cell>
          <cell r="H2822" t="str">
            <v>USD</v>
          </cell>
          <cell r="I2822" t="str">
            <v>MSCI ACWI NR EUR</v>
          </cell>
          <cell r="J2822" t="str">
            <v>www.am.pictet</v>
          </cell>
          <cell r="K2822" t="str">
            <v>Secteur Technologies</v>
          </cell>
          <cell r="L2822" t="str">
            <v>Europe Fonds ouverts  - Actions Secteur Technologies</v>
          </cell>
          <cell r="M2822" t="str">
            <v>G0R0</v>
          </cell>
          <cell r="N2822" t="str">
            <v>G0R0B</v>
          </cell>
          <cell r="O2822" t="str">
            <v>Quotidien</v>
          </cell>
          <cell r="P2822" t="str">
            <v>United Arab Emirates;Austria;Belgium;Switzerland;Cyprus;Germany;Spain;Finland;France;United Kingdom;Greece;Italy;Liechtenstein;Luxembourg;Netherlands;Portugal;Sweden;Taiwan;</v>
          </cell>
          <cell r="Q2822">
            <v>0</v>
          </cell>
          <cell r="R2822" t="str">
            <v/>
          </cell>
          <cell r="S2822" t="str">
            <v/>
          </cell>
          <cell r="T2822" t="str">
            <v>International</v>
          </cell>
          <cell r="U2822" t="str">
            <v>Global</v>
          </cell>
          <cell r="V2822">
            <v>6</v>
          </cell>
          <cell r="W2822" t="str">
            <v>Non</v>
          </cell>
          <cell r="X2822" t="str">
            <v>Cap</v>
          </cell>
          <cell r="AB2822" t="str">
            <v>Non</v>
          </cell>
          <cell r="AC2822" t="str">
            <v>Oui</v>
          </cell>
          <cell r="AD2822">
            <v>2.2999999999999998</v>
          </cell>
          <cell r="AE2822">
            <v>2.71</v>
          </cell>
        </row>
        <row r="2823">
          <cell r="A2823" t="str">
            <v>LU0844698075</v>
          </cell>
          <cell r="B2823" t="str">
            <v>Pictet-Emerging Corporate Bds HI EUR</v>
          </cell>
          <cell r="C2823" t="str">
            <v>Clean share</v>
          </cell>
          <cell r="D2823">
            <v>0</v>
          </cell>
          <cell r="E2823" t="str">
            <v>SICAV</v>
          </cell>
          <cell r="F2823" t="str">
            <v>Pictet AM</v>
          </cell>
          <cell r="G2823" t="str">
            <v>Pictet Asset Management (Europe) SA</v>
          </cell>
          <cell r="H2823" t="str">
            <v>EUR</v>
          </cell>
          <cell r="I2823" t="str">
            <v>JPM CEMBI Broad Diversified TR USD</v>
          </cell>
          <cell r="J2823" t="str">
            <v>www.am.pictet</v>
          </cell>
          <cell r="K2823" t="str">
            <v>Obligations Marchés Emergents</v>
          </cell>
          <cell r="L2823" t="str">
            <v>Europe Fonds ouverts  - Obligations Marchés Emergents Emprunts Privés Dominante EUR</v>
          </cell>
          <cell r="M2823" t="str">
            <v>BDRB</v>
          </cell>
          <cell r="N2823" t="str">
            <v>BDRBB</v>
          </cell>
          <cell r="O2823" t="str">
            <v>Quotidien</v>
          </cell>
          <cell r="P2823" t="str">
            <v>Austria;Belgium;Switzerland;Cyprus;Germany;Spain;Finland;France;United Kingdom;Greece;Italy;Liechtenstein;Luxembourg;Netherlands;Norway;Portugal;Sweden;</v>
          </cell>
          <cell r="Q2823" t="str">
            <v>Non</v>
          </cell>
          <cell r="R2823" t="str">
            <v/>
          </cell>
          <cell r="S2823" t="str">
            <v>+ 85 ans</v>
          </cell>
          <cell r="T2823" t="str">
            <v>Marchés Emergents</v>
          </cell>
          <cell r="U2823" t="str">
            <v>Global Emerging Mkts</v>
          </cell>
          <cell r="V2823">
            <v>4</v>
          </cell>
          <cell r="W2823" t="str">
            <v>Non</v>
          </cell>
          <cell r="X2823" t="str">
            <v>Cap</v>
          </cell>
          <cell r="Y2823" t="str">
            <v>15h00 J-1</v>
          </cell>
          <cell r="Z2823" t="str">
            <v>J+2</v>
          </cell>
          <cell r="AB2823" t="str">
            <v>Non</v>
          </cell>
          <cell r="AC2823" t="str">
            <v>Oui</v>
          </cell>
          <cell r="AD2823">
            <v>0.75</v>
          </cell>
          <cell r="AE2823">
            <v>1.08</v>
          </cell>
        </row>
        <row r="2824">
          <cell r="A2824" t="str">
            <v>LU0844698232</v>
          </cell>
          <cell r="B2824" t="str">
            <v>Pictet-Emerging Corporate Bds HP EUR</v>
          </cell>
          <cell r="D2824">
            <v>1</v>
          </cell>
          <cell r="E2824" t="str">
            <v>SICAV</v>
          </cell>
          <cell r="F2824" t="str">
            <v>Pictet AM</v>
          </cell>
          <cell r="G2824" t="str">
            <v>Pictet Asset Management (Europe) SA</v>
          </cell>
          <cell r="H2824" t="str">
            <v>EUR</v>
          </cell>
          <cell r="I2824" t="str">
            <v>JPM CEMBI Broad Diversified TR USD</v>
          </cell>
          <cell r="J2824" t="str">
            <v>www.am.pictet</v>
          </cell>
          <cell r="K2824" t="str">
            <v>Obligations Marchés Emergents</v>
          </cell>
          <cell r="L2824" t="str">
            <v>Europe Fonds ouverts  - Obligations Marchés Emergents Emprunts Privés Dominante EUR</v>
          </cell>
          <cell r="M2824" t="str">
            <v>BDRB</v>
          </cell>
          <cell r="N2824" t="str">
            <v>BDRBB</v>
          </cell>
          <cell r="O2824" t="str">
            <v>Quotidien</v>
          </cell>
          <cell r="P2824" t="str">
            <v>Austria;Belgium;Switzerland;Cyprus;Germany;Spain;Finland;France;United Kingdom;Greece;Italy;Liechtenstein;Luxembourg;Netherlands;Norway;Portugal;Sweden;</v>
          </cell>
          <cell r="Q2824" t="str">
            <v>Non</v>
          </cell>
          <cell r="R2824" t="str">
            <v/>
          </cell>
          <cell r="S2824" t="str">
            <v>+ 85 ans</v>
          </cell>
          <cell r="T2824" t="str">
            <v>Marchés Emergents</v>
          </cell>
          <cell r="U2824" t="str">
            <v>Global Emerging Mkts</v>
          </cell>
          <cell r="V2824">
            <v>4</v>
          </cell>
          <cell r="W2824" t="str">
            <v>Non</v>
          </cell>
          <cell r="X2824" t="str">
            <v>Cap</v>
          </cell>
          <cell r="Y2824" t="str">
            <v>15h00 J-1</v>
          </cell>
          <cell r="Z2824" t="str">
            <v>J+2</v>
          </cell>
          <cell r="AB2824" t="str">
            <v>Non</v>
          </cell>
          <cell r="AC2824" t="str">
            <v>Oui</v>
          </cell>
          <cell r="AD2824">
            <v>2.5</v>
          </cell>
          <cell r="AE2824">
            <v>1.84</v>
          </cell>
        </row>
        <row r="2825">
          <cell r="A2825" t="str">
            <v>LU0844698315</v>
          </cell>
          <cell r="B2825" t="str">
            <v>Pictet-Emerging Corporate Bds HR EUR</v>
          </cell>
          <cell r="D2825">
            <v>0</v>
          </cell>
          <cell r="E2825" t="str">
            <v>SICAV</v>
          </cell>
          <cell r="F2825" t="str">
            <v>Pictet AM</v>
          </cell>
          <cell r="G2825" t="str">
            <v>Pictet Asset Management (Europe) SA</v>
          </cell>
          <cell r="H2825" t="str">
            <v>EUR</v>
          </cell>
          <cell r="I2825" t="str">
            <v>JPM CEMBI Broad Diversified TR USD</v>
          </cell>
          <cell r="J2825" t="str">
            <v>www.am.pictet</v>
          </cell>
          <cell r="K2825" t="str">
            <v>Obligations Marchés Emergents</v>
          </cell>
          <cell r="L2825" t="str">
            <v>Europe Fonds ouverts  - Obligations Marchés Emergents Emprunts Privés Dominante EUR</v>
          </cell>
          <cell r="M2825" t="str">
            <v>BDRB</v>
          </cell>
          <cell r="N2825" t="str">
            <v>BDRBB</v>
          </cell>
          <cell r="O2825" t="str">
            <v>Quotidien</v>
          </cell>
          <cell r="P2825" t="str">
            <v>Luxembourg</v>
          </cell>
          <cell r="Q2825" t="str">
            <v>Non</v>
          </cell>
          <cell r="R2825" t="str">
            <v/>
          </cell>
          <cell r="S2825" t="str">
            <v>+ 85 ans</v>
          </cell>
          <cell r="T2825" t="str">
            <v>Marchés Emergents</v>
          </cell>
          <cell r="U2825" t="str">
            <v>Global Emerging Mkts</v>
          </cell>
          <cell r="V2825">
            <v>4</v>
          </cell>
          <cell r="W2825" t="str">
            <v>Non</v>
          </cell>
          <cell r="X2825" t="str">
            <v>Cap</v>
          </cell>
          <cell r="Y2825" t="str">
            <v>15h00 J-1</v>
          </cell>
          <cell r="Z2825" t="str">
            <v>J+2</v>
          </cell>
          <cell r="AB2825" t="str">
            <v>Non</v>
          </cell>
          <cell r="AC2825" t="str">
            <v>Oui</v>
          </cell>
          <cell r="AD2825">
            <v>1.75</v>
          </cell>
          <cell r="AE2825">
            <v>2.09</v>
          </cell>
        </row>
        <row r="2826">
          <cell r="A2826" t="str">
            <v>LU0188497985</v>
          </cell>
          <cell r="B2826" t="str">
            <v>Pictet-Emerging Markets Index I USD</v>
          </cell>
          <cell r="D2826">
            <v>0</v>
          </cell>
          <cell r="E2826" t="str">
            <v>SICAV</v>
          </cell>
          <cell r="F2826" t="str">
            <v>Pictet AM</v>
          </cell>
          <cell r="G2826" t="str">
            <v>Pictet Asset Management (Europe) SA</v>
          </cell>
          <cell r="H2826" t="str">
            <v>USD</v>
          </cell>
          <cell r="I2826" t="str">
            <v>MSCI EM NR USD</v>
          </cell>
          <cell r="J2826" t="str">
            <v>www.am.pictet</v>
          </cell>
          <cell r="K2826" t="str">
            <v>Actions Marchés Emergents</v>
          </cell>
          <cell r="L2826" t="str">
            <v>Europe Fonds ouverts  - Actions Marchés Emergents</v>
          </cell>
          <cell r="M2826" t="str">
            <v>FJ00</v>
          </cell>
          <cell r="N2826" t="str">
            <v>FJ00B</v>
          </cell>
          <cell r="O2826" t="str">
            <v>Quotidien</v>
          </cell>
          <cell r="P2826" t="str">
            <v>Austria;Belgium;Switzerland;Cyprus;Germany;Spain;Finland;France;United Kingdom;Greece;Italy;Liechtenstein;Luxembourg;Netherlands;Norway;Portugal;Sweden;</v>
          </cell>
          <cell r="Q2826" t="str">
            <v>Non</v>
          </cell>
          <cell r="R2826" t="str">
            <v/>
          </cell>
          <cell r="S2826" t="str">
            <v/>
          </cell>
          <cell r="T2826" t="str">
            <v>Marchés Emergents</v>
          </cell>
          <cell r="U2826" t="str">
            <v>Global Emerging Mkts</v>
          </cell>
          <cell r="V2826">
            <v>6</v>
          </cell>
          <cell r="W2826" t="str">
            <v>Non</v>
          </cell>
          <cell r="X2826" t="str">
            <v>Cap</v>
          </cell>
          <cell r="Y2826" t="str">
            <v>12h00 J-1</v>
          </cell>
          <cell r="Z2826" t="str">
            <v>J+2</v>
          </cell>
          <cell r="AB2826" t="str">
            <v>Non</v>
          </cell>
          <cell r="AC2826" t="str">
            <v>Oui</v>
          </cell>
          <cell r="AD2826">
            <v>0.2</v>
          </cell>
          <cell r="AE2826">
            <v>0.42</v>
          </cell>
        </row>
        <row r="2827">
          <cell r="A2827" t="str">
            <v>LU0188499254</v>
          </cell>
          <cell r="B2827" t="str">
            <v>Pictet-Emerging Markets Index P USD</v>
          </cell>
          <cell r="C2827" t="str">
            <v/>
          </cell>
          <cell r="D2827">
            <v>0</v>
          </cell>
          <cell r="E2827" t="str">
            <v>SICAV</v>
          </cell>
          <cell r="F2827" t="str">
            <v>Pictet AM</v>
          </cell>
          <cell r="G2827" t="str">
            <v>Pictet Asset Management (Europe) SA</v>
          </cell>
          <cell r="H2827" t="str">
            <v>USD</v>
          </cell>
          <cell r="I2827" t="str">
            <v>MSCI EM NR USD</v>
          </cell>
          <cell r="J2827" t="str">
            <v>www.am.pictet</v>
          </cell>
          <cell r="K2827" t="str">
            <v>Actions Marchés Emergents</v>
          </cell>
          <cell r="L2827" t="str">
            <v>Europe Fonds ouverts  - Actions Marchés Emergents</v>
          </cell>
          <cell r="M2827" t="str">
            <v>FJ00</v>
          </cell>
          <cell r="N2827" t="str">
            <v>FJ00B</v>
          </cell>
          <cell r="O2827" t="str">
            <v>Quotidien</v>
          </cell>
          <cell r="P2827" t="str">
            <v>Austria;Belgium;Switzerland;Chile;Germany;Spain;Finland;France;United Kingdom;Greece;Italy;Liechtenstein;Luxembourg;Netherlands;Portugal;Sweden;</v>
          </cell>
          <cell r="Q2827" t="str">
            <v>Non</v>
          </cell>
          <cell r="R2827" t="str">
            <v/>
          </cell>
          <cell r="S2827" t="str">
            <v/>
          </cell>
          <cell r="T2827" t="str">
            <v>Marchés Emergents</v>
          </cell>
          <cell r="U2827" t="str">
            <v>Global Emerging Mkts</v>
          </cell>
          <cell r="V2827">
            <v>6</v>
          </cell>
          <cell r="W2827" t="str">
            <v>Non</v>
          </cell>
          <cell r="X2827" t="str">
            <v>Cap</v>
          </cell>
          <cell r="Y2827" t="str">
            <v>15h00</v>
          </cell>
          <cell r="Z2827" t="str">
            <v>J+4</v>
          </cell>
          <cell r="AB2827" t="str">
            <v>Non</v>
          </cell>
          <cell r="AC2827" t="str">
            <v>Oui</v>
          </cell>
          <cell r="AD2827">
            <v>0.9</v>
          </cell>
          <cell r="AE2827">
            <v>0.62</v>
          </cell>
        </row>
        <row r="2828">
          <cell r="A2828" t="str">
            <v>LU0188499684</v>
          </cell>
          <cell r="B2828" t="str">
            <v>Pictet-Emerging Markets Index R USD</v>
          </cell>
          <cell r="C2828" t="str">
            <v/>
          </cell>
          <cell r="D2828">
            <v>1</v>
          </cell>
          <cell r="E2828" t="str">
            <v>SICAV</v>
          </cell>
          <cell r="F2828" t="str">
            <v>Pictet AM</v>
          </cell>
          <cell r="G2828" t="str">
            <v>Pictet Asset Management (Europe) SA</v>
          </cell>
          <cell r="H2828" t="str">
            <v>USD</v>
          </cell>
          <cell r="I2828" t="str">
            <v>MSCI EM NR USD</v>
          </cell>
          <cell r="J2828" t="str">
            <v>www.am.pictet</v>
          </cell>
          <cell r="K2828" t="str">
            <v>Actions Marchés Emergents</v>
          </cell>
          <cell r="L2828" t="str">
            <v>Europe Fonds ouverts  - Actions Marchés Emergents</v>
          </cell>
          <cell r="M2828" t="str">
            <v>FJ00</v>
          </cell>
          <cell r="N2828" t="str">
            <v>FJ00B</v>
          </cell>
          <cell r="O2828" t="str">
            <v>Quotidien</v>
          </cell>
          <cell r="P2828" t="str">
            <v>Austria;Belgium;Switzerland;Chile;Germany;Spain;Finland;France;United Kingdom;Greece;Italy;Liechtenstein;Luxembourg;Netherlands;Peru;Portugal;Sweden;</v>
          </cell>
          <cell r="Q2828" t="str">
            <v>Non</v>
          </cell>
          <cell r="R2828" t="str">
            <v/>
          </cell>
          <cell r="S2828" t="str">
            <v/>
          </cell>
          <cell r="T2828" t="str">
            <v>Marchés Emergents</v>
          </cell>
          <cell r="U2828" t="str">
            <v>Global Emerging Mkts</v>
          </cell>
          <cell r="V2828">
            <v>6</v>
          </cell>
          <cell r="W2828" t="str">
            <v>Non</v>
          </cell>
          <cell r="X2828" t="str">
            <v>Cap</v>
          </cell>
          <cell r="Y2828" t="str">
            <v>15h00</v>
          </cell>
          <cell r="Z2828" t="str">
            <v>J+4</v>
          </cell>
          <cell r="AB2828" t="str">
            <v>Non</v>
          </cell>
          <cell r="AC2828" t="str">
            <v>Oui</v>
          </cell>
          <cell r="AD2828">
            <v>0.6</v>
          </cell>
          <cell r="AE2828">
            <v>0.82</v>
          </cell>
        </row>
        <row r="2829">
          <cell r="A2829" t="str">
            <v>LU0130729220</v>
          </cell>
          <cell r="B2829" t="str">
            <v>Pictet-Emerging Markets P USD</v>
          </cell>
          <cell r="C2829" t="str">
            <v/>
          </cell>
          <cell r="D2829">
            <v>3</v>
          </cell>
          <cell r="E2829" t="str">
            <v>SICAV</v>
          </cell>
          <cell r="F2829" t="str">
            <v>Pictet AM</v>
          </cell>
          <cell r="G2829" t="str">
            <v>Pictet Asset Management (Europe) SA</v>
          </cell>
          <cell r="H2829" t="str">
            <v>USD</v>
          </cell>
          <cell r="I2829" t="str">
            <v>MSCI EM NR EUR</v>
          </cell>
          <cell r="J2829" t="str">
            <v>www.am.pictet</v>
          </cell>
          <cell r="K2829" t="str">
            <v>Actions Marchés Emergents</v>
          </cell>
          <cell r="L2829" t="str">
            <v>Europe Fonds ouverts  - Actions Marchés Emergents</v>
          </cell>
          <cell r="M2829" t="str">
            <v>FJ00</v>
          </cell>
          <cell r="N2829" t="str">
            <v>FJ00B</v>
          </cell>
          <cell r="O2829" t="str">
            <v>Quotidien</v>
          </cell>
          <cell r="P2829" t="str">
            <v>Austria;Belgium;Switzerland;Chile;Germany;Spain;Finland;France;United Kingdom;Greece;Hong Kong;Italy;Liechtenstein;Luxembourg;Netherlands;Peru;Portugal;Sweden;</v>
          </cell>
          <cell r="Q2829" t="str">
            <v>Non</v>
          </cell>
          <cell r="R2829" t="str">
            <v/>
          </cell>
          <cell r="S2829" t="str">
            <v/>
          </cell>
          <cell r="T2829" t="str">
            <v>Marchés Emergents</v>
          </cell>
          <cell r="U2829" t="str">
            <v>Global Emerging Mkts</v>
          </cell>
          <cell r="V2829">
            <v>6</v>
          </cell>
          <cell r="W2829" t="str">
            <v>Non</v>
          </cell>
          <cell r="X2829" t="str">
            <v>Cap</v>
          </cell>
          <cell r="Y2829" t="str">
            <v>15h00</v>
          </cell>
          <cell r="Z2829" t="str">
            <v>J+4</v>
          </cell>
          <cell r="AB2829" t="str">
            <v>Non</v>
          </cell>
          <cell r="AC2829" t="str">
            <v>Oui</v>
          </cell>
          <cell r="AD2829">
            <v>2.5</v>
          </cell>
          <cell r="AE2829">
            <v>1.78</v>
          </cell>
        </row>
        <row r="2830">
          <cell r="A2830" t="str">
            <v>LU0131726092</v>
          </cell>
          <cell r="B2830" t="str">
            <v>Pictet-Emerging Markets R USD</v>
          </cell>
          <cell r="C2830" t="str">
            <v>Retrait SLEPL 07/21 doublons</v>
          </cell>
          <cell r="D2830">
            <v>0</v>
          </cell>
          <cell r="E2830" t="str">
            <v>SICAV</v>
          </cell>
          <cell r="F2830" t="str">
            <v>Pictet AM</v>
          </cell>
          <cell r="G2830" t="str">
            <v>Pictet Asset Management (Europe) SA</v>
          </cell>
          <cell r="H2830" t="str">
            <v>USD</v>
          </cell>
          <cell r="I2830" t="str">
            <v>MSCI EM NR EUR</v>
          </cell>
          <cell r="J2830" t="str">
            <v>www.am.pictet</v>
          </cell>
          <cell r="K2830" t="str">
            <v>Actions Marchés Emergents</v>
          </cell>
          <cell r="L2830" t="str">
            <v>Europe Fonds ouverts  - Actions Marchés Emergents</v>
          </cell>
          <cell r="M2830" t="str">
            <v>FJ00</v>
          </cell>
          <cell r="N2830" t="str">
            <v>FJ00B</v>
          </cell>
          <cell r="O2830" t="str">
            <v>Quotidien</v>
          </cell>
          <cell r="P2830" t="str">
            <v>Austria;Belgium;Switzerland;Chile;Germany;Spain;Finland;France;United Kingdom;Greece;Italy;Liechtenstein;Luxembourg;Netherlands;Portugal;Sweden;</v>
          </cell>
          <cell r="Q2830" t="str">
            <v>Non</v>
          </cell>
          <cell r="R2830" t="str">
            <v/>
          </cell>
          <cell r="S2830" t="str">
            <v/>
          </cell>
          <cell r="T2830" t="str">
            <v>Marchés Emergents</v>
          </cell>
          <cell r="U2830" t="str">
            <v>Global Emerging Mkts</v>
          </cell>
          <cell r="V2830">
            <v>6</v>
          </cell>
          <cell r="W2830" t="str">
            <v>Non</v>
          </cell>
          <cell r="X2830" t="str">
            <v>Cap</v>
          </cell>
          <cell r="Y2830" t="str">
            <v>15h00</v>
          </cell>
          <cell r="Z2830" t="str">
            <v>J+4</v>
          </cell>
          <cell r="AB2830" t="str">
            <v>Non</v>
          </cell>
          <cell r="AC2830" t="str">
            <v>Oui</v>
          </cell>
          <cell r="AD2830">
            <v>2</v>
          </cell>
          <cell r="AE2830">
            <v>2.38</v>
          </cell>
        </row>
        <row r="2831">
          <cell r="A2831" t="str">
            <v>LU0128492732</v>
          </cell>
          <cell r="B2831" t="str">
            <v>Pictet-EUR Bonds R</v>
          </cell>
          <cell r="C2831" t="str">
            <v/>
          </cell>
          <cell r="D2831">
            <v>0</v>
          </cell>
          <cell r="E2831" t="str">
            <v>SICAV</v>
          </cell>
          <cell r="F2831" t="str">
            <v>Pictet AM</v>
          </cell>
          <cell r="G2831" t="str">
            <v>Pictet Asset Management (Europe) SA</v>
          </cell>
          <cell r="H2831" t="str">
            <v>EUR</v>
          </cell>
          <cell r="I2831" t="str">
            <v>BBgBarc Euro Agg Bond TR EUR</v>
          </cell>
          <cell r="J2831" t="str">
            <v>www.am.pictet</v>
          </cell>
          <cell r="K2831" t="str">
            <v>Obligations Diversifiées EUR</v>
          </cell>
          <cell r="L2831" t="str">
            <v>Europe Fonds ouverts  - Obligations EUR Diversifiées</v>
          </cell>
          <cell r="M2831" t="str">
            <v>BBDA</v>
          </cell>
          <cell r="N2831" t="str">
            <v>BBDAB</v>
          </cell>
          <cell r="O2831" t="str">
            <v>Quotidien</v>
          </cell>
          <cell r="P2831" t="str">
            <v>Austria;Belgium;Switzerland;Cyprus;Germany;Spain;Finland;France;United Kingdom;Greece;Italy;Liechtenstein;Luxembourg;Netherlands;Portugal;Sweden;</v>
          </cell>
          <cell r="Q2831" t="str">
            <v>Non</v>
          </cell>
          <cell r="R2831" t="str">
            <v/>
          </cell>
          <cell r="S2831" t="str">
            <v>+ 85 ans</v>
          </cell>
          <cell r="T2831" t="str">
            <v>Zone Euro</v>
          </cell>
          <cell r="U2831" t="str">
            <v>Euroland</v>
          </cell>
          <cell r="V2831">
            <v>3</v>
          </cell>
          <cell r="W2831" t="str">
            <v>Non</v>
          </cell>
          <cell r="X2831" t="str">
            <v>Cap</v>
          </cell>
          <cell r="Y2831" t="str">
            <v>15h00</v>
          </cell>
          <cell r="Z2831" t="str">
            <v>J+2</v>
          </cell>
          <cell r="AB2831" t="str">
            <v>Non</v>
          </cell>
          <cell r="AC2831" t="str">
            <v>Oui</v>
          </cell>
          <cell r="AD2831">
            <v>1</v>
          </cell>
          <cell r="AE2831">
            <v>1.2</v>
          </cell>
        </row>
        <row r="2832">
          <cell r="A2832" t="str">
            <v>LU0128472205</v>
          </cell>
          <cell r="B2832" t="str">
            <v>Pictet-EUR Corporate Bonds I</v>
          </cell>
          <cell r="D2832">
            <v>2</v>
          </cell>
          <cell r="E2832" t="str">
            <v>SICAV</v>
          </cell>
          <cell r="F2832" t="str">
            <v>Pictet AM</v>
          </cell>
          <cell r="G2832" t="str">
            <v>Pictet Asset Management (Europe) SA</v>
          </cell>
          <cell r="H2832" t="str">
            <v>EUR</v>
          </cell>
          <cell r="I2832" t="str">
            <v>BBgBarc Euro Agg Corps TR EUR</v>
          </cell>
          <cell r="J2832" t="str">
            <v>www.am.pictet</v>
          </cell>
          <cell r="K2832" t="str">
            <v>Emprunts Privés EUR</v>
          </cell>
          <cell r="L2832" t="str">
            <v>Europe Fonds ouverts  - Obligations EUR Emprunts Privés</v>
          </cell>
          <cell r="M2832" t="str">
            <v>BCLA</v>
          </cell>
          <cell r="N2832" t="str">
            <v>BCLAB</v>
          </cell>
          <cell r="O2832" t="str">
            <v>Quotidien</v>
          </cell>
          <cell r="P2832" t="str">
            <v>Austria;Belgium;Switzerland;Cyprus;Germany;Denmark;Spain;Finland;France;United Kingdom;Greece;Italy;Liechtenstein;Luxembourg;Netherlands;Norway;Portugal;Sweden;</v>
          </cell>
          <cell r="Q2832" t="str">
            <v>Non</v>
          </cell>
          <cell r="R2832" t="str">
            <v/>
          </cell>
          <cell r="S2832" t="str">
            <v>+ 85 ans</v>
          </cell>
          <cell r="T2832" t="str">
            <v>Zone Euro</v>
          </cell>
          <cell r="U2832" t="str">
            <v>Euroland</v>
          </cell>
          <cell r="V2832">
            <v>3</v>
          </cell>
          <cell r="W2832" t="str">
            <v>Non</v>
          </cell>
          <cell r="X2832" t="str">
            <v>Cap</v>
          </cell>
          <cell r="Y2832" t="str">
            <v>15h00 J-1</v>
          </cell>
          <cell r="Z2832" t="str">
            <v>J+2</v>
          </cell>
          <cell r="AB2832" t="str">
            <v>Non</v>
          </cell>
          <cell r="AC2832" t="str">
            <v>Oui</v>
          </cell>
          <cell r="AD2832">
            <v>0.4</v>
          </cell>
          <cell r="AE2832">
            <v>0.61</v>
          </cell>
        </row>
        <row r="2833">
          <cell r="A2833" t="str">
            <v>LU0128470845</v>
          </cell>
          <cell r="B2833" t="str">
            <v>Pictet-EUR Corporate Bonds P</v>
          </cell>
          <cell r="C2833" t="str">
            <v>Retrait SLEPL 07/21 doublons</v>
          </cell>
          <cell r="D2833">
            <v>0</v>
          </cell>
          <cell r="E2833" t="str">
            <v>SICAV</v>
          </cell>
          <cell r="F2833" t="str">
            <v>Pictet AM</v>
          </cell>
          <cell r="G2833" t="str">
            <v>Pictet Asset Management (Europe) SA</v>
          </cell>
          <cell r="H2833" t="str">
            <v>EUR</v>
          </cell>
          <cell r="I2833" t="str">
            <v>BBgBarc Euro Agg Corps TR EUR</v>
          </cell>
          <cell r="J2833" t="str">
            <v>www.am.pictet</v>
          </cell>
          <cell r="K2833" t="str">
            <v>Emprunts Privés EUR</v>
          </cell>
          <cell r="L2833" t="str">
            <v>Europe Fonds ouverts  - Obligations EUR Emprunts Privés</v>
          </cell>
          <cell r="M2833" t="str">
            <v>BCLA</v>
          </cell>
          <cell r="N2833" t="str">
            <v>BCLAB</v>
          </cell>
          <cell r="O2833" t="str">
            <v>Quotidien</v>
          </cell>
          <cell r="P2833" t="str">
            <v>Austria;Belgium;Switzerland;Cyprus;Germany;Spain;Finland;France;United Kingdom;Greece;Italy;Liechtenstein;Luxembourg;Netherlands;Portugal;Sweden;</v>
          </cell>
          <cell r="Q2833" t="str">
            <v>Non</v>
          </cell>
          <cell r="R2833" t="str">
            <v/>
          </cell>
          <cell r="S2833" t="str">
            <v>+ 85 ans</v>
          </cell>
          <cell r="T2833" t="str">
            <v>Zone Euro</v>
          </cell>
          <cell r="U2833" t="str">
            <v>Euroland</v>
          </cell>
          <cell r="V2833">
            <v>3</v>
          </cell>
          <cell r="W2833" t="str">
            <v>Non</v>
          </cell>
          <cell r="X2833" t="str">
            <v>Cap</v>
          </cell>
          <cell r="Y2833" t="str">
            <v>15h00 J-1</v>
          </cell>
          <cell r="Z2833" t="str">
            <v>J+2</v>
          </cell>
          <cell r="AB2833" t="str">
            <v>Non</v>
          </cell>
          <cell r="AC2833" t="str">
            <v>Oui</v>
          </cell>
          <cell r="AD2833">
            <v>0.9</v>
          </cell>
          <cell r="AE2833">
            <v>1.01</v>
          </cell>
        </row>
        <row r="2834">
          <cell r="A2834" t="str">
            <v>LU0241467157</v>
          </cell>
          <cell r="B2834" t="str">
            <v>Pictet-EUR Government Bonds I</v>
          </cell>
          <cell r="D2834">
            <v>1</v>
          </cell>
          <cell r="E2834" t="str">
            <v>SICAV</v>
          </cell>
          <cell r="F2834" t="str">
            <v>Pictet AM</v>
          </cell>
          <cell r="G2834" t="str">
            <v>Pictet Asset Management (Europe) SA</v>
          </cell>
          <cell r="H2834" t="str">
            <v>EUR</v>
          </cell>
          <cell r="I2834" t="str">
            <v>JPM EMU Investment Grade TR EUR</v>
          </cell>
          <cell r="J2834" t="str">
            <v>www.am.pictet</v>
          </cell>
          <cell r="K2834" t="str">
            <v>Emprunts d'Etat EUR</v>
          </cell>
          <cell r="L2834" t="str">
            <v>Europe Fonds ouverts  - Obligations EUR Emprunts d'Etat</v>
          </cell>
          <cell r="M2834" t="str">
            <v>BAAA</v>
          </cell>
          <cell r="N2834" t="str">
            <v>BAAAB</v>
          </cell>
          <cell r="O2834" t="str">
            <v>Quotidien</v>
          </cell>
          <cell r="P2834" t="str">
            <v>Austria;Belgium;Switzerland;Cyprus;Germany;Spain;Finland;France;United Kingdom;Greece;Italy;Liechtenstein;Luxembourg;Netherlands;Portugal;Sweden;</v>
          </cell>
          <cell r="Q2834" t="str">
            <v>Non</v>
          </cell>
          <cell r="R2834" t="str">
            <v/>
          </cell>
          <cell r="S2834" t="str">
            <v>+ 85 ans</v>
          </cell>
          <cell r="T2834" t="str">
            <v>Zone Euro</v>
          </cell>
          <cell r="U2834" t="str">
            <v>Euroland</v>
          </cell>
          <cell r="V2834">
            <v>3</v>
          </cell>
          <cell r="W2834" t="str">
            <v>Non</v>
          </cell>
          <cell r="X2834" t="str">
            <v>Cap</v>
          </cell>
          <cell r="Y2834" t="str">
            <v>15h00</v>
          </cell>
          <cell r="Z2834" t="str">
            <v>J+2</v>
          </cell>
          <cell r="AB2834" t="str">
            <v>Non</v>
          </cell>
          <cell r="AC2834" t="str">
            <v>Oui</v>
          </cell>
          <cell r="AD2834">
            <v>0.2</v>
          </cell>
          <cell r="AE2834">
            <v>0.39</v>
          </cell>
        </row>
        <row r="2835">
          <cell r="A2835" t="str">
            <v>LU0241468122</v>
          </cell>
          <cell r="B2835" t="str">
            <v>Pictet-EUR Government Bonds R</v>
          </cell>
          <cell r="C2835" t="str">
            <v>Retrait SLEPL 07/21 doublons</v>
          </cell>
          <cell r="D2835">
            <v>0</v>
          </cell>
          <cell r="E2835" t="str">
            <v>SICAV</v>
          </cell>
          <cell r="F2835" t="str">
            <v>Pictet AM</v>
          </cell>
          <cell r="G2835" t="str">
            <v>Pictet Asset Management (Europe) SA</v>
          </cell>
          <cell r="H2835" t="str">
            <v>EUR</v>
          </cell>
          <cell r="I2835" t="str">
            <v>JPM EMU Investment Grade TR EUR</v>
          </cell>
          <cell r="J2835" t="str">
            <v>www.am.pictet</v>
          </cell>
          <cell r="K2835" t="str">
            <v>Emprunts d'Etat EUR</v>
          </cell>
          <cell r="L2835" t="str">
            <v>Europe Fonds ouverts  - Obligations EUR Emprunts d'Etat</v>
          </cell>
          <cell r="M2835" t="str">
            <v>BAAA</v>
          </cell>
          <cell r="N2835" t="str">
            <v>BAAAB</v>
          </cell>
          <cell r="O2835" t="str">
            <v>Quotidien</v>
          </cell>
          <cell r="P2835" t="str">
            <v>Austria;Belgium;Switzerland;Cyprus;Germany;Spain;Finland;France;United Kingdom;Greece;Italy;Liechtenstein;Luxembourg;Netherlands;Portugal;Sweden;</v>
          </cell>
          <cell r="Q2835" t="str">
            <v>Non</v>
          </cell>
          <cell r="R2835" t="str">
            <v/>
          </cell>
          <cell r="S2835" t="str">
            <v>+ 85 ans</v>
          </cell>
          <cell r="T2835" t="str">
            <v>Zone Euro</v>
          </cell>
          <cell r="U2835" t="str">
            <v>Euroland</v>
          </cell>
          <cell r="V2835">
            <v>3</v>
          </cell>
          <cell r="W2835" t="str">
            <v>Non</v>
          </cell>
          <cell r="X2835" t="str">
            <v>Cap</v>
          </cell>
          <cell r="Y2835" t="str">
            <v>15h00</v>
          </cell>
          <cell r="Z2835" t="str">
            <v>J+2</v>
          </cell>
          <cell r="AB2835" t="str">
            <v>Non</v>
          </cell>
          <cell r="AC2835" t="str">
            <v>Oui</v>
          </cell>
          <cell r="AD2835">
            <v>0.6</v>
          </cell>
          <cell r="AE2835">
            <v>0.79</v>
          </cell>
        </row>
        <row r="2836">
          <cell r="A2836" t="str">
            <v>LU0133806785</v>
          </cell>
          <cell r="B2836" t="str">
            <v>Pictet-EUR High Yield I</v>
          </cell>
          <cell r="D2836">
            <v>0</v>
          </cell>
          <cell r="E2836" t="str">
            <v>SICAV</v>
          </cell>
          <cell r="F2836" t="str">
            <v>Pictet AM</v>
          </cell>
          <cell r="G2836" t="str">
            <v>Pictet Asset Management (Europe) SA</v>
          </cell>
          <cell r="H2836" t="str">
            <v>EUR</v>
          </cell>
          <cell r="I2836" t="str">
            <v>ICE BofA EUR HY Constnd TR USD</v>
          </cell>
          <cell r="J2836" t="str">
            <v>www.am.pictet</v>
          </cell>
          <cell r="K2836" t="str">
            <v>Obligations Haut Rendement EUR</v>
          </cell>
          <cell r="L2836" t="str">
            <v>Europe Fonds ouverts  - Obligations EUR Haut Rendement</v>
          </cell>
          <cell r="M2836" t="str">
            <v>BCNA</v>
          </cell>
          <cell r="N2836" t="str">
            <v>BCNAB</v>
          </cell>
          <cell r="O2836" t="str">
            <v>Quotidien</v>
          </cell>
          <cell r="P2836" t="str">
            <v>Austria;Belgium;Switzerland;Cyprus;Germany;Denmark;Spain;Finland;France;United Kingdom;Greece;Italy;Liechtenstein;Luxembourg;Netherlands;Norway;Portugal;Sweden;</v>
          </cell>
          <cell r="Q2836" t="str">
            <v>Non</v>
          </cell>
          <cell r="R2836" t="str">
            <v/>
          </cell>
          <cell r="S2836" t="str">
            <v>+ 85 ans</v>
          </cell>
          <cell r="T2836" t="str">
            <v>Zone Euro</v>
          </cell>
          <cell r="U2836" t="str">
            <v>Euroland</v>
          </cell>
          <cell r="V2836">
            <v>4</v>
          </cell>
          <cell r="W2836" t="str">
            <v>Non</v>
          </cell>
          <cell r="X2836" t="str">
            <v>Cap</v>
          </cell>
          <cell r="Y2836" t="str">
            <v>15h00 J-1</v>
          </cell>
          <cell r="Z2836" t="str">
            <v>J+2</v>
          </cell>
          <cell r="AB2836" t="str">
            <v>Non</v>
          </cell>
          <cell r="AC2836" t="str">
            <v>Oui</v>
          </cell>
          <cell r="AD2836">
            <v>0.55000000000000004</v>
          </cell>
          <cell r="AE2836">
            <v>0.83</v>
          </cell>
        </row>
        <row r="2837">
          <cell r="A2837" t="str">
            <v>LU0133807163</v>
          </cell>
          <cell r="B2837" t="str">
            <v>Pictet-EUR High Yield P</v>
          </cell>
          <cell r="D2837">
            <v>0</v>
          </cell>
          <cell r="E2837" t="str">
            <v>SICAV</v>
          </cell>
          <cell r="F2837" t="str">
            <v>Pictet AM</v>
          </cell>
          <cell r="G2837" t="str">
            <v>Pictet Asset Management (Europe) SA</v>
          </cell>
          <cell r="H2837" t="str">
            <v>EUR</v>
          </cell>
          <cell r="I2837" t="str">
            <v>ICE BofA EUR HY Constnd TR USD</v>
          </cell>
          <cell r="J2837" t="str">
            <v>www.am.pictet</v>
          </cell>
          <cell r="K2837" t="str">
            <v>Obligations Haut Rendement EUR</v>
          </cell>
          <cell r="L2837" t="str">
            <v>Europe Fonds ouverts  - Obligations EUR Haut Rendement</v>
          </cell>
          <cell r="M2837" t="str">
            <v>BCNA</v>
          </cell>
          <cell r="N2837" t="str">
            <v>BCNAB</v>
          </cell>
          <cell r="O2837" t="str">
            <v>Quotidien</v>
          </cell>
          <cell r="P2837" t="str">
            <v>Austria;Belgium;Switzerland;Cyprus;Germany;Spain;Finland;France;United Kingdom;Greece;Italy;Liechtenstein;Luxembourg;Netherlands;Portugal;Sweden;</v>
          </cell>
          <cell r="Q2837" t="str">
            <v>Non</v>
          </cell>
          <cell r="R2837" t="str">
            <v/>
          </cell>
          <cell r="S2837" t="str">
            <v>+ 85 ans</v>
          </cell>
          <cell r="T2837" t="str">
            <v>Zone Euro</v>
          </cell>
          <cell r="U2837" t="str">
            <v>Euroland</v>
          </cell>
          <cell r="V2837">
            <v>4</v>
          </cell>
          <cell r="W2837" t="str">
            <v>Non</v>
          </cell>
          <cell r="X2837" t="str">
            <v>Cap</v>
          </cell>
          <cell r="AB2837" t="str">
            <v>Non</v>
          </cell>
          <cell r="AC2837" t="str">
            <v>Oui</v>
          </cell>
          <cell r="AD2837">
            <v>1.45</v>
          </cell>
          <cell r="AE2837">
            <v>1.38</v>
          </cell>
        </row>
        <row r="2838">
          <cell r="A2838" t="str">
            <v>LU0133807916</v>
          </cell>
          <cell r="B2838" t="str">
            <v>Pictet-EUR High Yield R</v>
          </cell>
          <cell r="C2838" t="str">
            <v/>
          </cell>
          <cell r="D2838">
            <v>1</v>
          </cell>
          <cell r="E2838" t="str">
            <v>SICAV</v>
          </cell>
          <cell r="F2838" t="str">
            <v>Pictet AM</v>
          </cell>
          <cell r="G2838" t="str">
            <v>Pictet Asset Management (Europe) SA</v>
          </cell>
          <cell r="H2838" t="str">
            <v>EUR</v>
          </cell>
          <cell r="I2838" t="str">
            <v>ICE BofA EUR HY Constnd TR USD</v>
          </cell>
          <cell r="J2838" t="str">
            <v>www.am.pictet</v>
          </cell>
          <cell r="K2838" t="str">
            <v>Obligations Haut Rendement EUR</v>
          </cell>
          <cell r="L2838" t="str">
            <v>Europe Fonds ouverts  - Obligations EUR Haut Rendement</v>
          </cell>
          <cell r="M2838" t="str">
            <v>BCNA</v>
          </cell>
          <cell r="N2838" t="str">
            <v>BCNAB</v>
          </cell>
          <cell r="O2838" t="str">
            <v>Quotidien</v>
          </cell>
          <cell r="P2838" t="str">
            <v>Austria;Belgium;Switzerland;Chile;Germany;Spain;Finland;France;United Kingdom;Greece;Italy;Liechtenstein;Luxembourg;Netherlands;Portugal;Sweden;</v>
          </cell>
          <cell r="Q2838" t="str">
            <v>Non</v>
          </cell>
          <cell r="R2838" t="str">
            <v/>
          </cell>
          <cell r="S2838" t="str">
            <v>+ 85 ans</v>
          </cell>
          <cell r="T2838" t="str">
            <v>Zone Euro</v>
          </cell>
          <cell r="U2838" t="str">
            <v>Euroland</v>
          </cell>
          <cell r="V2838">
            <v>4</v>
          </cell>
          <cell r="W2838" t="str">
            <v>Non</v>
          </cell>
          <cell r="X2838" t="str">
            <v>Cap</v>
          </cell>
          <cell r="Y2838" t="str">
            <v>15h00 J-1</v>
          </cell>
          <cell r="Z2838" t="str">
            <v>J+2</v>
          </cell>
          <cell r="AB2838" t="str">
            <v>Non</v>
          </cell>
          <cell r="AC2838" t="str">
            <v>Oui</v>
          </cell>
          <cell r="AD2838">
            <v>1.6</v>
          </cell>
          <cell r="AE2838">
            <v>1.8811800000000001</v>
          </cell>
        </row>
        <row r="2839">
          <cell r="A2839" t="str">
            <v>LU0167160653</v>
          </cell>
          <cell r="B2839" t="str">
            <v>Pictet-EUR Short Mid-Term Bonds R</v>
          </cell>
          <cell r="C2839" t="str">
            <v/>
          </cell>
          <cell r="D2839">
            <v>1</v>
          </cell>
          <cell r="E2839" t="str">
            <v>SICAV</v>
          </cell>
          <cell r="F2839" t="str">
            <v>Pictet AM</v>
          </cell>
          <cell r="G2839" t="str">
            <v>Pictet Asset Management (Europe) SA</v>
          </cell>
          <cell r="H2839" t="str">
            <v>EUR</v>
          </cell>
          <cell r="I2839" t="str">
            <v>JPM EMU Gov Invet Grade 1-3 Yrs</v>
          </cell>
          <cell r="J2839" t="str">
            <v>www.am.pictet</v>
          </cell>
          <cell r="K2839" t="str">
            <v>Obligations Diversifiés EUR - Court terme</v>
          </cell>
          <cell r="L2839" t="str">
            <v>Europe Fonds ouverts  - Obligations EUR Diversifiées Court Terme</v>
          </cell>
          <cell r="M2839" t="str">
            <v>BBCA</v>
          </cell>
          <cell r="N2839" t="str">
            <v>BBCAB</v>
          </cell>
          <cell r="O2839" t="str">
            <v>Quotidien</v>
          </cell>
          <cell r="P2839" t="str">
            <v>Austria;Belgium;Switzerland;Cyprus;Germany;Spain;Finland;France;United Kingdom;Greece;Italy;Liechtenstein;Luxembourg;Netherlands;Portugal;Sweden;</v>
          </cell>
          <cell r="Q2839" t="str">
            <v>Non</v>
          </cell>
          <cell r="R2839" t="str">
            <v/>
          </cell>
          <cell r="S2839" t="str">
            <v>+ 85 ans</v>
          </cell>
          <cell r="T2839" t="str">
            <v>Zone Euro</v>
          </cell>
          <cell r="U2839" t="str">
            <v>Euroland</v>
          </cell>
          <cell r="V2839">
            <v>2</v>
          </cell>
          <cell r="W2839" t="str">
            <v>Non</v>
          </cell>
          <cell r="X2839" t="str">
            <v>Cap</v>
          </cell>
          <cell r="Y2839" t="str">
            <v>15h00</v>
          </cell>
          <cell r="Z2839" t="str">
            <v>J+2</v>
          </cell>
          <cell r="AB2839" t="str">
            <v>Non</v>
          </cell>
          <cell r="AC2839" t="str">
            <v>Oui</v>
          </cell>
          <cell r="AD2839">
            <v>0.45</v>
          </cell>
          <cell r="AE2839">
            <v>0.66</v>
          </cell>
        </row>
        <row r="2840">
          <cell r="A2840" t="str">
            <v>LU0954602677</v>
          </cell>
          <cell r="B2840" t="str">
            <v>Pictet-EUR Short Term Corp Bds I</v>
          </cell>
          <cell r="D2840">
            <v>0</v>
          </cell>
          <cell r="E2840" t="str">
            <v>SICAV</v>
          </cell>
          <cell r="F2840" t="str">
            <v>Pictet AM</v>
          </cell>
          <cell r="G2840" t="str">
            <v>Pictet Asset Management (Europe) SA</v>
          </cell>
          <cell r="H2840" t="str">
            <v>EUR</v>
          </cell>
          <cell r="I2840" t="str">
            <v>BBgBarc Euro Agg Corp 1-3y A-BBB</v>
          </cell>
          <cell r="J2840" t="str">
            <v>www.am.pictet</v>
          </cell>
          <cell r="K2840" t="str">
            <v>Obligations Diversifiés EUR - Court terme</v>
          </cell>
          <cell r="L2840" t="str">
            <v>Europe Fonds ouverts  - Obligations EUR Emprunts Privés Court Terme</v>
          </cell>
          <cell r="M2840" t="str">
            <v>BBCA</v>
          </cell>
          <cell r="N2840" t="str">
            <v>BBCAB</v>
          </cell>
          <cell r="O2840" t="str">
            <v>Quotidien</v>
          </cell>
          <cell r="P2840" t="str">
            <v>Austria;Belgium;Switzerland;Cyprus;Germany;Denmark;Spain;Finland;France;United Kingdom;Greece;Italy;Liechtenstein;Luxembourg;Netherlands;Norway;Portugal;Sweden;</v>
          </cell>
          <cell r="Q2840" t="str">
            <v>Non</v>
          </cell>
          <cell r="R2840" t="str">
            <v/>
          </cell>
          <cell r="S2840" t="str">
            <v>+ 85 ans</v>
          </cell>
          <cell r="T2840" t="str">
            <v>International</v>
          </cell>
          <cell r="U2840" t="str">
            <v>Global</v>
          </cell>
          <cell r="V2840">
            <v>2</v>
          </cell>
          <cell r="W2840" t="str">
            <v>Non</v>
          </cell>
          <cell r="X2840" t="str">
            <v>Cap</v>
          </cell>
          <cell r="Y2840" t="str">
            <v>15h00</v>
          </cell>
          <cell r="Z2840" t="str">
            <v>J+2</v>
          </cell>
          <cell r="AB2840" t="str">
            <v>Non</v>
          </cell>
          <cell r="AC2840" t="str">
            <v>Oui</v>
          </cell>
          <cell r="AD2840">
            <v>0.25</v>
          </cell>
          <cell r="AE2840">
            <v>0.46</v>
          </cell>
        </row>
        <row r="2841">
          <cell r="A2841" t="str">
            <v>LU0954602750</v>
          </cell>
          <cell r="B2841" t="str">
            <v>Pictet-EUR Short Term Corp Bds P EUR</v>
          </cell>
          <cell r="D2841">
            <v>1</v>
          </cell>
          <cell r="E2841" t="str">
            <v>SICAV</v>
          </cell>
          <cell r="F2841" t="str">
            <v>Pictet AM</v>
          </cell>
          <cell r="G2841" t="str">
            <v>Pictet Asset Management (Europe) SA</v>
          </cell>
          <cell r="H2841" t="str">
            <v>EUR</v>
          </cell>
          <cell r="I2841" t="str">
            <v>BBgBarc Euro Agg Corp 1-3y A-BBB</v>
          </cell>
          <cell r="J2841" t="str">
            <v>www.am.pictet</v>
          </cell>
          <cell r="K2841" t="str">
            <v>Obligations Diversifiés EUR - Court terme</v>
          </cell>
          <cell r="L2841" t="str">
            <v>Europe Fonds ouverts  - Obligations EUR Emprunts Privés Court Terme</v>
          </cell>
          <cell r="M2841" t="str">
            <v>BBCA</v>
          </cell>
          <cell r="N2841" t="str">
            <v>BBCAB</v>
          </cell>
          <cell r="O2841" t="str">
            <v>Quotidien</v>
          </cell>
          <cell r="P2841" t="str">
            <v>Austria;Belgium;Switzerland;Cyprus;Germany;Spain;Finland;France;United Kingdom;Greece;Italy;Liechtenstein;Luxembourg;Netherlands;Portugal;Sweden;</v>
          </cell>
          <cell r="Q2841" t="str">
            <v>Non</v>
          </cell>
          <cell r="R2841" t="str">
            <v/>
          </cell>
          <cell r="S2841" t="str">
            <v>+ 85 ans</v>
          </cell>
          <cell r="T2841" t="str">
            <v>International</v>
          </cell>
          <cell r="U2841" t="str">
            <v>Global</v>
          </cell>
          <cell r="V2841">
            <v>2</v>
          </cell>
          <cell r="W2841" t="str">
            <v>Non</v>
          </cell>
          <cell r="X2841" t="str">
            <v>Cap</v>
          </cell>
          <cell r="Y2841" t="str">
            <v>15h00</v>
          </cell>
          <cell r="Z2841" t="str">
            <v>J+2</v>
          </cell>
          <cell r="AB2841" t="str">
            <v>Non</v>
          </cell>
          <cell r="AC2841" t="str">
            <v>Oui</v>
          </cell>
          <cell r="AD2841">
            <v>0.9</v>
          </cell>
          <cell r="AE2841">
            <v>0.71</v>
          </cell>
        </row>
        <row r="2842">
          <cell r="A2842" t="str">
            <v>LU0954602917</v>
          </cell>
          <cell r="B2842" t="str">
            <v>Pictet-EUR Short Term Corp Bds R</v>
          </cell>
          <cell r="D2842">
            <v>0</v>
          </cell>
          <cell r="E2842" t="str">
            <v>SICAV</v>
          </cell>
          <cell r="F2842" t="str">
            <v>Pictet AM</v>
          </cell>
          <cell r="G2842" t="str">
            <v>Pictet Asset Management (Europe) SA</v>
          </cell>
          <cell r="H2842" t="str">
            <v>EUR</v>
          </cell>
          <cell r="I2842" t="str">
            <v>BBgBarc Euro Agg Corp 1-3y A-BBB</v>
          </cell>
          <cell r="J2842" t="str">
            <v>www.am.pictet</v>
          </cell>
          <cell r="K2842" t="str">
            <v>Obligations Diversifiés EUR - Court terme</v>
          </cell>
          <cell r="L2842" t="str">
            <v>Europe Fonds ouverts  - Obligations EUR Emprunts Privés Court Terme</v>
          </cell>
          <cell r="M2842" t="str">
            <v>BBCA</v>
          </cell>
          <cell r="N2842" t="str">
            <v>BBCAB</v>
          </cell>
          <cell r="O2842" t="str">
            <v>Quotidien</v>
          </cell>
          <cell r="P2842" t="str">
            <v>Multiple</v>
          </cell>
          <cell r="Q2842" t="str">
            <v>Non</v>
          </cell>
          <cell r="R2842" t="str">
            <v/>
          </cell>
          <cell r="S2842" t="str">
            <v>+ 85 ans</v>
          </cell>
          <cell r="T2842" t="str">
            <v>International</v>
          </cell>
          <cell r="U2842" t="str">
            <v>Global</v>
          </cell>
          <cell r="V2842">
            <v>2</v>
          </cell>
          <cell r="W2842" t="str">
            <v>Non</v>
          </cell>
          <cell r="X2842" t="str">
            <v>Cap</v>
          </cell>
          <cell r="Y2842" t="str">
            <v>15h00</v>
          </cell>
          <cell r="Z2842" t="str">
            <v>J+2</v>
          </cell>
          <cell r="AB2842" t="str">
            <v>Non</v>
          </cell>
          <cell r="AC2842" t="str">
            <v>Oui</v>
          </cell>
          <cell r="AD2842">
            <v>0.75</v>
          </cell>
          <cell r="AE2842">
            <v>0.96</v>
          </cell>
        </row>
        <row r="2843">
          <cell r="A2843" t="str">
            <v>LU0726357444</v>
          </cell>
          <cell r="B2843" t="str">
            <v>Pictet-EUR Short Term High Yield I EUR</v>
          </cell>
          <cell r="D2843">
            <v>0</v>
          </cell>
          <cell r="E2843" t="str">
            <v>SICAV</v>
          </cell>
          <cell r="F2843" t="str">
            <v>Pictet AM</v>
          </cell>
          <cell r="G2843" t="str">
            <v>Pictet Asset Management (Europe) SA</v>
          </cell>
          <cell r="H2843" t="str">
            <v>EUR</v>
          </cell>
          <cell r="I2843" t="str">
            <v>BofAML EUR HY xFin BB-B 1-3Y cons</v>
          </cell>
          <cell r="J2843" t="str">
            <v>www.am.pictet</v>
          </cell>
          <cell r="K2843" t="str">
            <v>Obligations Haut Rendement EUR</v>
          </cell>
          <cell r="L2843" t="str">
            <v>Europe Fonds ouverts  - Obligations EUR Haut Rendement</v>
          </cell>
          <cell r="M2843" t="str">
            <v>BCNA</v>
          </cell>
          <cell r="N2843" t="str">
            <v>BCNAB</v>
          </cell>
          <cell r="O2843" t="str">
            <v>Quotidien</v>
          </cell>
          <cell r="P2843" t="str">
            <v>Austria;Belgium;Switzerland;Cyprus;Germany;Denmark;Spain;Finland;France;United Kingdom;Greece;Italy;Liechtenstein;Luxembourg;Netherlands;Norway;Portugal;Sweden;</v>
          </cell>
          <cell r="Q2843" t="str">
            <v>Non</v>
          </cell>
          <cell r="R2843" t="str">
            <v/>
          </cell>
          <cell r="S2843" t="str">
            <v>+ 85 ans</v>
          </cell>
          <cell r="T2843" t="str">
            <v>International</v>
          </cell>
          <cell r="U2843" t="str">
            <v>Global</v>
          </cell>
          <cell r="V2843">
            <v>4</v>
          </cell>
          <cell r="W2843" t="str">
            <v>Non</v>
          </cell>
          <cell r="X2843" t="str">
            <v>Cap</v>
          </cell>
          <cell r="Y2843" t="str">
            <v>15h00</v>
          </cell>
          <cell r="Z2843" t="str">
            <v>J+3</v>
          </cell>
          <cell r="AB2843" t="str">
            <v>Non</v>
          </cell>
          <cell r="AC2843" t="str">
            <v>Oui</v>
          </cell>
          <cell r="AD2843">
            <v>0.45</v>
          </cell>
          <cell r="AE2843">
            <v>0.72</v>
          </cell>
        </row>
        <row r="2844">
          <cell r="A2844" t="str">
            <v>LU0726357527</v>
          </cell>
          <cell r="B2844" t="str">
            <v>Pictet-EUR Short Term High Yield P EUR</v>
          </cell>
          <cell r="D2844">
            <v>1</v>
          </cell>
          <cell r="E2844" t="str">
            <v>SICAV</v>
          </cell>
          <cell r="F2844" t="str">
            <v>Pictet AM</v>
          </cell>
          <cell r="G2844" t="str">
            <v>Pictet Asset Management (Europe) SA</v>
          </cell>
          <cell r="H2844" t="str">
            <v>EUR</v>
          </cell>
          <cell r="I2844" t="str">
            <v>BofAML EUR HY xFin BB-B 1-3Y cons</v>
          </cell>
          <cell r="J2844" t="str">
            <v>www.am.pictet</v>
          </cell>
          <cell r="K2844" t="str">
            <v>Obligations Haut Rendement EUR</v>
          </cell>
          <cell r="L2844" t="str">
            <v>Europe Fonds ouverts  - Obligations EUR Haut Rendement</v>
          </cell>
          <cell r="M2844" t="str">
            <v>BCNA</v>
          </cell>
          <cell r="N2844" t="str">
            <v>BCNAB</v>
          </cell>
          <cell r="O2844" t="str">
            <v>Quotidien</v>
          </cell>
          <cell r="P2844" t="str">
            <v>Austria;Belgium;Switzerland;Cyprus;Germany;Spain;Finland;France;United Kingdom;Greece;Italy;Liechtenstein;Luxembourg;Netherlands;Portugal;Sweden;</v>
          </cell>
          <cell r="Q2844" t="str">
            <v>Non</v>
          </cell>
          <cell r="R2844" t="str">
            <v/>
          </cell>
          <cell r="S2844" t="str">
            <v>+ 85 ans</v>
          </cell>
          <cell r="T2844" t="str">
            <v>International</v>
          </cell>
          <cell r="U2844" t="str">
            <v>Global</v>
          </cell>
          <cell r="V2844">
            <v>4</v>
          </cell>
          <cell r="W2844" t="str">
            <v>Non</v>
          </cell>
          <cell r="X2844" t="str">
            <v>Cap</v>
          </cell>
          <cell r="Y2844" t="str">
            <v>14h00</v>
          </cell>
          <cell r="Z2844" t="str">
            <v>J+3</v>
          </cell>
          <cell r="AB2844" t="str">
            <v>Non</v>
          </cell>
          <cell r="AC2844" t="str">
            <v>Oui</v>
          </cell>
          <cell r="AD2844">
            <v>1.6</v>
          </cell>
          <cell r="AE2844">
            <v>1.17</v>
          </cell>
        </row>
        <row r="2845">
          <cell r="A2845" t="str">
            <v>LU0726357873</v>
          </cell>
          <cell r="B2845" t="str">
            <v>Pictet-EUR Short Term High Yield R EUR</v>
          </cell>
          <cell r="D2845">
            <v>0</v>
          </cell>
          <cell r="E2845" t="str">
            <v>SICAV</v>
          </cell>
          <cell r="F2845" t="str">
            <v>Pictet AM</v>
          </cell>
          <cell r="G2845" t="str">
            <v>Pictet Asset Management (Europe) SA</v>
          </cell>
          <cell r="H2845" t="str">
            <v>EUR</v>
          </cell>
          <cell r="I2845" t="str">
            <v>BofAML EUR HY xFin BB-B 1-3Y cons</v>
          </cell>
          <cell r="J2845" t="str">
            <v>www.am.pictet</v>
          </cell>
          <cell r="K2845" t="str">
            <v>Obligations Haut Rendement EUR</v>
          </cell>
          <cell r="L2845" t="str">
            <v>Europe Fonds ouverts  - Obligations EUR Haut Rendement</v>
          </cell>
          <cell r="M2845" t="str">
            <v>BCNA</v>
          </cell>
          <cell r="N2845" t="str">
            <v>BCNAB</v>
          </cell>
          <cell r="O2845" t="str">
            <v>Quotidien</v>
          </cell>
          <cell r="P2845" t="str">
            <v>Austria;Belgium;Cyprus;Germany;Spain;Finland;France;United Kingdom;Greece;Italy;Liechtenstein;Luxembourg;Netherlands;Portugal;Sweden;</v>
          </cell>
          <cell r="Q2845" t="str">
            <v>Non</v>
          </cell>
          <cell r="R2845" t="str">
            <v/>
          </cell>
          <cell r="S2845" t="str">
            <v>+ 85 ans</v>
          </cell>
          <cell r="T2845" t="str">
            <v>International</v>
          </cell>
          <cell r="U2845" t="str">
            <v>Global</v>
          </cell>
          <cell r="V2845">
            <v>4</v>
          </cell>
          <cell r="W2845" t="str">
            <v>Non</v>
          </cell>
          <cell r="X2845" t="str">
            <v>Cap</v>
          </cell>
          <cell r="Y2845" t="str">
            <v>14h00</v>
          </cell>
          <cell r="Z2845" t="str">
            <v>J+3</v>
          </cell>
          <cell r="AB2845" t="str">
            <v>Non</v>
          </cell>
          <cell r="AC2845" t="str">
            <v>Oui</v>
          </cell>
          <cell r="AD2845">
            <v>1.3</v>
          </cell>
          <cell r="AE2845">
            <v>1.5754300000000001</v>
          </cell>
        </row>
        <row r="2846">
          <cell r="A2846" t="str">
            <v>LU0255980830</v>
          </cell>
          <cell r="B2846" t="str">
            <v>Pictet-Euroland Index IS EUR</v>
          </cell>
          <cell r="D2846">
            <v>0</v>
          </cell>
          <cell r="E2846" t="str">
            <v>SICAV</v>
          </cell>
          <cell r="F2846" t="str">
            <v>Pictet AM</v>
          </cell>
          <cell r="G2846" t="str">
            <v>Pictet Asset Management (Europe) SA</v>
          </cell>
          <cell r="H2846" t="str">
            <v>EUR</v>
          </cell>
          <cell r="I2846" t="str">
            <v>MSCI EMU NR EUR</v>
          </cell>
          <cell r="J2846" t="str">
            <v>www.am.pictet</v>
          </cell>
          <cell r="K2846" t="str">
            <v>Actions Zone Euro Grandes Capitalisations</v>
          </cell>
          <cell r="L2846" t="str">
            <v>Europe Fonds ouverts  - Actions Zone Euro Grandes Cap.</v>
          </cell>
          <cell r="M2846" t="str">
            <v>FBAA</v>
          </cell>
          <cell r="N2846" t="str">
            <v>FBAAB</v>
          </cell>
          <cell r="O2846" t="str">
            <v>Quotidien</v>
          </cell>
          <cell r="P2846" t="str">
            <v>Austria;Belgium;Switzerland;Cyprus;Germany;Spain;Finland;France;United Kingdom;Greece;Italy;Liechtenstein;Luxembourg;Netherlands;Portugal;Sweden;</v>
          </cell>
          <cell r="Q2846" t="str">
            <v>Oui</v>
          </cell>
          <cell r="R2846" t="str">
            <v/>
          </cell>
          <cell r="S2846" t="str">
            <v/>
          </cell>
          <cell r="T2846" t="str">
            <v>Zone Euro</v>
          </cell>
          <cell r="U2846" t="str">
            <v>Euroland</v>
          </cell>
          <cell r="V2846">
            <v>6</v>
          </cell>
          <cell r="W2846" t="str">
            <v>Non</v>
          </cell>
          <cell r="X2846" t="str">
            <v>Cap</v>
          </cell>
          <cell r="Y2846" t="str">
            <v>12h00</v>
          </cell>
          <cell r="Z2846" t="str">
            <v>J+2</v>
          </cell>
          <cell r="AB2846" t="str">
            <v>Non</v>
          </cell>
          <cell r="AC2846" t="str">
            <v>Oui</v>
          </cell>
          <cell r="AD2846">
            <v>0.15</v>
          </cell>
          <cell r="AE2846">
            <v>0.32</v>
          </cell>
        </row>
        <row r="2847">
          <cell r="A2847" t="str">
            <v>LU0255981135</v>
          </cell>
          <cell r="B2847" t="str">
            <v>Pictet-Euroland Index R EUR</v>
          </cell>
          <cell r="C2847" t="str">
            <v/>
          </cell>
          <cell r="D2847">
            <v>1</v>
          </cell>
          <cell r="E2847" t="str">
            <v>SICAV</v>
          </cell>
          <cell r="F2847" t="str">
            <v>Pictet AM</v>
          </cell>
          <cell r="G2847" t="str">
            <v>Pictet Asset Management (Europe) SA</v>
          </cell>
          <cell r="H2847" t="str">
            <v>EUR</v>
          </cell>
          <cell r="I2847" t="str">
            <v>MSCI EMU NR EUR</v>
          </cell>
          <cell r="J2847" t="str">
            <v>www.am.pictet</v>
          </cell>
          <cell r="K2847" t="str">
            <v>Actions Zone Euro Grandes Capitalisations</v>
          </cell>
          <cell r="L2847" t="str">
            <v>Europe Fonds ouverts  - Actions Zone Euro Grandes Cap.</v>
          </cell>
          <cell r="M2847" t="str">
            <v>FBAA</v>
          </cell>
          <cell r="N2847" t="str">
            <v>FBAAB</v>
          </cell>
          <cell r="O2847" t="str">
            <v>Quotidien</v>
          </cell>
          <cell r="P2847" t="str">
            <v>Austria;Belgium;Switzerland;Germany;Spain;Finland;France;United Kingdom;Greece;Italy;Liechtenstein;Luxembourg;Netherlands;Portugal;Sweden;</v>
          </cell>
          <cell r="Q2847" t="str">
            <v>Oui</v>
          </cell>
          <cell r="R2847" t="str">
            <v/>
          </cell>
          <cell r="S2847" t="str">
            <v/>
          </cell>
          <cell r="T2847" t="str">
            <v>Zone Euro</v>
          </cell>
          <cell r="U2847" t="str">
            <v>Euroland</v>
          </cell>
          <cell r="V2847">
            <v>6</v>
          </cell>
          <cell r="W2847" t="str">
            <v>Non</v>
          </cell>
          <cell r="X2847" t="str">
            <v>Cap</v>
          </cell>
          <cell r="Y2847" t="str">
            <v>12h00</v>
          </cell>
          <cell r="Z2847" t="str">
            <v>J+1</v>
          </cell>
          <cell r="AB2847" t="str">
            <v>Non</v>
          </cell>
          <cell r="AC2847" t="str">
            <v>Oui</v>
          </cell>
          <cell r="AD2847">
            <v>0.6</v>
          </cell>
          <cell r="AE2847">
            <v>0.78</v>
          </cell>
        </row>
        <row r="2848">
          <cell r="A2848" t="str">
            <v>LU0188800162</v>
          </cell>
          <cell r="B2848" t="str">
            <v>Pictet-Europe Index I EUR</v>
          </cell>
          <cell r="D2848">
            <v>0</v>
          </cell>
          <cell r="E2848" t="str">
            <v>SICAV</v>
          </cell>
          <cell r="F2848" t="str">
            <v>Pictet AM</v>
          </cell>
          <cell r="G2848" t="str">
            <v>Pictet Asset Management (Europe) SA</v>
          </cell>
          <cell r="H2848" t="str">
            <v>EUR</v>
          </cell>
          <cell r="I2848" t="str">
            <v>MSCI Europe NR EUR</v>
          </cell>
          <cell r="J2848" t="str">
            <v>www.am.pictet</v>
          </cell>
          <cell r="K2848" t="str">
            <v>Actions Europe Grandes Capitalisations Mixte</v>
          </cell>
          <cell r="L2848" t="str">
            <v>Europe Fonds ouverts  - Actions Europe Gdes Cap. Mixte</v>
          </cell>
          <cell r="M2848" t="str">
            <v>FCBB</v>
          </cell>
          <cell r="N2848" t="str">
            <v>FCBBB</v>
          </cell>
          <cell r="O2848" t="str">
            <v>Quotidien</v>
          </cell>
          <cell r="P2848" t="str">
            <v>Austria;Belgium;Switzerland;Cyprus;Germany;Spain;Finland;France;United Kingdom;Greece;Italy;Liechtenstein;Luxembourg;Netherlands;Portugal;Sweden;</v>
          </cell>
          <cell r="Q2848" t="str">
            <v>Non</v>
          </cell>
          <cell r="R2848" t="str">
            <v/>
          </cell>
          <cell r="S2848" t="str">
            <v/>
          </cell>
          <cell r="T2848" t="str">
            <v>Europe</v>
          </cell>
          <cell r="U2848" t="str">
            <v>Europe</v>
          </cell>
          <cell r="V2848">
            <v>6</v>
          </cell>
          <cell r="W2848" t="str">
            <v>Non</v>
          </cell>
          <cell r="X2848" t="str">
            <v>Cap</v>
          </cell>
          <cell r="Y2848" t="str">
            <v>12h00</v>
          </cell>
          <cell r="Z2848" t="str">
            <v>J+2</v>
          </cell>
          <cell r="AB2848" t="str">
            <v>Non</v>
          </cell>
          <cell r="AC2848" t="str">
            <v>Oui</v>
          </cell>
          <cell r="AD2848">
            <v>0.15</v>
          </cell>
          <cell r="AE2848">
            <v>0.31</v>
          </cell>
        </row>
        <row r="2849">
          <cell r="A2849" t="str">
            <v>LU0130731390</v>
          </cell>
          <cell r="B2849" t="str">
            <v>Pictet-Europe Index P EUR</v>
          </cell>
          <cell r="D2849">
            <v>1</v>
          </cell>
          <cell r="E2849" t="str">
            <v>SICAV</v>
          </cell>
          <cell r="F2849" t="str">
            <v>Pictet AM</v>
          </cell>
          <cell r="G2849" t="str">
            <v>Pictet Asset Management (Europe) SA</v>
          </cell>
          <cell r="H2849" t="str">
            <v>EUR</v>
          </cell>
          <cell r="I2849" t="str">
            <v>MSCI Europe NR EUR</v>
          </cell>
          <cell r="J2849" t="str">
            <v>www.am.pictet</v>
          </cell>
          <cell r="K2849" t="str">
            <v>Actions Europe Grandes Capitalisations Mixte</v>
          </cell>
          <cell r="L2849" t="str">
            <v>Europe Fonds ouverts  - Actions Europe Gdes Cap. Mixte</v>
          </cell>
          <cell r="M2849" t="str">
            <v>FCBB</v>
          </cell>
          <cell r="N2849" t="str">
            <v>FCBBB</v>
          </cell>
          <cell r="O2849" t="str">
            <v>Quotidien</v>
          </cell>
          <cell r="P2849" t="str">
            <v>Austria;Belgium;Switzerland;Cyprus;Germany;Spain;Finland;France;United Kingdom;Greece;Italy;Liechtenstein;Luxembourg;Netherlands;Portugal;Sweden;</v>
          </cell>
          <cell r="Q2849" t="str">
            <v>Non</v>
          </cell>
          <cell r="R2849" t="str">
            <v/>
          </cell>
          <cell r="S2849" t="str">
            <v/>
          </cell>
          <cell r="T2849" t="str">
            <v>Europe</v>
          </cell>
          <cell r="U2849" t="str">
            <v>Europe</v>
          </cell>
          <cell r="V2849">
            <v>6</v>
          </cell>
          <cell r="W2849" t="str">
            <v>Non</v>
          </cell>
          <cell r="X2849" t="str">
            <v>Cap</v>
          </cell>
          <cell r="Y2849" t="str">
            <v>12h00</v>
          </cell>
          <cell r="Z2849" t="str">
            <v>J+1</v>
          </cell>
          <cell r="AB2849" t="str">
            <v>Non</v>
          </cell>
          <cell r="AC2849" t="str">
            <v>Oui</v>
          </cell>
          <cell r="AD2849">
            <v>0.45</v>
          </cell>
          <cell r="AE2849">
            <v>0.46</v>
          </cell>
        </row>
        <row r="2850">
          <cell r="A2850" t="str">
            <v>LU0130731713</v>
          </cell>
          <cell r="B2850" t="str">
            <v>Pictet-Europe Index R EUR</v>
          </cell>
          <cell r="C2850" t="str">
            <v/>
          </cell>
          <cell r="D2850">
            <v>1</v>
          </cell>
          <cell r="E2850" t="str">
            <v>SICAV</v>
          </cell>
          <cell r="F2850" t="str">
            <v>Pictet AM</v>
          </cell>
          <cell r="G2850" t="str">
            <v>Pictet Asset Management (Europe) SA</v>
          </cell>
          <cell r="H2850" t="str">
            <v>EUR</v>
          </cell>
          <cell r="I2850" t="str">
            <v>MSCI Europe NR EUR</v>
          </cell>
          <cell r="J2850" t="str">
            <v>www.am.pictet</v>
          </cell>
          <cell r="K2850" t="str">
            <v>Actions Europe Grandes Capitalisations Mixte</v>
          </cell>
          <cell r="L2850" t="str">
            <v>Europe Fonds ouverts  - Actions Europe Gdes Cap. Mixte</v>
          </cell>
          <cell r="M2850" t="str">
            <v>FCBB</v>
          </cell>
          <cell r="N2850" t="str">
            <v>FCBBB</v>
          </cell>
          <cell r="O2850" t="str">
            <v>Quotidien</v>
          </cell>
          <cell r="P2850" t="str">
            <v>Austria;Belgium;Switzerland;Chile;Germany;Spain;Finland;France;United Kingdom;Greece;Italy;Liechtenstein;Luxembourg;Netherlands;Peru;Portugal;Sweden;</v>
          </cell>
          <cell r="Q2850" t="str">
            <v>Non</v>
          </cell>
          <cell r="R2850" t="str">
            <v/>
          </cell>
          <cell r="S2850" t="str">
            <v/>
          </cell>
          <cell r="T2850" t="str">
            <v>Europe</v>
          </cell>
          <cell r="U2850" t="str">
            <v>Europe</v>
          </cell>
          <cell r="V2850">
            <v>6</v>
          </cell>
          <cell r="W2850" t="str">
            <v>Non</v>
          </cell>
          <cell r="X2850" t="str">
            <v>Cap</v>
          </cell>
          <cell r="AB2850" t="str">
            <v>Non</v>
          </cell>
          <cell r="AC2850" t="str">
            <v>Oui</v>
          </cell>
          <cell r="AD2850">
            <v>0.6</v>
          </cell>
          <cell r="AE2850">
            <v>0.76</v>
          </cell>
        </row>
        <row r="2851">
          <cell r="A2851" t="str">
            <v>LU0155300493</v>
          </cell>
          <cell r="B2851" t="str">
            <v>Pictet-European Equity Sel I EUR</v>
          </cell>
          <cell r="D2851">
            <v>0</v>
          </cell>
          <cell r="E2851" t="str">
            <v>SICAV</v>
          </cell>
          <cell r="F2851" t="str">
            <v>Pictet AM</v>
          </cell>
          <cell r="G2851" t="str">
            <v>Pictet Asset Management (Europe) SA</v>
          </cell>
          <cell r="H2851" t="str">
            <v>EUR</v>
          </cell>
          <cell r="I2851" t="str">
            <v>MSCI Europe NR EUR</v>
          </cell>
          <cell r="J2851" t="str">
            <v>www.am.pictet</v>
          </cell>
          <cell r="K2851" t="str">
            <v>Actions Europe Grandes Capitalisations Mixte</v>
          </cell>
          <cell r="L2851" t="str">
            <v>Europe Fonds ouverts  - Actions Europe Gdes Cap. Mixte</v>
          </cell>
          <cell r="M2851" t="str">
            <v>FCBB</v>
          </cell>
          <cell r="N2851" t="str">
            <v>FCBBB</v>
          </cell>
          <cell r="O2851" t="str">
            <v>Quotidien</v>
          </cell>
          <cell r="P2851" t="str">
            <v>Austria;Belgium;Switzerland;Cyprus;Germany;Denmark;Spain;Finland;France;United Kingdom;Greece;Italy;Liechtenstein;Luxembourg;Netherlands;Norway;Portugal;Sweden;</v>
          </cell>
          <cell r="Q2851" t="str">
            <v>Non</v>
          </cell>
          <cell r="R2851" t="str">
            <v/>
          </cell>
          <cell r="S2851" t="str">
            <v/>
          </cell>
          <cell r="T2851" t="str">
            <v>Europe</v>
          </cell>
          <cell r="U2851" t="str">
            <v>Europe</v>
          </cell>
          <cell r="V2851">
            <v>6</v>
          </cell>
          <cell r="W2851" t="str">
            <v>Non</v>
          </cell>
          <cell r="X2851" t="str">
            <v>Cap</v>
          </cell>
          <cell r="Y2851" t="str">
            <v>15h00</v>
          </cell>
          <cell r="Z2851" t="str">
            <v>J+2</v>
          </cell>
          <cell r="AB2851" t="str">
            <v>Non</v>
          </cell>
          <cell r="AC2851" t="str">
            <v>Oui</v>
          </cell>
          <cell r="AD2851">
            <v>0.9</v>
          </cell>
          <cell r="AE2851">
            <v>0.90190000000000003</v>
          </cell>
        </row>
        <row r="2852">
          <cell r="A2852" t="str">
            <v>LU0130732109</v>
          </cell>
          <cell r="B2852" t="str">
            <v>Pictet-European Equity Sel R EUR</v>
          </cell>
          <cell r="D2852">
            <v>0</v>
          </cell>
          <cell r="E2852" t="str">
            <v>SICAV</v>
          </cell>
          <cell r="F2852" t="str">
            <v>Pictet AM</v>
          </cell>
          <cell r="G2852" t="str">
            <v>Pictet Asset Management (Europe) SA</v>
          </cell>
          <cell r="H2852" t="str">
            <v>EUR</v>
          </cell>
          <cell r="I2852" t="str">
            <v>MSCI Europe NR EUR</v>
          </cell>
          <cell r="J2852" t="str">
            <v>www.am.pictet</v>
          </cell>
          <cell r="K2852" t="str">
            <v>Actions Europe Grandes Capitalisations Mixte</v>
          </cell>
          <cell r="L2852" t="str">
            <v>Europe Fonds ouverts  - Actions Europe Gdes Cap. Mixte</v>
          </cell>
          <cell r="M2852" t="str">
            <v>FCBB</v>
          </cell>
          <cell r="N2852" t="str">
            <v>FCBBB</v>
          </cell>
          <cell r="O2852" t="str">
            <v>Quotidien</v>
          </cell>
          <cell r="P2852" t="str">
            <v>Austria;Belgium;Switzerland;Cyprus;Germany;Spain;Finland;France;United Kingdom;Greece;Italy;Liechtenstein;Luxembourg;Netherlands;Portugal;Sweden;</v>
          </cell>
          <cell r="Q2852">
            <v>0</v>
          </cell>
          <cell r="R2852" t="str">
            <v/>
          </cell>
          <cell r="S2852" t="str">
            <v/>
          </cell>
          <cell r="T2852" t="str">
            <v>Europe</v>
          </cell>
          <cell r="U2852" t="str">
            <v>Europe</v>
          </cell>
          <cell r="V2852">
            <v>6</v>
          </cell>
          <cell r="W2852" t="str">
            <v>Non</v>
          </cell>
          <cell r="X2852" t="str">
            <v>Cap</v>
          </cell>
          <cell r="Y2852" t="str">
            <v>15h00</v>
          </cell>
          <cell r="Z2852" t="str">
            <v>J+2</v>
          </cell>
          <cell r="AB2852" t="str">
            <v>Non</v>
          </cell>
          <cell r="AC2852" t="str">
            <v>Oui</v>
          </cell>
          <cell r="AD2852">
            <v>2.5</v>
          </cell>
          <cell r="AE2852">
            <v>2.02928</v>
          </cell>
        </row>
        <row r="2853">
          <cell r="A2853" t="str">
            <v>LU0131724808</v>
          </cell>
          <cell r="B2853" t="str">
            <v>Pictet-Family I EUR</v>
          </cell>
          <cell r="D2853">
            <v>1</v>
          </cell>
          <cell r="E2853" t="str">
            <v>SICAV</v>
          </cell>
          <cell r="F2853" t="str">
            <v>Pictet AM</v>
          </cell>
          <cell r="G2853" t="str">
            <v>Pictet Asset Management (Europe) SA</v>
          </cell>
          <cell r="H2853" t="str">
            <v>EUR</v>
          </cell>
          <cell r="I2853" t="str">
            <v>MSCI ACWI GR EUR</v>
          </cell>
          <cell r="J2853" t="str">
            <v>www.am.pictet</v>
          </cell>
          <cell r="K2853" t="str">
            <v>Actions International Grandes Capitalisations Croissance</v>
          </cell>
          <cell r="L2853" t="str">
            <v>Europe Fonds ouverts  - Actions Internationales Gdes Cap. Croissance</v>
          </cell>
          <cell r="M2853" t="str">
            <v>FEAE</v>
          </cell>
          <cell r="N2853" t="str">
            <v>FEAEB</v>
          </cell>
          <cell r="O2853" t="str">
            <v>Quotidien</v>
          </cell>
          <cell r="P2853" t="str">
            <v>Austria;Belgium;Switzerland;Cyprus;Germany;Denmark;Spain;Finland;France;United Kingdom;Greece;Ireland;Italy;Liechtenstein;Luxembourg;Netherlands;Norway;Portugal;Sweden;</v>
          </cell>
          <cell r="Q2853" t="str">
            <v>Non</v>
          </cell>
          <cell r="R2853" t="str">
            <v/>
          </cell>
          <cell r="S2853" t="str">
            <v/>
          </cell>
          <cell r="T2853" t="str">
            <v>International</v>
          </cell>
          <cell r="U2853" t="str">
            <v>Global</v>
          </cell>
          <cell r="V2853">
            <v>6</v>
          </cell>
          <cell r="W2853" t="str">
            <v>Non</v>
          </cell>
          <cell r="X2853" t="str">
            <v>Cap</v>
          </cell>
          <cell r="Y2853" t="str">
            <v>15H00</v>
          </cell>
          <cell r="Z2853" t="str">
            <v>J+3</v>
          </cell>
          <cell r="AB2853" t="str">
            <v>Non</v>
          </cell>
          <cell r="AC2853" t="str">
            <v>Oui</v>
          </cell>
          <cell r="AD2853">
            <v>0.8</v>
          </cell>
          <cell r="AE2853">
            <v>1.06</v>
          </cell>
        </row>
        <row r="2854">
          <cell r="A2854" t="str">
            <v>LU1732472730</v>
          </cell>
          <cell r="B2854" t="str">
            <v>Pictet-Gl Fix Inc Opp-HP EUR</v>
          </cell>
          <cell r="D2854">
            <v>1</v>
          </cell>
          <cell r="E2854" t="str">
            <v>SICAV</v>
          </cell>
          <cell r="F2854" t="str">
            <v>Pictet AM</v>
          </cell>
          <cell r="G2854" t="str">
            <v>Pictet Asset Management (Europe) SA</v>
          </cell>
          <cell r="H2854" t="str">
            <v>EUR</v>
          </cell>
          <cell r="I2854" t="str">
            <v>ICE Libor 1 Month USD</v>
          </cell>
          <cell r="J2854" t="str">
            <v>www.am.pictet</v>
          </cell>
          <cell r="K2854" t="str">
            <v>Obligations Internationales couvertes en EUR</v>
          </cell>
          <cell r="L2854" t="str">
            <v>Europe Fonds ouverts  - Obligations Internationales Flexibles Couvertes en EUR</v>
          </cell>
          <cell r="M2854" t="str">
            <v>BBGB</v>
          </cell>
          <cell r="N2854" t="str">
            <v>BBGBB</v>
          </cell>
          <cell r="O2854" t="str">
            <v>Quotidien</v>
          </cell>
          <cell r="P2854" t="str">
            <v>Austria;Belgium;Cyprus;Germany;Spain;Finland;France;United Kingdom;Greece;Liechtenstein;Luxembourg;Netherlands;Norway;Portugal;Sweden;</v>
          </cell>
          <cell r="Q2854" t="str">
            <v>Non</v>
          </cell>
          <cell r="R2854" t="str">
            <v/>
          </cell>
          <cell r="S2854" t="str">
            <v>+ 85 ans</v>
          </cell>
          <cell r="T2854" t="str">
            <v>International</v>
          </cell>
          <cell r="U2854" t="str">
            <v>Global</v>
          </cell>
          <cell r="V2854">
            <v>4</v>
          </cell>
          <cell r="W2854" t="str">
            <v>Non</v>
          </cell>
          <cell r="X2854" t="str">
            <v>Cap</v>
          </cell>
          <cell r="Y2854" t="str">
            <v>12h00</v>
          </cell>
          <cell r="Z2854" t="str">
            <v>J+3</v>
          </cell>
          <cell r="AB2854" t="str">
            <v>Non</v>
          </cell>
          <cell r="AC2854" t="str">
            <v>Oui</v>
          </cell>
          <cell r="AD2854">
            <v>2.2000000000000002</v>
          </cell>
          <cell r="AE2854">
            <v>1.3085199999999999</v>
          </cell>
        </row>
        <row r="2855">
          <cell r="A2855" t="str">
            <v>LU0170991672</v>
          </cell>
          <cell r="B2855" t="str">
            <v>Pictet-Global Emerging Debt HI EUR</v>
          </cell>
          <cell r="D2855">
            <v>2</v>
          </cell>
          <cell r="E2855" t="str">
            <v>SICAV</v>
          </cell>
          <cell r="F2855" t="str">
            <v>Pictet AM</v>
          </cell>
          <cell r="G2855" t="str">
            <v>Pictet Asset Management (Europe) SA</v>
          </cell>
          <cell r="H2855" t="str">
            <v>EUR</v>
          </cell>
          <cell r="I2855" t="str">
            <v>JPM EMBI Global Diversified TR USD</v>
          </cell>
          <cell r="J2855" t="str">
            <v>www.am.pictet</v>
          </cell>
          <cell r="K2855" t="str">
            <v>Obligations Marchés Emergents</v>
          </cell>
          <cell r="L2855" t="str">
            <v>Europe Fonds ouverts  - Obligations Marchés Emergents Dominante EUR</v>
          </cell>
          <cell r="M2855" t="str">
            <v>BDRB</v>
          </cell>
          <cell r="N2855" t="str">
            <v>BDRBB</v>
          </cell>
          <cell r="O2855" t="str">
            <v>Quotidien</v>
          </cell>
          <cell r="P2855" t="str">
            <v>Austria;Belgium;Switzerland;Cyprus;Germany;Spain;Finland;France;United Kingdom;Greece;Italy;Liechtenstein;Luxembourg;Netherlands;Portugal;Sweden;</v>
          </cell>
          <cell r="Q2855" t="str">
            <v>Non</v>
          </cell>
          <cell r="R2855" t="str">
            <v/>
          </cell>
          <cell r="S2855" t="str">
            <v>+ 85 ans</v>
          </cell>
          <cell r="T2855" t="str">
            <v>Marchés Emergents</v>
          </cell>
          <cell r="U2855" t="str">
            <v>Global Emerging Mkts</v>
          </cell>
          <cell r="V2855">
            <v>4</v>
          </cell>
          <cell r="W2855" t="str">
            <v>Non</v>
          </cell>
          <cell r="X2855" t="str">
            <v>Cap</v>
          </cell>
          <cell r="Y2855" t="str">
            <v>15h00 J-1</v>
          </cell>
          <cell r="Z2855" t="str">
            <v>J+2</v>
          </cell>
          <cell r="AB2855" t="str">
            <v>Non</v>
          </cell>
          <cell r="AC2855" t="str">
            <v>Oui</v>
          </cell>
          <cell r="AD2855">
            <v>0.55000000000000004</v>
          </cell>
          <cell r="AE2855">
            <v>0.88</v>
          </cell>
        </row>
        <row r="2856">
          <cell r="A2856" t="str">
            <v>LU0128467544</v>
          </cell>
          <cell r="B2856" t="str">
            <v>Pictet-Global Emerging Debt P USD</v>
          </cell>
          <cell r="D2856">
            <v>1</v>
          </cell>
          <cell r="E2856" t="str">
            <v>SICAV</v>
          </cell>
          <cell r="F2856" t="str">
            <v>Pictet AM</v>
          </cell>
          <cell r="G2856" t="str">
            <v>Pictet Asset Management (Europe) SA</v>
          </cell>
          <cell r="H2856" t="str">
            <v>USD</v>
          </cell>
          <cell r="I2856" t="str">
            <v>JPM EMBI Global Diversified TR USD</v>
          </cell>
          <cell r="J2856" t="str">
            <v>www.am.pictet</v>
          </cell>
          <cell r="K2856" t="str">
            <v>Obligations Marchés Emergents</v>
          </cell>
          <cell r="L2856" t="str">
            <v>Europe Fonds ouverts  - Obligations Marchés Emergents</v>
          </cell>
          <cell r="M2856" t="str">
            <v>BDRB</v>
          </cell>
          <cell r="N2856" t="str">
            <v>BDRBB</v>
          </cell>
          <cell r="O2856" t="str">
            <v>Quotidien</v>
          </cell>
          <cell r="P2856" t="str">
            <v>Austria;Belgium;Switzerland;Chile;Germany;Spain;Finland;France;United Kingdom;Greece;Hong Kong;Italy;Liechtenstein;Luxembourg;Netherlands;Peru;Portugal;Sweden;</v>
          </cell>
          <cell r="Q2856" t="str">
            <v>Non</v>
          </cell>
          <cell r="R2856" t="str">
            <v/>
          </cell>
          <cell r="S2856" t="str">
            <v>+ 85 ans</v>
          </cell>
          <cell r="T2856" t="str">
            <v>Marchés Emergents</v>
          </cell>
          <cell r="U2856" t="str">
            <v>Global Emerging Mkts</v>
          </cell>
          <cell r="V2856">
            <v>4</v>
          </cell>
          <cell r="W2856" t="str">
            <v>Non</v>
          </cell>
          <cell r="X2856" t="str">
            <v>Cap</v>
          </cell>
          <cell r="Y2856" t="str">
            <v>15h00</v>
          </cell>
          <cell r="Z2856" t="str">
            <v>J+2</v>
          </cell>
          <cell r="AB2856" t="str">
            <v>Non</v>
          </cell>
          <cell r="AC2856" t="str">
            <v>Oui</v>
          </cell>
          <cell r="AD2856">
            <v>1.45</v>
          </cell>
          <cell r="AE2856">
            <v>1.38</v>
          </cell>
        </row>
        <row r="2857">
          <cell r="A2857" t="str">
            <v>LU0386875149</v>
          </cell>
          <cell r="B2857" t="str">
            <v>Pictet-Global Megatrend Sel I EUR</v>
          </cell>
          <cell r="D2857">
            <v>0</v>
          </cell>
          <cell r="E2857" t="str">
            <v>SICAV</v>
          </cell>
          <cell r="F2857" t="str">
            <v>Pictet AM</v>
          </cell>
          <cell r="G2857" t="str">
            <v>Pictet Asset Management (Europe) SA</v>
          </cell>
          <cell r="H2857" t="str">
            <v>EUR</v>
          </cell>
          <cell r="I2857" t="str">
            <v>MSCI ACWI NR EUR</v>
          </cell>
          <cell r="J2857" t="str">
            <v>www.am.pictet</v>
          </cell>
          <cell r="K2857" t="str">
            <v>Actions International Grandes Capitalisations Mixte</v>
          </cell>
          <cell r="L2857" t="str">
            <v>Europe Fonds ouverts  - Actions Internationales Flex-Cap.</v>
          </cell>
          <cell r="M2857" t="str">
            <v>FEAD</v>
          </cell>
          <cell r="N2857" t="str">
            <v>FEADB</v>
          </cell>
          <cell r="O2857" t="str">
            <v>Quotidien</v>
          </cell>
          <cell r="P2857" t="str">
            <v>Austria;Belgium;Switzerland;Cyprus;Germany;Spain;Finland;France;United Kingdom;Greece;Ireland;Italy;Liechtenstein;Luxembourg;Netherlands;Portugal;Sweden;</v>
          </cell>
          <cell r="Q2857" t="str">
            <v>Non</v>
          </cell>
          <cell r="R2857" t="str">
            <v/>
          </cell>
          <cell r="S2857" t="str">
            <v/>
          </cell>
          <cell r="T2857" t="str">
            <v>International</v>
          </cell>
          <cell r="U2857" t="str">
            <v>Global</v>
          </cell>
          <cell r="V2857">
            <v>6</v>
          </cell>
          <cell r="W2857" t="str">
            <v>Non</v>
          </cell>
          <cell r="X2857" t="str">
            <v>Cap</v>
          </cell>
          <cell r="Y2857" t="str">
            <v>11h00</v>
          </cell>
          <cell r="Z2857" t="str">
            <v>J+2</v>
          </cell>
          <cell r="AB2857" t="str">
            <v>Oui</v>
          </cell>
          <cell r="AC2857" t="str">
            <v>Oui</v>
          </cell>
          <cell r="AD2857">
            <v>0.8</v>
          </cell>
          <cell r="AE2857">
            <v>1.1100000000000001</v>
          </cell>
        </row>
        <row r="2858">
          <cell r="A2858" t="str">
            <v>LU0255978693</v>
          </cell>
          <cell r="B2858" t="str">
            <v>Pictet-Health I EUR</v>
          </cell>
          <cell r="D2858">
            <v>0</v>
          </cell>
          <cell r="E2858" t="str">
            <v>SICAV</v>
          </cell>
          <cell r="F2858" t="str">
            <v>Pictet AM</v>
          </cell>
          <cell r="G2858" t="str">
            <v>Pictet Asset Management (Europe) SA</v>
          </cell>
          <cell r="H2858" t="str">
            <v>EUR</v>
          </cell>
          <cell r="I2858" t="str">
            <v>MSCI ACWI NR EUR</v>
          </cell>
          <cell r="J2858" t="str">
            <v>www.am.pictet</v>
          </cell>
          <cell r="K2858" t="str">
            <v>Secteur Santé</v>
          </cell>
          <cell r="L2858" t="str">
            <v>Europe Fonds ouverts  - Actions Secteur Santé</v>
          </cell>
          <cell r="M2858" t="str">
            <v>G0P0</v>
          </cell>
          <cell r="N2858" t="str">
            <v>G0P0B</v>
          </cell>
          <cell r="O2858" t="str">
            <v>Quotidien</v>
          </cell>
          <cell r="P2858" t="str">
            <v>Austria;Belgium;Switzerland;Cyprus;Germany;Spain;Finland;France;United Kingdom;Greece;Italy;Liechtenstein;Luxembourg;Netherlands;Norway;Portugal;Sweden;</v>
          </cell>
          <cell r="Q2858">
            <v>0</v>
          </cell>
          <cell r="R2858" t="str">
            <v/>
          </cell>
          <cell r="S2858" t="str">
            <v/>
          </cell>
          <cell r="T2858" t="str">
            <v>International</v>
          </cell>
          <cell r="U2858" t="str">
            <v>Global</v>
          </cell>
          <cell r="V2858">
            <v>6</v>
          </cell>
          <cell r="W2858" t="str">
            <v>Non</v>
          </cell>
          <cell r="X2858" t="str">
            <v>Cap</v>
          </cell>
          <cell r="Y2858" t="str">
            <v>13h00</v>
          </cell>
          <cell r="Z2858" t="str">
            <v>J+2</v>
          </cell>
          <cell r="AB2858" t="str">
            <v>Non</v>
          </cell>
          <cell r="AC2858" t="str">
            <v>Oui</v>
          </cell>
          <cell r="AD2858">
            <v>0.8</v>
          </cell>
          <cell r="AE2858">
            <v>1.1200000000000001</v>
          </cell>
        </row>
        <row r="2859">
          <cell r="A2859" t="str">
            <v>LU0625738561</v>
          </cell>
          <cell r="B2859" t="str">
            <v>Pictet-India Index P USD</v>
          </cell>
          <cell r="D2859">
            <v>0</v>
          </cell>
          <cell r="E2859" t="str">
            <v>SICAV</v>
          </cell>
          <cell r="F2859" t="str">
            <v>Pictet AM</v>
          </cell>
          <cell r="G2859" t="str">
            <v>Pictet Asset Management (Europe) SA</v>
          </cell>
          <cell r="H2859" t="str">
            <v>USD</v>
          </cell>
          <cell r="I2859" t="str">
            <v>MSCI India NR USD</v>
          </cell>
          <cell r="J2859" t="str">
            <v>www.am.pictet</v>
          </cell>
          <cell r="K2859" t="str">
            <v>Actions Inde</v>
          </cell>
          <cell r="L2859" t="str">
            <v>Europe Fonds ouverts  - Actions Inde</v>
          </cell>
          <cell r="M2859" t="str">
            <v>FKE0</v>
          </cell>
          <cell r="N2859" t="str">
            <v>FKE0B</v>
          </cell>
          <cell r="O2859" t="str">
            <v>Quotidien</v>
          </cell>
          <cell r="P2859" t="str">
            <v>Austria;Belgium;Switzerland;Cyprus;Germany;Spain;Finland;France;United Kingdom;Greece;Italy;Liechtenstein;Luxembourg;Netherlands;Portugal;Sweden;</v>
          </cell>
          <cell r="Q2859" t="str">
            <v>Non</v>
          </cell>
          <cell r="R2859" t="str">
            <v/>
          </cell>
          <cell r="S2859" t="str">
            <v/>
          </cell>
          <cell r="T2859" t="str">
            <v>Inde</v>
          </cell>
          <cell r="U2859" t="str">
            <v>Inde</v>
          </cell>
          <cell r="V2859">
            <v>6</v>
          </cell>
          <cell r="W2859" t="str">
            <v>Non</v>
          </cell>
          <cell r="X2859" t="str">
            <v>Cap</v>
          </cell>
          <cell r="AB2859" t="str">
            <v>Non</v>
          </cell>
          <cell r="AC2859" t="str">
            <v>Oui</v>
          </cell>
          <cell r="AD2859">
            <v>0.6</v>
          </cell>
          <cell r="AE2859">
            <v>0.74</v>
          </cell>
        </row>
        <row r="2860">
          <cell r="A2860" t="str">
            <v>LU0650148231</v>
          </cell>
          <cell r="B2860" t="str">
            <v>Pictet-Japanese Equity Opps HI EUR</v>
          </cell>
          <cell r="D2860">
            <v>0</v>
          </cell>
          <cell r="E2860" t="str">
            <v>SICAV</v>
          </cell>
          <cell r="F2860" t="str">
            <v>Pictet AM</v>
          </cell>
          <cell r="G2860" t="str">
            <v>Pictet Asset Management (Europe) SA</v>
          </cell>
          <cell r="H2860" t="str">
            <v>EUR</v>
          </cell>
          <cell r="I2860" t="str">
            <v>TOPIX TR JPY</v>
          </cell>
          <cell r="J2860" t="str">
            <v>www.am.pictet</v>
          </cell>
          <cell r="K2860" t="str">
            <v>Actions autres</v>
          </cell>
          <cell r="L2860" t="str">
            <v>Europe Fonds ouverts  - Autres actions</v>
          </cell>
          <cell r="M2860" t="str">
            <v>FTZZ</v>
          </cell>
          <cell r="N2860" t="str">
            <v>FTZZB</v>
          </cell>
          <cell r="O2860" t="str">
            <v>Quotidien</v>
          </cell>
          <cell r="P2860" t="str">
            <v>Austria;Belgium;Switzerland;Cyprus;Germany;Denmark;Spain;Finland;France;United Kingdom;Greece;Ireland;Italy;Liechtenstein;Luxembourg;Netherlands;Portugal;Sweden;</v>
          </cell>
          <cell r="Q2860" t="str">
            <v>Non</v>
          </cell>
          <cell r="R2860" t="str">
            <v/>
          </cell>
          <cell r="S2860" t="str">
            <v/>
          </cell>
          <cell r="T2860" t="str">
            <v>Japon</v>
          </cell>
          <cell r="U2860" t="str">
            <v>Japon</v>
          </cell>
          <cell r="V2860">
            <v>6</v>
          </cell>
          <cell r="W2860" t="str">
            <v>Non</v>
          </cell>
          <cell r="X2860" t="str">
            <v>Cap</v>
          </cell>
          <cell r="Y2860" t="str">
            <v>13h00</v>
          </cell>
          <cell r="Z2860" t="str">
            <v>J+4</v>
          </cell>
          <cell r="AB2860" t="str">
            <v>Non</v>
          </cell>
          <cell r="AC2860" t="str">
            <v>Oui</v>
          </cell>
          <cell r="AD2860">
            <v>0.6</v>
          </cell>
          <cell r="AE2860">
            <v>0.94</v>
          </cell>
        </row>
        <row r="2861">
          <cell r="A2861" t="str">
            <v>LU0650148314</v>
          </cell>
          <cell r="B2861" t="str">
            <v>Pictet-Japanese Equity Opps HP EUR</v>
          </cell>
          <cell r="D2861">
            <v>0</v>
          </cell>
          <cell r="E2861" t="str">
            <v>SICAV</v>
          </cell>
          <cell r="F2861" t="str">
            <v>Pictet AM</v>
          </cell>
          <cell r="G2861" t="str">
            <v>Pictet Asset Management (Europe) SA</v>
          </cell>
          <cell r="H2861" t="str">
            <v>EUR</v>
          </cell>
          <cell r="I2861" t="str">
            <v>TOPIX TR JPY</v>
          </cell>
          <cell r="J2861" t="str">
            <v>www.am.pictet</v>
          </cell>
          <cell r="K2861" t="str">
            <v>Actions autres</v>
          </cell>
          <cell r="L2861" t="str">
            <v>Europe Fonds ouverts  - Autres actions</v>
          </cell>
          <cell r="M2861" t="str">
            <v>FTZZ</v>
          </cell>
          <cell r="N2861" t="str">
            <v>FTZZB</v>
          </cell>
          <cell r="O2861" t="str">
            <v>Quotidien</v>
          </cell>
          <cell r="P2861" t="str">
            <v>Austria;Switzerland;Cyprus;Germany;Spain;Finland;France;United Kingdom;Greece;Italy;Liechtenstein;Luxembourg;Netherlands;Portugal;Sweden;</v>
          </cell>
          <cell r="Q2861" t="str">
            <v>Non</v>
          </cell>
          <cell r="R2861" t="str">
            <v/>
          </cell>
          <cell r="S2861" t="str">
            <v/>
          </cell>
          <cell r="T2861" t="str">
            <v>Japon</v>
          </cell>
          <cell r="U2861" t="str">
            <v>Japon</v>
          </cell>
          <cell r="V2861">
            <v>6</v>
          </cell>
          <cell r="W2861" t="str">
            <v>Non</v>
          </cell>
          <cell r="X2861" t="str">
            <v>Cap</v>
          </cell>
          <cell r="AB2861" t="str">
            <v>Non</v>
          </cell>
          <cell r="AC2861" t="str">
            <v>Oui</v>
          </cell>
          <cell r="AD2861">
            <v>1.8</v>
          </cell>
          <cell r="AE2861">
            <v>1.63</v>
          </cell>
        </row>
        <row r="2862">
          <cell r="A2862" t="str">
            <v>LU0650148405</v>
          </cell>
          <cell r="B2862" t="str">
            <v>Pictet-Japanese Equity Opps HR EUR</v>
          </cell>
          <cell r="D2862">
            <v>1</v>
          </cell>
          <cell r="E2862" t="str">
            <v>SICAV</v>
          </cell>
          <cell r="F2862" t="str">
            <v>Pictet AM</v>
          </cell>
          <cell r="G2862" t="str">
            <v>Pictet Asset Management (Europe) SA</v>
          </cell>
          <cell r="H2862" t="str">
            <v>EUR</v>
          </cell>
          <cell r="I2862" t="str">
            <v>Topix TR JPY</v>
          </cell>
          <cell r="J2862" t="str">
            <v>www.am.pictet</v>
          </cell>
          <cell r="K2862" t="str">
            <v>Actions autres</v>
          </cell>
          <cell r="L2862" t="str">
            <v>Europe Fonds ouverts  - Autres actions</v>
          </cell>
          <cell r="M2862" t="str">
            <v>FTZZ</v>
          </cell>
          <cell r="N2862" t="str">
            <v>FTZZB</v>
          </cell>
          <cell r="O2862" t="str">
            <v>Quotidien</v>
          </cell>
          <cell r="P2862" t="str">
            <v>Austria;Switzerland;Cyprus;Germany;Spain;Finland;France;United Kingdom;Greece;Liechtenstein;Luxembourg;Netherlands;Portugal;Sweden;</v>
          </cell>
          <cell r="Q2862" t="str">
            <v>Non</v>
          </cell>
          <cell r="R2862" t="str">
            <v/>
          </cell>
          <cell r="S2862" t="str">
            <v/>
          </cell>
          <cell r="T2862" t="str">
            <v>Japon</v>
          </cell>
          <cell r="U2862" t="str">
            <v>Japon</v>
          </cell>
          <cell r="V2862">
            <v>6</v>
          </cell>
          <cell r="W2862" t="str">
            <v>Non</v>
          </cell>
          <cell r="X2862" t="str">
            <v>Cap</v>
          </cell>
          <cell r="Y2862" t="str">
            <v>15h00 J-1</v>
          </cell>
          <cell r="Z2862" t="str">
            <v>J+3</v>
          </cell>
          <cell r="AB2862" t="str">
            <v>Non</v>
          </cell>
          <cell r="AC2862" t="str">
            <v>Oui</v>
          </cell>
          <cell r="AD2862">
            <v>1.7</v>
          </cell>
          <cell r="AE2862">
            <v>2.13</v>
          </cell>
        </row>
        <row r="2863">
          <cell r="A2863" t="str">
            <v>LU0255979402</v>
          </cell>
          <cell r="B2863" t="str">
            <v>Pictet-Japanese Equity Opps P EUR</v>
          </cell>
          <cell r="D2863">
            <v>1</v>
          </cell>
          <cell r="E2863" t="str">
            <v>SICAV</v>
          </cell>
          <cell r="F2863" t="str">
            <v>Pictet AM</v>
          </cell>
          <cell r="G2863" t="str">
            <v>Pictet Asset Management (Europe) SA</v>
          </cell>
          <cell r="H2863" t="str">
            <v>EUR</v>
          </cell>
          <cell r="I2863" t="str">
            <v>TOPIX TR JPY</v>
          </cell>
          <cell r="J2863" t="str">
            <v>www.am.pictet</v>
          </cell>
          <cell r="K2863" t="str">
            <v>Actions Japon</v>
          </cell>
          <cell r="L2863" t="str">
            <v>Europe Fonds ouverts  - Actions Japon Grandes Cap.</v>
          </cell>
          <cell r="M2863" t="str">
            <v>FG00</v>
          </cell>
          <cell r="N2863" t="str">
            <v>FG00B</v>
          </cell>
          <cell r="O2863" t="str">
            <v>Quotidien</v>
          </cell>
          <cell r="P2863" t="str">
            <v>Austria;Belgium;Switzerland;Cyprus;Germany;Spain;Finland;France;United Kingdom;Greece;Italy;Liechtenstein;Luxembourg;Netherlands;Portugal;Sweden;</v>
          </cell>
          <cell r="Q2863" t="str">
            <v>Non</v>
          </cell>
          <cell r="R2863" t="str">
            <v/>
          </cell>
          <cell r="S2863" t="str">
            <v/>
          </cell>
          <cell r="T2863" t="str">
            <v>Japon</v>
          </cell>
          <cell r="U2863" t="str">
            <v>Japon</v>
          </cell>
          <cell r="V2863">
            <v>6</v>
          </cell>
          <cell r="W2863" t="str">
            <v>Non</v>
          </cell>
          <cell r="X2863" t="str">
            <v>Cap</v>
          </cell>
          <cell r="Y2863" t="str">
            <v>15h00 J-1</v>
          </cell>
          <cell r="Z2863" t="str">
            <v>J+3</v>
          </cell>
          <cell r="AB2863" t="str">
            <v>Non</v>
          </cell>
          <cell r="AC2863" t="str">
            <v>Oui</v>
          </cell>
          <cell r="AD2863">
            <v>1.8</v>
          </cell>
          <cell r="AE2863">
            <v>1.58</v>
          </cell>
        </row>
        <row r="2864">
          <cell r="A2864" t="str">
            <v>LU0255979584</v>
          </cell>
          <cell r="B2864" t="str">
            <v>Pictet-Japanese Equity Opps R EUR</v>
          </cell>
          <cell r="D2864">
            <v>0</v>
          </cell>
          <cell r="E2864" t="str">
            <v>SICAV</v>
          </cell>
          <cell r="F2864" t="str">
            <v>Pictet AM</v>
          </cell>
          <cell r="G2864" t="str">
            <v>Pictet Asset Management (Europe) SA</v>
          </cell>
          <cell r="H2864" t="str">
            <v>EUR</v>
          </cell>
          <cell r="I2864" t="str">
            <v>TOPIX TR JPY</v>
          </cell>
          <cell r="J2864" t="str">
            <v>www.am.pictet</v>
          </cell>
          <cell r="K2864" t="str">
            <v>Actions Japon</v>
          </cell>
          <cell r="L2864" t="str">
            <v>Europe Fonds ouverts  - Actions Japon Grandes Cap.</v>
          </cell>
          <cell r="M2864" t="str">
            <v>FG00</v>
          </cell>
          <cell r="N2864" t="str">
            <v>FG00B</v>
          </cell>
          <cell r="O2864" t="str">
            <v>Quotidien</v>
          </cell>
          <cell r="P2864" t="str">
            <v>Austria;Belgium;Switzerland;Cyprus;Germany;Spain;Finland;France;United Kingdom;Greece;Italy;Liechtenstein;Luxembourg;Netherlands;Portugal;Sweden;</v>
          </cell>
          <cell r="Q2864" t="str">
            <v>Non</v>
          </cell>
          <cell r="R2864" t="str">
            <v/>
          </cell>
          <cell r="S2864" t="str">
            <v/>
          </cell>
          <cell r="T2864" t="str">
            <v>Japon</v>
          </cell>
          <cell r="U2864" t="str">
            <v>Japon</v>
          </cell>
          <cell r="V2864">
            <v>6</v>
          </cell>
          <cell r="W2864" t="str">
            <v>Non</v>
          </cell>
          <cell r="X2864" t="str">
            <v>Cap</v>
          </cell>
          <cell r="Y2864" t="str">
            <v>15h00 J-1</v>
          </cell>
          <cell r="Z2864" t="str">
            <v>J+3</v>
          </cell>
          <cell r="AB2864" t="str">
            <v>Non</v>
          </cell>
          <cell r="AC2864" t="str">
            <v>Oui</v>
          </cell>
          <cell r="AD2864">
            <v>1.7</v>
          </cell>
          <cell r="AE2864">
            <v>2.08</v>
          </cell>
        </row>
        <row r="2865">
          <cell r="A2865" t="str">
            <v>LU0941348897</v>
          </cell>
          <cell r="B2865" t="str">
            <v>Pictet-Multi Asset Global Opps I EUR</v>
          </cell>
          <cell r="D2865">
            <v>0</v>
          </cell>
          <cell r="E2865" t="str">
            <v>SICAV</v>
          </cell>
          <cell r="F2865" t="str">
            <v>Pictet AM</v>
          </cell>
          <cell r="G2865" t="str">
            <v>Pictet Asset Management (Europe) SA</v>
          </cell>
          <cell r="H2865" t="str">
            <v>EUR</v>
          </cell>
          <cell r="I2865" t="str">
            <v>ICE BofA SOFR Overnight Offer TR USD</v>
          </cell>
          <cell r="J2865" t="str">
            <v>www.am.pictet</v>
          </cell>
          <cell r="K2865" t="str">
            <v>Mixtes EUR Prudents</v>
          </cell>
          <cell r="L2865" t="str">
            <v>Europe Fonds ouverts  - Allocation EUR Prudente - International</v>
          </cell>
          <cell r="M2865" t="str">
            <v>EAAA</v>
          </cell>
          <cell r="N2865" t="str">
            <v>EAAAB</v>
          </cell>
          <cell r="O2865" t="str">
            <v>Quotidien</v>
          </cell>
          <cell r="P2865" t="str">
            <v>Austria;Belgium;Switzerland;Cyprus;Germany;Spain;Finland;France;Greece;Italy;Liechtenstein;Luxembourg;Norway;Portugal;Sweden;</v>
          </cell>
          <cell r="Q2865" t="str">
            <v>Non</v>
          </cell>
          <cell r="R2865" t="str">
            <v/>
          </cell>
          <cell r="S2865" t="str">
            <v>+ 85 ans</v>
          </cell>
          <cell r="T2865" t="str">
            <v>International</v>
          </cell>
          <cell r="U2865" t="str">
            <v>Global</v>
          </cell>
          <cell r="V2865">
            <v>3</v>
          </cell>
          <cell r="W2865" t="str">
            <v>Non</v>
          </cell>
          <cell r="X2865" t="str">
            <v>Cap</v>
          </cell>
          <cell r="Y2865" t="str">
            <v>10h00 J-1</v>
          </cell>
          <cell r="Z2865" t="str">
            <v>J+3</v>
          </cell>
          <cell r="AB2865" t="str">
            <v>Non</v>
          </cell>
          <cell r="AC2865" t="str">
            <v>Oui</v>
          </cell>
          <cell r="AD2865">
            <v>0.5</v>
          </cell>
          <cell r="AE2865">
            <v>0.73379000000000005</v>
          </cell>
        </row>
        <row r="2866">
          <cell r="A2866" t="str">
            <v>LU0366533882</v>
          </cell>
          <cell r="B2866" t="str">
            <v>Pictet-Nutrition I EUR</v>
          </cell>
          <cell r="D2866">
            <v>0</v>
          </cell>
          <cell r="E2866" t="str">
            <v>SICAV</v>
          </cell>
          <cell r="F2866" t="str">
            <v>Pictet AM</v>
          </cell>
          <cell r="G2866" t="str">
            <v>Pictet Asset Management (Europe) SA</v>
          </cell>
          <cell r="H2866" t="str">
            <v>EUR</v>
          </cell>
          <cell r="I2866" t="str">
            <v>MSCI ACWI NR EUR</v>
          </cell>
          <cell r="J2866" t="str">
            <v>www.am.pictet</v>
          </cell>
          <cell r="K2866" t="str">
            <v>Secteur Agricole</v>
          </cell>
          <cell r="L2866" t="str">
            <v>Europe Fonds ouverts  - Actions Secteur Agriculture</v>
          </cell>
          <cell r="M2866" t="str">
            <v>G0A0</v>
          </cell>
          <cell r="N2866" t="str">
            <v>G0A0B</v>
          </cell>
          <cell r="O2866" t="str">
            <v>Quotidien</v>
          </cell>
          <cell r="P2866" t="str">
            <v>Austria;Belgium;Switzerland;Cyprus;Germany;Spain;Finland;France;United Kingdom;Greece;Italy;Liechtenstein;Luxembourg;Netherlands;Portugal;Sweden;</v>
          </cell>
          <cell r="Q2866">
            <v>0</v>
          </cell>
          <cell r="R2866" t="str">
            <v/>
          </cell>
          <cell r="S2866" t="str">
            <v>+ 85 ans</v>
          </cell>
          <cell r="T2866" t="str">
            <v>International</v>
          </cell>
          <cell r="U2866" t="str">
            <v>Global</v>
          </cell>
          <cell r="V2866">
            <v>5</v>
          </cell>
          <cell r="W2866" t="str">
            <v>Non</v>
          </cell>
          <cell r="X2866" t="str">
            <v>Cap</v>
          </cell>
          <cell r="Y2866" t="str">
            <v>13h00</v>
          </cell>
          <cell r="Z2866" t="str">
            <v>J+2</v>
          </cell>
          <cell r="AB2866" t="str">
            <v>Non</v>
          </cell>
          <cell r="AC2866" t="str">
            <v>Oui</v>
          </cell>
          <cell r="AD2866">
            <v>0.8</v>
          </cell>
          <cell r="AE2866">
            <v>1.1100000000000001</v>
          </cell>
        </row>
        <row r="2867">
          <cell r="A2867" t="str">
            <v>LU0144509717</v>
          </cell>
          <cell r="B2867" t="str">
            <v>Pictet-Quest Europe Sust Eqs P EUR</v>
          </cell>
          <cell r="C2867" t="str">
            <v>Absorption du support LU0130731986 Pictet-European Equity Sel P EUR le 04/05/2021</v>
          </cell>
          <cell r="D2867">
            <v>5</v>
          </cell>
          <cell r="E2867" t="str">
            <v>SICAV</v>
          </cell>
          <cell r="F2867" t="str">
            <v>Pictet AM</v>
          </cell>
          <cell r="G2867" t="str">
            <v>Pictet Asset Management (Europe) SA</v>
          </cell>
          <cell r="H2867" t="str">
            <v>EUR</v>
          </cell>
          <cell r="I2867" t="str">
            <v>MSCI Europe NR USD</v>
          </cell>
          <cell r="J2867" t="str">
            <v>www.am.pictet</v>
          </cell>
          <cell r="K2867" t="str">
            <v>Actions Europe Grandes Capitalisations Mixte</v>
          </cell>
          <cell r="L2867" t="str">
            <v>Europe Fonds ouverts  - Actions Europe Gdes Cap. Mixte</v>
          </cell>
          <cell r="M2867" t="str">
            <v>FCBB</v>
          </cell>
          <cell r="N2867" t="str">
            <v>FCBBB</v>
          </cell>
          <cell r="O2867" t="str">
            <v>Quotidien</v>
          </cell>
          <cell r="P2867" t="str">
            <v>Austria;Belgium;Switzerland;Chile;Germany;Spain;Finland;France;United Kingdom;Greece;Hong Kong;Italy;Liechtenstein;Luxembourg;Netherlands;Portugal;Sweden;</v>
          </cell>
          <cell r="Q2867" t="str">
            <v>Non</v>
          </cell>
          <cell r="R2867" t="str">
            <v/>
          </cell>
          <cell r="S2867" t="str">
            <v/>
          </cell>
          <cell r="T2867" t="str">
            <v>Europe</v>
          </cell>
          <cell r="U2867" t="str">
            <v>Europe</v>
          </cell>
          <cell r="V2867">
            <v>6</v>
          </cell>
          <cell r="W2867" t="str">
            <v>Non</v>
          </cell>
          <cell r="X2867" t="str">
            <v>Cap</v>
          </cell>
          <cell r="Y2867" t="str">
            <v>15h00</v>
          </cell>
          <cell r="Z2867" t="str">
            <v>J+1</v>
          </cell>
          <cell r="AA2867" t="str">
            <v>Label FNG Siegel 01/2022, Label ISR</v>
          </cell>
          <cell r="AB2867" t="str">
            <v>Oui</v>
          </cell>
          <cell r="AC2867" t="str">
            <v>Oui</v>
          </cell>
          <cell r="AD2867">
            <v>1.2</v>
          </cell>
          <cell r="AE2867">
            <v>1.19</v>
          </cell>
        </row>
        <row r="2868">
          <cell r="A2868" t="str">
            <v>LU0650148827</v>
          </cell>
          <cell r="B2868" t="str">
            <v>Pictet-Security HP EUR</v>
          </cell>
          <cell r="C2868" t="str">
            <v>Soft Close 1M$ /client /jour</v>
          </cell>
          <cell r="D2868">
            <v>1</v>
          </cell>
          <cell r="E2868" t="str">
            <v>SICAV</v>
          </cell>
          <cell r="F2868" t="str">
            <v>Pictet AM</v>
          </cell>
          <cell r="G2868" t="str">
            <v>Pictet Asset Management (Europe) SA</v>
          </cell>
          <cell r="H2868" t="str">
            <v>EUR</v>
          </cell>
          <cell r="I2868" t="str">
            <v>MSCI ACWI NR EUR</v>
          </cell>
          <cell r="J2868" t="str">
            <v>www.am.pictet</v>
          </cell>
          <cell r="K2868" t="str">
            <v>Actions autres</v>
          </cell>
          <cell r="L2868" t="str">
            <v>Europe Fonds ouverts  - Autres actions</v>
          </cell>
          <cell r="M2868" t="str">
            <v>FTZZ</v>
          </cell>
          <cell r="N2868" t="str">
            <v>FTZZB</v>
          </cell>
          <cell r="O2868" t="str">
            <v>Quotidien</v>
          </cell>
          <cell r="P2868" t="str">
            <v>Austria;Cyprus;Germany;Spain;Finland;France;United Kingdom;Greece;Liechtenstein;Luxembourg;Netherlands;Portugal;Sweden;</v>
          </cell>
          <cell r="Q2868" t="str">
            <v>Non</v>
          </cell>
          <cell r="R2868" t="str">
            <v/>
          </cell>
          <cell r="S2868" t="str">
            <v/>
          </cell>
          <cell r="T2868" t="str">
            <v>International</v>
          </cell>
          <cell r="U2868" t="str">
            <v>Global</v>
          </cell>
          <cell r="V2868">
            <v>6</v>
          </cell>
          <cell r="W2868" t="str">
            <v>Non</v>
          </cell>
          <cell r="X2868" t="str">
            <v>Cap</v>
          </cell>
          <cell r="Y2868" t="str">
            <v>15h00</v>
          </cell>
          <cell r="Z2868" t="str">
            <v>J+2</v>
          </cell>
          <cell r="AB2868" t="str">
            <v>Non</v>
          </cell>
          <cell r="AC2868" t="str">
            <v>Oui</v>
          </cell>
          <cell r="AD2868">
            <v>2.4</v>
          </cell>
          <cell r="AE2868">
            <v>2.0499999999999998</v>
          </cell>
        </row>
        <row r="2869">
          <cell r="A2869" t="str">
            <v>LU0256845834</v>
          </cell>
          <cell r="B2869" t="str">
            <v>Pictet-Security I USD</v>
          </cell>
          <cell r="D2869">
            <v>0</v>
          </cell>
          <cell r="E2869" t="str">
            <v>SICAV</v>
          </cell>
          <cell r="F2869" t="str">
            <v>Pictet AM</v>
          </cell>
          <cell r="G2869" t="str">
            <v>Pictet Asset Management (Europe) SA</v>
          </cell>
          <cell r="H2869" t="str">
            <v>USD</v>
          </cell>
          <cell r="I2869" t="str">
            <v>MSCI ACWI NR EUR</v>
          </cell>
          <cell r="J2869" t="str">
            <v>www.am.pictet</v>
          </cell>
          <cell r="K2869" t="str">
            <v>Actions International Grandes Capitalisations Mixte</v>
          </cell>
          <cell r="L2869" t="str">
            <v>Europe Fonds ouverts  - Actions Internationales Flex-Cap.</v>
          </cell>
          <cell r="M2869" t="str">
            <v>FEAD</v>
          </cell>
          <cell r="N2869" t="str">
            <v>FEADB</v>
          </cell>
          <cell r="O2869" t="str">
            <v>Quotidien</v>
          </cell>
          <cell r="P2869" t="str">
            <v>Austria;Belgium;Switzerland;Cyprus;Germany;Spain;Finland;France;United Kingdom;Greece;Italy;South Korea;Liechtenstein;Luxembourg;Netherlands;Norway;Portugal;Sweden;</v>
          </cell>
          <cell r="Q2869" t="str">
            <v>Non</v>
          </cell>
          <cell r="R2869" t="str">
            <v/>
          </cell>
          <cell r="S2869" t="str">
            <v/>
          </cell>
          <cell r="T2869" t="str">
            <v>International</v>
          </cell>
          <cell r="U2869" t="str">
            <v>Global</v>
          </cell>
          <cell r="V2869">
            <v>6</v>
          </cell>
          <cell r="W2869" t="str">
            <v>Non</v>
          </cell>
          <cell r="X2869" t="str">
            <v>Cap</v>
          </cell>
          <cell r="Y2869" t="str">
            <v>13h00</v>
          </cell>
          <cell r="Z2869" t="str">
            <v>J+2</v>
          </cell>
          <cell r="AB2869" t="str">
            <v>Non</v>
          </cell>
          <cell r="AC2869" t="str">
            <v>Oui</v>
          </cell>
          <cell r="AD2869">
            <v>0.8</v>
          </cell>
          <cell r="AE2869">
            <v>1.1000000000000001</v>
          </cell>
        </row>
        <row r="2870">
          <cell r="A2870" t="str">
            <v>LU0256846139</v>
          </cell>
          <cell r="B2870" t="str">
            <v>Pictet-Security P USD</v>
          </cell>
          <cell r="C2870" t="str">
            <v>Soft Close 1M$ /client /jour</v>
          </cell>
          <cell r="D2870">
            <v>2</v>
          </cell>
          <cell r="E2870" t="str">
            <v>SICAV</v>
          </cell>
          <cell r="F2870" t="str">
            <v>Pictet AM</v>
          </cell>
          <cell r="G2870" t="str">
            <v>Pictet Asset Management (Europe) SA</v>
          </cell>
          <cell r="H2870" t="str">
            <v>USD</v>
          </cell>
          <cell r="I2870" t="str">
            <v>MSCI ACWI NR EUR</v>
          </cell>
          <cell r="J2870" t="str">
            <v>www.am.pictet</v>
          </cell>
          <cell r="K2870" t="str">
            <v>Actions International Grandes Capitalisations Mixte</v>
          </cell>
          <cell r="L2870" t="str">
            <v>Europe Fonds ouverts  - Actions Internationales Flex-Cap.</v>
          </cell>
          <cell r="M2870" t="str">
            <v>FEAD</v>
          </cell>
          <cell r="N2870" t="str">
            <v>FEADB</v>
          </cell>
          <cell r="O2870" t="str">
            <v>Quotidien</v>
          </cell>
          <cell r="P2870" t="str">
            <v>Austria;Belgium;Switzerland;Cyprus;Germany;Spain;Finland;France;United Kingdom;Greece;Hong Kong;Italy;Liechtenstein;Luxembourg;Macao;Netherlands;Portugal;Sweden;</v>
          </cell>
          <cell r="Q2870" t="str">
            <v>Non</v>
          </cell>
          <cell r="R2870" t="str">
            <v/>
          </cell>
          <cell r="S2870" t="str">
            <v/>
          </cell>
          <cell r="T2870" t="str">
            <v>International</v>
          </cell>
          <cell r="U2870" t="str">
            <v>Global</v>
          </cell>
          <cell r="V2870">
            <v>6</v>
          </cell>
          <cell r="W2870" t="str">
            <v>Non</v>
          </cell>
          <cell r="X2870" t="str">
            <v>Cap</v>
          </cell>
          <cell r="Y2870" t="str">
            <v>15h00</v>
          </cell>
          <cell r="Z2870" t="str">
            <v>J+2</v>
          </cell>
          <cell r="AB2870" t="str">
            <v>Non</v>
          </cell>
          <cell r="AC2870" t="str">
            <v>Oui</v>
          </cell>
          <cell r="AD2870">
            <v>2.4</v>
          </cell>
          <cell r="AE2870">
            <v>2</v>
          </cell>
        </row>
        <row r="2871">
          <cell r="A2871" t="str">
            <v>LU0256846568</v>
          </cell>
          <cell r="B2871" t="str">
            <v>Pictet-Security R USD</v>
          </cell>
          <cell r="D2871">
            <v>0</v>
          </cell>
          <cell r="E2871" t="str">
            <v>SICAV</v>
          </cell>
          <cell r="F2871" t="str">
            <v>Pictet AM</v>
          </cell>
          <cell r="G2871" t="str">
            <v>Pictet Asset Management (Europe) SA</v>
          </cell>
          <cell r="H2871" t="str">
            <v>USD</v>
          </cell>
          <cell r="I2871" t="str">
            <v>MSCI ACWI NR EUR</v>
          </cell>
          <cell r="J2871" t="str">
            <v>www.am.pictet</v>
          </cell>
          <cell r="K2871" t="str">
            <v>Actions International Grandes Capitalisations Mixte</v>
          </cell>
          <cell r="L2871" t="str">
            <v>Europe Fonds ouverts  - Actions Internationales Flex-Cap.</v>
          </cell>
          <cell r="M2871" t="str">
            <v>FEAD</v>
          </cell>
          <cell r="N2871" t="str">
            <v>FEADB</v>
          </cell>
          <cell r="O2871" t="str">
            <v>Quotidien</v>
          </cell>
          <cell r="P2871" t="str">
            <v>Austria;Belgium;Switzerland;Cyprus;Germany;Spain;Finland;France;United Kingdom;Greece;Italy;Liechtenstein;Luxembourg;Netherlands;Portugal;Sweden;Taiwan;</v>
          </cell>
          <cell r="Q2871" t="str">
            <v>Non</v>
          </cell>
          <cell r="R2871" t="str">
            <v/>
          </cell>
          <cell r="S2871" t="str">
            <v/>
          </cell>
          <cell r="T2871" t="str">
            <v>International</v>
          </cell>
          <cell r="U2871" t="str">
            <v>Global</v>
          </cell>
          <cell r="V2871">
            <v>6</v>
          </cell>
          <cell r="W2871" t="str">
            <v>Non</v>
          </cell>
          <cell r="X2871" t="str">
            <v>Cap</v>
          </cell>
          <cell r="AB2871" t="str">
            <v>Non</v>
          </cell>
          <cell r="AC2871" t="str">
            <v>Oui</v>
          </cell>
          <cell r="AD2871">
            <v>2.2999999999999998</v>
          </cell>
          <cell r="AE2871">
            <v>2.7</v>
          </cell>
        </row>
        <row r="2872">
          <cell r="A2872" t="str">
            <v>LU0128494944</v>
          </cell>
          <cell r="B2872" t="str">
            <v>Pictet-Short-Term Money Market EUR I</v>
          </cell>
          <cell r="C2872" t="str">
            <v>Référencement pour Pictet, ponctuel</v>
          </cell>
          <cell r="D2872">
            <v>1</v>
          </cell>
          <cell r="E2872" t="str">
            <v>SICAV</v>
          </cell>
          <cell r="F2872" t="str">
            <v>Pictet AM</v>
          </cell>
          <cell r="G2872" t="str">
            <v>Pictet Asset Management (Europe) SA</v>
          </cell>
          <cell r="H2872" t="str">
            <v>EUR</v>
          </cell>
          <cell r="I2872" t="str">
            <v>FTSE EUR EuroDep 1 Mon EUR</v>
          </cell>
          <cell r="J2872" t="str">
            <v>www.am.pictet</v>
          </cell>
          <cell r="K2872" t="str">
            <v>Monétaire EUR Court Terme</v>
          </cell>
          <cell r="L2872" t="str">
            <v>Europe Fonds ouverts  - Monétaires EUR Court Terme</v>
          </cell>
          <cell r="M2872" t="str">
            <v>A0AA</v>
          </cell>
          <cell r="N2872" t="str">
            <v>A0AAB</v>
          </cell>
          <cell r="O2872" t="str">
            <v>Quotidien</v>
          </cell>
          <cell r="P2872" t="str">
            <v>Austria;Belgium;Switzerland;Cyprus;Germany;Spain;Finland;France;United Kingdom;Greece;Italy;Liechtenstein;Luxembourg;Netherlands;Portugal;Sweden;</v>
          </cell>
          <cell r="Q2872" t="str">
            <v>Non</v>
          </cell>
          <cell r="R2872" t="str">
            <v/>
          </cell>
          <cell r="S2872" t="str">
            <v>+ 85 ans</v>
          </cell>
          <cell r="T2872" t="str">
            <v>Zone Euro</v>
          </cell>
          <cell r="U2872" t="str">
            <v>Euroland</v>
          </cell>
          <cell r="V2872">
            <v>1</v>
          </cell>
          <cell r="W2872" t="str">
            <v>Non</v>
          </cell>
          <cell r="X2872" t="str">
            <v>Cap</v>
          </cell>
          <cell r="Y2872" t="str">
            <v>13h00</v>
          </cell>
          <cell r="Z2872" t="str">
            <v>J+1</v>
          </cell>
          <cell r="AB2872" t="str">
            <v>Non</v>
          </cell>
          <cell r="AC2872" t="str">
            <v>Oui</v>
          </cell>
          <cell r="AD2872">
            <v>0.05</v>
          </cell>
          <cell r="AE2872">
            <v>0.1368</v>
          </cell>
        </row>
        <row r="2873">
          <cell r="A2873" t="str">
            <v>LU0128495834</v>
          </cell>
          <cell r="B2873" t="str">
            <v>Pictet-Short-Term Money Market EUR R</v>
          </cell>
          <cell r="C2873" t="str">
            <v>Retrait SLEPL 07/21 doublons</v>
          </cell>
          <cell r="D2873">
            <v>0</v>
          </cell>
          <cell r="E2873" t="str">
            <v>SICAV</v>
          </cell>
          <cell r="F2873" t="str">
            <v>Pictet AM</v>
          </cell>
          <cell r="G2873" t="str">
            <v>Pictet Asset Management (Europe) SA</v>
          </cell>
          <cell r="H2873" t="str">
            <v>EUR</v>
          </cell>
          <cell r="I2873" t="str">
            <v>FTSE EUR EuroDep 1 Mon EUR</v>
          </cell>
          <cell r="J2873" t="str">
            <v>www.am.pictet</v>
          </cell>
          <cell r="K2873" t="str">
            <v>Monétaire EUR Court Terme</v>
          </cell>
          <cell r="L2873" t="str">
            <v>Europe Fonds ouverts  - Monétaires EUR Court Terme</v>
          </cell>
          <cell r="M2873" t="str">
            <v>A0AA</v>
          </cell>
          <cell r="N2873" t="str">
            <v>A0AAB</v>
          </cell>
          <cell r="O2873" t="str">
            <v>Quotidien</v>
          </cell>
          <cell r="P2873" t="str">
            <v>Austria;Belgium;Switzerland;Cyprus;Germany;Spain;Finland;France;United Kingdom;Greece;Italy;Liechtenstein;Luxembourg;Netherlands;Portugal;Sweden;</v>
          </cell>
          <cell r="Q2873" t="str">
            <v>Non</v>
          </cell>
          <cell r="R2873" t="str">
            <v/>
          </cell>
          <cell r="S2873" t="str">
            <v>+ 85 ans</v>
          </cell>
          <cell r="T2873" t="str">
            <v>Zone Euro</v>
          </cell>
          <cell r="U2873" t="str">
            <v>Euroland</v>
          </cell>
          <cell r="V2873">
            <v>1</v>
          </cell>
          <cell r="W2873" t="str">
            <v>Non</v>
          </cell>
          <cell r="X2873" t="str">
            <v>Cap</v>
          </cell>
          <cell r="Y2873" t="str">
            <v>13h00</v>
          </cell>
          <cell r="Z2873" t="str">
            <v>J+1</v>
          </cell>
          <cell r="AB2873" t="str">
            <v>Non</v>
          </cell>
          <cell r="AC2873" t="str">
            <v>Oui</v>
          </cell>
          <cell r="AD2873">
            <v>0.26</v>
          </cell>
          <cell r="AE2873">
            <v>0.34852</v>
          </cell>
        </row>
        <row r="2874">
          <cell r="A2874" t="str">
            <v>LU0366536711</v>
          </cell>
          <cell r="B2874" t="str">
            <v>Pictet-Sovereign Short-Term MM EUR P</v>
          </cell>
          <cell r="C2874" t="str">
            <v/>
          </cell>
          <cell r="D2874">
            <v>1</v>
          </cell>
          <cell r="E2874" t="str">
            <v>SICAV</v>
          </cell>
          <cell r="F2874" t="str">
            <v>Pictet AM</v>
          </cell>
          <cell r="G2874" t="str">
            <v>Pictet Asset Management (Europe) SA</v>
          </cell>
          <cell r="H2874" t="str">
            <v>EUR</v>
          </cell>
          <cell r="I2874" t="str">
            <v>Pas d'indice de référence</v>
          </cell>
          <cell r="J2874" t="str">
            <v>www.am.pictet</v>
          </cell>
          <cell r="K2874" t="str">
            <v>Monétaire EUR Court Terme</v>
          </cell>
          <cell r="L2874" t="str">
            <v>Europe Fonds ouverts  - Monétaires EUR Court Terme</v>
          </cell>
          <cell r="M2874" t="str">
            <v>A0AA</v>
          </cell>
          <cell r="N2874" t="str">
            <v>A0AAB</v>
          </cell>
          <cell r="O2874" t="str">
            <v>Quotidien</v>
          </cell>
          <cell r="P2874" t="str">
            <v>Austria;Belgium;Switzerland;Cyprus;Germany;Spain;Finland;France;United Kingdom;Greece;Italy;Liechtenstein;Luxembourg;Netherlands;Portugal;Sweden;</v>
          </cell>
          <cell r="Q2874" t="str">
            <v>Non</v>
          </cell>
          <cell r="R2874" t="str">
            <v/>
          </cell>
          <cell r="S2874" t="str">
            <v>+ 85 ans</v>
          </cell>
          <cell r="T2874" t="str">
            <v>Zone Euro</v>
          </cell>
          <cell r="U2874" t="str">
            <v>Euroland</v>
          </cell>
          <cell r="V2874">
            <v>1</v>
          </cell>
          <cell r="W2874" t="str">
            <v>Non</v>
          </cell>
          <cell r="X2874" t="str">
            <v>Cap</v>
          </cell>
          <cell r="Y2874" t="str">
            <v>12h00</v>
          </cell>
          <cell r="Z2874" t="str">
            <v>J+1</v>
          </cell>
          <cell r="AB2874" t="str">
            <v>Non</v>
          </cell>
          <cell r="AC2874" t="str">
            <v>Oui</v>
          </cell>
          <cell r="AD2874">
            <v>0.3</v>
          </cell>
          <cell r="AE2874">
            <v>0.14000000000000001</v>
          </cell>
        </row>
        <row r="2875">
          <cell r="A2875" t="str">
            <v>LU0366537446</v>
          </cell>
          <cell r="B2875" t="str">
            <v>Pictet-Sovereign Short-Term MM USD P</v>
          </cell>
          <cell r="C2875" t="str">
            <v/>
          </cell>
          <cell r="D2875">
            <v>2</v>
          </cell>
          <cell r="E2875" t="str">
            <v>SICAV</v>
          </cell>
          <cell r="F2875" t="str">
            <v>Pictet AM</v>
          </cell>
          <cell r="G2875" t="str">
            <v>Pictet Asset Management (Europe) SA</v>
          </cell>
          <cell r="H2875" t="str">
            <v>USD</v>
          </cell>
          <cell r="I2875" t="str">
            <v>US Generic Government 1 M Yd</v>
          </cell>
          <cell r="J2875" t="str">
            <v>www.am.pictet</v>
          </cell>
          <cell r="K2875" t="str">
            <v>Monétaire USD Court Terme</v>
          </cell>
          <cell r="L2875" t="str">
            <v>Europe Fonds ouverts  - Monétaires USD Court Terme</v>
          </cell>
          <cell r="M2875" t="str">
            <v>A0CB</v>
          </cell>
          <cell r="N2875" t="str">
            <v>A0CBB</v>
          </cell>
          <cell r="O2875" t="str">
            <v>Quotidien</v>
          </cell>
          <cell r="P2875" t="str">
            <v>Austria;Belgium;Switzerland;Cyprus;Germany;Spain;Finland;France;United Kingdom;Greece;Italy;Liechtenstein;Luxembourg;Netherlands;Portugal;Sweden;</v>
          </cell>
          <cell r="Q2875" t="str">
            <v>Non</v>
          </cell>
          <cell r="R2875" t="str">
            <v/>
          </cell>
          <cell r="S2875" t="str">
            <v>+ 85 ans</v>
          </cell>
          <cell r="T2875" t="str">
            <v>Amérique du Nord</v>
          </cell>
          <cell r="U2875" t="str">
            <v>États-Unis d'Amérique</v>
          </cell>
          <cell r="V2875">
            <v>1</v>
          </cell>
          <cell r="W2875" t="str">
            <v>Non</v>
          </cell>
          <cell r="X2875" t="str">
            <v>Cap</v>
          </cell>
          <cell r="Y2875" t="str">
            <v>12h00</v>
          </cell>
          <cell r="Z2875" t="str">
            <v>J+1</v>
          </cell>
          <cell r="AB2875" t="str">
            <v>Non</v>
          </cell>
          <cell r="AC2875" t="str">
            <v>Oui</v>
          </cell>
          <cell r="AD2875">
            <v>0.3</v>
          </cell>
          <cell r="AE2875">
            <v>0.2</v>
          </cell>
        </row>
        <row r="2876">
          <cell r="A2876" t="str">
            <v>LU0472949915</v>
          </cell>
          <cell r="B2876" t="str">
            <v>Pictet-US High Yield HR EUR</v>
          </cell>
          <cell r="C2876" t="str">
            <v/>
          </cell>
          <cell r="D2876">
            <v>0</v>
          </cell>
          <cell r="E2876" t="str">
            <v>SICAV</v>
          </cell>
          <cell r="F2876" t="str">
            <v>Pictet AM</v>
          </cell>
          <cell r="G2876" t="str">
            <v>Pictet Asset Management (Europe) SA</v>
          </cell>
          <cell r="H2876" t="str">
            <v>EUR</v>
          </cell>
          <cell r="I2876" t="str">
            <v>BBgBarc US HY 2% Issuer Cap TR USD</v>
          </cell>
          <cell r="J2876" t="str">
            <v>www.am.pictet</v>
          </cell>
          <cell r="K2876" t="str">
            <v>Obligations Autres</v>
          </cell>
          <cell r="L2876" t="str">
            <v>Europe Fonds ouverts  - Obligations Autres</v>
          </cell>
          <cell r="M2876" t="str">
            <v>BBFA</v>
          </cell>
          <cell r="N2876" t="str">
            <v>BBFAB</v>
          </cell>
          <cell r="O2876" t="str">
            <v>Quotidien</v>
          </cell>
          <cell r="P2876" t="str">
            <v>Austria;Belgium;Switzerland;Cyprus;Germany;Spain;Finland;France;United Kingdom;Greece;Italy;Liechtenstein;Luxembourg;Netherlands;Portugal;Sweden;</v>
          </cell>
          <cell r="Q2876" t="str">
            <v>Non</v>
          </cell>
          <cell r="R2876" t="str">
            <v/>
          </cell>
          <cell r="S2876" t="str">
            <v>+ 85 ans</v>
          </cell>
          <cell r="T2876" t="str">
            <v>Amérique du Nord</v>
          </cell>
          <cell r="U2876" t="str">
            <v>États-Unis d'Amérique</v>
          </cell>
          <cell r="V2876">
            <v>4</v>
          </cell>
          <cell r="W2876" t="str">
            <v>Non</v>
          </cell>
          <cell r="X2876" t="str">
            <v>Cap</v>
          </cell>
          <cell r="AB2876" t="str">
            <v>Non</v>
          </cell>
          <cell r="AC2876" t="str">
            <v>Oui</v>
          </cell>
          <cell r="AD2876">
            <v>1.6</v>
          </cell>
          <cell r="AE2876">
            <v>1.93</v>
          </cell>
        </row>
        <row r="2877">
          <cell r="A2877" t="str">
            <v>LU0592905250</v>
          </cell>
          <cell r="B2877" t="str">
            <v>Pictet-USA Index HP EUR</v>
          </cell>
          <cell r="C2877" t="str">
            <v>LU0592905250</v>
          </cell>
          <cell r="D2877">
            <v>1</v>
          </cell>
          <cell r="E2877" t="str">
            <v>SICAV</v>
          </cell>
          <cell r="F2877" t="str">
            <v>Pictet AM</v>
          </cell>
          <cell r="G2877" t="str">
            <v>Pictet Asset Management (Europe) SA</v>
          </cell>
          <cell r="H2877" t="str">
            <v>EUR</v>
          </cell>
          <cell r="I2877" t="str">
            <v>S&amp;P 500 TR USD</v>
          </cell>
          <cell r="J2877" t="str">
            <v>www.am.pictet</v>
          </cell>
          <cell r="K2877" t="str">
            <v>Actions autres</v>
          </cell>
          <cell r="L2877" t="str">
            <v>Europe Fonds ouverts  - Autres actions</v>
          </cell>
          <cell r="M2877" t="str">
            <v>FTZZ</v>
          </cell>
          <cell r="N2877" t="str">
            <v>FTZZB</v>
          </cell>
          <cell r="O2877" t="str">
            <v>Quotidien</v>
          </cell>
          <cell r="P2877" t="str">
            <v>Austria;Cyprus;Germany;Spain;Finland;United Kingdom;Liechtenstein;Luxembourg;Portugal;Sweden;</v>
          </cell>
          <cell r="Q2877" t="str">
            <v>Non</v>
          </cell>
          <cell r="R2877" t="str">
            <v/>
          </cell>
          <cell r="S2877" t="str">
            <v/>
          </cell>
          <cell r="T2877" t="str">
            <v>Amérique du Nord</v>
          </cell>
          <cell r="U2877" t="str">
            <v>États-Unis d'Amérique</v>
          </cell>
          <cell r="V2877">
            <v>6</v>
          </cell>
          <cell r="W2877" t="str">
            <v>Non</v>
          </cell>
          <cell r="X2877" t="str">
            <v>Cap</v>
          </cell>
          <cell r="Y2877" t="str">
            <v>12h00</v>
          </cell>
          <cell r="Z2877" t="str">
            <v>J+2</v>
          </cell>
          <cell r="AB2877" t="str">
            <v>Non</v>
          </cell>
          <cell r="AC2877" t="str">
            <v>Oui</v>
          </cell>
          <cell r="AD2877">
            <v>0.45</v>
          </cell>
          <cell r="AE2877">
            <v>0.49</v>
          </cell>
        </row>
        <row r="2878">
          <cell r="A2878" t="str">
            <v>LU0474966081</v>
          </cell>
          <cell r="B2878" t="str">
            <v>Pictet-USA Index I EUR</v>
          </cell>
          <cell r="D2878">
            <v>0</v>
          </cell>
          <cell r="E2878" t="str">
            <v>SICAV</v>
          </cell>
          <cell r="F2878" t="str">
            <v>Pictet AM</v>
          </cell>
          <cell r="G2878" t="str">
            <v>Pictet Asset Management (Europe) SA</v>
          </cell>
          <cell r="H2878" t="str">
            <v>EUR</v>
          </cell>
          <cell r="I2878" t="str">
            <v>S&amp;P 500 TR USD</v>
          </cell>
          <cell r="J2878" t="str">
            <v>www.am.pictet</v>
          </cell>
          <cell r="K2878" t="str">
            <v>Actions US Grandes Capitalisations Mixte</v>
          </cell>
          <cell r="L2878" t="str">
            <v>Europe Fonds ouverts  - Actions Etats-Unis Gdes Cap. Mixte</v>
          </cell>
          <cell r="M2878" t="str">
            <v>FFAC</v>
          </cell>
          <cell r="N2878" t="str">
            <v>FFACB</v>
          </cell>
          <cell r="O2878" t="str">
            <v>Quotidien</v>
          </cell>
          <cell r="P2878" t="str">
            <v>Austria;Cyprus;Spain;Finland;France;United Kingdom;Greece;Luxembourg;Netherlands;Portugal;Sweden;</v>
          </cell>
          <cell r="Q2878" t="str">
            <v>Non</v>
          </cell>
          <cell r="R2878" t="str">
            <v/>
          </cell>
          <cell r="S2878" t="str">
            <v/>
          </cell>
          <cell r="T2878" t="str">
            <v>Amérique du Nord</v>
          </cell>
          <cell r="U2878" t="str">
            <v>États-Unis d'Amérique</v>
          </cell>
          <cell r="V2878">
            <v>6</v>
          </cell>
          <cell r="W2878" t="str">
            <v>Non</v>
          </cell>
          <cell r="X2878" t="str">
            <v>Cap</v>
          </cell>
          <cell r="Y2878" t="str">
            <v>12h00</v>
          </cell>
          <cell r="Z2878" t="str">
            <v>J+2</v>
          </cell>
          <cell r="AB2878" t="str">
            <v>Non</v>
          </cell>
          <cell r="AC2878" t="str">
            <v>Oui</v>
          </cell>
          <cell r="AD2878">
            <v>0.3</v>
          </cell>
          <cell r="AE2878">
            <v>0.3</v>
          </cell>
        </row>
        <row r="2879">
          <cell r="A2879" t="str">
            <v>LU0188798671</v>
          </cell>
          <cell r="B2879" t="str">
            <v>Pictet-USA Index I USD</v>
          </cell>
          <cell r="D2879">
            <v>1</v>
          </cell>
          <cell r="E2879" t="str">
            <v>SICAV</v>
          </cell>
          <cell r="F2879" t="str">
            <v>Pictet AM</v>
          </cell>
          <cell r="G2879" t="str">
            <v>Pictet Asset Management (Europe) SA</v>
          </cell>
          <cell r="H2879" t="str">
            <v>USD</v>
          </cell>
          <cell r="I2879" t="str">
            <v>S&amp;P 500 TR USD</v>
          </cell>
          <cell r="J2879" t="str">
            <v>www.am.pictet</v>
          </cell>
          <cell r="K2879" t="str">
            <v>Actions US Grandes Capitalisations Mixte</v>
          </cell>
          <cell r="L2879" t="str">
            <v>Europe Fonds ouverts  - Actions Etats-Unis Gdes Cap. Mixte</v>
          </cell>
          <cell r="M2879" t="str">
            <v>FFAC</v>
          </cell>
          <cell r="N2879" t="str">
            <v>FFACB</v>
          </cell>
          <cell r="O2879" t="str">
            <v>Quotidien</v>
          </cell>
          <cell r="P2879" t="str">
            <v>Austria;Belgium;Switzerland;Cyprus;Germany;Spain;Finland;France;United Kingdom;Greece;Italy;Liechtenstein;Luxembourg;Netherlands;Portugal;Sweden;</v>
          </cell>
          <cell r="Q2879" t="str">
            <v>Non</v>
          </cell>
          <cell r="R2879" t="str">
            <v/>
          </cell>
          <cell r="S2879" t="str">
            <v/>
          </cell>
          <cell r="T2879" t="str">
            <v>Amérique du Nord</v>
          </cell>
          <cell r="U2879" t="str">
            <v>États-Unis d'Amérique</v>
          </cell>
          <cell r="V2879">
            <v>6</v>
          </cell>
          <cell r="W2879" t="str">
            <v>Non</v>
          </cell>
          <cell r="X2879" t="str">
            <v>Cap</v>
          </cell>
          <cell r="Y2879" t="str">
            <v>12h00</v>
          </cell>
          <cell r="Z2879" t="str">
            <v>J+2</v>
          </cell>
          <cell r="AB2879" t="str">
            <v>Non</v>
          </cell>
          <cell r="AC2879" t="str">
            <v>Oui</v>
          </cell>
          <cell r="AD2879">
            <v>0.15</v>
          </cell>
          <cell r="AE2879">
            <v>0.28999999999999998</v>
          </cell>
        </row>
        <row r="2880">
          <cell r="A2880" t="str">
            <v>LU0474966164</v>
          </cell>
          <cell r="B2880" t="str">
            <v>Pictet-USA Index P EUR</v>
          </cell>
          <cell r="D2880">
            <v>0</v>
          </cell>
          <cell r="E2880" t="str">
            <v>SICAV</v>
          </cell>
          <cell r="F2880" t="str">
            <v>Pictet AM</v>
          </cell>
          <cell r="G2880" t="str">
            <v>Pictet Asset Management (Europe) SA</v>
          </cell>
          <cell r="H2880" t="str">
            <v>EUR</v>
          </cell>
          <cell r="I2880" t="str">
            <v>S&amp;P 500 TR USD</v>
          </cell>
          <cell r="J2880" t="str">
            <v>www.am.pictet</v>
          </cell>
          <cell r="K2880" t="str">
            <v>Actions US Grandes Capitalisations Mixte</v>
          </cell>
          <cell r="L2880" t="str">
            <v>Europe Fonds ouverts  - Actions Etats-Unis Gdes Cap. Mixte</v>
          </cell>
          <cell r="M2880" t="str">
            <v>FFAC</v>
          </cell>
          <cell r="N2880" t="str">
            <v>FFACB</v>
          </cell>
          <cell r="O2880" t="str">
            <v>Quotidien</v>
          </cell>
          <cell r="P2880" t="str">
            <v>Austria;Belgium;Switzerland;Cyprus;Germany;Spain;Finland;France;United Kingdom;Greece;Italy;Liechtenstein;Luxembourg;Netherlands;Portugal;Sweden;</v>
          </cell>
          <cell r="Q2880" t="str">
            <v>Non</v>
          </cell>
          <cell r="R2880" t="str">
            <v/>
          </cell>
          <cell r="S2880" t="str">
            <v/>
          </cell>
          <cell r="T2880" t="str">
            <v>Amérique du Nord</v>
          </cell>
          <cell r="U2880" t="str">
            <v>États-Unis d'Amérique</v>
          </cell>
          <cell r="V2880">
            <v>6</v>
          </cell>
          <cell r="W2880" t="str">
            <v>Non</v>
          </cell>
          <cell r="X2880" t="str">
            <v>Cap</v>
          </cell>
          <cell r="Y2880" t="str">
            <v>12h00</v>
          </cell>
          <cell r="Z2880" t="str">
            <v>J+2</v>
          </cell>
          <cell r="AB2880" t="str">
            <v>Non</v>
          </cell>
          <cell r="AC2880" t="str">
            <v>Oui</v>
          </cell>
          <cell r="AD2880">
            <v>0.45</v>
          </cell>
          <cell r="AE2880">
            <v>0.44</v>
          </cell>
        </row>
        <row r="2881">
          <cell r="A2881" t="str">
            <v>LU0130733172</v>
          </cell>
          <cell r="B2881" t="str">
            <v>Pictet-USA Index R USD</v>
          </cell>
          <cell r="C2881" t="str">
            <v/>
          </cell>
          <cell r="D2881">
            <v>1</v>
          </cell>
          <cell r="E2881" t="str">
            <v>SICAV</v>
          </cell>
          <cell r="F2881" t="str">
            <v>Pictet AM</v>
          </cell>
          <cell r="G2881" t="str">
            <v>Pictet Asset Management (Europe) SA</v>
          </cell>
          <cell r="H2881" t="str">
            <v>USD</v>
          </cell>
          <cell r="I2881" t="str">
            <v>S&amp;P 500 TR USD</v>
          </cell>
          <cell r="J2881" t="str">
            <v>www.am.pictet</v>
          </cell>
          <cell r="K2881" t="str">
            <v>Actions US Grandes Capitalisations Mixte</v>
          </cell>
          <cell r="L2881" t="str">
            <v>Europe Fonds ouverts  - Actions Etats-Unis Gdes Cap. Mixte</v>
          </cell>
          <cell r="M2881" t="str">
            <v>FFAC</v>
          </cell>
          <cell r="N2881" t="str">
            <v>FFACB</v>
          </cell>
          <cell r="O2881" t="str">
            <v>Quotidien</v>
          </cell>
          <cell r="P2881" t="str">
            <v>Austria;Belgium;Switzerland;Chile;Germany;Spain;Finland;France;United Kingdom;Greece;Italy;Liechtenstein;Luxembourg;Netherlands;Peru;Portugal;Sweden;</v>
          </cell>
          <cell r="Q2881" t="str">
            <v>Non</v>
          </cell>
          <cell r="R2881" t="str">
            <v/>
          </cell>
          <cell r="S2881" t="str">
            <v/>
          </cell>
          <cell r="T2881" t="str">
            <v>Amérique du Nord</v>
          </cell>
          <cell r="U2881" t="str">
            <v>États-Unis d'Amérique</v>
          </cell>
          <cell r="V2881">
            <v>6</v>
          </cell>
          <cell r="W2881" t="str">
            <v>Non</v>
          </cell>
          <cell r="X2881" t="str">
            <v>Cap</v>
          </cell>
          <cell r="Y2881" t="str">
            <v>12h00</v>
          </cell>
          <cell r="Z2881" t="str">
            <v>J+2</v>
          </cell>
          <cell r="AB2881" t="str">
            <v>Non</v>
          </cell>
          <cell r="AC2881" t="str">
            <v>Oui</v>
          </cell>
          <cell r="AD2881">
            <v>0.6</v>
          </cell>
          <cell r="AE2881">
            <v>0.74</v>
          </cell>
        </row>
        <row r="2882">
          <cell r="A2882" t="str">
            <v>LU0128489514</v>
          </cell>
          <cell r="B2882" t="str">
            <v>Pictet-USD Government Bonds I USD</v>
          </cell>
          <cell r="D2882">
            <v>0</v>
          </cell>
          <cell r="E2882" t="str">
            <v>SICAV</v>
          </cell>
          <cell r="F2882" t="str">
            <v>Pictet AM</v>
          </cell>
          <cell r="G2882" t="str">
            <v>Pictet Asset Management (Europe) SA</v>
          </cell>
          <cell r="H2882" t="str">
            <v>USD</v>
          </cell>
          <cell r="I2882" t="str">
            <v>JP Morgan US Govt. Bond</v>
          </cell>
          <cell r="J2882" t="str">
            <v>www.am.pictet</v>
          </cell>
          <cell r="K2882" t="str">
            <v>Emprunts d'Etat USD</v>
          </cell>
          <cell r="L2882" t="str">
            <v>Europe Fonds ouverts  - Obligations USD Emprunts d'Etat</v>
          </cell>
          <cell r="M2882" t="str">
            <v>BAAB</v>
          </cell>
          <cell r="N2882" t="str">
            <v>BAABB</v>
          </cell>
          <cell r="O2882" t="str">
            <v>Quotidien</v>
          </cell>
          <cell r="P2882" t="str">
            <v>Austria;Belgium;Switzerland;Cyprus;Germany;Spain;Finland;France;United Kingdom;Greece;Italy;Liechtenstein;Luxembourg;Netherlands;Portugal;Sweden;</v>
          </cell>
          <cell r="Q2882" t="str">
            <v>Non</v>
          </cell>
          <cell r="R2882" t="str">
            <v/>
          </cell>
          <cell r="S2882" t="str">
            <v>+ 85 ans</v>
          </cell>
          <cell r="T2882" t="str">
            <v>Amérique du Nord</v>
          </cell>
          <cell r="U2882" t="str">
            <v>États-Unis d'Amérique</v>
          </cell>
          <cell r="V2882">
            <v>3</v>
          </cell>
          <cell r="W2882" t="str">
            <v>Non</v>
          </cell>
          <cell r="X2882" t="str">
            <v>Cap</v>
          </cell>
          <cell r="Y2882" t="str">
            <v>15h00</v>
          </cell>
          <cell r="Z2882" t="str">
            <v>J+2</v>
          </cell>
          <cell r="AB2882" t="str">
            <v>Non</v>
          </cell>
          <cell r="AC2882" t="str">
            <v>Oui</v>
          </cell>
          <cell r="AD2882">
            <v>0.2</v>
          </cell>
          <cell r="AE2882">
            <v>0.39</v>
          </cell>
        </row>
        <row r="2883">
          <cell r="A2883" t="str">
            <v>LU0128488383</v>
          </cell>
          <cell r="B2883" t="str">
            <v>Pictet-USD Government Bonds P USD</v>
          </cell>
          <cell r="C2883" t="str">
            <v>Retrait SLEPL 07/21 doublons</v>
          </cell>
          <cell r="D2883">
            <v>0</v>
          </cell>
          <cell r="E2883" t="str">
            <v>SICAV</v>
          </cell>
          <cell r="F2883" t="str">
            <v>Pictet AM</v>
          </cell>
          <cell r="G2883" t="str">
            <v>Pictet Asset Management (Europe) SA</v>
          </cell>
          <cell r="H2883" t="str">
            <v>USD</v>
          </cell>
          <cell r="I2883" t="str">
            <v>JP Morgan US Govt. Bond</v>
          </cell>
          <cell r="J2883" t="str">
            <v>www.am.pictet</v>
          </cell>
          <cell r="K2883" t="str">
            <v>Emprunts d'Etat USD</v>
          </cell>
          <cell r="L2883" t="str">
            <v>Europe Fonds ouverts  - Obligations USD Emprunts d'Etat</v>
          </cell>
          <cell r="M2883" t="str">
            <v>BAAB</v>
          </cell>
          <cell r="N2883" t="str">
            <v>BAABB</v>
          </cell>
          <cell r="O2883" t="str">
            <v>Quotidien</v>
          </cell>
          <cell r="P2883" t="str">
            <v>Austria;Belgium;Switzerland;Cyprus;Germany;Spain;Finland;France;United Kingdom;Greece;Italy;Liechtenstein;Luxembourg;Netherlands;Portugal;Sweden;</v>
          </cell>
          <cell r="Q2883" t="str">
            <v>Non</v>
          </cell>
          <cell r="R2883" t="str">
            <v/>
          </cell>
          <cell r="S2883" t="str">
            <v>+ 85 ans</v>
          </cell>
          <cell r="T2883" t="str">
            <v>Amérique du Nord</v>
          </cell>
          <cell r="U2883" t="str">
            <v>États-Unis d'Amérique</v>
          </cell>
          <cell r="V2883">
            <v>3</v>
          </cell>
          <cell r="W2883" t="str">
            <v>Non</v>
          </cell>
          <cell r="X2883" t="str">
            <v>Cap</v>
          </cell>
          <cell r="Y2883" t="str">
            <v>15h00</v>
          </cell>
          <cell r="Z2883" t="str">
            <v>J+2</v>
          </cell>
          <cell r="AB2883" t="str">
            <v>Non</v>
          </cell>
          <cell r="AC2883" t="str">
            <v>Oui</v>
          </cell>
          <cell r="AD2883">
            <v>0.6</v>
          </cell>
          <cell r="AE2883">
            <v>0.59</v>
          </cell>
        </row>
        <row r="2884">
          <cell r="A2884" t="str">
            <v>LU0128489860</v>
          </cell>
          <cell r="B2884" t="str">
            <v>Pictet-USD Government Bonds R USD</v>
          </cell>
          <cell r="D2884">
            <v>1</v>
          </cell>
          <cell r="E2884" t="str">
            <v>SICAV</v>
          </cell>
          <cell r="F2884" t="str">
            <v>Pictet AM</v>
          </cell>
          <cell r="G2884" t="str">
            <v>Pictet Asset Management (Europe) SA</v>
          </cell>
          <cell r="H2884" t="str">
            <v>USD</v>
          </cell>
          <cell r="I2884" t="str">
            <v>JP Morgan US Govt. Bond</v>
          </cell>
          <cell r="J2884" t="str">
            <v>www.am.pictet</v>
          </cell>
          <cell r="K2884" t="str">
            <v>Emprunts d'Etat USD</v>
          </cell>
          <cell r="L2884" t="str">
            <v>Europe Fonds ouverts  - Obligations USD Emprunts d'Etat</v>
          </cell>
          <cell r="M2884" t="str">
            <v>BAAB</v>
          </cell>
          <cell r="N2884" t="str">
            <v>BAABB</v>
          </cell>
          <cell r="O2884" t="str">
            <v>Quotidien</v>
          </cell>
          <cell r="P2884" t="str">
            <v>Austria;Belgium;Switzerland;Cyprus;Germany;Spain;Finland;France;United Kingdom;Greece;Italy;Liechtenstein;Luxembourg;Netherlands;Portugal;Sweden;</v>
          </cell>
          <cell r="Q2884" t="str">
            <v>Non</v>
          </cell>
          <cell r="R2884" t="str">
            <v/>
          </cell>
          <cell r="S2884" t="str">
            <v>+ 85 ans</v>
          </cell>
          <cell r="T2884" t="str">
            <v>Amérique du Nord</v>
          </cell>
          <cell r="U2884" t="str">
            <v>États-Unis d'Amérique</v>
          </cell>
          <cell r="V2884">
            <v>3</v>
          </cell>
          <cell r="W2884" t="str">
            <v>Non</v>
          </cell>
          <cell r="X2884" t="str">
            <v>Cap</v>
          </cell>
          <cell r="Y2884" t="str">
            <v>15h00</v>
          </cell>
          <cell r="Z2884" t="str">
            <v>J+2</v>
          </cell>
          <cell r="AB2884" t="str">
            <v>Non</v>
          </cell>
          <cell r="AC2884" t="str">
            <v>Oui</v>
          </cell>
          <cell r="AD2884">
            <v>0.6</v>
          </cell>
          <cell r="AE2884">
            <v>0.79</v>
          </cell>
        </row>
        <row r="2885">
          <cell r="A2885" t="str">
            <v>LU0104884605</v>
          </cell>
          <cell r="B2885" t="str">
            <v>Pictet-Water I EUR</v>
          </cell>
          <cell r="D2885">
            <v>0</v>
          </cell>
          <cell r="E2885" t="str">
            <v>SICAV</v>
          </cell>
          <cell r="F2885" t="str">
            <v>Pictet AM</v>
          </cell>
          <cell r="G2885" t="str">
            <v>Pictet Asset Management (Europe) SA</v>
          </cell>
          <cell r="H2885" t="str">
            <v>EUR</v>
          </cell>
          <cell r="I2885" t="str">
            <v>MSCI ACWI NR EUR</v>
          </cell>
          <cell r="J2885" t="str">
            <v>www.am.pictet</v>
          </cell>
          <cell r="K2885" t="str">
            <v>Secteur Infrastructure</v>
          </cell>
          <cell r="L2885" t="str">
            <v>Europe Fonds ouverts  - Actions Secteur Eau</v>
          </cell>
          <cell r="M2885" t="str">
            <v>G0K0</v>
          </cell>
          <cell r="N2885" t="str">
            <v>G0K0B</v>
          </cell>
          <cell r="O2885" t="str">
            <v>Quotidien</v>
          </cell>
          <cell r="P2885" t="str">
            <v>United Arab Emirates;Austria;Belgium;Switzerland;Cyprus;Germany;Denmark;Spain;Finland;France;United Kingdom;Greece;Italy;Liechtenstein;Luxembourg;Netherlands;Norway;Portugal;Sweden;</v>
          </cell>
          <cell r="Q2885">
            <v>0</v>
          </cell>
          <cell r="R2885" t="str">
            <v/>
          </cell>
          <cell r="S2885" t="str">
            <v/>
          </cell>
          <cell r="T2885" t="str">
            <v>International</v>
          </cell>
          <cell r="U2885" t="str">
            <v>Global</v>
          </cell>
          <cell r="V2885">
            <v>6</v>
          </cell>
          <cell r="W2885" t="str">
            <v>Non</v>
          </cell>
          <cell r="X2885" t="str">
            <v>Cap</v>
          </cell>
          <cell r="Y2885" t="str">
            <v>13h00</v>
          </cell>
          <cell r="Z2885" t="str">
            <v>J+2</v>
          </cell>
          <cell r="AA2885" t="str">
            <v>Label FNG Siegel 01/2022, Label ISR 012021</v>
          </cell>
          <cell r="AB2885" t="str">
            <v>Oui</v>
          </cell>
          <cell r="AC2885" t="str">
            <v>Oui</v>
          </cell>
          <cell r="AD2885">
            <v>0.8</v>
          </cell>
          <cell r="AE2885">
            <v>1.09806</v>
          </cell>
        </row>
        <row r="2886">
          <cell r="A2886" t="str">
            <v>LU0255980327</v>
          </cell>
          <cell r="B2886" t="str">
            <v>Pictet-Water P USD</v>
          </cell>
          <cell r="C2886" t="str">
            <v>en cours de référencement ? (demande Premium 18/05/2015)</v>
          </cell>
          <cell r="D2886">
            <v>0</v>
          </cell>
          <cell r="E2886" t="str">
            <v>SICAV</v>
          </cell>
          <cell r="F2886" t="str">
            <v>Pictet AM</v>
          </cell>
          <cell r="G2886" t="str">
            <v>Pictet Asset Management (Europe) SA</v>
          </cell>
          <cell r="H2886" t="str">
            <v>USD</v>
          </cell>
          <cell r="I2886" t="str">
            <v>MSCI ACWI NR EUR</v>
          </cell>
          <cell r="J2886" t="str">
            <v>www.am.pictet</v>
          </cell>
          <cell r="K2886" t="str">
            <v>Secteur Infrastructure</v>
          </cell>
          <cell r="L2886" t="str">
            <v>Europe Fonds ouverts  - Actions Secteur Eau</v>
          </cell>
          <cell r="M2886" t="str">
            <v>G0K0</v>
          </cell>
          <cell r="N2886" t="str">
            <v>G0K0B</v>
          </cell>
          <cell r="O2886" t="str">
            <v>Quotidien</v>
          </cell>
          <cell r="P2886" t="str">
            <v>Austria;Belgium;Switzerland;Cyprus;Germany;Spain;Finland;France;United Kingdom;Greece;Hong Kong;Liechtenstein;Luxembourg;Macao;Netherlands;Portugal;Sweden;</v>
          </cell>
          <cell r="Q2886" t="str">
            <v>Non</v>
          </cell>
          <cell r="R2886" t="str">
            <v/>
          </cell>
          <cell r="S2886" t="str">
            <v/>
          </cell>
          <cell r="T2886" t="str">
            <v>International</v>
          </cell>
          <cell r="U2886" t="str">
            <v>Global</v>
          </cell>
          <cell r="V2886">
            <v>6</v>
          </cell>
          <cell r="W2886" t="str">
            <v>Non</v>
          </cell>
          <cell r="X2886" t="str">
            <v>Cap</v>
          </cell>
          <cell r="Y2886" t="str">
            <v>15h00</v>
          </cell>
          <cell r="Z2886" t="str">
            <v>J+2</v>
          </cell>
          <cell r="AA2886" t="str">
            <v>Label FNG Siegel 01/2022, Label ISR 012021</v>
          </cell>
          <cell r="AB2886" t="str">
            <v>Oui</v>
          </cell>
          <cell r="AC2886" t="str">
            <v>Oui</v>
          </cell>
          <cell r="AD2886">
            <v>2.4</v>
          </cell>
          <cell r="AE2886">
            <v>2.0012799999999999</v>
          </cell>
        </row>
        <row r="2887">
          <cell r="A2887" t="str">
            <v>LU1295308719</v>
          </cell>
          <cell r="B2887" t="str">
            <v>World Fixed Income Selection A</v>
          </cell>
          <cell r="C2887" t="str">
            <v>Part fermée à la souscritpion - Dédié / Pas MS, Quantalys OK (27/11/2020)</v>
          </cell>
          <cell r="D2887">
            <v>0</v>
          </cell>
          <cell r="E2887" t="str">
            <v>SICAV</v>
          </cell>
          <cell r="F2887" t="str">
            <v>Pictet AM</v>
          </cell>
          <cell r="G2887" t="str">
            <v>Pictet Funds (Europe) S.A.</v>
          </cell>
          <cell r="H2887" t="str">
            <v>EUR</v>
          </cell>
          <cell r="I2887" t="str">
            <v>Pas d'indice de référence</v>
          </cell>
          <cell r="J2887" t="str">
            <v>www.am.pictet</v>
          </cell>
          <cell r="K2887" t="str">
            <v>Dédié</v>
          </cell>
          <cell r="L2887" t="str">
            <v>Dédié</v>
          </cell>
          <cell r="M2887" t="str">
            <v>YYYY</v>
          </cell>
          <cell r="N2887" t="str">
            <v>YYYYB</v>
          </cell>
          <cell r="O2887" t="str">
            <v>Quotidien</v>
          </cell>
          <cell r="Q2887" t="str">
            <v>Non</v>
          </cell>
          <cell r="R2887" t="str">
            <v/>
          </cell>
          <cell r="S2887" t="str">
            <v>+ 85 ans</v>
          </cell>
          <cell r="T2887" t="e">
            <v>#N/A</v>
          </cell>
          <cell r="V2887">
            <v>3</v>
          </cell>
          <cell r="X2887" t="str">
            <v>Cap</v>
          </cell>
          <cell r="Y2887" t="str">
            <v>10h00 J-2</v>
          </cell>
          <cell r="Z2887" t="str">
            <v>J+5</v>
          </cell>
          <cell r="AC2887" t="str">
            <v>Oui</v>
          </cell>
          <cell r="AD2887">
            <v>2.5</v>
          </cell>
          <cell r="AE2887">
            <v>0.97</v>
          </cell>
        </row>
        <row r="2888">
          <cell r="A2888" t="str">
            <v>LU1295309014</v>
          </cell>
          <cell r="B2888" t="str">
            <v>World Fixed Income Selection B</v>
          </cell>
          <cell r="C2888" t="str">
            <v>Part fermée à la soucritpion - Dédié / Pas MS, Quantalys OK (27/11/2020)</v>
          </cell>
          <cell r="D2888">
            <v>0</v>
          </cell>
          <cell r="E2888" t="str">
            <v>SICAV</v>
          </cell>
          <cell r="F2888" t="str">
            <v>Pictet AM</v>
          </cell>
          <cell r="G2888" t="str">
            <v>Pictet Funds (Europe) S.A.</v>
          </cell>
          <cell r="H2888" t="str">
            <v>EUR</v>
          </cell>
          <cell r="I2888" t="str">
            <v>Pas d'indice de référence</v>
          </cell>
          <cell r="J2888" t="str">
            <v>www.am.pictet</v>
          </cell>
          <cell r="K2888" t="str">
            <v>Dédié</v>
          </cell>
          <cell r="L2888" t="str">
            <v>Dédié</v>
          </cell>
          <cell r="M2888" t="str">
            <v>YYYY</v>
          </cell>
          <cell r="N2888" t="str">
            <v>YYYYB</v>
          </cell>
          <cell r="O2888" t="str">
            <v>Quotidien</v>
          </cell>
          <cell r="Q2888" t="str">
            <v>Non</v>
          </cell>
          <cell r="R2888" t="str">
            <v/>
          </cell>
          <cell r="S2888" t="str">
            <v>+ 85 ans</v>
          </cell>
          <cell r="T2888" t="e">
            <v>#N/A</v>
          </cell>
          <cell r="V2888">
            <v>3</v>
          </cell>
          <cell r="X2888" t="str">
            <v>Cap</v>
          </cell>
          <cell r="Y2888" t="str">
            <v>10h00 J-2</v>
          </cell>
          <cell r="Z2888" t="str">
            <v>J+5</v>
          </cell>
          <cell r="AC2888" t="str">
            <v>Oui</v>
          </cell>
          <cell r="AD2888">
            <v>2.5</v>
          </cell>
          <cell r="AE2888">
            <v>1.58</v>
          </cell>
        </row>
        <row r="2889">
          <cell r="A2889" t="str">
            <v>LU0650148660</v>
          </cell>
          <cell r="B2889" t="str">
            <v>Pictet-Russian Equities HP EUR</v>
          </cell>
          <cell r="C2889" t="str">
            <v>Absorption du support LU0130728842 Pictet - Emerging Europe P EUR le 12/07/2021</v>
          </cell>
          <cell r="D2889">
            <v>4</v>
          </cell>
          <cell r="E2889" t="str">
            <v>SICAV</v>
          </cell>
          <cell r="F2889" t="str">
            <v>Pictet AM</v>
          </cell>
          <cell r="G2889" t="str">
            <v>Pictet Asset Management (Europe) SA</v>
          </cell>
          <cell r="H2889" t="str">
            <v>EUR</v>
          </cell>
          <cell r="I2889" t="str">
            <v>MSCI Russia 10-40 NR USD</v>
          </cell>
          <cell r="J2889" t="str">
            <v>www.am.pictet</v>
          </cell>
          <cell r="K2889" t="str">
            <v>Actions autres</v>
          </cell>
          <cell r="L2889" t="str">
            <v>Europe Fonds ouverts  - Autres actions</v>
          </cell>
          <cell r="M2889" t="str">
            <v>FTZZ</v>
          </cell>
          <cell r="N2889" t="str">
            <v>FTZZB</v>
          </cell>
          <cell r="O2889" t="str">
            <v>Quotidien</v>
          </cell>
          <cell r="P2889" t="str">
            <v>Autriche;Belgique;Suisse;Chypre;Allemagne;Espagne;France;Royaume-Uni;Grèce;Hong Kong;Italie;Liechtenstein;Luxembourg;Pays-Bas;Portugal;Suède;</v>
          </cell>
          <cell r="Q2889" t="str">
            <v>Non</v>
          </cell>
          <cell r="R2889" t="str">
            <v/>
          </cell>
          <cell r="S2889" t="str">
            <v/>
          </cell>
          <cell r="T2889" t="str">
            <v>Russie</v>
          </cell>
          <cell r="U2889" t="str">
            <v>Russia &amp; CIS</v>
          </cell>
          <cell r="V2889">
            <v>6</v>
          </cell>
          <cell r="W2889" t="str">
            <v>Non</v>
          </cell>
          <cell r="X2889" t="str">
            <v>Cap</v>
          </cell>
          <cell r="Y2889" t="str">
            <v>13h00</v>
          </cell>
          <cell r="Z2889" t="str">
            <v>J+3</v>
          </cell>
          <cell r="AB2889" t="str">
            <v>Non</v>
          </cell>
          <cell r="AC2889" t="str">
            <v>Oui</v>
          </cell>
          <cell r="AD2889">
            <v>2</v>
          </cell>
          <cell r="AE2889">
            <v>1.83</v>
          </cell>
        </row>
        <row r="2890">
          <cell r="A2890" t="str">
            <v>LU0340559805</v>
          </cell>
          <cell r="B2890" t="str">
            <v>Pictet-Timber R EUR</v>
          </cell>
          <cell r="D2890">
            <v>5</v>
          </cell>
          <cell r="E2890" t="str">
            <v>SICAV</v>
          </cell>
          <cell r="F2890" t="str">
            <v>Pictet AM</v>
          </cell>
          <cell r="G2890" t="str">
            <v>Pictet Asset Management (Europe) SA</v>
          </cell>
          <cell r="H2890" t="str">
            <v>EUR</v>
          </cell>
          <cell r="I2890" t="str">
            <v>MSCI ACWI NR USD</v>
          </cell>
          <cell r="J2890" t="str">
            <v>www.am.pictet</v>
          </cell>
          <cell r="K2890" t="str">
            <v>Secteur Ressources Naturelles</v>
          </cell>
          <cell r="L2890" t="str">
            <v>Europe Fonds ouverts  - Actions Secteur Ressources Naturelles</v>
          </cell>
          <cell r="M2890" t="str">
            <v>G0O0</v>
          </cell>
          <cell r="N2890" t="str">
            <v>G0O0B</v>
          </cell>
          <cell r="O2890" t="str">
            <v>Quotidien</v>
          </cell>
          <cell r="P2890" t="str">
            <v>Autriche;Belgique;Suisse;Chypre;Allemagne;Espagne;Finlande;France;Royaume-Uni;Grèce;Italie;Liechtenstein;Luxembourg;Pays-Bas;Portugal;Suède;Taïwanais;</v>
          </cell>
          <cell r="Q2890">
            <v>0</v>
          </cell>
          <cell r="R2890" t="str">
            <v/>
          </cell>
          <cell r="S2890" t="str">
            <v/>
          </cell>
          <cell r="T2890" t="str">
            <v>International</v>
          </cell>
          <cell r="U2890" t="str">
            <v>Global</v>
          </cell>
          <cell r="V2890">
            <v>6</v>
          </cell>
          <cell r="W2890" t="str">
            <v>Non</v>
          </cell>
          <cell r="X2890" t="str">
            <v>Cap</v>
          </cell>
          <cell r="Y2890" t="str">
            <v>13h00</v>
          </cell>
          <cell r="Z2890" t="str">
            <v>J+2</v>
          </cell>
          <cell r="AA2890" t="str">
            <v>Label ISR 01/2022</v>
          </cell>
          <cell r="AB2890" t="str">
            <v>Oui</v>
          </cell>
          <cell r="AC2890" t="str">
            <v>Oui</v>
          </cell>
          <cell r="AD2890">
            <v>2.2999999999999998</v>
          </cell>
          <cell r="AE2890">
            <v>2.73</v>
          </cell>
        </row>
        <row r="2891">
          <cell r="A2891" t="str">
            <v>LU2045769044</v>
          </cell>
          <cell r="B2891" t="str">
            <v>Pictet - Global Envir Opps H1D1 EUR</v>
          </cell>
          <cell r="D2891">
            <v>1</v>
          </cell>
          <cell r="E2891" t="str">
            <v>SICAV</v>
          </cell>
          <cell r="F2891" t="str">
            <v>Pictet AM</v>
          </cell>
          <cell r="G2891" t="str">
            <v>Pictet Asset Management (Europe) SA</v>
          </cell>
          <cell r="H2891" t="str">
            <v>EUR</v>
          </cell>
          <cell r="I2891" t="str">
            <v>MSCI ACWI NR EUR</v>
          </cell>
          <cell r="J2891" t="str">
            <v>www.am.pictet</v>
          </cell>
          <cell r="K2891" t="str">
            <v>Actions autres</v>
          </cell>
          <cell r="L2891" t="str">
            <v>Europe Fonds ouverts  - Autres actions</v>
          </cell>
          <cell r="M2891" t="str">
            <v>FTZZ</v>
          </cell>
          <cell r="N2891" t="str">
            <v>FTZZB</v>
          </cell>
          <cell r="O2891" t="str">
            <v>Quotidien</v>
          </cell>
          <cell r="P2891" t="str">
            <v>Emirats Arabes Unis;Autriche;Belgique;Suisse;Chypre;Allemagne;Espagne;Finlande;France;Royaume-Uni;Grèce;Liechtenstein;Luxembourg;Pays-Bas;Norvège;Portugal;Suède;</v>
          </cell>
          <cell r="Q2891">
            <v>0</v>
          </cell>
          <cell r="R2891" t="str">
            <v/>
          </cell>
          <cell r="S2891" t="str">
            <v/>
          </cell>
          <cell r="T2891" t="str">
            <v>International</v>
          </cell>
          <cell r="U2891" t="str">
            <v>Global</v>
          </cell>
          <cell r="V2891">
            <v>6</v>
          </cell>
          <cell r="W2891" t="str">
            <v>Non</v>
          </cell>
          <cell r="X2891" t="str">
            <v>Cap</v>
          </cell>
          <cell r="Y2891" t="str">
            <v>13h00</v>
          </cell>
          <cell r="Z2891" t="str">
            <v>J+2</v>
          </cell>
          <cell r="AA2891" t="str">
            <v>Label FNG Siegel 01/2022, Label ISR 01/2022</v>
          </cell>
          <cell r="AB2891" t="str">
            <v>Non</v>
          </cell>
          <cell r="AC2891" t="str">
            <v>Oui</v>
          </cell>
          <cell r="AD2891">
            <v>1.2</v>
          </cell>
          <cell r="AE2891">
            <v>1.05</v>
          </cell>
        </row>
        <row r="2892">
          <cell r="A2892" t="str">
            <v>IE00B1D7YK27</v>
          </cell>
          <cell r="B2892" t="str">
            <v>PIMCO GIS Divers Inc E USD Acc</v>
          </cell>
          <cell r="D2892">
            <v>2</v>
          </cell>
          <cell r="E2892" t="str">
            <v>SICAV</v>
          </cell>
          <cell r="F2892" t="str">
            <v>Pimco Global Advisors</v>
          </cell>
          <cell r="G2892" t="str">
            <v>PIMCO Global Advisors (Ireland) Limited</v>
          </cell>
          <cell r="H2892" t="str">
            <v>USD</v>
          </cell>
          <cell r="I2892" t="str">
            <v>(ICE BofA BB-B Rtd DM HY Ctd TR HUSD) 33.330% + ( BBgBarc Gbl Agg Credit ex EM USD Hdg) 33.330% + (JPM EMBI Global Hedged TR USD) 33.340%</v>
          </cell>
          <cell r="J2892" t="str">
            <v>https://www.pimco.fr/</v>
          </cell>
          <cell r="K2892" t="str">
            <v>Obligations Internationales couvertes en USD</v>
          </cell>
          <cell r="L2892" t="str">
            <v>Europe Fonds ouverts  - Obligations Internationales Flexibles Couvertes en USD</v>
          </cell>
          <cell r="M2892" t="str">
            <v>BBGC</v>
          </cell>
          <cell r="N2892" t="str">
            <v>BBGCB</v>
          </cell>
          <cell r="O2892" t="str">
            <v>Quotidien</v>
          </cell>
          <cell r="P2892" t="str">
            <v>Austria;Belgium;Switzerland;Germany;Denmark;Spain;Finland;France;United Kingdom;Greece;Hong Kong;Ireland;Italy;South Korea;Luxembourg;Macao;Netherlands;Norway;Portugal;Singapore;Sweden;Taiwan;</v>
          </cell>
          <cell r="Q2892" t="str">
            <v>Non</v>
          </cell>
          <cell r="R2892" t="str">
            <v/>
          </cell>
          <cell r="S2892" t="str">
            <v>+ 85 ans</v>
          </cell>
          <cell r="T2892" t="str">
            <v>International</v>
          </cell>
          <cell r="U2892" t="str">
            <v>Global</v>
          </cell>
          <cell r="V2892">
            <v>4</v>
          </cell>
          <cell r="W2892" t="str">
            <v>Non</v>
          </cell>
          <cell r="X2892" t="str">
            <v>Cap</v>
          </cell>
          <cell r="Y2892" t="str">
            <v>16h00</v>
          </cell>
          <cell r="Z2892" t="str">
            <v>J+3</v>
          </cell>
          <cell r="AB2892" t="str">
            <v>Non</v>
          </cell>
          <cell r="AC2892" t="str">
            <v>Oui</v>
          </cell>
          <cell r="AD2892">
            <v>1.59</v>
          </cell>
          <cell r="AE2892">
            <v>1.59</v>
          </cell>
        </row>
        <row r="2893">
          <cell r="A2893" t="str">
            <v>IE00B3QDMK77</v>
          </cell>
          <cell r="B2893" t="str">
            <v>PIMCO GIS Euro Income Bond E EUR Acc</v>
          </cell>
          <cell r="D2893">
            <v>2</v>
          </cell>
          <cell r="E2893" t="str">
            <v>SICAV</v>
          </cell>
          <cell r="F2893" t="str">
            <v>Pimco Global Advisors</v>
          </cell>
          <cell r="G2893" t="str">
            <v>PIMCO Global Advisors (Ireland) Limited</v>
          </cell>
          <cell r="H2893" t="str">
            <v>EUR</v>
          </cell>
          <cell r="I2893" t="str">
            <v>BBgBarc Euro Agg 1-10 Yr TR EUR</v>
          </cell>
          <cell r="J2893" t="str">
            <v>https://www.pimco.fr/</v>
          </cell>
          <cell r="K2893" t="str">
            <v>Obligations Flexibles EUR</v>
          </cell>
          <cell r="L2893" t="str">
            <v>Europe Fonds ouverts  - Obligations EUR Flexibles</v>
          </cell>
          <cell r="M2893" t="str">
            <v>BBGA</v>
          </cell>
          <cell r="N2893" t="str">
            <v>BBGAB</v>
          </cell>
          <cell r="O2893" t="str">
            <v>Quotidien</v>
          </cell>
          <cell r="P2893" t="str">
            <v>Austria;Belgium;Switzerland;Germany;Spain;Finland;France;United Kingdom;Greece;Ireland;Italy;South Korea;Luxembourg;Netherlands;Norway;Portugal;Sweden;</v>
          </cell>
          <cell r="Q2893" t="str">
            <v>Non</v>
          </cell>
          <cell r="R2893" t="str">
            <v/>
          </cell>
          <cell r="S2893" t="str">
            <v>+ 85 ans</v>
          </cell>
          <cell r="T2893" t="str">
            <v>International</v>
          </cell>
          <cell r="U2893" t="str">
            <v>Global</v>
          </cell>
          <cell r="V2893">
            <v>3</v>
          </cell>
          <cell r="W2893" t="str">
            <v>Non</v>
          </cell>
          <cell r="X2893" t="str">
            <v>Cap</v>
          </cell>
          <cell r="Y2893" t="str">
            <v>16h00</v>
          </cell>
          <cell r="Z2893" t="str">
            <v>J+3</v>
          </cell>
          <cell r="AB2893" t="str">
            <v>Non</v>
          </cell>
          <cell r="AC2893" t="str">
            <v>Oui</v>
          </cell>
          <cell r="AD2893">
            <v>1.39</v>
          </cell>
          <cell r="AE2893">
            <v>1.39</v>
          </cell>
        </row>
        <row r="2894">
          <cell r="A2894" t="str">
            <v>IE00B05QM511</v>
          </cell>
          <cell r="B2894" t="str">
            <v>PIMCO GIS Glb Bd Inv EURH Acc</v>
          </cell>
          <cell r="D2894">
            <v>6</v>
          </cell>
          <cell r="E2894" t="str">
            <v>SICAV</v>
          </cell>
          <cell r="F2894" t="str">
            <v>Pimco Global Advisors</v>
          </cell>
          <cell r="G2894" t="str">
            <v>PIMCO Global Advisors (Ireland) Limited</v>
          </cell>
          <cell r="H2894" t="str">
            <v>EUR</v>
          </cell>
          <cell r="I2894" t="str">
            <v>BBgBarc Global Aggregate TR Hdg EUR</v>
          </cell>
          <cell r="J2894" t="str">
            <v>https://www.pimco.fr/</v>
          </cell>
          <cell r="K2894" t="str">
            <v>Obligations Monde - Couvert EUR</v>
          </cell>
          <cell r="L2894" t="str">
            <v>Europe Fonds ouverts  - Obligations Internationales Couvertes en EUR</v>
          </cell>
          <cell r="M2894" t="str">
            <v>BBJA</v>
          </cell>
          <cell r="N2894" t="str">
            <v>BBJAB</v>
          </cell>
          <cell r="O2894" t="str">
            <v>Quotidien</v>
          </cell>
          <cell r="P2894" t="str">
            <v>United Arab Emirates;Austria;Belgium;Bahrain;Switzerland;Germany;Denmark;Spain;Finland;France;United Kingdom;Greece;Hong Kong;Ireland;Italy;Luxembourg;Netherlands;Norway;Singapore;Sweden;</v>
          </cell>
          <cell r="Q2894" t="str">
            <v>Non</v>
          </cell>
          <cell r="R2894" t="str">
            <v/>
          </cell>
          <cell r="S2894" t="str">
            <v>+ 85 ans</v>
          </cell>
          <cell r="T2894" t="str">
            <v>International</v>
          </cell>
          <cell r="U2894" t="str">
            <v>Global</v>
          </cell>
          <cell r="V2894">
            <v>3</v>
          </cell>
          <cell r="W2894" t="str">
            <v>Non</v>
          </cell>
          <cell r="X2894" t="str">
            <v>Cap</v>
          </cell>
          <cell r="Y2894" t="str">
            <v>16h00</v>
          </cell>
          <cell r="Z2894" t="str">
            <v>J+1</v>
          </cell>
          <cell r="AA2894">
            <v>0</v>
          </cell>
          <cell r="AB2894" t="str">
            <v>Non</v>
          </cell>
          <cell r="AC2894" t="str">
            <v>Oui</v>
          </cell>
          <cell r="AD2894">
            <v>0.49</v>
          </cell>
          <cell r="AE2894">
            <v>0.84</v>
          </cell>
        </row>
        <row r="2895">
          <cell r="A2895" t="str">
            <v>IE00B7KFL990</v>
          </cell>
          <cell r="B2895" t="str">
            <v>PIMCO GIS Income E USD Acc</v>
          </cell>
          <cell r="D2895">
            <v>4</v>
          </cell>
          <cell r="E2895" t="str">
            <v>SICAV</v>
          </cell>
          <cell r="F2895" t="str">
            <v>Pimco Global Advisors</v>
          </cell>
          <cell r="G2895" t="str">
            <v>PIMCO Global Advisors (Ireland) Limited</v>
          </cell>
          <cell r="H2895" t="str">
            <v>USD</v>
          </cell>
          <cell r="I2895" t="str">
            <v>BBgBarc US Agg Bond TR USD</v>
          </cell>
          <cell r="J2895" t="str">
            <v>https://www.pimco.fr/</v>
          </cell>
          <cell r="K2895" t="str">
            <v>Obligations Internationales couvertes en USD</v>
          </cell>
          <cell r="L2895" t="str">
            <v>Europe Fonds ouverts  - Obligations Internationales Flexibles Couvertes en USD</v>
          </cell>
          <cell r="M2895" t="str">
            <v>BBGC</v>
          </cell>
          <cell r="N2895" t="str">
            <v>BBGCB</v>
          </cell>
          <cell r="O2895" t="str">
            <v>Quotidien</v>
          </cell>
          <cell r="P2895" t="str">
            <v>United Arab Emirates;Austria;Belgium;Switzerland;Germany;Spain;Finland;France;United Kingdom;Greece;Hong Kong;Ireland;Italy;South Korea;Luxembourg;Macao;Netherlands;Norway;Portugal;Singapore;Sweden;</v>
          </cell>
          <cell r="Q2895" t="str">
            <v>Non</v>
          </cell>
          <cell r="R2895" t="str">
            <v/>
          </cell>
          <cell r="S2895" t="str">
            <v>+ 85 ans</v>
          </cell>
          <cell r="T2895" t="str">
            <v>International</v>
          </cell>
          <cell r="U2895" t="str">
            <v>Global</v>
          </cell>
          <cell r="V2895">
            <v>4</v>
          </cell>
          <cell r="W2895" t="str">
            <v>Non</v>
          </cell>
          <cell r="X2895" t="str">
            <v>Cap</v>
          </cell>
          <cell r="Y2895" t="str">
            <v>16h00</v>
          </cell>
          <cell r="Z2895" t="str">
            <v>J+3</v>
          </cell>
          <cell r="AB2895" t="str">
            <v>Non</v>
          </cell>
          <cell r="AC2895" t="str">
            <v>Oui</v>
          </cell>
          <cell r="AD2895">
            <v>1.45</v>
          </cell>
          <cell r="AE2895">
            <v>1.45</v>
          </cell>
        </row>
        <row r="2896">
          <cell r="A2896" t="str">
            <v>IE00BKT1DM62</v>
          </cell>
          <cell r="B2896" t="str">
            <v>PIMCO GIS Asia HY Bd E EUR H Acc</v>
          </cell>
          <cell r="D2896">
            <v>1</v>
          </cell>
          <cell r="E2896" t="str">
            <v>Compagnie d'investissement de fonds ouverts</v>
          </cell>
          <cell r="F2896" t="str">
            <v>Pimco Global Advisors</v>
          </cell>
          <cell r="G2896" t="str">
            <v>PIMCO Global Advisors (Ireland) Limited</v>
          </cell>
          <cell r="H2896" t="str">
            <v>EUR</v>
          </cell>
          <cell r="I2896" t="str">
            <v>JPM ACI Non Investment Grade TR USD</v>
          </cell>
          <cell r="J2896" t="str">
            <v>https://www.pimco.fr/</v>
          </cell>
          <cell r="K2896" t="str">
            <v>Obligations Autres</v>
          </cell>
          <cell r="L2896" t="str">
            <v>Europe Fonds ouverts  - Obligations Autres</v>
          </cell>
          <cell r="M2896" t="str">
            <v>BBFA</v>
          </cell>
          <cell r="N2896" t="str">
            <v>BBFAB</v>
          </cell>
          <cell r="O2896" t="str">
            <v>Quotidien</v>
          </cell>
          <cell r="P2896" t="str">
            <v>Autriche;Belgique;Suisse;Allemagne;Espagne;Finlande;France;Royaume-Uni;Grèce;Hong Kong;Irlande;Italie;Liechtenstein;Luxembourg;Macao;Pays-Bas;Singapour;Suède;</v>
          </cell>
          <cell r="Q2896">
            <v>0</v>
          </cell>
          <cell r="R2896" t="str">
            <v/>
          </cell>
          <cell r="S2896" t="str">
            <v>+ 85 ans</v>
          </cell>
          <cell r="T2896" t="str">
            <v>Asie - Pacifique</v>
          </cell>
          <cell r="U2896" t="str">
            <v>Asia Pacific ex Japan ex Australia</v>
          </cell>
          <cell r="V2896">
            <v>4</v>
          </cell>
          <cell r="W2896" t="str">
            <v>Non</v>
          </cell>
          <cell r="X2896" t="str">
            <v>Cap</v>
          </cell>
          <cell r="Y2896" t="str">
            <v>15h00</v>
          </cell>
          <cell r="Z2896" t="str">
            <v>J+3</v>
          </cell>
          <cell r="AB2896" t="str">
            <v>Non</v>
          </cell>
          <cell r="AC2896" t="str">
            <v>Oui</v>
          </cell>
          <cell r="AD2896">
            <v>1.55</v>
          </cell>
          <cell r="AE2896">
            <v>1.55</v>
          </cell>
        </row>
        <row r="2897">
          <cell r="A2897" t="str">
            <v>IE00B6VHBN16</v>
          </cell>
          <cell r="B2897" t="str">
            <v>PIMCO GIS Capital Scs Ins EUR H Acc</v>
          </cell>
          <cell r="D2897">
            <v>1</v>
          </cell>
          <cell r="E2897" t="str">
            <v>Compagnie d'investissement de fonds ouverts</v>
          </cell>
          <cell r="F2897" t="str">
            <v>Pimco Global Advisors</v>
          </cell>
          <cell r="G2897" t="str">
            <v>PIMCO Global Advisors (Ireland) Limited</v>
          </cell>
          <cell r="H2897" t="str">
            <v>EUR</v>
          </cell>
          <cell r="I2897" t="str">
            <v>Euribor 3 Month EUR</v>
          </cell>
          <cell r="J2897" t="str">
            <v>https://www.pimco.fr/</v>
          </cell>
          <cell r="K2897" t="str">
            <v>Obligations Autres</v>
          </cell>
          <cell r="L2897" t="str">
            <v>Europe Fonds ouverts  - Obligations Autres</v>
          </cell>
          <cell r="M2897" t="str">
            <v>BBFA</v>
          </cell>
          <cell r="N2897" t="str">
            <v>BBFAB</v>
          </cell>
          <cell r="O2897" t="str">
            <v>Quotidien</v>
          </cell>
          <cell r="P2897" t="str">
            <v>Emirats Arabes Unis;Autriche;Belgique;Bahrain;Suisse;Chypre;République tchèque;Allemagne;Danemark;Espagne;Finlande;France;Royaume-Uni;Grèce;Hongrie;Irlande;Italie;Liechtenstein;Luxembourg;Pays-Bas;Norvège;Portugal;Suède;</v>
          </cell>
          <cell r="Q2897" t="str">
            <v>Non</v>
          </cell>
          <cell r="R2897" t="str">
            <v/>
          </cell>
          <cell r="S2897" t="str">
            <v>+ 85 ans</v>
          </cell>
          <cell r="T2897" t="str">
            <v>International</v>
          </cell>
          <cell r="U2897" t="str">
            <v>Global</v>
          </cell>
          <cell r="V2897">
            <v>4</v>
          </cell>
          <cell r="W2897" t="str">
            <v>Non</v>
          </cell>
          <cell r="X2897" t="str">
            <v>Cap</v>
          </cell>
          <cell r="Y2897" t="str">
            <v>10h00</v>
          </cell>
          <cell r="Z2897" t="str">
            <v>J+2</v>
          </cell>
          <cell r="AB2897" t="str">
            <v>Non</v>
          </cell>
          <cell r="AC2897" t="str">
            <v>Oui</v>
          </cell>
          <cell r="AD2897">
            <v>0.79</v>
          </cell>
          <cell r="AE2897">
            <v>0.79</v>
          </cell>
        </row>
        <row r="2898">
          <cell r="A2898" t="str">
            <v>IE00B1Z6D669</v>
          </cell>
          <cell r="B2898" t="str">
            <v>PIMCO GIS Divers Inc E EURH Acc</v>
          </cell>
          <cell r="D2898">
            <v>0</v>
          </cell>
          <cell r="E2898" t="str">
            <v>SICAV</v>
          </cell>
          <cell r="F2898" t="str">
            <v>Pimco Global Advisors</v>
          </cell>
          <cell r="G2898" t="str">
            <v>PIMCO Global Advisors (Ireland) Limited</v>
          </cell>
          <cell r="H2898" t="str">
            <v>EUR</v>
          </cell>
          <cell r="I2898" t="str">
            <v>(ICE BofA BB-B Rtd DM HY Ctd TR HUSD) 33.330% + ( BBgBarc Gbl Agg Credit ex EM USD Hdg) 33.330% + (JPM EMBI Global Hedged TR USD) 33.340%</v>
          </cell>
          <cell r="J2898" t="str">
            <v>https://www.pimco.fr/</v>
          </cell>
          <cell r="K2898" t="str">
            <v>Obligations Internationales couvertes en EUR</v>
          </cell>
          <cell r="L2898" t="str">
            <v>Europe Fonds ouverts  - Obligations Internationales Flexibles Couvertes en EUR</v>
          </cell>
          <cell r="M2898" t="str">
            <v>BBGB</v>
          </cell>
          <cell r="N2898" t="str">
            <v>BBGBB</v>
          </cell>
          <cell r="O2898" t="str">
            <v>Quotidien</v>
          </cell>
          <cell r="P2898" t="str">
            <v>Austria;Switzerland;Germany;Denmark;Spain;Estonia;France;United Kingdom;Ireland;Italy;Luxembourg;Netherlands;Norway;Portugal;Singapore;Sweden;</v>
          </cell>
          <cell r="Q2898" t="str">
            <v>Non</v>
          </cell>
          <cell r="R2898" t="str">
            <v/>
          </cell>
          <cell r="S2898" t="str">
            <v>+ 85 ans</v>
          </cell>
          <cell r="T2898" t="str">
            <v>International</v>
          </cell>
          <cell r="U2898" t="str">
            <v>Global</v>
          </cell>
          <cell r="V2898">
            <v>4</v>
          </cell>
          <cell r="W2898" t="str">
            <v>Non</v>
          </cell>
          <cell r="X2898" t="str">
            <v>Cap</v>
          </cell>
          <cell r="AB2898" t="str">
            <v>Non</v>
          </cell>
          <cell r="AC2898" t="str">
            <v>Oui</v>
          </cell>
          <cell r="AD2898">
            <v>1.59</v>
          </cell>
          <cell r="AE2898">
            <v>1.59</v>
          </cell>
        </row>
        <row r="2899">
          <cell r="A2899" t="str">
            <v>IE00B120J296</v>
          </cell>
          <cell r="B2899" t="str">
            <v>PIMCO GIS Divers Inc Inv EURH Acc</v>
          </cell>
          <cell r="C2899" t="str">
            <v>Retiré de Sélection1818 (février 2017)</v>
          </cell>
          <cell r="D2899">
            <v>0</v>
          </cell>
          <cell r="E2899" t="str">
            <v>SICAV</v>
          </cell>
          <cell r="F2899" t="str">
            <v>Pimco Global Advisors</v>
          </cell>
          <cell r="G2899" t="str">
            <v>PIMCO Global Advisors (Ireland) Limited</v>
          </cell>
          <cell r="H2899" t="str">
            <v>EUR</v>
          </cell>
          <cell r="I2899" t="str">
            <v>(ICE BofA BB-B Rtd DM HY Ctd TR HUSD) 33.330% + ( BBgBarc Gbl Agg Credit ex EM USD Hdg) 33.330% + (JPM EMBI Global Hedged TR USD) 33.340%</v>
          </cell>
          <cell r="J2899" t="str">
            <v>https://www.pimco.fr/</v>
          </cell>
          <cell r="K2899" t="str">
            <v>Obligations Internationales couvertes en EUR</v>
          </cell>
          <cell r="L2899" t="str">
            <v>Europe Fonds ouverts  - Obligations Internationales Flexibles Couvertes en EUR</v>
          </cell>
          <cell r="M2899" t="str">
            <v>BBGB</v>
          </cell>
          <cell r="N2899" t="str">
            <v>BBGBB</v>
          </cell>
          <cell r="O2899" t="str">
            <v>Quotidien</v>
          </cell>
          <cell r="P2899" t="str">
            <v>Austria;Belgium;Switzerland;Germany;Denmark;Spain;Finland;France;United Kingdom;Greece;Ireland;Italy;Luxembourg;Netherlands;Norway;Singapore;Sweden;</v>
          </cell>
          <cell r="Q2899" t="str">
            <v>Non</v>
          </cell>
          <cell r="R2899" t="str">
            <v/>
          </cell>
          <cell r="S2899" t="str">
            <v>+ 85 ans</v>
          </cell>
          <cell r="T2899" t="str">
            <v>International</v>
          </cell>
          <cell r="U2899" t="str">
            <v>Global</v>
          </cell>
          <cell r="V2899">
            <v>4</v>
          </cell>
          <cell r="W2899" t="str">
            <v>Non</v>
          </cell>
          <cell r="X2899" t="str">
            <v>Cap</v>
          </cell>
          <cell r="Y2899" t="str">
            <v>16h00</v>
          </cell>
          <cell r="Z2899" t="str">
            <v>J+1</v>
          </cell>
          <cell r="AB2899" t="str">
            <v>Non</v>
          </cell>
          <cell r="AC2899" t="str">
            <v>Oui</v>
          </cell>
          <cell r="AD2899">
            <v>0.69</v>
          </cell>
          <cell r="AE2899">
            <v>1.04</v>
          </cell>
        </row>
        <row r="2900">
          <cell r="A2900" t="str">
            <v>IE00B3NHMY62</v>
          </cell>
          <cell r="B2900" t="str">
            <v>PIMCO GIS Dynamic Bd E CHF H Acc</v>
          </cell>
          <cell r="C2900" t="str">
            <v>colonne liste : dont 1 historique UBS</v>
          </cell>
          <cell r="D2900">
            <v>2</v>
          </cell>
          <cell r="E2900" t="str">
            <v>SICAV</v>
          </cell>
          <cell r="F2900" t="str">
            <v>Pimco Global Advisors</v>
          </cell>
          <cell r="G2900" t="str">
            <v>PIMCO Global Advisors (Ireland) Limited</v>
          </cell>
          <cell r="H2900" t="str">
            <v>CHF</v>
          </cell>
          <cell r="I2900" t="str">
            <v>ICE Libor 1 Month USD</v>
          </cell>
          <cell r="J2900" t="str">
            <v>https://www.pimco.fr/</v>
          </cell>
          <cell r="K2900" t="str">
            <v>Obligations Internationales couvertes en CHF</v>
          </cell>
          <cell r="L2900" t="str">
            <v>Europe Fonds ouverts  - Obligations Internationales Flexibles Couvertes en CHF</v>
          </cell>
          <cell r="M2900" t="str">
            <v>BBGC</v>
          </cell>
          <cell r="N2900" t="str">
            <v>BBGCB</v>
          </cell>
          <cell r="O2900" t="str">
            <v>Quotidien</v>
          </cell>
          <cell r="P2900" t="str">
            <v>Austria;Switzerland;Germany;Spain;Finland;France;United Kingdom;Greece;Ireland;Italy;Luxembourg;Netherlands;Norway;Singapore;Sweden;</v>
          </cell>
          <cell r="Q2900" t="str">
            <v>Non</v>
          </cell>
          <cell r="R2900" t="str">
            <v/>
          </cell>
          <cell r="S2900" t="str">
            <v>+ 85 ans</v>
          </cell>
          <cell r="T2900" t="str">
            <v>International</v>
          </cell>
          <cell r="U2900" t="str">
            <v>Global</v>
          </cell>
          <cell r="V2900">
            <v>4</v>
          </cell>
          <cell r="W2900" t="str">
            <v>Non</v>
          </cell>
          <cell r="X2900" t="str">
            <v>Cap</v>
          </cell>
          <cell r="AB2900" t="str">
            <v>Non</v>
          </cell>
          <cell r="AC2900" t="str">
            <v>Oui</v>
          </cell>
          <cell r="AD2900">
            <v>1.8</v>
          </cell>
          <cell r="AE2900">
            <v>1.8</v>
          </cell>
        </row>
        <row r="2901">
          <cell r="A2901" t="str">
            <v>IE00B5B5L056</v>
          </cell>
          <cell r="B2901" t="str">
            <v>PIMCO GIS Dynamic Bd E EUR H Acc</v>
          </cell>
          <cell r="C2901" t="str">
            <v/>
          </cell>
          <cell r="D2901">
            <v>2</v>
          </cell>
          <cell r="E2901" t="str">
            <v>SICAV</v>
          </cell>
          <cell r="F2901" t="str">
            <v>Pimco Global Advisors</v>
          </cell>
          <cell r="G2901" t="str">
            <v>PIMCO Global Advisors (Ireland) Limited</v>
          </cell>
          <cell r="H2901" t="str">
            <v>EUR</v>
          </cell>
          <cell r="I2901" t="str">
            <v>ICE Libor 1 Month USD</v>
          </cell>
          <cell r="J2901" t="str">
            <v>https://www.pimco.fr/</v>
          </cell>
          <cell r="K2901" t="str">
            <v>Obligations Internationales couvertes en EUR</v>
          </cell>
          <cell r="L2901" t="str">
            <v>Europe Fonds ouverts  - Obligations Internationales Flexibles Couvertes en EUR</v>
          </cell>
          <cell r="M2901" t="str">
            <v>BBGB</v>
          </cell>
          <cell r="N2901" t="str">
            <v>BBGBB</v>
          </cell>
          <cell r="O2901" t="str">
            <v>Quotidien</v>
          </cell>
          <cell r="P2901" t="str">
            <v>Austria;Switzerland;Germany;Spain;France;United Kingdom;Greece;Ireland;Italy;Luxembourg;Netherlands;Norway;Portugal;Sweden;</v>
          </cell>
          <cell r="Q2901" t="str">
            <v>Non</v>
          </cell>
          <cell r="R2901" t="str">
            <v/>
          </cell>
          <cell r="S2901" t="str">
            <v>+ 85 ans</v>
          </cell>
          <cell r="T2901" t="str">
            <v>International</v>
          </cell>
          <cell r="U2901" t="str">
            <v>Global</v>
          </cell>
          <cell r="V2901">
            <v>4</v>
          </cell>
          <cell r="W2901" t="str">
            <v>Non</v>
          </cell>
          <cell r="X2901" t="str">
            <v>Cap</v>
          </cell>
          <cell r="Y2901" t="str">
            <v>16h00</v>
          </cell>
          <cell r="AB2901" t="str">
            <v>Non</v>
          </cell>
          <cell r="AC2901" t="str">
            <v>Oui</v>
          </cell>
          <cell r="AD2901">
            <v>1.8</v>
          </cell>
          <cell r="AE2901">
            <v>1.8</v>
          </cell>
        </row>
        <row r="2902">
          <cell r="A2902" t="str">
            <v>IE00B4R5BP74</v>
          </cell>
          <cell r="B2902" t="str">
            <v>PIMCO GIS Dynamic Bd Instl EUR H Acc</v>
          </cell>
          <cell r="D2902">
            <v>0</v>
          </cell>
          <cell r="E2902" t="str">
            <v>SICAV</v>
          </cell>
          <cell r="F2902" t="str">
            <v>Pimco Global Advisors</v>
          </cell>
          <cell r="G2902" t="str">
            <v>PIMCO Global Advisors (Ireland) Limited</v>
          </cell>
          <cell r="H2902" t="str">
            <v>EUR</v>
          </cell>
          <cell r="I2902" t="str">
            <v>ICE Libor 1 Month USD</v>
          </cell>
          <cell r="J2902" t="str">
            <v>https://www.pimco.fr/</v>
          </cell>
          <cell r="K2902" t="str">
            <v>Obligations Internationales couvertes en EUR</v>
          </cell>
          <cell r="L2902" t="str">
            <v>Europe Fonds ouverts  - Obligations Internationales Flexibles Couvertes en EUR</v>
          </cell>
          <cell r="M2902" t="str">
            <v>BBGB</v>
          </cell>
          <cell r="N2902" t="str">
            <v>BBGBB</v>
          </cell>
          <cell r="O2902" t="str">
            <v>Quotidien</v>
          </cell>
          <cell r="P2902" t="str">
            <v>Austria;Belgium;Switzerland;Germany;Spain;France;United Kingdom;Greece;Ireland;Italy;Luxembourg;Netherlands;Norway;Singapore;Sweden;</v>
          </cell>
          <cell r="Q2902" t="str">
            <v>Non</v>
          </cell>
          <cell r="R2902" t="str">
            <v/>
          </cell>
          <cell r="S2902" t="str">
            <v>+ 85 ans</v>
          </cell>
          <cell r="T2902" t="str">
            <v>International</v>
          </cell>
          <cell r="U2902" t="str">
            <v>Global</v>
          </cell>
          <cell r="V2902">
            <v>4</v>
          </cell>
          <cell r="W2902" t="str">
            <v>Non</v>
          </cell>
          <cell r="X2902" t="str">
            <v>Cap</v>
          </cell>
          <cell r="Y2902" t="str">
            <v>16h00</v>
          </cell>
          <cell r="Z2902" t="str">
            <v>J+1</v>
          </cell>
          <cell r="AB2902" t="str">
            <v>Non</v>
          </cell>
          <cell r="AC2902" t="str">
            <v>Oui</v>
          </cell>
          <cell r="AD2902">
            <v>0.9</v>
          </cell>
          <cell r="AE2902">
            <v>0.9</v>
          </cell>
        </row>
        <row r="2903">
          <cell r="A2903" t="str">
            <v>IE00B11XYW43</v>
          </cell>
          <cell r="B2903" t="str">
            <v>PIMCO GIS Em Mkts Bd E EURH Acc</v>
          </cell>
          <cell r="D2903">
            <v>1</v>
          </cell>
          <cell r="E2903" t="str">
            <v>SICAV</v>
          </cell>
          <cell r="F2903" t="str">
            <v>Pimco Global Advisors</v>
          </cell>
          <cell r="G2903" t="str">
            <v>PIMCO Global Advisors (Ireland) Limited</v>
          </cell>
          <cell r="H2903" t="str">
            <v>EUR</v>
          </cell>
          <cell r="I2903" t="str">
            <v>JPM EMBI Global TR USD</v>
          </cell>
          <cell r="J2903" t="str">
            <v>https://www.pimco.fr/</v>
          </cell>
          <cell r="K2903" t="str">
            <v>Obligations Marchés Emergents</v>
          </cell>
          <cell r="L2903" t="str">
            <v>Europe Fonds ouverts  - Obligations Marchés Emergents Dominante EUR</v>
          </cell>
          <cell r="M2903" t="str">
            <v>BDRB</v>
          </cell>
          <cell r="N2903" t="str">
            <v>BDRBB</v>
          </cell>
          <cell r="O2903" t="str">
            <v>Quotidien</v>
          </cell>
          <cell r="P2903" t="str">
            <v>United Arab Emirates;Austria;Bahrain;Switzerland;Germany;Denmark;Spain;Finland;France;United Kingdom;Hong Kong;Ireland;Italy;Luxembourg;Netherlands;Portugal;Singapore;</v>
          </cell>
          <cell r="Q2903" t="str">
            <v>Non</v>
          </cell>
          <cell r="R2903" t="str">
            <v/>
          </cell>
          <cell r="S2903" t="str">
            <v>+ 85 ans</v>
          </cell>
          <cell r="T2903" t="str">
            <v>Marchés Emergents</v>
          </cell>
          <cell r="U2903" t="str">
            <v>Global Emerging Mkts</v>
          </cell>
          <cell r="V2903">
            <v>4</v>
          </cell>
          <cell r="W2903" t="str">
            <v>Non</v>
          </cell>
          <cell r="X2903" t="str">
            <v>Cap</v>
          </cell>
          <cell r="Y2903" t="str">
            <v>16h00</v>
          </cell>
          <cell r="AB2903" t="str">
            <v>Non</v>
          </cell>
          <cell r="AC2903" t="str">
            <v>Oui</v>
          </cell>
          <cell r="AD2903">
            <v>1.69</v>
          </cell>
          <cell r="AE2903">
            <v>1.69</v>
          </cell>
        </row>
        <row r="2904">
          <cell r="A2904" t="str">
            <v>IE00B83PHY03</v>
          </cell>
          <cell r="B2904" t="str">
            <v>PIMCO GIS Em Mkts Corp Bd E CHFH Acc</v>
          </cell>
          <cell r="C2904" t="str">
            <v>colonne liste : dont 1 historique UBS</v>
          </cell>
          <cell r="D2904">
            <v>2</v>
          </cell>
          <cell r="E2904" t="str">
            <v>SICAV</v>
          </cell>
          <cell r="F2904" t="str">
            <v>Pimco Global Advisors</v>
          </cell>
          <cell r="G2904" t="str">
            <v>PIMCO Global Advisors (Ireland) Limited</v>
          </cell>
          <cell r="H2904" t="str">
            <v>CHF</v>
          </cell>
          <cell r="I2904" t="str">
            <v>JPM CEMBI Diversified TR USD</v>
          </cell>
          <cell r="J2904" t="str">
            <v>https://www.pimco.fr/</v>
          </cell>
          <cell r="K2904" t="str">
            <v>Obligations Autres</v>
          </cell>
          <cell r="L2904" t="str">
            <v>Europe Fonds ouverts  - Obligations Autres</v>
          </cell>
          <cell r="M2904" t="str">
            <v>BBFA</v>
          </cell>
          <cell r="N2904" t="str">
            <v>BBFAB</v>
          </cell>
          <cell r="O2904" t="str">
            <v>Quotidien</v>
          </cell>
          <cell r="P2904" t="str">
            <v>Austria;Switzerland;Germany;Finland;France;United Kingdom;Ireland;Italy;Luxembourg;Netherlands;Norway;Singapore;Sweden;</v>
          </cell>
          <cell r="Q2904" t="str">
            <v>Non</v>
          </cell>
          <cell r="R2904" t="str">
            <v/>
          </cell>
          <cell r="S2904" t="str">
            <v>+ 85 ans</v>
          </cell>
          <cell r="T2904" t="str">
            <v>Marchés Emergents</v>
          </cell>
          <cell r="U2904" t="str">
            <v>Global Emerging Mkts</v>
          </cell>
          <cell r="V2904">
            <v>4</v>
          </cell>
          <cell r="W2904" t="str">
            <v>Non</v>
          </cell>
          <cell r="X2904" t="str">
            <v>Cap</v>
          </cell>
          <cell r="AB2904" t="str">
            <v>Non</v>
          </cell>
          <cell r="AC2904" t="str">
            <v>Oui</v>
          </cell>
          <cell r="AD2904">
            <v>1.85</v>
          </cell>
          <cell r="AE2904">
            <v>1.85</v>
          </cell>
        </row>
        <row r="2905">
          <cell r="A2905" t="str">
            <v>IE00B62MZF51</v>
          </cell>
          <cell r="B2905" t="str">
            <v>PIMCO GIS Em Mkts Corp Bd E EURH Acc</v>
          </cell>
          <cell r="C2905" t="str">
            <v>colonne liste : dont 1 historique UBS</v>
          </cell>
          <cell r="D2905">
            <v>4</v>
          </cell>
          <cell r="E2905" t="str">
            <v>SICAV</v>
          </cell>
          <cell r="F2905" t="str">
            <v>Pimco Global Advisors</v>
          </cell>
          <cell r="G2905" t="str">
            <v>PIMCO Global Advisors (Ireland) Limited</v>
          </cell>
          <cell r="H2905" t="str">
            <v>EUR</v>
          </cell>
          <cell r="I2905" t="str">
            <v>JPM CEMBI Diversified TR USD</v>
          </cell>
          <cell r="J2905" t="str">
            <v>https://www.pimco.fr/</v>
          </cell>
          <cell r="K2905" t="str">
            <v>Obligations Marchés Emergents</v>
          </cell>
          <cell r="L2905" t="str">
            <v>Europe Fonds ouverts  - Obligations Marchés Emergents Emprunts Privés Dominante EUR</v>
          </cell>
          <cell r="M2905" t="str">
            <v>BDRB</v>
          </cell>
          <cell r="N2905" t="str">
            <v>BDRBB</v>
          </cell>
          <cell r="O2905" t="str">
            <v>Quotidien</v>
          </cell>
          <cell r="P2905" t="str">
            <v>Austria;Belgium;Switzerland;Germany;Denmark;Spain;Finland;France;United Kingdom;Ireland;Italy;Luxembourg;Netherlands;Norway;Portugal;Singapore;Sweden;</v>
          </cell>
          <cell r="Q2905" t="str">
            <v>Non</v>
          </cell>
          <cell r="R2905" t="str">
            <v/>
          </cell>
          <cell r="S2905" t="str">
            <v>+ 85 ans</v>
          </cell>
          <cell r="T2905" t="str">
            <v>Marchés Emergents</v>
          </cell>
          <cell r="U2905" t="str">
            <v>Global Emerging Mkts</v>
          </cell>
          <cell r="V2905">
            <v>4</v>
          </cell>
          <cell r="W2905" t="str">
            <v>Non</v>
          </cell>
          <cell r="X2905" t="str">
            <v>Cap</v>
          </cell>
          <cell r="Y2905" t="str">
            <v>16h00</v>
          </cell>
          <cell r="Z2905" t="str">
            <v>J+3</v>
          </cell>
          <cell r="AB2905" t="str">
            <v>Non</v>
          </cell>
          <cell r="AC2905" t="str">
            <v>Oui</v>
          </cell>
          <cell r="AD2905">
            <v>1.85</v>
          </cell>
          <cell r="AE2905">
            <v>1.85</v>
          </cell>
        </row>
        <row r="2906">
          <cell r="A2906" t="str">
            <v>IE00B6QRWH71</v>
          </cell>
          <cell r="B2906" t="str">
            <v>PIMCO GIS Em Mkts Corp Bd E USD Acc</v>
          </cell>
          <cell r="C2906" t="str">
            <v>colonne liste : dont 1 historique UBS</v>
          </cell>
          <cell r="D2906">
            <v>1</v>
          </cell>
          <cell r="E2906" t="str">
            <v>SICAV</v>
          </cell>
          <cell r="F2906" t="str">
            <v>Pimco Global Advisors</v>
          </cell>
          <cell r="G2906" t="str">
            <v>PIMCO Global Advisors (Ireland) Limited</v>
          </cell>
          <cell r="H2906" t="str">
            <v>USD</v>
          </cell>
          <cell r="I2906" t="str">
            <v>JPM CEMBI Diversified TR USD</v>
          </cell>
          <cell r="J2906" t="str">
            <v>https://www.pimco.fr/</v>
          </cell>
          <cell r="K2906" t="str">
            <v>Obligations Marchés Emergents</v>
          </cell>
          <cell r="L2906" t="str">
            <v>Europe Fonds ouverts  - Obligations Marchés Emergents Emprunts Privés</v>
          </cell>
          <cell r="M2906" t="str">
            <v>BDRB</v>
          </cell>
          <cell r="N2906" t="str">
            <v>BDRBB</v>
          </cell>
          <cell r="O2906" t="str">
            <v>Quotidien</v>
          </cell>
          <cell r="P2906" t="str">
            <v>Austria;Belgium;Switzerland;Germany;Spain;Finland;France;United Kingdom;Ireland;Italy;South Korea;Luxembourg;Netherlands;Norway;Singapore;Sweden;</v>
          </cell>
          <cell r="Q2906" t="str">
            <v>Non</v>
          </cell>
          <cell r="R2906" t="str">
            <v/>
          </cell>
          <cell r="S2906" t="str">
            <v>+ 85 ans</v>
          </cell>
          <cell r="T2906" t="str">
            <v>Marchés Emergents</v>
          </cell>
          <cell r="U2906" t="str">
            <v>Global Emerging Mkts</v>
          </cell>
          <cell r="V2906">
            <v>4</v>
          </cell>
          <cell r="W2906" t="str">
            <v>Non</v>
          </cell>
          <cell r="X2906" t="str">
            <v>Cap</v>
          </cell>
          <cell r="Y2906" t="str">
            <v>16h00</v>
          </cell>
          <cell r="AB2906" t="str">
            <v>Non</v>
          </cell>
          <cell r="AC2906" t="str">
            <v>Oui</v>
          </cell>
          <cell r="AD2906">
            <v>1.85</v>
          </cell>
          <cell r="AE2906">
            <v>1.85</v>
          </cell>
        </row>
        <row r="2907">
          <cell r="A2907" t="str">
            <v>IE00B11XYY66</v>
          </cell>
          <cell r="B2907" t="str">
            <v>PIMCO GIS Euro Bond E EUR Acc</v>
          </cell>
          <cell r="C2907" t="str">
            <v>UBS</v>
          </cell>
          <cell r="D2907">
            <v>0</v>
          </cell>
          <cell r="E2907" t="str">
            <v>SICAV</v>
          </cell>
          <cell r="F2907" t="str">
            <v>Pimco Global Advisors</v>
          </cell>
          <cell r="G2907" t="str">
            <v>PIMCO Global Advisors (Ireland) Limited</v>
          </cell>
          <cell r="H2907" t="str">
            <v>EUR</v>
          </cell>
          <cell r="I2907" t="str">
            <v>FTSE EuroBIG EUR</v>
          </cell>
          <cell r="J2907" t="str">
            <v>https://www.pimco.fr/</v>
          </cell>
          <cell r="K2907" t="str">
            <v>Obligations Diversifiées EUR</v>
          </cell>
          <cell r="L2907" t="str">
            <v>Europe Fonds ouverts  - Obligations EUR Diversifiées</v>
          </cell>
          <cell r="M2907" t="str">
            <v>BBDA</v>
          </cell>
          <cell r="N2907" t="str">
            <v>BBDAB</v>
          </cell>
          <cell r="O2907" t="str">
            <v>Quotidien</v>
          </cell>
          <cell r="P2907" t="str">
            <v>United Arab Emirates;Austria;Belgium;Bahrain;Switzerland;Germany;Denmark;Spain;Finland;France;United Kingdom;Greece;Hong Kong;Ireland;Italy;Luxembourg;Macao;Netherlands;Portugal;Singapore;Taiwan;</v>
          </cell>
          <cell r="Q2907" t="str">
            <v>Non</v>
          </cell>
          <cell r="R2907" t="str">
            <v/>
          </cell>
          <cell r="S2907" t="str">
            <v>+ 85 ans</v>
          </cell>
          <cell r="T2907" t="str">
            <v>International</v>
          </cell>
          <cell r="U2907" t="str">
            <v>Global</v>
          </cell>
          <cell r="V2907">
            <v>3</v>
          </cell>
          <cell r="W2907" t="str">
            <v>Non</v>
          </cell>
          <cell r="X2907" t="str">
            <v>Cap</v>
          </cell>
          <cell r="Y2907" t="str">
            <v>16h00</v>
          </cell>
          <cell r="Z2907" t="str">
            <v>J</v>
          </cell>
          <cell r="AB2907" t="str">
            <v>Non</v>
          </cell>
          <cell r="AC2907" t="str">
            <v>Oui</v>
          </cell>
          <cell r="AD2907">
            <v>1.36</v>
          </cell>
          <cell r="AE2907">
            <v>1.36</v>
          </cell>
        </row>
        <row r="2908">
          <cell r="A2908" t="str">
            <v>IE00B11XZ103</v>
          </cell>
          <cell r="B2908" t="str">
            <v>PIMCO GIS Glb Bd E EUR Hedged Acc</v>
          </cell>
          <cell r="D2908">
            <v>2</v>
          </cell>
          <cell r="E2908" t="str">
            <v>SICAV</v>
          </cell>
          <cell r="F2908" t="str">
            <v>Pimco Global Advisors</v>
          </cell>
          <cell r="G2908" t="str">
            <v>PIMCO Global Advisors (Ireland) Limited</v>
          </cell>
          <cell r="H2908" t="str">
            <v>EUR</v>
          </cell>
          <cell r="I2908" t="str">
            <v>BBgBarc Global Aggregate TR Hdg EUR</v>
          </cell>
          <cell r="J2908" t="str">
            <v>https://www.pimco.fr/</v>
          </cell>
          <cell r="K2908" t="str">
            <v>Obligations Monde - Couvert EUR</v>
          </cell>
          <cell r="L2908" t="str">
            <v>Europe Fonds ouverts  - Obligations Internationales Couvertes en EUR</v>
          </cell>
          <cell r="M2908" t="str">
            <v>BBJA</v>
          </cell>
          <cell r="N2908" t="str">
            <v>BBJAB</v>
          </cell>
          <cell r="O2908" t="str">
            <v>Quotidien</v>
          </cell>
          <cell r="P2908" t="str">
            <v>United Arab Emirates;Austria;Bahrain;Switzerland;Germany;Denmark;Spain;Finland;France;United Kingdom;Greece;Ireland;Italy;Luxembourg;Netherlands;Norway;Portugal;</v>
          </cell>
          <cell r="Q2908" t="str">
            <v>Non</v>
          </cell>
          <cell r="R2908" t="str">
            <v/>
          </cell>
          <cell r="S2908" t="str">
            <v>+ 85 ans</v>
          </cell>
          <cell r="T2908" t="str">
            <v>International</v>
          </cell>
          <cell r="U2908" t="str">
            <v>Global</v>
          </cell>
          <cell r="V2908">
            <v>3</v>
          </cell>
          <cell r="W2908" t="str">
            <v>Non</v>
          </cell>
          <cell r="X2908" t="str">
            <v>Cap</v>
          </cell>
          <cell r="AB2908" t="str">
            <v>Non</v>
          </cell>
          <cell r="AC2908" t="str">
            <v>Oui</v>
          </cell>
          <cell r="AD2908">
            <v>1.39</v>
          </cell>
          <cell r="AE2908">
            <v>1.39</v>
          </cell>
        </row>
        <row r="2909">
          <cell r="A2909" t="str">
            <v>IE00B11XZ327</v>
          </cell>
          <cell r="B2909" t="str">
            <v>PIMCO GIS Glb Hi Yld Bd E EURH Acc</v>
          </cell>
          <cell r="D2909">
            <v>0</v>
          </cell>
          <cell r="E2909" t="str">
            <v>SICAV</v>
          </cell>
          <cell r="F2909" t="str">
            <v>Pimco Global Advisors</v>
          </cell>
          <cell r="G2909" t="str">
            <v>PIMCO Global Advisors (Ireland) Limited</v>
          </cell>
          <cell r="H2909" t="str">
            <v>EUR</v>
          </cell>
          <cell r="I2909" t="str">
            <v>ICE BofA BB-B Rtd DM HY Ctd TR HUSD</v>
          </cell>
          <cell r="J2909" t="str">
            <v>https://www.pimco.fr/</v>
          </cell>
          <cell r="K2909" t="str">
            <v>Obligations Monde Haut Rendement</v>
          </cell>
          <cell r="L2909" t="str">
            <v>Europe Fonds ouverts  - Obligations Internationales Haut Rendement Couvertes en EUR</v>
          </cell>
          <cell r="M2909" t="str">
            <v>BCOB</v>
          </cell>
          <cell r="N2909" t="str">
            <v>BCOBB</v>
          </cell>
          <cell r="O2909" t="str">
            <v>Quotidien</v>
          </cell>
          <cell r="P2909" t="str">
            <v>United Arab Emirates;Austria;Switzerland;Germany;Denmark;Spain;France;United Kingdom;Greece;Ireland;Italy;Luxembourg;Netherlands;Norway;Portugal;Singapore;Sweden;</v>
          </cell>
          <cell r="Q2909" t="str">
            <v>Non</v>
          </cell>
          <cell r="R2909" t="str">
            <v/>
          </cell>
          <cell r="S2909" t="str">
            <v>+ 85 ans</v>
          </cell>
          <cell r="T2909" t="str">
            <v>International</v>
          </cell>
          <cell r="U2909" t="str">
            <v>Global</v>
          </cell>
          <cell r="V2909">
            <v>4</v>
          </cell>
          <cell r="W2909" t="str">
            <v>Non</v>
          </cell>
          <cell r="X2909" t="str">
            <v>Cap</v>
          </cell>
          <cell r="Y2909" t="str">
            <v>16h00</v>
          </cell>
          <cell r="Z2909" t="str">
            <v>J</v>
          </cell>
          <cell r="AB2909" t="str">
            <v>Non</v>
          </cell>
          <cell r="AC2909" t="str">
            <v>Oui</v>
          </cell>
          <cell r="AD2909">
            <v>1.45</v>
          </cell>
          <cell r="AE2909">
            <v>1.45</v>
          </cell>
        </row>
        <row r="2910">
          <cell r="A2910" t="str">
            <v>IE00BKTH5S46</v>
          </cell>
          <cell r="B2910" t="str">
            <v>PIMCO GIS Glb IG Crdt ESG E EUR H Acc</v>
          </cell>
          <cell r="D2910">
            <v>1</v>
          </cell>
          <cell r="E2910" t="str">
            <v>SICAV</v>
          </cell>
          <cell r="F2910" t="str">
            <v>Pimco Global Advisors</v>
          </cell>
          <cell r="G2910" t="str">
            <v>PIMCO Global Advisors (Ireland) Limited</v>
          </cell>
          <cell r="H2910" t="str">
            <v>EUR</v>
          </cell>
          <cell r="I2910" t="str">
            <v>BBgBarc Gbl Agg Credit TR Hdg USD</v>
          </cell>
          <cell r="J2910" t="str">
            <v>https://www.pimco.fr/</v>
          </cell>
          <cell r="K2910" t="str">
            <v>Emprunts Privés EUR Hedgé</v>
          </cell>
          <cell r="L2910" t="str">
            <v>Europe Fonds ouverts  - Obligations Internationales Emprunts Privés Couvertes en EUR</v>
          </cell>
          <cell r="M2910" t="str">
            <v>BCLB</v>
          </cell>
          <cell r="N2910" t="str">
            <v>BCLBB</v>
          </cell>
          <cell r="O2910" t="str">
            <v>Quotidien</v>
          </cell>
          <cell r="P2910" t="str">
            <v>Austria;Belgium;Switzerland;Germany;Finland;France;United Kingdom;Ireland;Italy;Luxembourg;Netherlands;Norway;Sweden;</v>
          </cell>
          <cell r="Q2910">
            <v>0</v>
          </cell>
          <cell r="R2910" t="str">
            <v/>
          </cell>
          <cell r="S2910" t="str">
            <v>+ 85 ans</v>
          </cell>
          <cell r="T2910" t="str">
            <v>International</v>
          </cell>
          <cell r="U2910" t="str">
            <v>Global</v>
          </cell>
          <cell r="V2910">
            <v>4</v>
          </cell>
          <cell r="W2910" t="str">
            <v>Non</v>
          </cell>
          <cell r="X2910" t="str">
            <v>Cap</v>
          </cell>
          <cell r="Y2910" t="str">
            <v>16h00</v>
          </cell>
          <cell r="Z2910" t="str">
            <v>J+3</v>
          </cell>
          <cell r="AB2910" t="str">
            <v>Oui</v>
          </cell>
          <cell r="AC2910" t="str">
            <v>Oui</v>
          </cell>
          <cell r="AD2910">
            <v>1.42</v>
          </cell>
          <cell r="AE2910">
            <v>1.42</v>
          </cell>
        </row>
        <row r="2911">
          <cell r="A2911" t="str">
            <v>IE00B11XZ657</v>
          </cell>
          <cell r="B2911" t="str">
            <v>PIMCO GIS Glb Rl Ret E USD Acc</v>
          </cell>
          <cell r="D2911">
            <v>1</v>
          </cell>
          <cell r="E2911" t="str">
            <v>SICAV</v>
          </cell>
          <cell r="F2911" t="str">
            <v>Pimco Global Advisors</v>
          </cell>
          <cell r="G2911" t="str">
            <v>PIMCO Global Advisors (Ireland) Limited</v>
          </cell>
          <cell r="H2911" t="str">
            <v>USD</v>
          </cell>
          <cell r="I2911" t="str">
            <v>BBgBarc Wld Govt Infl Lkd TR Hdg USD</v>
          </cell>
          <cell r="J2911" t="str">
            <v>https://www.pimco.fr/</v>
          </cell>
          <cell r="K2911" t="str">
            <v>Obligations Indexées Inflation Couverte Devises</v>
          </cell>
          <cell r="L2911" t="str">
            <v>Europe Fonds ouverts  - Obligations Internationales Indexées sur l'Inflation Couvertes en USD</v>
          </cell>
          <cell r="M2911" t="str">
            <v>BABD</v>
          </cell>
          <cell r="N2911" t="str">
            <v>BABDB</v>
          </cell>
          <cell r="O2911" t="str">
            <v>Quotidien</v>
          </cell>
          <cell r="P2911" t="str">
            <v>United Arab Emirates;Austria;Belgium;Bahrain;Switzerland;Germany;Denmark;Spain;Finland;France;United Kingdom;Greece;Hong Kong;Ireland;Italy;South Korea;Luxembourg;Macao;Netherlands;Norway;Portugal;Singapore;Sweden;</v>
          </cell>
          <cell r="Q2911" t="str">
            <v>Non</v>
          </cell>
          <cell r="R2911" t="str">
            <v/>
          </cell>
          <cell r="S2911" t="str">
            <v>+ 85 ans</v>
          </cell>
          <cell r="T2911" t="str">
            <v>International</v>
          </cell>
          <cell r="U2911" t="str">
            <v>Global</v>
          </cell>
          <cell r="V2911">
            <v>4</v>
          </cell>
          <cell r="W2911" t="str">
            <v>Non</v>
          </cell>
          <cell r="X2911" t="str">
            <v>Cap</v>
          </cell>
          <cell r="Y2911" t="str">
            <v>16h00</v>
          </cell>
          <cell r="Z2911" t="str">
            <v>J+1</v>
          </cell>
          <cell r="AB2911" t="str">
            <v>Non</v>
          </cell>
          <cell r="AC2911" t="str">
            <v>Oui</v>
          </cell>
          <cell r="AD2911">
            <v>1.39</v>
          </cell>
          <cell r="AE2911">
            <v>1.39</v>
          </cell>
        </row>
        <row r="2912">
          <cell r="A2912" t="str">
            <v>IE0034350524</v>
          </cell>
          <cell r="B2912" t="str">
            <v>PIMCO GIS Glb Rl Ret Inv EURH Acc</v>
          </cell>
          <cell r="D2912">
            <v>1</v>
          </cell>
          <cell r="E2912" t="str">
            <v>SICAV</v>
          </cell>
          <cell r="F2912" t="str">
            <v>Pimco Global Advisors</v>
          </cell>
          <cell r="G2912" t="str">
            <v>PIMCO Global Advisors (Ireland) Limited</v>
          </cell>
          <cell r="H2912" t="str">
            <v>EUR</v>
          </cell>
          <cell r="I2912" t="str">
            <v>BBgBarc Wld Govt Infl Lkd TR Hdg USD</v>
          </cell>
          <cell r="J2912" t="str">
            <v>https://www.pimco.fr/</v>
          </cell>
          <cell r="K2912" t="str">
            <v>Obligations Indexées Inflation Couverte</v>
          </cell>
          <cell r="L2912" t="str">
            <v>Europe Fonds ouverts  - Obligations Internationales Indexées sur l'Inflation Couvertes en EUR</v>
          </cell>
          <cell r="M2912" t="str">
            <v>BABC</v>
          </cell>
          <cell r="N2912" t="str">
            <v>BABCB</v>
          </cell>
          <cell r="O2912" t="str">
            <v>Quotidien</v>
          </cell>
          <cell r="P2912" t="str">
            <v>United Arab Emirates;Austria;Belgium;Bahrain;Switzerland;Germany;Denmark;Spain;Finland;France;United Kingdom;Greece;Hong Kong;Ireland;Italy;Luxembourg;Macao;Netherlands;Norway;Singapore;Sweden;</v>
          </cell>
          <cell r="Q2912" t="str">
            <v>Non</v>
          </cell>
          <cell r="R2912" t="str">
            <v/>
          </cell>
          <cell r="S2912" t="str">
            <v>+ 85 ans</v>
          </cell>
          <cell r="T2912" t="str">
            <v>International</v>
          </cell>
          <cell r="U2912" t="str">
            <v>Global</v>
          </cell>
          <cell r="V2912">
            <v>4</v>
          </cell>
          <cell r="W2912" t="str">
            <v>Non</v>
          </cell>
          <cell r="X2912" t="str">
            <v>Cap</v>
          </cell>
          <cell r="Y2912" t="str">
            <v>16h00</v>
          </cell>
          <cell r="Z2912" t="str">
            <v>J+1</v>
          </cell>
          <cell r="AB2912" t="str">
            <v>Non</v>
          </cell>
          <cell r="AC2912" t="str">
            <v>Oui</v>
          </cell>
          <cell r="AD2912">
            <v>0.49</v>
          </cell>
          <cell r="AE2912">
            <v>0.84</v>
          </cell>
        </row>
        <row r="2913">
          <cell r="A2913" t="str">
            <v>IE00B11XZ434</v>
          </cell>
          <cell r="B2913" t="str">
            <v>PIMCO GIS GlInGd Crdt E EURH Acc</v>
          </cell>
          <cell r="C2913" t="str">
            <v>colonne liste : dont 1 historique UBS</v>
          </cell>
          <cell r="D2913">
            <v>2</v>
          </cell>
          <cell r="E2913" t="str">
            <v>SICAV</v>
          </cell>
          <cell r="F2913" t="str">
            <v>Pimco Global Advisors</v>
          </cell>
          <cell r="G2913" t="str">
            <v>PIMCO Global Advisors (Ireland) Limited</v>
          </cell>
          <cell r="H2913" t="str">
            <v>EUR</v>
          </cell>
          <cell r="I2913" t="str">
            <v>BBgBarc Gbl Agg Credit TR Hdg USD</v>
          </cell>
          <cell r="J2913" t="str">
            <v>https://www.pimco.fr/</v>
          </cell>
          <cell r="K2913" t="str">
            <v>Emprunts Privés EUR Hedgé</v>
          </cell>
          <cell r="L2913" t="str">
            <v>Europe Fonds ouverts  - Obligations Internationales Emprunts Privés Couvertes en EUR</v>
          </cell>
          <cell r="M2913" t="str">
            <v>BCLB</v>
          </cell>
          <cell r="N2913" t="str">
            <v>BCLBB</v>
          </cell>
          <cell r="O2913" t="str">
            <v>Quotidien</v>
          </cell>
          <cell r="P2913" t="str">
            <v>Austria;Belgium;Switzerland;Germany;Denmark;Spain;Finland;France;United Kingdom;Greece;Hong Kong;Ireland;Italy;Luxembourg;Netherlands;Norway;Portugal;Singapore;Sweden;</v>
          </cell>
          <cell r="Q2913" t="str">
            <v>Non</v>
          </cell>
          <cell r="R2913" t="str">
            <v/>
          </cell>
          <cell r="S2913" t="str">
            <v>+ 85 ans</v>
          </cell>
          <cell r="T2913" t="str">
            <v>International</v>
          </cell>
          <cell r="U2913" t="str">
            <v>Global</v>
          </cell>
          <cell r="V2913">
            <v>4</v>
          </cell>
          <cell r="W2913" t="str">
            <v>Non</v>
          </cell>
          <cell r="X2913" t="str">
            <v>Cap</v>
          </cell>
          <cell r="Y2913" t="str">
            <v>16h00</v>
          </cell>
          <cell r="Z2913" t="str">
            <v>J+3</v>
          </cell>
          <cell r="AB2913" t="str">
            <v>Non</v>
          </cell>
          <cell r="AC2913" t="str">
            <v>Oui</v>
          </cell>
          <cell r="AD2913">
            <v>1.39</v>
          </cell>
          <cell r="AE2913">
            <v>1.39</v>
          </cell>
        </row>
        <row r="2914">
          <cell r="A2914" t="str">
            <v>IE00B3K7XK29</v>
          </cell>
          <cell r="B2914" t="str">
            <v>PIMCO GIS GlInGd Crdt E USD Acc</v>
          </cell>
          <cell r="D2914">
            <v>1</v>
          </cell>
          <cell r="E2914" t="str">
            <v>SICAV</v>
          </cell>
          <cell r="F2914" t="str">
            <v>Pimco Global Advisors</v>
          </cell>
          <cell r="G2914" t="str">
            <v>PIMCO Global Advisors (Ireland) Limited</v>
          </cell>
          <cell r="H2914" t="str">
            <v>USD</v>
          </cell>
          <cell r="I2914" t="str">
            <v>BBgBarc Gbl Agg Credit TR Hdg USD</v>
          </cell>
          <cell r="J2914" t="str">
            <v>https://www.pimco.fr/</v>
          </cell>
          <cell r="K2914" t="str">
            <v>Emprunts Privés USD Hedgé</v>
          </cell>
          <cell r="L2914" t="str">
            <v>Europe Fonds ouverts  - Obligations Internationales Emprunts Privés Couvertes en USD</v>
          </cell>
          <cell r="M2914" t="str">
            <v>BCLD</v>
          </cell>
          <cell r="N2914" t="str">
            <v>BCLDB</v>
          </cell>
          <cell r="O2914" t="str">
            <v>Quotidien</v>
          </cell>
          <cell r="P2914" t="str">
            <v>United Arab Emirates;Austria;Belgium;Switzerland;Germany;Denmark;Spain;Finland;France;United Kingdom;Greece;Hong Kong;Ireland;Italy;South Korea;Liechtenstein;Luxembourg;Macao;Netherlands;Norway;Portugal;Singapore;Sweden;Taiwan;</v>
          </cell>
          <cell r="Q2914" t="str">
            <v>Non</v>
          </cell>
          <cell r="R2914" t="str">
            <v/>
          </cell>
          <cell r="S2914" t="str">
            <v>+ 85 ans</v>
          </cell>
          <cell r="T2914" t="str">
            <v>International</v>
          </cell>
          <cell r="U2914" t="str">
            <v>Global</v>
          </cell>
          <cell r="V2914">
            <v>4</v>
          </cell>
          <cell r="W2914" t="str">
            <v>Non</v>
          </cell>
          <cell r="X2914" t="str">
            <v>Cap</v>
          </cell>
          <cell r="Y2914" t="str">
            <v>16h00</v>
          </cell>
          <cell r="Z2914" t="str">
            <v>J+3</v>
          </cell>
          <cell r="AB2914" t="str">
            <v>Non</v>
          </cell>
          <cell r="AC2914" t="str">
            <v>Oui</v>
          </cell>
          <cell r="AD2914">
            <v>1.39</v>
          </cell>
          <cell r="AE2914">
            <v>1.39</v>
          </cell>
        </row>
        <row r="2915">
          <cell r="A2915" t="str">
            <v>IE0032876397</v>
          </cell>
          <cell r="B2915" t="str">
            <v>PIMCO GIS GlInGd Crdt Instl EURH Acc</v>
          </cell>
          <cell r="D2915">
            <v>1</v>
          </cell>
          <cell r="E2915" t="str">
            <v>SICAV</v>
          </cell>
          <cell r="F2915" t="str">
            <v>Pimco Global Advisors</v>
          </cell>
          <cell r="G2915" t="str">
            <v>PIMCO Global Advisors (Ireland) Limited</v>
          </cell>
          <cell r="H2915" t="str">
            <v>EUR</v>
          </cell>
          <cell r="I2915" t="str">
            <v>BBgBarc Gbl Agg Credit TR Hdg USD</v>
          </cell>
          <cell r="J2915" t="str">
            <v>https://www.pimco.fr/</v>
          </cell>
          <cell r="K2915" t="str">
            <v>Emprunts Privés EUR Hedgé</v>
          </cell>
          <cell r="L2915" t="str">
            <v>Europe Fonds ouverts  - Obligations Internationales Emprunts Privés Couvertes en EUR</v>
          </cell>
          <cell r="M2915" t="str">
            <v>BCLB</v>
          </cell>
          <cell r="N2915" t="str">
            <v>BCLBB</v>
          </cell>
          <cell r="O2915" t="str">
            <v>Quotidien</v>
          </cell>
          <cell r="P2915" t="str">
            <v>United Arab Emirates;Austria;Belgium;Switzerland;Czech Republic;Germany;Denmark;Spain;Finland;France;United Kingdom;Greece;Hong Kong;Hungary;Ireland;Italy;Liechtenstein;Luxembourg;Macao;Netherlands;Norway;Portugal;Singapore;Sweden;</v>
          </cell>
          <cell r="Q2915" t="str">
            <v>Non</v>
          </cell>
          <cell r="R2915" t="str">
            <v/>
          </cell>
          <cell r="S2915" t="str">
            <v>+ 85 ans</v>
          </cell>
          <cell r="T2915" t="str">
            <v>International</v>
          </cell>
          <cell r="U2915" t="str">
            <v>Global</v>
          </cell>
          <cell r="V2915">
            <v>4</v>
          </cell>
          <cell r="W2915" t="str">
            <v>Non</v>
          </cell>
          <cell r="X2915" t="str">
            <v>Cap</v>
          </cell>
          <cell r="Y2915" t="str">
            <v>16h00</v>
          </cell>
          <cell r="Z2915" t="str">
            <v>J+3</v>
          </cell>
          <cell r="AB2915" t="str">
            <v>Non</v>
          </cell>
          <cell r="AC2915" t="str">
            <v>Oui</v>
          </cell>
          <cell r="AD2915">
            <v>0.49</v>
          </cell>
          <cell r="AE2915">
            <v>0.49</v>
          </cell>
        </row>
        <row r="2916">
          <cell r="A2916" t="str">
            <v>IE00B063CF11</v>
          </cell>
          <cell r="B2916" t="str">
            <v>PIMCO GIS GlInGd Crdt Inv EURH Acc</v>
          </cell>
          <cell r="D2916">
            <v>1</v>
          </cell>
          <cell r="E2916" t="str">
            <v>SICAV</v>
          </cell>
          <cell r="F2916" t="str">
            <v>Pimco Global Advisors</v>
          </cell>
          <cell r="G2916" t="str">
            <v>PIMCO Global Advisors (Ireland) Limited</v>
          </cell>
          <cell r="H2916" t="str">
            <v>EUR</v>
          </cell>
          <cell r="I2916" t="str">
            <v>BBgBarc Gbl Agg Credit TR Hdg USD</v>
          </cell>
          <cell r="J2916" t="str">
            <v>https://www.pimco.fr/</v>
          </cell>
          <cell r="K2916" t="str">
            <v>Emprunts Privés EUR Hedgé</v>
          </cell>
          <cell r="L2916" t="str">
            <v>Europe Fonds ouverts  - Obligations Internationales Emprunts Privés Couvertes en EUR</v>
          </cell>
          <cell r="M2916" t="str">
            <v>BCLB</v>
          </cell>
          <cell r="N2916" t="str">
            <v>BCLBB</v>
          </cell>
          <cell r="O2916" t="str">
            <v>Quotidien</v>
          </cell>
          <cell r="P2916" t="str">
            <v>Austria;Belgium;Switzerland;Germany;Denmark;Spain;Finland;France;United Kingdom;Greece;Hong Kong;Ireland;Italy;Luxembourg;Macao;Netherlands;Norway;Singapore;Sweden;</v>
          </cell>
          <cell r="Q2916" t="str">
            <v>Non</v>
          </cell>
          <cell r="R2916" t="str">
            <v/>
          </cell>
          <cell r="S2916" t="str">
            <v>+ 85 ans</v>
          </cell>
          <cell r="T2916" t="str">
            <v>International</v>
          </cell>
          <cell r="U2916" t="str">
            <v>Global</v>
          </cell>
          <cell r="V2916">
            <v>4</v>
          </cell>
          <cell r="W2916" t="str">
            <v>Non</v>
          </cell>
          <cell r="X2916" t="str">
            <v>Cap</v>
          </cell>
          <cell r="Y2916" t="str">
            <v>16h00</v>
          </cell>
          <cell r="Z2916" t="str">
            <v>J+3</v>
          </cell>
          <cell r="AB2916" t="str">
            <v>Non</v>
          </cell>
          <cell r="AC2916" t="str">
            <v>Oui</v>
          </cell>
          <cell r="AD2916">
            <v>0.49</v>
          </cell>
          <cell r="AE2916">
            <v>0.84</v>
          </cell>
        </row>
        <row r="2917">
          <cell r="A2917" t="str">
            <v>IE00B84J9L26</v>
          </cell>
          <cell r="B2917" t="str">
            <v>PIMCO GIS Income E EUR Hedged Acc</v>
          </cell>
          <cell r="C2917" t="str">
            <v>colonne liste : dont 1 historique UBS</v>
          </cell>
          <cell r="D2917">
            <v>1</v>
          </cell>
          <cell r="E2917" t="str">
            <v>SICAV</v>
          </cell>
          <cell r="F2917" t="str">
            <v>Pimco Global Advisors</v>
          </cell>
          <cell r="G2917" t="str">
            <v>PIMCO Global Advisors (Ireland) Limited</v>
          </cell>
          <cell r="H2917" t="str">
            <v>EUR</v>
          </cell>
          <cell r="I2917" t="str">
            <v>BBgBarc US Agg Bond TR USD</v>
          </cell>
          <cell r="J2917" t="str">
            <v>https://www.pimco.fr/</v>
          </cell>
          <cell r="K2917" t="str">
            <v>Obligations Internationales couvertes en EUR</v>
          </cell>
          <cell r="L2917" t="str">
            <v>Europe Fonds ouverts  - Obligations Internationales Flexibles Couvertes en EUR</v>
          </cell>
          <cell r="M2917" t="str">
            <v>BBGB</v>
          </cell>
          <cell r="N2917" t="str">
            <v>BBGBB</v>
          </cell>
          <cell r="O2917" t="str">
            <v>Quotidien</v>
          </cell>
          <cell r="P2917" t="str">
            <v>Austria;Belgium;Switzerland;Germany;Spain;Finland;France;United Kingdom;Ireland;Italy;Luxembourg;Netherlands;Norway;Portugal;Singapore;Sweden;</v>
          </cell>
          <cell r="Q2917" t="str">
            <v>Non</v>
          </cell>
          <cell r="R2917" t="str">
            <v/>
          </cell>
          <cell r="S2917" t="str">
            <v>+ 85 ans</v>
          </cell>
          <cell r="T2917" t="str">
            <v>International</v>
          </cell>
          <cell r="U2917" t="str">
            <v>Global</v>
          </cell>
          <cell r="V2917">
            <v>4</v>
          </cell>
          <cell r="W2917" t="str">
            <v>Non</v>
          </cell>
          <cell r="X2917" t="str">
            <v>Cap</v>
          </cell>
          <cell r="Y2917" t="str">
            <v>16h00</v>
          </cell>
          <cell r="Z2917" t="str">
            <v>J+3</v>
          </cell>
          <cell r="AB2917" t="str">
            <v>Non</v>
          </cell>
          <cell r="AC2917" t="str">
            <v>Oui</v>
          </cell>
          <cell r="AD2917">
            <v>1.45</v>
          </cell>
          <cell r="AE2917">
            <v>1.45</v>
          </cell>
        </row>
        <row r="2918">
          <cell r="A2918" t="str">
            <v>IE00B283G405</v>
          </cell>
          <cell r="B2918" t="str">
            <v>PIMCO GIS Low Avrg Dur E EURH Acc</v>
          </cell>
          <cell r="C2918" t="str">
            <v/>
          </cell>
          <cell r="D2918">
            <v>0</v>
          </cell>
          <cell r="E2918" t="str">
            <v>SICAV</v>
          </cell>
          <cell r="F2918" t="str">
            <v>Pimco Global Advisors</v>
          </cell>
          <cell r="G2918" t="str">
            <v>PIMCO Global Advisors (Ireland) Limited</v>
          </cell>
          <cell r="H2918" t="str">
            <v>EUR</v>
          </cell>
          <cell r="I2918" t="str">
            <v>ICE BofA 1-3Y US Trsy TR USD</v>
          </cell>
          <cell r="J2918" t="str">
            <v>https://www.pimco.fr/</v>
          </cell>
          <cell r="K2918" t="str">
            <v>Obligations Autres</v>
          </cell>
          <cell r="L2918" t="str">
            <v>Europe Fonds ouverts  - Obligations Autres</v>
          </cell>
          <cell r="M2918" t="str">
            <v>BBFA</v>
          </cell>
          <cell r="N2918" t="str">
            <v>BBFAB</v>
          </cell>
          <cell r="O2918" t="str">
            <v>Quotidien</v>
          </cell>
          <cell r="P2918" t="str">
            <v>Austria;Bahrain;Switzerland;Germany;Spain;France;United Kingdom;Ireland;Italy;Luxembourg;Netherlands;Portugal;</v>
          </cell>
          <cell r="Q2918" t="str">
            <v>Non</v>
          </cell>
          <cell r="R2918" t="str">
            <v/>
          </cell>
          <cell r="S2918" t="str">
            <v>+ 85 ans</v>
          </cell>
          <cell r="T2918" t="str">
            <v>Amérique du Nord</v>
          </cell>
          <cell r="U2918" t="str">
            <v>États-Unis d'Amérique</v>
          </cell>
          <cell r="V2918">
            <v>2</v>
          </cell>
          <cell r="W2918" t="str">
            <v>Non</v>
          </cell>
          <cell r="X2918" t="str">
            <v>Cap</v>
          </cell>
          <cell r="Y2918" t="str">
            <v>16h00</v>
          </cell>
          <cell r="Z2918" t="str">
            <v>J</v>
          </cell>
          <cell r="AB2918" t="str">
            <v>Non</v>
          </cell>
          <cell r="AC2918" t="str">
            <v>Oui</v>
          </cell>
          <cell r="AD2918">
            <v>1.36</v>
          </cell>
          <cell r="AE2918">
            <v>1.36</v>
          </cell>
        </row>
        <row r="2919">
          <cell r="A2919" t="str">
            <v>IE00BYZNBK89</v>
          </cell>
          <cell r="B2919" t="str">
            <v>PIMCO GIS Mortg Opps E EUR H Acc</v>
          </cell>
          <cell r="D2919">
            <v>2</v>
          </cell>
          <cell r="E2919" t="str">
            <v>SICAV</v>
          </cell>
          <cell r="F2919" t="str">
            <v>Pimco Global Advisors</v>
          </cell>
          <cell r="G2919" t="str">
            <v>PIMCO Global Advisors (Ireland) Limited</v>
          </cell>
          <cell r="H2919" t="str">
            <v>EUR</v>
          </cell>
          <cell r="I2919" t="str">
            <v>ICE Libor 3 Month USD</v>
          </cell>
          <cell r="J2919" t="str">
            <v>https://www.pimco.fr/</v>
          </cell>
          <cell r="K2919" t="str">
            <v>Obligations Autres</v>
          </cell>
          <cell r="L2919" t="str">
            <v>Europe Fonds ouverts  - Obligations Autres</v>
          </cell>
          <cell r="M2919" t="str">
            <v>BBFA</v>
          </cell>
          <cell r="N2919" t="str">
            <v>BBFAB</v>
          </cell>
          <cell r="O2919" t="str">
            <v>Quotidien</v>
          </cell>
          <cell r="P2919" t="str">
            <v>Austria;Belgium;Switzerland;Germany;Denmark;Spain;France;United Kingdom;Ireland;Italy;Luxembourg;Netherlands;Norway;Sweden;</v>
          </cell>
          <cell r="Q2919">
            <v>0</v>
          </cell>
          <cell r="R2919" t="str">
            <v/>
          </cell>
          <cell r="S2919" t="str">
            <v>+ 85 ans</v>
          </cell>
          <cell r="T2919" t="str">
            <v>Amérique du Nord</v>
          </cell>
          <cell r="U2919" t="str">
            <v>États-Unis d'Amérique</v>
          </cell>
          <cell r="V2919">
            <v>3</v>
          </cell>
          <cell r="W2919" t="str">
            <v>Non</v>
          </cell>
          <cell r="X2919" t="str">
            <v>Cap</v>
          </cell>
          <cell r="Y2919" t="str">
            <v>16h00</v>
          </cell>
          <cell r="Z2919" t="str">
            <v>J+3</v>
          </cell>
          <cell r="AB2919" t="str">
            <v>Non</v>
          </cell>
          <cell r="AC2919" t="str">
            <v>Oui</v>
          </cell>
          <cell r="AD2919">
            <v>1.59</v>
          </cell>
          <cell r="AE2919">
            <v>1.59</v>
          </cell>
        </row>
        <row r="2920">
          <cell r="A2920" t="str">
            <v>IE00B11XZB05</v>
          </cell>
          <cell r="B2920" t="str">
            <v>PIMCO GIS Ttl Ret Bd E EURH Acc</v>
          </cell>
          <cell r="C2920" t="str">
            <v/>
          </cell>
          <cell r="D2920">
            <v>1</v>
          </cell>
          <cell r="E2920" t="str">
            <v>SICAV</v>
          </cell>
          <cell r="F2920" t="str">
            <v>Pimco Global Advisors</v>
          </cell>
          <cell r="G2920" t="str">
            <v>PIMCO Global Advisors (Ireland) Limited</v>
          </cell>
          <cell r="H2920" t="str">
            <v>EUR</v>
          </cell>
          <cell r="I2920" t="str">
            <v>BBgBarc US Agg Bond TR USD</v>
          </cell>
          <cell r="J2920" t="str">
            <v>https://www.pimco.fr/</v>
          </cell>
          <cell r="K2920" t="str">
            <v>Obligations Autres</v>
          </cell>
          <cell r="L2920" t="str">
            <v>Europe Fonds ouverts  - Obligations Autres</v>
          </cell>
          <cell r="M2920" t="str">
            <v>BBFA</v>
          </cell>
          <cell r="N2920" t="str">
            <v>BBFAB</v>
          </cell>
          <cell r="O2920" t="str">
            <v>Quotidien</v>
          </cell>
          <cell r="P2920" t="str">
            <v>United Arab Emirates;Austria;Bahrain;Switzerland;Germany;Denmark;Spain;Finland;France;United Kingdom;Greece;Hong Kong;Ireland;Italy;Luxembourg;Netherlands;Norway;Portugal;Singapore;Sweden;</v>
          </cell>
          <cell r="Q2920" t="str">
            <v>Non</v>
          </cell>
          <cell r="R2920" t="str">
            <v/>
          </cell>
          <cell r="S2920" t="str">
            <v>+ 85 ans</v>
          </cell>
          <cell r="T2920" t="str">
            <v>International</v>
          </cell>
          <cell r="U2920" t="str">
            <v>Global</v>
          </cell>
          <cell r="V2920">
            <v>3</v>
          </cell>
          <cell r="W2920" t="str">
            <v>Non</v>
          </cell>
          <cell r="X2920" t="str">
            <v>Cap</v>
          </cell>
          <cell r="Y2920" t="str">
            <v>16h00</v>
          </cell>
          <cell r="Z2920" t="str">
            <v>J</v>
          </cell>
          <cell r="AB2920" t="str">
            <v>Non</v>
          </cell>
          <cell r="AC2920" t="str">
            <v>Oui</v>
          </cell>
          <cell r="AD2920">
            <v>1.4</v>
          </cell>
          <cell r="AE2920">
            <v>1.4</v>
          </cell>
        </row>
        <row r="2921">
          <cell r="A2921" t="str">
            <v>IE00B0105X63</v>
          </cell>
          <cell r="B2921" t="str">
            <v>PIMCO GIS Ttl Ret Bd Inv EURH Acc</v>
          </cell>
          <cell r="C2921" t="str">
            <v/>
          </cell>
          <cell r="D2921">
            <v>2</v>
          </cell>
          <cell r="E2921" t="str">
            <v>SICAV</v>
          </cell>
          <cell r="F2921" t="str">
            <v>Pimco Global Advisors</v>
          </cell>
          <cell r="G2921" t="str">
            <v>PIMCO Global Advisors (Ireland) Limited</v>
          </cell>
          <cell r="H2921" t="str">
            <v>EUR</v>
          </cell>
          <cell r="I2921" t="str">
            <v>BBgBarc US Agg Bond TR USD</v>
          </cell>
          <cell r="J2921" t="str">
            <v>https://www.pimco.fr/</v>
          </cell>
          <cell r="K2921" t="str">
            <v>Obligations Autres</v>
          </cell>
          <cell r="L2921" t="str">
            <v>Europe Fonds ouverts  - Obligations Autres</v>
          </cell>
          <cell r="M2921" t="str">
            <v>BBFA</v>
          </cell>
          <cell r="N2921" t="str">
            <v>BBFAB</v>
          </cell>
          <cell r="O2921" t="str">
            <v>Quotidien</v>
          </cell>
          <cell r="P2921" t="str">
            <v>United Arab Emirates;Austria;Bahrain;Switzerland;Germany;Denmark;Spain;Finland;France;United Kingdom;Greece;Ireland;Italy;Luxembourg;Netherlands;Norway;Sweden;</v>
          </cell>
          <cell r="Q2921" t="str">
            <v>Non</v>
          </cell>
          <cell r="R2921" t="str">
            <v/>
          </cell>
          <cell r="S2921" t="str">
            <v>+ 85 ans</v>
          </cell>
          <cell r="T2921" t="str">
            <v>International</v>
          </cell>
          <cell r="U2921" t="str">
            <v>Global</v>
          </cell>
          <cell r="V2921">
            <v>3</v>
          </cell>
          <cell r="W2921" t="str">
            <v>Non</v>
          </cell>
          <cell r="X2921" t="str">
            <v>Cap</v>
          </cell>
          <cell r="Y2921" t="str">
            <v>16h00</v>
          </cell>
          <cell r="AB2921" t="str">
            <v>Non</v>
          </cell>
          <cell r="AC2921" t="str">
            <v>Oui</v>
          </cell>
          <cell r="AD2921">
            <v>0.5</v>
          </cell>
          <cell r="AE2921">
            <v>0.85</v>
          </cell>
        </row>
        <row r="2922">
          <cell r="A2922" t="str">
            <v>IE0005300243</v>
          </cell>
          <cell r="B2922" t="str">
            <v>PIMCO GIS Ttl Ret Bd Inv USD Acc</v>
          </cell>
          <cell r="C2922" t="str">
            <v>en cours de référencement ? (demande Premium 18/05/2015) /colonne liste : dont 1 historique UBS</v>
          </cell>
          <cell r="D2922">
            <v>2</v>
          </cell>
          <cell r="E2922" t="str">
            <v>SICAV</v>
          </cell>
          <cell r="F2922" t="str">
            <v>Pimco Global Advisors</v>
          </cell>
          <cell r="G2922" t="str">
            <v>PIMCO Global Advisors (Ireland) Limited</v>
          </cell>
          <cell r="H2922" t="str">
            <v>USD</v>
          </cell>
          <cell r="I2922" t="str">
            <v>BBgBarc US Agg Bond TR USD</v>
          </cell>
          <cell r="J2922" t="str">
            <v>https://www.pimco.fr/</v>
          </cell>
          <cell r="K2922" t="str">
            <v>Obligations Diversifiées Devises</v>
          </cell>
          <cell r="L2922" t="str">
            <v>Europe Fonds ouverts  - Obligations USD Diversifiées</v>
          </cell>
          <cell r="M2922" t="str">
            <v>BBDB</v>
          </cell>
          <cell r="N2922" t="str">
            <v>BBDBB</v>
          </cell>
          <cell r="O2922" t="str">
            <v>Quotidien</v>
          </cell>
          <cell r="P2922" t="str">
            <v>United Arab Emirates;Austria;Belgium;Bahrain;Switzerland;Germany;Denmark;Spain;Finland;France;United Kingdom;Greece;Hong Kong;Ireland;Italy;Luxembourg;Macao;Netherlands;Norway;Singapore;Sweden;</v>
          </cell>
          <cell r="Q2922" t="str">
            <v>Non</v>
          </cell>
          <cell r="R2922" t="str">
            <v/>
          </cell>
          <cell r="S2922" t="str">
            <v>+ 85 ans</v>
          </cell>
          <cell r="T2922" t="str">
            <v>International</v>
          </cell>
          <cell r="U2922" t="str">
            <v>Global</v>
          </cell>
          <cell r="V2922">
            <v>3</v>
          </cell>
          <cell r="W2922" t="str">
            <v>Non</v>
          </cell>
          <cell r="X2922" t="str">
            <v>Cap</v>
          </cell>
          <cell r="Y2922" t="str">
            <v>16h00</v>
          </cell>
          <cell r="AB2922" t="str">
            <v>Non</v>
          </cell>
          <cell r="AC2922" t="str">
            <v>Oui</v>
          </cell>
          <cell r="AD2922">
            <v>0.5</v>
          </cell>
          <cell r="AE2922">
            <v>0.85</v>
          </cell>
        </row>
        <row r="2923">
          <cell r="A2923" t="str">
            <v>IE00BWC52F58</v>
          </cell>
          <cell r="B2923" t="str">
            <v>PIMCO LowDur US CorpBd Source ETF CHFH</v>
          </cell>
          <cell r="D2923">
            <v>1</v>
          </cell>
          <cell r="E2923" t="str">
            <v>SICAV</v>
          </cell>
          <cell r="F2923" t="str">
            <v>Pimco Global Advisors</v>
          </cell>
          <cell r="G2923" t="str">
            <v>PIMCO Global Advisors (Ireland) Limited</v>
          </cell>
          <cell r="H2923" t="str">
            <v>CHF</v>
          </cell>
          <cell r="I2923" t="str">
            <v>ICE BofA 1-5Y US Corp TR USD</v>
          </cell>
          <cell r="J2923" t="str">
            <v>https://www.pimco.fr/</v>
          </cell>
          <cell r="K2923" t="str">
            <v>Obligations Autres</v>
          </cell>
          <cell r="L2923" t="str">
            <v>Europe ETF  - Obligations Autres</v>
          </cell>
          <cell r="M2923" t="str">
            <v>BBFA</v>
          </cell>
          <cell r="N2923" t="str">
            <v>BBFAB</v>
          </cell>
          <cell r="O2923" t="str">
            <v>Quotidien</v>
          </cell>
          <cell r="P2923" t="str">
            <v>Switzerland</v>
          </cell>
          <cell r="Q2923" t="str">
            <v>Non</v>
          </cell>
          <cell r="R2923" t="str">
            <v/>
          </cell>
          <cell r="S2923" t="str">
            <v>+ 85 ans</v>
          </cell>
          <cell r="T2923" t="str">
            <v>Amérique du Nord</v>
          </cell>
          <cell r="U2923" t="str">
            <v>États-Unis d'Amérique</v>
          </cell>
          <cell r="V2923">
            <v>3</v>
          </cell>
          <cell r="W2923" t="str">
            <v>Non</v>
          </cell>
          <cell r="X2923" t="str">
            <v>Cap</v>
          </cell>
          <cell r="Y2923" t="str">
            <v>17h00</v>
          </cell>
          <cell r="Z2923" t="str">
            <v>J</v>
          </cell>
          <cell r="AB2923" t="str">
            <v>Non</v>
          </cell>
          <cell r="AC2923" t="str">
            <v>Oui</v>
          </cell>
          <cell r="AD2923">
            <v>0.54</v>
          </cell>
          <cell r="AE2923">
            <v>0.54</v>
          </cell>
        </row>
        <row r="2924">
          <cell r="A2924" t="str">
            <v>IE00B622SG73</v>
          </cell>
          <cell r="B2924" t="str">
            <v>PIMCO Sterling Short Maturity ETF</v>
          </cell>
          <cell r="D2924">
            <v>1</v>
          </cell>
          <cell r="E2924" t="str">
            <v>SICAV</v>
          </cell>
          <cell r="F2924" t="str">
            <v>Pimco Global Advisors</v>
          </cell>
          <cell r="G2924" t="str">
            <v>PIMCO Global Advisors (Ireland) Limited</v>
          </cell>
          <cell r="H2924" t="str">
            <v>GBP</v>
          </cell>
          <cell r="I2924" t="str">
            <v>ICE BofAML Sterling Govt Bill TR GBP</v>
          </cell>
          <cell r="J2924" t="str">
            <v>https://www.pimco.fr/</v>
          </cell>
          <cell r="K2924" t="str">
            <v>Obligations Diversifiées Devises</v>
          </cell>
          <cell r="L2924" t="str">
            <v>Europe ETF  - Obligations GBP Diversifiées Court Terme</v>
          </cell>
          <cell r="M2924" t="str">
            <v>BBDB</v>
          </cell>
          <cell r="N2924" t="str">
            <v>BBDBB</v>
          </cell>
          <cell r="O2924" t="str">
            <v>Quotidien</v>
          </cell>
          <cell r="P2924" t="str">
            <v>United Kingdom</v>
          </cell>
          <cell r="Q2924" t="str">
            <v>Non</v>
          </cell>
          <cell r="R2924" t="str">
            <v/>
          </cell>
          <cell r="S2924" t="str">
            <v>+ 85 ans</v>
          </cell>
          <cell r="T2924" t="str">
            <v>Europe</v>
          </cell>
          <cell r="U2924" t="str">
            <v>Royaume-Uni</v>
          </cell>
          <cell r="V2924">
            <v>1</v>
          </cell>
          <cell r="W2924" t="str">
            <v>Non</v>
          </cell>
          <cell r="X2924" t="str">
            <v>Dist</v>
          </cell>
          <cell r="Y2924" t="str">
            <v>16h00</v>
          </cell>
          <cell r="Z2924" t="str">
            <v>J</v>
          </cell>
          <cell r="AB2924" t="str">
            <v>Non</v>
          </cell>
          <cell r="AC2924" t="str">
            <v>Oui</v>
          </cell>
          <cell r="AD2924">
            <v>0.35</v>
          </cell>
          <cell r="AE2924">
            <v>0.35</v>
          </cell>
        </row>
        <row r="2925">
          <cell r="A2925" t="str">
            <v>IE00BFZ89B79</v>
          </cell>
          <cell r="B2925" t="str">
            <v>PIMCO GIS Glb IG Crdt ESG EURH Acc</v>
          </cell>
          <cell r="D2925">
            <v>1</v>
          </cell>
          <cell r="E2925" t="str">
            <v>Compagnie d'investissement de fonds ouverts</v>
          </cell>
          <cell r="F2925" t="str">
            <v>Pimco Global Advisors</v>
          </cell>
          <cell r="G2925" t="str">
            <v>PIMCO Global Advisors (Ireland) Limited</v>
          </cell>
          <cell r="H2925" t="str">
            <v>EUR</v>
          </cell>
          <cell r="I2925" t="str">
            <v>Bloomberg Gbl Agg Credit TR Hdg USD</v>
          </cell>
          <cell r="J2925" t="str">
            <v>https://www.pimco.fr/</v>
          </cell>
          <cell r="K2925" t="str">
            <v>Emprunts Privés EUR Hedgé</v>
          </cell>
          <cell r="L2925" t="str">
            <v>Europe Fonds ouverts  - Obligations Internationales Emprunts Privés Couvertes en EUR</v>
          </cell>
          <cell r="M2925" t="str">
            <v>BCLB</v>
          </cell>
          <cell r="N2925" t="str">
            <v>BCLBB</v>
          </cell>
          <cell r="O2925" t="str">
            <v>Quotidien</v>
          </cell>
          <cell r="P2925" t="str">
            <v>Autriche;Belgique;Suisse;Allemagne;Danemark;Espagne;Finlande;France;Royaume-Uni;Grèce;Irlande;Islande;Italie;Liechtenstein;Luxembourg;Pays-Bas;Norvège;Suède;</v>
          </cell>
          <cell r="Q2925">
            <v>0</v>
          </cell>
          <cell r="R2925" t="str">
            <v/>
          </cell>
          <cell r="S2925" t="str">
            <v>+ 85 ans</v>
          </cell>
          <cell r="T2925" t="str">
            <v>International</v>
          </cell>
          <cell r="U2925" t="str">
            <v>Global</v>
          </cell>
          <cell r="V2925">
            <v>4</v>
          </cell>
          <cell r="W2925" t="str">
            <v>Non</v>
          </cell>
          <cell r="X2925" t="str">
            <v>Cap</v>
          </cell>
          <cell r="Y2925" t="str">
            <v>15h00</v>
          </cell>
          <cell r="Z2925" t="str">
            <v>J+3</v>
          </cell>
          <cell r="AB2925" t="str">
            <v>Oui</v>
          </cell>
          <cell r="AC2925" t="str">
            <v>Oui</v>
          </cell>
          <cell r="AD2925">
            <v>0.52</v>
          </cell>
          <cell r="AE2925">
            <v>0.52</v>
          </cell>
        </row>
        <row r="2926">
          <cell r="A2926" t="str">
            <v>LU2261172451</v>
          </cell>
          <cell r="B2926" t="str">
            <v>Piquemal Houghton Global Eq R EUR Acc</v>
          </cell>
          <cell r="D2926">
            <v>1</v>
          </cell>
          <cell r="E2926" t="str">
            <v>SICAV</v>
          </cell>
          <cell r="F2926" t="str">
            <v>Piquemal Houghton Investments S.A.S.</v>
          </cell>
          <cell r="G2926" t="str">
            <v>Piquemal Houghton Investments S.A.S.</v>
          </cell>
          <cell r="H2926" t="str">
            <v>EUR</v>
          </cell>
          <cell r="I2926" t="str">
            <v>MSCI ACWI NR EUR</v>
          </cell>
          <cell r="J2926" t="str">
            <v>https://www.piquemal-houghton.com/</v>
          </cell>
          <cell r="K2926" t="str">
            <v>Actions International Grandes Capitalisations Mixte</v>
          </cell>
          <cell r="L2926" t="str">
            <v>Europe Fonds ouverts  - Actions Internationales Gdes Cap. Mixte</v>
          </cell>
          <cell r="M2926" t="str">
            <v>FEAD</v>
          </cell>
          <cell r="N2926" t="str">
            <v>FEADB</v>
          </cell>
          <cell r="O2926" t="str">
            <v>Quotidien</v>
          </cell>
          <cell r="P2926" t="str">
            <v>France;Luxembourg;Pays-Bas;</v>
          </cell>
          <cell r="Q2926">
            <v>0</v>
          </cell>
          <cell r="R2926" t="str">
            <v/>
          </cell>
          <cell r="S2926" t="str">
            <v>+ 85 ans</v>
          </cell>
          <cell r="T2926" t="str">
            <v>International</v>
          </cell>
          <cell r="U2926" t="str">
            <v>Global</v>
          </cell>
          <cell r="V2926">
            <v>4</v>
          </cell>
          <cell r="W2926" t="str">
            <v>Non</v>
          </cell>
          <cell r="X2926" t="str">
            <v>Cap</v>
          </cell>
          <cell r="Y2926" t="str">
            <v>12h00</v>
          </cell>
          <cell r="Z2926" t="str">
            <v>J+2</v>
          </cell>
          <cell r="AB2926" t="str">
            <v>Non</v>
          </cell>
          <cell r="AC2926" t="str">
            <v>Oui</v>
          </cell>
          <cell r="AD2926">
            <v>1.7</v>
          </cell>
          <cell r="AE2926">
            <v>0.55000000000000004</v>
          </cell>
        </row>
        <row r="2927">
          <cell r="A2927" t="str">
            <v>FR0013411956</v>
          </cell>
          <cell r="B2927" t="str">
            <v>Occitanie Valeurs R</v>
          </cell>
          <cell r="D2927">
            <v>2</v>
          </cell>
          <cell r="E2927" t="str">
            <v>FCP</v>
          </cell>
          <cell r="F2927" t="str">
            <v>Platinium Gestion</v>
          </cell>
          <cell r="G2927" t="str">
            <v>Platinium Gestion</v>
          </cell>
          <cell r="H2927" t="str">
            <v>EUR</v>
          </cell>
          <cell r="I2927" t="str">
            <v>(Euronext Paris CAC Small NR EUR) 40% + ( Euro Stoxx 50 NR EUR) 35% + (MSCI World NR EUR) 25%</v>
          </cell>
          <cell r="J2927" t="str">
            <v>www.platinium-gestion.com/</v>
          </cell>
          <cell r="K2927" t="str">
            <v>Actions Europe Capitalisations Mixte</v>
          </cell>
          <cell r="L2927" t="str">
            <v>Europe Fonds ouverts  - Actions Zone Euro Flex Cap</v>
          </cell>
          <cell r="M2927" t="str">
            <v>FBBA</v>
          </cell>
          <cell r="N2927" t="str">
            <v>FBBAB</v>
          </cell>
          <cell r="O2927" t="str">
            <v>Quotidien</v>
          </cell>
          <cell r="P2927" t="str">
            <v>France</v>
          </cell>
          <cell r="Q2927" t="str">
            <v>Oui</v>
          </cell>
          <cell r="R2927" t="str">
            <v/>
          </cell>
          <cell r="S2927" t="str">
            <v/>
          </cell>
          <cell r="T2927" t="str">
            <v>Zone Euro</v>
          </cell>
          <cell r="U2927" t="str">
            <v>Euroland</v>
          </cell>
          <cell r="V2927">
            <v>6</v>
          </cell>
          <cell r="W2927" t="str">
            <v>Non</v>
          </cell>
          <cell r="X2927" t="str">
            <v>Cap</v>
          </cell>
          <cell r="Y2927" t="str">
            <v>14h00</v>
          </cell>
          <cell r="Z2927" t="str">
            <v>J+2</v>
          </cell>
          <cell r="AB2927" t="str">
            <v>Non</v>
          </cell>
          <cell r="AC2927" t="str">
            <v>Non</v>
          </cell>
          <cell r="AD2927">
            <v>2.4</v>
          </cell>
          <cell r="AE2927">
            <v>3.96</v>
          </cell>
        </row>
        <row r="2928">
          <cell r="A2928" t="str">
            <v>FR0000980369</v>
          </cell>
          <cell r="B2928" t="str">
            <v>Platinium Ariane C</v>
          </cell>
          <cell r="C2928" t="str">
            <v/>
          </cell>
          <cell r="D2928">
            <v>0</v>
          </cell>
          <cell r="E2928" t="str">
            <v>FCP</v>
          </cell>
          <cell r="F2928" t="str">
            <v>Platinium Gestion</v>
          </cell>
          <cell r="G2928" t="str">
            <v>Platinium Gestion</v>
          </cell>
          <cell r="H2928" t="str">
            <v>EUR</v>
          </cell>
          <cell r="I2928" t="str">
            <v>Stoxx Europe 600 NR EUR</v>
          </cell>
          <cell r="J2928" t="str">
            <v>www.platinium-gestion.com/</v>
          </cell>
          <cell r="K2928" t="str">
            <v>Actions Europe Toutes Capitalisations</v>
          </cell>
          <cell r="L2928" t="str">
            <v>Europe Fonds ouverts  - Actions Europe Flex Cap</v>
          </cell>
          <cell r="M2928" t="str">
            <v>FCCC</v>
          </cell>
          <cell r="N2928" t="str">
            <v>FCCCB</v>
          </cell>
          <cell r="O2928" t="str">
            <v>Quotidien</v>
          </cell>
          <cell r="P2928" t="str">
            <v>France</v>
          </cell>
          <cell r="Q2928" t="str">
            <v>Oui</v>
          </cell>
          <cell r="R2928" t="str">
            <v/>
          </cell>
          <cell r="S2928" t="str">
            <v/>
          </cell>
          <cell r="T2928" t="str">
            <v>Zone Euro</v>
          </cell>
          <cell r="U2928" t="str">
            <v>Euroland</v>
          </cell>
          <cell r="V2928">
            <v>6</v>
          </cell>
          <cell r="W2928" t="str">
            <v>Non</v>
          </cell>
          <cell r="X2928" t="str">
            <v>Cap</v>
          </cell>
          <cell r="Y2928" t="str">
            <v>08h30</v>
          </cell>
          <cell r="Z2928" t="str">
            <v>J+1</v>
          </cell>
          <cell r="AB2928" t="str">
            <v>Non</v>
          </cell>
          <cell r="AC2928" t="str">
            <v>Oui</v>
          </cell>
          <cell r="AD2928">
            <v>1.8</v>
          </cell>
          <cell r="AE2928">
            <v>4.58</v>
          </cell>
        </row>
        <row r="2929">
          <cell r="A2929" t="str">
            <v>FR0010308114</v>
          </cell>
          <cell r="B2929" t="str">
            <v>Platinium Latitude C</v>
          </cell>
          <cell r="C2929" t="str">
            <v>Absorption du support FR0010308833 Platinium Eureka C le 12/11/2021 - retiré de Sélection1818 (février 2016)</v>
          </cell>
          <cell r="D2929">
            <v>1</v>
          </cell>
          <cell r="E2929" t="str">
            <v>FCP</v>
          </cell>
          <cell r="F2929" t="str">
            <v>Platinium Gestion</v>
          </cell>
          <cell r="G2929" t="str">
            <v>Platinium Gestion</v>
          </cell>
          <cell r="H2929" t="str">
            <v>EUR</v>
          </cell>
          <cell r="I2929" t="str">
            <v>Eonia + 4%</v>
          </cell>
          <cell r="J2929" t="str">
            <v>www.platinium-gestion.com/</v>
          </cell>
          <cell r="K2929" t="str">
            <v>Mixtes EUR Flexible</v>
          </cell>
          <cell r="L2929" t="str">
            <v>Europe Fonds ouverts  - Allocation EUR Flexible</v>
          </cell>
          <cell r="M2929" t="str">
            <v>EACA</v>
          </cell>
          <cell r="N2929" t="str">
            <v>EACAB</v>
          </cell>
          <cell r="O2929" t="str">
            <v>Quotidien</v>
          </cell>
          <cell r="P2929" t="str">
            <v>France</v>
          </cell>
          <cell r="Q2929" t="str">
            <v>Non</v>
          </cell>
          <cell r="R2929" t="str">
            <v/>
          </cell>
          <cell r="S2929" t="str">
            <v>+ 85 ans</v>
          </cell>
          <cell r="T2929" t="str">
            <v>International</v>
          </cell>
          <cell r="U2929" t="str">
            <v>Global</v>
          </cell>
          <cell r="V2929">
            <v>4</v>
          </cell>
          <cell r="W2929" t="str">
            <v>Non</v>
          </cell>
          <cell r="X2929" t="str">
            <v>Cap</v>
          </cell>
          <cell r="AB2929" t="str">
            <v>Non</v>
          </cell>
          <cell r="AC2929" t="str">
            <v>Oui</v>
          </cell>
          <cell r="AD2929">
            <v>1.8</v>
          </cell>
          <cell r="AE2929">
            <v>3.37</v>
          </cell>
        </row>
        <row r="2930">
          <cell r="A2930" t="str">
            <v>IE00BZ4D7648</v>
          </cell>
          <cell r="B2930" t="str">
            <v>Polar Capital Global Tech R EUR Hdg Acc</v>
          </cell>
          <cell r="D2930">
            <v>0</v>
          </cell>
          <cell r="E2930" t="str">
            <v>SICAV</v>
          </cell>
          <cell r="F2930" t="str">
            <v>Polar Capital</v>
          </cell>
          <cell r="G2930" t="str">
            <v>Polar Capital LLP</v>
          </cell>
          <cell r="H2930" t="str">
            <v>EUR</v>
          </cell>
          <cell r="I2930" t="str">
            <v>DJ Global Technology TR USD</v>
          </cell>
          <cell r="J2930" t="str">
            <v>https://microsite.fundassist.com/PolarCapital</v>
          </cell>
          <cell r="K2930" t="str">
            <v>Actions autres</v>
          </cell>
          <cell r="L2930" t="str">
            <v>Europe Fonds ouverts  - Autres actions</v>
          </cell>
          <cell r="M2930" t="str">
            <v>FTZZ</v>
          </cell>
          <cell r="N2930" t="str">
            <v>FTZZB</v>
          </cell>
          <cell r="O2930" t="str">
            <v>Quotidien</v>
          </cell>
          <cell r="P2930" t="str">
            <v>Austria;Belgium;Switzerland;Germany;Denmark;Spain;Finland;France;United Kingdom;Guernsey;Ireland;Italy;Jersey;Luxembourg;Netherlands;Norway;Sweden;</v>
          </cell>
          <cell r="Q2930">
            <v>0</v>
          </cell>
          <cell r="R2930" t="str">
            <v/>
          </cell>
          <cell r="S2930" t="str">
            <v/>
          </cell>
          <cell r="T2930" t="str">
            <v>International</v>
          </cell>
          <cell r="U2930" t="str">
            <v>Global</v>
          </cell>
          <cell r="V2930">
            <v>6</v>
          </cell>
          <cell r="W2930" t="str">
            <v>Non</v>
          </cell>
          <cell r="X2930" t="str">
            <v>Cap</v>
          </cell>
          <cell r="Y2930" t="str">
            <v>17h00</v>
          </cell>
          <cell r="Z2930" t="str">
            <v>J+3</v>
          </cell>
          <cell r="AB2930" t="str">
            <v>Non</v>
          </cell>
          <cell r="AC2930" t="str">
            <v>Oui</v>
          </cell>
          <cell r="AD2930">
            <v>1.5</v>
          </cell>
          <cell r="AE2930">
            <v>1.59</v>
          </cell>
        </row>
        <row r="2931">
          <cell r="A2931" t="str">
            <v>FR0000989543</v>
          </cell>
          <cell r="B2931" t="str">
            <v>Portzamparc PME ISR C</v>
          </cell>
          <cell r="C2931" t="str">
            <v>PEA PME</v>
          </cell>
          <cell r="D2931">
            <v>7</v>
          </cell>
          <cell r="E2931" t="str">
            <v>FCP</v>
          </cell>
          <cell r="F2931" t="str">
            <v>Portzamparc Gestion</v>
          </cell>
          <cell r="G2931" t="str">
            <v>Portzamparc Gestion</v>
          </cell>
          <cell r="H2931" t="str">
            <v>EUR</v>
          </cell>
          <cell r="I2931" t="str">
            <v>Euronext Paris CAC Small NR EUR</v>
          </cell>
          <cell r="J2931" t="str">
            <v>www.portzamparcgestion.fr</v>
          </cell>
          <cell r="K2931" t="str">
            <v>Actions France Petites &amp; Moyennes Capitalisations</v>
          </cell>
          <cell r="L2931" t="str">
            <v>Europe Fonds ouverts  - Actions France Petites &amp; Moy. Cap.</v>
          </cell>
          <cell r="M2931" t="str">
            <v>FACA</v>
          </cell>
          <cell r="N2931" t="str">
            <v>FACAB</v>
          </cell>
          <cell r="O2931" t="str">
            <v>Quotidien</v>
          </cell>
          <cell r="P2931" t="str">
            <v>France</v>
          </cell>
          <cell r="Q2931" t="str">
            <v>Oui</v>
          </cell>
          <cell r="R2931" t="str">
            <v/>
          </cell>
          <cell r="S2931" t="str">
            <v/>
          </cell>
          <cell r="T2931" t="str">
            <v>France</v>
          </cell>
          <cell r="U2931" t="str">
            <v>France</v>
          </cell>
          <cell r="V2931">
            <v>6</v>
          </cell>
          <cell r="W2931" t="str">
            <v>Non</v>
          </cell>
          <cell r="X2931" t="str">
            <v>Cap</v>
          </cell>
          <cell r="Y2931" t="str">
            <v>11h30</v>
          </cell>
          <cell r="Z2931" t="str">
            <v>J+2</v>
          </cell>
          <cell r="AA2931" t="str">
            <v>Label Relance 01/2021, Label ISR 04/2021</v>
          </cell>
          <cell r="AB2931" t="str">
            <v>Oui</v>
          </cell>
          <cell r="AC2931" t="str">
            <v>Oui</v>
          </cell>
          <cell r="AD2931">
            <v>2</v>
          </cell>
          <cell r="AE2931">
            <v>2.68</v>
          </cell>
        </row>
        <row r="2932">
          <cell r="A2932" t="str">
            <v>FR0013186319</v>
          </cell>
          <cell r="B2932" t="str">
            <v>Portzamparc Entrepreneurs ISR C</v>
          </cell>
          <cell r="D2932">
            <v>8</v>
          </cell>
          <cell r="E2932" t="str">
            <v>FCP</v>
          </cell>
          <cell r="F2932" t="str">
            <v>Portzamparc Gestion</v>
          </cell>
          <cell r="G2932" t="str">
            <v>Portzamparc Gestion</v>
          </cell>
          <cell r="H2932" t="str">
            <v>EUR</v>
          </cell>
          <cell r="I2932" t="str">
            <v>Euronext Paris CAC Mid&amp;Small NR EUR</v>
          </cell>
          <cell r="J2932" t="str">
            <v>www.portzamparcgestion.fr</v>
          </cell>
          <cell r="K2932" t="str">
            <v>Actions France Petites &amp; Moyennes Capitalisations</v>
          </cell>
          <cell r="L2932" t="str">
            <v>Europe Fonds ouverts  - Actions France Petites &amp; Moy. Cap.</v>
          </cell>
          <cell r="M2932" t="str">
            <v>FACA</v>
          </cell>
          <cell r="N2932" t="str">
            <v>FACAB</v>
          </cell>
          <cell r="O2932" t="str">
            <v>Quotidien</v>
          </cell>
          <cell r="P2932" t="str">
            <v>France</v>
          </cell>
          <cell r="Q2932" t="str">
            <v>Oui</v>
          </cell>
          <cell r="R2932" t="str">
            <v/>
          </cell>
          <cell r="S2932" t="str">
            <v/>
          </cell>
          <cell r="T2932" t="str">
            <v>France</v>
          </cell>
          <cell r="U2932" t="str">
            <v>France</v>
          </cell>
          <cell r="V2932">
            <v>6</v>
          </cell>
          <cell r="W2932" t="str">
            <v>Non</v>
          </cell>
          <cell r="X2932" t="str">
            <v>Cap</v>
          </cell>
          <cell r="Y2932" t="str">
            <v>11h30</v>
          </cell>
          <cell r="Z2932" t="str">
            <v>J+2</v>
          </cell>
          <cell r="AA2932" t="str">
            <v>Label Relance 01/2021, Label ISR 04/2021</v>
          </cell>
          <cell r="AB2932" t="str">
            <v>Oui</v>
          </cell>
          <cell r="AC2932" t="str">
            <v>Oui</v>
          </cell>
          <cell r="AD2932">
            <v>2</v>
          </cell>
          <cell r="AE2932">
            <v>2.5299999999999998</v>
          </cell>
        </row>
        <row r="2933">
          <cell r="A2933" t="str">
            <v>FR0010426072</v>
          </cell>
          <cell r="B2933" t="str">
            <v>Portzamparc Europe PME ISR C</v>
          </cell>
          <cell r="C2933" t="str">
            <v>PEA PME</v>
          </cell>
          <cell r="D2933">
            <v>5</v>
          </cell>
          <cell r="E2933" t="str">
            <v>FCP</v>
          </cell>
          <cell r="F2933" t="str">
            <v>Portzamparc Gestion</v>
          </cell>
          <cell r="G2933" t="str">
            <v>Portzamparc Gestion</v>
          </cell>
          <cell r="H2933" t="str">
            <v>EUR</v>
          </cell>
          <cell r="I2933" t="str">
            <v>Pas d'indice de référence</v>
          </cell>
          <cell r="J2933" t="str">
            <v>www.portzamparcgestion.fr</v>
          </cell>
          <cell r="K2933" t="str">
            <v>Actions Zone Euro Petites Capitalisations</v>
          </cell>
          <cell r="L2933" t="str">
            <v>Europe Fonds ouverts  - Actions Zone Euro Petites Cap.</v>
          </cell>
          <cell r="M2933" t="str">
            <v>FBDA</v>
          </cell>
          <cell r="N2933" t="str">
            <v>FBDAB</v>
          </cell>
          <cell r="O2933" t="str">
            <v>Quotidien</v>
          </cell>
          <cell r="P2933" t="str">
            <v>France</v>
          </cell>
          <cell r="Q2933" t="str">
            <v>Oui</v>
          </cell>
          <cell r="R2933" t="str">
            <v/>
          </cell>
          <cell r="S2933" t="str">
            <v/>
          </cell>
          <cell r="T2933" t="str">
            <v>Zone Euro</v>
          </cell>
          <cell r="U2933" t="str">
            <v>Euroland</v>
          </cell>
          <cell r="V2933">
            <v>6</v>
          </cell>
          <cell r="W2933" t="str">
            <v>Non</v>
          </cell>
          <cell r="X2933" t="str">
            <v>Cap</v>
          </cell>
          <cell r="Y2933" t="str">
            <v>11h30</v>
          </cell>
          <cell r="Z2933" t="str">
            <v>J+2</v>
          </cell>
          <cell r="AA2933">
            <v>0</v>
          </cell>
          <cell r="AB2933" t="str">
            <v>Oui</v>
          </cell>
          <cell r="AC2933" t="str">
            <v>Oui</v>
          </cell>
          <cell r="AD2933">
            <v>2.2000000000000002</v>
          </cell>
          <cell r="AE2933">
            <v>2.5</v>
          </cell>
        </row>
        <row r="2934">
          <cell r="A2934" t="str">
            <v>FR0010609586</v>
          </cell>
          <cell r="B2934" t="str">
            <v xml:space="preserve">Iraris Fcp </v>
          </cell>
          <cell r="C2934" t="str">
            <v>Dédié</v>
          </cell>
          <cell r="D2934">
            <v>0</v>
          </cell>
          <cell r="E2934" t="str">
            <v>FCP (2)</v>
          </cell>
          <cell r="F2934" t="str">
            <v>Preval</v>
          </cell>
          <cell r="G2934" t="str">
            <v>Preval</v>
          </cell>
          <cell r="H2934" t="str">
            <v>EUR</v>
          </cell>
          <cell r="I2934" t="str">
            <v>Pas d'indice de référence</v>
          </cell>
          <cell r="J2934" t="str">
            <v>https://www.preval.lu/</v>
          </cell>
          <cell r="K2934" t="str">
            <v>Dédié</v>
          </cell>
          <cell r="L2934" t="str">
            <v>Dédié</v>
          </cell>
          <cell r="M2934" t="str">
            <v>YYYY</v>
          </cell>
          <cell r="N2934" t="str">
            <v>YYYYB</v>
          </cell>
          <cell r="O2934" t="str">
            <v>Hebdomadaire</v>
          </cell>
          <cell r="Q2934" t="str">
            <v>Non</v>
          </cell>
          <cell r="R2934" t="str">
            <v/>
          </cell>
          <cell r="S2934" t="str">
            <v/>
          </cell>
          <cell r="T2934" t="e">
            <v>#N/A</v>
          </cell>
          <cell r="V2934" t="str">
            <v>na</v>
          </cell>
          <cell r="X2934" t="str">
            <v>Cap</v>
          </cell>
          <cell r="Y2934" t="str">
            <v>11h00</v>
          </cell>
          <cell r="Z2934" t="str">
            <v>J+3</v>
          </cell>
          <cell r="AD2934" t="str">
            <v>na</v>
          </cell>
          <cell r="AE2934" t="str">
            <v>nd</v>
          </cell>
        </row>
        <row r="2935">
          <cell r="A2935" t="str">
            <v>FR0007035159</v>
          </cell>
          <cell r="B2935" t="str">
            <v>Prévoir Gestion Actions C</v>
          </cell>
          <cell r="D2935">
            <v>6</v>
          </cell>
          <cell r="E2935" t="str">
            <v>FCP</v>
          </cell>
          <cell r="F2935" t="str">
            <v>Prévoir</v>
          </cell>
          <cell r="G2935" t="str">
            <v>Société de Gestion Prévoir</v>
          </cell>
          <cell r="H2935" t="str">
            <v>EUR</v>
          </cell>
          <cell r="I2935" t="str">
            <v>Euro Stoxx 300</v>
          </cell>
          <cell r="J2935" t="str">
            <v>www.sgprevoir.fr</v>
          </cell>
          <cell r="K2935" t="str">
            <v>Actions Europe Capitalisations Mixte</v>
          </cell>
          <cell r="L2935" t="str">
            <v>Europe Fonds ouverts  - Actions Zone Euro Flex Cap</v>
          </cell>
          <cell r="M2935" t="str">
            <v>FBBA</v>
          </cell>
          <cell r="N2935" t="str">
            <v>FBBAB</v>
          </cell>
          <cell r="O2935" t="str">
            <v>Quotidien</v>
          </cell>
          <cell r="P2935" t="str">
            <v>France</v>
          </cell>
          <cell r="Q2935" t="str">
            <v>Oui</v>
          </cell>
          <cell r="R2935" t="str">
            <v/>
          </cell>
          <cell r="S2935" t="str">
            <v/>
          </cell>
          <cell r="T2935" t="str">
            <v>Zone Euro</v>
          </cell>
          <cell r="U2935" t="str">
            <v>Euroland</v>
          </cell>
          <cell r="V2935">
            <v>6</v>
          </cell>
          <cell r="W2935" t="str">
            <v>Non</v>
          </cell>
          <cell r="X2935" t="str">
            <v>Cap</v>
          </cell>
          <cell r="Y2935" t="str">
            <v>11h00</v>
          </cell>
          <cell r="Z2935" t="str">
            <v>J+1</v>
          </cell>
          <cell r="AA2935">
            <v>0</v>
          </cell>
          <cell r="AB2935" t="str">
            <v>Non</v>
          </cell>
          <cell r="AC2935" t="str">
            <v>Oui</v>
          </cell>
          <cell r="AD2935">
            <v>1.794</v>
          </cell>
          <cell r="AE2935">
            <v>1.79</v>
          </cell>
        </row>
        <row r="2936">
          <cell r="A2936" t="str">
            <v>FR0007071931</v>
          </cell>
          <cell r="B2936" t="str">
            <v>Prévoir Perspectives C</v>
          </cell>
          <cell r="C2936" t="str">
            <v>Ponctuel Meeschaert</v>
          </cell>
          <cell r="D2936">
            <v>5</v>
          </cell>
          <cell r="E2936" t="str">
            <v>FCP (2)</v>
          </cell>
          <cell r="F2936" t="str">
            <v>Prévoir</v>
          </cell>
          <cell r="G2936" t="str">
            <v>Société de Gestion Prévoir</v>
          </cell>
          <cell r="H2936" t="str">
            <v>EUR</v>
          </cell>
          <cell r="I2936" t="str">
            <v>Euronext Paris CAC All Tradable NR EUR</v>
          </cell>
          <cell r="J2936" t="str">
            <v>www.sgprevoir.fr</v>
          </cell>
          <cell r="K2936" t="str">
            <v>Actions Zone Euro Petites Capitalisations</v>
          </cell>
          <cell r="L2936" t="str">
            <v>Europe Fonds ouverts  - Actions Zone Euro Petites Cap.</v>
          </cell>
          <cell r="M2936" t="str">
            <v>FBDA</v>
          </cell>
          <cell r="N2936" t="str">
            <v>FBDAB</v>
          </cell>
          <cell r="O2936" t="str">
            <v>Hebdomadaire</v>
          </cell>
          <cell r="P2936" t="str">
            <v>Germany;France;</v>
          </cell>
          <cell r="Q2936" t="str">
            <v>Oui</v>
          </cell>
          <cell r="R2936" t="str">
            <v/>
          </cell>
          <cell r="S2936" t="str">
            <v/>
          </cell>
          <cell r="T2936" t="str">
            <v>Zone Euro</v>
          </cell>
          <cell r="U2936" t="str">
            <v>Euroland</v>
          </cell>
          <cell r="V2936">
            <v>6</v>
          </cell>
          <cell r="W2936" t="str">
            <v>Non</v>
          </cell>
          <cell r="X2936" t="str">
            <v>Cap</v>
          </cell>
          <cell r="Y2936" t="str">
            <v>mercredi 17h00</v>
          </cell>
          <cell r="Z2936" t="str">
            <v>J+1</v>
          </cell>
          <cell r="AA2936">
            <v>0</v>
          </cell>
          <cell r="AB2936" t="str">
            <v>Non</v>
          </cell>
          <cell r="AC2936" t="str">
            <v>Oui</v>
          </cell>
          <cell r="AD2936">
            <v>2.99</v>
          </cell>
          <cell r="AE2936">
            <v>2.98</v>
          </cell>
        </row>
        <row r="2937">
          <cell r="A2937" t="str">
            <v>SCPI00003719</v>
          </cell>
          <cell r="B2937" t="str">
            <v>Patrimmo Commerce</v>
          </cell>
          <cell r="C2937" t="str">
            <v>SCPI, non MSD / PAS D'ARE</v>
          </cell>
          <cell r="D2937">
            <v>2</v>
          </cell>
          <cell r="E2937" t="str">
            <v xml:space="preserve">SCPI </v>
          </cell>
          <cell r="F2937" t="str">
            <v>Primonial REIM</v>
          </cell>
          <cell r="G2937" t="str">
            <v>Primonial Real Estate Investment Management</v>
          </cell>
          <cell r="H2937" t="str">
            <v>EUR</v>
          </cell>
          <cell r="I2937" t="str">
            <v>Pas d'indice de référence</v>
          </cell>
          <cell r="J2937" t="str">
            <v>www.primonialreim.com</v>
          </cell>
          <cell r="K2937" t="str">
            <v>SCPI - Société Collective de Placement Immobilier (3) (5)</v>
          </cell>
          <cell r="L2937" t="str">
            <v>scpi</v>
          </cell>
          <cell r="M2937" t="str">
            <v>HB20</v>
          </cell>
          <cell r="N2937" t="str">
            <v>HB20B</v>
          </cell>
          <cell r="O2937" t="str">
            <v>Mensuel</v>
          </cell>
          <cell r="Q2937" t="str">
            <v>Non</v>
          </cell>
          <cell r="S2937" t="str">
            <v>+ 85 ans</v>
          </cell>
          <cell r="V2937">
            <v>3</v>
          </cell>
          <cell r="AD2937" t="str">
            <v>na</v>
          </cell>
          <cell r="AE2937">
            <v>2.72</v>
          </cell>
        </row>
        <row r="2938">
          <cell r="A2938" t="str">
            <v>FR0013228715</v>
          </cell>
          <cell r="B2938" t="str">
            <v>Preimium B</v>
          </cell>
          <cell r="C2938" t="str">
            <v>OPCI, non MSD - Pas d’avenant pour cet OPCI car nous ne dérogeons pas aux dispositions générales du contrat (par ex : pour Dynapierre, nous sommes à cours connu ce qui n’est pas le cas pour Preimium)</v>
          </cell>
          <cell r="D2938">
            <v>2</v>
          </cell>
          <cell r="E2938" t="str">
            <v>OPCI (2)</v>
          </cell>
          <cell r="F2938" t="str">
            <v>Primonial REIM</v>
          </cell>
          <cell r="G2938" t="str">
            <v>Primonial REIM France</v>
          </cell>
          <cell r="H2938" t="str">
            <v>EUR</v>
          </cell>
          <cell r="I2938" t="str">
            <v>Pas d'indice de référence</v>
          </cell>
          <cell r="J2938" t="str">
            <v>www.primonialreim.com</v>
          </cell>
          <cell r="K2938" t="str">
            <v>OPCI - Organisme de Placement Collectif Immobilier - 3,5% de frais acquis à l'OPCI</v>
          </cell>
          <cell r="L2938" t="str">
            <v>OPCI (3)</v>
          </cell>
          <cell r="M2938" t="str">
            <v>HB13</v>
          </cell>
          <cell r="N2938" t="str">
            <v>HB13B</v>
          </cell>
          <cell r="O2938" t="str">
            <v>Bimensuel</v>
          </cell>
          <cell r="P2938" t="str">
            <v>France</v>
          </cell>
          <cell r="Q2938" t="str">
            <v>Non</v>
          </cell>
          <cell r="R2938" t="str">
            <v/>
          </cell>
          <cell r="S2938" t="str">
            <v>+ 85 ans</v>
          </cell>
          <cell r="T2938" t="str">
            <v>Europe</v>
          </cell>
          <cell r="U2938" t="str">
            <v>Europe</v>
          </cell>
          <cell r="V2938">
            <v>4</v>
          </cell>
          <cell r="W2938" t="str">
            <v>Non</v>
          </cell>
          <cell r="X2938" t="str">
            <v>Dist</v>
          </cell>
          <cell r="Y2938" t="str">
            <v>16h00</v>
          </cell>
          <cell r="Z2938" t="str">
            <v>J+8</v>
          </cell>
          <cell r="AB2938" t="str">
            <v>Non</v>
          </cell>
          <cell r="AC2938" t="str">
            <v>Non</v>
          </cell>
          <cell r="AD2938">
            <v>3.99</v>
          </cell>
          <cell r="AE2938">
            <v>2.27</v>
          </cell>
        </row>
        <row r="2939">
          <cell r="A2939" t="str">
            <v>QS0499341469</v>
          </cell>
          <cell r="B2939" t="str">
            <v>Primonial Capimmo
Frais de souscription de 2%</v>
          </cell>
          <cell r="C2939" t="str">
            <v>Frais d'entrée 2% - Pas chez MS / PAS D'ARE</v>
          </cell>
          <cell r="D2939">
            <v>11</v>
          </cell>
          <cell r="E2939" t="str">
            <v>SCI (2)</v>
          </cell>
          <cell r="F2939" t="str">
            <v>Primonial REIM</v>
          </cell>
          <cell r="G2939" t="str">
            <v>Primonial REIM</v>
          </cell>
          <cell r="H2939" t="str">
            <v>EUR</v>
          </cell>
          <cell r="I2939" t="str">
            <v>Pas d'indice de référence</v>
          </cell>
          <cell r="J2939" t="str">
            <v>www.primonialreim.com</v>
          </cell>
          <cell r="K2939" t="str">
            <v>SCI en Société Collective de Placement Immobilier (3)</v>
          </cell>
          <cell r="L2939" t="str">
            <v>sci</v>
          </cell>
          <cell r="M2939" t="str">
            <v>HC00</v>
          </cell>
          <cell r="N2939" t="str">
            <v>HC00B</v>
          </cell>
          <cell r="O2939" t="str">
            <v>Hebdomadaire</v>
          </cell>
          <cell r="Q2939" t="str">
            <v>Non</v>
          </cell>
          <cell r="R2939" t="str">
            <v/>
          </cell>
          <cell r="S2939" t="str">
            <v>+ 85 ans</v>
          </cell>
          <cell r="T2939" t="e">
            <v>#N/A</v>
          </cell>
          <cell r="V2939">
            <v>2</v>
          </cell>
          <cell r="Y2939" t="str">
            <v>16h00 J-2 (fin de mois)</v>
          </cell>
          <cell r="Z2939" t="str">
            <v>J+1</v>
          </cell>
          <cell r="AA2939">
            <v>0</v>
          </cell>
          <cell r="AD2939" t="str">
            <v>na</v>
          </cell>
          <cell r="AE2939">
            <v>3.79</v>
          </cell>
        </row>
        <row r="2940">
          <cell r="A2940" t="str">
            <v>QS0507646446</v>
          </cell>
          <cell r="B2940" t="str">
            <v>Primopierre</v>
          </cell>
          <cell r="C2940" t="str">
            <v>SCPI, non MSD / PAS D'ARE</v>
          </cell>
          <cell r="D2940">
            <v>7</v>
          </cell>
          <cell r="E2940" t="str">
            <v xml:space="preserve">SCPI </v>
          </cell>
          <cell r="F2940" t="str">
            <v>Primonial REIM</v>
          </cell>
          <cell r="G2940" t="str">
            <v>Primonial REIM</v>
          </cell>
          <cell r="H2940" t="str">
            <v>EUR</v>
          </cell>
          <cell r="I2940" t="str">
            <v>Pas d'indice de référence</v>
          </cell>
          <cell r="J2940" t="str">
            <v>www.primonialreim.com</v>
          </cell>
          <cell r="K2940" t="str">
            <v>SCPI - Société Collective de Placement Immobilier (3) (5)</v>
          </cell>
          <cell r="L2940" t="str">
            <v>scpi</v>
          </cell>
          <cell r="M2940" t="str">
            <v>HB20</v>
          </cell>
          <cell r="N2940" t="str">
            <v>HB20B</v>
          </cell>
          <cell r="O2940" t="str">
            <v>Mensuel</v>
          </cell>
          <cell r="Q2940" t="str">
            <v>Non</v>
          </cell>
          <cell r="R2940" t="str">
            <v/>
          </cell>
          <cell r="S2940" t="str">
            <v>+ 85 ans</v>
          </cell>
          <cell r="T2940" t="e">
            <v>#N/A</v>
          </cell>
          <cell r="V2940">
            <v>3</v>
          </cell>
          <cell r="AA2940" t="str">
            <v>Label ISR 01/2022</v>
          </cell>
          <cell r="AD2940" t="str">
            <v>na</v>
          </cell>
          <cell r="AE2940">
            <v>2.35</v>
          </cell>
        </row>
        <row r="2941">
          <cell r="A2941" t="str">
            <v>QS0752924845</v>
          </cell>
          <cell r="B2941" t="str">
            <v>Primovie</v>
          </cell>
          <cell r="C2941" t="str">
            <v>SCPI, non MSD / PAS D'ARE</v>
          </cell>
          <cell r="D2941">
            <v>10</v>
          </cell>
          <cell r="E2941" t="str">
            <v xml:space="preserve">SCPI </v>
          </cell>
          <cell r="F2941" t="str">
            <v>Primonial REIM</v>
          </cell>
          <cell r="G2941" t="str">
            <v>Primonial REIM</v>
          </cell>
          <cell r="H2941" t="str">
            <v>EUR</v>
          </cell>
          <cell r="I2941" t="str">
            <v>Pas d'indice de référence</v>
          </cell>
          <cell r="J2941" t="str">
            <v>www.primonialreim.com</v>
          </cell>
          <cell r="K2941" t="str">
            <v>SCPI - Société Collective de Placement Immobilier (3) (5)</v>
          </cell>
          <cell r="L2941" t="str">
            <v>scpi</v>
          </cell>
          <cell r="M2941" t="str">
            <v>HB20</v>
          </cell>
          <cell r="N2941" t="str">
            <v>HB20B</v>
          </cell>
          <cell r="O2941" t="str">
            <v>Mensuel</v>
          </cell>
          <cell r="Q2941" t="str">
            <v>Non</v>
          </cell>
          <cell r="R2941" t="str">
            <v/>
          </cell>
          <cell r="S2941" t="str">
            <v>+ 85 ans</v>
          </cell>
          <cell r="T2941" t="e">
            <v>#N/A</v>
          </cell>
          <cell r="V2941">
            <v>3</v>
          </cell>
          <cell r="AA2941">
            <v>0</v>
          </cell>
          <cell r="AD2941" t="str">
            <v>na</v>
          </cell>
          <cell r="AE2941">
            <v>2.63</v>
          </cell>
        </row>
        <row r="2942">
          <cell r="A2942" t="str">
            <v>FR0013218344</v>
          </cell>
          <cell r="B2942" t="str">
            <v>Geminvest</v>
          </cell>
          <cell r="C2942" t="str">
            <v>Dédié</v>
          </cell>
          <cell r="D2942">
            <v>0</v>
          </cell>
          <cell r="E2942" t="str">
            <v>FCP (2)</v>
          </cell>
          <cell r="F2942" t="str">
            <v>Promepar AM</v>
          </cell>
          <cell r="G2942" t="str">
            <v>Promepar AM</v>
          </cell>
          <cell r="H2942" t="str">
            <v>EUR</v>
          </cell>
          <cell r="I2942" t="str">
            <v>50% EuroStoxx 50 DNR, 25% Eonia, 25% EuroMTS 5-7 ans coupons inclus</v>
          </cell>
          <cell r="J2942" t="str">
            <v>www.promepar.fr/</v>
          </cell>
          <cell r="M2942" t="e">
            <v>#N/A</v>
          </cell>
          <cell r="N2942" t="e">
            <v>#N/A</v>
          </cell>
          <cell r="O2942" t="str">
            <v>Hebdomadaire</v>
          </cell>
          <cell r="Q2942" t="str">
            <v>Non</v>
          </cell>
          <cell r="R2942" t="str">
            <v/>
          </cell>
          <cell r="S2942" t="str">
            <v>+ 85 ans</v>
          </cell>
          <cell r="T2942" t="e">
            <v>#N/A</v>
          </cell>
          <cell r="V2942">
            <v>5</v>
          </cell>
          <cell r="X2942" t="str">
            <v>Cap</v>
          </cell>
          <cell r="Y2942" t="str">
            <v>12h00 jeudi</v>
          </cell>
          <cell r="Z2942" t="str">
            <v>J+2</v>
          </cell>
          <cell r="AC2942" t="str">
            <v>Non</v>
          </cell>
          <cell r="AD2942">
            <v>0.5</v>
          </cell>
          <cell r="AE2942">
            <v>1</v>
          </cell>
        </row>
        <row r="2943">
          <cell r="A2943" t="str">
            <v>FR0013087111</v>
          </cell>
          <cell r="B2943" t="str">
            <v>Prepar Croissance IC</v>
          </cell>
          <cell r="C2943" t="str">
            <v>Meeschaert en Hors liste</v>
          </cell>
          <cell r="D2943">
            <v>0</v>
          </cell>
          <cell r="E2943" t="str">
            <v>SICAV</v>
          </cell>
          <cell r="F2943" t="str">
            <v>Promepar AM</v>
          </cell>
          <cell r="G2943" t="str">
            <v>Promepar Asset Management</v>
          </cell>
          <cell r="H2943" t="str">
            <v>EUR</v>
          </cell>
          <cell r="I2943" t="str">
            <v>(FTSE MTS Ex-CNO Etrix 5-7Y TR EUR) 25% + ( Euro Stoxx 50 NR EUR) 75%</v>
          </cell>
          <cell r="J2943" t="str">
            <v>www.promepar.fr/</v>
          </cell>
          <cell r="K2943" t="str">
            <v>Mixtes EUR Dynamiques</v>
          </cell>
          <cell r="L2943" t="str">
            <v>Europe Fonds ouverts  - Allocation EUR Aggressive</v>
          </cell>
          <cell r="M2943" t="str">
            <v>EADA</v>
          </cell>
          <cell r="N2943" t="str">
            <v>EADAB</v>
          </cell>
          <cell r="O2943" t="str">
            <v>Quotidien</v>
          </cell>
          <cell r="P2943" t="str">
            <v>France</v>
          </cell>
          <cell r="Q2943" t="str">
            <v>Non</v>
          </cell>
          <cell r="R2943" t="str">
            <v/>
          </cell>
          <cell r="S2943" t="str">
            <v/>
          </cell>
          <cell r="T2943" t="str">
            <v>International</v>
          </cell>
          <cell r="U2943" t="str">
            <v>Global</v>
          </cell>
          <cell r="V2943">
            <v>6</v>
          </cell>
          <cell r="W2943" t="str">
            <v>Non</v>
          </cell>
          <cell r="X2943" t="str">
            <v>Cap</v>
          </cell>
          <cell r="Y2943" t="str">
            <v>12h00</v>
          </cell>
          <cell r="Z2943" t="str">
            <v>J+2</v>
          </cell>
          <cell r="AB2943" t="str">
            <v>Non</v>
          </cell>
          <cell r="AC2943" t="str">
            <v>Oui</v>
          </cell>
          <cell r="AD2943">
            <v>0.96</v>
          </cell>
          <cell r="AE2943">
            <v>0.96</v>
          </cell>
        </row>
        <row r="2944">
          <cell r="A2944" t="str">
            <v>FR0013185279</v>
          </cell>
          <cell r="B2944" t="str">
            <v>Quantology Absolute Return R</v>
          </cell>
          <cell r="C2944" t="str">
            <v>Remplacant de FR0011557974 Aucune liste / FR0013185279</v>
          </cell>
          <cell r="D2944">
            <v>0</v>
          </cell>
          <cell r="E2944" t="str">
            <v>FCP (2)</v>
          </cell>
          <cell r="F2944" t="str">
            <v>Quantology Capital Management</v>
          </cell>
          <cell r="G2944" t="str">
            <v>Quantology Capital Management</v>
          </cell>
          <cell r="H2944" t="str">
            <v>EUR</v>
          </cell>
          <cell r="I2944" t="str">
            <v>Pas d'indice de référence</v>
          </cell>
          <cell r="J2944" t="str">
            <v>www.quantology-cm.com</v>
          </cell>
          <cell r="K2944" t="str">
            <v>Gestion Alternative</v>
          </cell>
          <cell r="L2944" t="str">
            <v>Europe Fonds ouverts  - Alt - Market Neutral - Actions</v>
          </cell>
          <cell r="M2944" t="str">
            <v>D000</v>
          </cell>
          <cell r="N2944" t="str">
            <v>D000B</v>
          </cell>
          <cell r="O2944" t="str">
            <v>Hebdomadaire</v>
          </cell>
          <cell r="P2944" t="str">
            <v>France</v>
          </cell>
          <cell r="Q2944" t="str">
            <v>Non</v>
          </cell>
          <cell r="R2944" t="str">
            <v/>
          </cell>
          <cell r="S2944" t="str">
            <v>+ 85 ans</v>
          </cell>
          <cell r="T2944" t="str">
            <v>Amérique du Nord</v>
          </cell>
          <cell r="U2944" t="str">
            <v>États-Unis d'Amérique</v>
          </cell>
          <cell r="V2944">
            <v>3</v>
          </cell>
          <cell r="W2944" t="str">
            <v>Non</v>
          </cell>
          <cell r="X2944" t="str">
            <v>Cap</v>
          </cell>
          <cell r="Y2944" t="str">
            <v>12h00</v>
          </cell>
          <cell r="Z2944" t="str">
            <v>J+1</v>
          </cell>
          <cell r="AB2944" t="str">
            <v>Non</v>
          </cell>
          <cell r="AC2944" t="str">
            <v>Oui</v>
          </cell>
          <cell r="AD2944">
            <v>1.7</v>
          </cell>
          <cell r="AE2944">
            <v>1.6</v>
          </cell>
        </row>
        <row r="2945">
          <cell r="A2945" t="str">
            <v>AT0000745872</v>
          </cell>
          <cell r="B2945" t="str">
            <v>Raiffeisen-Eurasien-Aktien R VT</v>
          </cell>
          <cell r="C2945" t="str">
            <v/>
          </cell>
          <cell r="D2945">
            <v>2</v>
          </cell>
          <cell r="E2945" t="str">
            <v>SICAV</v>
          </cell>
          <cell r="F2945" t="str">
            <v>Raiffeisen Capital Management</v>
          </cell>
          <cell r="G2945" t="str">
            <v>Raiffeisen Kapitalanlage GmbH</v>
          </cell>
          <cell r="H2945" t="str">
            <v>EUR</v>
          </cell>
          <cell r="I2945" t="str">
            <v>(Others) 13% + ( MSCI China NR USD) 25% + (MSCI India NR USD) 25% + (MSCI Indonesia NR USD) 6% + (MSCI Malaysia NR USD)11% + (MSCI Russia NR USD) 20%</v>
          </cell>
          <cell r="J2945" t="str">
            <v>www.rcm-international.com</v>
          </cell>
          <cell r="K2945" t="str">
            <v>Actions Marchés Emergents</v>
          </cell>
          <cell r="L2945" t="str">
            <v>Europe Fonds ouverts  - Actions Marchés Emergents</v>
          </cell>
          <cell r="M2945" t="str">
            <v>FJ00</v>
          </cell>
          <cell r="N2945" t="str">
            <v>FJ00B</v>
          </cell>
          <cell r="O2945" t="str">
            <v>Quotidien</v>
          </cell>
          <cell r="P2945" t="str">
            <v>Austria;Switzerland;Chile;Czech Republic;Germany;Spain;France;United Kingdom;Iceland;Italy;Netherlands;Slovenia;</v>
          </cell>
          <cell r="Q2945" t="str">
            <v>Non</v>
          </cell>
          <cell r="R2945" t="str">
            <v/>
          </cell>
          <cell r="S2945" t="str">
            <v/>
          </cell>
          <cell r="T2945" t="str">
            <v>Marchés Emergents</v>
          </cell>
          <cell r="U2945" t="str">
            <v>Global Emerging Mkts</v>
          </cell>
          <cell r="V2945">
            <v>6</v>
          </cell>
          <cell r="W2945" t="str">
            <v>Non</v>
          </cell>
          <cell r="X2945" t="str">
            <v>Cap</v>
          </cell>
          <cell r="Y2945" t="str">
            <v>12h30</v>
          </cell>
          <cell r="Z2945" t="str">
            <v>Cut Off: 12h30 Val:J+3</v>
          </cell>
          <cell r="AB2945" t="str">
            <v>Non</v>
          </cell>
          <cell r="AC2945" t="str">
            <v>Oui</v>
          </cell>
          <cell r="AD2945">
            <v>2</v>
          </cell>
          <cell r="AE2945">
            <v>2.35</v>
          </cell>
        </row>
        <row r="2946">
          <cell r="A2946" t="str">
            <v>AT0000A0SE25</v>
          </cell>
          <cell r="B2946" t="str">
            <v>Raiffeisen-GlobalAll-StrategiesPlus R VT</v>
          </cell>
          <cell r="C2946" t="str">
            <v>retiré de Sélection1818 (février 2016) et Premium (04/2017</v>
          </cell>
          <cell r="D2946">
            <v>0</v>
          </cell>
          <cell r="E2946" t="str">
            <v>SICAV</v>
          </cell>
          <cell r="F2946" t="str">
            <v>Raiffeisen Capital Management</v>
          </cell>
          <cell r="G2946" t="str">
            <v>Raiffeisen Kapitalanlage GmbH</v>
          </cell>
          <cell r="H2946" t="str">
            <v>EUR</v>
          </cell>
          <cell r="I2946" t="str">
            <v>Pas d'indice de référence</v>
          </cell>
          <cell r="J2946" t="str">
            <v>www.rcm-international.com</v>
          </cell>
          <cell r="K2946" t="str">
            <v>Mixtes EUR Flexible</v>
          </cell>
          <cell r="L2946" t="str">
            <v>Europe Fonds ouverts  - Allocation EUR Flexible - International</v>
          </cell>
          <cell r="M2946" t="str">
            <v>EACA</v>
          </cell>
          <cell r="N2946" t="str">
            <v>EACAB</v>
          </cell>
          <cell r="O2946" t="str">
            <v>Quotidien</v>
          </cell>
          <cell r="P2946" t="str">
            <v>Austria;Switzerland;Germany;Spain;France;Italy;Luxembourg;Netherlands;</v>
          </cell>
          <cell r="Q2946" t="str">
            <v>Non</v>
          </cell>
          <cell r="R2946" t="str">
            <v>non résident</v>
          </cell>
          <cell r="S2946" t="str">
            <v/>
          </cell>
          <cell r="T2946" t="str">
            <v>International</v>
          </cell>
          <cell r="U2946" t="str">
            <v>Global</v>
          </cell>
          <cell r="V2946">
            <v>7</v>
          </cell>
          <cell r="W2946" t="str">
            <v>Non</v>
          </cell>
          <cell r="X2946" t="str">
            <v>Cap</v>
          </cell>
          <cell r="Y2946" t="str">
            <v>12h30</v>
          </cell>
          <cell r="Z2946" t="str">
            <v>Cut Off: 12h30? Val:J+2?</v>
          </cell>
          <cell r="AB2946" t="str">
            <v>Non</v>
          </cell>
          <cell r="AC2946" t="str">
            <v>Oui</v>
          </cell>
          <cell r="AD2946">
            <v>2.8</v>
          </cell>
          <cell r="AE2946">
            <v>2.11</v>
          </cell>
        </row>
        <row r="2947">
          <cell r="A2947" t="str">
            <v>AT0000A09ZL0</v>
          </cell>
          <cell r="B2947" t="str">
            <v>Raiffeisen-Infrastruktur-Aktien VT</v>
          </cell>
          <cell r="C2947" t="str">
            <v/>
          </cell>
          <cell r="D2947">
            <v>2</v>
          </cell>
          <cell r="E2947" t="str">
            <v>SICAV</v>
          </cell>
          <cell r="F2947" t="str">
            <v>Raiffeisen Capital Management</v>
          </cell>
          <cell r="G2947" t="str">
            <v>Raiffeisen Kapitalanlage GmbH</v>
          </cell>
          <cell r="H2947" t="str">
            <v>EUR</v>
          </cell>
          <cell r="I2947" t="str">
            <v>Pas d'indice de référence</v>
          </cell>
          <cell r="J2947" t="str">
            <v>www.rcm-international.com</v>
          </cell>
          <cell r="K2947" t="str">
            <v>Secteur Infrastructure</v>
          </cell>
          <cell r="L2947" t="str">
            <v>Europe Fonds ouverts  - Actions Secteur Infrastructures</v>
          </cell>
          <cell r="M2947" t="str">
            <v>G0K0</v>
          </cell>
          <cell r="N2947" t="str">
            <v>G0K0B</v>
          </cell>
          <cell r="O2947" t="str">
            <v>Quotidien</v>
          </cell>
          <cell r="P2947" t="str">
            <v>Austria;Czech Republic;Spain;France;Italy;Slovenia;</v>
          </cell>
          <cell r="Q2947" t="str">
            <v>Non</v>
          </cell>
          <cell r="R2947" t="str">
            <v/>
          </cell>
          <cell r="S2947" t="str">
            <v/>
          </cell>
          <cell r="T2947" t="str">
            <v>International</v>
          </cell>
          <cell r="U2947" t="str">
            <v>Global</v>
          </cell>
          <cell r="V2947">
            <v>6</v>
          </cell>
          <cell r="W2947" t="str">
            <v>Non</v>
          </cell>
          <cell r="X2947" t="str">
            <v>Cap</v>
          </cell>
          <cell r="Y2947" t="str">
            <v>12h30</v>
          </cell>
          <cell r="Z2947" t="str">
            <v>Cut Off: 12h30  Val:J+3</v>
          </cell>
          <cell r="AB2947" t="str">
            <v>Non</v>
          </cell>
          <cell r="AC2947" t="str">
            <v>Oui</v>
          </cell>
          <cell r="AD2947">
            <v>2</v>
          </cell>
          <cell r="AE2947">
            <v>2.34</v>
          </cell>
        </row>
        <row r="2948">
          <cell r="A2948" t="str">
            <v>AT0000A1TB59</v>
          </cell>
          <cell r="B2948" t="str">
            <v>Raiffeisen-Nachhaltigkeit-EMAktien R VTA</v>
          </cell>
          <cell r="C2948" t="str">
            <v>Abosrption du support AT0000497268 Raiffeisen-EmergingMkts-Aktien R VT le 02/12/2021</v>
          </cell>
          <cell r="D2948">
            <v>0</v>
          </cell>
          <cell r="E2948" t="str">
            <v>Compagnie d'investissement de fonds ouverts</v>
          </cell>
          <cell r="F2948" t="str">
            <v>Raiffeisen Capital Management</v>
          </cell>
          <cell r="G2948" t="str">
            <v>Raiffeisen Kapitalanlage GmbH</v>
          </cell>
          <cell r="H2948" t="str">
            <v>EUR</v>
          </cell>
          <cell r="I2948" t="str">
            <v>Not Benchmarked</v>
          </cell>
          <cell r="J2948" t="str">
            <v>www.rcm-international.com</v>
          </cell>
          <cell r="K2948" t="str">
            <v>Actions Marchés Emergents</v>
          </cell>
          <cell r="L2948" t="str">
            <v>Europe Fonds ouverts  - Actions Marchés Emergents</v>
          </cell>
          <cell r="M2948" t="str">
            <v>FJ00</v>
          </cell>
          <cell r="N2948" t="str">
            <v>FJ00B</v>
          </cell>
          <cell r="O2948" t="str">
            <v>Quotidien</v>
          </cell>
          <cell r="P2948" t="str">
            <v>Autriche;Bulgarie;Suisse;République tchèque;Allemagne;France;Croatie;Hongrie;Italie;Pologne;Roumanie;Slovaquie;Slovénie;</v>
          </cell>
          <cell r="Q2948">
            <v>0</v>
          </cell>
          <cell r="R2948" t="str">
            <v/>
          </cell>
          <cell r="S2948" t="str">
            <v/>
          </cell>
          <cell r="T2948" t="str">
            <v>Marchés Emergents</v>
          </cell>
          <cell r="U2948" t="str">
            <v>Global Emerging Mkts</v>
          </cell>
          <cell r="V2948">
            <v>6</v>
          </cell>
          <cell r="W2948" t="str">
            <v>Non</v>
          </cell>
          <cell r="X2948" t="str">
            <v>Cap</v>
          </cell>
          <cell r="Y2948" t="str">
            <v>13h30</v>
          </cell>
          <cell r="Z2948" t="str">
            <v>J+1</v>
          </cell>
          <cell r="AA2948" t="str">
            <v>Label FNG Siegel 01/2022</v>
          </cell>
          <cell r="AB2948" t="str">
            <v>Oui</v>
          </cell>
          <cell r="AC2948" t="str">
            <v>Oui</v>
          </cell>
          <cell r="AD2948">
            <v>2</v>
          </cell>
          <cell r="AE2948">
            <v>2.2799999999999998</v>
          </cell>
        </row>
        <row r="2949">
          <cell r="A2949" t="str">
            <v>LU0160155981</v>
          </cell>
          <cell r="B2949" t="str">
            <v>RAM (Lux) Sys European Equities B EUR</v>
          </cell>
          <cell r="C2949" t="str">
            <v>Hors liste</v>
          </cell>
          <cell r="D2949">
            <v>0</v>
          </cell>
          <cell r="E2949" t="str">
            <v>SICAV</v>
          </cell>
          <cell r="F2949" t="str">
            <v>RAM Active Investments (Europe)</v>
          </cell>
          <cell r="G2949" t="str">
            <v>RAM Active Investments (Europe) S.A.</v>
          </cell>
          <cell r="H2949" t="str">
            <v>EUR</v>
          </cell>
          <cell r="I2949" t="str">
            <v>MSCI Europe NR EUR</v>
          </cell>
          <cell r="J2949" t="str">
            <v>www.ram-ai.com</v>
          </cell>
          <cell r="K2949" t="str">
            <v>Actions Europe Toutes Capitalisations</v>
          </cell>
          <cell r="L2949" t="str">
            <v>Europe Fonds ouverts  - Actions Europe Flex Cap</v>
          </cell>
          <cell r="M2949" t="str">
            <v>FCCC</v>
          </cell>
          <cell r="N2949" t="str">
            <v>FCCCB</v>
          </cell>
          <cell r="O2949" t="str">
            <v>Quotidien</v>
          </cell>
          <cell r="P2949" t="str">
            <v>Austria;Belgium;Switzerland;Germany;Denmark;Spain;Finland;France;United Kingdom;Italy;Luxembourg;Norway;Sweden;</v>
          </cell>
          <cell r="Q2949" t="str">
            <v>Non</v>
          </cell>
          <cell r="R2949" t="str">
            <v/>
          </cell>
          <cell r="S2949" t="str">
            <v/>
          </cell>
          <cell r="T2949" t="str">
            <v>Europe</v>
          </cell>
          <cell r="U2949" t="str">
            <v>Europe</v>
          </cell>
          <cell r="V2949">
            <v>6</v>
          </cell>
          <cell r="W2949" t="str">
            <v>Non</v>
          </cell>
          <cell r="X2949" t="str">
            <v>Cap</v>
          </cell>
          <cell r="AB2949" t="str">
            <v>Non</v>
          </cell>
          <cell r="AC2949" t="str">
            <v>Oui</v>
          </cell>
          <cell r="AD2949">
            <v>1.2</v>
          </cell>
          <cell r="AE2949">
            <v>1.92</v>
          </cell>
        </row>
        <row r="2950">
          <cell r="A2950" t="str">
            <v>LU0160156013</v>
          </cell>
          <cell r="B2950" t="str">
            <v>RAM (Lux) Sys US Sustainable Eqs B USD</v>
          </cell>
          <cell r="C2950" t="str">
            <v>Hors liste</v>
          </cell>
          <cell r="D2950">
            <v>0</v>
          </cell>
          <cell r="E2950" t="str">
            <v>SICAV</v>
          </cell>
          <cell r="F2950" t="str">
            <v>RAM Active Investments (Europe)</v>
          </cell>
          <cell r="G2950" t="str">
            <v>RAM Active Investments (Europe) S.A.</v>
          </cell>
          <cell r="H2950" t="str">
            <v>USD</v>
          </cell>
          <cell r="I2950" t="str">
            <v>MSCI North America NR USD</v>
          </cell>
          <cell r="J2950" t="str">
            <v>www.ram-ai.com</v>
          </cell>
          <cell r="K2950" t="str">
            <v>Actions US Grandes Capitalisations Mixte</v>
          </cell>
          <cell r="L2950" t="str">
            <v>Europe Fonds ouverts  - Actions Etats-Unis Gdes Cap. Mixte</v>
          </cell>
          <cell r="M2950" t="str">
            <v>FFAC</v>
          </cell>
          <cell r="N2950" t="str">
            <v>FFACB</v>
          </cell>
          <cell r="O2950" t="str">
            <v>Quotidien</v>
          </cell>
          <cell r="P2950" t="str">
            <v>Austria;Belgium;Switzerland;Germany;Denmark;Spain;Finland;France;United Kingdom;Italy;Luxembourg;Norway;Sweden;</v>
          </cell>
          <cell r="Q2950" t="str">
            <v>NON</v>
          </cell>
          <cell r="R2950" t="str">
            <v/>
          </cell>
          <cell r="S2950" t="str">
            <v/>
          </cell>
          <cell r="T2950" t="str">
            <v>Amérique du Nord</v>
          </cell>
          <cell r="U2950" t="str">
            <v>États-Unis d'Amérique</v>
          </cell>
          <cell r="V2950">
            <v>6</v>
          </cell>
          <cell r="W2950" t="str">
            <v>Non</v>
          </cell>
          <cell r="X2950" t="str">
            <v>Cap</v>
          </cell>
          <cell r="AB2950" t="str">
            <v>Oui</v>
          </cell>
          <cell r="AC2950" t="str">
            <v>Oui</v>
          </cell>
          <cell r="AD2950">
            <v>1.2</v>
          </cell>
          <cell r="AE2950">
            <v>2.2000000000000002</v>
          </cell>
        </row>
        <row r="2951">
          <cell r="A2951" t="str">
            <v>LU0268507380</v>
          </cell>
          <cell r="B2951" t="str">
            <v>RAM (Lux) Sys US Sustainable Eqs GH EUR</v>
          </cell>
          <cell r="C2951" t="str">
            <v/>
          </cell>
          <cell r="D2951">
            <v>0</v>
          </cell>
          <cell r="E2951" t="str">
            <v>SICAV</v>
          </cell>
          <cell r="F2951" t="str">
            <v>RAM Active Investments (Europe)</v>
          </cell>
          <cell r="G2951" t="str">
            <v>RAM Active Investments (Europe) S.A.</v>
          </cell>
          <cell r="H2951" t="str">
            <v>EUR</v>
          </cell>
          <cell r="I2951" t="str">
            <v>MSCI North America NR USD</v>
          </cell>
          <cell r="J2951" t="str">
            <v>www.ram-ai.com</v>
          </cell>
          <cell r="K2951" t="str">
            <v>Actions autres</v>
          </cell>
          <cell r="L2951" t="str">
            <v>Europe Fonds ouverts  - Autres actions</v>
          </cell>
          <cell r="M2951" t="str">
            <v>FTZZ</v>
          </cell>
          <cell r="N2951" t="str">
            <v>FTZZB</v>
          </cell>
          <cell r="O2951" t="str">
            <v>Quotidien</v>
          </cell>
          <cell r="P2951" t="str">
            <v>Austria;Belgium;Switzerland;Germany;Denmark;Spain;Finland;France;United Kingdom;Italy;Luxembourg;Norway;Sweden;</v>
          </cell>
          <cell r="Q2951" t="str">
            <v>NON</v>
          </cell>
          <cell r="R2951" t="str">
            <v/>
          </cell>
          <cell r="S2951" t="str">
            <v/>
          </cell>
          <cell r="T2951" t="str">
            <v>Amérique du Nord</v>
          </cell>
          <cell r="U2951" t="str">
            <v>États-Unis d'Amérique</v>
          </cell>
          <cell r="V2951">
            <v>6</v>
          </cell>
          <cell r="W2951" t="str">
            <v>Non</v>
          </cell>
          <cell r="X2951" t="str">
            <v>Cap</v>
          </cell>
          <cell r="AB2951" t="str">
            <v>Oui</v>
          </cell>
          <cell r="AC2951" t="str">
            <v>Oui</v>
          </cell>
          <cell r="AD2951">
            <v>1.6</v>
          </cell>
          <cell r="AE2951">
            <v>2.71</v>
          </cell>
        </row>
        <row r="2952">
          <cell r="A2952" t="str">
            <v>LU0424800612</v>
          </cell>
          <cell r="B2952" t="str">
            <v>RAM (Lux) Sys Emg Mkts Equities L EUR</v>
          </cell>
          <cell r="D2952">
            <v>1</v>
          </cell>
          <cell r="E2952" t="str">
            <v>SICAV</v>
          </cell>
          <cell r="F2952" t="str">
            <v>RAM Active Investments (Europe)</v>
          </cell>
          <cell r="G2952" t="str">
            <v>RAM Active Investments (Europe) S.A.</v>
          </cell>
          <cell r="H2952" t="str">
            <v>EUR</v>
          </cell>
          <cell r="I2952" t="str">
            <v>MSCI EM NR USD</v>
          </cell>
          <cell r="J2952" t="str">
            <v>www.ram-ai.com</v>
          </cell>
          <cell r="K2952" t="str">
            <v>Actions Marchés Emergents</v>
          </cell>
          <cell r="L2952" t="str">
            <v>Europe Fonds ouverts  - Actions Marchés Emergents</v>
          </cell>
          <cell r="M2952" t="str">
            <v>FJ00</v>
          </cell>
          <cell r="N2952" t="str">
            <v>FJ00B</v>
          </cell>
          <cell r="O2952" t="str">
            <v>Quotidien</v>
          </cell>
          <cell r="P2952" t="str">
            <v>Austria;Belgium;Switzerland;Germany;Denmark;Spain;Finland;France;United Kingdom;Italy;Luxembourg;Netherlands;Norway;Sweden;</v>
          </cell>
          <cell r="Q2952" t="str">
            <v>Non</v>
          </cell>
          <cell r="R2952" t="str">
            <v/>
          </cell>
          <cell r="S2952" t="str">
            <v>+ 85 ans</v>
          </cell>
          <cell r="T2952" t="str">
            <v>Marchés Emergents</v>
          </cell>
          <cell r="U2952" t="str">
            <v>Global Emerging Mkts</v>
          </cell>
          <cell r="V2952">
            <v>5</v>
          </cell>
          <cell r="W2952" t="str">
            <v>Non</v>
          </cell>
          <cell r="X2952" t="str">
            <v>Cap</v>
          </cell>
          <cell r="Y2952" t="str">
            <v>12h00 J-1</v>
          </cell>
          <cell r="Z2952" t="str">
            <v>J+3</v>
          </cell>
          <cell r="AB2952" t="str">
            <v>Non</v>
          </cell>
          <cell r="AC2952" t="str">
            <v>Oui</v>
          </cell>
          <cell r="AD2952">
            <v>1.2</v>
          </cell>
          <cell r="AE2952">
            <v>1.95</v>
          </cell>
        </row>
        <row r="2953">
          <cell r="A2953" t="str">
            <v>LU0268506903</v>
          </cell>
          <cell r="B2953" t="str">
            <v>RAM (Lux) Sys European Equities F EUR</v>
          </cell>
          <cell r="C2953" t="str">
            <v>retrait sel 1818 juin 2013</v>
          </cell>
          <cell r="D2953">
            <v>0</v>
          </cell>
          <cell r="E2953" t="str">
            <v>SICAV</v>
          </cell>
          <cell r="F2953" t="str">
            <v>RAM Active Investments (Europe)</v>
          </cell>
          <cell r="G2953" t="str">
            <v>RAM Active Investments (Europe) S.A.</v>
          </cell>
          <cell r="H2953" t="str">
            <v>EUR</v>
          </cell>
          <cell r="I2953" t="str">
            <v>MSCI Europe NR EUR</v>
          </cell>
          <cell r="J2953" t="str">
            <v>www.ram-ai.com</v>
          </cell>
          <cell r="K2953" t="str">
            <v>Actions Europe Toutes Capitalisations</v>
          </cell>
          <cell r="L2953" t="str">
            <v>Europe Fonds ouverts  - Actions Europe Flex Cap</v>
          </cell>
          <cell r="M2953" t="str">
            <v>FCCC</v>
          </cell>
          <cell r="N2953" t="str">
            <v>FCCCB</v>
          </cell>
          <cell r="O2953" t="str">
            <v>Quotidien</v>
          </cell>
          <cell r="P2953" t="str">
            <v>Austria;Switzerland;Germany;Denmark;Spain;Finland;France;United Kingdom;Italy;Luxembourg;Norway;Sweden;</v>
          </cell>
          <cell r="Q2953" t="str">
            <v>Non</v>
          </cell>
          <cell r="R2953" t="str">
            <v/>
          </cell>
          <cell r="S2953" t="str">
            <v/>
          </cell>
          <cell r="T2953" t="str">
            <v>Europe</v>
          </cell>
          <cell r="U2953" t="str">
            <v>Europe</v>
          </cell>
          <cell r="V2953">
            <v>6</v>
          </cell>
          <cell r="W2953" t="str">
            <v>Non</v>
          </cell>
          <cell r="X2953" t="str">
            <v>Cap</v>
          </cell>
          <cell r="AB2953" t="str">
            <v>Non</v>
          </cell>
          <cell r="AC2953" t="str">
            <v>Oui</v>
          </cell>
          <cell r="AD2953">
            <v>1.6</v>
          </cell>
          <cell r="AE2953">
            <v>2.41</v>
          </cell>
        </row>
        <row r="2954">
          <cell r="A2954" t="str">
            <v>LU0705071453</v>
          </cell>
          <cell r="B2954" t="str">
            <v>RAM (Lux) Sys L/S European Eq B EUR</v>
          </cell>
          <cell r="D2954">
            <v>1</v>
          </cell>
          <cell r="E2954" t="str">
            <v>SICAV</v>
          </cell>
          <cell r="F2954" t="str">
            <v>RAM Active Investments (Europe)</v>
          </cell>
          <cell r="G2954" t="str">
            <v>RAM Active Investments (Europe) S.A.</v>
          </cell>
          <cell r="H2954" t="str">
            <v>EUR</v>
          </cell>
          <cell r="I2954" t="str">
            <v>MSCI Europe NR EUR</v>
          </cell>
          <cell r="J2954" t="str">
            <v>www.ram-ai.com</v>
          </cell>
          <cell r="K2954" t="str">
            <v>Gestion Alternative</v>
          </cell>
          <cell r="L2954" t="str">
            <v>Europe Fonds ouverts  - Alt - Market Neutral - Actions</v>
          </cell>
          <cell r="M2954" t="str">
            <v>D000</v>
          </cell>
          <cell r="N2954" t="str">
            <v>D000B</v>
          </cell>
          <cell r="O2954" t="str">
            <v>Quotidien</v>
          </cell>
          <cell r="P2954" t="str">
            <v>Austria;Belgium;Switzerland;Germany;Spain;France;United Kingdom;Italy;Luxembourg;Netherlands;Sweden;</v>
          </cell>
          <cell r="Q2954" t="str">
            <v>Non</v>
          </cell>
          <cell r="R2954" t="str">
            <v/>
          </cell>
          <cell r="S2954" t="str">
            <v>+ 85 ans</v>
          </cell>
          <cell r="T2954" t="str">
            <v>Europe</v>
          </cell>
          <cell r="U2954" t="str">
            <v>Europe</v>
          </cell>
          <cell r="V2954">
            <v>5</v>
          </cell>
          <cell r="W2954" t="str">
            <v>Non</v>
          </cell>
          <cell r="X2954" t="str">
            <v>Cap</v>
          </cell>
          <cell r="Y2954" t="str">
            <v>12h00 J-2</v>
          </cell>
          <cell r="Z2954" t="str">
            <v>J+3</v>
          </cell>
          <cell r="AB2954" t="str">
            <v>Non</v>
          </cell>
          <cell r="AC2954" t="str">
            <v>Oui</v>
          </cell>
          <cell r="AD2954">
            <v>1.6</v>
          </cell>
          <cell r="AE2954">
            <v>2.36</v>
          </cell>
        </row>
        <row r="2955">
          <cell r="A2955" t="str">
            <v>FR0000989410</v>
          </cell>
          <cell r="B2955" t="str">
            <v>Richelieu Cityzen R</v>
          </cell>
          <cell r="C2955" t="str">
            <v>Absorption du fonds FR0007373469 Richelieu France R le 05/03/2021 - retiré de Sélection1818 (février 2016)</v>
          </cell>
          <cell r="D2955">
            <v>11</v>
          </cell>
          <cell r="E2955" t="str">
            <v>FCP</v>
          </cell>
          <cell r="F2955" t="str">
            <v>Richelieu Gestion</v>
          </cell>
          <cell r="G2955" t="str">
            <v>Richelieu Gestion</v>
          </cell>
          <cell r="H2955" t="str">
            <v>EUR</v>
          </cell>
          <cell r="I2955" t="str">
            <v>Euro Stoxx NR EUR</v>
          </cell>
          <cell r="J2955" t="str">
            <v>https://www.richelieugestion.com/</v>
          </cell>
          <cell r="K2955" t="str">
            <v>Actions Europe Toutes Capitalisations</v>
          </cell>
          <cell r="L2955" t="str">
            <v>Europe Fonds ouverts  - Actions Europe Flex Cap</v>
          </cell>
          <cell r="M2955" t="str">
            <v>FCCC</v>
          </cell>
          <cell r="N2955" t="str">
            <v>FCCCB</v>
          </cell>
          <cell r="O2955" t="str">
            <v>Quotidien</v>
          </cell>
          <cell r="P2955" t="str">
            <v>Switzerland;France;Luxembourg;</v>
          </cell>
          <cell r="Q2955" t="str">
            <v>Oui</v>
          </cell>
          <cell r="R2955" t="str">
            <v/>
          </cell>
          <cell r="S2955" t="str">
            <v/>
          </cell>
          <cell r="T2955" t="str">
            <v>Europe</v>
          </cell>
          <cell r="U2955" t="str">
            <v>Europe</v>
          </cell>
          <cell r="V2955">
            <v>6</v>
          </cell>
          <cell r="W2955" t="str">
            <v>Non</v>
          </cell>
          <cell r="X2955" t="str">
            <v>Cap</v>
          </cell>
          <cell r="Y2955" t="str">
            <v>12h00</v>
          </cell>
          <cell r="Z2955" t="str">
            <v>J+2</v>
          </cell>
          <cell r="AA2955">
            <v>0</v>
          </cell>
          <cell r="AB2955" t="str">
            <v>Oui</v>
          </cell>
          <cell r="AC2955" t="str">
            <v>Oui</v>
          </cell>
          <cell r="AD2955">
            <v>2.39</v>
          </cell>
          <cell r="AE2955">
            <v>2.76</v>
          </cell>
        </row>
        <row r="2956">
          <cell r="A2956" t="str">
            <v>FR0000986846</v>
          </cell>
          <cell r="B2956" t="str">
            <v>Richelieu Harmonies ESG R</v>
          </cell>
          <cell r="C2956" t="str">
            <v>retiré de Sélection1818 (février 2016)</v>
          </cell>
          <cell r="D2956">
            <v>1</v>
          </cell>
          <cell r="E2956" t="str">
            <v>FCP</v>
          </cell>
          <cell r="F2956" t="str">
            <v>Richelieu Gestion</v>
          </cell>
          <cell r="G2956" t="str">
            <v>Richelieu Gestion</v>
          </cell>
          <cell r="H2956" t="str">
            <v>EUR</v>
          </cell>
          <cell r="I2956" t="str">
            <v>(Stoxx Global 1800 NR EUR) 25% + ( BBgBarc Series-E Euro Gov 3-5y TR EUR) 75%</v>
          </cell>
          <cell r="J2956" t="str">
            <v>https://www.richelieugestion.com/</v>
          </cell>
          <cell r="K2956" t="str">
            <v>Mixtes EUR Flexible</v>
          </cell>
          <cell r="L2956" t="str">
            <v>Europe Fonds ouverts  - Allocation EUR Flexible</v>
          </cell>
          <cell r="M2956" t="str">
            <v>EACA</v>
          </cell>
          <cell r="N2956" t="str">
            <v>EACAB</v>
          </cell>
          <cell r="O2956" t="str">
            <v>Quotidien</v>
          </cell>
          <cell r="P2956" t="str">
            <v>France</v>
          </cell>
          <cell r="Q2956" t="str">
            <v>Non</v>
          </cell>
          <cell r="R2956" t="str">
            <v/>
          </cell>
          <cell r="S2956" t="str">
            <v>+ 85 ans</v>
          </cell>
          <cell r="T2956" t="str">
            <v>International</v>
          </cell>
          <cell r="U2956" t="str">
            <v>Global</v>
          </cell>
          <cell r="V2956">
            <v>4</v>
          </cell>
          <cell r="W2956" t="str">
            <v>Non</v>
          </cell>
          <cell r="X2956" t="str">
            <v>Cap</v>
          </cell>
          <cell r="Y2956" t="str">
            <v>10h30</v>
          </cell>
          <cell r="Z2956" t="str">
            <v>Cut Off: 10h30  Val:J+2  DE:3%</v>
          </cell>
          <cell r="AB2956" t="str">
            <v>Oui</v>
          </cell>
          <cell r="AC2956" t="str">
            <v>Oui</v>
          </cell>
          <cell r="AD2956">
            <v>1.196</v>
          </cell>
          <cell r="AE2956">
            <v>1.79</v>
          </cell>
        </row>
        <row r="2957">
          <cell r="A2957" t="str">
            <v>FR0007045737</v>
          </cell>
          <cell r="B2957" t="str">
            <v>Richelieu Pragma Europe R</v>
          </cell>
          <cell r="C2957" t="str">
            <v>retiré de Sélection1818 (février 2016)</v>
          </cell>
          <cell r="D2957">
            <v>11</v>
          </cell>
          <cell r="E2957" t="str">
            <v>FCP</v>
          </cell>
          <cell r="F2957" t="str">
            <v>Richelieu Gestion</v>
          </cell>
          <cell r="G2957" t="str">
            <v>Richelieu Gestion</v>
          </cell>
          <cell r="H2957" t="str">
            <v>EUR</v>
          </cell>
          <cell r="I2957" t="str">
            <v>Euro Stoxx NR EUR</v>
          </cell>
          <cell r="J2957" t="str">
            <v>https://www.richelieugestion.com/</v>
          </cell>
          <cell r="K2957" t="str">
            <v>Actions Europe Grandes Capitalisations Croissance</v>
          </cell>
          <cell r="L2957" t="str">
            <v>Europe Fonds ouverts  - Actions Europe Gdes Cap. Croissance</v>
          </cell>
          <cell r="M2957" t="str">
            <v>FCBC</v>
          </cell>
          <cell r="N2957" t="str">
            <v>FCBCB</v>
          </cell>
          <cell r="O2957" t="str">
            <v>Quotidien</v>
          </cell>
          <cell r="P2957" t="str">
            <v>Switzerland;France;Luxembourg;</v>
          </cell>
          <cell r="Q2957" t="str">
            <v>Oui</v>
          </cell>
          <cell r="R2957" t="str">
            <v/>
          </cell>
          <cell r="S2957" t="str">
            <v/>
          </cell>
          <cell r="T2957" t="str">
            <v>Europe</v>
          </cell>
          <cell r="U2957" t="str">
            <v>Europe</v>
          </cell>
          <cell r="V2957">
            <v>6</v>
          </cell>
          <cell r="W2957" t="str">
            <v>Non</v>
          </cell>
          <cell r="X2957" t="str">
            <v>Cap</v>
          </cell>
          <cell r="Y2957" t="str">
            <v>12h00</v>
          </cell>
          <cell r="Z2957" t="str">
            <v>Cut Off: 12h00  Val:J+3  DE:</v>
          </cell>
          <cell r="AA2957">
            <v>0</v>
          </cell>
          <cell r="AB2957" t="str">
            <v>Oui</v>
          </cell>
          <cell r="AC2957" t="str">
            <v>Oui</v>
          </cell>
          <cell r="AD2957">
            <v>2.39</v>
          </cell>
          <cell r="AE2957">
            <v>2.94</v>
          </cell>
        </row>
        <row r="2958">
          <cell r="A2958" t="str">
            <v>FR0013456845</v>
          </cell>
          <cell r="B2958" t="str">
            <v>Richelieu America R EUR</v>
          </cell>
          <cell r="D2958">
            <v>7</v>
          </cell>
          <cell r="E2958" t="str">
            <v>FCP</v>
          </cell>
          <cell r="F2958" t="str">
            <v>Richelieu Gestion</v>
          </cell>
          <cell r="G2958" t="str">
            <v>Richelieu Gestion</v>
          </cell>
          <cell r="H2958" t="str">
            <v>EUR</v>
          </cell>
          <cell r="I2958" t="str">
            <v>STOXX USA 500 TR USD</v>
          </cell>
          <cell r="J2958" t="str">
            <v>https://www.richelieugestion.com/</v>
          </cell>
          <cell r="K2958" t="str">
            <v>Actions US Grandes Capitalisations Mixte</v>
          </cell>
          <cell r="L2958" t="str">
            <v>Europe Fonds ouverts  - Actions Etats-Unis Gdes Cap. Mixte</v>
          </cell>
          <cell r="M2958" t="str">
            <v>FFAC</v>
          </cell>
          <cell r="N2958" t="str">
            <v>FFACB</v>
          </cell>
          <cell r="O2958" t="str">
            <v>Quotidien</v>
          </cell>
          <cell r="P2958" t="str">
            <v>France</v>
          </cell>
          <cell r="Q2958" t="str">
            <v>Non</v>
          </cell>
          <cell r="R2958" t="str">
            <v/>
          </cell>
          <cell r="S2958" t="str">
            <v>+ 85 ans</v>
          </cell>
          <cell r="T2958" t="str">
            <v>Amérique du Nord</v>
          </cell>
          <cell r="U2958" t="str">
            <v>États-Unis d'Amérique</v>
          </cell>
          <cell r="V2958">
            <v>6</v>
          </cell>
          <cell r="W2958" t="str">
            <v>Non</v>
          </cell>
          <cell r="X2958" t="str">
            <v>Dist</v>
          </cell>
          <cell r="Y2958" t="str">
            <v>12h00</v>
          </cell>
          <cell r="Z2958" t="str">
            <v>J+2</v>
          </cell>
          <cell r="AB2958" t="str">
            <v>Oui</v>
          </cell>
          <cell r="AC2958" t="str">
            <v>Oui</v>
          </cell>
          <cell r="AD2958">
            <v>1.8</v>
          </cell>
          <cell r="AE2958">
            <v>1.8</v>
          </cell>
        </row>
        <row r="2959">
          <cell r="A2959" t="str">
            <v>FR0011689330</v>
          </cell>
          <cell r="B2959" t="str">
            <v>Richelieu Family Small Cap R</v>
          </cell>
          <cell r="C2959" t="str">
            <v>Absorption du fonds FR0010092197 Richelieu Croissance PME R le 05/01/2021</v>
          </cell>
          <cell r="D2959">
            <v>10</v>
          </cell>
          <cell r="E2959" t="str">
            <v>FCP</v>
          </cell>
          <cell r="F2959" t="str">
            <v>Richelieu Gestion</v>
          </cell>
          <cell r="G2959" t="str">
            <v>Richelieu Gestion</v>
          </cell>
          <cell r="H2959" t="str">
            <v>EUR</v>
          </cell>
          <cell r="I2959" t="str">
            <v>STOXX Europe Small 200 NR EUR</v>
          </cell>
          <cell r="J2959" t="str">
            <v>https://www.richelieugestion.com/</v>
          </cell>
          <cell r="K2959" t="str">
            <v>Actions Europe Petites Capitalisations</v>
          </cell>
          <cell r="L2959" t="str">
            <v>Europe Fonds ouverts  - Actions Europe Petites Cap.</v>
          </cell>
          <cell r="M2959" t="str">
            <v>FCE0</v>
          </cell>
          <cell r="N2959" t="str">
            <v>FCE0B</v>
          </cell>
          <cell r="O2959" t="str">
            <v>Quotidien</v>
          </cell>
          <cell r="P2959" t="str">
            <v>France</v>
          </cell>
          <cell r="Q2959" t="str">
            <v>Oui</v>
          </cell>
          <cell r="R2959" t="str">
            <v/>
          </cell>
          <cell r="S2959" t="str">
            <v/>
          </cell>
          <cell r="T2959" t="str">
            <v>Europe</v>
          </cell>
          <cell r="U2959" t="str">
            <v>Europe</v>
          </cell>
          <cell r="V2959">
            <v>6</v>
          </cell>
          <cell r="W2959" t="str">
            <v>Non</v>
          </cell>
          <cell r="X2959" t="str">
            <v>Cap</v>
          </cell>
          <cell r="Y2959" t="str">
            <v>12h00</v>
          </cell>
          <cell r="Z2959" t="str">
            <v>J+2</v>
          </cell>
          <cell r="AA2959">
            <v>0</v>
          </cell>
          <cell r="AB2959" t="str">
            <v>Oui</v>
          </cell>
          <cell r="AC2959" t="str">
            <v>Oui</v>
          </cell>
          <cell r="AD2959">
            <v>1.8</v>
          </cell>
          <cell r="AE2959">
            <v>2.5</v>
          </cell>
        </row>
        <row r="2960">
          <cell r="A2960" t="str">
            <v>FR0011330513</v>
          </cell>
          <cell r="B2960" t="str">
            <v>Richelieu Obligations Court Terme R</v>
          </cell>
          <cell r="D2960">
            <v>4</v>
          </cell>
          <cell r="E2960" t="str">
            <v>FCP</v>
          </cell>
          <cell r="F2960" t="str">
            <v>Richelieu Gestion</v>
          </cell>
          <cell r="G2960" t="str">
            <v>Richelieu Gestion</v>
          </cell>
          <cell r="H2960" t="str">
            <v>EUR</v>
          </cell>
          <cell r="I2960" t="str">
            <v>(Euro Short Term Rate) 30.000% + ( BBgBarc Euro Agg Corp 1-3 Yr TR EUR) 70.000%</v>
          </cell>
          <cell r="J2960" t="str">
            <v>https://www.richelieugestion.com/</v>
          </cell>
          <cell r="K2960" t="str">
            <v>Obligations Diversifiés EUR - Court terme</v>
          </cell>
          <cell r="L2960" t="str">
            <v>Europe Fonds ouverts  - Obligations EUR Diversifiées Court Terme</v>
          </cell>
          <cell r="M2960" t="str">
            <v>BBCA</v>
          </cell>
          <cell r="N2960" t="str">
            <v>BBCAB</v>
          </cell>
          <cell r="O2960" t="str">
            <v>Quotidien</v>
          </cell>
          <cell r="P2960" t="str">
            <v>France</v>
          </cell>
          <cell r="Q2960" t="str">
            <v>Non</v>
          </cell>
          <cell r="R2960" t="str">
            <v/>
          </cell>
          <cell r="S2960" t="str">
            <v>+ 85 ans</v>
          </cell>
          <cell r="T2960" t="str">
            <v>International</v>
          </cell>
          <cell r="U2960" t="str">
            <v>Global</v>
          </cell>
          <cell r="V2960">
            <v>2</v>
          </cell>
          <cell r="W2960" t="str">
            <v>Non</v>
          </cell>
          <cell r="X2960" t="str">
            <v>Cap</v>
          </cell>
          <cell r="Y2960" t="str">
            <v>11h30</v>
          </cell>
          <cell r="Z2960" t="str">
            <v>J+2</v>
          </cell>
          <cell r="AB2960" t="str">
            <v>Oui</v>
          </cell>
          <cell r="AC2960" t="str">
            <v>Oui</v>
          </cell>
          <cell r="AD2960">
            <v>0.4</v>
          </cell>
          <cell r="AE2960">
            <v>0.41</v>
          </cell>
        </row>
        <row r="2961">
          <cell r="A2961" t="str">
            <v>LU0187076913</v>
          </cell>
          <cell r="B2961" t="str">
            <v>Robeco Emerging Markets Equities D €</v>
          </cell>
          <cell r="D2961">
            <v>3</v>
          </cell>
          <cell r="E2961" t="str">
            <v>SICAV</v>
          </cell>
          <cell r="F2961" t="str">
            <v>Robeco</v>
          </cell>
          <cell r="G2961" t="str">
            <v>Robeco Institutional Asset Mgmt BV</v>
          </cell>
          <cell r="H2961" t="str">
            <v>EUR</v>
          </cell>
          <cell r="I2961" t="str">
            <v>MSCI EM NR EUR</v>
          </cell>
          <cell r="J2961" t="str">
            <v>www.robeco.com</v>
          </cell>
          <cell r="K2961" t="str">
            <v>Actions Marchés Emergents</v>
          </cell>
          <cell r="L2961" t="str">
            <v>Europe Fonds ouverts  - Actions Marchés Emergents</v>
          </cell>
          <cell r="M2961" t="str">
            <v>FJ00</v>
          </cell>
          <cell r="N2961" t="str">
            <v>FJ00B</v>
          </cell>
          <cell r="O2961" t="str">
            <v>Quotidien</v>
          </cell>
          <cell r="P2961" t="str">
            <v>Austria;Belgium;Switzerland;Chile;Germany;Spain;Finland;France;United Kingdom;Hong Kong;Italy;Luxembourg;Netherlands;Peru;Poland;Taiwan;</v>
          </cell>
          <cell r="Q2961" t="str">
            <v>Non</v>
          </cell>
          <cell r="R2961" t="str">
            <v/>
          </cell>
          <cell r="S2961" t="str">
            <v/>
          </cell>
          <cell r="T2961" t="str">
            <v>Marchés Emergents</v>
          </cell>
          <cell r="U2961" t="str">
            <v>Global Emerging Mkts</v>
          </cell>
          <cell r="V2961">
            <v>6</v>
          </cell>
          <cell r="W2961" t="str">
            <v>Non</v>
          </cell>
          <cell r="X2961" t="str">
            <v>Cap</v>
          </cell>
          <cell r="Y2961" t="str">
            <v>17h00</v>
          </cell>
          <cell r="Z2961" t="str">
            <v>J+3</v>
          </cell>
          <cell r="AB2961" t="str">
            <v>Non</v>
          </cell>
          <cell r="AC2961" t="str">
            <v>Oui</v>
          </cell>
          <cell r="AD2961">
            <v>1.5</v>
          </cell>
          <cell r="AE2961">
            <v>1.75</v>
          </cell>
        </row>
        <row r="2962">
          <cell r="A2962" t="str">
            <v>LU1700710939</v>
          </cell>
          <cell r="B2962" t="str">
            <v>Robeco FinTech D EUR</v>
          </cell>
          <cell r="D2962">
            <v>1</v>
          </cell>
          <cell r="E2962" t="str">
            <v>SICAV</v>
          </cell>
          <cell r="F2962" t="str">
            <v>Robeco</v>
          </cell>
          <cell r="G2962" t="str">
            <v>Robeco Institutional Asset Mgmt BV</v>
          </cell>
          <cell r="H2962" t="str">
            <v>EUR</v>
          </cell>
          <cell r="I2962" t="str">
            <v>MSCI ACWI NR EUR</v>
          </cell>
          <cell r="J2962" t="str">
            <v>www.robeco.com</v>
          </cell>
          <cell r="K2962" t="str">
            <v>Secteur Technologies</v>
          </cell>
          <cell r="L2962" t="str">
            <v>Europe Fonds ouverts  - Actions Secteur Technologies</v>
          </cell>
          <cell r="M2962" t="str">
            <v>G0R0</v>
          </cell>
          <cell r="N2962" t="str">
            <v>G0R0B</v>
          </cell>
          <cell r="O2962" t="str">
            <v>Quotidien</v>
          </cell>
          <cell r="P2962" t="str">
            <v>Belgium;Spain;France;Italy;Luxembourg;Singapore;</v>
          </cell>
          <cell r="Q2962" t="str">
            <v>Non</v>
          </cell>
          <cell r="R2962" t="str">
            <v/>
          </cell>
          <cell r="S2962" t="str">
            <v/>
          </cell>
          <cell r="T2962" t="str">
            <v>International</v>
          </cell>
          <cell r="U2962" t="str">
            <v>Global</v>
          </cell>
          <cell r="V2962">
            <v>6</v>
          </cell>
          <cell r="W2962" t="str">
            <v>Non</v>
          </cell>
          <cell r="X2962" t="str">
            <v>Cap</v>
          </cell>
          <cell r="Y2962" t="str">
            <v>15h00</v>
          </cell>
          <cell r="Z2962" t="str">
            <v>J+3</v>
          </cell>
          <cell r="AB2962" t="str">
            <v>Non</v>
          </cell>
          <cell r="AC2962" t="str">
            <v>Oui</v>
          </cell>
          <cell r="AD2962">
            <v>1.5</v>
          </cell>
          <cell r="AE2962">
            <v>1.71</v>
          </cell>
        </row>
        <row r="2963">
          <cell r="A2963" t="str">
            <v>LU0187079347</v>
          </cell>
          <cell r="B2963" t="str">
            <v>Robeco Global Consumer Trends D €</v>
          </cell>
          <cell r="C2963" t="str">
            <v>Hors liste / Retiré de Sélection1818 (février 2017)</v>
          </cell>
          <cell r="D2963">
            <v>2</v>
          </cell>
          <cell r="E2963" t="str">
            <v>SICAV</v>
          </cell>
          <cell r="F2963" t="str">
            <v>Robeco</v>
          </cell>
          <cell r="G2963" t="str">
            <v>Robeco Institutional Asset Mgmt BV</v>
          </cell>
          <cell r="H2963" t="str">
            <v>EUR</v>
          </cell>
          <cell r="I2963" t="str">
            <v>MSCI ACWI NR EUR</v>
          </cell>
          <cell r="J2963" t="str">
            <v>www.robeco.com</v>
          </cell>
          <cell r="K2963" t="str">
            <v>Actions International Grandes Capitalisations Croissance</v>
          </cell>
          <cell r="L2963" t="str">
            <v>Europe Fonds ouverts  - Actions Internationales Gdes Cap. Croissance</v>
          </cell>
          <cell r="M2963" t="str">
            <v>FEAE</v>
          </cell>
          <cell r="N2963" t="str">
            <v>FEAEB</v>
          </cell>
          <cell r="O2963" t="str">
            <v>Quotidien</v>
          </cell>
          <cell r="P2963" t="str">
            <v>Austria;Belgium;Switzerland;Chile;Germany;Spain;Finland;France;United Kingdom;Hong Kong;Luxembourg;Netherlands;Taiwan;</v>
          </cell>
          <cell r="Q2963" t="str">
            <v>Non</v>
          </cell>
          <cell r="R2963" t="str">
            <v/>
          </cell>
          <cell r="S2963" t="str">
            <v>+ 85 ans</v>
          </cell>
          <cell r="T2963" t="str">
            <v>International</v>
          </cell>
          <cell r="U2963" t="str">
            <v>Global</v>
          </cell>
          <cell r="V2963">
            <v>5</v>
          </cell>
          <cell r="W2963" t="str">
            <v>Non</v>
          </cell>
          <cell r="X2963" t="str">
            <v>Cap</v>
          </cell>
          <cell r="Y2963" t="str">
            <v>15h00 J-1</v>
          </cell>
          <cell r="Z2963" t="str">
            <v>J+2</v>
          </cell>
          <cell r="AB2963" t="str">
            <v>Non</v>
          </cell>
          <cell r="AC2963" t="str">
            <v>Oui</v>
          </cell>
          <cell r="AD2963">
            <v>1.5</v>
          </cell>
          <cell r="AE2963">
            <v>1.71</v>
          </cell>
        </row>
        <row r="2964">
          <cell r="A2964" t="str">
            <v>LU0934195610</v>
          </cell>
          <cell r="B2964" t="str">
            <v>Robeco Global Total Return Bond DH €</v>
          </cell>
          <cell r="C2964" t="str">
            <v>Ponctuel Premium / SL LUX</v>
          </cell>
          <cell r="D2964">
            <v>1</v>
          </cell>
          <cell r="E2964" t="str">
            <v>SICAV</v>
          </cell>
          <cell r="F2964" t="str">
            <v>Robeco</v>
          </cell>
          <cell r="G2964" t="str">
            <v>Robeco Institutional Asset Mgmt BV</v>
          </cell>
          <cell r="H2964" t="str">
            <v>EUR</v>
          </cell>
          <cell r="I2964" t="str">
            <v>BBgBarc Multiverse TR Hdg EUR</v>
          </cell>
          <cell r="J2964" t="str">
            <v>www.robeco.com</v>
          </cell>
          <cell r="K2964" t="str">
            <v>Obligations Monde - Couvert EUR</v>
          </cell>
          <cell r="L2964" t="str">
            <v>Europe Fonds ouverts  - Obligations Internationales Couvertes en EUR</v>
          </cell>
          <cell r="M2964" t="str">
            <v>BBJA</v>
          </cell>
          <cell r="N2964" t="str">
            <v>BBJAB</v>
          </cell>
          <cell r="O2964" t="str">
            <v>Quotidien</v>
          </cell>
          <cell r="P2964" t="str">
            <v>Belgium;Switzerland;Curaçao;Germany;France;United Kingdom;Netherlands;</v>
          </cell>
          <cell r="Q2964" t="str">
            <v>Non</v>
          </cell>
          <cell r="R2964" t="str">
            <v/>
          </cell>
          <cell r="S2964" t="str">
            <v>+ 85 ans</v>
          </cell>
          <cell r="T2964" t="str">
            <v>International</v>
          </cell>
          <cell r="U2964" t="str">
            <v>Global</v>
          </cell>
          <cell r="V2964">
            <v>3</v>
          </cell>
          <cell r="W2964" t="str">
            <v>Non</v>
          </cell>
          <cell r="X2964" t="str">
            <v>Cap</v>
          </cell>
          <cell r="Y2964" t="str">
            <v>15h00</v>
          </cell>
          <cell r="Z2964" t="str">
            <v>J+2</v>
          </cell>
          <cell r="AB2964" t="str">
            <v>Non</v>
          </cell>
          <cell r="AC2964" t="str">
            <v>Oui</v>
          </cell>
          <cell r="AD2964">
            <v>0.8</v>
          </cell>
          <cell r="AE2964">
            <v>1.01</v>
          </cell>
        </row>
        <row r="2965">
          <cell r="A2965" t="str">
            <v>LU0085136942</v>
          </cell>
          <cell r="B2965" t="str">
            <v>Robeco High Yield Bonds DH €</v>
          </cell>
          <cell r="C2965" t="str">
            <v>Refus SLSPL comité de référencement 03/2018 (KO cause rétro et attente succès - Barclays) / Hors liste</v>
          </cell>
          <cell r="D2965">
            <v>2</v>
          </cell>
          <cell r="E2965" t="str">
            <v>SICAV</v>
          </cell>
          <cell r="F2965" t="str">
            <v>Robeco</v>
          </cell>
          <cell r="G2965" t="str">
            <v>Robeco Institutional Asset Mgmt BV</v>
          </cell>
          <cell r="H2965" t="str">
            <v>EUR</v>
          </cell>
          <cell r="I2965" t="str">
            <v>BBgBarc USCpHY+PanE HY xFn2.5%Cp</v>
          </cell>
          <cell r="J2965" t="str">
            <v>www.robeco.com</v>
          </cell>
          <cell r="K2965" t="str">
            <v>Obligations Monde Haut Rendement</v>
          </cell>
          <cell r="L2965" t="str">
            <v>Europe Fonds ouverts  - Obligations Internationales Haut Rendement Couvertes en EUR</v>
          </cell>
          <cell r="M2965" t="str">
            <v>BCOB</v>
          </cell>
          <cell r="N2965" t="str">
            <v>BCOBB</v>
          </cell>
          <cell r="O2965" t="str">
            <v>Quotidien</v>
          </cell>
          <cell r="P2965" t="str">
            <v>Austria;Belgium;Switzerland;Chile;Germany;Spain;Finland;France;United Kingdom;Hong Kong;Italy;Luxembourg;Netherlands;Peru;Poland;</v>
          </cell>
          <cell r="Q2965" t="str">
            <v>Non</v>
          </cell>
          <cell r="R2965" t="str">
            <v/>
          </cell>
          <cell r="S2965" t="str">
            <v>+ 85 ans</v>
          </cell>
          <cell r="T2965" t="str">
            <v>International</v>
          </cell>
          <cell r="U2965" t="str">
            <v>Global</v>
          </cell>
          <cell r="V2965">
            <v>4</v>
          </cell>
          <cell r="W2965" t="str">
            <v>Non</v>
          </cell>
          <cell r="X2965" t="str">
            <v>Cap</v>
          </cell>
          <cell r="AB2965" t="str">
            <v>Non</v>
          </cell>
          <cell r="AC2965" t="str">
            <v>Oui</v>
          </cell>
          <cell r="AD2965">
            <v>1.1000000000000001</v>
          </cell>
          <cell r="AE2965">
            <v>1.31</v>
          </cell>
        </row>
        <row r="2966">
          <cell r="A2966" t="str">
            <v>NL0000289783</v>
          </cell>
          <cell r="B2966" t="str">
            <v>Robeco Sust Global Stars Eqs Fd EUR</v>
          </cell>
          <cell r="C2966" t="str">
            <v>Ponctuel Premium / SL LUX</v>
          </cell>
          <cell r="D2966">
            <v>2</v>
          </cell>
          <cell r="E2966" t="str">
            <v>SICAV</v>
          </cell>
          <cell r="F2966" t="str">
            <v>Robeco</v>
          </cell>
          <cell r="G2966" t="str">
            <v>Robeco Institutional Asset Mgmt BV</v>
          </cell>
          <cell r="H2966" t="str">
            <v>EUR</v>
          </cell>
          <cell r="I2966" t="str">
            <v>MSCI World NR EUR</v>
          </cell>
          <cell r="J2966" t="str">
            <v>www.robeco.com</v>
          </cell>
          <cell r="K2966" t="str">
            <v>Actions International Grandes Capitalisations Mixte</v>
          </cell>
          <cell r="L2966" t="str">
            <v>Europe Fonds ouverts  - Actions Internationales Gdes Cap. Mixte</v>
          </cell>
          <cell r="M2966" t="str">
            <v>FEAD</v>
          </cell>
          <cell r="N2966" t="str">
            <v>FEADB</v>
          </cell>
          <cell r="O2966" t="str">
            <v>Quotidien</v>
          </cell>
          <cell r="P2966" t="str">
            <v>Austria;Belgium;Switzerland;Germany;Spain;France;United Kingdom;Italy;Netherlands;Sweden;</v>
          </cell>
          <cell r="Q2966" t="str">
            <v>Non</v>
          </cell>
          <cell r="R2966" t="str">
            <v/>
          </cell>
          <cell r="S2966" t="str">
            <v>+ 85 ans</v>
          </cell>
          <cell r="T2966" t="str">
            <v>International</v>
          </cell>
          <cell r="U2966" t="str">
            <v>Global</v>
          </cell>
          <cell r="V2966">
            <v>5</v>
          </cell>
          <cell r="W2966" t="str">
            <v>Non</v>
          </cell>
          <cell r="X2966" t="str">
            <v>Dist</v>
          </cell>
          <cell r="Y2966" t="str">
            <v>15h00</v>
          </cell>
          <cell r="Z2966" t="str">
            <v>J+2</v>
          </cell>
          <cell r="AB2966" t="str">
            <v>Oui</v>
          </cell>
          <cell r="AC2966" t="str">
            <v>Oui</v>
          </cell>
          <cell r="AD2966">
            <v>1</v>
          </cell>
          <cell r="AE2966">
            <v>1.1599999999999999</v>
          </cell>
        </row>
        <row r="2967">
          <cell r="A2967" t="str">
            <v>LU0226953718</v>
          </cell>
          <cell r="B2967" t="str">
            <v>Robeco BP US Premium Equities D $</v>
          </cell>
          <cell r="C2967" t="str">
            <v/>
          </cell>
          <cell r="D2967">
            <v>1</v>
          </cell>
          <cell r="E2967" t="str">
            <v>SICAV</v>
          </cell>
          <cell r="F2967" t="str">
            <v>Robeco</v>
          </cell>
          <cell r="G2967" t="str">
            <v>Robeco Institutional Asset Mgmt BV</v>
          </cell>
          <cell r="H2967" t="str">
            <v>USD</v>
          </cell>
          <cell r="I2967" t="str">
            <v>Russell 3000 Value TR USD</v>
          </cell>
          <cell r="J2967" t="str">
            <v>www.robeco.com</v>
          </cell>
          <cell r="K2967" t="str">
            <v>Actions US Grandes Capitalisations Valeur</v>
          </cell>
          <cell r="L2967" t="str">
            <v>Europe Fonds ouverts  - Actions Etats-Unis Gdes Cap. Value</v>
          </cell>
          <cell r="M2967" t="str">
            <v>FFAB</v>
          </cell>
          <cell r="N2967" t="str">
            <v>FFABB</v>
          </cell>
          <cell r="O2967" t="str">
            <v>Quotidien</v>
          </cell>
          <cell r="P2967" t="str">
            <v>Austria;Belgium;Switzerland;Chile;Germany;Spain;Finland;France;United Kingdom;Hong Kong;Italy;Luxembourg;Netherlands;Peru;Poland;Taiwan;</v>
          </cell>
          <cell r="Q2967" t="str">
            <v>Non</v>
          </cell>
          <cell r="R2967" t="str">
            <v/>
          </cell>
          <cell r="S2967" t="str">
            <v>+ 85 ans</v>
          </cell>
          <cell r="T2967" t="str">
            <v>Amérique du Nord</v>
          </cell>
          <cell r="U2967" t="str">
            <v>États-Unis d'Amérique</v>
          </cell>
          <cell r="V2967">
            <v>5</v>
          </cell>
          <cell r="W2967" t="str">
            <v>Non</v>
          </cell>
          <cell r="X2967" t="str">
            <v>Cap</v>
          </cell>
          <cell r="Y2967" t="str">
            <v>15h00</v>
          </cell>
          <cell r="Z2967" t="str">
            <v>Cut Off: 15h00  Val:J+4  VL:J</v>
          </cell>
          <cell r="AB2967" t="str">
            <v>Non</v>
          </cell>
          <cell r="AC2967" t="str">
            <v>Oui</v>
          </cell>
          <cell r="AD2967">
            <v>1.5</v>
          </cell>
          <cell r="AE2967">
            <v>1.71</v>
          </cell>
        </row>
        <row r="2968">
          <cell r="A2968" t="str">
            <v>LU0320896664</v>
          </cell>
          <cell r="B2968" t="str">
            <v>Robeco BP US Premium Equities DH €</v>
          </cell>
          <cell r="D2968">
            <v>5</v>
          </cell>
          <cell r="E2968" t="str">
            <v>SICAV</v>
          </cell>
          <cell r="F2968" t="str">
            <v>Robeco</v>
          </cell>
          <cell r="G2968" t="str">
            <v>Robeco Institutional Asset Mgmt BV</v>
          </cell>
          <cell r="H2968" t="str">
            <v>EUR</v>
          </cell>
          <cell r="I2968" t="str">
            <v>Russell 3000 Value TR USD</v>
          </cell>
          <cell r="J2968" t="str">
            <v>www.robeco.com</v>
          </cell>
          <cell r="K2968" t="str">
            <v>Actions autres</v>
          </cell>
          <cell r="L2968" t="str">
            <v>Europe Fonds ouverts  - Autres actions</v>
          </cell>
          <cell r="M2968" t="str">
            <v>FTZZ</v>
          </cell>
          <cell r="N2968" t="str">
            <v>FTZZB</v>
          </cell>
          <cell r="O2968" t="str">
            <v>Quotidien</v>
          </cell>
          <cell r="P2968" t="str">
            <v>Austria;Belgium;Switzerland;Chile;Germany;Spain;Finland;France;United Kingdom;Hong Kong;Italy;Luxembourg;Netherlands;Poland;Taiwan;</v>
          </cell>
          <cell r="Q2968" t="str">
            <v>Non</v>
          </cell>
          <cell r="R2968" t="str">
            <v/>
          </cell>
          <cell r="S2968" t="str">
            <v>+ 85 ans</v>
          </cell>
          <cell r="T2968" t="str">
            <v>Amérique du Nord</v>
          </cell>
          <cell r="U2968" t="str">
            <v>États-Unis d'Amérique</v>
          </cell>
          <cell r="V2968">
            <v>5</v>
          </cell>
          <cell r="W2968" t="str">
            <v>Non</v>
          </cell>
          <cell r="X2968" t="str">
            <v>Cap</v>
          </cell>
          <cell r="Y2968" t="str">
            <v>15h00</v>
          </cell>
          <cell r="Z2968" t="str">
            <v>J+3</v>
          </cell>
          <cell r="AB2968" t="str">
            <v>Non</v>
          </cell>
          <cell r="AC2968" t="str">
            <v>Oui</v>
          </cell>
          <cell r="AD2968">
            <v>1.5</v>
          </cell>
          <cell r="AE2968">
            <v>1.71</v>
          </cell>
        </row>
        <row r="2969">
          <cell r="A2969" t="str">
            <v>NL0000289817</v>
          </cell>
          <cell r="B2969" t="str">
            <v>Rolinco N.V.</v>
          </cell>
          <cell r="C2969" t="str">
            <v>Ponctuel Premium / SL LUX</v>
          </cell>
          <cell r="D2969">
            <v>2</v>
          </cell>
          <cell r="E2969" t="str">
            <v>SICAV</v>
          </cell>
          <cell r="F2969" t="str">
            <v>Robeco</v>
          </cell>
          <cell r="G2969" t="str">
            <v>Robeco Institutional Asset Mgmt BV</v>
          </cell>
          <cell r="H2969" t="str">
            <v>EUR</v>
          </cell>
          <cell r="I2969" t="str">
            <v>MSCI ACWI NR USD</v>
          </cell>
          <cell r="J2969" t="str">
            <v>www.robeco.com</v>
          </cell>
          <cell r="K2969" t="str">
            <v>Actions International Grandes Capitalisations Croissance</v>
          </cell>
          <cell r="L2969" t="str">
            <v>Europe Fonds ouverts  - Actions Internationales Gdes Cap. Croissance</v>
          </cell>
          <cell r="M2969" t="str">
            <v>FEAE</v>
          </cell>
          <cell r="N2969" t="str">
            <v>FEAEB</v>
          </cell>
          <cell r="O2969" t="str">
            <v>Quotidien</v>
          </cell>
          <cell r="P2969" t="str">
            <v>Belgium;Switzerland;Germany;France;United Kingdom;Netherlands;</v>
          </cell>
          <cell r="Q2969" t="str">
            <v>Non</v>
          </cell>
          <cell r="R2969" t="str">
            <v/>
          </cell>
          <cell r="S2969" t="str">
            <v/>
          </cell>
          <cell r="T2969" t="str">
            <v>International</v>
          </cell>
          <cell r="U2969" t="str">
            <v>Global</v>
          </cell>
          <cell r="V2969">
            <v>6</v>
          </cell>
          <cell r="W2969" t="str">
            <v>Non</v>
          </cell>
          <cell r="X2969" t="str">
            <v>Dist</v>
          </cell>
          <cell r="Y2969" t="str">
            <v>15h00</v>
          </cell>
          <cell r="Z2969" t="str">
            <v>J+2</v>
          </cell>
          <cell r="AB2969" t="str">
            <v>Oui</v>
          </cell>
          <cell r="AC2969" t="str">
            <v>Oui</v>
          </cell>
          <cell r="AD2969">
            <v>1</v>
          </cell>
          <cell r="AE2969">
            <v>1.1599999999999999</v>
          </cell>
        </row>
        <row r="2970">
          <cell r="A2970" t="str">
            <v>LU0187077218</v>
          </cell>
          <cell r="B2970" t="str">
            <v>Robeco Sustainable Eurp Stars Eqs D EUR</v>
          </cell>
          <cell r="C2970" t="str">
            <v/>
          </cell>
          <cell r="D2970">
            <v>7</v>
          </cell>
          <cell r="E2970" t="str">
            <v>SICAV</v>
          </cell>
          <cell r="F2970" t="str">
            <v>Robeco</v>
          </cell>
          <cell r="G2970" t="str">
            <v>Robeco Institutional Asset Mgmt BV</v>
          </cell>
          <cell r="H2970" t="str">
            <v>EUR</v>
          </cell>
          <cell r="I2970" t="str">
            <v>MSCI Europe NR EUR</v>
          </cell>
          <cell r="J2970" t="str">
            <v>www.robeco.com</v>
          </cell>
          <cell r="K2970" t="str">
            <v>Actions Europe Grandes Capitalisations Mixte</v>
          </cell>
          <cell r="L2970" t="str">
            <v>Europe Fonds ouverts  - Actions Europe Gdes Cap. Mixte</v>
          </cell>
          <cell r="M2970" t="str">
            <v>FCBB</v>
          </cell>
          <cell r="N2970" t="str">
            <v>FCBBB</v>
          </cell>
          <cell r="O2970" t="str">
            <v>Quotidien</v>
          </cell>
          <cell r="P2970" t="str">
            <v>Austria;Belgium;Switzerland;Chile;Germany;Spain;Finland;France;United Kingdom;Italy;Luxembourg;Netherlands;Peru;</v>
          </cell>
          <cell r="Q2970" t="str">
            <v>Non</v>
          </cell>
          <cell r="R2970" t="str">
            <v/>
          </cell>
          <cell r="S2970" t="str">
            <v>+ 85 ans</v>
          </cell>
          <cell r="T2970" t="str">
            <v>Europe</v>
          </cell>
          <cell r="U2970" t="str">
            <v>Europe</v>
          </cell>
          <cell r="V2970">
            <v>5</v>
          </cell>
          <cell r="W2970" t="str">
            <v>Non</v>
          </cell>
          <cell r="X2970" t="str">
            <v>Cap</v>
          </cell>
          <cell r="AA2970" t="str">
            <v>Label ISR</v>
          </cell>
          <cell r="AB2970" t="str">
            <v>Oui</v>
          </cell>
          <cell r="AC2970" t="str">
            <v>Oui</v>
          </cell>
          <cell r="AD2970">
            <v>1.25</v>
          </cell>
          <cell r="AE2970">
            <v>1.46</v>
          </cell>
        </row>
        <row r="2971">
          <cell r="A2971" t="str">
            <v>LU0329355670</v>
          </cell>
          <cell r="B2971" t="str">
            <v>Robeco QI EM Active Equities D €</v>
          </cell>
          <cell r="C2971" t="str">
            <v>non référencé</v>
          </cell>
          <cell r="D2971">
            <v>2</v>
          </cell>
          <cell r="E2971" t="str">
            <v>SICAV</v>
          </cell>
          <cell r="F2971" t="str">
            <v>Robeco</v>
          </cell>
          <cell r="G2971" t="str">
            <v>Robeco Institutional Asset Mgmt BV</v>
          </cell>
          <cell r="H2971" t="str">
            <v>EUR</v>
          </cell>
          <cell r="I2971" t="str">
            <v>MSCI EM NR USD</v>
          </cell>
          <cell r="J2971" t="str">
            <v>www.robeco.com</v>
          </cell>
          <cell r="K2971" t="str">
            <v>Actions Marchés Emergents</v>
          </cell>
          <cell r="L2971" t="str">
            <v>Europe Fonds ouverts  - Actions Marchés Emergents</v>
          </cell>
          <cell r="M2971" t="str">
            <v>FJ00</v>
          </cell>
          <cell r="N2971" t="str">
            <v>FJ00B</v>
          </cell>
          <cell r="O2971" t="str">
            <v>Quotidien</v>
          </cell>
          <cell r="P2971" t="str">
            <v>Austria;Belgium;Switzerland;Germany;Spain;Finland;France;Hong Kong;Luxembourg;Netherlands;</v>
          </cell>
          <cell r="Q2971" t="str">
            <v>Non</v>
          </cell>
          <cell r="R2971" t="str">
            <v/>
          </cell>
          <cell r="S2971" t="str">
            <v/>
          </cell>
          <cell r="T2971" t="str">
            <v>Marchés Emergents</v>
          </cell>
          <cell r="U2971" t="str">
            <v>Global Emerging Mkts</v>
          </cell>
          <cell r="V2971">
            <v>6</v>
          </cell>
          <cell r="W2971" t="str">
            <v>Non</v>
          </cell>
          <cell r="X2971" t="str">
            <v>Cap</v>
          </cell>
          <cell r="AB2971" t="str">
            <v>Non</v>
          </cell>
          <cell r="AC2971" t="str">
            <v>Oui</v>
          </cell>
          <cell r="AD2971">
            <v>1.25</v>
          </cell>
          <cell r="AE2971">
            <v>1.5</v>
          </cell>
        </row>
        <row r="2972">
          <cell r="A2972" t="str">
            <v>LU0085135894</v>
          </cell>
          <cell r="B2972" t="str">
            <v>Robeco All Strategy Euro Bonds D €</v>
          </cell>
          <cell r="C2972" t="str">
            <v/>
          </cell>
          <cell r="D2972">
            <v>2</v>
          </cell>
          <cell r="E2972" t="str">
            <v>SICAV</v>
          </cell>
          <cell r="F2972" t="str">
            <v>Robeco</v>
          </cell>
          <cell r="G2972" t="str">
            <v>Robeco Institutional Asset Mgmt BV</v>
          </cell>
          <cell r="H2972" t="str">
            <v>EUR</v>
          </cell>
          <cell r="I2972" t="str">
            <v>BBgBarc Euro Agg Bond TR EUR</v>
          </cell>
          <cell r="J2972" t="str">
            <v>www.robeco.com</v>
          </cell>
          <cell r="K2972" t="str">
            <v>Obligations Diversifiées EUR</v>
          </cell>
          <cell r="L2972" t="str">
            <v>Europe Fonds ouverts  - Obligations EUR Diversifiées</v>
          </cell>
          <cell r="M2972" t="str">
            <v>BBDA</v>
          </cell>
          <cell r="N2972" t="str">
            <v>BBDAB</v>
          </cell>
          <cell r="O2972" t="str">
            <v>Quotidien</v>
          </cell>
          <cell r="P2972" t="str">
            <v>Austria;Belgium;Switzerland;Germany;Spain;France;United Kingdom;Ireland;Italy;Luxembourg;Netherlands;Norway;</v>
          </cell>
          <cell r="Q2972" t="str">
            <v>Non</v>
          </cell>
          <cell r="R2972" t="str">
            <v/>
          </cell>
          <cell r="S2972" t="str">
            <v>+ 85 ans</v>
          </cell>
          <cell r="T2972" t="str">
            <v>Europe</v>
          </cell>
          <cell r="U2972" t="str">
            <v>Europe</v>
          </cell>
          <cell r="V2972">
            <v>3</v>
          </cell>
          <cell r="W2972" t="str">
            <v>Non</v>
          </cell>
          <cell r="X2972" t="str">
            <v>Cap</v>
          </cell>
          <cell r="AB2972" t="str">
            <v>Non</v>
          </cell>
          <cell r="AC2972" t="str">
            <v>Oui</v>
          </cell>
          <cell r="AD2972">
            <v>0.7</v>
          </cell>
          <cell r="AE2972">
            <v>0.91</v>
          </cell>
        </row>
        <row r="2973">
          <cell r="A2973" t="str">
            <v>LU0084617165</v>
          </cell>
          <cell r="B2973" t="str">
            <v>Robeco Asia-Pacific Equities D €</v>
          </cell>
          <cell r="C2973" t="str">
            <v/>
          </cell>
          <cell r="D2973">
            <v>2</v>
          </cell>
          <cell r="E2973" t="str">
            <v>SICAV</v>
          </cell>
          <cell r="F2973" t="str">
            <v>Robeco</v>
          </cell>
          <cell r="G2973" t="str">
            <v>Robeco Institutional Asset Mgmt BV</v>
          </cell>
          <cell r="H2973" t="str">
            <v>EUR</v>
          </cell>
          <cell r="I2973" t="str">
            <v>MSCI AC Asia Pacific NR USD</v>
          </cell>
          <cell r="J2973" t="str">
            <v>www.robeco.com</v>
          </cell>
          <cell r="K2973" t="str">
            <v>Actions Asie-Pacifique</v>
          </cell>
          <cell r="L2973" t="str">
            <v>Europe Fonds ouverts  - Asia-Pacific Equity</v>
          </cell>
          <cell r="M2973" t="str">
            <v>FM00</v>
          </cell>
          <cell r="N2973" t="str">
            <v>FM00B</v>
          </cell>
          <cell r="O2973" t="str">
            <v>Quotidien</v>
          </cell>
          <cell r="P2973" t="str">
            <v>Austria;Belgium;Switzerland;Chile;Germany;Spain;Finland;France;United Kingdom;Hong Kong;Italy;Luxembourg;Netherlands;Peru;Taiwan;</v>
          </cell>
          <cell r="Q2973" t="str">
            <v>Non</v>
          </cell>
          <cell r="R2973" t="str">
            <v/>
          </cell>
          <cell r="S2973" t="str">
            <v/>
          </cell>
          <cell r="T2973" t="str">
            <v>Asie - Pacifique</v>
          </cell>
          <cell r="U2973" t="str">
            <v>Asie Pacifique</v>
          </cell>
          <cell r="V2973">
            <v>6</v>
          </cell>
          <cell r="W2973" t="str">
            <v>Non</v>
          </cell>
          <cell r="X2973" t="str">
            <v>Cap</v>
          </cell>
          <cell r="AB2973" t="str">
            <v>Non</v>
          </cell>
          <cell r="AC2973" t="str">
            <v>Oui</v>
          </cell>
          <cell r="AD2973">
            <v>1.5</v>
          </cell>
          <cell r="AE2973">
            <v>1.75</v>
          </cell>
        </row>
        <row r="2974">
          <cell r="A2974" t="str">
            <v>LU0203975437</v>
          </cell>
          <cell r="B2974" t="str">
            <v>Robeco BP Global Premium Eqs D EUR</v>
          </cell>
          <cell r="C2974" t="str">
            <v/>
          </cell>
          <cell r="D2974">
            <v>2</v>
          </cell>
          <cell r="E2974" t="str">
            <v>SICAV</v>
          </cell>
          <cell r="F2974" t="str">
            <v>Robeco</v>
          </cell>
          <cell r="G2974" t="str">
            <v>Robeco Institutional Asset Mgmt BV</v>
          </cell>
          <cell r="H2974" t="str">
            <v>EUR</v>
          </cell>
          <cell r="I2974" t="str">
            <v>MSCI World NR EUR</v>
          </cell>
          <cell r="J2974" t="str">
            <v>www.robeco.com</v>
          </cell>
          <cell r="K2974" t="str">
            <v>Actions International Grandes Capitalisations Valeur</v>
          </cell>
          <cell r="L2974" t="str">
            <v>Europe Fonds ouverts  - Actions Internationales Gdes Cap. Value</v>
          </cell>
          <cell r="M2974" t="str">
            <v>FEAC</v>
          </cell>
          <cell r="N2974" t="str">
            <v>FEACB</v>
          </cell>
          <cell r="O2974" t="str">
            <v>Quotidien</v>
          </cell>
          <cell r="P2974" t="str">
            <v>Austria;Belgium;Switzerland;Germany;Spain;Finland;France;United Kingdom;Italy;Luxembourg;Netherlands;</v>
          </cell>
          <cell r="Q2974" t="str">
            <v>Non</v>
          </cell>
          <cell r="R2974" t="str">
            <v/>
          </cell>
          <cell r="S2974" t="str">
            <v>+ 85 ans</v>
          </cell>
          <cell r="T2974" t="str">
            <v>International</v>
          </cell>
          <cell r="U2974" t="str">
            <v>Global</v>
          </cell>
          <cell r="V2974">
            <v>5</v>
          </cell>
          <cell r="W2974" t="str">
            <v>Non</v>
          </cell>
          <cell r="X2974" t="str">
            <v>Cap</v>
          </cell>
          <cell r="AB2974" t="str">
            <v>Non</v>
          </cell>
          <cell r="AC2974" t="str">
            <v>Oui</v>
          </cell>
          <cell r="AD2974">
            <v>1.25</v>
          </cell>
          <cell r="AE2974">
            <v>1.46</v>
          </cell>
        </row>
        <row r="2975">
          <cell r="A2975" t="str">
            <v>LU0187077309</v>
          </cell>
          <cell r="B2975" t="str">
            <v>Robeco Chinese Equities D €</v>
          </cell>
          <cell r="D2975">
            <v>2</v>
          </cell>
          <cell r="E2975" t="str">
            <v>SICAV</v>
          </cell>
          <cell r="F2975" t="str">
            <v>Robeco</v>
          </cell>
          <cell r="G2975" t="str">
            <v>Robeco Institutional Asset Mgmt BV</v>
          </cell>
          <cell r="H2975" t="str">
            <v>EUR</v>
          </cell>
          <cell r="I2975" t="str">
            <v>Pas d'indice de référence</v>
          </cell>
          <cell r="J2975" t="str">
            <v>www.robeco.com</v>
          </cell>
          <cell r="K2975" t="str">
            <v>Actions Chine</v>
          </cell>
          <cell r="L2975" t="str">
            <v>Europe Fonds ouverts  - Actions Chine</v>
          </cell>
          <cell r="M2975" t="str">
            <v>FKD0</v>
          </cell>
          <cell r="N2975" t="str">
            <v>FKD0B</v>
          </cell>
          <cell r="O2975" t="str">
            <v>Quotidien</v>
          </cell>
          <cell r="P2975" t="str">
            <v>Austria;Belgium;Switzerland;Chile;Germany;Spain;Finland;France;United Kingdom;Hong Kong;Luxembourg;Netherlands;Peru;Taiwan;</v>
          </cell>
          <cell r="Q2975" t="str">
            <v>Non</v>
          </cell>
          <cell r="R2975" t="str">
            <v/>
          </cell>
          <cell r="S2975" t="str">
            <v/>
          </cell>
          <cell r="T2975" t="str">
            <v>Chine</v>
          </cell>
          <cell r="U2975" t="str">
            <v>Chine</v>
          </cell>
          <cell r="V2975">
            <v>6</v>
          </cell>
          <cell r="W2975" t="str">
            <v>Non</v>
          </cell>
          <cell r="X2975" t="str">
            <v>Cap</v>
          </cell>
          <cell r="AB2975" t="str">
            <v>Non</v>
          </cell>
          <cell r="AC2975" t="str">
            <v>Oui</v>
          </cell>
          <cell r="AD2975">
            <v>1.6</v>
          </cell>
          <cell r="AE2975">
            <v>1.85</v>
          </cell>
        </row>
        <row r="2976">
          <cell r="A2976" t="str">
            <v>LU0254836850</v>
          </cell>
          <cell r="B2976" t="str">
            <v>Robeco Emerging Stars Equities D €</v>
          </cell>
          <cell r="D2976">
            <v>2</v>
          </cell>
          <cell r="E2976" t="str">
            <v>SICAV</v>
          </cell>
          <cell r="F2976" t="str">
            <v>Robeco</v>
          </cell>
          <cell r="G2976" t="str">
            <v>Robeco Institutional Asset Mgmt BV</v>
          </cell>
          <cell r="H2976" t="str">
            <v>EUR</v>
          </cell>
          <cell r="I2976" t="str">
            <v>MSCI EM NR EUR</v>
          </cell>
          <cell r="J2976" t="str">
            <v>www.robeco.com</v>
          </cell>
          <cell r="K2976" t="str">
            <v>Actions Marchés Emergents</v>
          </cell>
          <cell r="L2976" t="str">
            <v>Europe Fonds ouverts  - Actions Marchés Emergents</v>
          </cell>
          <cell r="M2976" t="str">
            <v>FJ00</v>
          </cell>
          <cell r="N2976" t="str">
            <v>FJ00B</v>
          </cell>
          <cell r="O2976" t="str">
            <v>Quotidien</v>
          </cell>
          <cell r="P2976" t="str">
            <v>Austria;Belgium;Switzerland;Chile;Germany;Spain;Finland;France;United Kingdom;Italy;Luxembourg;Netherlands;Peru;</v>
          </cell>
          <cell r="Q2976" t="str">
            <v>Non</v>
          </cell>
          <cell r="R2976" t="str">
            <v/>
          </cell>
          <cell r="S2976" t="str">
            <v/>
          </cell>
          <cell r="T2976" t="str">
            <v>Marchés Emergents</v>
          </cell>
          <cell r="U2976" t="str">
            <v>Global Emerging Mkts</v>
          </cell>
          <cell r="V2976">
            <v>6</v>
          </cell>
          <cell r="W2976" t="str">
            <v>Non</v>
          </cell>
          <cell r="X2976" t="str">
            <v>Cap</v>
          </cell>
          <cell r="AB2976" t="str">
            <v>Non</v>
          </cell>
          <cell r="AC2976" t="str">
            <v>Oui</v>
          </cell>
          <cell r="AD2976">
            <v>1.5</v>
          </cell>
          <cell r="AE2976">
            <v>1.75</v>
          </cell>
        </row>
        <row r="2977">
          <cell r="A2977" t="str">
            <v>LU2216804216</v>
          </cell>
          <cell r="B2977" t="str">
            <v>Robeco FinTech X EUR</v>
          </cell>
          <cell r="D2977">
            <v>1</v>
          </cell>
          <cell r="E2977" t="str">
            <v>SICAV</v>
          </cell>
          <cell r="F2977" t="str">
            <v>Robeco</v>
          </cell>
          <cell r="G2977" t="str">
            <v>Robeco Institutional Asset Mgmt BV</v>
          </cell>
          <cell r="H2977" t="str">
            <v>EUR</v>
          </cell>
          <cell r="I2977" t="str">
            <v>MSCI ACWI NR EUR</v>
          </cell>
          <cell r="J2977" t="str">
            <v>www.robeco.com</v>
          </cell>
          <cell r="K2977" t="str">
            <v>Secteur Technologies</v>
          </cell>
          <cell r="L2977" t="str">
            <v>Europe Fonds ouverts  - Actions Secteur Technologies</v>
          </cell>
          <cell r="M2977" t="str">
            <v>G0R0</v>
          </cell>
          <cell r="N2977" t="str">
            <v>G0R0B</v>
          </cell>
          <cell r="O2977" t="str">
            <v>Quotidien</v>
          </cell>
          <cell r="P2977" t="str">
            <v>Austria;Belgium;Switzerland;Germany;France;United Kingdom;Luxembourg;Netherlands;</v>
          </cell>
          <cell r="Q2977">
            <v>0</v>
          </cell>
          <cell r="R2977" t="str">
            <v/>
          </cell>
          <cell r="S2977" t="str">
            <v/>
          </cell>
          <cell r="T2977" t="str">
            <v>International</v>
          </cell>
          <cell r="U2977" t="str">
            <v>Global</v>
          </cell>
          <cell r="V2977">
            <v>6</v>
          </cell>
          <cell r="W2977" t="str">
            <v>Non</v>
          </cell>
          <cell r="X2977" t="str">
            <v>Cap</v>
          </cell>
          <cell r="Y2977" t="str">
            <v>15h00</v>
          </cell>
          <cell r="Z2977" t="str">
            <v>J+3</v>
          </cell>
          <cell r="AB2977" t="str">
            <v>Non</v>
          </cell>
          <cell r="AC2977" t="str">
            <v>Oui</v>
          </cell>
          <cell r="AD2977">
            <v>0.75</v>
          </cell>
          <cell r="AE2977">
            <v>0.81</v>
          </cell>
        </row>
        <row r="2978">
          <cell r="A2978" t="str">
            <v>LU0974293671</v>
          </cell>
          <cell r="B2978" t="str">
            <v>Robeco MegaTrends D EUR</v>
          </cell>
          <cell r="D2978">
            <v>2</v>
          </cell>
          <cell r="E2978" t="str">
            <v>SICAV</v>
          </cell>
          <cell r="F2978" t="str">
            <v>Robeco</v>
          </cell>
          <cell r="G2978" t="str">
            <v>Robeco Institutional Asset Mgmt BV</v>
          </cell>
          <cell r="H2978" t="str">
            <v>EUR</v>
          </cell>
          <cell r="I2978" t="str">
            <v>MSCI ACWI NR EUR</v>
          </cell>
          <cell r="J2978" t="str">
            <v>www.robeco.com</v>
          </cell>
          <cell r="K2978" t="str">
            <v>Actions International Grandes Capitalisations Croissance</v>
          </cell>
          <cell r="L2978" t="str">
            <v>Europe Fonds ouverts  - Actions Internationales Gdes Cap. Croissance</v>
          </cell>
          <cell r="M2978" t="str">
            <v>FEAE</v>
          </cell>
          <cell r="N2978" t="str">
            <v>FEAEB</v>
          </cell>
          <cell r="O2978" t="str">
            <v>Quotidien</v>
          </cell>
          <cell r="P2978" t="str">
            <v>Germany;Luxembourg;</v>
          </cell>
          <cell r="Q2978" t="str">
            <v>Non</v>
          </cell>
          <cell r="R2978" t="str">
            <v/>
          </cell>
          <cell r="S2978" t="str">
            <v>+ 85 ans</v>
          </cell>
          <cell r="T2978" t="str">
            <v>International</v>
          </cell>
          <cell r="U2978" t="str">
            <v>Global</v>
          </cell>
          <cell r="V2978">
            <v>5</v>
          </cell>
          <cell r="W2978" t="str">
            <v>Non</v>
          </cell>
          <cell r="X2978" t="str">
            <v>Cap</v>
          </cell>
          <cell r="AB2978" t="str">
            <v>Oui</v>
          </cell>
          <cell r="AC2978" t="str">
            <v>Oui</v>
          </cell>
          <cell r="AD2978">
            <v>1.1000000000000001</v>
          </cell>
          <cell r="AE2978">
            <v>1.31</v>
          </cell>
        </row>
        <row r="2979">
          <cell r="A2979" t="str">
            <v>LU0387754996</v>
          </cell>
          <cell r="B2979" t="str">
            <v>Robeco Sustainable Glbl Stars Eqs D EUR</v>
          </cell>
          <cell r="C2979" t="str">
            <v/>
          </cell>
          <cell r="D2979">
            <v>2</v>
          </cell>
          <cell r="E2979" t="str">
            <v>SICAV</v>
          </cell>
          <cell r="F2979" t="str">
            <v>Robeco</v>
          </cell>
          <cell r="G2979" t="str">
            <v>Robeco Institutional Asset Mgmt BV</v>
          </cell>
          <cell r="H2979" t="str">
            <v>EUR</v>
          </cell>
          <cell r="I2979" t="str">
            <v>MSCI World NR EUR</v>
          </cell>
          <cell r="J2979" t="str">
            <v>www.robeco.com</v>
          </cell>
          <cell r="K2979" t="str">
            <v>Actions International Grandes Capitalisations Mixte</v>
          </cell>
          <cell r="L2979" t="str">
            <v>Europe Fonds ouverts  - Actions Internationales Gdes Cap. Mixte</v>
          </cell>
          <cell r="M2979" t="str">
            <v>FEAD</v>
          </cell>
          <cell r="N2979" t="str">
            <v>FEADB</v>
          </cell>
          <cell r="O2979" t="str">
            <v>Quotidien</v>
          </cell>
          <cell r="P2979" t="str">
            <v>Austria;Belgium;Switzerland;Germany;Spain;Finland;Luxembourg;Netherlands;Norway;</v>
          </cell>
          <cell r="Q2979" t="str">
            <v>Non</v>
          </cell>
          <cell r="R2979" t="str">
            <v/>
          </cell>
          <cell r="S2979" t="str">
            <v>+ 85 ans</v>
          </cell>
          <cell r="T2979" t="str">
            <v>International</v>
          </cell>
          <cell r="U2979" t="str">
            <v>Global</v>
          </cell>
          <cell r="V2979">
            <v>5</v>
          </cell>
          <cell r="W2979" t="str">
            <v>Non</v>
          </cell>
          <cell r="X2979" t="str">
            <v>Cap</v>
          </cell>
          <cell r="AB2979" t="str">
            <v>Oui</v>
          </cell>
          <cell r="AC2979" t="str">
            <v>Oui</v>
          </cell>
          <cell r="AD2979">
            <v>1.25</v>
          </cell>
          <cell r="AE2979">
            <v>1.46</v>
          </cell>
        </row>
        <row r="2980">
          <cell r="A2980" t="str">
            <v>LU0187077481</v>
          </cell>
          <cell r="B2980" t="str">
            <v>Robeco New World Financials D €</v>
          </cell>
          <cell r="D2980">
            <v>2</v>
          </cell>
          <cell r="E2980" t="str">
            <v>SICAV</v>
          </cell>
          <cell r="F2980" t="str">
            <v>Robeco</v>
          </cell>
          <cell r="G2980" t="str">
            <v>Robeco Institutional Asset Mgmt BV</v>
          </cell>
          <cell r="H2980" t="str">
            <v>EUR</v>
          </cell>
          <cell r="I2980" t="str">
            <v>MSCI ACWI/Financials NR USD</v>
          </cell>
          <cell r="J2980" t="str">
            <v>www.robeco.com</v>
          </cell>
          <cell r="K2980" t="str">
            <v>Secteur Finance</v>
          </cell>
          <cell r="L2980" t="str">
            <v>Europe Fonds ouverts  - Actions Secteur Finance</v>
          </cell>
          <cell r="M2980" t="str">
            <v>G0H0</v>
          </cell>
          <cell r="N2980" t="str">
            <v>G0H0B</v>
          </cell>
          <cell r="O2980" t="str">
            <v>Quotidien</v>
          </cell>
          <cell r="P2980" t="str">
            <v>Austria;Belgium;Switzerland;Chile;Germany;Spain;Finland;France;United Kingdom;Italy;Luxembourg;Netherlands;Peru;</v>
          </cell>
          <cell r="Q2980" t="str">
            <v>Non</v>
          </cell>
          <cell r="R2980" t="str">
            <v/>
          </cell>
          <cell r="S2980" t="str">
            <v/>
          </cell>
          <cell r="T2980" t="str">
            <v>International</v>
          </cell>
          <cell r="U2980" t="str">
            <v>Global</v>
          </cell>
          <cell r="V2980">
            <v>6</v>
          </cell>
          <cell r="W2980" t="str">
            <v>Non</v>
          </cell>
          <cell r="X2980" t="str">
            <v>Cap</v>
          </cell>
          <cell r="AB2980" t="str">
            <v>Non</v>
          </cell>
          <cell r="AC2980" t="str">
            <v>Oui</v>
          </cell>
          <cell r="AD2980">
            <v>1.5</v>
          </cell>
          <cell r="AE2980">
            <v>1.71</v>
          </cell>
        </row>
        <row r="2981">
          <cell r="A2981" t="str">
            <v>LU0187079180</v>
          </cell>
          <cell r="B2981" t="str">
            <v>Robeco Sustainable Property Eqs D €</v>
          </cell>
          <cell r="D2981">
            <v>2</v>
          </cell>
          <cell r="E2981" t="str">
            <v>SICAV</v>
          </cell>
          <cell r="F2981" t="str">
            <v>Robeco</v>
          </cell>
          <cell r="G2981" t="str">
            <v>Robeco Institutional Asset Mgmt BV</v>
          </cell>
          <cell r="H2981" t="str">
            <v>EUR</v>
          </cell>
          <cell r="I2981" t="str">
            <v>S&amp;P Developed Property NR USD</v>
          </cell>
          <cell r="J2981" t="str">
            <v>www.robeco.com</v>
          </cell>
          <cell r="K2981" t="str">
            <v>Secteur Immobilier International</v>
          </cell>
          <cell r="L2981" t="str">
            <v>Europe Fonds ouverts  - Immobilier - Indirect International</v>
          </cell>
          <cell r="M2981" t="str">
            <v>G0J0</v>
          </cell>
          <cell r="N2981" t="str">
            <v>G0J0B</v>
          </cell>
          <cell r="O2981" t="str">
            <v>Quotidien</v>
          </cell>
          <cell r="P2981" t="str">
            <v>Austria;Belgium;Switzerland;Chile;Germany;Spain;Finland;France;United Kingdom;Hong Kong;Luxembourg;Netherlands;Peru;Taiwan;</v>
          </cell>
          <cell r="Q2981" t="str">
            <v>Non</v>
          </cell>
          <cell r="R2981" t="str">
            <v/>
          </cell>
          <cell r="S2981" t="str">
            <v>+ 85 ans</v>
          </cell>
          <cell r="T2981" t="str">
            <v>International</v>
          </cell>
          <cell r="U2981" t="str">
            <v>Global</v>
          </cell>
          <cell r="V2981">
            <v>5</v>
          </cell>
          <cell r="W2981" t="str">
            <v>Non</v>
          </cell>
          <cell r="X2981" t="str">
            <v>Cap</v>
          </cell>
          <cell r="AB2981" t="str">
            <v>Oui</v>
          </cell>
          <cell r="AC2981" t="str">
            <v>Oui</v>
          </cell>
          <cell r="AD2981">
            <v>1.4</v>
          </cell>
          <cell r="AE2981">
            <v>1.61</v>
          </cell>
        </row>
        <row r="2982">
          <cell r="A2982" t="str">
            <v>LU0084302339</v>
          </cell>
          <cell r="B2982" t="str">
            <v>Robeco QI Global Dynamic Duration DH €</v>
          </cell>
          <cell r="D2982">
            <v>0</v>
          </cell>
          <cell r="E2982" t="str">
            <v>SICAV</v>
          </cell>
          <cell r="F2982" t="str">
            <v>Robeco</v>
          </cell>
          <cell r="G2982" t="str">
            <v>Robeco Institutional Asset Mgmt BV</v>
          </cell>
          <cell r="H2982" t="str">
            <v>EUR</v>
          </cell>
          <cell r="I2982" t="str">
            <v>JPM GBI Global Investment Grade TR</v>
          </cell>
          <cell r="J2982" t="str">
            <v>www.robeco.com</v>
          </cell>
          <cell r="K2982" t="str">
            <v>Obligations Monde - Couvert EUR</v>
          </cell>
          <cell r="L2982" t="str">
            <v>Europe Fonds ouverts  - Obligations Internationales Couvertes en EUR</v>
          </cell>
          <cell r="M2982" t="str">
            <v>BBJA</v>
          </cell>
          <cell r="N2982" t="str">
            <v>BBJAB</v>
          </cell>
          <cell r="O2982" t="str">
            <v>Quotidien</v>
          </cell>
          <cell r="P2982" t="str">
            <v>Austria;Belgium;Switzerland;Germany;Spain;France;Ireland;Italy;Liechtenstein;Luxembourg;Netherlands;</v>
          </cell>
          <cell r="Q2982" t="str">
            <v>Non</v>
          </cell>
          <cell r="R2982" t="str">
            <v/>
          </cell>
          <cell r="S2982" t="str">
            <v>+ 85 ans</v>
          </cell>
          <cell r="T2982" t="str">
            <v>International</v>
          </cell>
          <cell r="U2982" t="str">
            <v>Global</v>
          </cell>
          <cell r="V2982">
            <v>3</v>
          </cell>
          <cell r="W2982" t="str">
            <v>Non</v>
          </cell>
          <cell r="X2982" t="str">
            <v>Cap</v>
          </cell>
          <cell r="AB2982" t="str">
            <v>Non</v>
          </cell>
          <cell r="AC2982" t="str">
            <v>Oui</v>
          </cell>
          <cell r="AD2982">
            <v>0.6</v>
          </cell>
          <cell r="AE2982">
            <v>0.81</v>
          </cell>
        </row>
        <row r="2983">
          <cell r="A2983" t="str">
            <v>LU0510167264</v>
          </cell>
          <cell r="B2983" t="str">
            <v>Robeco BP US Large Cap Equities DH €</v>
          </cell>
          <cell r="C2983" t="str">
            <v/>
          </cell>
          <cell r="D2983">
            <v>2</v>
          </cell>
          <cell r="E2983" t="str">
            <v>SICAV</v>
          </cell>
          <cell r="F2983" t="str">
            <v>Robeco</v>
          </cell>
          <cell r="G2983" t="str">
            <v>Robeco Institutional Asset Mgmt BV</v>
          </cell>
          <cell r="H2983" t="str">
            <v>EUR</v>
          </cell>
          <cell r="I2983" t="str">
            <v>Russell 1000 Value TR USD</v>
          </cell>
          <cell r="J2983" t="str">
            <v>www.robeco.com</v>
          </cell>
          <cell r="K2983" t="str">
            <v>Actions autres</v>
          </cell>
          <cell r="L2983" t="str">
            <v>Europe Fonds ouverts  - Autres actions</v>
          </cell>
          <cell r="M2983" t="str">
            <v>FTZZ</v>
          </cell>
          <cell r="N2983" t="str">
            <v>FTZZB</v>
          </cell>
          <cell r="O2983" t="str">
            <v>Quotidien</v>
          </cell>
          <cell r="P2983" t="str">
            <v>Austria;Belgium;Switzerland;Germany;Spain;Finland;Hong Kong;Luxembourg;Netherlands;</v>
          </cell>
          <cell r="Q2983" t="str">
            <v>Non</v>
          </cell>
          <cell r="R2983" t="str">
            <v/>
          </cell>
          <cell r="S2983" t="str">
            <v>+ 85 ans</v>
          </cell>
          <cell r="T2983" t="str">
            <v>Amérique du Nord</v>
          </cell>
          <cell r="U2983" t="str">
            <v>États-Unis d'Amérique</v>
          </cell>
          <cell r="V2983">
            <v>5</v>
          </cell>
          <cell r="W2983" t="str">
            <v>Non</v>
          </cell>
          <cell r="X2983" t="str">
            <v>Cap</v>
          </cell>
          <cell r="AB2983" t="str">
            <v>Non</v>
          </cell>
          <cell r="AC2983" t="str">
            <v>Oui</v>
          </cell>
          <cell r="AD2983">
            <v>1.25</v>
          </cell>
          <cell r="AE2983">
            <v>1.46</v>
          </cell>
        </row>
        <row r="2984">
          <cell r="A2984" t="str">
            <v>LU0674140040</v>
          </cell>
          <cell r="B2984" t="str">
            <v>Robeco BP US Select Opports Eqs DH €</v>
          </cell>
          <cell r="D2984">
            <v>1</v>
          </cell>
          <cell r="E2984" t="str">
            <v>SICAV</v>
          </cell>
          <cell r="F2984" t="str">
            <v>Robeco</v>
          </cell>
          <cell r="G2984" t="str">
            <v>Robeco Institutional Asset Mgmt BV</v>
          </cell>
          <cell r="H2984" t="str">
            <v>EUR</v>
          </cell>
          <cell r="I2984" t="str">
            <v>Russell Mid Cap Value TR USD</v>
          </cell>
          <cell r="J2984" t="str">
            <v>www.robeco.com</v>
          </cell>
          <cell r="K2984" t="str">
            <v>Actions autres</v>
          </cell>
          <cell r="L2984" t="str">
            <v>Europe Fonds ouverts  - Autres actions</v>
          </cell>
          <cell r="M2984" t="str">
            <v>FTZZ</v>
          </cell>
          <cell r="N2984" t="str">
            <v>FTZZB</v>
          </cell>
          <cell r="O2984" t="str">
            <v>Quotidien</v>
          </cell>
          <cell r="P2984" t="str">
            <v>Belgium;Switzerland;Germany;Spain;France;United Kingdom;Ireland;Luxembourg;Netherlands;</v>
          </cell>
          <cell r="Q2984" t="str">
            <v>Non</v>
          </cell>
          <cell r="R2984" t="str">
            <v/>
          </cell>
          <cell r="S2984" t="str">
            <v>+ 85 ans</v>
          </cell>
          <cell r="T2984" t="str">
            <v>Amérique du Nord</v>
          </cell>
          <cell r="U2984" t="str">
            <v>États-Unis d'Amérique</v>
          </cell>
          <cell r="V2984">
            <v>5</v>
          </cell>
          <cell r="W2984" t="str">
            <v>Non</v>
          </cell>
          <cell r="X2984" t="str">
            <v>Cap</v>
          </cell>
          <cell r="Y2984" t="str">
            <v>15h00</v>
          </cell>
          <cell r="Z2984" t="str">
            <v>J+3</v>
          </cell>
          <cell r="AB2984" t="str">
            <v>Non</v>
          </cell>
          <cell r="AC2984" t="str">
            <v>Oui</v>
          </cell>
          <cell r="AD2984">
            <v>1.5</v>
          </cell>
          <cell r="AE2984">
            <v>1.71</v>
          </cell>
        </row>
        <row r="2985">
          <cell r="A2985" t="str">
            <v>LU0674140396</v>
          </cell>
          <cell r="B2985" t="str">
            <v>Robeco BP US Select Opports Eqs D $</v>
          </cell>
          <cell r="D2985">
            <v>1</v>
          </cell>
          <cell r="E2985" t="str">
            <v>SICAV</v>
          </cell>
          <cell r="F2985" t="str">
            <v>Robeco</v>
          </cell>
          <cell r="G2985" t="str">
            <v>Robeco Institutional Asset Mgmt BV</v>
          </cell>
          <cell r="H2985" t="str">
            <v>USD</v>
          </cell>
          <cell r="I2985" t="str">
            <v>Russell Mid Cap Value TR USD</v>
          </cell>
          <cell r="J2985" t="str">
            <v>www.robeco.com</v>
          </cell>
          <cell r="K2985" t="str">
            <v>Actions US Moyennes Capitalisations</v>
          </cell>
          <cell r="L2985" t="str">
            <v>Europe Fonds ouverts  - Actions Etats-Unis Moyennes Cap.</v>
          </cell>
          <cell r="M2985" t="str">
            <v>FFBB</v>
          </cell>
          <cell r="N2985" t="str">
            <v>FFBBB</v>
          </cell>
          <cell r="O2985" t="str">
            <v>Quotidien</v>
          </cell>
          <cell r="P2985" t="str">
            <v>Belgium;Switzerland;Germany;Spain;Finland;France;United Kingdom;Luxembourg;Netherlands;</v>
          </cell>
          <cell r="Q2985" t="str">
            <v>Non</v>
          </cell>
          <cell r="R2985" t="str">
            <v/>
          </cell>
          <cell r="S2985" t="str">
            <v>+ 85 ans</v>
          </cell>
          <cell r="T2985" t="str">
            <v>Amérique du Nord</v>
          </cell>
          <cell r="U2985" t="str">
            <v>États-Unis d'Amérique</v>
          </cell>
          <cell r="V2985">
            <v>5</v>
          </cell>
          <cell r="W2985" t="str">
            <v>Non</v>
          </cell>
          <cell r="X2985" t="str">
            <v>Cap</v>
          </cell>
          <cell r="Y2985" t="str">
            <v>15h00</v>
          </cell>
          <cell r="Z2985" t="str">
            <v>J+3</v>
          </cell>
          <cell r="AB2985" t="str">
            <v>Non</v>
          </cell>
          <cell r="AC2985" t="str">
            <v>Oui</v>
          </cell>
          <cell r="AD2985">
            <v>1.5</v>
          </cell>
          <cell r="AE2985">
            <v>1.71</v>
          </cell>
        </row>
        <row r="2986">
          <cell r="A2986" t="str">
            <v>LU0975848937</v>
          </cell>
          <cell r="B2986" t="str">
            <v>Robeco BP US Select Opports Eqs D €</v>
          </cell>
          <cell r="D2986">
            <v>1</v>
          </cell>
          <cell r="E2986" t="str">
            <v>SICAV</v>
          </cell>
          <cell r="F2986" t="str">
            <v>Robeco</v>
          </cell>
          <cell r="G2986" t="str">
            <v>Robeco Institutional Asset Mgmt BV</v>
          </cell>
          <cell r="H2986" t="str">
            <v>EUR</v>
          </cell>
          <cell r="I2986" t="str">
            <v>Russell Mid Cap Value TR USD</v>
          </cell>
          <cell r="J2986" t="str">
            <v>www.robeco.com</v>
          </cell>
          <cell r="K2986" t="str">
            <v>Actions US Moyennes Capitalisations</v>
          </cell>
          <cell r="L2986" t="str">
            <v>Europe Fonds ouverts  - Actions Etats-Unis Moyennes Cap.</v>
          </cell>
          <cell r="M2986" t="str">
            <v>FFBB</v>
          </cell>
          <cell r="N2986" t="str">
            <v>FFBBB</v>
          </cell>
          <cell r="O2986" t="str">
            <v>Quotidien</v>
          </cell>
          <cell r="P2986" t="str">
            <v>Belgium;Switzerland;Germany;Spain;France;United Kingdom;Ireland;Luxembourg;Netherlands;</v>
          </cell>
          <cell r="Q2986" t="str">
            <v>Non</v>
          </cell>
          <cell r="R2986" t="str">
            <v/>
          </cell>
          <cell r="S2986" t="str">
            <v/>
          </cell>
          <cell r="T2986" t="str">
            <v>Amérique du Nord</v>
          </cell>
          <cell r="U2986" t="str">
            <v>États-Unis d'Amérique</v>
          </cell>
          <cell r="V2986">
            <v>6</v>
          </cell>
          <cell r="W2986" t="str">
            <v>Non</v>
          </cell>
          <cell r="X2986" t="str">
            <v>Cap</v>
          </cell>
          <cell r="Y2986" t="str">
            <v>15h00</v>
          </cell>
          <cell r="Z2986" t="str">
            <v>J+3</v>
          </cell>
          <cell r="AB2986" t="str">
            <v>Non</v>
          </cell>
          <cell r="AC2986" t="str">
            <v>Oui</v>
          </cell>
          <cell r="AD2986">
            <v>1.5</v>
          </cell>
          <cell r="AE2986">
            <v>1.71</v>
          </cell>
        </row>
        <row r="2987">
          <cell r="A2987" t="str">
            <v>LU0503372608</v>
          </cell>
          <cell r="B2987" t="str">
            <v>RobecoSAM Euro SDG Credits D EUR</v>
          </cell>
          <cell r="D2987">
            <v>1</v>
          </cell>
          <cell r="E2987" t="str">
            <v>SICAV</v>
          </cell>
          <cell r="F2987" t="str">
            <v>Robeco</v>
          </cell>
          <cell r="G2987" t="str">
            <v>Robeco Institutional Asset Mgmt BV</v>
          </cell>
          <cell r="H2987" t="str">
            <v>EUR</v>
          </cell>
          <cell r="I2987" t="str">
            <v>BBgBarc Euro Agg Corps TR EUR</v>
          </cell>
          <cell r="J2987" t="str">
            <v>www.robeco.com</v>
          </cell>
          <cell r="K2987" t="str">
            <v>Emprunts Privés EUR</v>
          </cell>
          <cell r="L2987" t="str">
            <v>Europe Fonds ouverts  - Obligations EUR Emprunts Privés</v>
          </cell>
          <cell r="M2987" t="str">
            <v>BCLA</v>
          </cell>
          <cell r="N2987" t="str">
            <v>BCLAB</v>
          </cell>
          <cell r="O2987" t="str">
            <v>Quotidien</v>
          </cell>
          <cell r="P2987" t="str">
            <v>Austria;Belgium;Switzerland;Germany;Spain;France;United Kingdom;Ireland;Italy;Luxembourg;Netherlands;</v>
          </cell>
          <cell r="Q2987" t="str">
            <v>Non</v>
          </cell>
          <cell r="R2987" t="str">
            <v/>
          </cell>
          <cell r="S2987" t="str">
            <v>+ 85 ans</v>
          </cell>
          <cell r="T2987" t="str">
            <v>Zone Euro</v>
          </cell>
          <cell r="U2987" t="str">
            <v>Euroland</v>
          </cell>
          <cell r="V2987">
            <v>4</v>
          </cell>
          <cell r="W2987" t="str">
            <v>Non</v>
          </cell>
          <cell r="X2987" t="str">
            <v>Cap</v>
          </cell>
          <cell r="Y2987" t="str">
            <v>15h00</v>
          </cell>
          <cell r="Z2987" t="str">
            <v>J+1</v>
          </cell>
          <cell r="AA2987" t="str">
            <v>Label ISR 052020</v>
          </cell>
          <cell r="AB2987" t="str">
            <v>Oui</v>
          </cell>
          <cell r="AC2987" t="str">
            <v>Oui</v>
          </cell>
          <cell r="AD2987">
            <v>0.7</v>
          </cell>
          <cell r="AE2987">
            <v>0.91</v>
          </cell>
        </row>
        <row r="2988">
          <cell r="A2988" t="str">
            <v>LU2145460353</v>
          </cell>
          <cell r="B2988" t="str">
            <v>RobecoSAM Global SDG Equities D EUR Acc</v>
          </cell>
          <cell r="C2988" t="str">
            <v>Absorption du fonds LU1721249503 RobecoSAM Global SDG Equities B EUR le 30/10/2020</v>
          </cell>
          <cell r="D2988">
            <v>0</v>
          </cell>
          <cell r="E2988" t="str">
            <v>SICAV</v>
          </cell>
          <cell r="F2988" t="str">
            <v>Robeco</v>
          </cell>
          <cell r="G2988" t="str">
            <v>Robeco Institutional Asset Mgmt BV</v>
          </cell>
          <cell r="H2988" t="str">
            <v>EUR</v>
          </cell>
          <cell r="I2988" t="str">
            <v>MSCI World Index</v>
          </cell>
          <cell r="J2988" t="str">
            <v>www.robeco.com</v>
          </cell>
          <cell r="K2988" t="str">
            <v>Actions International Grandes Capitalisations Mixte</v>
          </cell>
          <cell r="L2988" t="str">
            <v>Europe Fonds ouverts  - Actions Internationales Gdes Cap. Mixte</v>
          </cell>
          <cell r="M2988" t="str">
            <v>FEAD</v>
          </cell>
          <cell r="N2988" t="str">
            <v>FEADB</v>
          </cell>
          <cell r="O2988" t="str">
            <v>Quotidien</v>
          </cell>
          <cell r="P2988" t="str">
            <v>Austria;Belgium;Switzerland;Germany;Spain;France;United Kingdom;Italy;Luxembourg;Netherlands;Sweden;</v>
          </cell>
          <cell r="Q2988">
            <v>0</v>
          </cell>
          <cell r="R2988" t="str">
            <v/>
          </cell>
          <cell r="S2988" t="str">
            <v/>
          </cell>
          <cell r="T2988" t="str">
            <v>International</v>
          </cell>
          <cell r="U2988" t="str">
            <v>Global</v>
          </cell>
          <cell r="V2988">
            <v>6</v>
          </cell>
          <cell r="W2988" t="str">
            <v>Non</v>
          </cell>
          <cell r="X2988" t="str">
            <v>Cap</v>
          </cell>
          <cell r="Y2988" t="str">
            <v>15h00</v>
          </cell>
          <cell r="Z2988" t="str">
            <v>J+3</v>
          </cell>
          <cell r="AB2988" t="str">
            <v>Oui</v>
          </cell>
          <cell r="AC2988" t="str">
            <v>Oui</v>
          </cell>
          <cell r="AD2988">
            <v>1.4</v>
          </cell>
          <cell r="AE2988">
            <v>1.61</v>
          </cell>
        </row>
        <row r="2989">
          <cell r="A2989" t="str">
            <v>LU2145461757</v>
          </cell>
          <cell r="B2989" t="str">
            <v>RobecoSAM Smart Energy Eqs D EUR</v>
          </cell>
          <cell r="C2989" t="str">
            <v>Absorption du fonds LU0175571735 RobecoSAM Smart Energy B EUR le 30/10/2020</v>
          </cell>
          <cell r="D2989">
            <v>8</v>
          </cell>
          <cell r="E2989" t="str">
            <v>SICAV</v>
          </cell>
          <cell r="F2989" t="str">
            <v>Robeco</v>
          </cell>
          <cell r="G2989" t="str">
            <v>Robeco Institutional Asset Mgmt BV</v>
          </cell>
          <cell r="H2989" t="str">
            <v>EUR</v>
          </cell>
          <cell r="I2989" t="str">
            <v>MSCI World Index</v>
          </cell>
          <cell r="J2989" t="str">
            <v>www.robeco.com</v>
          </cell>
          <cell r="K2989" t="str">
            <v>Secteur Energie Alternative</v>
          </cell>
          <cell r="L2989" t="str">
            <v>Europe Fonds ouverts  - Actions Secteur Energies Alternatives</v>
          </cell>
          <cell r="M2989" t="str">
            <v>G0G0</v>
          </cell>
          <cell r="N2989" t="str">
            <v>G0G0B</v>
          </cell>
          <cell r="O2989" t="str">
            <v>Quotidien</v>
          </cell>
          <cell r="P2989" t="str">
            <v>Austria;Belgium;Switzerland;Germany;Spain;France;United Kingdom;Luxembourg;Netherlands;Sweden;</v>
          </cell>
          <cell r="Q2989">
            <v>0</v>
          </cell>
          <cell r="R2989" t="str">
            <v/>
          </cell>
          <cell r="S2989" t="str">
            <v/>
          </cell>
          <cell r="T2989" t="str">
            <v>International</v>
          </cell>
          <cell r="U2989" t="str">
            <v>Global</v>
          </cell>
          <cell r="V2989">
            <v>6</v>
          </cell>
          <cell r="W2989" t="str">
            <v>Non</v>
          </cell>
          <cell r="X2989" t="str">
            <v>Cap</v>
          </cell>
          <cell r="Y2989" t="str">
            <v>15h00</v>
          </cell>
          <cell r="Z2989" t="str">
            <v>J+3</v>
          </cell>
          <cell r="AA2989" t="str">
            <v>towards Sustainability</v>
          </cell>
          <cell r="AB2989" t="str">
            <v>Oui</v>
          </cell>
          <cell r="AC2989" t="str">
            <v>Oui</v>
          </cell>
          <cell r="AD2989">
            <v>1.5</v>
          </cell>
          <cell r="AE2989">
            <v>1.71</v>
          </cell>
        </row>
        <row r="2990">
          <cell r="A2990" t="str">
            <v>LU2145463613</v>
          </cell>
          <cell r="B2990" t="str">
            <v>RobecoSAM Smart Materials Eqs D EUR</v>
          </cell>
          <cell r="C2990" t="str">
            <v>Absorption du fonds LU0175575991 RobecoSAM Smart Materials B EUR le 30/10/2020</v>
          </cell>
          <cell r="D2990">
            <v>2</v>
          </cell>
          <cell r="E2990" t="str">
            <v>SICAV</v>
          </cell>
          <cell r="F2990" t="str">
            <v>Robeco</v>
          </cell>
          <cell r="G2990" t="str">
            <v>Robeco Institutional Asset Mgmt BV</v>
          </cell>
          <cell r="H2990" t="str">
            <v>EUR</v>
          </cell>
          <cell r="I2990" t="str">
            <v>MSCI World Index</v>
          </cell>
          <cell r="J2990" t="str">
            <v>www.robeco.com</v>
          </cell>
          <cell r="K2990" t="str">
            <v>Secteur Matériaux et Industrie</v>
          </cell>
          <cell r="L2990" t="str">
            <v>Europe Fonds ouverts  - Actions Secteur Matériaux &amp; Industrie</v>
          </cell>
          <cell r="M2990" t="str">
            <v>G0L0</v>
          </cell>
          <cell r="N2990" t="str">
            <v>G0L0B</v>
          </cell>
          <cell r="O2990" t="str">
            <v>Quotidien</v>
          </cell>
          <cell r="P2990" t="str">
            <v>Austria;Belgium;Switzerland;Germany;Spain;France;United Kingdom;Ireland;Italy;Liechtenstein;Luxembourg;Netherlands;Sweden;</v>
          </cell>
          <cell r="Q2990">
            <v>0</v>
          </cell>
          <cell r="R2990" t="str">
            <v/>
          </cell>
          <cell r="S2990" t="str">
            <v/>
          </cell>
          <cell r="T2990" t="str">
            <v>International</v>
          </cell>
          <cell r="U2990" t="str">
            <v>Global</v>
          </cell>
          <cell r="V2990">
            <v>6</v>
          </cell>
          <cell r="W2990" t="str">
            <v>Non</v>
          </cell>
          <cell r="X2990" t="str">
            <v>Cap</v>
          </cell>
          <cell r="Y2990" t="str">
            <v>15h00</v>
          </cell>
          <cell r="Z2990" t="str">
            <v>J+3</v>
          </cell>
          <cell r="AB2990" t="str">
            <v>Non</v>
          </cell>
          <cell r="AC2990" t="str">
            <v>Oui</v>
          </cell>
          <cell r="AD2990">
            <v>1.5</v>
          </cell>
          <cell r="AE2990">
            <v>1.71</v>
          </cell>
        </row>
        <row r="2991">
          <cell r="A2991" t="str">
            <v>LU2146189407</v>
          </cell>
          <cell r="B2991" t="str">
            <v>RobecoSAM Sust Healthy Living Eqs D EUR</v>
          </cell>
          <cell r="C2991" t="str">
            <v>Absorption du fonds LU0280770768 RobecoSAM Sust. Healthy Living B EUR le 30/10/2020</v>
          </cell>
          <cell r="D2991">
            <v>2</v>
          </cell>
          <cell r="E2991" t="str">
            <v>SICAV</v>
          </cell>
          <cell r="F2991" t="str">
            <v>Robeco</v>
          </cell>
          <cell r="G2991" t="str">
            <v>Robeco Institutional Asset Mgmt BV</v>
          </cell>
          <cell r="H2991" t="str">
            <v>EUR</v>
          </cell>
          <cell r="I2991" t="str">
            <v>MSCI World Index</v>
          </cell>
          <cell r="J2991" t="str">
            <v>www.robeco.com</v>
          </cell>
          <cell r="K2991" t="str">
            <v>Actions International Grandes Capitalisations Mixte</v>
          </cell>
          <cell r="L2991" t="str">
            <v>Europe Fonds ouverts  - Actions Internationales Flex-Cap.</v>
          </cell>
          <cell r="M2991" t="str">
            <v>FEAD</v>
          </cell>
          <cell r="N2991" t="str">
            <v>FEADB</v>
          </cell>
          <cell r="O2991" t="str">
            <v>Quotidien</v>
          </cell>
          <cell r="P2991" t="str">
            <v>Austria;Belgium;Switzerland;Germany;Spain;France;United Kingdom;Ireland;Liechtenstein;Luxembourg;Netherlands;Sweden;</v>
          </cell>
          <cell r="Q2991">
            <v>0</v>
          </cell>
          <cell r="R2991" t="str">
            <v/>
          </cell>
          <cell r="S2991" t="str">
            <v>+ 85 ans</v>
          </cell>
          <cell r="T2991" t="str">
            <v>International</v>
          </cell>
          <cell r="U2991" t="str">
            <v>Global</v>
          </cell>
          <cell r="V2991">
            <v>5</v>
          </cell>
          <cell r="W2991" t="str">
            <v>Non</v>
          </cell>
          <cell r="X2991" t="str">
            <v>Cap</v>
          </cell>
          <cell r="Y2991" t="str">
            <v>15h00</v>
          </cell>
          <cell r="Z2991" t="str">
            <v>J+3</v>
          </cell>
          <cell r="AB2991" t="str">
            <v>Oui</v>
          </cell>
          <cell r="AC2991" t="str">
            <v>Oui</v>
          </cell>
          <cell r="AD2991">
            <v>1.5</v>
          </cell>
          <cell r="AE2991">
            <v>1.71</v>
          </cell>
        </row>
        <row r="2992">
          <cell r="A2992" t="str">
            <v>LU2146190835</v>
          </cell>
          <cell r="B2992" t="str">
            <v>RobecoSAM Sustainable Water Eqs D EUR</v>
          </cell>
          <cell r="C2992" t="str">
            <v>Absorption du fonds LU0133061175 RobecoSAM Sustainable Water B EUR le 30/10/2020</v>
          </cell>
          <cell r="D2992">
            <v>8</v>
          </cell>
          <cell r="E2992" t="str">
            <v>SICAV</v>
          </cell>
          <cell r="F2992" t="str">
            <v>Robeco</v>
          </cell>
          <cell r="G2992" t="str">
            <v>Robeco Institutional Asset Mgmt BV</v>
          </cell>
          <cell r="H2992" t="str">
            <v>EUR</v>
          </cell>
          <cell r="I2992" t="str">
            <v>MSCI World Index</v>
          </cell>
          <cell r="J2992" t="str">
            <v>www.robeco.com</v>
          </cell>
          <cell r="K2992" t="str">
            <v>Secteur Infrastructure</v>
          </cell>
          <cell r="L2992" t="str">
            <v>Europe Fonds ouverts  - Actions Secteur Eau</v>
          </cell>
          <cell r="M2992" t="str">
            <v>G0K0</v>
          </cell>
          <cell r="N2992" t="str">
            <v>G0K0B</v>
          </cell>
          <cell r="O2992" t="str">
            <v>Quotidien</v>
          </cell>
          <cell r="P2992" t="str">
            <v>Austria;Belgium;Switzerland;Germany;Spain;France;United Kingdom;Ireland;Liechtenstein;Luxembourg;Netherlands;</v>
          </cell>
          <cell r="Q2992">
            <v>0</v>
          </cell>
          <cell r="R2992" t="str">
            <v/>
          </cell>
          <cell r="S2992" t="str">
            <v/>
          </cell>
          <cell r="T2992" t="str">
            <v>International</v>
          </cell>
          <cell r="U2992" t="str">
            <v>Global</v>
          </cell>
          <cell r="V2992">
            <v>6</v>
          </cell>
          <cell r="W2992" t="str">
            <v>Non</v>
          </cell>
          <cell r="X2992" t="str">
            <v>Cap</v>
          </cell>
          <cell r="Y2992" t="str">
            <v>15h00</v>
          </cell>
          <cell r="Z2992" t="str">
            <v>J+3</v>
          </cell>
          <cell r="AA2992" t="str">
            <v>towards Sustainability</v>
          </cell>
          <cell r="AB2992" t="str">
            <v>Oui</v>
          </cell>
          <cell r="AC2992" t="str">
            <v>Oui</v>
          </cell>
          <cell r="AD2992">
            <v>1.5</v>
          </cell>
          <cell r="AE2992">
            <v>1.71</v>
          </cell>
        </row>
        <row r="2993">
          <cell r="A2993" t="str">
            <v>FR0013312055</v>
          </cell>
          <cell r="B2993" t="str">
            <v>Ar Men Global Flexible C EUR</v>
          </cell>
          <cell r="C2993" t="str">
            <v>Rétrocessions demandées à la SDG le 09/07/2021</v>
          </cell>
          <cell r="D2993">
            <v>1</v>
          </cell>
          <cell r="E2993" t="str">
            <v>FCP</v>
          </cell>
          <cell r="F2993" t="str">
            <v>Rothschild &amp; Co AM</v>
          </cell>
          <cell r="G2993" t="str">
            <v>Rothschild &amp; Co Asset Management Europe</v>
          </cell>
          <cell r="H2993" t="str">
            <v>EUR</v>
          </cell>
          <cell r="I2993" t="str">
            <v>(JPM GBI EMU TR EUR) 25% + ( EONIA Capitalisé Jour TR EUR) 10% + (MSCI World GR EUR) 65%</v>
          </cell>
          <cell r="J2993" t="str">
            <v>https://am.fr.rothschildandco.com/fr/</v>
          </cell>
          <cell r="K2993" t="str">
            <v>Mixtes EUR Flexible</v>
          </cell>
          <cell r="L2993" t="str">
            <v>Europe Fonds ouverts  - Allocation EUR Flexible - International</v>
          </cell>
          <cell r="M2993" t="str">
            <v>EACA</v>
          </cell>
          <cell r="N2993" t="str">
            <v>EACAB</v>
          </cell>
          <cell r="O2993" t="str">
            <v>Quotidien</v>
          </cell>
          <cell r="P2993" t="str">
            <v>France</v>
          </cell>
          <cell r="Q2993" t="str">
            <v>Non</v>
          </cell>
          <cell r="R2993" t="str">
            <v/>
          </cell>
          <cell r="S2993" t="str">
            <v>+ 85 ans</v>
          </cell>
          <cell r="T2993" t="str">
            <v>International</v>
          </cell>
          <cell r="U2993" t="str">
            <v>Global</v>
          </cell>
          <cell r="V2993">
            <v>5</v>
          </cell>
          <cell r="W2993" t="str">
            <v>Non</v>
          </cell>
          <cell r="X2993" t="str">
            <v>Cap</v>
          </cell>
          <cell r="Y2993" t="str">
            <v>11h00 J-1</v>
          </cell>
          <cell r="Z2993" t="str">
            <v>J+3</v>
          </cell>
          <cell r="AB2993" t="str">
            <v>Non</v>
          </cell>
          <cell r="AC2993" t="str">
            <v>Oui</v>
          </cell>
          <cell r="AD2993">
            <v>2</v>
          </cell>
          <cell r="AE2993">
            <v>2.85</v>
          </cell>
        </row>
        <row r="2994">
          <cell r="A2994" t="str">
            <v>FR0013511425</v>
          </cell>
          <cell r="B2994" t="str">
            <v>Atlas Evimeria C EUR</v>
          </cell>
          <cell r="D2994">
            <v>5</v>
          </cell>
          <cell r="E2994" t="str">
            <v>FCP</v>
          </cell>
          <cell r="F2994" t="str">
            <v>Rothschild &amp; Co AM</v>
          </cell>
          <cell r="G2994" t="str">
            <v>Rothschild &amp; Co Asset Management Europe</v>
          </cell>
          <cell r="H2994" t="str">
            <v>EUR</v>
          </cell>
          <cell r="I2994" t="str">
            <v>(JPM GBI EMU TR EUR) 40.000% + ( EONIA Capitalisé Jour TR EUR) 20.000% + (MSCI World NR USD) 40.000%</v>
          </cell>
          <cell r="J2994" t="str">
            <v>https://am.fr.rothschildandco.com/fr/</v>
          </cell>
          <cell r="K2994" t="str">
            <v>Mixtes EUR Flexible</v>
          </cell>
          <cell r="L2994" t="str">
            <v>Europe Fonds ouverts  - Allocation EUR Flexible - International</v>
          </cell>
          <cell r="M2994" t="str">
            <v>EACA</v>
          </cell>
          <cell r="N2994" t="str">
            <v>EACAB</v>
          </cell>
          <cell r="O2994" t="str">
            <v>Quotidien</v>
          </cell>
          <cell r="P2994" t="str">
            <v>France</v>
          </cell>
          <cell r="Q2994" t="str">
            <v>Non</v>
          </cell>
          <cell r="R2994" t="str">
            <v/>
          </cell>
          <cell r="S2994" t="str">
            <v>+ 85 ans</v>
          </cell>
          <cell r="T2994" t="str">
            <v>International</v>
          </cell>
          <cell r="U2994" t="str">
            <v>Global</v>
          </cell>
          <cell r="V2994">
            <v>4</v>
          </cell>
          <cell r="W2994" t="str">
            <v>Non</v>
          </cell>
          <cell r="X2994" t="str">
            <v>Cap</v>
          </cell>
          <cell r="Y2994" t="str">
            <v>12h00</v>
          </cell>
          <cell r="Z2994" t="str">
            <v>J+3</v>
          </cell>
          <cell r="AA2994">
            <v>0</v>
          </cell>
          <cell r="AB2994" t="str">
            <v>Non</v>
          </cell>
          <cell r="AC2994" t="str">
            <v>Oui</v>
          </cell>
          <cell r="AD2994">
            <v>1.6</v>
          </cell>
          <cell r="AE2994">
            <v>2.11</v>
          </cell>
        </row>
        <row r="2995">
          <cell r="A2995" t="str">
            <v>FR0013213931</v>
          </cell>
          <cell r="B2995" t="str">
            <v>Dôme Sélection C EUR</v>
          </cell>
          <cell r="C2995" t="str">
            <v>Dédié CGP MGA - A ajouter sur Premium ?</v>
          </cell>
          <cell r="D2995">
            <v>5</v>
          </cell>
          <cell r="E2995" t="str">
            <v>FCP</v>
          </cell>
          <cell r="F2995" t="str">
            <v>Rothschild &amp; Co AM</v>
          </cell>
          <cell r="G2995" t="str">
            <v>Rothschild &amp; Co Asset Management Europe</v>
          </cell>
          <cell r="H2995" t="str">
            <v>EUR</v>
          </cell>
          <cell r="I2995" t="str">
            <v>(JPM GBI EMU TR EUR) 40% + ( Eonia) 30% + (MSCI World GR EUR) 30%</v>
          </cell>
          <cell r="J2995" t="str">
            <v>https://am.fr.rothschildandco.com/fr/</v>
          </cell>
          <cell r="K2995" t="str">
            <v>Mixtes EUR Flexible</v>
          </cell>
          <cell r="L2995" t="str">
            <v>Europe Fonds ouverts  - Allocation EUR Flexible - International</v>
          </cell>
          <cell r="M2995" t="str">
            <v>EACA</v>
          </cell>
          <cell r="N2995" t="str">
            <v>EACAB</v>
          </cell>
          <cell r="O2995" t="str">
            <v>Quotidien</v>
          </cell>
          <cell r="P2995" t="str">
            <v>France</v>
          </cell>
          <cell r="Q2995" t="str">
            <v>Non</v>
          </cell>
          <cell r="R2995" t="str">
            <v/>
          </cell>
          <cell r="S2995" t="str">
            <v>+ 85 ans</v>
          </cell>
          <cell r="T2995" t="str">
            <v>International</v>
          </cell>
          <cell r="U2995" t="str">
            <v>Global</v>
          </cell>
          <cell r="V2995">
            <v>4</v>
          </cell>
          <cell r="W2995" t="str">
            <v>Non</v>
          </cell>
          <cell r="X2995" t="str">
            <v>Cap</v>
          </cell>
          <cell r="Y2995" t="str">
            <v>11h00 J-1</v>
          </cell>
          <cell r="Z2995" t="str">
            <v>J+2</v>
          </cell>
          <cell r="AA2995">
            <v>0</v>
          </cell>
          <cell r="AB2995" t="str">
            <v>Non</v>
          </cell>
          <cell r="AC2995" t="str">
            <v>Oui</v>
          </cell>
          <cell r="AD2995">
            <v>1.75</v>
          </cell>
          <cell r="AE2995">
            <v>2.2599999999999998</v>
          </cell>
        </row>
        <row r="2996">
          <cell r="A2996" t="str">
            <v>FR0000400434</v>
          </cell>
          <cell r="B2996" t="str">
            <v>Elan France Bear</v>
          </cell>
          <cell r="C2996" t="str">
            <v/>
          </cell>
          <cell r="D2996">
            <v>14</v>
          </cell>
          <cell r="E2996" t="str">
            <v>FCP</v>
          </cell>
          <cell r="F2996" t="str">
            <v>Rothschild &amp; Co AM</v>
          </cell>
          <cell r="G2996" t="str">
            <v>Rothschild &amp; Co Asset Management Europe</v>
          </cell>
          <cell r="H2996" t="str">
            <v>EUR</v>
          </cell>
          <cell r="I2996" t="str">
            <v>Euronext Paris CAC 40 Short GR EUR</v>
          </cell>
          <cell r="J2996" t="str">
            <v>https://am.fr.rothschildandco.com/fr/</v>
          </cell>
          <cell r="K2996" t="str">
            <v>Autres stratégies</v>
          </cell>
          <cell r="L2996" t="str">
            <v>Europe Fonds ouverts  - Autre</v>
          </cell>
          <cell r="M2996" t="str">
            <v>GXXX</v>
          </cell>
          <cell r="N2996" t="str">
            <v>GXXXB</v>
          </cell>
          <cell r="O2996" t="str">
            <v>Quotidien</v>
          </cell>
          <cell r="P2996" t="str">
            <v>France;Italy;</v>
          </cell>
          <cell r="Q2996" t="str">
            <v>Oui</v>
          </cell>
          <cell r="R2996" t="str">
            <v/>
          </cell>
          <cell r="S2996" t="str">
            <v/>
          </cell>
          <cell r="T2996" t="str">
            <v>France</v>
          </cell>
          <cell r="U2996" t="str">
            <v>France</v>
          </cell>
          <cell r="V2996">
            <v>6</v>
          </cell>
          <cell r="W2996" t="str">
            <v>Non</v>
          </cell>
          <cell r="X2996" t="str">
            <v>Cap</v>
          </cell>
          <cell r="Y2996" t="str">
            <v>10h00</v>
          </cell>
          <cell r="Z2996" t="str">
            <v>J+2</v>
          </cell>
          <cell r="AA2996">
            <v>0</v>
          </cell>
          <cell r="AB2996" t="str">
            <v>Non</v>
          </cell>
          <cell r="AC2996" t="str">
            <v>Oui</v>
          </cell>
          <cell r="AD2996">
            <v>0.25</v>
          </cell>
          <cell r="AE2996">
            <v>0.23</v>
          </cell>
        </row>
        <row r="2997">
          <cell r="A2997" t="str">
            <v>FR0010100495</v>
          </cell>
          <cell r="B2997" t="str">
            <v>Elan Gestion Alternative C</v>
          </cell>
          <cell r="C2997" t="str">
            <v>11/21 La SDG propose de retirer ces deux fonds de l'offre StratR ayant de faibles encours pour en référencer deux nouveaux.</v>
          </cell>
          <cell r="D2997">
            <v>1</v>
          </cell>
          <cell r="E2997" t="str">
            <v>FCP (2)</v>
          </cell>
          <cell r="F2997" t="str">
            <v>Rothschild &amp; Co AM</v>
          </cell>
          <cell r="G2997" t="str">
            <v>Rothschild &amp; Co Asset Management Europe</v>
          </cell>
          <cell r="H2997" t="str">
            <v>EUR</v>
          </cell>
          <cell r="I2997" t="str">
            <v>Pas d'indice de référence</v>
          </cell>
          <cell r="J2997" t="str">
            <v>https://am.fr.rothschildandco.com/fr/</v>
          </cell>
          <cell r="K2997" t="str">
            <v>Gestion Alternative</v>
          </cell>
          <cell r="L2997" t="str">
            <v>Europe Fonds ouverts  - Alt - Multistratégies</v>
          </cell>
          <cell r="M2997" t="str">
            <v>D000</v>
          </cell>
          <cell r="N2997" t="str">
            <v>D000B</v>
          </cell>
          <cell r="O2997" t="str">
            <v>Hebdomadaire</v>
          </cell>
          <cell r="P2997" t="str">
            <v>France</v>
          </cell>
          <cell r="Q2997" t="str">
            <v>Non</v>
          </cell>
          <cell r="R2997" t="str">
            <v/>
          </cell>
          <cell r="S2997" t="str">
            <v>+ 85 ans</v>
          </cell>
          <cell r="T2997" t="str">
            <v>Europe</v>
          </cell>
          <cell r="U2997" t="str">
            <v>Europe</v>
          </cell>
          <cell r="V2997">
            <v>4</v>
          </cell>
          <cell r="W2997" t="str">
            <v>Non</v>
          </cell>
          <cell r="X2997" t="str">
            <v>Cap</v>
          </cell>
          <cell r="Y2997" t="str">
            <v>11h00</v>
          </cell>
          <cell r="Z2997" t="str">
            <v>J+3</v>
          </cell>
          <cell r="AB2997" t="str">
            <v>Non</v>
          </cell>
          <cell r="AC2997" t="str">
            <v>Oui</v>
          </cell>
          <cell r="AD2997">
            <v>1.85</v>
          </cell>
          <cell r="AE2997">
            <v>3.16</v>
          </cell>
        </row>
        <row r="2998">
          <cell r="A2998" t="str">
            <v>FR0007053111</v>
          </cell>
          <cell r="B2998" t="str">
            <v>Elite N</v>
          </cell>
          <cell r="C2998" t="str">
            <v/>
          </cell>
          <cell r="D2998">
            <v>4</v>
          </cell>
          <cell r="E2998" t="str">
            <v>FCP</v>
          </cell>
          <cell r="F2998" t="str">
            <v>Rothschild &amp; Co AM</v>
          </cell>
          <cell r="G2998" t="str">
            <v>Rothschild &amp; Co Asset Management Europe</v>
          </cell>
          <cell r="H2998" t="str">
            <v>EUR</v>
          </cell>
          <cell r="I2998" t="str">
            <v>(MSCI World Ex EMU NR EUR) 18% + ( Eonia) 40% + (MSCI EMU NR LCL) 27% + (BBgBarc Euro Agg Bond TR EUR) 15%</v>
          </cell>
          <cell r="J2998" t="str">
            <v>https://am.fr.rothschildandco.com/fr/</v>
          </cell>
          <cell r="K2998" t="str">
            <v>Mixtes EUR Flexible</v>
          </cell>
          <cell r="L2998" t="str">
            <v>Europe Fonds ouverts  - Allocation EUR Flexible - International</v>
          </cell>
          <cell r="M2998" t="str">
            <v>EACA</v>
          </cell>
          <cell r="N2998" t="str">
            <v>EACAB</v>
          </cell>
          <cell r="O2998" t="str">
            <v>Quotidien</v>
          </cell>
          <cell r="P2998" t="str">
            <v>France</v>
          </cell>
          <cell r="Q2998" t="str">
            <v>Non</v>
          </cell>
          <cell r="R2998" t="str">
            <v/>
          </cell>
          <cell r="S2998" t="str">
            <v>+ 85 ans</v>
          </cell>
          <cell r="T2998" t="str">
            <v>International</v>
          </cell>
          <cell r="U2998" t="str">
            <v>Global</v>
          </cell>
          <cell r="V2998">
            <v>4</v>
          </cell>
          <cell r="W2998" t="str">
            <v>Non</v>
          </cell>
          <cell r="X2998" t="str">
            <v>Cap</v>
          </cell>
          <cell r="Y2998" t="str">
            <v>11h00</v>
          </cell>
          <cell r="Z2998" t="str">
            <v>J+3</v>
          </cell>
          <cell r="AB2998" t="str">
            <v>Non</v>
          </cell>
          <cell r="AC2998" t="str">
            <v>Non</v>
          </cell>
          <cell r="AD2998">
            <v>2.29</v>
          </cell>
          <cell r="AE2998">
            <v>3</v>
          </cell>
        </row>
        <row r="2999">
          <cell r="A2999" t="str">
            <v>FR0000284150</v>
          </cell>
          <cell r="B2999" t="str">
            <v>Essor Emerging Markets C EUR</v>
          </cell>
          <cell r="D2999">
            <v>0</v>
          </cell>
          <cell r="E2999" t="str">
            <v>SICAV</v>
          </cell>
          <cell r="F2999" t="str">
            <v>Rothschild &amp; Co AM</v>
          </cell>
          <cell r="G2999" t="str">
            <v>Rothschild &amp; Co Asset Management Europe</v>
          </cell>
          <cell r="H2999" t="str">
            <v>EUR</v>
          </cell>
          <cell r="I2999" t="str">
            <v>MSCI EM NR EUR</v>
          </cell>
          <cell r="J2999" t="str">
            <v>https://am.fr.rothschildandco.com/fr/</v>
          </cell>
          <cell r="K2999" t="str">
            <v>Actions Marchés Emergents</v>
          </cell>
          <cell r="L2999" t="str">
            <v>Europe Fonds ouverts  - Actions Marchés Emergents</v>
          </cell>
          <cell r="M2999" t="str">
            <v>FJ00</v>
          </cell>
          <cell r="N2999" t="str">
            <v>FJ00B</v>
          </cell>
          <cell r="O2999" t="str">
            <v>Quotidien</v>
          </cell>
          <cell r="P2999" t="str">
            <v>France</v>
          </cell>
          <cell r="Q2999" t="str">
            <v>Non</v>
          </cell>
          <cell r="R2999" t="str">
            <v/>
          </cell>
          <cell r="S2999" t="str">
            <v/>
          </cell>
          <cell r="T2999" t="str">
            <v>Marchés Emergents</v>
          </cell>
          <cell r="U2999" t="str">
            <v>Global Emerging Mkts</v>
          </cell>
          <cell r="V2999">
            <v>6</v>
          </cell>
          <cell r="W2999" t="str">
            <v>Non</v>
          </cell>
          <cell r="X2999" t="str">
            <v>Cap</v>
          </cell>
          <cell r="AB2999" t="str">
            <v>Non</v>
          </cell>
          <cell r="AC2999" t="str">
            <v>Oui</v>
          </cell>
          <cell r="AD2999">
            <v>1.75</v>
          </cell>
          <cell r="AE2999">
            <v>1.75</v>
          </cell>
        </row>
        <row r="3000">
          <cell r="A3000" t="str">
            <v>FR0000011355</v>
          </cell>
          <cell r="B3000" t="str">
            <v>Essor Japan Opportunities C EUR</v>
          </cell>
          <cell r="C3000" t="str">
            <v/>
          </cell>
          <cell r="D3000">
            <v>0</v>
          </cell>
          <cell r="E3000" t="str">
            <v>SICAV</v>
          </cell>
          <cell r="F3000" t="str">
            <v>Rothschild &amp; Co AM</v>
          </cell>
          <cell r="G3000" t="str">
            <v>Rothschild &amp; Co Asset Management Europe</v>
          </cell>
          <cell r="H3000" t="str">
            <v>EUR</v>
          </cell>
          <cell r="I3000" t="str">
            <v>Pas d'indice de référence</v>
          </cell>
          <cell r="J3000" t="str">
            <v>https://am.fr.rothschildandco.com/fr/</v>
          </cell>
          <cell r="K3000" t="str">
            <v>Actions Japon</v>
          </cell>
          <cell r="L3000" t="str">
            <v>Europe Fonds ouverts  - Japan Flex-Cap Equity</v>
          </cell>
          <cell r="M3000" t="str">
            <v>FG00</v>
          </cell>
          <cell r="N3000" t="str">
            <v>FG00B</v>
          </cell>
          <cell r="O3000" t="str">
            <v>Quotidien</v>
          </cell>
          <cell r="P3000" t="str">
            <v>France</v>
          </cell>
          <cell r="Q3000" t="str">
            <v>Non</v>
          </cell>
          <cell r="R3000" t="str">
            <v/>
          </cell>
          <cell r="S3000" t="str">
            <v/>
          </cell>
          <cell r="T3000" t="str">
            <v>Japon</v>
          </cell>
          <cell r="U3000" t="str">
            <v>Japon</v>
          </cell>
          <cell r="V3000">
            <v>6</v>
          </cell>
          <cell r="W3000" t="str">
            <v>Non</v>
          </cell>
          <cell r="X3000" t="str">
            <v>Cap</v>
          </cell>
          <cell r="Y3000" t="str">
            <v>11h30</v>
          </cell>
          <cell r="Z3000" t="str">
            <v>J+1</v>
          </cell>
          <cell r="AB3000" t="str">
            <v>Non</v>
          </cell>
          <cell r="AC3000" t="str">
            <v>Oui</v>
          </cell>
          <cell r="AD3000">
            <v>1.65</v>
          </cell>
          <cell r="AE3000">
            <v>1.65</v>
          </cell>
        </row>
        <row r="3001">
          <cell r="A3001" t="str">
            <v>FR0000931362</v>
          </cell>
          <cell r="B3001" t="str">
            <v>Essor USA Opportunities P</v>
          </cell>
          <cell r="D3001">
            <v>1</v>
          </cell>
          <cell r="E3001" t="str">
            <v>SICAV</v>
          </cell>
          <cell r="F3001" t="str">
            <v>Rothschild &amp; Co AM</v>
          </cell>
          <cell r="G3001" t="str">
            <v>Rothschild &amp; Co Asset Management Europe</v>
          </cell>
          <cell r="H3001" t="str">
            <v>EUR</v>
          </cell>
          <cell r="I3001" t="str">
            <v>Pas d'indice de référence</v>
          </cell>
          <cell r="J3001" t="str">
            <v>https://am.fr.rothschildandco.com/fr/</v>
          </cell>
          <cell r="K3001" t="str">
            <v>Actions US Grandes Capitalisations Mixte</v>
          </cell>
          <cell r="L3001" t="str">
            <v>Europe Fonds ouverts  - Actions Etats-Unis Flex Cap</v>
          </cell>
          <cell r="M3001" t="str">
            <v>FFAC</v>
          </cell>
          <cell r="N3001" t="str">
            <v>FFACB</v>
          </cell>
          <cell r="O3001" t="str">
            <v>Quotidien</v>
          </cell>
          <cell r="P3001" t="str">
            <v>France</v>
          </cell>
          <cell r="Q3001" t="str">
            <v>Non</v>
          </cell>
          <cell r="R3001" t="str">
            <v/>
          </cell>
          <cell r="S3001" t="str">
            <v/>
          </cell>
          <cell r="T3001" t="str">
            <v>Amérique du Nord</v>
          </cell>
          <cell r="U3001" t="str">
            <v>États-Unis d'Amérique</v>
          </cell>
          <cell r="V3001">
            <v>6</v>
          </cell>
          <cell r="W3001" t="str">
            <v>Non</v>
          </cell>
          <cell r="X3001" t="str">
            <v>Cap</v>
          </cell>
          <cell r="AB3001" t="str">
            <v>Oui</v>
          </cell>
          <cell r="AC3001" t="str">
            <v>Oui</v>
          </cell>
          <cell r="AD3001">
            <v>1.85</v>
          </cell>
          <cell r="AE3001">
            <v>1.85</v>
          </cell>
        </row>
        <row r="3002">
          <cell r="A3002" t="str">
            <v>FR0010785709</v>
          </cell>
          <cell r="B3002" t="str">
            <v>Garwin Flex C EUR</v>
          </cell>
          <cell r="D3002">
            <v>2</v>
          </cell>
          <cell r="E3002" t="str">
            <v>FCP</v>
          </cell>
          <cell r="F3002" t="str">
            <v>Rothschild &amp; Co AM</v>
          </cell>
          <cell r="G3002" t="str">
            <v>Rothschild &amp; Co Asset Management Europe</v>
          </cell>
          <cell r="H3002" t="str">
            <v>EUR</v>
          </cell>
          <cell r="I3002" t="str">
            <v>(JPM GBI EMU TR EUR) 25% + ( Eonia) 25% + (MSCI World NR EUR) 50%</v>
          </cell>
          <cell r="J3002" t="str">
            <v>https://am.fr.rothschildandco.com/fr/</v>
          </cell>
          <cell r="K3002" t="str">
            <v>Mixtes EUR Flexible</v>
          </cell>
          <cell r="L3002" t="str">
            <v>Europe Fonds ouverts  - Allocation EUR Flexible - International</v>
          </cell>
          <cell r="M3002" t="str">
            <v>EACA</v>
          </cell>
          <cell r="N3002" t="str">
            <v>EACAB</v>
          </cell>
          <cell r="O3002" t="str">
            <v>Quotidien</v>
          </cell>
          <cell r="P3002" t="str">
            <v>France</v>
          </cell>
          <cell r="Q3002" t="str">
            <v>Non</v>
          </cell>
          <cell r="R3002" t="str">
            <v/>
          </cell>
          <cell r="S3002" t="str">
            <v>+ 85 ans</v>
          </cell>
          <cell r="T3002" t="str">
            <v>International</v>
          </cell>
          <cell r="U3002" t="str">
            <v>Global</v>
          </cell>
          <cell r="V3002">
            <v>4</v>
          </cell>
          <cell r="W3002" t="str">
            <v>Non</v>
          </cell>
          <cell r="X3002" t="str">
            <v>Cap</v>
          </cell>
          <cell r="AB3002" t="str">
            <v>Non</v>
          </cell>
          <cell r="AC3002" t="str">
            <v>Oui</v>
          </cell>
          <cell r="AD3002">
            <v>1.95</v>
          </cell>
          <cell r="AE3002">
            <v>2.46</v>
          </cell>
        </row>
        <row r="3003">
          <cell r="A3003" t="str">
            <v>FR0013449808</v>
          </cell>
          <cell r="B3003" t="str">
            <v>Horusia Global C EUR</v>
          </cell>
          <cell r="D3003">
            <v>7</v>
          </cell>
          <cell r="E3003" t="str">
            <v>FCP</v>
          </cell>
          <cell r="F3003" t="str">
            <v>Rothschild &amp; Co AM</v>
          </cell>
          <cell r="G3003" t="str">
            <v>Rothschild &amp; Co Asset Management Europe</v>
          </cell>
          <cell r="H3003" t="str">
            <v>EUR</v>
          </cell>
          <cell r="I3003" t="str">
            <v>(JPM GBI EMU TR EUR) 25% + ( EONIA Capitalisé Jour TR EUR) 10% + (MSCI World NR EUR) 65%</v>
          </cell>
          <cell r="J3003" t="str">
            <v>https://am.fr.rothschildandco.com/fr/</v>
          </cell>
          <cell r="K3003" t="str">
            <v>Mixtes EUR Flexible</v>
          </cell>
          <cell r="L3003" t="str">
            <v>Europe Fonds ouverts  - Allocation EUR Flexible - International</v>
          </cell>
          <cell r="M3003" t="str">
            <v>EACA</v>
          </cell>
          <cell r="N3003" t="str">
            <v>EACAB</v>
          </cell>
          <cell r="O3003" t="str">
            <v>Quotidien</v>
          </cell>
          <cell r="P3003" t="str">
            <v>France</v>
          </cell>
          <cell r="Q3003" t="str">
            <v>Non</v>
          </cell>
          <cell r="R3003" t="str">
            <v/>
          </cell>
          <cell r="S3003" t="str">
            <v>+ 85 ans</v>
          </cell>
          <cell r="T3003" t="str">
            <v>International</v>
          </cell>
          <cell r="U3003" t="str">
            <v>Global</v>
          </cell>
          <cell r="V3003">
            <v>5</v>
          </cell>
          <cell r="W3003" t="str">
            <v>Non</v>
          </cell>
          <cell r="X3003" t="str">
            <v>Cap</v>
          </cell>
          <cell r="Y3003" t="str">
            <v>12h00</v>
          </cell>
          <cell r="Z3003" t="str">
            <v>J+3</v>
          </cell>
          <cell r="AA3003">
            <v>0</v>
          </cell>
          <cell r="AB3003" t="str">
            <v>Non</v>
          </cell>
          <cell r="AC3003" t="str">
            <v>Oui</v>
          </cell>
          <cell r="AD3003">
            <v>1.5</v>
          </cell>
          <cell r="AE3003">
            <v>2.5099999999999998</v>
          </cell>
        </row>
        <row r="3004">
          <cell r="A3004" t="str">
            <v>FR0013268638</v>
          </cell>
          <cell r="B3004" t="str">
            <v>GIP C</v>
          </cell>
          <cell r="C3004" t="str">
            <v>Pas MS, AMF OK (30/04/2019)</v>
          </cell>
          <cell r="D3004">
            <v>1</v>
          </cell>
          <cell r="E3004" t="str">
            <v>SICAV (2)</v>
          </cell>
          <cell r="F3004" t="str">
            <v>Rothschild &amp; Co AM</v>
          </cell>
          <cell r="G3004" t="str">
            <v>Rothschild &amp; Co Asset Management Europe</v>
          </cell>
          <cell r="H3004" t="str">
            <v>EUR</v>
          </cell>
          <cell r="I3004" t="str">
            <v>Pas d'indice de référence</v>
          </cell>
          <cell r="J3004" t="str">
            <v>https://am.fr.rothschildandco.com/fr/</v>
          </cell>
          <cell r="K3004" t="str">
            <v>Mixtes EUR Flexible</v>
          </cell>
          <cell r="L3004" t="str">
            <v>Europe Fonds ouverts  - Allocation EUR Flexible - International</v>
          </cell>
          <cell r="M3004" t="str">
            <v>EACA</v>
          </cell>
          <cell r="N3004" t="str">
            <v>EACAB</v>
          </cell>
          <cell r="O3004" t="str">
            <v>Hebdomadaire</v>
          </cell>
          <cell r="Q3004" t="str">
            <v>Non</v>
          </cell>
          <cell r="R3004" t="str">
            <v/>
          </cell>
          <cell r="S3004" t="str">
            <v>+ 85 ans</v>
          </cell>
          <cell r="T3004" t="str">
            <v>International</v>
          </cell>
          <cell r="U3004" t="str">
            <v>Global</v>
          </cell>
          <cell r="V3004">
            <v>5</v>
          </cell>
          <cell r="X3004" t="str">
            <v>Cap</v>
          </cell>
          <cell r="Y3004" t="str">
            <v>11h00 J-1</v>
          </cell>
          <cell r="Z3004" t="str">
            <v>J+2</v>
          </cell>
          <cell r="AB3004" t="str">
            <v>Non</v>
          </cell>
          <cell r="AC3004" t="str">
            <v>Oui</v>
          </cell>
          <cell r="AD3004">
            <v>0.85</v>
          </cell>
          <cell r="AE3004">
            <v>1.46</v>
          </cell>
        </row>
        <row r="3005">
          <cell r="A3005" t="str">
            <v>FR0013476066</v>
          </cell>
          <cell r="B3005" t="str">
            <v>Mage Global Equilibre C EUR</v>
          </cell>
          <cell r="D3005">
            <v>2</v>
          </cell>
          <cell r="E3005" t="str">
            <v>FCP</v>
          </cell>
          <cell r="F3005" t="str">
            <v>Rothschild &amp; Co AM</v>
          </cell>
          <cell r="G3005" t="str">
            <v>Rothschild &amp; Co Asset Management Europe</v>
          </cell>
          <cell r="H3005" t="str">
            <v>EUR</v>
          </cell>
          <cell r="I3005" t="str">
            <v>(EONIA Capitalisé) 20.000% + ( JPM GBI EMU TR EUR) 35.000% + (MSCI World NR EUR) 45.000%</v>
          </cell>
          <cell r="J3005" t="str">
            <v>https://am.fr.rothschildandco.com/fr/</v>
          </cell>
          <cell r="K3005" t="str">
            <v>Mixtes EUR Flexible</v>
          </cell>
          <cell r="L3005" t="str">
            <v>Europe Fonds ouverts  - Allocation EUR Flexible - International</v>
          </cell>
          <cell r="M3005" t="str">
            <v>EACA</v>
          </cell>
          <cell r="N3005" t="str">
            <v>EACAB</v>
          </cell>
          <cell r="O3005" t="str">
            <v>Quotidien</v>
          </cell>
          <cell r="P3005" t="str">
            <v>France</v>
          </cell>
          <cell r="Q3005" t="str">
            <v>Non</v>
          </cell>
          <cell r="R3005" t="str">
            <v/>
          </cell>
          <cell r="S3005" t="str">
            <v>+ 85 ans</v>
          </cell>
          <cell r="T3005" t="str">
            <v>International</v>
          </cell>
          <cell r="U3005" t="str">
            <v>Global</v>
          </cell>
          <cell r="V3005">
            <v>4</v>
          </cell>
          <cell r="W3005" t="str">
            <v>Non</v>
          </cell>
          <cell r="X3005" t="str">
            <v>Cap</v>
          </cell>
          <cell r="Y3005" t="str">
            <v>12h00</v>
          </cell>
          <cell r="Z3005" t="str">
            <v>J+3</v>
          </cell>
          <cell r="AB3005" t="str">
            <v>Non</v>
          </cell>
          <cell r="AC3005" t="str">
            <v>Oui</v>
          </cell>
          <cell r="AD3005">
            <v>1.7</v>
          </cell>
          <cell r="AE3005">
            <v>2.23</v>
          </cell>
        </row>
        <row r="3006">
          <cell r="A3006" t="str">
            <v>FR0007393285</v>
          </cell>
          <cell r="B3006" t="str">
            <v>R-co 4Change Net Zero Credit Euro C EUR</v>
          </cell>
          <cell r="D3006">
            <v>1</v>
          </cell>
          <cell r="E3006" t="str">
            <v>FCP</v>
          </cell>
          <cell r="F3006" t="str">
            <v>Rothschild &amp; Co AM</v>
          </cell>
          <cell r="G3006" t="str">
            <v>Rothschild &amp; Co Asset Management Europe</v>
          </cell>
          <cell r="H3006" t="str">
            <v>EUR</v>
          </cell>
          <cell r="I3006" t="str">
            <v>Markit iBoxx EUR Corp TR</v>
          </cell>
          <cell r="J3006" t="str">
            <v>https://am.fr.rothschildandco.com/fr/</v>
          </cell>
          <cell r="K3006" t="str">
            <v>Obligations Diversifiées EUR</v>
          </cell>
          <cell r="L3006" t="str">
            <v>Europe Fonds ouverts  - Obligations EUR Diversifiées</v>
          </cell>
          <cell r="M3006" t="str">
            <v>BBDA</v>
          </cell>
          <cell r="N3006" t="str">
            <v>BBDAB</v>
          </cell>
          <cell r="O3006" t="str">
            <v>Quotidien</v>
          </cell>
          <cell r="P3006" t="str">
            <v>France</v>
          </cell>
          <cell r="Q3006" t="str">
            <v>Non</v>
          </cell>
          <cell r="R3006" t="str">
            <v/>
          </cell>
          <cell r="S3006" t="str">
            <v>+ 85 ans</v>
          </cell>
          <cell r="T3006" t="str">
            <v>Zone Euro</v>
          </cell>
          <cell r="U3006" t="str">
            <v>Euroland</v>
          </cell>
          <cell r="V3006">
            <v>3</v>
          </cell>
          <cell r="W3006" t="str">
            <v>Non</v>
          </cell>
          <cell r="X3006" t="str">
            <v>Cap</v>
          </cell>
          <cell r="Y3006" t="str">
            <v>12h00</v>
          </cell>
          <cell r="Z3006" t="str">
            <v>J+2</v>
          </cell>
          <cell r="AA3006" t="str">
            <v>Label ISR 09/2020</v>
          </cell>
          <cell r="AB3006" t="str">
            <v>Oui</v>
          </cell>
          <cell r="AC3006" t="str">
            <v>Oui</v>
          </cell>
          <cell r="AD3006">
            <v>0.78500000000000003</v>
          </cell>
          <cell r="AE3006">
            <v>0.76</v>
          </cell>
        </row>
        <row r="3007">
          <cell r="A3007" t="str">
            <v>FR0010784835</v>
          </cell>
          <cell r="B3007" t="str">
            <v>R-co 4Change Net Zero Equity Euro C EUR</v>
          </cell>
          <cell r="C3007" t="str">
            <v/>
          </cell>
          <cell r="D3007">
            <v>4</v>
          </cell>
          <cell r="E3007" t="str">
            <v>SICAV</v>
          </cell>
          <cell r="F3007" t="str">
            <v>Rothschild &amp; Co AM</v>
          </cell>
          <cell r="G3007" t="str">
            <v>Rothschild &amp; Co Asset Management Europe</v>
          </cell>
          <cell r="H3007" t="str">
            <v>EUR</v>
          </cell>
          <cell r="I3007" t="str">
            <v>Stoxx Europe 600 NR EUR</v>
          </cell>
          <cell r="J3007" t="str">
            <v>https://am.fr.rothschildandco.com/fr/</v>
          </cell>
          <cell r="K3007" t="str">
            <v>Actions Zone Euro Grandes Capitalisations</v>
          </cell>
          <cell r="L3007" t="str">
            <v>Europe Fonds ouverts  - Actions Zone Euro Grandes Cap.</v>
          </cell>
          <cell r="M3007" t="str">
            <v>FBAA</v>
          </cell>
          <cell r="N3007" t="str">
            <v>FBAAB</v>
          </cell>
          <cell r="O3007" t="str">
            <v>Quotidien</v>
          </cell>
          <cell r="P3007" t="str">
            <v>Austria;Switzerland;Germany;France;Italy;</v>
          </cell>
          <cell r="Q3007" t="str">
            <v>Oui</v>
          </cell>
          <cell r="R3007" t="str">
            <v/>
          </cell>
          <cell r="S3007" t="str">
            <v/>
          </cell>
          <cell r="T3007" t="str">
            <v>Zone Euro</v>
          </cell>
          <cell r="U3007" t="str">
            <v>Euroland</v>
          </cell>
          <cell r="V3007">
            <v>6</v>
          </cell>
          <cell r="W3007" t="str">
            <v>Non</v>
          </cell>
          <cell r="X3007" t="str">
            <v>Cap</v>
          </cell>
          <cell r="Y3007" t="str">
            <v>12h00</v>
          </cell>
          <cell r="Z3007" t="str">
            <v>J+2</v>
          </cell>
          <cell r="AA3007" t="str">
            <v>Label ISR 09/2020</v>
          </cell>
          <cell r="AB3007" t="str">
            <v>Oui</v>
          </cell>
          <cell r="AC3007" t="str">
            <v>Oui</v>
          </cell>
          <cell r="AD3007">
            <v>1.57</v>
          </cell>
          <cell r="AE3007">
            <v>1.95</v>
          </cell>
        </row>
        <row r="3008">
          <cell r="A3008" t="str">
            <v>FR0011276567</v>
          </cell>
          <cell r="B3008" t="str">
            <v>R-co 4Change Moderate Allocation C EUR</v>
          </cell>
          <cell r="C3008" t="str">
            <v>Suite comité opérationnel 07/21 retrait de l'offre SLSPL et cie car cela crée un doublon - Absorption du support FR0007032065 R-co Allocation Modérée C le 04/06/2021</v>
          </cell>
          <cell r="D3008">
            <v>4</v>
          </cell>
          <cell r="E3008" t="str">
            <v>FCP</v>
          </cell>
          <cell r="F3008" t="str">
            <v>Rothschild &amp; Co AM</v>
          </cell>
          <cell r="G3008" t="str">
            <v>Rothschild &amp; Co Asset Management Europe</v>
          </cell>
          <cell r="H3008" t="str">
            <v>EUR</v>
          </cell>
          <cell r="I3008" t="str">
            <v>(MSCI World Ex EMU NR EUR) 10% + ( Eonia) 20% + (MSCI EMU NR EUR) 10% + (BBgBarc Euro Agg Bond TR EUR) 60%</v>
          </cell>
          <cell r="J3008" t="str">
            <v>https://am.fr.rothschildandco.com/fr/</v>
          </cell>
          <cell r="K3008" t="str">
            <v>Mixtes EUR Prudents</v>
          </cell>
          <cell r="L3008" t="str">
            <v>Europe Fonds ouverts  - Allocation EUR Prudente</v>
          </cell>
          <cell r="M3008" t="str">
            <v>EAAA</v>
          </cell>
          <cell r="N3008" t="str">
            <v>EAAAB</v>
          </cell>
          <cell r="O3008" t="str">
            <v>Quotidien</v>
          </cell>
          <cell r="P3008" t="str">
            <v>Belgium;Spain;France;Italy;</v>
          </cell>
          <cell r="Q3008" t="str">
            <v>Non</v>
          </cell>
          <cell r="R3008" t="str">
            <v/>
          </cell>
          <cell r="S3008" t="str">
            <v>+ 85 ans</v>
          </cell>
          <cell r="T3008" t="str">
            <v>International</v>
          </cell>
          <cell r="U3008" t="str">
            <v>Global</v>
          </cell>
          <cell r="V3008">
            <v>4</v>
          </cell>
          <cell r="W3008" t="str">
            <v>Non</v>
          </cell>
          <cell r="X3008" t="str">
            <v>Cap</v>
          </cell>
          <cell r="AB3008" t="str">
            <v>Oui</v>
          </cell>
          <cell r="AC3008" t="str">
            <v>Oui</v>
          </cell>
          <cell r="AD3008">
            <v>1.1000000000000001</v>
          </cell>
          <cell r="AE3008">
            <v>0.99</v>
          </cell>
        </row>
        <row r="3009">
          <cell r="A3009" t="str">
            <v>FR0011276617</v>
          </cell>
          <cell r="B3009" t="str">
            <v>R-co 4Change Moderate Allocation F EUR</v>
          </cell>
          <cell r="C3009" t="str">
            <v/>
          </cell>
          <cell r="D3009">
            <v>10</v>
          </cell>
          <cell r="E3009" t="str">
            <v>FCP</v>
          </cell>
          <cell r="F3009" t="str">
            <v>Rothschild &amp; Co AM</v>
          </cell>
          <cell r="G3009" t="str">
            <v>Rothschild &amp; Co Asset Management Europe</v>
          </cell>
          <cell r="H3009" t="str">
            <v>EUR</v>
          </cell>
          <cell r="I3009" t="str">
            <v>(MSCI World Ex EMU NR EUR) 10% + ( Eonia) 20% + (MSCI EMU NR EUR) 10% + (BBgBarc Euro Agg Bond TR EUR) 60%</v>
          </cell>
          <cell r="J3009" t="str">
            <v>https://am.fr.rothschildandco.com/fr/</v>
          </cell>
          <cell r="K3009" t="str">
            <v>Mixtes EUR Prudents</v>
          </cell>
          <cell r="L3009" t="str">
            <v>Europe Fonds ouverts  - Allocation EUR Prudente</v>
          </cell>
          <cell r="M3009" t="str">
            <v>EAAA</v>
          </cell>
          <cell r="N3009" t="str">
            <v>EAAAB</v>
          </cell>
          <cell r="O3009" t="str">
            <v>Quotidien</v>
          </cell>
          <cell r="P3009" t="str">
            <v>France</v>
          </cell>
          <cell r="Q3009" t="str">
            <v>Non</v>
          </cell>
          <cell r="R3009" t="str">
            <v/>
          </cell>
          <cell r="S3009" t="str">
            <v>+ 85 ans</v>
          </cell>
          <cell r="T3009" t="str">
            <v>International</v>
          </cell>
          <cell r="U3009" t="str">
            <v>Global</v>
          </cell>
          <cell r="V3009">
            <v>4</v>
          </cell>
          <cell r="W3009" t="str">
            <v>Non</v>
          </cell>
          <cell r="X3009" t="str">
            <v>Cap</v>
          </cell>
          <cell r="Y3009" t="str">
            <v>16h00</v>
          </cell>
          <cell r="Z3009" t="str">
            <v>J+1</v>
          </cell>
          <cell r="AA3009">
            <v>0</v>
          </cell>
          <cell r="AB3009" t="str">
            <v>Oui</v>
          </cell>
          <cell r="AC3009" t="str">
            <v>Oui</v>
          </cell>
          <cell r="AD3009">
            <v>1.4</v>
          </cell>
          <cell r="AE3009">
            <v>1.39</v>
          </cell>
        </row>
        <row r="3010">
          <cell r="A3010" t="str">
            <v>FR0010541557</v>
          </cell>
          <cell r="B3010" t="str">
            <v>R-co Conviction Club C EUR</v>
          </cell>
          <cell r="C3010" t="str">
            <v>Suite comité opérationnel 07/21 retrait de l'offre SLSPL et cie car cela crée un doublon</v>
          </cell>
          <cell r="D3010">
            <v>6</v>
          </cell>
          <cell r="E3010" t="str">
            <v>FCP</v>
          </cell>
          <cell r="F3010" t="str">
            <v>Rothschild &amp; Co AM</v>
          </cell>
          <cell r="G3010" t="str">
            <v>Rothschild &amp; Co Asset Management Europe</v>
          </cell>
          <cell r="H3010" t="str">
            <v>EUR</v>
          </cell>
          <cell r="I3010" t="str">
            <v>(FTSE MTS Ex-CNO Etrix TR EUR) 40% + ( MSCI World Ex EMU NR EUR) 20% + (Euro Stoxx NR EUR) 30% + (Eonia) 10%</v>
          </cell>
          <cell r="J3010" t="str">
            <v>https://am.fr.rothschildandco.com/fr/</v>
          </cell>
          <cell r="K3010" t="str">
            <v>Mixtes EUR Flexible</v>
          </cell>
          <cell r="L3010" t="str">
            <v>Europe Fonds ouverts  - Allocation EUR Flexible</v>
          </cell>
          <cell r="M3010" t="str">
            <v>EACA</v>
          </cell>
          <cell r="N3010" t="str">
            <v>EACAB</v>
          </cell>
          <cell r="O3010" t="str">
            <v>Quotidien</v>
          </cell>
          <cell r="P3010" t="str">
            <v>Austria;Belgium;Switzerland;Germany;Spain;France;</v>
          </cell>
          <cell r="Q3010" t="str">
            <v>Non</v>
          </cell>
          <cell r="R3010" t="str">
            <v/>
          </cell>
          <cell r="S3010" t="str">
            <v/>
          </cell>
          <cell r="T3010" t="str">
            <v>International</v>
          </cell>
          <cell r="U3010" t="str">
            <v>Global</v>
          </cell>
          <cell r="V3010">
            <v>6</v>
          </cell>
          <cell r="W3010" t="str">
            <v>Non</v>
          </cell>
          <cell r="X3010" t="str">
            <v>Cap</v>
          </cell>
          <cell r="Y3010" t="str">
            <v>16h00</v>
          </cell>
          <cell r="Z3010" t="str">
            <v>J+2</v>
          </cell>
          <cell r="AA3010">
            <v>0</v>
          </cell>
          <cell r="AB3010" t="str">
            <v>Oui</v>
          </cell>
          <cell r="AC3010" t="str">
            <v>Oui</v>
          </cell>
          <cell r="AD3010">
            <v>1.4950000000000001</v>
          </cell>
          <cell r="AE3010">
            <v>1.65</v>
          </cell>
        </row>
        <row r="3011">
          <cell r="A3011" t="str">
            <v>FR0010537423</v>
          </cell>
          <cell r="B3011" t="str">
            <v>R-co Conviction Club F EUR</v>
          </cell>
          <cell r="C3011" t="str">
            <v/>
          </cell>
          <cell r="D3011">
            <v>15</v>
          </cell>
          <cell r="E3011" t="str">
            <v>FCP</v>
          </cell>
          <cell r="F3011" t="str">
            <v>Rothschild &amp; Co AM</v>
          </cell>
          <cell r="G3011" t="str">
            <v>Rothschild &amp; Co Asset Management Europe</v>
          </cell>
          <cell r="H3011" t="str">
            <v>EUR</v>
          </cell>
          <cell r="I3011" t="str">
            <v>(FTSE MTS Ex-CNO Etrix TR EUR) 40% + ( MSCI World Ex EMU NR EUR) 20% + (Euro Stoxx NR EUR) 30% + (Eonia) 10%</v>
          </cell>
          <cell r="J3011" t="str">
            <v>https://am.fr.rothschildandco.com/fr/</v>
          </cell>
          <cell r="K3011" t="str">
            <v>Mixtes EUR Flexible</v>
          </cell>
          <cell r="L3011" t="str">
            <v>Europe Fonds ouverts  - Allocation EUR Flexible</v>
          </cell>
          <cell r="M3011" t="str">
            <v>EACA</v>
          </cell>
          <cell r="N3011" t="str">
            <v>EACAB</v>
          </cell>
          <cell r="O3011" t="str">
            <v>Quotidien</v>
          </cell>
          <cell r="P3011" t="str">
            <v>Austria;Belgium;Switzerland;Germany;Spain;France;</v>
          </cell>
          <cell r="Q3011" t="str">
            <v>Non</v>
          </cell>
          <cell r="R3011" t="str">
            <v/>
          </cell>
          <cell r="S3011" t="str">
            <v/>
          </cell>
          <cell r="T3011" t="str">
            <v>International</v>
          </cell>
          <cell r="U3011" t="str">
            <v>Global</v>
          </cell>
          <cell r="V3011">
            <v>6</v>
          </cell>
          <cell r="W3011" t="str">
            <v>Non</v>
          </cell>
          <cell r="X3011" t="str">
            <v>Cap</v>
          </cell>
          <cell r="Y3011" t="str">
            <v>12h00</v>
          </cell>
          <cell r="Z3011" t="str">
            <v>J+2</v>
          </cell>
          <cell r="AA3011">
            <v>0</v>
          </cell>
          <cell r="AB3011" t="str">
            <v>Oui</v>
          </cell>
          <cell r="AC3011" t="str">
            <v>Oui</v>
          </cell>
          <cell r="AD3011">
            <v>1.9</v>
          </cell>
          <cell r="AE3011">
            <v>2.0499999999999998</v>
          </cell>
        </row>
        <row r="3012">
          <cell r="A3012" t="str">
            <v>FR0007009139</v>
          </cell>
          <cell r="B3012" t="str">
            <v>R-co 4Change Convertibles Europe C EUR</v>
          </cell>
          <cell r="C3012" t="str">
            <v/>
          </cell>
          <cell r="D3012">
            <v>9</v>
          </cell>
          <cell r="E3012" t="str">
            <v>FCP</v>
          </cell>
          <cell r="F3012" t="str">
            <v>Rothschild &amp; Co AM</v>
          </cell>
          <cell r="G3012" t="str">
            <v>Rothschild &amp; Co Asset Management Europe</v>
          </cell>
          <cell r="H3012" t="str">
            <v>EUR</v>
          </cell>
          <cell r="I3012" t="str">
            <v>Exane ECI Europe TR</v>
          </cell>
          <cell r="J3012" t="str">
            <v>https://am.fr.rothschildandco.com/fr/</v>
          </cell>
          <cell r="K3012" t="str">
            <v>Obligations Convertibles - Europe</v>
          </cell>
          <cell r="L3012" t="str">
            <v>Europe Fonds ouverts  - Convertibles Europe</v>
          </cell>
          <cell r="M3012" t="str">
            <v>C00A</v>
          </cell>
          <cell r="N3012" t="str">
            <v>C00AB</v>
          </cell>
          <cell r="O3012" t="str">
            <v>Quotidien</v>
          </cell>
          <cell r="P3012" t="str">
            <v>Austria;Switzerland;Germany;Spain;France;Italy;Netherlands;</v>
          </cell>
          <cell r="Q3012" t="str">
            <v>Non</v>
          </cell>
          <cell r="R3012" t="str">
            <v/>
          </cell>
          <cell r="S3012" t="str">
            <v>+ 85 ans</v>
          </cell>
          <cell r="T3012" t="str">
            <v>Europe</v>
          </cell>
          <cell r="U3012" t="str">
            <v>Europe</v>
          </cell>
          <cell r="V3012">
            <v>4</v>
          </cell>
          <cell r="W3012" t="str">
            <v>Non</v>
          </cell>
          <cell r="X3012" t="str">
            <v>Cap</v>
          </cell>
          <cell r="Y3012" t="str">
            <v>16h00</v>
          </cell>
          <cell r="Z3012" t="str">
            <v>J+2</v>
          </cell>
          <cell r="AA3012" t="str">
            <v>Label ISR 01/07/2021</v>
          </cell>
          <cell r="AB3012" t="str">
            <v>Oui</v>
          </cell>
          <cell r="AC3012" t="str">
            <v>Oui</v>
          </cell>
          <cell r="AD3012">
            <v>1.4</v>
          </cell>
          <cell r="AE3012">
            <v>1.42</v>
          </cell>
        </row>
        <row r="3013">
          <cell r="A3013" t="str">
            <v>FR0010697482</v>
          </cell>
          <cell r="B3013" t="str">
            <v>R-co Conviction Credit 12M Euro C EUR</v>
          </cell>
          <cell r="D3013">
            <v>7</v>
          </cell>
          <cell r="E3013" t="str">
            <v>SICAV</v>
          </cell>
          <cell r="F3013" t="str">
            <v>Rothschild &amp; Co AM</v>
          </cell>
          <cell r="G3013" t="str">
            <v>Rothschild &amp; Co Asset Management Europe</v>
          </cell>
          <cell r="H3013" t="str">
            <v>EUR</v>
          </cell>
          <cell r="I3013" t="str">
            <v>(Markit iBoxx EUR Corp 1-3 TR) 25% + ( Eonia) 75%</v>
          </cell>
          <cell r="J3013" t="str">
            <v>https://am.fr.rothschildandco.com/fr/</v>
          </cell>
          <cell r="K3013" t="str">
            <v>Obligations Diversifiés EUR - Court terme</v>
          </cell>
          <cell r="L3013" t="str">
            <v>Europe Fonds ouverts  - Obligations EUR Très Court Terme</v>
          </cell>
          <cell r="M3013" t="str">
            <v>BBCA</v>
          </cell>
          <cell r="N3013" t="str">
            <v>BBCAB</v>
          </cell>
          <cell r="O3013" t="str">
            <v>Quotidien</v>
          </cell>
          <cell r="P3013" t="str">
            <v>Belgium;Switzerland;France;</v>
          </cell>
          <cell r="Q3013" t="str">
            <v>Non</v>
          </cell>
          <cell r="R3013" t="str">
            <v/>
          </cell>
          <cell r="S3013" t="str">
            <v>+ 85 ans</v>
          </cell>
          <cell r="T3013" t="str">
            <v>Zone Euro</v>
          </cell>
          <cell r="U3013" t="str">
            <v>Euroland</v>
          </cell>
          <cell r="V3013">
            <v>2</v>
          </cell>
          <cell r="W3013" t="str">
            <v>Non</v>
          </cell>
          <cell r="X3013" t="str">
            <v>Cap</v>
          </cell>
          <cell r="Y3013" t="str">
            <v>16h00</v>
          </cell>
          <cell r="Z3013" t="str">
            <v>J+2</v>
          </cell>
          <cell r="AB3013" t="str">
            <v>Non</v>
          </cell>
          <cell r="AC3013" t="str">
            <v>Oui</v>
          </cell>
          <cell r="AD3013">
            <v>0.5</v>
          </cell>
          <cell r="AE3013">
            <v>0.52</v>
          </cell>
        </row>
        <row r="3014">
          <cell r="A3014" t="str">
            <v>FR0007008750</v>
          </cell>
          <cell r="B3014" t="str">
            <v>R-co Conviction Credit Euro C EUR</v>
          </cell>
          <cell r="C3014" t="str">
            <v/>
          </cell>
          <cell r="D3014">
            <v>10</v>
          </cell>
          <cell r="E3014" t="str">
            <v>FCP</v>
          </cell>
          <cell r="F3014" t="str">
            <v>Rothschild &amp; Co AM</v>
          </cell>
          <cell r="G3014" t="str">
            <v>Rothschild &amp; Co Asset Management Europe</v>
          </cell>
          <cell r="H3014" t="str">
            <v>EUR</v>
          </cell>
          <cell r="I3014" t="str">
            <v>Markit iBoxx EUR Corp TR</v>
          </cell>
          <cell r="J3014" t="str">
            <v>https://am.fr.rothschildandco.com/fr/</v>
          </cell>
          <cell r="K3014" t="str">
            <v>Emprunts Privés EUR</v>
          </cell>
          <cell r="L3014" t="str">
            <v>Europe Fonds ouverts  - Obligations EUR Emprunts Privés</v>
          </cell>
          <cell r="M3014" t="str">
            <v>BCLA</v>
          </cell>
          <cell r="N3014" t="str">
            <v>BCLAB</v>
          </cell>
          <cell r="O3014" t="str">
            <v>Quotidien</v>
          </cell>
          <cell r="P3014" t="str">
            <v>Austria;Belgium;Switzerland;Germany;Spain;France;Netherlands;</v>
          </cell>
          <cell r="Q3014" t="str">
            <v>Non</v>
          </cell>
          <cell r="R3014" t="str">
            <v/>
          </cell>
          <cell r="S3014" t="str">
            <v>+ 85 ans</v>
          </cell>
          <cell r="T3014" t="str">
            <v>Zone Euro</v>
          </cell>
          <cell r="U3014" t="str">
            <v>Euroland</v>
          </cell>
          <cell r="V3014">
            <v>3</v>
          </cell>
          <cell r="W3014" t="str">
            <v>Non</v>
          </cell>
          <cell r="X3014" t="str">
            <v>Cap</v>
          </cell>
          <cell r="Y3014" t="str">
            <v>16h00</v>
          </cell>
          <cell r="Z3014" t="str">
            <v>Cut Off: 16h00  Val:J+2  DE:2%</v>
          </cell>
          <cell r="AA3014">
            <v>0</v>
          </cell>
          <cell r="AB3014" t="str">
            <v>Oui</v>
          </cell>
          <cell r="AC3014" t="str">
            <v>Oui</v>
          </cell>
          <cell r="AD3014">
            <v>0.71</v>
          </cell>
          <cell r="AE3014">
            <v>0.72</v>
          </cell>
        </row>
        <row r="3015">
          <cell r="A3015" t="str">
            <v>FR0010807107</v>
          </cell>
          <cell r="B3015" t="str">
            <v>R-co Conviction Credit Euro F EUR</v>
          </cell>
          <cell r="C3015" t="str">
            <v>Retrait Darjeeling 09/21 Doublons, Retiré de S1818/Nortia 07/2019</v>
          </cell>
          <cell r="D3015">
            <v>2</v>
          </cell>
          <cell r="E3015" t="str">
            <v>FCP</v>
          </cell>
          <cell r="F3015" t="str">
            <v>Rothschild &amp; Co AM</v>
          </cell>
          <cell r="G3015" t="str">
            <v>Rothschild &amp; Co Asset Management Europe</v>
          </cell>
          <cell r="H3015" t="str">
            <v>EUR</v>
          </cell>
          <cell r="I3015" t="str">
            <v>Markit iBoxx EUR Corp TR</v>
          </cell>
          <cell r="J3015" t="str">
            <v>https://am.fr.rothschildandco.com/fr/</v>
          </cell>
          <cell r="K3015" t="str">
            <v>Emprunts Privés EUR</v>
          </cell>
          <cell r="L3015" t="str">
            <v>Europe Fonds ouverts  - Obligations EUR Emprunts Privés</v>
          </cell>
          <cell r="M3015" t="str">
            <v>BCLA</v>
          </cell>
          <cell r="N3015" t="str">
            <v>BCLAB</v>
          </cell>
          <cell r="O3015" t="str">
            <v>Quotidien</v>
          </cell>
          <cell r="P3015" t="str">
            <v>Austria;Switzerland;France;</v>
          </cell>
          <cell r="Q3015" t="str">
            <v>Non</v>
          </cell>
          <cell r="R3015" t="str">
            <v/>
          </cell>
          <cell r="S3015" t="str">
            <v>+ 85 ans</v>
          </cell>
          <cell r="T3015" t="str">
            <v>Zone Euro</v>
          </cell>
          <cell r="U3015" t="str">
            <v>Euroland</v>
          </cell>
          <cell r="V3015">
            <v>3</v>
          </cell>
          <cell r="W3015" t="str">
            <v>Non</v>
          </cell>
          <cell r="X3015" t="str">
            <v>Cap</v>
          </cell>
          <cell r="Y3015" t="str">
            <v>16h00</v>
          </cell>
          <cell r="Z3015" t="str">
            <v>J+2</v>
          </cell>
          <cell r="AB3015" t="str">
            <v>Oui</v>
          </cell>
          <cell r="AC3015" t="str">
            <v>Oui</v>
          </cell>
          <cell r="AD3015">
            <v>0.9</v>
          </cell>
          <cell r="AE3015">
            <v>0.91</v>
          </cell>
        </row>
        <row r="3016">
          <cell r="A3016" t="str">
            <v>FR0010692335</v>
          </cell>
          <cell r="B3016" t="str">
            <v>R-co Conviction Credit SD Euro C EUR</v>
          </cell>
          <cell r="C3016" t="str">
            <v>Arrêté du 07/03/2012 Création de nvelles catégories de parts I à compter du 2/04/2012</v>
          </cell>
          <cell r="D3016">
            <v>3</v>
          </cell>
          <cell r="E3016" t="str">
            <v>FCP</v>
          </cell>
          <cell r="F3016" t="str">
            <v>Rothschild &amp; Co AM</v>
          </cell>
          <cell r="G3016" t="str">
            <v>Rothschild &amp; Co Asset Management Europe</v>
          </cell>
          <cell r="H3016" t="str">
            <v>EUR</v>
          </cell>
          <cell r="I3016" t="str">
            <v>Markit iBoxx EUR Corp 1-3 TR</v>
          </cell>
          <cell r="J3016" t="str">
            <v>https://am.fr.rothschildandco.com/fr/</v>
          </cell>
          <cell r="K3016" t="str">
            <v>Obligations Diversifiés EUR - Court terme</v>
          </cell>
          <cell r="L3016" t="str">
            <v>Europe Fonds ouverts  - Obligations EUR Emprunts Privés Court Terme</v>
          </cell>
          <cell r="M3016" t="str">
            <v>BBCA</v>
          </cell>
          <cell r="N3016" t="str">
            <v>BBCAB</v>
          </cell>
          <cell r="O3016" t="str">
            <v>Quotidien</v>
          </cell>
          <cell r="P3016" t="str">
            <v>Belgium;Switzerland;France;Italy;</v>
          </cell>
          <cell r="Q3016" t="str">
            <v>Non</v>
          </cell>
          <cell r="R3016" t="str">
            <v/>
          </cell>
          <cell r="S3016" t="str">
            <v>+ 85 ans</v>
          </cell>
          <cell r="T3016" t="str">
            <v>Zone Euro</v>
          </cell>
          <cell r="U3016" t="str">
            <v>Euroland</v>
          </cell>
          <cell r="V3016">
            <v>2</v>
          </cell>
          <cell r="W3016" t="str">
            <v>Non</v>
          </cell>
          <cell r="X3016" t="str">
            <v>Cap</v>
          </cell>
          <cell r="AB3016" t="str">
            <v>Oui</v>
          </cell>
          <cell r="AC3016" t="str">
            <v>Oui</v>
          </cell>
          <cell r="AD3016">
            <v>0.6</v>
          </cell>
          <cell r="AE3016">
            <v>0.51</v>
          </cell>
        </row>
        <row r="3017">
          <cell r="A3017" t="str">
            <v>FR0010187898</v>
          </cell>
          <cell r="B3017" t="str">
            <v>R-co Conviction Equity Value Euro C EUR</v>
          </cell>
          <cell r="C3017" t="str">
            <v/>
          </cell>
          <cell r="D3017">
            <v>4</v>
          </cell>
          <cell r="E3017" t="str">
            <v>FCP</v>
          </cell>
          <cell r="F3017" t="str">
            <v>Rothschild &amp; Co AM</v>
          </cell>
          <cell r="G3017" t="str">
            <v>Rothschild &amp; Co Asset Management Europe</v>
          </cell>
          <cell r="H3017" t="str">
            <v>EUR</v>
          </cell>
          <cell r="I3017" t="str">
            <v>Euro Stoxx NR EUR</v>
          </cell>
          <cell r="J3017" t="str">
            <v>https://am.fr.rothschildandco.com/fr/</v>
          </cell>
          <cell r="K3017" t="str">
            <v>Actions Zone Euro Grandes Capitalisations</v>
          </cell>
          <cell r="L3017" t="str">
            <v>Europe Fonds ouverts  - Actions Zone Euro Grandes Cap.</v>
          </cell>
          <cell r="M3017" t="str">
            <v>FBAA</v>
          </cell>
          <cell r="N3017" t="str">
            <v>FBAAB</v>
          </cell>
          <cell r="O3017" t="str">
            <v>Quotidien</v>
          </cell>
          <cell r="P3017" t="str">
            <v>Austria;Belgium;Switzerland;Germany;Spain;France;Netherlands;</v>
          </cell>
          <cell r="Q3017" t="str">
            <v>Oui</v>
          </cell>
          <cell r="R3017" t="str">
            <v/>
          </cell>
          <cell r="S3017" t="str">
            <v/>
          </cell>
          <cell r="T3017" t="str">
            <v>Zone Euro</v>
          </cell>
          <cell r="U3017" t="str">
            <v>Euroland</v>
          </cell>
          <cell r="V3017">
            <v>6</v>
          </cell>
          <cell r="W3017" t="str">
            <v>Non</v>
          </cell>
          <cell r="X3017" t="str">
            <v>Cap</v>
          </cell>
          <cell r="Y3017" t="str">
            <v>16h00</v>
          </cell>
          <cell r="Z3017" t="str">
            <v>J+1</v>
          </cell>
          <cell r="AB3017" t="str">
            <v>Oui</v>
          </cell>
          <cell r="AC3017" t="str">
            <v>Oui</v>
          </cell>
          <cell r="AD3017">
            <v>1.5</v>
          </cell>
          <cell r="AE3017">
            <v>1.76</v>
          </cell>
        </row>
        <row r="3018">
          <cell r="A3018" t="str">
            <v>FR0010807099</v>
          </cell>
          <cell r="B3018" t="str">
            <v>R-co Conviction Equity Value Euro F EUR</v>
          </cell>
          <cell r="C3018" t="str">
            <v/>
          </cell>
          <cell r="D3018">
            <v>4</v>
          </cell>
          <cell r="E3018" t="str">
            <v>FCP</v>
          </cell>
          <cell r="F3018" t="str">
            <v>Rothschild &amp; Co AM</v>
          </cell>
          <cell r="G3018" t="str">
            <v>Rothschild &amp; Co Asset Management Europe</v>
          </cell>
          <cell r="H3018" t="str">
            <v>EUR</v>
          </cell>
          <cell r="I3018" t="str">
            <v>Euro Stoxx NR EUR</v>
          </cell>
          <cell r="J3018" t="str">
            <v>https://am.fr.rothschildandco.com/fr/</v>
          </cell>
          <cell r="K3018" t="str">
            <v>Actions Zone Euro Grandes Capitalisations</v>
          </cell>
          <cell r="L3018" t="str">
            <v>Europe Fonds ouverts  - Actions Zone Euro Grandes Cap.</v>
          </cell>
          <cell r="M3018" t="str">
            <v>FBAA</v>
          </cell>
          <cell r="N3018" t="str">
            <v>FBAAB</v>
          </cell>
          <cell r="O3018" t="str">
            <v>Quotidien</v>
          </cell>
          <cell r="P3018" t="str">
            <v>Austria;Belgium;Switzerland;Germany;Spain;France;</v>
          </cell>
          <cell r="Q3018" t="str">
            <v>Oui</v>
          </cell>
          <cell r="R3018" t="str">
            <v/>
          </cell>
          <cell r="S3018" t="str">
            <v/>
          </cell>
          <cell r="T3018" t="str">
            <v>Zone Euro</v>
          </cell>
          <cell r="U3018" t="str">
            <v>Euroland</v>
          </cell>
          <cell r="V3018">
            <v>6</v>
          </cell>
          <cell r="W3018" t="str">
            <v>Non</v>
          </cell>
          <cell r="X3018" t="str">
            <v>Cap</v>
          </cell>
          <cell r="Y3018" t="str">
            <v>12h00</v>
          </cell>
          <cell r="Z3018" t="str">
            <v>J+2</v>
          </cell>
          <cell r="AB3018" t="str">
            <v>Oui</v>
          </cell>
          <cell r="AC3018" t="str">
            <v>Oui</v>
          </cell>
          <cell r="AD3018">
            <v>1.9</v>
          </cell>
          <cell r="AE3018">
            <v>2.16</v>
          </cell>
        </row>
        <row r="3019">
          <cell r="A3019" t="str">
            <v>FR0010784348</v>
          </cell>
          <cell r="B3019" t="str">
            <v>R-co Conviction France C</v>
          </cell>
          <cell r="C3019" t="str">
            <v/>
          </cell>
          <cell r="D3019">
            <v>4</v>
          </cell>
          <cell r="E3019" t="str">
            <v>FCP</v>
          </cell>
          <cell r="F3019" t="str">
            <v>Rothschild &amp; Co AM</v>
          </cell>
          <cell r="G3019" t="str">
            <v>Rothschild &amp; Co Asset Management Europe</v>
          </cell>
          <cell r="H3019" t="str">
            <v>EUR</v>
          </cell>
          <cell r="I3019" t="str">
            <v>Euronext Paris SBF 120 NR EUR</v>
          </cell>
          <cell r="J3019" t="str">
            <v>https://am.fr.rothschildandco.com/fr/</v>
          </cell>
          <cell r="K3019" t="str">
            <v>Actions France Grandes Capitalisations</v>
          </cell>
          <cell r="L3019" t="str">
            <v>Europe Fonds ouverts  - Actions France Grandes Cap.</v>
          </cell>
          <cell r="M3019" t="str">
            <v>FAAA</v>
          </cell>
          <cell r="N3019" t="str">
            <v>FAAAB</v>
          </cell>
          <cell r="O3019" t="str">
            <v>Quotidien</v>
          </cell>
          <cell r="P3019" t="str">
            <v>France</v>
          </cell>
          <cell r="Q3019" t="str">
            <v>Oui</v>
          </cell>
          <cell r="R3019" t="str">
            <v/>
          </cell>
          <cell r="S3019" t="str">
            <v/>
          </cell>
          <cell r="T3019" t="str">
            <v>France</v>
          </cell>
          <cell r="U3019" t="str">
            <v>France</v>
          </cell>
          <cell r="V3019">
            <v>6</v>
          </cell>
          <cell r="W3019" t="str">
            <v>Non</v>
          </cell>
          <cell r="X3019" t="str">
            <v>Cap</v>
          </cell>
          <cell r="Y3019" t="str">
            <v>12h00</v>
          </cell>
          <cell r="Z3019" t="str">
            <v>J+2</v>
          </cell>
          <cell r="AB3019" t="str">
            <v>Non</v>
          </cell>
          <cell r="AC3019" t="str">
            <v>Oui</v>
          </cell>
          <cell r="AD3019">
            <v>1.4950000000000001</v>
          </cell>
          <cell r="AE3019">
            <v>1.56</v>
          </cell>
        </row>
        <row r="3020">
          <cell r="A3020" t="str">
            <v>FR0011056092</v>
          </cell>
          <cell r="B3020" t="str">
            <v>R-co Conviction France FC</v>
          </cell>
          <cell r="D3020">
            <v>2</v>
          </cell>
          <cell r="E3020" t="str">
            <v>FCP</v>
          </cell>
          <cell r="F3020" t="str">
            <v>Rothschild &amp; Co AM</v>
          </cell>
          <cell r="G3020" t="str">
            <v>Rothschild &amp; Co Asset Management Europe</v>
          </cell>
          <cell r="H3020" t="str">
            <v>EUR</v>
          </cell>
          <cell r="I3020" t="str">
            <v>Euronext Paris SBF 120 NR EUR</v>
          </cell>
          <cell r="J3020" t="str">
            <v>https://am.fr.rothschildandco.com/fr/</v>
          </cell>
          <cell r="K3020" t="str">
            <v>Actions France Grandes Capitalisations</v>
          </cell>
          <cell r="L3020" t="str">
            <v>Europe Fonds ouverts  - Actions France Grandes Cap.</v>
          </cell>
          <cell r="M3020" t="str">
            <v>FAAA</v>
          </cell>
          <cell r="N3020" t="str">
            <v>FAAAB</v>
          </cell>
          <cell r="O3020" t="str">
            <v>Quotidien</v>
          </cell>
          <cell r="P3020" t="str">
            <v>France</v>
          </cell>
          <cell r="Q3020" t="str">
            <v>oui</v>
          </cell>
          <cell r="R3020" t="str">
            <v/>
          </cell>
          <cell r="S3020" t="str">
            <v/>
          </cell>
          <cell r="T3020" t="str">
            <v>France</v>
          </cell>
          <cell r="U3020" t="str">
            <v>France</v>
          </cell>
          <cell r="V3020">
            <v>6</v>
          </cell>
          <cell r="W3020" t="str">
            <v>Non</v>
          </cell>
          <cell r="X3020" t="str">
            <v>Cap</v>
          </cell>
          <cell r="AB3020" t="str">
            <v>Non</v>
          </cell>
          <cell r="AC3020" t="str">
            <v>Oui</v>
          </cell>
          <cell r="AD3020">
            <v>1.9</v>
          </cell>
          <cell r="AE3020">
            <v>1.96</v>
          </cell>
        </row>
        <row r="3021">
          <cell r="A3021" t="str">
            <v>FR0007387071</v>
          </cell>
          <cell r="B3021" t="str">
            <v>R-co Midcap France</v>
          </cell>
          <cell r="C3021" t="str">
            <v/>
          </cell>
          <cell r="D3021">
            <v>3</v>
          </cell>
          <cell r="E3021" t="str">
            <v>FCP</v>
          </cell>
          <cell r="F3021" t="str">
            <v>Rothschild &amp; Co AM</v>
          </cell>
          <cell r="G3021" t="str">
            <v>Rothschild &amp; Co Asset Management Europe</v>
          </cell>
          <cell r="H3021" t="str">
            <v>EUR</v>
          </cell>
          <cell r="I3021" t="str">
            <v>Euronext Paris CAC Mid 60 NR EUR</v>
          </cell>
          <cell r="J3021" t="str">
            <v>https://am.fr.rothschildandco.com/fr/</v>
          </cell>
          <cell r="K3021" t="str">
            <v>Actions France Petites &amp; Moyennes Capitalisations</v>
          </cell>
          <cell r="L3021" t="str">
            <v>Europe Fonds ouverts  - Actions France Petites &amp; Moy. Cap.</v>
          </cell>
          <cell r="M3021" t="str">
            <v>FACA</v>
          </cell>
          <cell r="N3021" t="str">
            <v>FACAB</v>
          </cell>
          <cell r="O3021" t="str">
            <v>Quotidien</v>
          </cell>
          <cell r="P3021" t="str">
            <v>France</v>
          </cell>
          <cell r="Q3021" t="str">
            <v>Oui</v>
          </cell>
          <cell r="R3021" t="str">
            <v/>
          </cell>
          <cell r="S3021" t="str">
            <v/>
          </cell>
          <cell r="T3021" t="str">
            <v>France</v>
          </cell>
          <cell r="U3021" t="str">
            <v>France</v>
          </cell>
          <cell r="V3021">
            <v>6</v>
          </cell>
          <cell r="W3021" t="str">
            <v>Non</v>
          </cell>
          <cell r="X3021" t="str">
            <v>Cap</v>
          </cell>
          <cell r="Y3021" t="str">
            <v>16h00</v>
          </cell>
          <cell r="Z3021" t="str">
            <v>Cut Off: 16h00  Val:J+2  DE:4,5%</v>
          </cell>
          <cell r="AB3021" t="str">
            <v>Non</v>
          </cell>
          <cell r="AC3021" t="str">
            <v>Non</v>
          </cell>
          <cell r="AD3021">
            <v>2</v>
          </cell>
          <cell r="AE3021">
            <v>2</v>
          </cell>
        </row>
        <row r="3022">
          <cell r="A3022" t="str">
            <v>FR0007027404</v>
          </cell>
          <cell r="B3022" t="str">
            <v>R-co Opal Absolu</v>
          </cell>
          <cell r="C3022" t="str">
            <v/>
          </cell>
          <cell r="D3022">
            <v>3</v>
          </cell>
          <cell r="E3022" t="str">
            <v>FCP</v>
          </cell>
          <cell r="F3022" t="str">
            <v>Rothschild &amp; Co AM</v>
          </cell>
          <cell r="G3022" t="str">
            <v>Rothschild &amp; Co Asset Management Europe</v>
          </cell>
          <cell r="H3022" t="str">
            <v>EUR</v>
          </cell>
          <cell r="I3022" t="str">
            <v>Pas d'indice de référence</v>
          </cell>
          <cell r="J3022" t="str">
            <v>https://am.fr.rothschildandco.com/fr/</v>
          </cell>
          <cell r="K3022" t="str">
            <v>Mixtes EUR Prudents</v>
          </cell>
          <cell r="L3022" t="str">
            <v>Europe Fonds ouverts  - Allocation EUR Prudente</v>
          </cell>
          <cell r="M3022" t="str">
            <v>EAAA</v>
          </cell>
          <cell r="N3022" t="str">
            <v>EAAAB</v>
          </cell>
          <cell r="O3022" t="str">
            <v>Quotidien</v>
          </cell>
          <cell r="P3022" t="str">
            <v>France</v>
          </cell>
          <cell r="Q3022" t="str">
            <v>Non</v>
          </cell>
          <cell r="R3022" t="str">
            <v/>
          </cell>
          <cell r="S3022" t="str">
            <v>+ 85 ans</v>
          </cell>
          <cell r="T3022" t="str">
            <v>Europe</v>
          </cell>
          <cell r="U3022" t="str">
            <v>Europe</v>
          </cell>
          <cell r="V3022">
            <v>3</v>
          </cell>
          <cell r="W3022" t="str">
            <v>Non</v>
          </cell>
          <cell r="X3022" t="str">
            <v>Cap</v>
          </cell>
          <cell r="Y3022" t="str">
            <v>11h00</v>
          </cell>
          <cell r="Z3022" t="str">
            <v>J+3</v>
          </cell>
          <cell r="AB3022" t="str">
            <v>Non</v>
          </cell>
          <cell r="AC3022" t="str">
            <v>Non</v>
          </cell>
          <cell r="AD3022">
            <v>1.08</v>
          </cell>
          <cell r="AE3022">
            <v>1.81</v>
          </cell>
        </row>
        <row r="3023">
          <cell r="A3023" t="str">
            <v>FR0010035592</v>
          </cell>
          <cell r="B3023" t="str">
            <v>R-co Opal 4Change Sustainable Trends C</v>
          </cell>
          <cell r="C3023" t="str">
            <v>Absorption du support FR0010563064 R-co Opal Biens Réels F le 09/04/2021</v>
          </cell>
          <cell r="D3023">
            <v>10</v>
          </cell>
          <cell r="E3023" t="str">
            <v>FCP</v>
          </cell>
          <cell r="F3023" t="str">
            <v>Rothschild &amp; Co AM</v>
          </cell>
          <cell r="G3023" t="str">
            <v>Rothschild &amp; Co Asset Management Europe</v>
          </cell>
          <cell r="H3023" t="str">
            <v>EUR</v>
          </cell>
          <cell r="I3023" t="str">
            <v>Pas d'indice de référence</v>
          </cell>
          <cell r="J3023" t="str">
            <v>https://am.fr.rothschildandco.com/fr/</v>
          </cell>
          <cell r="K3023" t="str">
            <v>Actions International Grandes Capitalisations Mixte</v>
          </cell>
          <cell r="L3023" t="str">
            <v>Europe Fonds ouverts  - Actions Internationales Flex-Cap.</v>
          </cell>
          <cell r="M3023" t="str">
            <v>FEAD</v>
          </cell>
          <cell r="N3023" t="str">
            <v>FEADB</v>
          </cell>
          <cell r="O3023" t="str">
            <v>Quotidien</v>
          </cell>
          <cell r="P3023" t="str">
            <v>Belgium;Switzerland;France;</v>
          </cell>
          <cell r="Q3023" t="str">
            <v>Non</v>
          </cell>
          <cell r="R3023" t="str">
            <v/>
          </cell>
          <cell r="S3023" t="str">
            <v/>
          </cell>
          <cell r="T3023" t="str">
            <v>International</v>
          </cell>
          <cell r="U3023" t="str">
            <v>Global</v>
          </cell>
          <cell r="V3023">
            <v>6</v>
          </cell>
          <cell r="W3023" t="str">
            <v>Non</v>
          </cell>
          <cell r="X3023" t="str">
            <v>Cap</v>
          </cell>
          <cell r="Y3023" t="str">
            <v>11h00</v>
          </cell>
          <cell r="Z3023" t="str">
            <v>J+3</v>
          </cell>
          <cell r="AB3023" t="str">
            <v>Oui</v>
          </cell>
          <cell r="AC3023" t="str">
            <v>Oui</v>
          </cell>
          <cell r="AD3023">
            <v>2</v>
          </cell>
          <cell r="AE3023">
            <v>2.62</v>
          </cell>
        </row>
        <row r="3024">
          <cell r="A3024" t="str">
            <v>FR0007025523</v>
          </cell>
          <cell r="B3024" t="str">
            <v>R-co Opal Croissance</v>
          </cell>
          <cell r="D3024">
            <v>10</v>
          </cell>
          <cell r="E3024" t="str">
            <v>FCP</v>
          </cell>
          <cell r="F3024" t="str">
            <v>Rothschild &amp; Co AM</v>
          </cell>
          <cell r="G3024" t="str">
            <v>Rothschild &amp; Co Asset Management Europe</v>
          </cell>
          <cell r="H3024" t="str">
            <v>EUR</v>
          </cell>
          <cell r="I3024" t="str">
            <v>(MSCI World Ex Europe NR EUR) 40% + ( Stoxx Europe 600 NR EUR) 40% + (Eonia) 20%</v>
          </cell>
          <cell r="J3024" t="str">
            <v>https://am.fr.rothschildandco.com/fr/</v>
          </cell>
          <cell r="K3024" t="str">
            <v>Mixtes EUR Dynamiques</v>
          </cell>
          <cell r="L3024" t="str">
            <v>Europe Fonds ouverts  - Allocation EUR Agressive - International</v>
          </cell>
          <cell r="M3024" t="str">
            <v>EADA</v>
          </cell>
          <cell r="N3024" t="str">
            <v>EADAB</v>
          </cell>
          <cell r="O3024" t="str">
            <v>Quotidien</v>
          </cell>
          <cell r="P3024" t="str">
            <v>France;Italy;</v>
          </cell>
          <cell r="Q3024" t="str">
            <v>Non</v>
          </cell>
          <cell r="R3024" t="str">
            <v/>
          </cell>
          <cell r="S3024" t="str">
            <v>+ 85 ans</v>
          </cell>
          <cell r="T3024" t="str">
            <v>International</v>
          </cell>
          <cell r="U3024" t="str">
            <v>Global</v>
          </cell>
          <cell r="V3024">
            <v>5</v>
          </cell>
          <cell r="W3024" t="str">
            <v>Non</v>
          </cell>
          <cell r="X3024" t="str">
            <v>Cap</v>
          </cell>
          <cell r="Y3024" t="str">
            <v>11h00</v>
          </cell>
          <cell r="Z3024" t="str">
            <v>J+3</v>
          </cell>
          <cell r="AA3024">
            <v>0</v>
          </cell>
          <cell r="AB3024" t="str">
            <v>Non</v>
          </cell>
          <cell r="AC3024" t="str">
            <v>Oui</v>
          </cell>
          <cell r="AD3024">
            <v>1.88</v>
          </cell>
          <cell r="AE3024">
            <v>2.76</v>
          </cell>
        </row>
        <row r="3025">
          <cell r="A3025" t="str">
            <v>FR0010323303</v>
          </cell>
          <cell r="B3025" t="str">
            <v>R-co Opal Emergents F EUR</v>
          </cell>
          <cell r="D3025">
            <v>7</v>
          </cell>
          <cell r="E3025" t="str">
            <v>FCP</v>
          </cell>
          <cell r="F3025" t="str">
            <v>Rothschild &amp; Co AM</v>
          </cell>
          <cell r="G3025" t="str">
            <v>Rothschild &amp; Co Asset Management Europe</v>
          </cell>
          <cell r="H3025" t="str">
            <v>EUR</v>
          </cell>
          <cell r="I3025" t="str">
            <v>MSCI EM NR EUR</v>
          </cell>
          <cell r="J3025" t="str">
            <v>https://am.fr.rothschildandco.com/fr/</v>
          </cell>
          <cell r="K3025" t="str">
            <v>Actions Marchés Emergents</v>
          </cell>
          <cell r="L3025" t="str">
            <v>Europe Fonds ouverts  - Actions Marchés Emergents</v>
          </cell>
          <cell r="M3025" t="str">
            <v>FJ00</v>
          </cell>
          <cell r="N3025" t="str">
            <v>FJ00B</v>
          </cell>
          <cell r="O3025" t="str">
            <v>Quotidien</v>
          </cell>
          <cell r="P3025" t="str">
            <v>France</v>
          </cell>
          <cell r="Q3025" t="str">
            <v>Non</v>
          </cell>
          <cell r="R3025" t="str">
            <v/>
          </cell>
          <cell r="S3025" t="str">
            <v/>
          </cell>
          <cell r="T3025" t="str">
            <v>Marchés Emergents</v>
          </cell>
          <cell r="U3025" t="str">
            <v>Global Emerging Mkts</v>
          </cell>
          <cell r="V3025">
            <v>6</v>
          </cell>
          <cell r="W3025" t="str">
            <v>Non</v>
          </cell>
          <cell r="X3025" t="str">
            <v>Cap</v>
          </cell>
          <cell r="Y3025" t="str">
            <v>11h00</v>
          </cell>
          <cell r="Z3025" t="str">
            <v>J+3</v>
          </cell>
          <cell r="AB3025" t="str">
            <v>Non</v>
          </cell>
          <cell r="AC3025" t="str">
            <v>Oui</v>
          </cell>
          <cell r="AD3025">
            <v>2</v>
          </cell>
          <cell r="AE3025">
            <v>3.07</v>
          </cell>
        </row>
        <row r="3026">
          <cell r="A3026" t="str">
            <v>FR0000981458</v>
          </cell>
          <cell r="B3026" t="str">
            <v>R-co Opal Equilibre</v>
          </cell>
          <cell r="D3026">
            <v>8</v>
          </cell>
          <cell r="E3026" t="str">
            <v>FCP</v>
          </cell>
          <cell r="F3026" t="str">
            <v>Rothschild &amp; Co AM</v>
          </cell>
          <cell r="G3026" t="str">
            <v>Rothschild &amp; Co Asset Management Europe</v>
          </cell>
          <cell r="H3026" t="str">
            <v>EUR</v>
          </cell>
          <cell r="I3026" t="str">
            <v>(MSCI World Ex Europe NR EUR) 25% + ( Markit iBoxx € Euroz Sov Overall TR) 35% + (Stoxx Europe 600 NR EUR) 25% + (Eonia) 15%</v>
          </cell>
          <cell r="J3026" t="str">
            <v>https://am.fr.rothschildandco.com/fr/</v>
          </cell>
          <cell r="K3026" t="str">
            <v>Mixtes EUR Equilibrés</v>
          </cell>
          <cell r="L3026" t="str">
            <v>Europe Fonds ouverts  - Allocation EUR Modérée - International</v>
          </cell>
          <cell r="M3026" t="str">
            <v>EABA</v>
          </cell>
          <cell r="N3026" t="str">
            <v>EABAB</v>
          </cell>
          <cell r="O3026" t="str">
            <v>Quotidien</v>
          </cell>
          <cell r="P3026" t="str">
            <v>France</v>
          </cell>
          <cell r="Q3026" t="str">
            <v>Non</v>
          </cell>
          <cell r="R3026" t="str">
            <v/>
          </cell>
          <cell r="S3026" t="str">
            <v>+ 85 ans</v>
          </cell>
          <cell r="T3026" t="str">
            <v>International</v>
          </cell>
          <cell r="U3026" t="str">
            <v>Global</v>
          </cell>
          <cell r="V3026">
            <v>5</v>
          </cell>
          <cell r="W3026" t="str">
            <v>Non</v>
          </cell>
          <cell r="X3026" t="str">
            <v>Cap</v>
          </cell>
          <cell r="Y3026" t="str">
            <v>11h00</v>
          </cell>
          <cell r="Z3026" t="str">
            <v>J+3</v>
          </cell>
          <cell r="AA3026">
            <v>0</v>
          </cell>
          <cell r="AB3026" t="str">
            <v>Non</v>
          </cell>
          <cell r="AC3026" t="str">
            <v>Oui</v>
          </cell>
          <cell r="AD3026">
            <v>1.77</v>
          </cell>
          <cell r="AE3026">
            <v>2.62</v>
          </cell>
        </row>
        <row r="3027">
          <cell r="A3027" t="str">
            <v>FR0007075155</v>
          </cell>
          <cell r="B3027" t="str">
            <v>R-co Opal 4Change Equity Europe</v>
          </cell>
          <cell r="C3027" t="str">
            <v/>
          </cell>
          <cell r="D3027">
            <v>8</v>
          </cell>
          <cell r="E3027" t="str">
            <v>FCP</v>
          </cell>
          <cell r="F3027" t="str">
            <v>Rothschild &amp; Co AM</v>
          </cell>
          <cell r="G3027" t="str">
            <v>Rothschild &amp; Co Asset Management Europe</v>
          </cell>
          <cell r="H3027" t="str">
            <v>EUR</v>
          </cell>
          <cell r="I3027" t="str">
            <v>Stoxx Europe 600 NR EUR</v>
          </cell>
          <cell r="J3027" t="str">
            <v>https://am.fr.rothschildandco.com/fr/</v>
          </cell>
          <cell r="K3027" t="str">
            <v>Actions Europe Toutes Capitalisations</v>
          </cell>
          <cell r="L3027" t="str">
            <v>Europe Fonds ouverts  - Actions Europe Flex Cap</v>
          </cell>
          <cell r="M3027" t="str">
            <v>FCCC</v>
          </cell>
          <cell r="N3027" t="str">
            <v>FCCCB</v>
          </cell>
          <cell r="O3027" t="str">
            <v>Quotidien</v>
          </cell>
          <cell r="P3027" t="str">
            <v>Belgium;France;</v>
          </cell>
          <cell r="Q3027" t="str">
            <v>Oui</v>
          </cell>
          <cell r="R3027" t="str">
            <v/>
          </cell>
          <cell r="S3027" t="str">
            <v/>
          </cell>
          <cell r="T3027" t="str">
            <v>Europe</v>
          </cell>
          <cell r="U3027" t="str">
            <v>Europe</v>
          </cell>
          <cell r="V3027">
            <v>6</v>
          </cell>
          <cell r="W3027" t="str">
            <v>Non</v>
          </cell>
          <cell r="X3027" t="str">
            <v>Cap</v>
          </cell>
          <cell r="Y3027" t="str">
            <v>11h00</v>
          </cell>
          <cell r="Z3027" t="str">
            <v>J+3</v>
          </cell>
          <cell r="AA3027" t="str">
            <v>Label ISR 01/07/2021</v>
          </cell>
          <cell r="AB3027" t="str">
            <v>Oui</v>
          </cell>
          <cell r="AC3027" t="str">
            <v>Oui</v>
          </cell>
          <cell r="AD3027">
            <v>2.2999999999999998</v>
          </cell>
          <cell r="AE3027">
            <v>3.14</v>
          </cell>
        </row>
        <row r="3028">
          <cell r="A3028" t="str">
            <v>FR0007028907</v>
          </cell>
          <cell r="B3028" t="str">
            <v>R-co Opal Modéré C EUR</v>
          </cell>
          <cell r="D3028">
            <v>8</v>
          </cell>
          <cell r="E3028" t="str">
            <v>FCP</v>
          </cell>
          <cell r="F3028" t="str">
            <v>Rothschild &amp; Co AM</v>
          </cell>
          <cell r="G3028" t="str">
            <v>Rothschild &amp; Co Asset Management Europe</v>
          </cell>
          <cell r="H3028" t="str">
            <v>EUR</v>
          </cell>
          <cell r="I3028" t="str">
            <v>(MSCI World Ex Europe NR EUR) 5.000% + ( Markit iBoxx € Euroz Sov Overall TR) 50.000% + (STOXX Europe 600 NR EUR) 15.000% + (EONIA Capitalisé Jour TR EUR) 30.000%</v>
          </cell>
          <cell r="J3028" t="str">
            <v>https://am.fr.rothschildandco.com/fr/</v>
          </cell>
          <cell r="K3028" t="str">
            <v>Mixtes EUR Prudents</v>
          </cell>
          <cell r="L3028" t="str">
            <v>Europe Fonds ouverts  - Allocation EUR Prudente - International</v>
          </cell>
          <cell r="M3028" t="str">
            <v>EAAA</v>
          </cell>
          <cell r="N3028" t="str">
            <v>EAAAB</v>
          </cell>
          <cell r="O3028" t="str">
            <v>Quotidien</v>
          </cell>
          <cell r="P3028" t="str">
            <v>France</v>
          </cell>
          <cell r="Q3028" t="str">
            <v>Non</v>
          </cell>
          <cell r="R3028" t="str">
            <v/>
          </cell>
          <cell r="S3028" t="str">
            <v>+ 85 ans</v>
          </cell>
          <cell r="T3028" t="str">
            <v>International</v>
          </cell>
          <cell r="U3028" t="str">
            <v>Global</v>
          </cell>
          <cell r="V3028">
            <v>4</v>
          </cell>
          <cell r="W3028" t="str">
            <v>Non</v>
          </cell>
          <cell r="X3028" t="str">
            <v>Cap</v>
          </cell>
          <cell r="Y3028" t="str">
            <v>11h00</v>
          </cell>
          <cell r="Z3028" t="str">
            <v>J+3</v>
          </cell>
          <cell r="AA3028">
            <v>0</v>
          </cell>
          <cell r="AB3028" t="str">
            <v>Non</v>
          </cell>
          <cell r="AC3028" t="str">
            <v>Oui</v>
          </cell>
          <cell r="AD3028">
            <v>1.1399999999999999</v>
          </cell>
          <cell r="AE3028">
            <v>2.0299999999999998</v>
          </cell>
        </row>
        <row r="3029">
          <cell r="A3029" t="str">
            <v>FR0010784330</v>
          </cell>
          <cell r="B3029" t="str">
            <v>R-co 4Change Equity Euro C</v>
          </cell>
          <cell r="C3029" t="str">
            <v/>
          </cell>
          <cell r="D3029">
            <v>2</v>
          </cell>
          <cell r="E3029" t="str">
            <v>FCP</v>
          </cell>
          <cell r="F3029" t="str">
            <v>Rothschild &amp; Co AM</v>
          </cell>
          <cell r="G3029" t="str">
            <v>Rothschild &amp; Co Asset Management Europe</v>
          </cell>
          <cell r="H3029" t="str">
            <v>EUR</v>
          </cell>
          <cell r="I3029" t="str">
            <v>Euro Stoxx NR EUR</v>
          </cell>
          <cell r="J3029" t="str">
            <v>https://am.fr.rothschildandco.com/fr/</v>
          </cell>
          <cell r="K3029" t="str">
            <v>Actions Zone Euro Grandes Capitalisations</v>
          </cell>
          <cell r="L3029" t="str">
            <v>Europe Fonds ouverts  - Actions Zone Euro Grandes Cap.</v>
          </cell>
          <cell r="M3029" t="str">
            <v>FBAA</v>
          </cell>
          <cell r="N3029" t="str">
            <v>FBAAB</v>
          </cell>
          <cell r="O3029" t="str">
            <v>Quotidien</v>
          </cell>
          <cell r="P3029" t="str">
            <v>France</v>
          </cell>
          <cell r="Q3029" t="str">
            <v>Oui</v>
          </cell>
          <cell r="R3029" t="str">
            <v/>
          </cell>
          <cell r="S3029" t="str">
            <v/>
          </cell>
          <cell r="T3029" t="str">
            <v>Zone Euro</v>
          </cell>
          <cell r="U3029" t="str">
            <v>Euroland</v>
          </cell>
          <cell r="V3029">
            <v>6</v>
          </cell>
          <cell r="W3029" t="str">
            <v>Non</v>
          </cell>
          <cell r="X3029" t="str">
            <v>Cap</v>
          </cell>
          <cell r="AA3029" t="str">
            <v>Label ISR 01/07/2021</v>
          </cell>
          <cell r="AB3029" t="str">
            <v>Oui</v>
          </cell>
          <cell r="AC3029" t="str">
            <v>Non</v>
          </cell>
          <cell r="AD3029">
            <v>1.4950000000000001</v>
          </cell>
          <cell r="AE3029">
            <v>1.73</v>
          </cell>
        </row>
        <row r="3030">
          <cell r="A3030" t="str">
            <v>FR0010513523</v>
          </cell>
          <cell r="B3030" t="str">
            <v>R-co Sérénité PEA C</v>
          </cell>
          <cell r="D3030">
            <v>10</v>
          </cell>
          <cell r="E3030" t="str">
            <v>FCP</v>
          </cell>
          <cell r="F3030" t="str">
            <v>Rothschild &amp; Co AM</v>
          </cell>
          <cell r="G3030" t="str">
            <v>Rothschild &amp; Co Asset Management Europe</v>
          </cell>
          <cell r="H3030" t="str">
            <v>EUR</v>
          </cell>
          <cell r="I3030" t="str">
            <v>Eonia</v>
          </cell>
          <cell r="J3030" t="str">
            <v>https://am.fr.rothschildandco.com/fr/</v>
          </cell>
          <cell r="K3030" t="str">
            <v>Monétaire EUR</v>
          </cell>
          <cell r="L3030" t="str">
            <v>Europe Fonds ouverts  - Swap EONIA PEA</v>
          </cell>
          <cell r="M3030" t="str">
            <v>A0BA</v>
          </cell>
          <cell r="N3030" t="str">
            <v>A0BAB</v>
          </cell>
          <cell r="O3030" t="str">
            <v>Quotidien</v>
          </cell>
          <cell r="P3030" t="str">
            <v>France</v>
          </cell>
          <cell r="Q3030" t="str">
            <v>Oui</v>
          </cell>
          <cell r="R3030" t="str">
            <v/>
          </cell>
          <cell r="S3030" t="str">
            <v>+ 85 ans</v>
          </cell>
          <cell r="T3030" t="str">
            <v>Zone Euro</v>
          </cell>
          <cell r="U3030" t="str">
            <v>Euroland</v>
          </cell>
          <cell r="V3030">
            <v>1</v>
          </cell>
          <cell r="W3030" t="str">
            <v>Non</v>
          </cell>
          <cell r="X3030" t="str">
            <v>Cap</v>
          </cell>
          <cell r="Y3030" t="str">
            <v>16h00</v>
          </cell>
          <cell r="Z3030" t="str">
            <v>J+2</v>
          </cell>
          <cell r="AA3030">
            <v>0</v>
          </cell>
          <cell r="AB3030" t="str">
            <v>Non</v>
          </cell>
          <cell r="AC3030" t="str">
            <v>Oui</v>
          </cell>
          <cell r="AD3030">
            <v>0.5</v>
          </cell>
          <cell r="AE3030">
            <v>0.1</v>
          </cell>
        </row>
        <row r="3031">
          <cell r="A3031" t="str">
            <v>FR0007468798</v>
          </cell>
          <cell r="B3031" t="str">
            <v>R-co Thematic Family Businesses C EUR</v>
          </cell>
          <cell r="C3031" t="str">
            <v>Hors contrat  FR0007468798</v>
          </cell>
          <cell r="D3031">
            <v>11</v>
          </cell>
          <cell r="E3031" t="str">
            <v>FCP</v>
          </cell>
          <cell r="F3031" t="str">
            <v>Rothschild &amp; Co AM</v>
          </cell>
          <cell r="G3031" t="str">
            <v>Rothschild &amp; Co Asset Management Europe</v>
          </cell>
          <cell r="H3031" t="str">
            <v>EUR</v>
          </cell>
          <cell r="I3031" t="str">
            <v>Euro Stoxx Small NR EUR</v>
          </cell>
          <cell r="J3031" t="str">
            <v>https://am.fr.rothschildandco.com/fr/</v>
          </cell>
          <cell r="K3031" t="str">
            <v>Actions Zone Euro Petites Capitalisations</v>
          </cell>
          <cell r="L3031" t="str">
            <v>Europe Fonds ouverts  - Actions Zone Euro Petites Cap.</v>
          </cell>
          <cell r="M3031" t="str">
            <v>FBDA</v>
          </cell>
          <cell r="N3031" t="str">
            <v>FBDAB</v>
          </cell>
          <cell r="O3031" t="str">
            <v>Quotidien</v>
          </cell>
          <cell r="P3031" t="str">
            <v>France</v>
          </cell>
          <cell r="Q3031" t="str">
            <v>Oui</v>
          </cell>
          <cell r="R3031" t="str">
            <v/>
          </cell>
          <cell r="S3031" t="str">
            <v/>
          </cell>
          <cell r="T3031" t="str">
            <v>Zone Euro</v>
          </cell>
          <cell r="U3031" t="str">
            <v>Euroland</v>
          </cell>
          <cell r="V3031">
            <v>6</v>
          </cell>
          <cell r="W3031" t="str">
            <v>Non</v>
          </cell>
          <cell r="X3031" t="str">
            <v>Cap</v>
          </cell>
          <cell r="Y3031" t="str">
            <v>11h30</v>
          </cell>
          <cell r="Z3031" t="str">
            <v>J+1</v>
          </cell>
          <cell r="AA3031">
            <v>0</v>
          </cell>
          <cell r="AB3031" t="str">
            <v>Non</v>
          </cell>
          <cell r="AC3031" t="str">
            <v>Oui</v>
          </cell>
          <cell r="AD3031">
            <v>1.7</v>
          </cell>
          <cell r="AE3031">
            <v>2.0499999999999998</v>
          </cell>
        </row>
        <row r="3032">
          <cell r="A3032" t="str">
            <v>FR0007001581</v>
          </cell>
          <cell r="B3032" t="str">
            <v>R-co Thematic Gold Mining C</v>
          </cell>
          <cell r="D3032">
            <v>9</v>
          </cell>
          <cell r="E3032" t="str">
            <v>FCP</v>
          </cell>
          <cell r="F3032" t="str">
            <v>Rothschild &amp; Co AM</v>
          </cell>
          <cell r="G3032" t="str">
            <v>Rothschild &amp; Co Asset Management Europe</v>
          </cell>
          <cell r="H3032" t="str">
            <v>EUR</v>
          </cell>
          <cell r="I3032" t="str">
            <v>FTSE Gold Mines NR USD</v>
          </cell>
          <cell r="J3032" t="str">
            <v>https://am.fr.rothschildandco.com/fr/</v>
          </cell>
          <cell r="K3032" t="str">
            <v>Secteur Métaux Précieux</v>
          </cell>
          <cell r="L3032" t="str">
            <v>Europe Fonds ouverts  - Actions Secteur Métaux Précieux</v>
          </cell>
          <cell r="M3032" t="str">
            <v>G0N0</v>
          </cell>
          <cell r="N3032" t="str">
            <v>G0N0B</v>
          </cell>
          <cell r="O3032" t="str">
            <v>Quotidien</v>
          </cell>
          <cell r="P3032" t="str">
            <v>France</v>
          </cell>
          <cell r="Q3032" t="str">
            <v>Non</v>
          </cell>
          <cell r="R3032" t="str">
            <v>non résident</v>
          </cell>
          <cell r="S3032" t="str">
            <v/>
          </cell>
          <cell r="T3032" t="str">
            <v>International</v>
          </cell>
          <cell r="U3032" t="str">
            <v>Global</v>
          </cell>
          <cell r="V3032">
            <v>7</v>
          </cell>
          <cell r="W3032" t="str">
            <v>Non</v>
          </cell>
          <cell r="X3032" t="str">
            <v>Cap</v>
          </cell>
          <cell r="Y3032" t="str">
            <v>16h00</v>
          </cell>
          <cell r="Z3032" t="str">
            <v>Cut Off: 16h00  Val:J+2  DE:1%</v>
          </cell>
          <cell r="AA3032">
            <v>0</v>
          </cell>
          <cell r="AB3032" t="str">
            <v>Oui</v>
          </cell>
          <cell r="AC3032" t="str">
            <v>Oui</v>
          </cell>
          <cell r="AD3032">
            <v>2.39</v>
          </cell>
          <cell r="AE3032">
            <v>2.85</v>
          </cell>
        </row>
        <row r="3033">
          <cell r="A3033" t="str">
            <v>FR0007457890</v>
          </cell>
          <cell r="B3033" t="str">
            <v>R-co Thematic Real Estate C</v>
          </cell>
          <cell r="C3033" t="str">
            <v/>
          </cell>
          <cell r="D3033">
            <v>3</v>
          </cell>
          <cell r="E3033" t="str">
            <v>FCP</v>
          </cell>
          <cell r="F3033" t="str">
            <v>Rothschild &amp; Co AM</v>
          </cell>
          <cell r="G3033" t="str">
            <v>Rothschild &amp; Co Asset Management Europe</v>
          </cell>
          <cell r="H3033" t="str">
            <v>EUR</v>
          </cell>
          <cell r="I3033" t="str">
            <v>IEIF Eurozone TR EUR</v>
          </cell>
          <cell r="J3033" t="str">
            <v>https://am.fr.rothschildandco.com/fr/</v>
          </cell>
          <cell r="K3033" t="str">
            <v>Secteur Immobilier Europe</v>
          </cell>
          <cell r="L3033" t="str">
            <v>Europe Fonds ouverts  - Immobilier - Indirect Zone Euro</v>
          </cell>
          <cell r="M3033" t="str">
            <v>G0I0</v>
          </cell>
          <cell r="N3033" t="str">
            <v>G0I0B</v>
          </cell>
          <cell r="O3033" t="str">
            <v>Quotidien</v>
          </cell>
          <cell r="P3033" t="str">
            <v>France</v>
          </cell>
          <cell r="Q3033" t="str">
            <v>Non</v>
          </cell>
          <cell r="R3033" t="str">
            <v/>
          </cell>
          <cell r="S3033" t="str">
            <v/>
          </cell>
          <cell r="T3033" t="str">
            <v>Zone Euro</v>
          </cell>
          <cell r="U3033" t="str">
            <v>Euroland</v>
          </cell>
          <cell r="V3033">
            <v>6</v>
          </cell>
          <cell r="W3033" t="str">
            <v>Non</v>
          </cell>
          <cell r="X3033" t="str">
            <v>Cap</v>
          </cell>
          <cell r="Y3033" t="str">
            <v>11h00</v>
          </cell>
          <cell r="Z3033" t="str">
            <v>Cut Off: 11h00  Val:J+1  DE:4%</v>
          </cell>
          <cell r="AB3033" t="str">
            <v>Oui</v>
          </cell>
          <cell r="AC3033" t="str">
            <v>Oui</v>
          </cell>
          <cell r="AD3033">
            <v>1.5</v>
          </cell>
          <cell r="AE3033">
            <v>2.2400000000000002</v>
          </cell>
        </row>
        <row r="3034">
          <cell r="A3034" t="str">
            <v>FR0011885797</v>
          </cell>
          <cell r="B3034" t="str">
            <v>R-co Thematic Real Estate F</v>
          </cell>
          <cell r="D3034">
            <v>11</v>
          </cell>
          <cell r="E3034" t="str">
            <v>FCP</v>
          </cell>
          <cell r="F3034" t="str">
            <v>Rothschild &amp; Co AM</v>
          </cell>
          <cell r="G3034" t="str">
            <v>Rothschild &amp; Co Asset Management Europe</v>
          </cell>
          <cell r="H3034" t="str">
            <v>EUR</v>
          </cell>
          <cell r="I3034" t="str">
            <v>IEIF Eurozone TR EUR</v>
          </cell>
          <cell r="J3034" t="str">
            <v>https://am.fr.rothschildandco.com/fr/</v>
          </cell>
          <cell r="K3034" t="str">
            <v>Secteur Immobilier Europe</v>
          </cell>
          <cell r="L3034" t="str">
            <v>Europe Fonds ouverts  - Immobilier - Indirect Zone Euro</v>
          </cell>
          <cell r="M3034" t="str">
            <v>G0I0</v>
          </cell>
          <cell r="N3034" t="str">
            <v>G0I0B</v>
          </cell>
          <cell r="O3034" t="str">
            <v>Quotidien</v>
          </cell>
          <cell r="P3034" t="str">
            <v>France</v>
          </cell>
          <cell r="Q3034" t="str">
            <v>Non</v>
          </cell>
          <cell r="R3034" t="str">
            <v/>
          </cell>
          <cell r="S3034" t="str">
            <v/>
          </cell>
          <cell r="T3034" t="str">
            <v>Zone Euro</v>
          </cell>
          <cell r="U3034" t="str">
            <v>Euroland</v>
          </cell>
          <cell r="V3034">
            <v>6</v>
          </cell>
          <cell r="W3034" t="str">
            <v>Non</v>
          </cell>
          <cell r="X3034" t="str">
            <v>Cap</v>
          </cell>
          <cell r="Y3034" t="str">
            <v>11h30</v>
          </cell>
          <cell r="Z3034" t="str">
            <v>J+1</v>
          </cell>
          <cell r="AA3034">
            <v>0</v>
          </cell>
          <cell r="AB3034" t="str">
            <v>Oui</v>
          </cell>
          <cell r="AC3034" t="str">
            <v>Oui</v>
          </cell>
          <cell r="AD3034">
            <v>2.1</v>
          </cell>
          <cell r="AE3034">
            <v>2.82</v>
          </cell>
        </row>
        <row r="3035">
          <cell r="A3035" t="str">
            <v>FR0011885789</v>
          </cell>
          <cell r="B3035" t="str">
            <v>R-co Thematic Real Estate I2</v>
          </cell>
          <cell r="D3035">
            <v>0</v>
          </cell>
          <cell r="E3035" t="str">
            <v>FCP</v>
          </cell>
          <cell r="F3035" t="str">
            <v>Rothschild &amp; Co AM</v>
          </cell>
          <cell r="G3035" t="str">
            <v>Rothschild &amp; Co Asset Management Europe</v>
          </cell>
          <cell r="H3035" t="str">
            <v>EUR</v>
          </cell>
          <cell r="I3035" t="str">
            <v>IEIF Eurozone TR EUR</v>
          </cell>
          <cell r="J3035" t="str">
            <v>https://am.fr.rothschildandco.com/fr/</v>
          </cell>
          <cell r="K3035" t="str">
            <v>Secteur Immobilier Europe</v>
          </cell>
          <cell r="L3035" t="str">
            <v>Europe Fonds ouverts  - Immobilier - Indirect Zone Euro</v>
          </cell>
          <cell r="M3035" t="str">
            <v>G0I0</v>
          </cell>
          <cell r="N3035" t="str">
            <v>G0I0B</v>
          </cell>
          <cell r="O3035" t="str">
            <v>Quotidien</v>
          </cell>
          <cell r="P3035" t="str">
            <v>France</v>
          </cell>
          <cell r="Q3035" t="str">
            <v>Non</v>
          </cell>
          <cell r="R3035" t="str">
            <v/>
          </cell>
          <cell r="S3035" t="str">
            <v/>
          </cell>
          <cell r="T3035" t="str">
            <v>Zone Euro</v>
          </cell>
          <cell r="U3035" t="str">
            <v>Euroland</v>
          </cell>
          <cell r="V3035">
            <v>6</v>
          </cell>
          <cell r="W3035" t="str">
            <v>Non</v>
          </cell>
          <cell r="X3035" t="str">
            <v>Cap</v>
          </cell>
          <cell r="Y3035" t="str">
            <v>11h30</v>
          </cell>
          <cell r="Z3035" t="str">
            <v>J+1</v>
          </cell>
          <cell r="AB3035" t="str">
            <v>Oui</v>
          </cell>
          <cell r="AC3035" t="str">
            <v>Oui</v>
          </cell>
          <cell r="AD3035">
            <v>0.75</v>
          </cell>
          <cell r="AE3035">
            <v>1.51</v>
          </cell>
        </row>
        <row r="3036">
          <cell r="A3036" t="str">
            <v>FR0010909531</v>
          </cell>
          <cell r="B3036" t="str">
            <v>R-co Thematic Silver Plus C</v>
          </cell>
          <cell r="D3036">
            <v>12</v>
          </cell>
          <cell r="E3036" t="str">
            <v xml:space="preserve">FCP </v>
          </cell>
          <cell r="F3036" t="str">
            <v>Rothschild &amp; Co AM</v>
          </cell>
          <cell r="G3036" t="str">
            <v>Rothschild &amp; Co Asset Management Europe</v>
          </cell>
          <cell r="H3036" t="str">
            <v>EUR</v>
          </cell>
          <cell r="I3036" t="str">
            <v>Euro Stoxx NR EUR</v>
          </cell>
          <cell r="J3036" t="str">
            <v>https://am.fr.rothschildandco.com/fr/</v>
          </cell>
          <cell r="K3036" t="str">
            <v>Secteur Santé</v>
          </cell>
          <cell r="L3036" t="str">
            <v>Europe Fonds ouverts  - Actions Secteur Santé</v>
          </cell>
          <cell r="M3036" t="str">
            <v>G0P0</v>
          </cell>
          <cell r="N3036" t="str">
            <v>G0P0B</v>
          </cell>
          <cell r="O3036" t="str">
            <v>Quotidien</v>
          </cell>
          <cell r="P3036" t="str">
            <v>France</v>
          </cell>
          <cell r="Q3036" t="str">
            <v>Oui</v>
          </cell>
          <cell r="R3036" t="str">
            <v/>
          </cell>
          <cell r="S3036" t="str">
            <v/>
          </cell>
          <cell r="T3036" t="str">
            <v>Europe</v>
          </cell>
          <cell r="U3036" t="str">
            <v>Europe</v>
          </cell>
          <cell r="V3036">
            <v>6</v>
          </cell>
          <cell r="W3036" t="str">
            <v>Non</v>
          </cell>
          <cell r="X3036" t="str">
            <v>Cap</v>
          </cell>
          <cell r="Y3036" t="str">
            <v>11h30</v>
          </cell>
          <cell r="Z3036" t="str">
            <v>J+1</v>
          </cell>
          <cell r="AA3036">
            <v>0</v>
          </cell>
          <cell r="AB3036" t="str">
            <v>Oui</v>
          </cell>
          <cell r="AC3036" t="str">
            <v>Oui</v>
          </cell>
          <cell r="AD3036">
            <v>1.5</v>
          </cell>
          <cell r="AE3036">
            <v>1.89</v>
          </cell>
        </row>
        <row r="3037">
          <cell r="A3037" t="str">
            <v>FR0013367265</v>
          </cell>
          <cell r="B3037" t="str">
            <v>R-co Valor Balanced C EUR</v>
          </cell>
          <cell r="D3037">
            <v>3</v>
          </cell>
          <cell r="E3037" t="str">
            <v>SICAV</v>
          </cell>
          <cell r="F3037" t="str">
            <v>Rothschild &amp; Co AM</v>
          </cell>
          <cell r="G3037" t="str">
            <v>Rothschild &amp; Co Asset Management Europe</v>
          </cell>
          <cell r="H3037" t="str">
            <v>EUR</v>
          </cell>
          <cell r="I3037" t="str">
            <v>Pas d'indice de référence</v>
          </cell>
          <cell r="J3037" t="str">
            <v>https://am.fr.rothschildandco.com/fr/</v>
          </cell>
          <cell r="K3037" t="str">
            <v>Mixtes EUR Equilibrés</v>
          </cell>
          <cell r="L3037" t="str">
            <v>Europe Fonds ouverts  - Allocation EUR Modérée - International</v>
          </cell>
          <cell r="M3037" t="str">
            <v>EABA</v>
          </cell>
          <cell r="N3037" t="str">
            <v>EABAB</v>
          </cell>
          <cell r="O3037" t="str">
            <v>Quotidien</v>
          </cell>
          <cell r="Q3037" t="str">
            <v>Non</v>
          </cell>
          <cell r="S3037" t="str">
            <v>+ 85 ans</v>
          </cell>
          <cell r="T3037" t="str">
            <v>International</v>
          </cell>
          <cell r="U3037" t="str">
            <v>Global</v>
          </cell>
          <cell r="V3037">
            <v>4</v>
          </cell>
          <cell r="X3037" t="str">
            <v>Cap</v>
          </cell>
          <cell r="Y3037" t="str">
            <v>16h00</v>
          </cell>
          <cell r="Z3037" t="str">
            <v>J+2</v>
          </cell>
          <cell r="AB3037" t="str">
            <v>Oui</v>
          </cell>
          <cell r="AC3037" t="str">
            <v>Oui</v>
          </cell>
          <cell r="AD3037">
            <v>1.3</v>
          </cell>
          <cell r="AE3037">
            <v>1.54</v>
          </cell>
        </row>
        <row r="3038">
          <cell r="A3038" t="str">
            <v>FR0013367281</v>
          </cell>
          <cell r="B3038" t="str">
            <v>R-co Valor Balanced F EUR</v>
          </cell>
          <cell r="D3038">
            <v>6</v>
          </cell>
          <cell r="E3038" t="str">
            <v>SICAV</v>
          </cell>
          <cell r="F3038" t="str">
            <v>Rothschild &amp; Co AM</v>
          </cell>
          <cell r="G3038" t="str">
            <v>Rothschild &amp; Co Asset Management Europe</v>
          </cell>
          <cell r="H3038" t="str">
            <v>EUR</v>
          </cell>
          <cell r="I3038" t="str">
            <v>Pas d'indice de référence</v>
          </cell>
          <cell r="J3038" t="str">
            <v>https://am.fr.rothschildandco.com/fr/</v>
          </cell>
          <cell r="K3038" t="str">
            <v>Mixtes EUR Equilibrés</v>
          </cell>
          <cell r="L3038" t="str">
            <v>Europe Fonds ouverts  - Allocation EUR Modérée - International</v>
          </cell>
          <cell r="M3038" t="str">
            <v>EABA</v>
          </cell>
          <cell r="N3038" t="str">
            <v>EABAB</v>
          </cell>
          <cell r="O3038" t="str">
            <v>Quotidien</v>
          </cell>
          <cell r="P3038" t="str">
            <v>Austria;Belgium;Germany;France;Italy;Luxembourg;</v>
          </cell>
          <cell r="Q3038" t="str">
            <v>Non</v>
          </cell>
          <cell r="R3038" t="str">
            <v/>
          </cell>
          <cell r="S3038" t="str">
            <v>+ 85 ans</v>
          </cell>
          <cell r="T3038" t="str">
            <v>International</v>
          </cell>
          <cell r="U3038" t="str">
            <v>Global</v>
          </cell>
          <cell r="V3038">
            <v>4</v>
          </cell>
          <cell r="W3038" t="str">
            <v>Non</v>
          </cell>
          <cell r="X3038" t="str">
            <v>Cap</v>
          </cell>
          <cell r="Y3038" t="str">
            <v>16h00</v>
          </cell>
          <cell r="Z3038" t="str">
            <v>J+2</v>
          </cell>
          <cell r="AA3038">
            <v>0</v>
          </cell>
          <cell r="AB3038" t="str">
            <v>Oui</v>
          </cell>
          <cell r="AC3038" t="str">
            <v>Oui</v>
          </cell>
          <cell r="AD3038">
            <v>1.65</v>
          </cell>
          <cell r="AE3038">
            <v>1.89</v>
          </cell>
        </row>
        <row r="3039">
          <cell r="A3039" t="str">
            <v>FR0011253624</v>
          </cell>
          <cell r="B3039" t="str">
            <v>R-co Valor C EUR</v>
          </cell>
          <cell r="D3039">
            <v>3</v>
          </cell>
          <cell r="E3039" t="str">
            <v>SICAV</v>
          </cell>
          <cell r="F3039" t="str">
            <v>Rothschild &amp; Co AM</v>
          </cell>
          <cell r="G3039" t="str">
            <v>Rothschild &amp; Co Asset Management Europe</v>
          </cell>
          <cell r="H3039" t="str">
            <v>EUR</v>
          </cell>
          <cell r="I3039" t="str">
            <v>Pas d'indice de référence</v>
          </cell>
          <cell r="J3039" t="str">
            <v>https://am.fr.rothschildandco.com/fr/</v>
          </cell>
          <cell r="K3039" t="str">
            <v>Mixtes EUR Flexible</v>
          </cell>
          <cell r="L3039" t="str">
            <v>Europe Fonds ouverts  - Allocation EUR Flexible - International</v>
          </cell>
          <cell r="M3039" t="str">
            <v>EACA</v>
          </cell>
          <cell r="N3039" t="str">
            <v>EACAB</v>
          </cell>
          <cell r="O3039" t="str">
            <v>Quotidien</v>
          </cell>
          <cell r="Q3039" t="str">
            <v>Non</v>
          </cell>
          <cell r="R3039" t="str">
            <v/>
          </cell>
          <cell r="S3039" t="str">
            <v/>
          </cell>
          <cell r="T3039" t="str">
            <v>International</v>
          </cell>
          <cell r="U3039" t="str">
            <v>Global</v>
          </cell>
          <cell r="V3039">
            <v>6</v>
          </cell>
          <cell r="W3039" t="str">
            <v>Non</v>
          </cell>
          <cell r="X3039" t="str">
            <v>Cap</v>
          </cell>
          <cell r="Y3039" t="str">
            <v>11h00</v>
          </cell>
          <cell r="Z3039" t="str">
            <v>J+2</v>
          </cell>
          <cell r="AB3039" t="str">
            <v>Oui</v>
          </cell>
          <cell r="AC3039" t="str">
            <v>Oui</v>
          </cell>
          <cell r="AD3039">
            <v>1.45</v>
          </cell>
          <cell r="AE3039">
            <v>1.68</v>
          </cell>
        </row>
        <row r="3040">
          <cell r="A3040" t="str">
            <v>FR0011261197</v>
          </cell>
          <cell r="B3040" t="str">
            <v>R-co Valor F EUR</v>
          </cell>
          <cell r="C3040" t="str">
            <v>Retiré de S1818/Nortia 07/2019</v>
          </cell>
          <cell r="D3040">
            <v>12</v>
          </cell>
          <cell r="E3040" t="str">
            <v>SICAV</v>
          </cell>
          <cell r="F3040" t="str">
            <v>Rothschild &amp; Co AM</v>
          </cell>
          <cell r="G3040" t="str">
            <v>Rothschild &amp; Co Asset Management Europe</v>
          </cell>
          <cell r="H3040" t="str">
            <v>EUR</v>
          </cell>
          <cell r="I3040" t="str">
            <v>Pas d'indice de référence</v>
          </cell>
          <cell r="J3040" t="str">
            <v>https://am.fr.rothschildandco.com/fr/</v>
          </cell>
          <cell r="K3040" t="str">
            <v>Mixtes EUR Flexible</v>
          </cell>
          <cell r="L3040" t="str">
            <v>Europe Fonds ouverts  - Allocation EUR Flexible - International</v>
          </cell>
          <cell r="M3040" t="str">
            <v>EACA</v>
          </cell>
          <cell r="N3040" t="str">
            <v>EACAB</v>
          </cell>
          <cell r="O3040" t="str">
            <v>Quotidien</v>
          </cell>
          <cell r="Q3040" t="str">
            <v>Non</v>
          </cell>
          <cell r="R3040" t="str">
            <v/>
          </cell>
          <cell r="S3040" t="str">
            <v/>
          </cell>
          <cell r="T3040" t="str">
            <v>International</v>
          </cell>
          <cell r="U3040" t="str">
            <v>Global</v>
          </cell>
          <cell r="V3040">
            <v>6</v>
          </cell>
          <cell r="W3040" t="str">
            <v>Non</v>
          </cell>
          <cell r="X3040" t="str">
            <v>Cap</v>
          </cell>
          <cell r="Y3040" t="str">
            <v>11h00</v>
          </cell>
          <cell r="Z3040" t="str">
            <v>J+2</v>
          </cell>
          <cell r="AA3040">
            <v>0</v>
          </cell>
          <cell r="AB3040" t="str">
            <v>Oui</v>
          </cell>
          <cell r="AC3040" t="str">
            <v>Oui</v>
          </cell>
          <cell r="AD3040">
            <v>1.8</v>
          </cell>
          <cell r="AE3040">
            <v>2.0299999999999998</v>
          </cell>
        </row>
        <row r="3041">
          <cell r="A3041" t="str">
            <v>FR0011212547</v>
          </cell>
          <cell r="B3041" t="str">
            <v>RMM Actions USA C EUR</v>
          </cell>
          <cell r="C3041" t="str">
            <v/>
          </cell>
          <cell r="D3041">
            <v>8</v>
          </cell>
          <cell r="E3041" t="str">
            <v>FCP</v>
          </cell>
          <cell r="F3041" t="str">
            <v>Rothschild &amp; Co AM</v>
          </cell>
          <cell r="G3041" t="str">
            <v>Rothschild &amp; Co Asset Management Europe</v>
          </cell>
          <cell r="H3041" t="str">
            <v>EUR</v>
          </cell>
          <cell r="I3041" t="str">
            <v>S&amp;P 500 NR EUR</v>
          </cell>
          <cell r="J3041" t="str">
            <v>https://am.fr.rothschildandco.com/fr/</v>
          </cell>
          <cell r="K3041" t="str">
            <v>Actions US Grandes Capitalisations Mixte</v>
          </cell>
          <cell r="L3041" t="str">
            <v>Europe Fonds ouverts  - Actions Etats-Unis Gdes Cap. Mixte</v>
          </cell>
          <cell r="M3041" t="str">
            <v>FFAC</v>
          </cell>
          <cell r="N3041" t="str">
            <v>FFACB</v>
          </cell>
          <cell r="O3041" t="str">
            <v>Quotidien</v>
          </cell>
          <cell r="P3041" t="str">
            <v>France;Italy;</v>
          </cell>
          <cell r="Q3041" t="str">
            <v>Non</v>
          </cell>
          <cell r="R3041" t="str">
            <v/>
          </cell>
          <cell r="S3041" t="str">
            <v/>
          </cell>
          <cell r="T3041" t="str">
            <v>Amérique du Nord</v>
          </cell>
          <cell r="U3041" t="str">
            <v>États-Unis d'Amérique</v>
          </cell>
          <cell r="V3041">
            <v>6</v>
          </cell>
          <cell r="W3041" t="str">
            <v>Non</v>
          </cell>
          <cell r="X3041" t="str">
            <v>Cap</v>
          </cell>
          <cell r="Y3041" t="str">
            <v>16h00</v>
          </cell>
          <cell r="Z3041" t="str">
            <v>J+2</v>
          </cell>
          <cell r="AA3041">
            <v>0</v>
          </cell>
          <cell r="AB3041" t="str">
            <v>Oui</v>
          </cell>
          <cell r="AC3041" t="str">
            <v>Oui</v>
          </cell>
          <cell r="AD3041">
            <v>1.4950000000000001</v>
          </cell>
          <cell r="AE3041">
            <v>1.73</v>
          </cell>
        </row>
        <row r="3042">
          <cell r="A3042" t="str">
            <v>FR0011069137</v>
          </cell>
          <cell r="B3042" t="str">
            <v>RMM Actions USA H EUR</v>
          </cell>
          <cell r="C3042" t="str">
            <v/>
          </cell>
          <cell r="D3042">
            <v>12</v>
          </cell>
          <cell r="E3042" t="str">
            <v>FCP</v>
          </cell>
          <cell r="F3042" t="str">
            <v>Rothschild &amp; Co AM</v>
          </cell>
          <cell r="G3042" t="str">
            <v>Rothschild &amp; Co Asset Management Europe</v>
          </cell>
          <cell r="H3042" t="str">
            <v>EUR</v>
          </cell>
          <cell r="I3042" t="str">
            <v>S&amp;P 500 NR EUR</v>
          </cell>
          <cell r="J3042" t="str">
            <v>https://am.fr.rothschildandco.com/fr/</v>
          </cell>
          <cell r="K3042" t="str">
            <v>Actions autres</v>
          </cell>
          <cell r="L3042" t="str">
            <v>Europe Fonds ouverts  - Autres actions</v>
          </cell>
          <cell r="M3042" t="str">
            <v>FTZZ</v>
          </cell>
          <cell r="N3042" t="str">
            <v>FTZZB</v>
          </cell>
          <cell r="O3042" t="str">
            <v>Quotidien</v>
          </cell>
          <cell r="P3042" t="str">
            <v>France</v>
          </cell>
          <cell r="Q3042" t="str">
            <v>Non</v>
          </cell>
          <cell r="R3042" t="str">
            <v/>
          </cell>
          <cell r="S3042" t="str">
            <v/>
          </cell>
          <cell r="T3042" t="str">
            <v>Amérique du Nord</v>
          </cell>
          <cell r="U3042" t="str">
            <v>États-Unis d'Amérique</v>
          </cell>
          <cell r="V3042">
            <v>6</v>
          </cell>
          <cell r="W3042" t="str">
            <v>Non</v>
          </cell>
          <cell r="X3042" t="str">
            <v>Cap</v>
          </cell>
          <cell r="Y3042" t="str">
            <v>16h00</v>
          </cell>
          <cell r="Z3042" t="str">
            <v>Cut Off: 16h00  Val:J+2  DE:4,5%</v>
          </cell>
          <cell r="AA3042">
            <v>0</v>
          </cell>
          <cell r="AB3042" t="str">
            <v>Oui</v>
          </cell>
          <cell r="AC3042" t="str">
            <v>Oui</v>
          </cell>
          <cell r="AD3042">
            <v>1.4950000000000001</v>
          </cell>
          <cell r="AE3042">
            <v>1.73</v>
          </cell>
        </row>
        <row r="3043">
          <cell r="A3043" t="str">
            <v>FR0007442496</v>
          </cell>
          <cell r="B3043" t="str">
            <v>RMM Court Terme C</v>
          </cell>
          <cell r="D3043">
            <v>3</v>
          </cell>
          <cell r="E3043" t="str">
            <v>FCP</v>
          </cell>
          <cell r="F3043" t="str">
            <v>Rothschild &amp; Co AM</v>
          </cell>
          <cell r="G3043" t="str">
            <v>Rothschild &amp; Co Asset Management Europe</v>
          </cell>
          <cell r="H3043" t="str">
            <v>EUR</v>
          </cell>
          <cell r="I3043" t="str">
            <v>Eonia</v>
          </cell>
          <cell r="J3043" t="str">
            <v>https://am.fr.rothschildandco.com/fr/</v>
          </cell>
          <cell r="K3043" t="str">
            <v>Monétaire EUR Court Terme</v>
          </cell>
          <cell r="L3043" t="str">
            <v>Europe Fonds ouverts  - Monétaires EUR Court Terme</v>
          </cell>
          <cell r="M3043" t="str">
            <v>A0AA</v>
          </cell>
          <cell r="N3043" t="str">
            <v>A0AAB</v>
          </cell>
          <cell r="O3043" t="str">
            <v>Quotidien</v>
          </cell>
          <cell r="P3043" t="str">
            <v>France</v>
          </cell>
          <cell r="Q3043" t="str">
            <v>Non</v>
          </cell>
          <cell r="R3043" t="str">
            <v/>
          </cell>
          <cell r="S3043" t="str">
            <v>+ 85 ans</v>
          </cell>
          <cell r="T3043" t="str">
            <v>Zone Euro</v>
          </cell>
          <cell r="U3043" t="str">
            <v>Euroland</v>
          </cell>
          <cell r="V3043">
            <v>1</v>
          </cell>
          <cell r="W3043" t="str">
            <v>Non</v>
          </cell>
          <cell r="X3043" t="str">
            <v>Cap</v>
          </cell>
          <cell r="Y3043" t="str">
            <v>11h00</v>
          </cell>
          <cell r="Z3043" t="str">
            <v>J</v>
          </cell>
          <cell r="AB3043" t="str">
            <v>Non</v>
          </cell>
          <cell r="AC3043" t="str">
            <v>Oui</v>
          </cell>
          <cell r="AD3043">
            <v>0.5</v>
          </cell>
          <cell r="AE3043">
            <v>0.1</v>
          </cell>
        </row>
        <row r="3044">
          <cell r="A3044" t="str">
            <v>FR0010968693</v>
          </cell>
          <cell r="B3044" t="str">
            <v>RMM Court Terme F</v>
          </cell>
          <cell r="C3044" t="str">
            <v>Retiré de S1818/Nortia 07/2019</v>
          </cell>
          <cell r="D3044">
            <v>0</v>
          </cell>
          <cell r="E3044" t="str">
            <v>FCP</v>
          </cell>
          <cell r="F3044" t="str">
            <v>Rothschild &amp; Co AM</v>
          </cell>
          <cell r="G3044" t="str">
            <v>Rothschild &amp; Co Asset Management Europe</v>
          </cell>
          <cell r="H3044" t="str">
            <v>EUR</v>
          </cell>
          <cell r="I3044" t="str">
            <v>Eonia</v>
          </cell>
          <cell r="J3044" t="str">
            <v>https://am.fr.rothschildandco.com/fr/</v>
          </cell>
          <cell r="K3044" t="str">
            <v>Monétaire EUR Court Terme</v>
          </cell>
          <cell r="L3044" t="str">
            <v>Europe Fonds ouverts  - Monétaires EUR Court Terme</v>
          </cell>
          <cell r="M3044" t="str">
            <v>A0AA</v>
          </cell>
          <cell r="N3044" t="str">
            <v>A0AAB</v>
          </cell>
          <cell r="O3044" t="str">
            <v>Quotidien</v>
          </cell>
          <cell r="P3044" t="str">
            <v>France</v>
          </cell>
          <cell r="Q3044" t="str">
            <v>Non</v>
          </cell>
          <cell r="R3044" t="str">
            <v/>
          </cell>
          <cell r="S3044" t="str">
            <v>+ 85 ans</v>
          </cell>
          <cell r="T3044" t="str">
            <v>Zone Euro</v>
          </cell>
          <cell r="U3044" t="str">
            <v>Euroland</v>
          </cell>
          <cell r="V3044">
            <v>1</v>
          </cell>
          <cell r="W3044" t="str">
            <v>Non</v>
          </cell>
          <cell r="X3044" t="str">
            <v>Cap</v>
          </cell>
          <cell r="AB3044" t="str">
            <v>Non</v>
          </cell>
          <cell r="AC3044" t="str">
            <v>Oui</v>
          </cell>
          <cell r="AD3044">
            <v>1</v>
          </cell>
          <cell r="AE3044">
            <v>0.1</v>
          </cell>
        </row>
        <row r="3045">
          <cell r="A3045" t="str">
            <v>LU1303788977</v>
          </cell>
          <cell r="B3045" t="str">
            <v>R - Co LUX Valor F EUR</v>
          </cell>
          <cell r="D3045">
            <v>2</v>
          </cell>
          <cell r="E3045" t="str">
            <v>SICAV</v>
          </cell>
          <cell r="F3045" t="str">
            <v>Rothschild &amp; Co AM</v>
          </cell>
          <cell r="G3045" t="str">
            <v>Rothschild &amp; Co Investment Managers</v>
          </cell>
          <cell r="H3045" t="str">
            <v>EUR</v>
          </cell>
          <cell r="I3045" t="str">
            <v>Pas d'indice de référence</v>
          </cell>
          <cell r="J3045" t="str">
            <v>https://am.fr.rothschildandco.com/fr/</v>
          </cell>
          <cell r="K3045" t="str">
            <v>Mixtes EUR Flexible</v>
          </cell>
          <cell r="L3045" t="str">
            <v>Europe Fonds ouverts  - Allocation EUR Flexible - International</v>
          </cell>
          <cell r="M3045" t="str">
            <v>EACA</v>
          </cell>
          <cell r="N3045" t="str">
            <v>EACAB</v>
          </cell>
          <cell r="O3045" t="str">
            <v>Quotidien</v>
          </cell>
          <cell r="P3045" t="str">
            <v>France;Luxembourg;</v>
          </cell>
          <cell r="Q3045">
            <v>0</v>
          </cell>
          <cell r="R3045" t="str">
            <v/>
          </cell>
          <cell r="S3045" t="str">
            <v/>
          </cell>
          <cell r="T3045" t="str">
            <v>International</v>
          </cell>
          <cell r="U3045" t="str">
            <v>Global</v>
          </cell>
          <cell r="V3045">
            <v>5</v>
          </cell>
          <cell r="W3045" t="str">
            <v>Non</v>
          </cell>
          <cell r="X3045" t="str">
            <v>Cap</v>
          </cell>
          <cell r="Y3045" t="str">
            <v>11h J -1</v>
          </cell>
          <cell r="Z3045" t="str">
            <v>J+2</v>
          </cell>
          <cell r="AB3045" t="str">
            <v>Non</v>
          </cell>
          <cell r="AC3045" t="str">
            <v>Oui</v>
          </cell>
          <cell r="AD3045">
            <v>1.17</v>
          </cell>
          <cell r="AE3045">
            <v>2.0099999999999998</v>
          </cell>
        </row>
        <row r="3046">
          <cell r="A3046" t="str">
            <v>FR0013513165</v>
          </cell>
          <cell r="B3046" t="str">
            <v>R-co 4Change Green Bonds P EUR</v>
          </cell>
          <cell r="D3046">
            <v>1</v>
          </cell>
          <cell r="E3046" t="str">
            <v>SICAV</v>
          </cell>
          <cell r="F3046" t="str">
            <v>Rothschild &amp; Co AM</v>
          </cell>
          <cell r="G3046" t="str">
            <v>Rothschild &amp; Co Asset Management Europe</v>
          </cell>
          <cell r="H3046" t="str">
            <v>EUR</v>
          </cell>
          <cell r="I3046" t="str">
            <v>BBgBarc Glb Green Bond TR USD</v>
          </cell>
          <cell r="J3046" t="str">
            <v>https://am.fr.rothschildandco.com/fr/</v>
          </cell>
          <cell r="K3046" t="str">
            <v>Obligations Monde - Couvert EUR</v>
          </cell>
          <cell r="L3046" t="str">
            <v>Europe Fonds ouverts  - Obligations Internationales</v>
          </cell>
          <cell r="M3046" t="str">
            <v>BBJA</v>
          </cell>
          <cell r="N3046" t="str">
            <v>BBJAB</v>
          </cell>
          <cell r="O3046" t="str">
            <v>Quotidien</v>
          </cell>
          <cell r="P3046" t="str">
            <v>France</v>
          </cell>
          <cell r="Q3046" t="str">
            <v>Non</v>
          </cell>
          <cell r="R3046" t="str">
            <v/>
          </cell>
          <cell r="S3046" t="str">
            <v>+ 85 ans</v>
          </cell>
          <cell r="T3046" t="str">
            <v>International</v>
          </cell>
          <cell r="U3046" t="str">
            <v>Global</v>
          </cell>
          <cell r="V3046">
            <v>3</v>
          </cell>
          <cell r="W3046" t="str">
            <v>Non</v>
          </cell>
          <cell r="X3046" t="str">
            <v>Cap</v>
          </cell>
          <cell r="Y3046" t="str">
            <v>16h00</v>
          </cell>
          <cell r="Z3046" t="str">
            <v>J+2</v>
          </cell>
          <cell r="AB3046" t="str">
            <v>Oui</v>
          </cell>
          <cell r="AC3046" t="str">
            <v>Oui</v>
          </cell>
          <cell r="AD3046">
            <v>0.45</v>
          </cell>
          <cell r="AE3046">
            <v>0.48</v>
          </cell>
        </row>
        <row r="3047">
          <cell r="A3047" t="str">
            <v>FR0007085063</v>
          </cell>
          <cell r="B3047" t="str">
            <v>R-co Conviction Eq Mlt Caps Euro C EUR</v>
          </cell>
          <cell r="D3047">
            <v>1</v>
          </cell>
          <cell r="E3047" t="str">
            <v>FCP</v>
          </cell>
          <cell r="F3047" t="str">
            <v>Rothschild &amp; Co AM</v>
          </cell>
          <cell r="G3047" t="str">
            <v>Rothschild &amp; Co Asset Management Europe</v>
          </cell>
          <cell r="H3047" t="str">
            <v>EUR</v>
          </cell>
          <cell r="I3047" t="str">
            <v>Euro Stoxx NR EUR</v>
          </cell>
          <cell r="J3047" t="str">
            <v>https://am.fr.rothschildandco.com/fr/</v>
          </cell>
          <cell r="K3047" t="str">
            <v>Actions Zone Euro Grandes Capitalisations</v>
          </cell>
          <cell r="L3047" t="str">
            <v>Europe Fonds ouverts  - Actions Zone Euro Grandes Cap.</v>
          </cell>
          <cell r="M3047" t="str">
            <v>FBAA</v>
          </cell>
          <cell r="N3047" t="str">
            <v>FBAAB</v>
          </cell>
          <cell r="O3047" t="str">
            <v>Quotidien</v>
          </cell>
          <cell r="P3047" t="str">
            <v>France</v>
          </cell>
          <cell r="Q3047" t="str">
            <v>Oui</v>
          </cell>
          <cell r="R3047" t="str">
            <v/>
          </cell>
          <cell r="S3047" t="str">
            <v/>
          </cell>
          <cell r="T3047" t="str">
            <v>Zone Euro</v>
          </cell>
          <cell r="U3047" t="str">
            <v>Euroland</v>
          </cell>
          <cell r="V3047">
            <v>6</v>
          </cell>
          <cell r="W3047" t="str">
            <v>Non</v>
          </cell>
          <cell r="X3047" t="str">
            <v>Cap</v>
          </cell>
          <cell r="Y3047" t="str">
            <v>11h30</v>
          </cell>
          <cell r="Z3047" t="str">
            <v>J+1</v>
          </cell>
          <cell r="AB3047" t="str">
            <v>Oui</v>
          </cell>
          <cell r="AC3047" t="str">
            <v>Oui</v>
          </cell>
          <cell r="AD3047">
            <v>1.5</v>
          </cell>
          <cell r="AE3047">
            <v>1.9</v>
          </cell>
        </row>
        <row r="3048">
          <cell r="A3048" t="str">
            <v>FR0011716331</v>
          </cell>
          <cell r="B3048" t="str">
            <v>R-co Euro High Yield C EUR</v>
          </cell>
          <cell r="D3048">
            <v>1</v>
          </cell>
          <cell r="E3048" t="str">
            <v>FCP</v>
          </cell>
          <cell r="F3048" t="str">
            <v>Rothschild &amp; Co AM</v>
          </cell>
          <cell r="G3048" t="str">
            <v>Rothschild &amp; Co Asset Management Europe</v>
          </cell>
          <cell r="H3048" t="str">
            <v>EUR</v>
          </cell>
          <cell r="I3048" t="str">
            <v>ICE BofA BB-B EUR HY Constnd TR EUR</v>
          </cell>
          <cell r="J3048" t="str">
            <v>https://am.fr.rothschildandco.com/fr/</v>
          </cell>
          <cell r="K3048" t="str">
            <v>Obligations Haut Rendement EUR</v>
          </cell>
          <cell r="L3048" t="str">
            <v>Europe Fonds ouverts  - Obligations EUR Haut Rendement</v>
          </cell>
          <cell r="M3048" t="str">
            <v>BCNA</v>
          </cell>
          <cell r="N3048" t="str">
            <v>BCNAB</v>
          </cell>
          <cell r="O3048" t="str">
            <v>Quotidien</v>
          </cell>
          <cell r="Q3048" t="str">
            <v>Non</v>
          </cell>
          <cell r="R3048" t="str">
            <v/>
          </cell>
          <cell r="S3048" t="str">
            <v>+ 85 ans</v>
          </cell>
          <cell r="T3048" t="str">
            <v>International</v>
          </cell>
          <cell r="U3048" t="str">
            <v>Global</v>
          </cell>
          <cell r="V3048">
            <v>4</v>
          </cell>
          <cell r="X3048" t="str">
            <v>Cap</v>
          </cell>
          <cell r="Y3048" t="str">
            <v>13h00</v>
          </cell>
          <cell r="AB3048" t="str">
            <v>Non</v>
          </cell>
          <cell r="AC3048" t="str">
            <v>Oui</v>
          </cell>
          <cell r="AD3048">
            <v>1.2</v>
          </cell>
          <cell r="AE3048">
            <v>1.23</v>
          </cell>
        </row>
        <row r="3049">
          <cell r="A3049" t="str">
            <v>FR0013269412</v>
          </cell>
          <cell r="B3049" t="str">
            <v>R-co Target 2024 High Yield C EUR</v>
          </cell>
          <cell r="C3049" t="str">
            <v>Fin du produit 31/12/2024 - AVENANT SPECIFIQUE / VERIFIER ARE grille</v>
          </cell>
          <cell r="D3049">
            <v>1</v>
          </cell>
          <cell r="E3049" t="str">
            <v>SICAV</v>
          </cell>
          <cell r="F3049" t="str">
            <v>Rothschild &amp; Co AM</v>
          </cell>
          <cell r="G3049" t="str">
            <v>Rothschild &amp; Co Asset Management Europe</v>
          </cell>
          <cell r="H3049" t="str">
            <v>EUR</v>
          </cell>
          <cell r="I3049" t="str">
            <v>Pas d'indice de référence</v>
          </cell>
          <cell r="J3049" t="str">
            <v>https://am.fr.rothschildandco.com/fr/</v>
          </cell>
          <cell r="K3049" t="str">
            <v>Obligation Terme Fixe (3)</v>
          </cell>
          <cell r="L3049" t="str">
            <v>Europe Fonds ouverts  - Obligations à échéance</v>
          </cell>
          <cell r="M3049" t="str">
            <v>BBEA</v>
          </cell>
          <cell r="N3049" t="str">
            <v>BBEAB</v>
          </cell>
          <cell r="O3049" t="str">
            <v>Quotidien</v>
          </cell>
          <cell r="P3049" t="str">
            <v>France</v>
          </cell>
          <cell r="Q3049" t="str">
            <v>Non</v>
          </cell>
          <cell r="R3049" t="str">
            <v/>
          </cell>
          <cell r="S3049" t="str">
            <v>+ 85 ans</v>
          </cell>
          <cell r="T3049" t="str">
            <v>International</v>
          </cell>
          <cell r="U3049" t="str">
            <v>Global</v>
          </cell>
          <cell r="V3049">
            <v>4</v>
          </cell>
          <cell r="W3049" t="str">
            <v>Non</v>
          </cell>
          <cell r="X3049" t="str">
            <v>Cap</v>
          </cell>
          <cell r="Y3049" t="str">
            <v>12h00</v>
          </cell>
          <cell r="Z3049" t="str">
            <v>J+2</v>
          </cell>
          <cell r="AB3049" t="str">
            <v>Non</v>
          </cell>
          <cell r="AC3049" t="str">
            <v>Oui</v>
          </cell>
          <cell r="AD3049">
            <v>1</v>
          </cell>
          <cell r="AE3049">
            <v>1.01</v>
          </cell>
        </row>
        <row r="3050">
          <cell r="A3050" t="str">
            <v>FR0013525631</v>
          </cell>
          <cell r="B3050" t="str">
            <v>R-co Thematic New Consumer Trends C EUR</v>
          </cell>
          <cell r="D3050">
            <v>1</v>
          </cell>
          <cell r="E3050" t="str">
            <v>SICAV</v>
          </cell>
          <cell r="F3050" t="str">
            <v>Rothschild &amp; Co AM</v>
          </cell>
          <cell r="G3050" t="str">
            <v>Rothschild &amp; Co Asset Management Europe</v>
          </cell>
          <cell r="H3050" t="str">
            <v>EUR</v>
          </cell>
          <cell r="I3050" t="str">
            <v>MSCI World NR EUR</v>
          </cell>
          <cell r="J3050" t="str">
            <v>https://am.fr.rothschildandco.com/fr/</v>
          </cell>
          <cell r="K3050" t="str">
            <v>Actions autres</v>
          </cell>
          <cell r="L3050" t="str">
            <v>Europe Fonds ouverts  - Autres actions</v>
          </cell>
          <cell r="M3050" t="str">
            <v>FTZZ</v>
          </cell>
          <cell r="N3050" t="str">
            <v>FTZZB</v>
          </cell>
          <cell r="O3050" t="str">
            <v>Quotidien</v>
          </cell>
          <cell r="P3050" t="str">
            <v>France</v>
          </cell>
          <cell r="Q3050" t="str">
            <v>Non</v>
          </cell>
          <cell r="R3050" t="str">
            <v/>
          </cell>
          <cell r="S3050" t="str">
            <v/>
          </cell>
          <cell r="T3050" t="str">
            <v>International</v>
          </cell>
          <cell r="U3050" t="str">
            <v>Global</v>
          </cell>
          <cell r="V3050">
            <v>6</v>
          </cell>
          <cell r="W3050" t="str">
            <v>Non</v>
          </cell>
          <cell r="X3050" t="str">
            <v>Cap</v>
          </cell>
          <cell r="Y3050" t="str">
            <v>12h00</v>
          </cell>
          <cell r="Z3050" t="str">
            <v>J+2</v>
          </cell>
          <cell r="AB3050" t="str">
            <v>Non</v>
          </cell>
          <cell r="AC3050" t="str">
            <v>Oui</v>
          </cell>
          <cell r="AD3050">
            <v>1.5</v>
          </cell>
          <cell r="AE3050">
            <v>1.85</v>
          </cell>
        </row>
        <row r="3051">
          <cell r="A3051" t="str">
            <v>FR0013476231</v>
          </cell>
          <cell r="B3051" t="str">
            <v>R-co Thematic Target 2026 HY F EUR</v>
          </cell>
          <cell r="D3051">
            <v>2</v>
          </cell>
          <cell r="E3051" t="str">
            <v>SICAV</v>
          </cell>
          <cell r="F3051" t="str">
            <v>Rothschild &amp; Co AM</v>
          </cell>
          <cell r="G3051" t="str">
            <v>Rothschild &amp; Co Asset Management Europe</v>
          </cell>
          <cell r="H3051" t="str">
            <v>EUR</v>
          </cell>
          <cell r="I3051" t="str">
            <v>Pas d'iindice de référence</v>
          </cell>
          <cell r="J3051" t="str">
            <v>https://am.fr.rothschildandco.com/fr/</v>
          </cell>
          <cell r="K3051" t="str">
            <v>Obligation Terme Fixe (3)</v>
          </cell>
          <cell r="L3051" t="str">
            <v>Europe Fonds ouverts  - Obligations à échéance</v>
          </cell>
          <cell r="M3051" t="str">
            <v>BBEA</v>
          </cell>
          <cell r="N3051" t="str">
            <v>BBEAB</v>
          </cell>
          <cell r="O3051" t="str">
            <v>Quotidien</v>
          </cell>
          <cell r="P3051" t="str">
            <v>France</v>
          </cell>
          <cell r="Q3051" t="str">
            <v>Non</v>
          </cell>
          <cell r="R3051" t="str">
            <v/>
          </cell>
          <cell r="S3051" t="str">
            <v>+ 85 ans</v>
          </cell>
          <cell r="T3051" t="str">
            <v>International</v>
          </cell>
          <cell r="U3051" t="str">
            <v>Global</v>
          </cell>
          <cell r="V3051">
            <v>4</v>
          </cell>
          <cell r="W3051" t="str">
            <v>Non</v>
          </cell>
          <cell r="X3051" t="str">
            <v>Cap</v>
          </cell>
          <cell r="Y3051" t="str">
            <v>12h00</v>
          </cell>
          <cell r="Z3051" t="str">
            <v>J+2</v>
          </cell>
          <cell r="AB3051" t="str">
            <v>Oui</v>
          </cell>
          <cell r="AC3051" t="str">
            <v>Oui</v>
          </cell>
          <cell r="AD3051">
            <v>1.2</v>
          </cell>
          <cell r="AE3051">
            <v>1.2</v>
          </cell>
        </row>
        <row r="3052">
          <cell r="A3052" t="str">
            <v>FR00140019B9</v>
          </cell>
          <cell r="B3052" t="str">
            <v>R-co Valor 4Change Global Eq C EUR</v>
          </cell>
          <cell r="D3052">
            <v>1</v>
          </cell>
          <cell r="E3052" t="str">
            <v>SICAV</v>
          </cell>
          <cell r="F3052" t="str">
            <v>Rothschild &amp; Co AM</v>
          </cell>
          <cell r="G3052" t="str">
            <v>Rothschild &amp; Co Asset Management Europe</v>
          </cell>
          <cell r="H3052" t="str">
            <v>EUR</v>
          </cell>
          <cell r="I3052" t="str">
            <v>MSCI ACWI NR EUR</v>
          </cell>
          <cell r="J3052" t="str">
            <v>https://am.fr.rothschildandco.com/fr/</v>
          </cell>
          <cell r="K3052" t="str">
            <v>Actions International Grandes Capitalisations Mixte</v>
          </cell>
          <cell r="L3052" t="str">
            <v>Europe Fonds ouverts  - Actions Internationales Gdes Cap. Mixte</v>
          </cell>
          <cell r="M3052" t="str">
            <v>FEAD</v>
          </cell>
          <cell r="N3052" t="str">
            <v>FEADB</v>
          </cell>
          <cell r="O3052" t="str">
            <v>Quotidien</v>
          </cell>
          <cell r="P3052" t="str">
            <v>France</v>
          </cell>
          <cell r="Q3052" t="str">
            <v>Non</v>
          </cell>
          <cell r="R3052" t="str">
            <v/>
          </cell>
          <cell r="S3052" t="str">
            <v>+ 85 ans</v>
          </cell>
          <cell r="T3052" t="str">
            <v>International</v>
          </cell>
          <cell r="U3052" t="str">
            <v>Global</v>
          </cell>
          <cell r="V3052">
            <v>6</v>
          </cell>
          <cell r="W3052" t="str">
            <v>Non</v>
          </cell>
          <cell r="X3052" t="str">
            <v>Cap</v>
          </cell>
          <cell r="Y3052" t="str">
            <v>16h00</v>
          </cell>
          <cell r="Z3052" t="str">
            <v>J+2</v>
          </cell>
          <cell r="AA3052" t="str">
            <v>Label ISR 01/07/2021</v>
          </cell>
          <cell r="AB3052" t="str">
            <v>Non</v>
          </cell>
          <cell r="AC3052" t="str">
            <v>Oui</v>
          </cell>
          <cell r="AD3052">
            <v>1.7</v>
          </cell>
          <cell r="AE3052">
            <v>2</v>
          </cell>
        </row>
        <row r="3053">
          <cell r="A3053" t="str">
            <v>FR00140019Q7</v>
          </cell>
          <cell r="B3053" t="str">
            <v>R-co Valor 4Change Global Eq F EUR</v>
          </cell>
          <cell r="D3053">
            <v>5</v>
          </cell>
          <cell r="E3053" t="str">
            <v>SICAV</v>
          </cell>
          <cell r="F3053" t="str">
            <v>Rothschild &amp; Co AM</v>
          </cell>
          <cell r="G3053" t="str">
            <v>Rothschild &amp; Co Asset Management Europe</v>
          </cell>
          <cell r="H3053" t="str">
            <v>EUR</v>
          </cell>
          <cell r="I3053" t="str">
            <v>MSCI ACWI NR EUR</v>
          </cell>
          <cell r="J3053" t="str">
            <v>https://am.fr.rothschildandco.com/fr/</v>
          </cell>
          <cell r="K3053" t="str">
            <v>Actions International Grandes Capitalisations Mixte</v>
          </cell>
          <cell r="L3053" t="str">
            <v>Europe Fonds ouverts  - Actions Internationales Gdes Cap. Mixte</v>
          </cell>
          <cell r="M3053" t="str">
            <v>FEAD</v>
          </cell>
          <cell r="N3053" t="str">
            <v>FEADB</v>
          </cell>
          <cell r="O3053" t="str">
            <v>Quotidien</v>
          </cell>
          <cell r="P3053" t="str">
            <v>Belgium;Switzerland;France;Italy;Luxembourg;</v>
          </cell>
          <cell r="Q3053" t="str">
            <v>Non</v>
          </cell>
          <cell r="R3053" t="str">
            <v/>
          </cell>
          <cell r="S3053" t="str">
            <v/>
          </cell>
          <cell r="T3053" t="str">
            <v>International</v>
          </cell>
          <cell r="U3053" t="str">
            <v>Global</v>
          </cell>
          <cell r="V3053">
            <v>6</v>
          </cell>
          <cell r="W3053" t="str">
            <v>Non</v>
          </cell>
          <cell r="X3053" t="str">
            <v>Cap</v>
          </cell>
          <cell r="Y3053" t="str">
            <v>16h00</v>
          </cell>
          <cell r="Z3053" t="str">
            <v>J+2</v>
          </cell>
          <cell r="AA3053" t="str">
            <v>Label ISR 01/07/2021</v>
          </cell>
          <cell r="AB3053" t="str">
            <v>Non</v>
          </cell>
          <cell r="AC3053" t="str">
            <v>Oui</v>
          </cell>
          <cell r="AD3053">
            <v>2</v>
          </cell>
          <cell r="AE3053">
            <v>2.2999999999999998</v>
          </cell>
        </row>
        <row r="3054">
          <cell r="A3054" t="str">
            <v>FR0013417524</v>
          </cell>
          <cell r="B3054" t="str">
            <v>R-co Valor Bond Opportunities C EUR</v>
          </cell>
          <cell r="D3054">
            <v>1</v>
          </cell>
          <cell r="E3054" t="str">
            <v>SICAV</v>
          </cell>
          <cell r="F3054" t="str">
            <v>Rothschild &amp; Co AM</v>
          </cell>
          <cell r="G3054" t="str">
            <v>Rothschild &amp; Co Asset Management Europe</v>
          </cell>
          <cell r="H3054" t="str">
            <v>EUR</v>
          </cell>
          <cell r="I3054" t="str">
            <v>EONIA Capitalisé + 2.5%</v>
          </cell>
          <cell r="J3054" t="str">
            <v>https://am.fr.rothschildandco.com/fr/</v>
          </cell>
          <cell r="K3054" t="str">
            <v>Obligations Flexibles</v>
          </cell>
          <cell r="L3054" t="str">
            <v>Europe Fonds ouverts  - Obligations Internationales Flexibles</v>
          </cell>
          <cell r="M3054" t="str">
            <v>BBGD</v>
          </cell>
          <cell r="N3054" t="str">
            <v>BBGDB</v>
          </cell>
          <cell r="O3054" t="str">
            <v>Quotidien</v>
          </cell>
          <cell r="P3054" t="str">
            <v>France;Italy;</v>
          </cell>
          <cell r="Q3054" t="str">
            <v>Non</v>
          </cell>
          <cell r="R3054" t="str">
            <v/>
          </cell>
          <cell r="S3054" t="str">
            <v>+ 85 ans</v>
          </cell>
          <cell r="T3054" t="str">
            <v>International</v>
          </cell>
          <cell r="U3054" t="str">
            <v>Global</v>
          </cell>
          <cell r="V3054">
            <v>4</v>
          </cell>
          <cell r="W3054" t="str">
            <v>Non</v>
          </cell>
          <cell r="X3054" t="str">
            <v>Cap</v>
          </cell>
          <cell r="Y3054" t="str">
            <v>16h00</v>
          </cell>
          <cell r="Z3054" t="str">
            <v>J+2</v>
          </cell>
          <cell r="AB3054" t="str">
            <v>Oui</v>
          </cell>
          <cell r="AC3054" t="str">
            <v>Oui</v>
          </cell>
          <cell r="AD3054">
            <v>0.9</v>
          </cell>
          <cell r="AE3054">
            <v>0.9</v>
          </cell>
        </row>
        <row r="3055">
          <cell r="A3055" t="str">
            <v>FR0010841940</v>
          </cell>
          <cell r="B3055" t="str">
            <v>RMM Corporate Variable P</v>
          </cell>
          <cell r="C3055" t="str">
            <v/>
          </cell>
          <cell r="D3055">
            <v>0</v>
          </cell>
          <cell r="E3055" t="str">
            <v xml:space="preserve">FCP </v>
          </cell>
          <cell r="F3055" t="str">
            <v>Rothschild &amp; Co AM</v>
          </cell>
          <cell r="G3055" t="str">
            <v>Rothschild &amp; Co Asset Management Europe</v>
          </cell>
          <cell r="H3055" t="str">
            <v>EUR</v>
          </cell>
          <cell r="I3055" t="str">
            <v>Eonia</v>
          </cell>
          <cell r="J3055" t="str">
            <v>https://am.fr.rothschildandco.com/fr/</v>
          </cell>
          <cell r="K3055" t="str">
            <v>Obligations Diversifiés EUR - Court terme</v>
          </cell>
          <cell r="L3055" t="str">
            <v>Europe Fonds ouverts  - Obligations EUR Emprunts Privés Court Terme</v>
          </cell>
          <cell r="M3055" t="str">
            <v>BBCA</v>
          </cell>
          <cell r="N3055" t="str">
            <v>BBCAB</v>
          </cell>
          <cell r="O3055" t="str">
            <v>Quotidien</v>
          </cell>
          <cell r="P3055" t="str">
            <v>France</v>
          </cell>
          <cell r="Q3055" t="str">
            <v>Non</v>
          </cell>
          <cell r="R3055" t="str">
            <v/>
          </cell>
          <cell r="S3055" t="str">
            <v>+ 85 ans</v>
          </cell>
          <cell r="T3055" t="str">
            <v>Zone Euro</v>
          </cell>
          <cell r="U3055" t="str">
            <v>Euroland</v>
          </cell>
          <cell r="V3055">
            <v>2</v>
          </cell>
          <cell r="W3055" t="str">
            <v>Non</v>
          </cell>
          <cell r="X3055" t="str">
            <v>Cap</v>
          </cell>
          <cell r="AB3055" t="str">
            <v>Non</v>
          </cell>
          <cell r="AC3055" t="str">
            <v>Oui</v>
          </cell>
          <cell r="AD3055">
            <v>0.75</v>
          </cell>
          <cell r="AE3055">
            <v>0.7</v>
          </cell>
        </row>
        <row r="3056">
          <cell r="A3056" t="str">
            <v>FR0010294892</v>
          </cell>
          <cell r="B3056" t="str">
            <v>RMM Dollar Plus P</v>
          </cell>
          <cell r="D3056">
            <v>1</v>
          </cell>
          <cell r="E3056" t="str">
            <v xml:space="preserve">FCP </v>
          </cell>
          <cell r="F3056" t="str">
            <v>Rothschild &amp; Co AM</v>
          </cell>
          <cell r="G3056" t="str">
            <v>Rothschild &amp; Co Asset Management Europe</v>
          </cell>
          <cell r="H3056" t="str">
            <v>USD</v>
          </cell>
          <cell r="I3056" t="str">
            <v>Federal Funds Effective Rate USD</v>
          </cell>
          <cell r="J3056" t="str">
            <v>https://am.fr.rothschildandco.com/fr/</v>
          </cell>
          <cell r="K3056" t="str">
            <v>Monétaire USD Court Terme</v>
          </cell>
          <cell r="L3056" t="str">
            <v>Europe Fonds ouverts  - Monétaires USD Court Terme</v>
          </cell>
          <cell r="M3056" t="str">
            <v>A0CB</v>
          </cell>
          <cell r="N3056" t="str">
            <v>A0CBB</v>
          </cell>
          <cell r="O3056" t="str">
            <v>Quotidien</v>
          </cell>
          <cell r="P3056" t="str">
            <v>France</v>
          </cell>
          <cell r="Q3056" t="str">
            <v>Non</v>
          </cell>
          <cell r="R3056" t="str">
            <v/>
          </cell>
          <cell r="S3056" t="str">
            <v>+ 85 ans</v>
          </cell>
          <cell r="T3056" t="str">
            <v>Amérique du Nord</v>
          </cell>
          <cell r="U3056" t="str">
            <v>États-Unis d'Amérique</v>
          </cell>
          <cell r="V3056">
            <v>1</v>
          </cell>
          <cell r="W3056" t="str">
            <v>Non</v>
          </cell>
          <cell r="X3056" t="str">
            <v>Cap</v>
          </cell>
          <cell r="Y3056" t="str">
            <v>11h30</v>
          </cell>
          <cell r="Z3056" t="str">
            <v>J+1</v>
          </cell>
          <cell r="AB3056" t="str">
            <v>Non</v>
          </cell>
          <cell r="AC3056" t="str">
            <v>Oui</v>
          </cell>
          <cell r="AD3056">
            <v>0.75</v>
          </cell>
          <cell r="AE3056">
            <v>0.75</v>
          </cell>
        </row>
        <row r="3057">
          <cell r="A3057" t="str">
            <v>FR0007035571</v>
          </cell>
          <cell r="B3057" t="str">
            <v>RMM Stratégie Diversifiée C</v>
          </cell>
          <cell r="D3057">
            <v>1</v>
          </cell>
          <cell r="E3057" t="str">
            <v>SICAV</v>
          </cell>
          <cell r="F3057" t="str">
            <v>Rothschild &amp; Co AM</v>
          </cell>
          <cell r="G3057" t="str">
            <v>Rothschild &amp; Co Asset Management Europe</v>
          </cell>
          <cell r="H3057" t="str">
            <v>EUR</v>
          </cell>
          <cell r="I3057" t="str">
            <v>(MSCI USA NR EUR) 20% + ( MSCI Japan NR EUR) 4% + (Euribor 3 Month EUR) 50% + (MSCI Europe NR EUR) 20% + (MSCI EM NR EUR)6%</v>
          </cell>
          <cell r="J3057" t="str">
            <v>https://am.fr.rothschildandco.com/fr/</v>
          </cell>
          <cell r="K3057" t="str">
            <v>Mixtes EUR Equilibrés</v>
          </cell>
          <cell r="L3057" t="str">
            <v>Europe Fonds ouverts  - Allocation EUR Modérée - International</v>
          </cell>
          <cell r="M3057" t="str">
            <v>EABA</v>
          </cell>
          <cell r="N3057" t="str">
            <v>EABAB</v>
          </cell>
          <cell r="O3057" t="str">
            <v>Quotidien</v>
          </cell>
          <cell r="P3057" t="str">
            <v>France</v>
          </cell>
          <cell r="Q3057" t="str">
            <v>Non</v>
          </cell>
          <cell r="R3057" t="str">
            <v/>
          </cell>
          <cell r="S3057" t="str">
            <v>+ 85 ans</v>
          </cell>
          <cell r="T3057" t="str">
            <v>International</v>
          </cell>
          <cell r="U3057" t="str">
            <v>Global</v>
          </cell>
          <cell r="V3057">
            <v>4</v>
          </cell>
          <cell r="W3057" t="str">
            <v>Non</v>
          </cell>
          <cell r="X3057" t="str">
            <v>Cap</v>
          </cell>
          <cell r="Y3057" t="str">
            <v>16h J-1</v>
          </cell>
          <cell r="Z3057" t="str">
            <v>J+2</v>
          </cell>
          <cell r="AB3057" t="str">
            <v>Oui</v>
          </cell>
          <cell r="AC3057" t="str">
            <v>Oui</v>
          </cell>
          <cell r="AD3057">
            <v>1.2</v>
          </cell>
          <cell r="AE3057">
            <v>1.3</v>
          </cell>
        </row>
        <row r="3058">
          <cell r="A3058" t="str">
            <v>FR0007035563</v>
          </cell>
          <cell r="B3058" t="str">
            <v>RMM Stratégie Dynamique C</v>
          </cell>
          <cell r="D3058">
            <v>1</v>
          </cell>
          <cell r="E3058" t="str">
            <v>SICAV</v>
          </cell>
          <cell r="F3058" t="str">
            <v>Rothschild &amp; Co AM</v>
          </cell>
          <cell r="G3058" t="str">
            <v>Rothschild &amp; Co Asset Management Europe</v>
          </cell>
          <cell r="H3058" t="str">
            <v>EUR</v>
          </cell>
          <cell r="I3058" t="str">
            <v>(MSCI USA NR EUR) 30.000% + ( MSCI Japan NR EUR) 6.000% + (Euribor 3 Month EUR) 25.000% + (MSCI Europe NR EUR) 30.000% + (MSCI EM NR EUR)9.000%</v>
          </cell>
          <cell r="J3058" t="str">
            <v>https://am.fr.rothschildandco.com/fr/</v>
          </cell>
          <cell r="K3058" t="str">
            <v>Mixtes EUR Dynamiques</v>
          </cell>
          <cell r="L3058" t="str">
            <v>Europe Fonds ouverts  - Allocation EUR Agressive - International</v>
          </cell>
          <cell r="M3058" t="str">
            <v>EADA</v>
          </cell>
          <cell r="N3058" t="str">
            <v>EADAB</v>
          </cell>
          <cell r="O3058" t="str">
            <v>Quotidien</v>
          </cell>
          <cell r="P3058" t="str">
            <v>France</v>
          </cell>
          <cell r="Q3058" t="str">
            <v>Non</v>
          </cell>
          <cell r="R3058" t="str">
            <v/>
          </cell>
          <cell r="S3058" t="str">
            <v>+ 85 ans</v>
          </cell>
          <cell r="T3058" t="str">
            <v>International</v>
          </cell>
          <cell r="U3058" t="str">
            <v>Global</v>
          </cell>
          <cell r="V3058">
            <v>5</v>
          </cell>
          <cell r="W3058" t="str">
            <v>Non</v>
          </cell>
          <cell r="X3058" t="str">
            <v>Cap</v>
          </cell>
          <cell r="Y3058" t="str">
            <v>16h J-1</v>
          </cell>
          <cell r="Z3058" t="str">
            <v>J+2</v>
          </cell>
          <cell r="AB3058" t="str">
            <v>Oui</v>
          </cell>
          <cell r="AC3058" t="str">
            <v>Oui</v>
          </cell>
          <cell r="AD3058">
            <v>1.4</v>
          </cell>
          <cell r="AE3058">
            <v>1.43</v>
          </cell>
        </row>
        <row r="3059">
          <cell r="A3059" t="str">
            <v>FR0007035555</v>
          </cell>
          <cell r="B3059" t="str">
            <v>RMM Stratégie Modérée C</v>
          </cell>
          <cell r="D3059">
            <v>1</v>
          </cell>
          <cell r="E3059" t="str">
            <v>SICAV</v>
          </cell>
          <cell r="F3059" t="str">
            <v>Rothschild &amp; Co AM</v>
          </cell>
          <cell r="G3059" t="str">
            <v>Rothschild &amp; Co Asset Management Europe</v>
          </cell>
          <cell r="H3059" t="str">
            <v>EUR</v>
          </cell>
          <cell r="I3059" t="str">
            <v>(MSCI USA NR EUR) 10.000% + ( MSCI Japan NR EUR) 2.000% + (Euribor 3 Month EUR) 75.000% + (MSCI Europe NR EUR) 10.000% + (MSCI EM NR EUR)3.000%</v>
          </cell>
          <cell r="J3059" t="str">
            <v>https://am.fr.rothschildandco.com/fr/</v>
          </cell>
          <cell r="K3059" t="str">
            <v>Mixtes EUR Prudents</v>
          </cell>
          <cell r="L3059" t="str">
            <v>Europe Fonds ouverts  - Allocation EUR Prudente</v>
          </cell>
          <cell r="M3059" t="str">
            <v>EAAA</v>
          </cell>
          <cell r="N3059" t="str">
            <v>EAAAB</v>
          </cell>
          <cell r="O3059" t="str">
            <v>Quotidien</v>
          </cell>
          <cell r="P3059" t="str">
            <v>France</v>
          </cell>
          <cell r="Q3059" t="str">
            <v>Non</v>
          </cell>
          <cell r="R3059" t="str">
            <v/>
          </cell>
          <cell r="S3059" t="str">
            <v>+ 85 ans</v>
          </cell>
          <cell r="T3059" t="str">
            <v>International</v>
          </cell>
          <cell r="U3059" t="str">
            <v>Global</v>
          </cell>
          <cell r="V3059">
            <v>4</v>
          </cell>
          <cell r="W3059" t="str">
            <v>Non</v>
          </cell>
          <cell r="X3059" t="str">
            <v>Cap</v>
          </cell>
          <cell r="Y3059" t="str">
            <v>16h J-1</v>
          </cell>
          <cell r="Z3059" t="str">
            <v>J+2</v>
          </cell>
          <cell r="AB3059" t="str">
            <v>Oui</v>
          </cell>
          <cell r="AC3059" t="str">
            <v>Oui</v>
          </cell>
          <cell r="AD3059">
            <v>1</v>
          </cell>
          <cell r="AE3059">
            <v>0.85</v>
          </cell>
        </row>
        <row r="3060">
          <cell r="A3060" t="str">
            <v>FR0011062686</v>
          </cell>
          <cell r="B3060" t="str">
            <v>Vital Flex Dynamique</v>
          </cell>
          <cell r="C3060" t="str">
            <v/>
          </cell>
          <cell r="D3060">
            <v>5</v>
          </cell>
          <cell r="E3060" t="str">
            <v>FCP</v>
          </cell>
          <cell r="F3060" t="str">
            <v>Rothschild &amp; Co AM</v>
          </cell>
          <cell r="G3060" t="str">
            <v>Rothschild &amp; Co Asset Management Europe</v>
          </cell>
          <cell r="H3060" t="str">
            <v>EUR</v>
          </cell>
          <cell r="I3060" t="str">
            <v>(Eonia) 25% + ( MSCI World NR EUR) 75%</v>
          </cell>
          <cell r="J3060" t="str">
            <v>https://am.fr.rothschildandco.com/fr/</v>
          </cell>
          <cell r="K3060" t="str">
            <v>Mixtes EUR Flexible</v>
          </cell>
          <cell r="L3060" t="str">
            <v>Europe Fonds ouverts  - Allocation EUR Flexible - International</v>
          </cell>
          <cell r="M3060" t="str">
            <v>EACA</v>
          </cell>
          <cell r="N3060" t="str">
            <v>EACAB</v>
          </cell>
          <cell r="O3060" t="str">
            <v>Quotidien</v>
          </cell>
          <cell r="P3060" t="str">
            <v>France</v>
          </cell>
          <cell r="Q3060" t="str">
            <v>Non</v>
          </cell>
          <cell r="R3060" t="str">
            <v/>
          </cell>
          <cell r="S3060" t="str">
            <v>+ 85 ans</v>
          </cell>
          <cell r="T3060" t="str">
            <v>International</v>
          </cell>
          <cell r="U3060" t="str">
            <v>Global</v>
          </cell>
          <cell r="V3060">
            <v>5</v>
          </cell>
          <cell r="W3060" t="str">
            <v>Non</v>
          </cell>
          <cell r="X3060" t="str">
            <v>Cap</v>
          </cell>
          <cell r="Y3060" t="str">
            <v>11h J -1</v>
          </cell>
          <cell r="Z3060" t="str">
            <v>J+2</v>
          </cell>
          <cell r="AB3060" t="str">
            <v>Non</v>
          </cell>
          <cell r="AC3060" t="str">
            <v>Oui</v>
          </cell>
          <cell r="AD3060">
            <v>2</v>
          </cell>
          <cell r="AE3060">
            <v>2.34</v>
          </cell>
        </row>
        <row r="3061">
          <cell r="A3061" t="str">
            <v>FR0014001QD2</v>
          </cell>
          <cell r="B3061" t="str">
            <v>V Pertinence C EUR</v>
          </cell>
          <cell r="D3061">
            <v>5</v>
          </cell>
          <cell r="E3061" t="str">
            <v>FCP</v>
          </cell>
          <cell r="F3061" t="str">
            <v>Rothschild &amp; Co AM</v>
          </cell>
          <cell r="G3061" t="str">
            <v>Rothschild &amp; Co Asset Management Europe</v>
          </cell>
          <cell r="H3061" t="str">
            <v>EUR</v>
          </cell>
          <cell r="I3061" t="str">
            <v>(JPM GBI EMU TR EUR) 30.000% + ( EONIA Capitalisé Jour TR EUR) 10.000% + (MSCI World NR USD) 60.000%</v>
          </cell>
          <cell r="J3061" t="str">
            <v>https://am.fr.rothschildandco.com/fr/</v>
          </cell>
          <cell r="K3061" t="str">
            <v>Mixtes EUR Flexible</v>
          </cell>
          <cell r="L3061" t="str">
            <v>Europe Fonds ouverts  - Allocation EUR Flexible - International</v>
          </cell>
          <cell r="M3061" t="str">
            <v>EACA</v>
          </cell>
          <cell r="N3061" t="str">
            <v>EACAB</v>
          </cell>
          <cell r="O3061" t="str">
            <v>Quotidien</v>
          </cell>
          <cell r="P3061" t="str">
            <v>France</v>
          </cell>
          <cell r="Q3061" t="str">
            <v>Non</v>
          </cell>
          <cell r="R3061" t="str">
            <v/>
          </cell>
          <cell r="S3061" t="str">
            <v>+ 85 ans</v>
          </cell>
          <cell r="T3061" t="str">
            <v>International</v>
          </cell>
          <cell r="U3061" t="str">
            <v>Global</v>
          </cell>
          <cell r="V3061">
            <v>4</v>
          </cell>
          <cell r="W3061" t="str">
            <v>Non</v>
          </cell>
          <cell r="X3061" t="str">
            <v>Cap</v>
          </cell>
          <cell r="Y3061" t="str">
            <v>12H J-1</v>
          </cell>
          <cell r="Z3061" t="str">
            <v>J+3</v>
          </cell>
          <cell r="AB3061" t="str">
            <v>Non</v>
          </cell>
          <cell r="AC3061" t="str">
            <v>Oui</v>
          </cell>
          <cell r="AD3061">
            <v>1.7</v>
          </cell>
          <cell r="AE3061">
            <v>2.4500000000000002</v>
          </cell>
        </row>
        <row r="3062">
          <cell r="A3062" t="str">
            <v>LU1734560003</v>
          </cell>
          <cell r="B3062" t="str">
            <v>Vital Flex Patrimoine C EUR</v>
          </cell>
          <cell r="D3062">
            <v>5</v>
          </cell>
          <cell r="E3062" t="str">
            <v>SICAV</v>
          </cell>
          <cell r="F3062" t="str">
            <v>Rothschild &amp; Co AM</v>
          </cell>
          <cell r="G3062" t="str">
            <v>Rothschild &amp; Co Investment Managers</v>
          </cell>
          <cell r="H3062" t="str">
            <v>EUR</v>
          </cell>
          <cell r="I3062" t="str">
            <v>(MSCI World Ex Europe NR EUR) 5.000% + ( FTSE MTS EZ Govt Bond TR EUR) 50.000% + (STOXX Europe 600 NR EUR) 15.000% + (EONIA EUR) 30.000%</v>
          </cell>
          <cell r="J3062" t="str">
            <v>https://am.fr.rothschildandco.com/fr/</v>
          </cell>
          <cell r="K3062" t="str">
            <v>Mixtes EUR Prudents</v>
          </cell>
          <cell r="L3062" t="str">
            <v>Europe Fonds ouverts  - Allocation EUR Prudente</v>
          </cell>
          <cell r="M3062" t="str">
            <v>EAAA</v>
          </cell>
          <cell r="N3062" t="str">
            <v>EAAAB</v>
          </cell>
          <cell r="O3062" t="str">
            <v>Quotidien</v>
          </cell>
          <cell r="P3062" t="str">
            <v>France;Luxembourg;</v>
          </cell>
          <cell r="Q3062" t="str">
            <v>Non</v>
          </cell>
          <cell r="R3062" t="str">
            <v/>
          </cell>
          <cell r="S3062" t="str">
            <v>+ 85 ans</v>
          </cell>
          <cell r="T3062" t="str">
            <v>Europe</v>
          </cell>
          <cell r="U3062" t="str">
            <v>Europe</v>
          </cell>
          <cell r="V3062">
            <v>4</v>
          </cell>
          <cell r="W3062" t="str">
            <v>Non</v>
          </cell>
          <cell r="X3062" t="str">
            <v>Cap</v>
          </cell>
          <cell r="Y3062" t="str">
            <v>11h J -1</v>
          </cell>
          <cell r="Z3062" t="str">
            <v>J+2</v>
          </cell>
          <cell r="AB3062" t="str">
            <v>Non</v>
          </cell>
          <cell r="AC3062" t="str">
            <v>Oui</v>
          </cell>
          <cell r="AD3062">
            <v>2</v>
          </cell>
          <cell r="AE3062">
            <v>2.42</v>
          </cell>
        </row>
        <row r="3063">
          <cell r="A3063" t="str">
            <v>LU0638557669</v>
          </cell>
          <cell r="B3063" t="str">
            <v>Ruffer Total Return Intl C EUR Cap</v>
          </cell>
          <cell r="C3063" t="str">
            <v>Pour les RDS et toutes autres questions concernant les fonds, s'adresser à Ruffer SA</v>
          </cell>
          <cell r="D3063">
            <v>1</v>
          </cell>
          <cell r="E3063" t="str">
            <v>SICAV</v>
          </cell>
          <cell r="F3063" t="str">
            <v>Ruffer SA</v>
          </cell>
          <cell r="G3063" t="str">
            <v>FundPartner Solutions (Europe) S.A. / Ruffer</v>
          </cell>
          <cell r="H3063" t="str">
            <v>EUR</v>
          </cell>
          <cell r="I3063" t="str">
            <v>Pas d'indice de référence</v>
          </cell>
          <cell r="J3063" t="str">
            <v>https://www.ruffer.co.uk/</v>
          </cell>
          <cell r="K3063" t="str">
            <v>Mixtes EUR Equilibrés</v>
          </cell>
          <cell r="L3063" t="str">
            <v>Europe Fonds ouverts  - Allocation EUR Modérée - International</v>
          </cell>
          <cell r="M3063" t="str">
            <v>EABA</v>
          </cell>
          <cell r="N3063" t="str">
            <v>EABAB</v>
          </cell>
          <cell r="O3063" t="str">
            <v>Quotidien</v>
          </cell>
          <cell r="P3063" t="str">
            <v>Belgium;Germany;Spain;Finland;France;United Kingdom;Ireland;Italy;Luxembourg;Netherlands;Portugal;</v>
          </cell>
          <cell r="Q3063" t="str">
            <v>Non</v>
          </cell>
          <cell r="R3063" t="str">
            <v/>
          </cell>
          <cell r="S3063" t="str">
            <v>+ 85 ans</v>
          </cell>
          <cell r="T3063" t="str">
            <v>International</v>
          </cell>
          <cell r="U3063" t="str">
            <v>Global</v>
          </cell>
          <cell r="V3063">
            <v>4</v>
          </cell>
          <cell r="W3063" t="str">
            <v>Non</v>
          </cell>
          <cell r="X3063" t="str">
            <v>Cap</v>
          </cell>
          <cell r="Y3063" t="str">
            <v>16h00</v>
          </cell>
          <cell r="Z3063" t="str">
            <v>J+5</v>
          </cell>
          <cell r="AB3063" t="str">
            <v>Non</v>
          </cell>
          <cell r="AC3063" t="str">
            <v>Oui</v>
          </cell>
          <cell r="AD3063">
            <v>1.2</v>
          </cell>
          <cell r="AE3063">
            <v>1.1299999999999999</v>
          </cell>
        </row>
        <row r="3064">
          <cell r="A3064" t="str">
            <v>IE00B84TCG88</v>
          </cell>
          <cell r="B3064" t="str">
            <v>Russell Inv Mlt-Asst Gr Strat Euro B</v>
          </cell>
          <cell r="D3064">
            <v>8</v>
          </cell>
          <cell r="E3064" t="str">
            <v>SICAV</v>
          </cell>
          <cell r="F3064" t="str">
            <v>Russell Investments</v>
          </cell>
          <cell r="G3064" t="str">
            <v>Russell Investments Ireland Limited</v>
          </cell>
          <cell r="H3064" t="str">
            <v>EUR</v>
          </cell>
          <cell r="I3064" t="str">
            <v>(DJ UBS Commodity Index) 4% + ( Others) 10.250% + (BBgBarc Euro Agg Credit TR EUR) 10% + (BBgBarc Euro Agg Treasury TR EUR) 10% + (ICE LIBOR 3 Month EUR)10% + (Russell Global LC NR EUR) 33% + (BBgBarc US Credit TR USD) 3.500%</v>
          </cell>
          <cell r="J3064" t="str">
            <v>www.russell.com</v>
          </cell>
          <cell r="K3064" t="str">
            <v>Mixtes EUR Equilibrés</v>
          </cell>
          <cell r="L3064" t="str">
            <v>Europe Fonds ouverts  - Allocation EUR Modérée - International</v>
          </cell>
          <cell r="M3064" t="str">
            <v>EABA</v>
          </cell>
          <cell r="N3064" t="str">
            <v>EABAB</v>
          </cell>
          <cell r="O3064" t="str">
            <v>Quotidien</v>
          </cell>
          <cell r="P3064" t="str">
            <v>Austria;Germany;France;United Kingdom;Ireland;Italy;Netherlands;</v>
          </cell>
          <cell r="Q3064" t="str">
            <v>Non</v>
          </cell>
          <cell r="R3064" t="str">
            <v/>
          </cell>
          <cell r="S3064" t="str">
            <v>+ 85 ans</v>
          </cell>
          <cell r="T3064" t="str">
            <v>International</v>
          </cell>
          <cell r="U3064" t="str">
            <v>Global</v>
          </cell>
          <cell r="V3064">
            <v>4</v>
          </cell>
          <cell r="W3064" t="str">
            <v>Non</v>
          </cell>
          <cell r="X3064" t="str">
            <v>Cap</v>
          </cell>
          <cell r="Y3064" t="str">
            <v>14h30</v>
          </cell>
          <cell r="Z3064" t="str">
            <v>J+1</v>
          </cell>
          <cell r="AA3064">
            <v>0</v>
          </cell>
          <cell r="AB3064" t="str">
            <v>Non</v>
          </cell>
          <cell r="AC3064" t="str">
            <v>Oui</v>
          </cell>
          <cell r="AD3064">
            <v>1.6</v>
          </cell>
          <cell r="AE3064">
            <v>1.82</v>
          </cell>
        </row>
        <row r="3065">
          <cell r="A3065" t="str">
            <v>IE0002549487</v>
          </cell>
          <cell r="B3065" t="str">
            <v>Russell Inv Emerging Markets C</v>
          </cell>
          <cell r="C3065" t="str">
            <v>Demande Russell 06/2017</v>
          </cell>
          <cell r="D3065">
            <v>0</v>
          </cell>
          <cell r="E3065" t="str">
            <v>SICAV</v>
          </cell>
          <cell r="F3065" t="str">
            <v>Russell Investments</v>
          </cell>
          <cell r="G3065" t="str">
            <v>Russell Investments Ireland Limited</v>
          </cell>
          <cell r="H3065" t="str">
            <v>EUR</v>
          </cell>
          <cell r="I3065" t="str">
            <v>Russell Emerging Mkts NR EUR</v>
          </cell>
          <cell r="J3065" t="str">
            <v>www.russell.com</v>
          </cell>
          <cell r="K3065" t="str">
            <v>Actions Marchés Emergents</v>
          </cell>
          <cell r="L3065" t="str">
            <v>Europe Fonds ouverts  - Actions Marchés Emergents</v>
          </cell>
          <cell r="M3065" t="str">
            <v>FJ00</v>
          </cell>
          <cell r="N3065" t="str">
            <v>FJ00B</v>
          </cell>
          <cell r="O3065" t="str">
            <v>Quotidien</v>
          </cell>
          <cell r="P3065" t="str">
            <v>Austria;Czech Republic;Germany;Denmark;Spain;France;United Kingdom;Ireland;Italy;Netherlands;</v>
          </cell>
          <cell r="Q3065" t="str">
            <v>Non</v>
          </cell>
          <cell r="R3065" t="str">
            <v/>
          </cell>
          <cell r="S3065" t="str">
            <v/>
          </cell>
          <cell r="T3065" t="str">
            <v>Marchés Emergents</v>
          </cell>
          <cell r="U3065" t="str">
            <v>Global Emerging Mkts</v>
          </cell>
          <cell r="V3065">
            <v>6</v>
          </cell>
          <cell r="W3065" t="str">
            <v>Non</v>
          </cell>
          <cell r="X3065" t="str">
            <v>Cap</v>
          </cell>
          <cell r="AB3065" t="str">
            <v>Non</v>
          </cell>
          <cell r="AC3065" t="str">
            <v>Oui</v>
          </cell>
          <cell r="AD3065">
            <v>1.75</v>
          </cell>
          <cell r="AE3065">
            <v>1.84</v>
          </cell>
        </row>
        <row r="3066">
          <cell r="A3066" t="str">
            <v>IE0034046981</v>
          </cell>
          <cell r="B3066" t="str">
            <v>Russell Inv World Equity C</v>
          </cell>
          <cell r="D3066">
            <v>2</v>
          </cell>
          <cell r="E3066" t="str">
            <v>Compagnie d'investissement de fonds ouverts</v>
          </cell>
          <cell r="F3066" t="str">
            <v>Russell Investments</v>
          </cell>
          <cell r="G3066" t="str">
            <v>Russell Investments Ireland Limited</v>
          </cell>
          <cell r="H3066" t="str">
            <v>EUR</v>
          </cell>
          <cell r="I3066" t="str">
            <v>MSCI World NR USD</v>
          </cell>
          <cell r="J3066" t="str">
            <v>www.russell.com</v>
          </cell>
          <cell r="K3066" t="str">
            <v>Actions International Grandes Capitalisations Mixte</v>
          </cell>
          <cell r="L3066" t="str">
            <v>Europe Fonds ouverts  - Actions Internationales Gdes Cap. Mixte</v>
          </cell>
          <cell r="M3066" t="str">
            <v>FEAD</v>
          </cell>
          <cell r="N3066" t="str">
            <v>FEADB</v>
          </cell>
          <cell r="O3066" t="str">
            <v>Quotidien</v>
          </cell>
          <cell r="P3066" t="str">
            <v>Austria;Germany;France;United Kingdom;Ireland;Italy;</v>
          </cell>
          <cell r="Q3066" t="str">
            <v>Non</v>
          </cell>
          <cell r="R3066" t="str">
            <v/>
          </cell>
          <cell r="S3066" t="str">
            <v/>
          </cell>
          <cell r="T3066" t="str">
            <v>International</v>
          </cell>
          <cell r="U3066" t="str">
            <v>Global</v>
          </cell>
          <cell r="V3066">
            <v>6</v>
          </cell>
          <cell r="W3066" t="str">
            <v>Non</v>
          </cell>
          <cell r="X3066" t="str">
            <v>Cap</v>
          </cell>
          <cell r="Y3066" t="str">
            <v>15h00</v>
          </cell>
          <cell r="Z3066" t="str">
            <v>J+1</v>
          </cell>
          <cell r="AB3066" t="str">
            <v>Non</v>
          </cell>
          <cell r="AC3066" t="str">
            <v>Oui</v>
          </cell>
          <cell r="AD3066">
            <v>1.6</v>
          </cell>
          <cell r="AE3066">
            <v>1.66</v>
          </cell>
        </row>
        <row r="3067">
          <cell r="A3067" t="str">
            <v>IE00BYX2X900</v>
          </cell>
          <cell r="B3067" t="str">
            <v>Russell Investments China Eq D EUR Acc</v>
          </cell>
          <cell r="D3067">
            <v>2</v>
          </cell>
          <cell r="E3067" t="str">
            <v>Compagnie d'investissement de fonds ouverts</v>
          </cell>
          <cell r="F3067" t="str">
            <v>Russell Investments</v>
          </cell>
          <cell r="G3067" t="str">
            <v>Russell Investments Ireland Limited</v>
          </cell>
          <cell r="H3067" t="str">
            <v>EUR</v>
          </cell>
          <cell r="I3067" t="str">
            <v>MSCI China All Shares NR USD</v>
          </cell>
          <cell r="J3067" t="str">
            <v>www.russell.com</v>
          </cell>
          <cell r="K3067" t="str">
            <v>Actions Chine</v>
          </cell>
          <cell r="L3067" t="str">
            <v>Europe Fonds ouverts  - Actions Chine</v>
          </cell>
          <cell r="M3067" t="str">
            <v>FKD0</v>
          </cell>
          <cell r="N3067" t="str">
            <v>FKD0B</v>
          </cell>
          <cell r="O3067" t="str">
            <v>Quotidien</v>
          </cell>
          <cell r="P3067" t="str">
            <v>France;Ireland;</v>
          </cell>
          <cell r="Q3067">
            <v>0</v>
          </cell>
          <cell r="R3067" t="str">
            <v/>
          </cell>
          <cell r="S3067" t="str">
            <v/>
          </cell>
          <cell r="T3067" t="str">
            <v>Chine</v>
          </cell>
          <cell r="U3067" t="str">
            <v>Chine</v>
          </cell>
          <cell r="V3067">
            <v>6</v>
          </cell>
          <cell r="W3067" t="str">
            <v>Non</v>
          </cell>
          <cell r="X3067" t="str">
            <v>Cap</v>
          </cell>
          <cell r="Y3067" t="str">
            <v>15h00</v>
          </cell>
          <cell r="Z3067" t="str">
            <v>J+1</v>
          </cell>
          <cell r="AB3067" t="str">
            <v>Non</v>
          </cell>
          <cell r="AC3067" t="str">
            <v>Oui</v>
          </cell>
          <cell r="AD3067">
            <v>1.5</v>
          </cell>
          <cell r="AE3067">
            <v>1.68</v>
          </cell>
        </row>
        <row r="3068">
          <cell r="A3068" t="str">
            <v>LU1751004588</v>
          </cell>
          <cell r="B3068" t="str">
            <v>RWC Nissay Japan Focus R EUR Acc H</v>
          </cell>
          <cell r="C3068" t="str">
            <v>Pas MS, Quantalys OK (25/02/2019) / déréférencé Expert 02/2019</v>
          </cell>
          <cell r="D3068">
            <v>0</v>
          </cell>
          <cell r="E3068" t="str">
            <v>SICAV</v>
          </cell>
          <cell r="F3068" t="str">
            <v>RWC Partners Limited</v>
          </cell>
          <cell r="G3068" t="str">
            <v>RWC Partners Limited</v>
          </cell>
          <cell r="H3068" t="str">
            <v>EUR</v>
          </cell>
          <cell r="I3068" t="str">
            <v>Topix TR JPY</v>
          </cell>
          <cell r="J3068" t="str">
            <v>https://www.rwcpartners.com/</v>
          </cell>
          <cell r="K3068" t="str">
            <v>Actions autres</v>
          </cell>
          <cell r="L3068" t="str">
            <v>Europe Fonds ouverts  - Autres actions</v>
          </cell>
          <cell r="M3068" t="str">
            <v>FTZZ</v>
          </cell>
          <cell r="N3068" t="str">
            <v>FTZZB</v>
          </cell>
          <cell r="O3068" t="str">
            <v>Quotidien</v>
          </cell>
          <cell r="P3068" t="str">
            <v>Austria;Switzerland;Germany;Spain;France;United Kingdom;Italy;Luxembourg;</v>
          </cell>
          <cell r="Q3068">
            <v>0</v>
          </cell>
          <cell r="R3068" t="str">
            <v/>
          </cell>
          <cell r="S3068" t="str">
            <v/>
          </cell>
          <cell r="T3068" t="str">
            <v>Japon</v>
          </cell>
          <cell r="U3068" t="str">
            <v>Japon</v>
          </cell>
          <cell r="V3068">
            <v>6</v>
          </cell>
          <cell r="W3068" t="str">
            <v>Non</v>
          </cell>
          <cell r="X3068" t="str">
            <v>Cap</v>
          </cell>
          <cell r="Y3068" t="str">
            <v>13h00</v>
          </cell>
          <cell r="Z3068" t="str">
            <v>J+3</v>
          </cell>
          <cell r="AB3068" t="str">
            <v>Non</v>
          </cell>
          <cell r="AC3068" t="str">
            <v>Oui</v>
          </cell>
          <cell r="AD3068">
            <v>0.9</v>
          </cell>
          <cell r="AE3068">
            <v>1.25</v>
          </cell>
        </row>
        <row r="3069">
          <cell r="A3069" t="str">
            <v>FR0011538784</v>
          </cell>
          <cell r="B3069" t="str">
            <v>S Tempo Carmignac</v>
          </cell>
          <cell r="C3069" t="str">
            <v>Dédié CGP (Gosset Grainville et Cardinale West) - Pour SLExpert mais Hors liste + 1818 hors liste</v>
          </cell>
          <cell r="D3069">
            <v>8</v>
          </cell>
          <cell r="E3069" t="str">
            <v>FCP (2)</v>
          </cell>
          <cell r="F3069" t="str">
            <v>Sagis AM</v>
          </cell>
          <cell r="G3069" t="str">
            <v>Sagis Asset Management</v>
          </cell>
          <cell r="H3069" t="str">
            <v>EUR</v>
          </cell>
          <cell r="I3069" t="str">
            <v>(FTSE WGBI EUR) 50% + ( MSCI ACWI NR USD) 50%</v>
          </cell>
          <cell r="J3069" t="str">
            <v>www.sagis-am.com</v>
          </cell>
          <cell r="K3069" t="str">
            <v>Mixtes EUR Equilibrés</v>
          </cell>
          <cell r="L3069" t="str">
            <v>Europe Fonds ouverts  - Allocation EUR Modérée - International</v>
          </cell>
          <cell r="M3069" t="str">
            <v>EABA</v>
          </cell>
          <cell r="N3069" t="str">
            <v>EABAB</v>
          </cell>
          <cell r="O3069" t="str">
            <v>Hebdomadaire</v>
          </cell>
          <cell r="Q3069" t="str">
            <v>Non</v>
          </cell>
          <cell r="R3069" t="str">
            <v/>
          </cell>
          <cell r="S3069" t="str">
            <v>+ 85 ans</v>
          </cell>
          <cell r="T3069" t="str">
            <v>International</v>
          </cell>
          <cell r="U3069" t="str">
            <v>Global</v>
          </cell>
          <cell r="V3069">
            <v>4</v>
          </cell>
          <cell r="W3069" t="str">
            <v>Non</v>
          </cell>
          <cell r="X3069" t="str">
            <v>Cap</v>
          </cell>
          <cell r="Y3069" t="str">
            <v>09h00</v>
          </cell>
          <cell r="Z3069" t="str">
            <v>J+1</v>
          </cell>
          <cell r="AB3069" t="str">
            <v>Non</v>
          </cell>
          <cell r="AC3069" t="str">
            <v>Oui</v>
          </cell>
          <cell r="AD3069">
            <v>1.4</v>
          </cell>
          <cell r="AE3069">
            <v>1.97</v>
          </cell>
        </row>
        <row r="3070">
          <cell r="A3070" t="str">
            <v>FR0011538818</v>
          </cell>
          <cell r="B3070" t="str">
            <v>S Tempo Dnca</v>
          </cell>
          <cell r="C3070" t="str">
            <v>Dédié CGP (Gosset Grainville et Cardinale West) - Pour SLExpert mais Hors liste + 1818 hors liste</v>
          </cell>
          <cell r="D3070">
            <v>8</v>
          </cell>
          <cell r="E3070" t="str">
            <v>FCP (2)</v>
          </cell>
          <cell r="F3070" t="str">
            <v>Sagis AM</v>
          </cell>
          <cell r="G3070" t="str">
            <v>Sagis Asset Management</v>
          </cell>
          <cell r="H3070" t="str">
            <v>EUR</v>
          </cell>
          <cell r="I3070" t="str">
            <v>(FTSE MTS Ex-CNO Etrix 3-5Y TR EUR) 50% + ( Euro Stoxx 50 NR EUR) 50%</v>
          </cell>
          <cell r="J3070" t="str">
            <v>www.sagis-am.com</v>
          </cell>
          <cell r="K3070" t="str">
            <v>Mixtes EUR Equilibrés</v>
          </cell>
          <cell r="L3070" t="str">
            <v>Europe Fonds ouverts  - Allocation EUR Modérée</v>
          </cell>
          <cell r="M3070" t="str">
            <v>EABA</v>
          </cell>
          <cell r="N3070" t="str">
            <v>EABAB</v>
          </cell>
          <cell r="O3070" t="str">
            <v>Hebdomadaire</v>
          </cell>
          <cell r="Q3070" t="str">
            <v>Non</v>
          </cell>
          <cell r="R3070" t="str">
            <v/>
          </cell>
          <cell r="S3070" t="str">
            <v>+ 85 ans</v>
          </cell>
          <cell r="T3070" t="str">
            <v>Europe</v>
          </cell>
          <cell r="U3070" t="str">
            <v>Europe</v>
          </cell>
          <cell r="V3070">
            <v>4</v>
          </cell>
          <cell r="W3070" t="str">
            <v>Non</v>
          </cell>
          <cell r="X3070" t="str">
            <v>Cap</v>
          </cell>
          <cell r="Y3070" t="str">
            <v>09h00</v>
          </cell>
          <cell r="Z3070" t="str">
            <v>J+1</v>
          </cell>
          <cell r="AB3070" t="str">
            <v>Non</v>
          </cell>
          <cell r="AC3070" t="str">
            <v>Oui</v>
          </cell>
          <cell r="AD3070">
            <v>1.4</v>
          </cell>
          <cell r="AE3070">
            <v>1.87</v>
          </cell>
        </row>
        <row r="3071">
          <cell r="A3071" t="str">
            <v>FR0011538800</v>
          </cell>
          <cell r="B3071" t="str">
            <v>S Tempo Fidelity</v>
          </cell>
          <cell r="C3071" t="str">
            <v>Dédié CGP (Gosset Grainville et Cardinale West) - Pour SLExpert mais Hors liste + 1818 hors liste</v>
          </cell>
          <cell r="D3071">
            <v>8</v>
          </cell>
          <cell r="E3071" t="str">
            <v>FCP (2)</v>
          </cell>
          <cell r="F3071" t="str">
            <v>Sagis AM</v>
          </cell>
          <cell r="G3071" t="str">
            <v>Sagis Asset Management</v>
          </cell>
          <cell r="H3071" t="str">
            <v>EUR</v>
          </cell>
          <cell r="I3071" t="str">
            <v>Pas d'indice de référence</v>
          </cell>
          <cell r="J3071" t="str">
            <v>www.sagis-am.com</v>
          </cell>
          <cell r="K3071" t="str">
            <v>Mixtes EUR Equilibrés</v>
          </cell>
          <cell r="L3071" t="str">
            <v>Europe Fonds ouverts  - Allocation EUR Modérée - International</v>
          </cell>
          <cell r="M3071" t="str">
            <v>EABA</v>
          </cell>
          <cell r="N3071" t="str">
            <v>EABAB</v>
          </cell>
          <cell r="O3071" t="str">
            <v>Hebdomadaire</v>
          </cell>
          <cell r="P3071" t="str">
            <v>France</v>
          </cell>
          <cell r="Q3071" t="str">
            <v>Non</v>
          </cell>
          <cell r="R3071" t="str">
            <v/>
          </cell>
          <cell r="S3071" t="str">
            <v>+ 85 ans</v>
          </cell>
          <cell r="T3071" t="str">
            <v>International</v>
          </cell>
          <cell r="U3071" t="str">
            <v>Global</v>
          </cell>
          <cell r="V3071">
            <v>4</v>
          </cell>
          <cell r="W3071" t="str">
            <v>Non</v>
          </cell>
          <cell r="X3071" t="str">
            <v>Cap</v>
          </cell>
          <cell r="Y3071" t="str">
            <v>09h00</v>
          </cell>
          <cell r="Z3071" t="str">
            <v>J+1</v>
          </cell>
          <cell r="AB3071" t="str">
            <v>Non</v>
          </cell>
          <cell r="AC3071" t="str">
            <v>Oui</v>
          </cell>
          <cell r="AD3071">
            <v>1.4</v>
          </cell>
          <cell r="AE3071">
            <v>1.73</v>
          </cell>
        </row>
        <row r="3072">
          <cell r="A3072" t="str">
            <v>FR0011538834</v>
          </cell>
          <cell r="B3072" t="str">
            <v>S Tempo Gefip</v>
          </cell>
          <cell r="C3072" t="str">
            <v>Dédié CGP (Gosset Grainville et Cardinale West) - Pour SLExpert mais Hors liste + 1818 hors liste</v>
          </cell>
          <cell r="D3072">
            <v>8</v>
          </cell>
          <cell r="E3072" t="str">
            <v>FCP (2)</v>
          </cell>
          <cell r="F3072" t="str">
            <v>Sagis AM</v>
          </cell>
          <cell r="G3072" t="str">
            <v>Sagis Asset Management</v>
          </cell>
          <cell r="H3072" t="str">
            <v>EUR</v>
          </cell>
          <cell r="I3072" t="str">
            <v>INSEE</v>
          </cell>
          <cell r="J3072" t="str">
            <v>www.sagis-am.com</v>
          </cell>
          <cell r="K3072" t="str">
            <v>Mixtes EUR Equilibrés</v>
          </cell>
          <cell r="L3072" t="str">
            <v>Europe Fonds ouverts  - Allocation EUR Modérée</v>
          </cell>
          <cell r="M3072" t="str">
            <v>EABA</v>
          </cell>
          <cell r="N3072" t="str">
            <v>EABAB</v>
          </cell>
          <cell r="O3072" t="str">
            <v>Hebdomadaire</v>
          </cell>
          <cell r="Q3072" t="str">
            <v>Non</v>
          </cell>
          <cell r="R3072" t="str">
            <v/>
          </cell>
          <cell r="S3072" t="str">
            <v>+ 85 ans</v>
          </cell>
          <cell r="T3072" t="str">
            <v>Europe</v>
          </cell>
          <cell r="U3072" t="str">
            <v>Europe</v>
          </cell>
          <cell r="V3072">
            <v>4</v>
          </cell>
          <cell r="W3072" t="str">
            <v>Non</v>
          </cell>
          <cell r="X3072" t="str">
            <v>Cap</v>
          </cell>
          <cell r="Y3072" t="str">
            <v>09h00</v>
          </cell>
          <cell r="Z3072" t="str">
            <v>J+1</v>
          </cell>
          <cell r="AB3072" t="str">
            <v>Non</v>
          </cell>
          <cell r="AC3072" t="str">
            <v>Oui</v>
          </cell>
          <cell r="AD3072">
            <v>1.4</v>
          </cell>
          <cell r="AE3072">
            <v>2.29</v>
          </cell>
        </row>
        <row r="3073">
          <cell r="A3073" t="str">
            <v>FR0012712107</v>
          </cell>
          <cell r="B3073" t="str">
            <v>S Tempo M&amp;G</v>
          </cell>
          <cell r="C3073" t="str">
            <v>Dédié CGP (Gosset Grainville et Cardinale West) - Pour SLExpert mais Hors liste + 1818 hors liste</v>
          </cell>
          <cell r="D3073">
            <v>8</v>
          </cell>
          <cell r="E3073" t="str">
            <v>FCP (2)</v>
          </cell>
          <cell r="F3073" t="str">
            <v>Sagis AM</v>
          </cell>
          <cell r="G3073" t="str">
            <v>Sagis Asset Management</v>
          </cell>
          <cell r="H3073" t="str">
            <v>EUR</v>
          </cell>
          <cell r="I3073" t="str">
            <v>Pas d'indice de référence</v>
          </cell>
          <cell r="J3073" t="str">
            <v>www.sagis-am.com</v>
          </cell>
          <cell r="K3073" t="str">
            <v>Mixtes EUR Flexible</v>
          </cell>
          <cell r="L3073" t="str">
            <v>Europe Fonds ouverts  - Allocation EUR Flexible - International</v>
          </cell>
          <cell r="M3073" t="str">
            <v>EACA</v>
          </cell>
          <cell r="N3073" t="str">
            <v>EACAB</v>
          </cell>
          <cell r="O3073" t="str">
            <v>Hebdomadaire</v>
          </cell>
          <cell r="Q3073" t="str">
            <v>Non</v>
          </cell>
          <cell r="R3073" t="str">
            <v/>
          </cell>
          <cell r="S3073" t="str">
            <v>+ 85 ans</v>
          </cell>
          <cell r="T3073" t="str">
            <v>International</v>
          </cell>
          <cell r="U3073" t="str">
            <v>Global</v>
          </cell>
          <cell r="V3073">
            <v>5</v>
          </cell>
          <cell r="X3073" t="str">
            <v>Cap</v>
          </cell>
          <cell r="Y3073" t="str">
            <v>09h00</v>
          </cell>
          <cell r="Z3073" t="str">
            <v>J+1</v>
          </cell>
          <cell r="AB3073" t="str">
            <v>Non</v>
          </cell>
          <cell r="AC3073" t="str">
            <v>Oui</v>
          </cell>
          <cell r="AD3073">
            <v>1.4</v>
          </cell>
          <cell r="AE3073">
            <v>1.91</v>
          </cell>
        </row>
        <row r="3074">
          <cell r="A3074" t="str">
            <v>FR0011538826</v>
          </cell>
          <cell r="B3074" t="str">
            <v>S Tempo Oddo BHF</v>
          </cell>
          <cell r="C3074" t="str">
            <v>Dédié CGP (Gosset Grainville et Cardinale West) - Pour SLExpert mais Hors liste + 1818 hors liste</v>
          </cell>
          <cell r="D3074">
            <v>8</v>
          </cell>
          <cell r="E3074" t="str">
            <v>FCP (2)</v>
          </cell>
          <cell r="F3074" t="str">
            <v>Sagis AM</v>
          </cell>
          <cell r="G3074" t="str">
            <v>Sagis Asset Management</v>
          </cell>
          <cell r="H3074" t="str">
            <v>EUR</v>
          </cell>
          <cell r="I3074" t="str">
            <v>(Markit iBoxx EUR Corp 1-3 TR) 75% + ( MSCI Europe NR EUR) 25%</v>
          </cell>
          <cell r="J3074" t="str">
            <v>www.sagis-am.com</v>
          </cell>
          <cell r="K3074" t="str">
            <v>Mixtes EUR Equilibrés</v>
          </cell>
          <cell r="L3074" t="str">
            <v>Europe Fonds ouverts  - Allocation EUR Modérée</v>
          </cell>
          <cell r="M3074" t="str">
            <v>EABA</v>
          </cell>
          <cell r="N3074" t="str">
            <v>EABAB</v>
          </cell>
          <cell r="O3074" t="str">
            <v>Hebdomadaire</v>
          </cell>
          <cell r="Q3074" t="str">
            <v>Non</v>
          </cell>
          <cell r="R3074" t="str">
            <v/>
          </cell>
          <cell r="S3074" t="str">
            <v>+ 85 ans</v>
          </cell>
          <cell r="T3074" t="str">
            <v>Europe</v>
          </cell>
          <cell r="U3074" t="str">
            <v>Europe</v>
          </cell>
          <cell r="V3074">
            <v>4</v>
          </cell>
          <cell r="W3074" t="str">
            <v>Non</v>
          </cell>
          <cell r="X3074" t="str">
            <v>Cap</v>
          </cell>
          <cell r="Y3074" t="str">
            <v>09h00</v>
          </cell>
          <cell r="Z3074" t="str">
            <v>J+1</v>
          </cell>
          <cell r="AB3074" t="str">
            <v>Non</v>
          </cell>
          <cell r="AC3074" t="str">
            <v>Oui</v>
          </cell>
          <cell r="AD3074">
            <v>1.4</v>
          </cell>
          <cell r="AE3074">
            <v>1.77</v>
          </cell>
        </row>
        <row r="3075">
          <cell r="A3075" t="str">
            <v>FR0011591015</v>
          </cell>
          <cell r="B3075" t="str">
            <v>S Tempo Swiss Life AM B</v>
          </cell>
          <cell r="C3075" t="str">
            <v>Dédié CGP (Gosset Grainville et Cardinale West) - Pour SLExpert mais Hors liste + 1818 hors liste</v>
          </cell>
          <cell r="D3075">
            <v>8</v>
          </cell>
          <cell r="E3075" t="str">
            <v>FCP (2)</v>
          </cell>
          <cell r="F3075" t="str">
            <v>Sagis AM</v>
          </cell>
          <cell r="G3075" t="str">
            <v>Sagis Asset Management</v>
          </cell>
          <cell r="H3075" t="str">
            <v>EUR</v>
          </cell>
          <cell r="I3075" t="str">
            <v>(JPM GBI Global TR LCL) 40% + ( Eonia) 20% + (MSCI Europe NR EUR) 40%</v>
          </cell>
          <cell r="J3075" t="str">
            <v>www.sagis-am.com</v>
          </cell>
          <cell r="K3075" t="str">
            <v>Mixtes EUR Equilibrés</v>
          </cell>
          <cell r="L3075" t="str">
            <v>Europe Fonds ouverts  - Allocation EUR Modérée - International</v>
          </cell>
          <cell r="M3075" t="str">
            <v>EABA</v>
          </cell>
          <cell r="N3075" t="str">
            <v>EABAB</v>
          </cell>
          <cell r="O3075" t="str">
            <v>Hebdomadaire</v>
          </cell>
          <cell r="Q3075" t="str">
            <v>Non</v>
          </cell>
          <cell r="R3075" t="str">
            <v/>
          </cell>
          <cell r="S3075" t="str">
            <v>+ 85 ans</v>
          </cell>
          <cell r="T3075" t="str">
            <v>International</v>
          </cell>
          <cell r="U3075" t="str">
            <v>Global</v>
          </cell>
          <cell r="V3075">
            <v>4</v>
          </cell>
          <cell r="X3075" t="str">
            <v>Cap</v>
          </cell>
          <cell r="Y3075" t="str">
            <v>09h00</v>
          </cell>
          <cell r="Z3075" t="str">
            <v>J+1</v>
          </cell>
          <cell r="AB3075" t="str">
            <v>Non</v>
          </cell>
          <cell r="AC3075" t="str">
            <v>Oui</v>
          </cell>
          <cell r="AD3075">
            <v>1.4</v>
          </cell>
          <cell r="AE3075">
            <v>1.47</v>
          </cell>
        </row>
        <row r="3076">
          <cell r="A3076" t="str">
            <v>FR0011538842</v>
          </cell>
          <cell r="B3076" t="str">
            <v>Sagis Dynamique</v>
          </cell>
          <cell r="C3076" t="str">
            <v>Dédié CGP (Gosset Grainville et Cardinale West) - Pour SLExpert mais Hors liste + 1818 hors liste</v>
          </cell>
          <cell r="D3076">
            <v>6</v>
          </cell>
          <cell r="E3076" t="str">
            <v>FCP (2)</v>
          </cell>
          <cell r="F3076" t="str">
            <v>Sagis AM</v>
          </cell>
          <cell r="G3076" t="str">
            <v>Sagis Asset Management</v>
          </cell>
          <cell r="H3076" t="str">
            <v>EUR</v>
          </cell>
          <cell r="I3076" t="str">
            <v>(MSCI Europe Ex UK NR EUR) 40% + ( Eonia) 20% + (MSCI World NR EUR) 40%</v>
          </cell>
          <cell r="J3076" t="str">
            <v>www.sagis-am.com</v>
          </cell>
          <cell r="K3076" t="str">
            <v>Mixtes EUR Dynamiques</v>
          </cell>
          <cell r="L3076" t="str">
            <v>Europe Fonds ouverts  - Allocation EUR Agressive - International</v>
          </cell>
          <cell r="M3076" t="str">
            <v>EADA</v>
          </cell>
          <cell r="N3076" t="str">
            <v>EADAB</v>
          </cell>
          <cell r="O3076" t="str">
            <v>Hebdomadaire</v>
          </cell>
          <cell r="P3076" t="str">
            <v>France</v>
          </cell>
          <cell r="Q3076" t="str">
            <v>Non</v>
          </cell>
          <cell r="R3076" t="str">
            <v/>
          </cell>
          <cell r="S3076" t="str">
            <v/>
          </cell>
          <cell r="T3076" t="str">
            <v>International</v>
          </cell>
          <cell r="U3076" t="str">
            <v>Global</v>
          </cell>
          <cell r="V3076">
            <v>6</v>
          </cell>
          <cell r="W3076" t="str">
            <v>Non</v>
          </cell>
          <cell r="X3076" t="str">
            <v>Cap</v>
          </cell>
          <cell r="Y3076" t="str">
            <v>09h00</v>
          </cell>
          <cell r="Z3076" t="str">
            <v>J+1</v>
          </cell>
          <cell r="AB3076" t="str">
            <v>Non</v>
          </cell>
          <cell r="AC3076" t="str">
            <v>Oui</v>
          </cell>
          <cell r="AD3076">
            <v>1.4</v>
          </cell>
          <cell r="AE3076">
            <v>2.34</v>
          </cell>
        </row>
        <row r="3077">
          <cell r="A3077" t="str">
            <v>FR0007040712</v>
          </cell>
          <cell r="B3077" t="str">
            <v>BSO 3000</v>
          </cell>
          <cell r="C3077" t="str">
            <v>A retirer de Premium si liste dédiée</v>
          </cell>
          <cell r="D3077">
            <v>2</v>
          </cell>
          <cell r="E3077" t="str">
            <v>FCP</v>
          </cell>
          <cell r="F3077" t="str">
            <v>Saint Olive Gestion</v>
          </cell>
          <cell r="G3077" t="str">
            <v>Saint Olive et Cie</v>
          </cell>
          <cell r="H3077" t="str">
            <v>EUR</v>
          </cell>
          <cell r="I3077" t="str">
            <v>Euronext Paris CAC All Tradable NR EUR</v>
          </cell>
          <cell r="J3077" t="str">
            <v>www.banquesaintolive.com</v>
          </cell>
          <cell r="K3077" t="str">
            <v>Actions France Petites &amp; Moyennes Capitalisations</v>
          </cell>
          <cell r="L3077" t="str">
            <v>Europe Fonds ouverts  - Actions France Petites &amp; Moy. Cap.</v>
          </cell>
          <cell r="M3077" t="str">
            <v>FACA</v>
          </cell>
          <cell r="N3077" t="str">
            <v>FACAB</v>
          </cell>
          <cell r="O3077" t="str">
            <v>Quotidien</v>
          </cell>
          <cell r="P3077" t="str">
            <v>France</v>
          </cell>
          <cell r="Q3077" t="str">
            <v>Oui</v>
          </cell>
          <cell r="R3077" t="str">
            <v/>
          </cell>
          <cell r="S3077" t="str">
            <v/>
          </cell>
          <cell r="T3077" t="str">
            <v>France</v>
          </cell>
          <cell r="U3077" t="str">
            <v>France</v>
          </cell>
          <cell r="V3077">
            <v>6</v>
          </cell>
          <cell r="W3077" t="str">
            <v>Non</v>
          </cell>
          <cell r="X3077" t="str">
            <v>Cap</v>
          </cell>
          <cell r="Y3077" t="str">
            <v>12h20</v>
          </cell>
          <cell r="Z3077" t="str">
            <v>J+1</v>
          </cell>
          <cell r="AB3077" t="str">
            <v>Non</v>
          </cell>
          <cell r="AC3077" t="str">
            <v>Oui</v>
          </cell>
          <cell r="AD3077">
            <v>2</v>
          </cell>
          <cell r="AE3077">
            <v>2.4500000000000002</v>
          </cell>
        </row>
        <row r="3078">
          <cell r="A3078" t="str">
            <v>FR0007479316</v>
          </cell>
          <cell r="B3078" t="str">
            <v>BSO Amérique</v>
          </cell>
          <cell r="C3078" t="str">
            <v>A retirer de Premium si liste dédiée</v>
          </cell>
          <cell r="D3078">
            <v>2</v>
          </cell>
          <cell r="E3078" t="str">
            <v>FCP</v>
          </cell>
          <cell r="F3078" t="str">
            <v>Saint Olive Gestion</v>
          </cell>
          <cell r="G3078" t="str">
            <v>Saint Olive Gestion</v>
          </cell>
          <cell r="H3078" t="str">
            <v>EUR</v>
          </cell>
          <cell r="I3078" t="str">
            <v>S&amp;P 500 NR EUR</v>
          </cell>
          <cell r="J3078" t="str">
            <v>www.banquesaintolive.com</v>
          </cell>
          <cell r="K3078" t="str">
            <v>Actions US Grandes Capitalisations Mixte</v>
          </cell>
          <cell r="L3078" t="str">
            <v>Europe Fonds ouverts  - Actions Etats-Unis Gdes Cap. Mixte</v>
          </cell>
          <cell r="M3078" t="str">
            <v>FFAC</v>
          </cell>
          <cell r="N3078" t="str">
            <v>FFACB</v>
          </cell>
          <cell r="O3078" t="str">
            <v>Quotidien</v>
          </cell>
          <cell r="P3078" t="str">
            <v>France</v>
          </cell>
          <cell r="Q3078" t="str">
            <v>Non</v>
          </cell>
          <cell r="R3078" t="str">
            <v/>
          </cell>
          <cell r="S3078" t="str">
            <v/>
          </cell>
          <cell r="T3078" t="str">
            <v>Amérique du Nord</v>
          </cell>
          <cell r="U3078" t="str">
            <v>États-Unis d'Amérique</v>
          </cell>
          <cell r="V3078">
            <v>6</v>
          </cell>
          <cell r="W3078" t="str">
            <v>Non</v>
          </cell>
          <cell r="X3078" t="str">
            <v>Cap</v>
          </cell>
          <cell r="Y3078" t="str">
            <v>12h20</v>
          </cell>
          <cell r="Z3078" t="str">
            <v>J+1</v>
          </cell>
          <cell r="AB3078" t="str">
            <v>Non</v>
          </cell>
          <cell r="AC3078" t="str">
            <v>Oui</v>
          </cell>
          <cell r="AD3078">
            <v>2</v>
          </cell>
          <cell r="AE3078">
            <v>2.0699999999999998</v>
          </cell>
        </row>
        <row r="3079">
          <cell r="A3079" t="str">
            <v>FR0007005764</v>
          </cell>
          <cell r="B3079" t="str">
            <v>BSO Bio Santé C</v>
          </cell>
          <cell r="C3079" t="str">
            <v>A retirer de Premium si liste dédiée</v>
          </cell>
          <cell r="D3079">
            <v>7</v>
          </cell>
          <cell r="E3079" t="str">
            <v>FCP</v>
          </cell>
          <cell r="F3079" t="str">
            <v>Saint Olive Gestion</v>
          </cell>
          <cell r="G3079" t="str">
            <v>Saint Olive Gestion</v>
          </cell>
          <cell r="H3079" t="str">
            <v>EUR</v>
          </cell>
          <cell r="I3079" t="str">
            <v>MSCI World/Health Care NR EUR</v>
          </cell>
          <cell r="J3079" t="str">
            <v>www.banquesaintolive.com</v>
          </cell>
          <cell r="K3079" t="str">
            <v>Secteur Santé</v>
          </cell>
          <cell r="L3079" t="str">
            <v>Europe Fonds ouverts  - Actions Secteur Santé</v>
          </cell>
          <cell r="M3079" t="str">
            <v>G0P0</v>
          </cell>
          <cell r="N3079" t="str">
            <v>G0P0B</v>
          </cell>
          <cell r="O3079" t="str">
            <v>Quotidien</v>
          </cell>
          <cell r="P3079" t="str">
            <v>France</v>
          </cell>
          <cell r="Q3079" t="str">
            <v>Non</v>
          </cell>
          <cell r="R3079" t="str">
            <v/>
          </cell>
          <cell r="S3079" t="str">
            <v/>
          </cell>
          <cell r="T3079" t="str">
            <v>International</v>
          </cell>
          <cell r="U3079" t="str">
            <v>Global</v>
          </cell>
          <cell r="V3079">
            <v>6</v>
          </cell>
          <cell r="W3079" t="str">
            <v>Non</v>
          </cell>
          <cell r="X3079" t="str">
            <v>Cap</v>
          </cell>
          <cell r="Y3079" t="str">
            <v>12h20</v>
          </cell>
          <cell r="Z3079" t="str">
            <v>J+1</v>
          </cell>
          <cell r="AB3079" t="str">
            <v>Non</v>
          </cell>
          <cell r="AC3079" t="str">
            <v>Oui</v>
          </cell>
          <cell r="AD3079">
            <v>2</v>
          </cell>
          <cell r="AE3079">
            <v>2.23</v>
          </cell>
        </row>
        <row r="3080">
          <cell r="A3080" t="str">
            <v>FR0007495460</v>
          </cell>
          <cell r="B3080" t="str">
            <v>BSO Convertible C</v>
          </cell>
          <cell r="D3080">
            <v>4</v>
          </cell>
          <cell r="E3080" t="str">
            <v>FCP</v>
          </cell>
          <cell r="F3080" t="str">
            <v>Saint Olive Gestion</v>
          </cell>
          <cell r="G3080" t="str">
            <v>Saint Olive Gestion</v>
          </cell>
          <cell r="H3080" t="str">
            <v>EUR</v>
          </cell>
          <cell r="I3080" t="str">
            <v>Exane ECI Euro TR</v>
          </cell>
          <cell r="J3080" t="str">
            <v>www.banquesaintolive.com</v>
          </cell>
          <cell r="K3080" t="str">
            <v>Obligations Convertibles - Europe</v>
          </cell>
          <cell r="L3080" t="str">
            <v>Europe Fonds ouverts  - Convertibles Europe</v>
          </cell>
          <cell r="M3080" t="str">
            <v>C00A</v>
          </cell>
          <cell r="N3080" t="str">
            <v>C00AB</v>
          </cell>
          <cell r="O3080" t="str">
            <v>Quotidien</v>
          </cell>
          <cell r="P3080" t="str">
            <v>France</v>
          </cell>
          <cell r="Q3080" t="str">
            <v>Non</v>
          </cell>
          <cell r="R3080" t="str">
            <v/>
          </cell>
          <cell r="S3080" t="str">
            <v>+ 85 ans</v>
          </cell>
          <cell r="T3080" t="str">
            <v>Europe</v>
          </cell>
          <cell r="U3080" t="str">
            <v>Europe</v>
          </cell>
          <cell r="V3080">
            <v>3</v>
          </cell>
          <cell r="W3080" t="str">
            <v>Non</v>
          </cell>
          <cell r="X3080" t="str">
            <v>Cap</v>
          </cell>
          <cell r="Y3080" t="str">
            <v>12h20</v>
          </cell>
          <cell r="Z3080" t="str">
            <v>J+1</v>
          </cell>
          <cell r="AB3080" t="str">
            <v>Non</v>
          </cell>
          <cell r="AC3080" t="str">
            <v>Oui</v>
          </cell>
          <cell r="AD3080">
            <v>1.2</v>
          </cell>
          <cell r="AE3080">
            <v>1.52</v>
          </cell>
        </row>
        <row r="3081">
          <cell r="A3081" t="str">
            <v>FR0007451745</v>
          </cell>
          <cell r="B3081" t="str">
            <v>BSO Court Terme</v>
          </cell>
          <cell r="C3081" t="str">
            <v>A retirer de Premium si liste dédiée</v>
          </cell>
          <cell r="D3081">
            <v>2</v>
          </cell>
          <cell r="E3081" t="str">
            <v>FCP</v>
          </cell>
          <cell r="F3081" t="str">
            <v>Saint Olive Gestion</v>
          </cell>
          <cell r="G3081" t="str">
            <v>Saint Olive Gestion</v>
          </cell>
          <cell r="H3081" t="str">
            <v>EUR</v>
          </cell>
          <cell r="I3081" t="str">
            <v>Eonia</v>
          </cell>
          <cell r="J3081" t="str">
            <v>www.banquesaintolive.com</v>
          </cell>
          <cell r="K3081" t="str">
            <v>Obligations Diversifiés EUR - Court terme</v>
          </cell>
          <cell r="L3081" t="str">
            <v>Europe Fonds ouverts  - Obligations EUR Très Court Terme</v>
          </cell>
          <cell r="M3081" t="str">
            <v>BBCA</v>
          </cell>
          <cell r="N3081" t="str">
            <v>BBCAB</v>
          </cell>
          <cell r="O3081" t="str">
            <v>Quotidien</v>
          </cell>
          <cell r="P3081" t="str">
            <v>France</v>
          </cell>
          <cell r="Q3081" t="str">
            <v>Non</v>
          </cell>
          <cell r="R3081" t="str">
            <v/>
          </cell>
          <cell r="S3081" t="str">
            <v>+ 85 ans</v>
          </cell>
          <cell r="T3081" t="str">
            <v>Zone Euro</v>
          </cell>
          <cell r="U3081" t="str">
            <v>Euroland</v>
          </cell>
          <cell r="V3081">
            <v>2</v>
          </cell>
          <cell r="W3081" t="str">
            <v>Non</v>
          </cell>
          <cell r="X3081" t="str">
            <v>Cap</v>
          </cell>
          <cell r="Y3081" t="str">
            <v>10h30</v>
          </cell>
          <cell r="Z3081" t="str">
            <v>J+1</v>
          </cell>
          <cell r="AB3081" t="str">
            <v>Non</v>
          </cell>
          <cell r="AC3081" t="str">
            <v>Oui</v>
          </cell>
          <cell r="AD3081">
            <v>1</v>
          </cell>
          <cell r="AE3081">
            <v>0.05</v>
          </cell>
        </row>
        <row r="3082">
          <cell r="A3082" t="str">
            <v>FR0007472659</v>
          </cell>
          <cell r="B3082" t="str">
            <v>BSO Europe</v>
          </cell>
          <cell r="C3082" t="str">
            <v/>
          </cell>
          <cell r="D3082">
            <v>5</v>
          </cell>
          <cell r="E3082" t="str">
            <v>FCP</v>
          </cell>
          <cell r="F3082" t="str">
            <v>Saint Olive Gestion</v>
          </cell>
          <cell r="G3082" t="str">
            <v>Saint Olive Gestion</v>
          </cell>
          <cell r="H3082" t="str">
            <v>EUR</v>
          </cell>
          <cell r="I3082" t="str">
            <v>Euro Stoxx 50 NR EUR</v>
          </cell>
          <cell r="J3082" t="str">
            <v>www.banquesaintolive.com</v>
          </cell>
          <cell r="K3082" t="str">
            <v>Actions Zone Euro Grandes Capitalisations</v>
          </cell>
          <cell r="L3082" t="str">
            <v>Europe Fonds ouverts  - Actions Zone Euro Grandes Cap.</v>
          </cell>
          <cell r="M3082" t="str">
            <v>FBAA</v>
          </cell>
          <cell r="N3082" t="str">
            <v>FBAAB</v>
          </cell>
          <cell r="O3082" t="str">
            <v>Quotidien</v>
          </cell>
          <cell r="P3082" t="str">
            <v>France</v>
          </cell>
          <cell r="Q3082" t="str">
            <v>Oui</v>
          </cell>
          <cell r="R3082" t="str">
            <v/>
          </cell>
          <cell r="S3082" t="str">
            <v/>
          </cell>
          <cell r="T3082" t="str">
            <v>Zone Euro</v>
          </cell>
          <cell r="U3082" t="str">
            <v>Euroland</v>
          </cell>
          <cell r="V3082">
            <v>6</v>
          </cell>
          <cell r="W3082" t="str">
            <v>Non</v>
          </cell>
          <cell r="X3082" t="str">
            <v>Cap</v>
          </cell>
          <cell r="Y3082" t="str">
            <v>12h20</v>
          </cell>
          <cell r="Z3082" t="str">
            <v>J+1</v>
          </cell>
          <cell r="AB3082" t="str">
            <v>Non</v>
          </cell>
          <cell r="AC3082" t="str">
            <v>Oui</v>
          </cell>
          <cell r="AD3082">
            <v>2</v>
          </cell>
          <cell r="AE3082">
            <v>2.15</v>
          </cell>
        </row>
        <row r="3083">
          <cell r="A3083" t="str">
            <v>FR0007478557</v>
          </cell>
          <cell r="B3083" t="str">
            <v>BSO France P</v>
          </cell>
          <cell r="C3083" t="str">
            <v/>
          </cell>
          <cell r="D3083">
            <v>8</v>
          </cell>
          <cell r="E3083" t="str">
            <v>FCP</v>
          </cell>
          <cell r="F3083" t="str">
            <v>Saint Olive Gestion</v>
          </cell>
          <cell r="G3083" t="str">
            <v>Saint Olive Gestion</v>
          </cell>
          <cell r="H3083" t="str">
            <v>EUR</v>
          </cell>
          <cell r="I3083" t="str">
            <v>Euronext Paris CAC 40 NR EUR</v>
          </cell>
          <cell r="J3083" t="str">
            <v>www.banquesaintolive.com</v>
          </cell>
          <cell r="K3083" t="str">
            <v>Actions France Grandes Capitalisations</v>
          </cell>
          <cell r="L3083" t="str">
            <v>Europe Fonds ouverts  - Actions France Grandes Cap.</v>
          </cell>
          <cell r="M3083" t="str">
            <v>FAAA</v>
          </cell>
          <cell r="N3083" t="str">
            <v>FAAAB</v>
          </cell>
          <cell r="O3083" t="str">
            <v>Quotidien</v>
          </cell>
          <cell r="P3083" t="str">
            <v>France</v>
          </cell>
          <cell r="Q3083" t="str">
            <v>Oui</v>
          </cell>
          <cell r="R3083" t="str">
            <v/>
          </cell>
          <cell r="S3083" t="str">
            <v/>
          </cell>
          <cell r="T3083" t="str">
            <v>France</v>
          </cell>
          <cell r="U3083" t="str">
            <v>France</v>
          </cell>
          <cell r="V3083">
            <v>6</v>
          </cell>
          <cell r="W3083" t="str">
            <v>Non</v>
          </cell>
          <cell r="X3083" t="str">
            <v>Cap</v>
          </cell>
          <cell r="Y3083" t="str">
            <v>12h20</v>
          </cell>
          <cell r="Z3083" t="str">
            <v>J+1</v>
          </cell>
          <cell r="AA3083" t="str">
            <v>Label ISR 01/2022</v>
          </cell>
          <cell r="AB3083" t="str">
            <v>Oui</v>
          </cell>
          <cell r="AC3083" t="str">
            <v>Oui</v>
          </cell>
          <cell r="AD3083">
            <v>2</v>
          </cell>
          <cell r="AE3083">
            <v>2.19</v>
          </cell>
        </row>
        <row r="3084">
          <cell r="A3084" t="str">
            <v>FR0010506071</v>
          </cell>
          <cell r="B3084" t="str">
            <v>BSO Multigestion</v>
          </cell>
          <cell r="C3084" t="str">
            <v>A retirer de Premium si liste dédiée</v>
          </cell>
          <cell r="D3084">
            <v>2</v>
          </cell>
          <cell r="E3084" t="str">
            <v>FCP</v>
          </cell>
          <cell r="F3084" t="str">
            <v>Saint Olive Gestion</v>
          </cell>
          <cell r="G3084" t="str">
            <v>Saint Olive Gestion</v>
          </cell>
          <cell r="H3084" t="str">
            <v>EUR</v>
          </cell>
          <cell r="I3084" t="str">
            <v>MSCI World NR EUR</v>
          </cell>
          <cell r="J3084" t="str">
            <v>www.banquesaintolive.com</v>
          </cell>
          <cell r="K3084" t="str">
            <v>Actions International Grandes Capitalisations Mixte</v>
          </cell>
          <cell r="L3084" t="str">
            <v>Europe Fonds ouverts  - Actions Internationales Flex-Cap.</v>
          </cell>
          <cell r="M3084" t="str">
            <v>FEAD</v>
          </cell>
          <cell r="N3084" t="str">
            <v>FEADB</v>
          </cell>
          <cell r="O3084" t="str">
            <v>Quotidien</v>
          </cell>
          <cell r="P3084" t="str">
            <v>France</v>
          </cell>
          <cell r="Q3084" t="str">
            <v>Non</v>
          </cell>
          <cell r="R3084" t="str">
            <v/>
          </cell>
          <cell r="S3084" t="str">
            <v>+ 85 ans</v>
          </cell>
          <cell r="T3084" t="str">
            <v>International</v>
          </cell>
          <cell r="U3084" t="str">
            <v>Global</v>
          </cell>
          <cell r="V3084">
            <v>5</v>
          </cell>
          <cell r="W3084" t="str">
            <v>Non</v>
          </cell>
          <cell r="X3084" t="str">
            <v>Cap</v>
          </cell>
          <cell r="Y3084" t="str">
            <v>12h20</v>
          </cell>
          <cell r="Z3084" t="str">
            <v>J+1</v>
          </cell>
          <cell r="AB3084" t="str">
            <v>Non</v>
          </cell>
          <cell r="AC3084" t="str">
            <v>Non</v>
          </cell>
          <cell r="AD3084">
            <v>2</v>
          </cell>
          <cell r="AE3084">
            <v>2.88</v>
          </cell>
        </row>
        <row r="3085">
          <cell r="A3085" t="str">
            <v>FR0010080911</v>
          </cell>
          <cell r="B3085" t="str">
            <v>BSO Patrimoine</v>
          </cell>
          <cell r="D3085">
            <v>2</v>
          </cell>
          <cell r="E3085" t="str">
            <v>FCP</v>
          </cell>
          <cell r="F3085" t="str">
            <v>Saint Olive Gestion</v>
          </cell>
          <cell r="G3085" t="str">
            <v>Saint Olive Gestion</v>
          </cell>
          <cell r="H3085" t="str">
            <v>EUR</v>
          </cell>
          <cell r="I3085" t="str">
            <v>(Euro Stoxx Large NR EUR) 25% + ( Eonia) 75%</v>
          </cell>
          <cell r="J3085" t="str">
            <v>www.banquesaintolive.com</v>
          </cell>
          <cell r="K3085" t="str">
            <v>Mixtes EUR Prudents</v>
          </cell>
          <cell r="L3085" t="str">
            <v>Europe Fonds ouverts  - Allocation EUR Prudente</v>
          </cell>
          <cell r="M3085" t="str">
            <v>EAAA</v>
          </cell>
          <cell r="N3085" t="str">
            <v>EAAAB</v>
          </cell>
          <cell r="O3085" t="str">
            <v>Quotidien</v>
          </cell>
          <cell r="P3085" t="str">
            <v>France</v>
          </cell>
          <cell r="Q3085" t="str">
            <v>Non</v>
          </cell>
          <cell r="R3085" t="str">
            <v/>
          </cell>
          <cell r="S3085" t="str">
            <v>+ 85 ans</v>
          </cell>
          <cell r="T3085" t="str">
            <v>Zone Euro</v>
          </cell>
          <cell r="U3085" t="str">
            <v>Euroland</v>
          </cell>
          <cell r="V3085">
            <v>3</v>
          </cell>
          <cell r="W3085" t="str">
            <v>Non</v>
          </cell>
          <cell r="X3085" t="str">
            <v>Cap</v>
          </cell>
          <cell r="Y3085" t="str">
            <v>12h20</v>
          </cell>
          <cell r="Z3085" t="str">
            <v>J+1</v>
          </cell>
          <cell r="AB3085" t="str">
            <v>Non</v>
          </cell>
          <cell r="AC3085" t="str">
            <v>Oui</v>
          </cell>
          <cell r="AD3085">
            <v>1.5</v>
          </cell>
          <cell r="AE3085">
            <v>1.62</v>
          </cell>
        </row>
        <row r="3086">
          <cell r="A3086" t="str">
            <v>FR0007000351</v>
          </cell>
          <cell r="B3086" t="str">
            <v>BSO Asie</v>
          </cell>
          <cell r="C3086" t="str">
            <v>A retirer de Premium si liste dédiée</v>
          </cell>
          <cell r="D3086">
            <v>2</v>
          </cell>
          <cell r="E3086" t="str">
            <v>FCP</v>
          </cell>
          <cell r="F3086" t="str">
            <v>Saint Olive Gestion</v>
          </cell>
          <cell r="G3086" t="str">
            <v>Saint Olive Gestion</v>
          </cell>
          <cell r="H3086" t="str">
            <v>EUR</v>
          </cell>
          <cell r="I3086" t="str">
            <v>MSCI AC Far East NR EUR</v>
          </cell>
          <cell r="J3086" t="str">
            <v>www.banquesaintolive.com</v>
          </cell>
          <cell r="K3086" t="str">
            <v>Actions Asie-Pacifique hors Japon</v>
          </cell>
          <cell r="L3086" t="str">
            <v>Europe Fonds ouverts  - Actions Asie hors Japon</v>
          </cell>
          <cell r="M3086" t="str">
            <v>FN00</v>
          </cell>
          <cell r="N3086" t="str">
            <v>FN00B</v>
          </cell>
          <cell r="O3086" t="str">
            <v>Quotidien</v>
          </cell>
          <cell r="P3086" t="str">
            <v>France</v>
          </cell>
          <cell r="Q3086" t="str">
            <v>Non</v>
          </cell>
          <cell r="R3086" t="str">
            <v/>
          </cell>
          <cell r="S3086" t="str">
            <v/>
          </cell>
          <cell r="T3086" t="str">
            <v>Asie - Pacifique</v>
          </cell>
          <cell r="U3086" t="str">
            <v>Asia Pacific ex Japan ex Australia</v>
          </cell>
          <cell r="V3086">
            <v>6</v>
          </cell>
          <cell r="W3086" t="str">
            <v>Non</v>
          </cell>
          <cell r="X3086" t="str">
            <v>Cap</v>
          </cell>
          <cell r="Y3086" t="str">
            <v>12h20</v>
          </cell>
          <cell r="Z3086" t="str">
            <v>J+1</v>
          </cell>
          <cell r="AB3086" t="str">
            <v>Non</v>
          </cell>
          <cell r="AC3086" t="str">
            <v>Non</v>
          </cell>
          <cell r="AD3086">
            <v>2</v>
          </cell>
          <cell r="AE3086">
            <v>2.89</v>
          </cell>
        </row>
        <row r="3087">
          <cell r="A3087" t="str">
            <v>FR0010386805</v>
          </cell>
          <cell r="B3087" t="str">
            <v>BSO France I</v>
          </cell>
          <cell r="D3087">
            <v>0</v>
          </cell>
          <cell r="E3087" t="str">
            <v>FCP</v>
          </cell>
          <cell r="F3087" t="str">
            <v>Saint Olive Gestion</v>
          </cell>
          <cell r="G3087" t="str">
            <v>Saint Olive Gestion</v>
          </cell>
          <cell r="H3087" t="str">
            <v>EUR</v>
          </cell>
          <cell r="I3087" t="str">
            <v>Euronext Paris CAC 40 NR EUR</v>
          </cell>
          <cell r="J3087" t="str">
            <v>www.banquesaintolive.com</v>
          </cell>
          <cell r="K3087" t="str">
            <v>Actions France Grandes Capitalisations</v>
          </cell>
          <cell r="L3087" t="str">
            <v>Europe Fonds ouverts  - Actions France Grandes Cap.</v>
          </cell>
          <cell r="M3087" t="str">
            <v>FAAA</v>
          </cell>
          <cell r="N3087" t="str">
            <v>FAAAB</v>
          </cell>
          <cell r="O3087" t="str">
            <v>Quotidien</v>
          </cell>
          <cell r="P3087" t="str">
            <v>France</v>
          </cell>
          <cell r="Q3087" t="str">
            <v>Oui</v>
          </cell>
          <cell r="R3087" t="str">
            <v/>
          </cell>
          <cell r="S3087" t="str">
            <v/>
          </cell>
          <cell r="T3087" t="str">
            <v>France</v>
          </cell>
          <cell r="U3087" t="str">
            <v>France</v>
          </cell>
          <cell r="V3087">
            <v>6</v>
          </cell>
          <cell r="W3087" t="str">
            <v>Non</v>
          </cell>
          <cell r="X3087" t="str">
            <v>Cap</v>
          </cell>
          <cell r="Y3087" t="str">
            <v>12h20</v>
          </cell>
          <cell r="Z3087" t="str">
            <v>J+1</v>
          </cell>
          <cell r="AA3087" t="str">
            <v>Label ISR 01/2022</v>
          </cell>
          <cell r="AB3087" t="str">
            <v>Oui</v>
          </cell>
          <cell r="AC3087" t="str">
            <v>Oui</v>
          </cell>
          <cell r="AD3087">
            <v>1.4</v>
          </cell>
          <cell r="AE3087">
            <v>1.62</v>
          </cell>
        </row>
        <row r="3088">
          <cell r="A3088" t="str">
            <v>FR0007486139</v>
          </cell>
          <cell r="B3088" t="str">
            <v>BSO Investissement Obligataire</v>
          </cell>
          <cell r="C3088" t="str">
            <v>Absorbtion de la part P FR0010461343 - aucune liste (avant strat premium) le 01/02/2021</v>
          </cell>
          <cell r="D3088">
            <v>0</v>
          </cell>
          <cell r="E3088" t="str">
            <v>FCP</v>
          </cell>
          <cell r="F3088" t="str">
            <v>Saint Olive Gestion</v>
          </cell>
          <cell r="G3088" t="str">
            <v>Saint Olive Gestion</v>
          </cell>
          <cell r="H3088" t="str">
            <v>EUR</v>
          </cell>
          <cell r="I3088" t="str">
            <v>EONIA Capitalisé Jour TR EUR</v>
          </cell>
          <cell r="J3088" t="str">
            <v>www.banquesaintolive.com</v>
          </cell>
          <cell r="K3088" t="str">
            <v>Obligations Flexibles EUR</v>
          </cell>
          <cell r="L3088" t="str">
            <v>Europe Fonds ouverts  - Obligations EUR Flexibles</v>
          </cell>
          <cell r="M3088" t="str">
            <v>BBGA</v>
          </cell>
          <cell r="N3088" t="str">
            <v>BBGAB</v>
          </cell>
          <cell r="O3088" t="str">
            <v>Quotidien</v>
          </cell>
          <cell r="P3088" t="str">
            <v>France</v>
          </cell>
          <cell r="Q3088" t="str">
            <v>Non</v>
          </cell>
          <cell r="R3088" t="str">
            <v/>
          </cell>
          <cell r="S3088" t="str">
            <v>+ 85 ans</v>
          </cell>
          <cell r="T3088" t="str">
            <v>Zone Euro</v>
          </cell>
          <cell r="U3088" t="str">
            <v>Euroland</v>
          </cell>
          <cell r="V3088">
            <v>3</v>
          </cell>
          <cell r="W3088" t="str">
            <v>Non</v>
          </cell>
          <cell r="X3088" t="str">
            <v>Cap</v>
          </cell>
          <cell r="Y3088" t="str">
            <v>12h20</v>
          </cell>
          <cell r="Z3088" t="str">
            <v>J+1</v>
          </cell>
          <cell r="AB3088" t="str">
            <v>Non</v>
          </cell>
          <cell r="AC3088" t="str">
            <v>Oui</v>
          </cell>
          <cell r="AD3088">
            <v>0.5</v>
          </cell>
          <cell r="AE3088">
            <v>0.42</v>
          </cell>
        </row>
        <row r="3089">
          <cell r="A3089" t="str">
            <v>FR0013250438</v>
          </cell>
          <cell r="B3089" t="str">
            <v>BSO North America</v>
          </cell>
          <cell r="D3089">
            <v>1</v>
          </cell>
          <cell r="E3089" t="str">
            <v>FCP</v>
          </cell>
          <cell r="F3089" t="str">
            <v>Saint Olive Gestion</v>
          </cell>
          <cell r="G3089" t="str">
            <v>Saint Olive Gestion</v>
          </cell>
          <cell r="H3089" t="str">
            <v>EUR</v>
          </cell>
          <cell r="I3089" t="str">
            <v>S&amp;P 500 NR EUR</v>
          </cell>
          <cell r="J3089" t="str">
            <v>www.banquesaintolive.com</v>
          </cell>
          <cell r="K3089" t="str">
            <v>Actions US Grandes Capitalisations Mixte</v>
          </cell>
          <cell r="L3089" t="str">
            <v>Europe Fonds ouverts  - Actions Etats-Unis Gdes Cap. Mixte</v>
          </cell>
          <cell r="M3089" t="str">
            <v>FFAC</v>
          </cell>
          <cell r="N3089" t="str">
            <v>FFACB</v>
          </cell>
          <cell r="O3089" t="str">
            <v>Quotidien</v>
          </cell>
          <cell r="P3089" t="str">
            <v>France</v>
          </cell>
          <cell r="Q3089" t="str">
            <v>Non</v>
          </cell>
          <cell r="R3089" t="str">
            <v/>
          </cell>
          <cell r="S3089" t="str">
            <v/>
          </cell>
          <cell r="T3089" t="str">
            <v>Amérique du Nord</v>
          </cell>
          <cell r="U3089" t="str">
            <v>Amérique du Nord</v>
          </cell>
          <cell r="V3089">
            <v>6</v>
          </cell>
          <cell r="W3089" t="str">
            <v>Non</v>
          </cell>
          <cell r="X3089" t="str">
            <v>Cap</v>
          </cell>
          <cell r="Y3089" t="str">
            <v>12h20</v>
          </cell>
          <cell r="Z3089" t="str">
            <v>J+1</v>
          </cell>
          <cell r="AB3089" t="str">
            <v>Non</v>
          </cell>
          <cell r="AC3089" t="str">
            <v>Oui</v>
          </cell>
          <cell r="AD3089">
            <v>2</v>
          </cell>
          <cell r="AE3089">
            <v>1.89</v>
          </cell>
        </row>
        <row r="3090">
          <cell r="A3090" t="str">
            <v>FR0012969608</v>
          </cell>
          <cell r="B3090" t="str">
            <v>BSO Prospectif</v>
          </cell>
          <cell r="D3090">
            <v>1</v>
          </cell>
          <cell r="E3090" t="str">
            <v>FCP</v>
          </cell>
          <cell r="F3090" t="str">
            <v>Saint Olive Gestion</v>
          </cell>
          <cell r="G3090" t="str">
            <v>Saint Olive Gestion</v>
          </cell>
          <cell r="H3090" t="str">
            <v>EUR</v>
          </cell>
          <cell r="I3090" t="str">
            <v>MSCI World NR EUR</v>
          </cell>
          <cell r="J3090" t="str">
            <v>www.banquesaintolive.com</v>
          </cell>
          <cell r="K3090" t="str">
            <v>Actions International Grandes Capitalisations Croissance</v>
          </cell>
          <cell r="L3090" t="str">
            <v>Europe Fonds ouverts  - Actions Internationales Gdes Cap. Croissance</v>
          </cell>
          <cell r="M3090" t="str">
            <v>FEAE</v>
          </cell>
          <cell r="N3090" t="str">
            <v>FEAEB</v>
          </cell>
          <cell r="O3090" t="str">
            <v>Quotidien</v>
          </cell>
          <cell r="P3090" t="str">
            <v>France</v>
          </cell>
          <cell r="Q3090" t="str">
            <v>Non</v>
          </cell>
          <cell r="R3090" t="str">
            <v/>
          </cell>
          <cell r="S3090" t="str">
            <v/>
          </cell>
          <cell r="T3090" t="str">
            <v>International</v>
          </cell>
          <cell r="U3090" t="str">
            <v>Global</v>
          </cell>
          <cell r="V3090">
            <v>6</v>
          </cell>
          <cell r="W3090" t="str">
            <v>Non</v>
          </cell>
          <cell r="X3090" t="str">
            <v>Cap</v>
          </cell>
          <cell r="Y3090" t="str">
            <v>12h00</v>
          </cell>
          <cell r="Z3090" t="str">
            <v>J+2</v>
          </cell>
          <cell r="AB3090" t="str">
            <v>Non</v>
          </cell>
          <cell r="AC3090" t="str">
            <v>Non</v>
          </cell>
          <cell r="AD3090">
            <v>2</v>
          </cell>
          <cell r="AE3090">
            <v>2.5299999999999998</v>
          </cell>
        </row>
        <row r="3091">
          <cell r="A3091" t="str">
            <v>FR0012522191</v>
          </cell>
          <cell r="B3091" t="str">
            <v>PM Europe</v>
          </cell>
          <cell r="D3091">
            <v>1</v>
          </cell>
          <cell r="E3091" t="str">
            <v>FCP</v>
          </cell>
          <cell r="F3091" t="str">
            <v>Saint Olive Gestion</v>
          </cell>
          <cell r="G3091" t="str">
            <v>Saint Olive Gestion</v>
          </cell>
          <cell r="H3091" t="str">
            <v>EUR</v>
          </cell>
          <cell r="I3091" t="str">
            <v>MSCI Europe NR EUR</v>
          </cell>
          <cell r="J3091" t="str">
            <v>www.banquesaintolive.com</v>
          </cell>
          <cell r="K3091" t="str">
            <v>Actions Europe Grandes Capitalisations Mixte</v>
          </cell>
          <cell r="L3091" t="str">
            <v>Europe Fonds ouverts  - Actions Europe Gdes Cap. Mixte</v>
          </cell>
          <cell r="M3091" t="str">
            <v>FCBB</v>
          </cell>
          <cell r="N3091" t="str">
            <v>FCBBB</v>
          </cell>
          <cell r="O3091" t="str">
            <v>Quotidien</v>
          </cell>
          <cell r="P3091" t="str">
            <v>France</v>
          </cell>
          <cell r="Q3091" t="str">
            <v>Oui</v>
          </cell>
          <cell r="R3091" t="str">
            <v/>
          </cell>
          <cell r="S3091" t="str">
            <v/>
          </cell>
          <cell r="T3091" t="str">
            <v>Europe</v>
          </cell>
          <cell r="U3091" t="str">
            <v>Europe</v>
          </cell>
          <cell r="V3091">
            <v>6</v>
          </cell>
          <cell r="W3091" t="str">
            <v>Non</v>
          </cell>
          <cell r="X3091" t="str">
            <v>Cap</v>
          </cell>
          <cell r="Y3091" t="str">
            <v>12h20</v>
          </cell>
          <cell r="Z3091" t="str">
            <v>J+1</v>
          </cell>
          <cell r="AB3091" t="str">
            <v>Non</v>
          </cell>
          <cell r="AC3091" t="str">
            <v>Oui</v>
          </cell>
          <cell r="AD3091">
            <v>2</v>
          </cell>
          <cell r="AE3091">
            <v>2.69</v>
          </cell>
        </row>
        <row r="3092">
          <cell r="A3092" t="str">
            <v>FR0013374980</v>
          </cell>
          <cell r="B3092" t="str">
            <v>PM Monde</v>
          </cell>
          <cell r="D3092">
            <v>1</v>
          </cell>
          <cell r="E3092" t="str">
            <v>FCP</v>
          </cell>
          <cell r="F3092" t="str">
            <v>Saint Olive Gestion</v>
          </cell>
          <cell r="G3092" t="str">
            <v>Saint Olive Gestion</v>
          </cell>
          <cell r="H3092" t="str">
            <v>EUR</v>
          </cell>
          <cell r="I3092" t="str">
            <v>Pas d'iindice de référence</v>
          </cell>
          <cell r="J3092" t="str">
            <v>www.banquesaintolive.com</v>
          </cell>
          <cell r="K3092" t="str">
            <v>Mixtes EUR Dynamiques</v>
          </cell>
          <cell r="L3092" t="str">
            <v>Europe Fonds ouverts  - Allocation EUR Agressive - International</v>
          </cell>
          <cell r="M3092" t="str">
            <v>EADA</v>
          </cell>
          <cell r="N3092" t="str">
            <v>EADAB</v>
          </cell>
          <cell r="O3092" t="str">
            <v>Quotidien</v>
          </cell>
          <cell r="P3092" t="str">
            <v>France</v>
          </cell>
          <cell r="Q3092" t="str">
            <v>Non</v>
          </cell>
          <cell r="R3092" t="str">
            <v/>
          </cell>
          <cell r="S3092" t="str">
            <v/>
          </cell>
          <cell r="T3092" t="str">
            <v>International</v>
          </cell>
          <cell r="U3092" t="str">
            <v>Global</v>
          </cell>
          <cell r="V3092">
            <v>6</v>
          </cell>
          <cell r="W3092" t="str">
            <v>Non</v>
          </cell>
          <cell r="X3092" t="str">
            <v>Cap</v>
          </cell>
          <cell r="Y3092" t="str">
            <v>12h20</v>
          </cell>
          <cell r="Z3092" t="str">
            <v>J+2</v>
          </cell>
          <cell r="AB3092" t="str">
            <v>Non</v>
          </cell>
          <cell r="AC3092" t="str">
            <v>Oui</v>
          </cell>
          <cell r="AD3092">
            <v>2.25</v>
          </cell>
          <cell r="AE3092">
            <v>1.63</v>
          </cell>
        </row>
        <row r="3093">
          <cell r="A3093" t="str">
            <v>FR0010479865</v>
          </cell>
          <cell r="B3093" t="str">
            <v>Solar Akicita</v>
          </cell>
          <cell r="C3093" t="str">
            <v>Hors liste 14:51 Les frais courants ne comprennent pas les commissions</v>
          </cell>
          <cell r="D3093">
            <v>0</v>
          </cell>
          <cell r="E3093" t="str">
            <v>FCP (2)</v>
          </cell>
          <cell r="F3093" t="str">
            <v>Saint Olive Gestion</v>
          </cell>
          <cell r="G3093" t="str">
            <v>Saint Olive Gestion</v>
          </cell>
          <cell r="H3093" t="str">
            <v>EUR</v>
          </cell>
          <cell r="I3093" t="str">
            <v>(Eonia) 20% + ( MSCI World NR EUR) 80%</v>
          </cell>
          <cell r="J3093" t="str">
            <v>www.banquesaintolive.com</v>
          </cell>
          <cell r="K3093" t="str">
            <v>Mixtes EUR Flexible</v>
          </cell>
          <cell r="L3093" t="str">
            <v>Europe Fonds ouverts  - Allocation EUR Flexible - International</v>
          </cell>
          <cell r="M3093" t="str">
            <v>EACA</v>
          </cell>
          <cell r="N3093" t="str">
            <v>EACAB</v>
          </cell>
          <cell r="O3093" t="str">
            <v>Hebdomadaire</v>
          </cell>
          <cell r="P3093" t="str">
            <v>France</v>
          </cell>
          <cell r="Q3093" t="str">
            <v>Non</v>
          </cell>
          <cell r="R3093" t="str">
            <v/>
          </cell>
          <cell r="S3093" t="str">
            <v>+ 85 ans</v>
          </cell>
          <cell r="T3093" t="str">
            <v>International</v>
          </cell>
          <cell r="U3093" t="str">
            <v>Global</v>
          </cell>
          <cell r="V3093">
            <v>5</v>
          </cell>
          <cell r="W3093" t="str">
            <v>Non</v>
          </cell>
          <cell r="X3093" t="str">
            <v>Dist</v>
          </cell>
          <cell r="Y3093" t="str">
            <v>11h00</v>
          </cell>
          <cell r="Z3093" t="str">
            <v>J+3</v>
          </cell>
          <cell r="AB3093" t="str">
            <v>Non</v>
          </cell>
          <cell r="AC3093" t="str">
            <v>Non</v>
          </cell>
          <cell r="AD3093">
            <v>1.3</v>
          </cell>
          <cell r="AE3093">
            <v>2.31</v>
          </cell>
        </row>
        <row r="3094">
          <cell r="A3094" t="str">
            <v>FR0011236629</v>
          </cell>
          <cell r="B3094" t="str">
            <v>Sanso Essentiel A</v>
          </cell>
          <cell r="D3094">
            <v>8</v>
          </cell>
          <cell r="E3094" t="str">
            <v>FCP</v>
          </cell>
          <cell r="F3094" t="str">
            <v>Sanso Investment Solutions</v>
          </cell>
          <cell r="G3094" t="str">
            <v>Sanso Investment Solutions</v>
          </cell>
          <cell r="H3094" t="str">
            <v>EUR</v>
          </cell>
          <cell r="I3094" t="str">
            <v>(Eonia) 50% + ( MSCI World NR EUR) 50%</v>
          </cell>
          <cell r="J3094" t="str">
            <v>https://sanso-is.com/</v>
          </cell>
          <cell r="K3094" t="str">
            <v>Mixtes EUR Flexible</v>
          </cell>
          <cell r="L3094" t="str">
            <v>Europe Fonds ouverts  - Allocation EUR Flexible - International</v>
          </cell>
          <cell r="M3094" t="str">
            <v>EACA</v>
          </cell>
          <cell r="N3094" t="str">
            <v>EACAB</v>
          </cell>
          <cell r="O3094" t="str">
            <v>Quotidien</v>
          </cell>
          <cell r="P3094" t="str">
            <v>France</v>
          </cell>
          <cell r="Q3094" t="str">
            <v>Non</v>
          </cell>
          <cell r="R3094" t="str">
            <v/>
          </cell>
          <cell r="S3094" t="str">
            <v/>
          </cell>
          <cell r="T3094" t="str">
            <v>International</v>
          </cell>
          <cell r="U3094" t="str">
            <v>Global</v>
          </cell>
          <cell r="V3094">
            <v>6</v>
          </cell>
          <cell r="W3094" t="str">
            <v>Non</v>
          </cell>
          <cell r="X3094" t="str">
            <v>Cap</v>
          </cell>
          <cell r="Y3094" t="str">
            <v>11h00</v>
          </cell>
          <cell r="Z3094" t="str">
            <v>J+2</v>
          </cell>
          <cell r="AA3094">
            <v>0</v>
          </cell>
          <cell r="AB3094" t="str">
            <v>Non</v>
          </cell>
          <cell r="AC3094" t="str">
            <v>Oui</v>
          </cell>
          <cell r="AD3094">
            <v>1.95</v>
          </cell>
          <cell r="AE3094">
            <v>1.6</v>
          </cell>
        </row>
        <row r="3095">
          <cell r="A3095" t="str">
            <v>FR0011449990</v>
          </cell>
          <cell r="B3095" t="str">
            <v>Campostella</v>
          </cell>
          <cell r="D3095">
            <v>7</v>
          </cell>
          <cell r="E3095" t="str">
            <v>FCP</v>
          </cell>
          <cell r="F3095" t="str">
            <v>Sanso Investment Solutions</v>
          </cell>
          <cell r="G3095" t="str">
            <v>Sanso Investment Solutions</v>
          </cell>
          <cell r="H3095" t="str">
            <v>EUR</v>
          </cell>
          <cell r="I3095" t="str">
            <v>Pas d'indice de référence</v>
          </cell>
          <cell r="J3095" t="str">
            <v>https://sanso-is.com/</v>
          </cell>
          <cell r="K3095" t="str">
            <v>Mixtes EUR Flexible</v>
          </cell>
          <cell r="L3095" t="str">
            <v>Europe Fonds ouverts  - Allocation EUR Flexible - International</v>
          </cell>
          <cell r="M3095" t="str">
            <v>EACA</v>
          </cell>
          <cell r="N3095" t="str">
            <v>EACAB</v>
          </cell>
          <cell r="O3095" t="str">
            <v>Quotidien</v>
          </cell>
          <cell r="P3095" t="str">
            <v>Austria;Belgium;Switzerland;Germany;France;Ireland;</v>
          </cell>
          <cell r="Q3095" t="str">
            <v>Non</v>
          </cell>
          <cell r="R3095" t="str">
            <v/>
          </cell>
          <cell r="S3095" t="str">
            <v>+ 85 ans</v>
          </cell>
          <cell r="T3095" t="str">
            <v>International</v>
          </cell>
          <cell r="U3095" t="str">
            <v>Global</v>
          </cell>
          <cell r="V3095">
            <v>4</v>
          </cell>
          <cell r="W3095" t="str">
            <v>Non</v>
          </cell>
          <cell r="X3095" t="str">
            <v>Cap</v>
          </cell>
          <cell r="Y3095" t="str">
            <v>11h00</v>
          </cell>
          <cell r="Z3095" t="str">
            <v>J+2</v>
          </cell>
          <cell r="AA3095">
            <v>0</v>
          </cell>
          <cell r="AB3095" t="str">
            <v>Non</v>
          </cell>
          <cell r="AC3095" t="str">
            <v>Oui</v>
          </cell>
          <cell r="AD3095">
            <v>1.5</v>
          </cell>
          <cell r="AE3095">
            <v>2.64</v>
          </cell>
        </row>
        <row r="3096">
          <cell r="A3096" t="str">
            <v>FR0011175199</v>
          </cell>
          <cell r="B3096" t="str">
            <v>Constellation C</v>
          </cell>
          <cell r="D3096">
            <v>2</v>
          </cell>
          <cell r="E3096" t="str">
            <v>FCP (2)</v>
          </cell>
          <cell r="F3096" t="str">
            <v>Sanso Investment Solutions</v>
          </cell>
          <cell r="G3096" t="str">
            <v>Sanso Investment Solutions</v>
          </cell>
          <cell r="H3096" t="str">
            <v>EUR</v>
          </cell>
          <cell r="I3096" t="str">
            <v>(Euro Stoxx 50 NR EUR) 75% + ( Eonia) 25%</v>
          </cell>
          <cell r="J3096" t="str">
            <v>https://sanso-is.com/</v>
          </cell>
          <cell r="K3096" t="str">
            <v>Mixtes EUR Flexible</v>
          </cell>
          <cell r="L3096" t="str">
            <v>Europe Fonds ouverts  - Allocation EUR Flexible - International</v>
          </cell>
          <cell r="M3096" t="str">
            <v>EACA</v>
          </cell>
          <cell r="N3096" t="str">
            <v>EACAB</v>
          </cell>
          <cell r="O3096" t="str">
            <v>Hebdomadaire</v>
          </cell>
          <cell r="P3096" t="str">
            <v>France</v>
          </cell>
          <cell r="Q3096" t="str">
            <v>Non</v>
          </cell>
          <cell r="R3096" t="str">
            <v/>
          </cell>
          <cell r="S3096" t="str">
            <v>+ 85 ans</v>
          </cell>
          <cell r="T3096" t="str">
            <v>International</v>
          </cell>
          <cell r="U3096" t="str">
            <v>Global</v>
          </cell>
          <cell r="V3096">
            <v>5</v>
          </cell>
          <cell r="W3096" t="str">
            <v>Non</v>
          </cell>
          <cell r="X3096" t="str">
            <v>Cap</v>
          </cell>
          <cell r="Y3096" t="str">
            <v>11h00</v>
          </cell>
          <cell r="Z3096" t="str">
            <v>J+2</v>
          </cell>
          <cell r="AB3096" t="str">
            <v>Non</v>
          </cell>
          <cell r="AC3096" t="str">
            <v>Oui</v>
          </cell>
          <cell r="AD3096">
            <v>1.7</v>
          </cell>
          <cell r="AE3096">
            <v>2.09</v>
          </cell>
        </row>
        <row r="3097">
          <cell r="A3097" t="str">
            <v>FR0013293552</v>
          </cell>
          <cell r="B3097" t="str">
            <v>Iken A</v>
          </cell>
          <cell r="D3097">
            <v>5</v>
          </cell>
          <cell r="E3097" t="str">
            <v>FCP</v>
          </cell>
          <cell r="F3097" t="str">
            <v>Sanso Investment Solutions</v>
          </cell>
          <cell r="G3097" t="str">
            <v>Sanso Investment Solutions</v>
          </cell>
          <cell r="H3097" t="str">
            <v>EUR</v>
          </cell>
          <cell r="I3097" t="str">
            <v>IPC + 2%</v>
          </cell>
          <cell r="J3097" t="str">
            <v>https://sanso-is.com/</v>
          </cell>
          <cell r="K3097" t="str">
            <v>Mixtes EUR Flexible</v>
          </cell>
          <cell r="L3097" t="str">
            <v>Europe Fonds ouverts  - Allocation EUR Flexible - International</v>
          </cell>
          <cell r="M3097" t="str">
            <v>EACA</v>
          </cell>
          <cell r="N3097" t="str">
            <v>EACAB</v>
          </cell>
          <cell r="O3097" t="str">
            <v>Quotidien</v>
          </cell>
          <cell r="P3097" t="str">
            <v>France</v>
          </cell>
          <cell r="Q3097" t="str">
            <v>Non</v>
          </cell>
          <cell r="R3097" t="str">
            <v/>
          </cell>
          <cell r="S3097" t="str">
            <v>+ 85 ans</v>
          </cell>
          <cell r="T3097" t="str">
            <v>International</v>
          </cell>
          <cell r="U3097" t="str">
            <v>Global</v>
          </cell>
          <cell r="V3097">
            <v>4</v>
          </cell>
          <cell r="W3097" t="str">
            <v>Non</v>
          </cell>
          <cell r="X3097" t="str">
            <v>Cap</v>
          </cell>
          <cell r="Y3097" t="str">
            <v>11h00</v>
          </cell>
          <cell r="Z3097" t="str">
            <v>J+3</v>
          </cell>
          <cell r="AA3097">
            <v>0</v>
          </cell>
          <cell r="AB3097" t="str">
            <v>Non</v>
          </cell>
          <cell r="AC3097" t="str">
            <v>Oui</v>
          </cell>
          <cell r="AD3097">
            <v>1.5</v>
          </cell>
          <cell r="AE3097">
            <v>2.54</v>
          </cell>
        </row>
        <row r="3098">
          <cell r="A3098" t="str">
            <v>FR0013520426</v>
          </cell>
          <cell r="B3098" t="str">
            <v>Luz Global Pricing Power A</v>
          </cell>
          <cell r="D3098">
            <v>7</v>
          </cell>
          <cell r="E3098" t="str">
            <v>FCP</v>
          </cell>
          <cell r="F3098" t="str">
            <v>Sanso Investment Solutions</v>
          </cell>
          <cell r="G3098" t="str">
            <v>Sanso Investment Solutions</v>
          </cell>
          <cell r="H3098" t="str">
            <v>EUR</v>
          </cell>
          <cell r="I3098" t="str">
            <v>MSCI ACWI NR EUR</v>
          </cell>
          <cell r="J3098" t="str">
            <v>https://sanso-is.com/</v>
          </cell>
          <cell r="K3098" t="str">
            <v>Mixtes EUR Dynamiques</v>
          </cell>
          <cell r="L3098" t="str">
            <v>Europe Fonds ouverts  - Allocation EUR Agressive - International</v>
          </cell>
          <cell r="M3098" t="str">
            <v>EADA</v>
          </cell>
          <cell r="N3098" t="str">
            <v>EADAB</v>
          </cell>
          <cell r="O3098" t="str">
            <v>Quotidien</v>
          </cell>
          <cell r="P3098" t="str">
            <v>France</v>
          </cell>
          <cell r="Q3098" t="str">
            <v>Non</v>
          </cell>
          <cell r="R3098" t="str">
            <v/>
          </cell>
          <cell r="S3098" t="str">
            <v/>
          </cell>
          <cell r="T3098" t="str">
            <v>International</v>
          </cell>
          <cell r="U3098" t="str">
            <v>Global</v>
          </cell>
          <cell r="V3098">
            <v>6</v>
          </cell>
          <cell r="W3098" t="str">
            <v>Non</v>
          </cell>
          <cell r="X3098" t="str">
            <v>Cap</v>
          </cell>
          <cell r="Y3098" t="str">
            <v>10h00</v>
          </cell>
          <cell r="Z3098" t="str">
            <v>J+2</v>
          </cell>
          <cell r="AA3098">
            <v>0</v>
          </cell>
          <cell r="AB3098" t="str">
            <v>Non</v>
          </cell>
          <cell r="AC3098" t="str">
            <v>Oui</v>
          </cell>
          <cell r="AD3098">
            <v>2.2999999999999998</v>
          </cell>
          <cell r="AE3098">
            <v>2.4</v>
          </cell>
        </row>
        <row r="3099">
          <cell r="A3099" t="str">
            <v>FR0010148007</v>
          </cell>
          <cell r="B3099" t="str">
            <v>Maxima A</v>
          </cell>
          <cell r="D3099">
            <v>8</v>
          </cell>
          <cell r="E3099" t="str">
            <v>FCP</v>
          </cell>
          <cell r="F3099" t="str">
            <v>Sanso Investment Solutions</v>
          </cell>
          <cell r="G3099" t="str">
            <v>Sanso Investment Solutions</v>
          </cell>
          <cell r="H3099" t="str">
            <v>EUR</v>
          </cell>
          <cell r="I3099" t="str">
            <v>Euro Stoxx 50 NR EUR</v>
          </cell>
          <cell r="J3099" t="str">
            <v>https://sanso-is.com/</v>
          </cell>
          <cell r="K3099" t="str">
            <v>Mixtes EUR Flexible</v>
          </cell>
          <cell r="L3099" t="str">
            <v>Europe Fonds ouverts  - Allocation EUR Flexible</v>
          </cell>
          <cell r="M3099" t="str">
            <v>EACA</v>
          </cell>
          <cell r="N3099" t="str">
            <v>EACAB</v>
          </cell>
          <cell r="O3099" t="str">
            <v>Quotidien</v>
          </cell>
          <cell r="P3099" t="str">
            <v>France</v>
          </cell>
          <cell r="Q3099" t="str">
            <v>Oui</v>
          </cell>
          <cell r="R3099" t="str">
            <v/>
          </cell>
          <cell r="S3099" t="str">
            <v/>
          </cell>
          <cell r="T3099" t="str">
            <v>Europe</v>
          </cell>
          <cell r="U3099" t="str">
            <v>Europe</v>
          </cell>
          <cell r="V3099">
            <v>6</v>
          </cell>
          <cell r="W3099" t="str">
            <v>Non</v>
          </cell>
          <cell r="X3099" t="str">
            <v>Cap</v>
          </cell>
          <cell r="Y3099" t="str">
            <v>11h00</v>
          </cell>
          <cell r="Z3099" t="str">
            <v>Cut Off: 11h00  Val:J+3  DE:</v>
          </cell>
          <cell r="AA3099">
            <v>0</v>
          </cell>
          <cell r="AB3099" t="str">
            <v>Non</v>
          </cell>
          <cell r="AC3099" t="str">
            <v>Oui</v>
          </cell>
          <cell r="AD3099">
            <v>2</v>
          </cell>
          <cell r="AE3099">
            <v>1.41</v>
          </cell>
        </row>
        <row r="3100">
          <cell r="A3100" t="str">
            <v>FR0007085691</v>
          </cell>
          <cell r="B3100" t="str">
            <v>Sanso Convictions ESG P</v>
          </cell>
          <cell r="C3100" t="str">
            <v>Retiré de PERPERES 05/2018</v>
          </cell>
          <cell r="D3100">
            <v>11</v>
          </cell>
          <cell r="E3100" t="str">
            <v>FCP</v>
          </cell>
          <cell r="F3100" t="str">
            <v>Sanso Investment Solutions</v>
          </cell>
          <cell r="G3100" t="str">
            <v>Sanso Investment Solutions</v>
          </cell>
          <cell r="H3100" t="str">
            <v>EUR</v>
          </cell>
          <cell r="I3100" t="str">
            <v>(MSCI ACWI NR EUR) 35% + ( BBgBarc Gbl Agg Corp TR EUR) 20% + (BBgBarc Global High Yield TR EUR) 10% + (JPM GBI Global Aggregate Diversified EUR) 35%</v>
          </cell>
          <cell r="J3100" t="str">
            <v>https://sanso-is.com/</v>
          </cell>
          <cell r="K3100" t="str">
            <v>Mixtes EUR Flexible</v>
          </cell>
          <cell r="L3100" t="str">
            <v>Europe Fonds ouverts  - Allocation EUR Flexible - International</v>
          </cell>
          <cell r="M3100" t="str">
            <v>EACA</v>
          </cell>
          <cell r="N3100" t="str">
            <v>EACAB</v>
          </cell>
          <cell r="O3100" t="str">
            <v>Quotidien</v>
          </cell>
          <cell r="P3100" t="str">
            <v>France</v>
          </cell>
          <cell r="Q3100" t="str">
            <v>Non</v>
          </cell>
          <cell r="R3100" t="str">
            <v/>
          </cell>
          <cell r="S3100" t="str">
            <v>+ 85 ans</v>
          </cell>
          <cell r="T3100" t="str">
            <v>International</v>
          </cell>
          <cell r="U3100" t="str">
            <v>Global</v>
          </cell>
          <cell r="V3100">
            <v>4</v>
          </cell>
          <cell r="W3100" t="str">
            <v>Non</v>
          </cell>
          <cell r="X3100" t="str">
            <v>Cap</v>
          </cell>
          <cell r="Y3100" t="str">
            <v>11h00</v>
          </cell>
          <cell r="Z3100" t="str">
            <v>J+1</v>
          </cell>
          <cell r="AA3100">
            <v>0</v>
          </cell>
          <cell r="AB3100" t="str">
            <v>Oui</v>
          </cell>
          <cell r="AC3100" t="str">
            <v>Oui</v>
          </cell>
          <cell r="AD3100">
            <v>2</v>
          </cell>
          <cell r="AE3100">
            <v>2.63</v>
          </cell>
        </row>
        <row r="3101">
          <cell r="A3101" t="str">
            <v>FR0013139292</v>
          </cell>
          <cell r="B3101" t="str">
            <v>Sanso MultiStratégies R</v>
          </cell>
          <cell r="C3101" t="str">
            <v>Avec accord de la Société de gestion, Retrait de l'offre SLSPL et cie en 08/21 car faibles encours</v>
          </cell>
          <cell r="D3101">
            <v>2</v>
          </cell>
          <cell r="E3101" t="str">
            <v>FCP</v>
          </cell>
          <cell r="F3101" t="str">
            <v>Sanso Investment Solutions</v>
          </cell>
          <cell r="G3101" t="str">
            <v>Sanso Investment Solutions</v>
          </cell>
          <cell r="H3101" t="str">
            <v>EUR</v>
          </cell>
          <cell r="I3101" t="str">
            <v>(JPM GBI Global TR EUR) 50% + ( MSCI World NR EUR) 50%</v>
          </cell>
          <cell r="J3101" t="str">
            <v>https://sanso-is.com/</v>
          </cell>
          <cell r="K3101" t="str">
            <v>Mixtes EUR Flexible</v>
          </cell>
          <cell r="L3101" t="str">
            <v>Europe Fonds ouverts  - Allocation EUR Flexible - International</v>
          </cell>
          <cell r="M3101" t="str">
            <v>EACA</v>
          </cell>
          <cell r="N3101" t="str">
            <v>EACAB</v>
          </cell>
          <cell r="O3101" t="str">
            <v>Quotidien</v>
          </cell>
          <cell r="P3101" t="str">
            <v>France</v>
          </cell>
          <cell r="Q3101" t="str">
            <v>Non</v>
          </cell>
          <cell r="R3101" t="str">
            <v/>
          </cell>
          <cell r="S3101" t="str">
            <v>+ 85 ans</v>
          </cell>
          <cell r="T3101" t="str">
            <v>International</v>
          </cell>
          <cell r="U3101" t="str">
            <v>Global</v>
          </cell>
          <cell r="V3101">
            <v>4</v>
          </cell>
          <cell r="W3101" t="str">
            <v>Non</v>
          </cell>
          <cell r="X3101" t="str">
            <v>Cap</v>
          </cell>
          <cell r="Y3101" t="str">
            <v>11h00</v>
          </cell>
          <cell r="Z3101" t="str">
            <v>J+2</v>
          </cell>
          <cell r="AA3101">
            <v>0</v>
          </cell>
          <cell r="AB3101" t="str">
            <v>Non</v>
          </cell>
          <cell r="AC3101" t="str">
            <v>Oui</v>
          </cell>
          <cell r="AD3101">
            <v>2.0499999999999998</v>
          </cell>
          <cell r="AE3101">
            <v>2.38</v>
          </cell>
        </row>
        <row r="3102">
          <cell r="A3102" t="str">
            <v>FR0010813329</v>
          </cell>
          <cell r="B3102" t="str">
            <v>Sanso Objectif Durable 2024 A</v>
          </cell>
          <cell r="C3102" t="str">
            <v>AVENANT SPECIFIQUE / VERIFIER ARE grille</v>
          </cell>
          <cell r="D3102">
            <v>7</v>
          </cell>
          <cell r="E3102" t="str">
            <v>FCP</v>
          </cell>
          <cell r="F3102" t="str">
            <v>Sanso Investment Solutions</v>
          </cell>
          <cell r="G3102" t="str">
            <v>Sanso Investment Solutions</v>
          </cell>
          <cell r="H3102" t="str">
            <v>EUR</v>
          </cell>
          <cell r="I3102" t="str">
            <v>Pas d'indice de référence</v>
          </cell>
          <cell r="J3102" t="str">
            <v>https://sanso-is.com/</v>
          </cell>
          <cell r="K3102" t="str">
            <v>Obligation Terme Fixe (3)</v>
          </cell>
          <cell r="L3102" t="str">
            <v>Europe Fonds ouverts  - Obligations à échéance</v>
          </cell>
          <cell r="M3102" t="str">
            <v>BBEA</v>
          </cell>
          <cell r="N3102" t="str">
            <v>BBEAB</v>
          </cell>
          <cell r="O3102" t="str">
            <v>Quotidien</v>
          </cell>
          <cell r="P3102" t="str">
            <v>France</v>
          </cell>
          <cell r="Q3102" t="str">
            <v>Non</v>
          </cell>
          <cell r="R3102" t="str">
            <v/>
          </cell>
          <cell r="S3102" t="str">
            <v>+ 85 ans</v>
          </cell>
          <cell r="T3102" t="str">
            <v>Zone Euro</v>
          </cell>
          <cell r="U3102" t="str">
            <v>Euroland</v>
          </cell>
          <cell r="V3102">
            <v>4</v>
          </cell>
          <cell r="W3102" t="str">
            <v>Non</v>
          </cell>
          <cell r="X3102" t="str">
            <v>Cap</v>
          </cell>
          <cell r="Y3102" t="str">
            <v>11h00</v>
          </cell>
          <cell r="Z3102" t="str">
            <v>J+2</v>
          </cell>
          <cell r="AA3102" t="str">
            <v>Label ISR</v>
          </cell>
          <cell r="AB3102" t="str">
            <v>Oui</v>
          </cell>
          <cell r="AC3102" t="str">
            <v>Oui</v>
          </cell>
          <cell r="AD3102">
            <v>1.2</v>
          </cell>
          <cell r="AE3102">
            <v>1.25</v>
          </cell>
        </row>
        <row r="3103">
          <cell r="A3103" t="str">
            <v>FR0010804005</v>
          </cell>
          <cell r="B3103" t="str">
            <v>Sanso Objectif Durable 2024 I</v>
          </cell>
          <cell r="C3103" t="str">
            <v>Retrait de l'offre IMPAI le 26/07/2021, le code isin a été récupéré pour ce produit à échéance (ce qui n'était pas le cas initialement) + faibles encours</v>
          </cell>
          <cell r="D3103">
            <v>0</v>
          </cell>
          <cell r="E3103" t="str">
            <v>FCP</v>
          </cell>
          <cell r="F3103" t="str">
            <v>Sanso Investment Solutions</v>
          </cell>
          <cell r="G3103" t="str">
            <v>Sanso Investment Solutions</v>
          </cell>
          <cell r="H3103" t="str">
            <v>EUR</v>
          </cell>
          <cell r="I3103" t="str">
            <v>Pas d'indice de référence</v>
          </cell>
          <cell r="J3103" t="str">
            <v>https://sanso-is.com/</v>
          </cell>
          <cell r="K3103" t="str">
            <v>Obligation Terme Fixe (3)</v>
          </cell>
          <cell r="L3103" t="str">
            <v>Europe Fonds ouverts  - Obligations à échéance</v>
          </cell>
          <cell r="M3103" t="str">
            <v>BBEA</v>
          </cell>
          <cell r="N3103" t="str">
            <v>BBEAB</v>
          </cell>
          <cell r="O3103" t="str">
            <v>Quotidien</v>
          </cell>
          <cell r="P3103" t="str">
            <v>France</v>
          </cell>
          <cell r="Q3103" t="str">
            <v>Non</v>
          </cell>
          <cell r="R3103" t="str">
            <v/>
          </cell>
          <cell r="S3103" t="str">
            <v>+ 85 ans</v>
          </cell>
          <cell r="T3103" t="str">
            <v>Zone Euro</v>
          </cell>
          <cell r="U3103" t="str">
            <v>Euroland</v>
          </cell>
          <cell r="V3103">
            <v>4</v>
          </cell>
          <cell r="W3103" t="str">
            <v>Non</v>
          </cell>
          <cell r="X3103" t="str">
            <v>Cap</v>
          </cell>
          <cell r="Y3103" t="str">
            <v>11h00</v>
          </cell>
          <cell r="Z3103" t="str">
            <v>J+2</v>
          </cell>
          <cell r="AA3103" t="str">
            <v>Label ISR</v>
          </cell>
          <cell r="AB3103" t="str">
            <v>Oui</v>
          </cell>
          <cell r="AC3103" t="str">
            <v>Oui</v>
          </cell>
          <cell r="AD3103">
            <v>0.6</v>
          </cell>
          <cell r="AE3103">
            <v>1.25</v>
          </cell>
        </row>
        <row r="3104">
          <cell r="A3104" t="str">
            <v>FR0010581736</v>
          </cell>
          <cell r="B3104" t="str">
            <v>Sanso Opportunités A</v>
          </cell>
          <cell r="D3104">
            <v>8</v>
          </cell>
          <cell r="E3104" t="str">
            <v>FCP</v>
          </cell>
          <cell r="F3104" t="str">
            <v>Sanso Investment Solutions</v>
          </cell>
          <cell r="G3104" t="str">
            <v>Sanso Investment Solutions</v>
          </cell>
          <cell r="H3104" t="str">
            <v>EUR</v>
          </cell>
          <cell r="I3104" t="str">
            <v>Eonia</v>
          </cell>
          <cell r="J3104" t="str">
            <v>https://sanso-is.com/</v>
          </cell>
          <cell r="K3104" t="str">
            <v>Mixtes EUR Equilibrés</v>
          </cell>
          <cell r="L3104" t="str">
            <v>Europe Fonds ouverts  - Allocation EUR Modérée - International</v>
          </cell>
          <cell r="M3104" t="str">
            <v>EABA</v>
          </cell>
          <cell r="N3104" t="str">
            <v>EABAB</v>
          </cell>
          <cell r="O3104" t="str">
            <v>Quotidien</v>
          </cell>
          <cell r="P3104" t="str">
            <v>France</v>
          </cell>
          <cell r="Q3104" t="str">
            <v>Non</v>
          </cell>
          <cell r="R3104" t="str">
            <v/>
          </cell>
          <cell r="S3104" t="str">
            <v>+ 85 ans</v>
          </cell>
          <cell r="T3104" t="str">
            <v>International</v>
          </cell>
          <cell r="U3104" t="str">
            <v>Global</v>
          </cell>
          <cell r="V3104">
            <v>5</v>
          </cell>
          <cell r="W3104" t="str">
            <v>Non</v>
          </cell>
          <cell r="X3104" t="str">
            <v>Cap</v>
          </cell>
          <cell r="Y3104" t="str">
            <v>11h00</v>
          </cell>
          <cell r="Z3104" t="str">
            <v>Cut Off: 11h00  Val:J+1  DE:4%</v>
          </cell>
          <cell r="AA3104">
            <v>0</v>
          </cell>
          <cell r="AB3104" t="str">
            <v>Non</v>
          </cell>
          <cell r="AC3104" t="str">
            <v>Oui</v>
          </cell>
          <cell r="AD3104">
            <v>2</v>
          </cell>
          <cell r="AE3104">
            <v>3.04</v>
          </cell>
        </row>
        <row r="3105">
          <cell r="A3105" t="str">
            <v>FR0010640029</v>
          </cell>
          <cell r="B3105" t="str">
            <v>Sanso Patrimoine C</v>
          </cell>
          <cell r="D3105">
            <v>7</v>
          </cell>
          <cell r="E3105" t="str">
            <v>FCP</v>
          </cell>
          <cell r="F3105" t="str">
            <v>Sanso Investment Solutions</v>
          </cell>
          <cell r="G3105" t="str">
            <v>Sanso Investment Solutions</v>
          </cell>
          <cell r="H3105" t="str">
            <v>EUR</v>
          </cell>
          <cell r="I3105" t="str">
            <v>(FTSE MTS Ex-CNO Etrix 3-5Y TR EUR) 60% + ( Euro Stoxx 50 NR EUR) 20% + (Eonia) 20%</v>
          </cell>
          <cell r="J3105" t="str">
            <v>https://sanso-is.com/</v>
          </cell>
          <cell r="K3105" t="str">
            <v>Mixtes EUR Prudents</v>
          </cell>
          <cell r="L3105" t="str">
            <v>Europe Fonds ouverts  - Allocation EUR Prudente</v>
          </cell>
          <cell r="M3105" t="str">
            <v>EAAA</v>
          </cell>
          <cell r="N3105" t="str">
            <v>EAAAB</v>
          </cell>
          <cell r="O3105" t="str">
            <v>Quotidien</v>
          </cell>
          <cell r="P3105" t="str">
            <v>France</v>
          </cell>
          <cell r="Q3105" t="str">
            <v>Non</v>
          </cell>
          <cell r="R3105" t="str">
            <v/>
          </cell>
          <cell r="S3105" t="str">
            <v>+ 85 ans</v>
          </cell>
          <cell r="T3105" t="str">
            <v>Zone Euro</v>
          </cell>
          <cell r="U3105" t="str">
            <v>Euroland</v>
          </cell>
          <cell r="V3105">
            <v>4</v>
          </cell>
          <cell r="W3105" t="str">
            <v>Non</v>
          </cell>
          <cell r="X3105" t="str">
            <v>Cap</v>
          </cell>
          <cell r="Y3105" t="str">
            <v>11h00</v>
          </cell>
          <cell r="Z3105" t="str">
            <v>Cut Off: 11h00  Val:J+2  DE:3%</v>
          </cell>
          <cell r="AA3105">
            <v>0</v>
          </cell>
          <cell r="AB3105" t="str">
            <v>Non</v>
          </cell>
          <cell r="AC3105" t="str">
            <v>Oui</v>
          </cell>
          <cell r="AD3105">
            <v>1.4</v>
          </cell>
          <cell r="AE3105">
            <v>1.59</v>
          </cell>
        </row>
        <row r="3106">
          <cell r="A3106" t="str">
            <v>FR0010687038</v>
          </cell>
          <cell r="B3106" t="str">
            <v>Sanso Convictions ESG A</v>
          </cell>
          <cell r="C3106" t="str">
            <v xml:space="preserve">Retrait de l'offre Crédit Suisse le 26/07/2021 car pas d'encours </v>
          </cell>
          <cell r="D3106">
            <v>0</v>
          </cell>
          <cell r="E3106" t="str">
            <v>FCP</v>
          </cell>
          <cell r="F3106" t="str">
            <v>Sanso Investment Solutions</v>
          </cell>
          <cell r="G3106" t="str">
            <v>Sanso Investment Solutions</v>
          </cell>
          <cell r="H3106" t="str">
            <v>EUR</v>
          </cell>
          <cell r="I3106" t="str">
            <v>(MSCI ACWI NR EUR) 35% + ( BBgBarc Gbl Agg Corp TR EUR) 20% + (BBgBarc Global High Yield TR EUR) 10% + (JPM GBI Global Aggregate Diversified EUR) 35%</v>
          </cell>
          <cell r="J3106" t="str">
            <v>https://sanso-is.com/</v>
          </cell>
          <cell r="K3106" t="str">
            <v>Mixtes EUR Flexible</v>
          </cell>
          <cell r="L3106" t="str">
            <v>Europe Fonds ouverts  - Allocation EUR Flexible - International</v>
          </cell>
          <cell r="M3106" t="str">
            <v>EACA</v>
          </cell>
          <cell r="N3106" t="str">
            <v>EACAB</v>
          </cell>
          <cell r="O3106" t="str">
            <v>Quotidien</v>
          </cell>
          <cell r="P3106" t="str">
            <v>France;Italy;</v>
          </cell>
          <cell r="Q3106" t="str">
            <v>Non</v>
          </cell>
          <cell r="R3106" t="str">
            <v/>
          </cell>
          <cell r="S3106" t="str">
            <v>+ 85 ans</v>
          </cell>
          <cell r="T3106" t="str">
            <v>International</v>
          </cell>
          <cell r="U3106" t="str">
            <v>Global</v>
          </cell>
          <cell r="V3106">
            <v>4</v>
          </cell>
          <cell r="W3106" t="str">
            <v>Non</v>
          </cell>
          <cell r="X3106" t="str">
            <v>Cap</v>
          </cell>
          <cell r="AB3106" t="str">
            <v>Oui</v>
          </cell>
          <cell r="AC3106" t="str">
            <v>Oui</v>
          </cell>
          <cell r="AD3106">
            <v>2</v>
          </cell>
          <cell r="AE3106">
            <v>2.63</v>
          </cell>
        </row>
        <row r="3107">
          <cell r="A3107" t="str">
            <v>FR0010687020</v>
          </cell>
          <cell r="B3107" t="str">
            <v>Sanso Convictions ESG B</v>
          </cell>
          <cell r="C3107" t="str">
            <v>Désactivé le 26/07/2021 car pas d'encours et support présent dans aucune liste - Hors liste</v>
          </cell>
          <cell r="D3107">
            <v>0</v>
          </cell>
          <cell r="E3107" t="str">
            <v>FCP</v>
          </cell>
          <cell r="F3107" t="str">
            <v>Sanso Investment Solutions</v>
          </cell>
          <cell r="G3107" t="str">
            <v>Sanso Investment Solutions</v>
          </cell>
          <cell r="H3107" t="str">
            <v>EUR</v>
          </cell>
          <cell r="I3107" t="str">
            <v>(MSCI ACWI NR EUR) 35% + ( BBgBarc Gbl Agg Corp TR EUR) 20% + (BBgBarc Global High Yield TR EUR) 10% + (JPM GBI Global Aggregate Diversified EUR) 35%</v>
          </cell>
          <cell r="J3107" t="str">
            <v>https://sanso-is.com/</v>
          </cell>
          <cell r="K3107" t="str">
            <v>Mixtes EUR Flexible</v>
          </cell>
          <cell r="L3107" t="str">
            <v>Europe Fonds ouverts  - Allocation EUR Flexible - International</v>
          </cell>
          <cell r="M3107" t="str">
            <v>EACA</v>
          </cell>
          <cell r="N3107" t="str">
            <v>EACAB</v>
          </cell>
          <cell r="O3107" t="str">
            <v>Quotidien</v>
          </cell>
          <cell r="P3107" t="str">
            <v>France;Italy;</v>
          </cell>
          <cell r="Q3107" t="str">
            <v>Non</v>
          </cell>
          <cell r="R3107" t="str">
            <v/>
          </cell>
          <cell r="S3107" t="str">
            <v>+ 85 ans</v>
          </cell>
          <cell r="T3107" t="str">
            <v>International</v>
          </cell>
          <cell r="U3107" t="str">
            <v>Global</v>
          </cell>
          <cell r="V3107">
            <v>4</v>
          </cell>
          <cell r="W3107" t="str">
            <v>Non</v>
          </cell>
          <cell r="X3107" t="str">
            <v>Cap</v>
          </cell>
          <cell r="Y3107" t="str">
            <v>11h00</v>
          </cell>
          <cell r="Z3107" t="str">
            <v>Cut Off: 11h00  Val:J+2  DEaq:2%</v>
          </cell>
          <cell r="AB3107" t="str">
            <v>Oui</v>
          </cell>
          <cell r="AC3107" t="str">
            <v>Oui</v>
          </cell>
          <cell r="AD3107">
            <v>1.3</v>
          </cell>
          <cell r="AE3107">
            <v>1.93</v>
          </cell>
        </row>
        <row r="3108">
          <cell r="A3108" t="str">
            <v>FR0013505740</v>
          </cell>
          <cell r="B3108" t="str">
            <v>Sanso ESG Market Neutral R</v>
          </cell>
          <cell r="D3108">
            <v>7</v>
          </cell>
          <cell r="E3108" t="str">
            <v>FCP</v>
          </cell>
          <cell r="F3108" t="str">
            <v>Sanso Investment Solutions</v>
          </cell>
          <cell r="G3108" t="str">
            <v>Sanso Investment Solutions</v>
          </cell>
          <cell r="H3108" t="str">
            <v>EUR</v>
          </cell>
          <cell r="I3108" t="str">
            <v>€STR Capitalisé + 1.4%</v>
          </cell>
          <cell r="J3108" t="str">
            <v>https://sanso-is.com/</v>
          </cell>
          <cell r="K3108" t="str">
            <v>Gestion Alternative</v>
          </cell>
          <cell r="L3108" t="str">
            <v>Europe Fonds ouverts  - Alt - Market Neutral - Actions</v>
          </cell>
          <cell r="M3108" t="str">
            <v>D000</v>
          </cell>
          <cell r="N3108" t="str">
            <v>D000B</v>
          </cell>
          <cell r="O3108" t="str">
            <v>Quotidien</v>
          </cell>
          <cell r="P3108" t="str">
            <v>France</v>
          </cell>
          <cell r="Q3108" t="str">
            <v>Oui</v>
          </cell>
          <cell r="R3108" t="str">
            <v/>
          </cell>
          <cell r="S3108" t="str">
            <v>+ 85 ans</v>
          </cell>
          <cell r="T3108" t="str">
            <v>Zone Euro</v>
          </cell>
          <cell r="U3108" t="str">
            <v>Euroland</v>
          </cell>
          <cell r="V3108">
            <v>3</v>
          </cell>
          <cell r="W3108" t="str">
            <v>Non</v>
          </cell>
          <cell r="X3108" t="str">
            <v>Cap</v>
          </cell>
          <cell r="Y3108" t="str">
            <v>10h00</v>
          </cell>
          <cell r="Z3108" t="str">
            <v>J+2</v>
          </cell>
          <cell r="AA3108" t="str">
            <v>Label ISR 012021</v>
          </cell>
          <cell r="AB3108" t="str">
            <v>Oui</v>
          </cell>
          <cell r="AC3108" t="str">
            <v>Oui</v>
          </cell>
          <cell r="AD3108">
            <v>1.4</v>
          </cell>
          <cell r="AE3108">
            <v>1.2</v>
          </cell>
        </row>
        <row r="3109">
          <cell r="A3109" t="str">
            <v>FR0011759364</v>
          </cell>
          <cell r="B3109" t="str">
            <v>Sanso Megatrends R EUR</v>
          </cell>
          <cell r="D3109">
            <v>5</v>
          </cell>
          <cell r="E3109" t="str">
            <v>FCP</v>
          </cell>
          <cell r="F3109" t="str">
            <v>Sanso Investment Solutions</v>
          </cell>
          <cell r="G3109" t="str">
            <v>Sanso Investment Solutions</v>
          </cell>
          <cell r="H3109" t="str">
            <v>EUR</v>
          </cell>
          <cell r="I3109" t="str">
            <v>MSCI World NR EUR</v>
          </cell>
          <cell r="J3109" t="str">
            <v>https://sanso-is.com/</v>
          </cell>
          <cell r="K3109" t="str">
            <v>Actions International Grandes Capitalisations Mixte</v>
          </cell>
          <cell r="L3109" t="str">
            <v>Europe Fonds ouverts  - Actions Internationales Flex-Cap.</v>
          </cell>
          <cell r="M3109" t="str">
            <v>FEAD</v>
          </cell>
          <cell r="N3109" t="str">
            <v>FEADB</v>
          </cell>
          <cell r="O3109" t="str">
            <v>Quotidien</v>
          </cell>
          <cell r="P3109" t="str">
            <v>France</v>
          </cell>
          <cell r="Q3109" t="str">
            <v>Non</v>
          </cell>
          <cell r="R3109" t="str">
            <v/>
          </cell>
          <cell r="S3109" t="str">
            <v/>
          </cell>
          <cell r="T3109" t="str">
            <v>International</v>
          </cell>
          <cell r="U3109" t="str">
            <v>Global</v>
          </cell>
          <cell r="V3109">
            <v>6</v>
          </cell>
          <cell r="W3109" t="str">
            <v>Non</v>
          </cell>
          <cell r="X3109" t="str">
            <v>Cap</v>
          </cell>
          <cell r="Y3109" t="str">
            <v>11h30</v>
          </cell>
          <cell r="Z3109" t="str">
            <v>J+3</v>
          </cell>
          <cell r="AA3109">
            <v>0</v>
          </cell>
          <cell r="AB3109" t="str">
            <v>Non</v>
          </cell>
          <cell r="AC3109" t="str">
            <v>Oui</v>
          </cell>
          <cell r="AD3109">
            <v>1.85</v>
          </cell>
          <cell r="AE3109">
            <v>2.71</v>
          </cell>
        </row>
        <row r="3110">
          <cell r="A3110" t="str">
            <v>FR0011254473</v>
          </cell>
          <cell r="B3110" t="str">
            <v>Sanso Short Duration C</v>
          </cell>
          <cell r="C3110" t="str">
            <v>Refus SLSPL comité de référencement 06/2018 (pas de convention)</v>
          </cell>
          <cell r="D3110">
            <v>2</v>
          </cell>
          <cell r="E3110" t="str">
            <v>FCP</v>
          </cell>
          <cell r="F3110" t="str">
            <v>Sanso Investment Solutions</v>
          </cell>
          <cell r="G3110" t="str">
            <v>Sanso Investment Solutions</v>
          </cell>
          <cell r="H3110" t="str">
            <v>EUR</v>
          </cell>
          <cell r="I3110" t="str">
            <v>Eonia</v>
          </cell>
          <cell r="J3110" t="str">
            <v>https://sanso-is.com/</v>
          </cell>
          <cell r="K3110" t="str">
            <v>Obligations Monde - Couvert EUR</v>
          </cell>
          <cell r="L3110" t="str">
            <v>Europe Fonds ouverts  - Obligations Internationales</v>
          </cell>
          <cell r="M3110" t="str">
            <v>BBJA</v>
          </cell>
          <cell r="N3110" t="str">
            <v>BBJAB</v>
          </cell>
          <cell r="O3110" t="str">
            <v>Quotidien</v>
          </cell>
          <cell r="P3110" t="str">
            <v>Austria;Belgium;Switzerland;Germany;France;Ireland;</v>
          </cell>
          <cell r="Q3110" t="str">
            <v>Non</v>
          </cell>
          <cell r="R3110" t="str">
            <v/>
          </cell>
          <cell r="S3110" t="str">
            <v>+ 85 ans</v>
          </cell>
          <cell r="T3110" t="str">
            <v>International</v>
          </cell>
          <cell r="U3110" t="str">
            <v>Global</v>
          </cell>
          <cell r="V3110">
            <v>3</v>
          </cell>
          <cell r="W3110" t="str">
            <v>Non</v>
          </cell>
          <cell r="X3110" t="str">
            <v>Cap</v>
          </cell>
          <cell r="Y3110" t="str">
            <v>11h00</v>
          </cell>
          <cell r="Z3110" t="str">
            <v>J+2</v>
          </cell>
          <cell r="AB3110" t="str">
            <v>Oui</v>
          </cell>
          <cell r="AC3110" t="str">
            <v>Oui</v>
          </cell>
          <cell r="AD3110">
            <v>1</v>
          </cell>
          <cell r="AE3110">
            <v>1.1399999999999999</v>
          </cell>
        </row>
        <row r="3111">
          <cell r="A3111" t="str">
            <v>FR0013233103</v>
          </cell>
          <cell r="B3111" t="str">
            <v>Sapienta Global Opportunités C EUR</v>
          </cell>
          <cell r="C3111" t="str">
            <v>Dédié CGP</v>
          </cell>
          <cell r="D3111">
            <v>8</v>
          </cell>
          <cell r="E3111" t="str">
            <v>FCP</v>
          </cell>
          <cell r="F3111" t="str">
            <v>Sapienta Gestion</v>
          </cell>
          <cell r="G3111" t="str">
            <v>Sapienta Gestion</v>
          </cell>
          <cell r="H3111" t="str">
            <v>EUR</v>
          </cell>
          <cell r="I3111" t="str">
            <v>(JPM GBI EMU TR EUR) 25% + ( Eonia) 25% + (MSCI World GR EUR) 50%</v>
          </cell>
          <cell r="J3111" t="str">
            <v>www.sapientagestion.com</v>
          </cell>
          <cell r="K3111" t="str">
            <v>Mixtes EUR Flexible</v>
          </cell>
          <cell r="L3111" t="str">
            <v>Europe Fonds ouverts  - Allocation EUR Flexible - International</v>
          </cell>
          <cell r="M3111" t="str">
            <v>EACA</v>
          </cell>
          <cell r="N3111" t="str">
            <v>EACAB</v>
          </cell>
          <cell r="O3111" t="str">
            <v>Quotidien</v>
          </cell>
          <cell r="Q3111" t="str">
            <v>Non</v>
          </cell>
          <cell r="R3111" t="str">
            <v/>
          </cell>
          <cell r="S3111" t="str">
            <v>+ 85 ans</v>
          </cell>
          <cell r="T3111" t="str">
            <v>International</v>
          </cell>
          <cell r="U3111" t="str">
            <v>Global</v>
          </cell>
          <cell r="V3111">
            <v>4</v>
          </cell>
          <cell r="X3111" t="str">
            <v>Cap</v>
          </cell>
          <cell r="Y3111" t="str">
            <v>11h00 J-1</v>
          </cell>
          <cell r="Z3111" t="str">
            <v>J+2</v>
          </cell>
          <cell r="AA3111">
            <v>0</v>
          </cell>
          <cell r="AB3111" t="str">
            <v>Non</v>
          </cell>
          <cell r="AC3111" t="str">
            <v>Oui</v>
          </cell>
          <cell r="AD3111">
            <v>1.6</v>
          </cell>
          <cell r="AE3111">
            <v>2.5299999999999998</v>
          </cell>
        </row>
        <row r="3112">
          <cell r="A3112" t="str">
            <v>FR0011167410</v>
          </cell>
          <cell r="B3112" t="str">
            <v>Schelcher Convertible Mid Cap ESG P</v>
          </cell>
          <cell r="D3112">
            <v>5</v>
          </cell>
          <cell r="E3112" t="str">
            <v xml:space="preserve">FCP </v>
          </cell>
          <cell r="F3112" t="str">
            <v>Schelcher Prince Gestion</v>
          </cell>
          <cell r="G3112" t="str">
            <v>Schelcher Prince Gestion</v>
          </cell>
          <cell r="H3112" t="str">
            <v>EUR</v>
          </cell>
          <cell r="I3112" t="str">
            <v>Exane ECI Euro MC TR</v>
          </cell>
          <cell r="J3112" t="str">
            <v>www.spgestion.fr</v>
          </cell>
          <cell r="K3112" t="str">
            <v>Obligations Convertibles - Europe</v>
          </cell>
          <cell r="L3112" t="str">
            <v>Europe Fonds ouverts  - Convertibles Europe</v>
          </cell>
          <cell r="M3112" t="str">
            <v>C00A</v>
          </cell>
          <cell r="N3112" t="str">
            <v>C00AB</v>
          </cell>
          <cell r="O3112" t="str">
            <v>Quotidien</v>
          </cell>
          <cell r="P3112" t="str">
            <v>France</v>
          </cell>
          <cell r="Q3112" t="str">
            <v>Non</v>
          </cell>
          <cell r="R3112" t="str">
            <v/>
          </cell>
          <cell r="S3112" t="str">
            <v>+ 85 ans</v>
          </cell>
          <cell r="T3112" t="str">
            <v>Zone Euro</v>
          </cell>
          <cell r="U3112" t="str">
            <v>Euroland</v>
          </cell>
          <cell r="V3112">
            <v>4</v>
          </cell>
          <cell r="W3112" t="str">
            <v>Non</v>
          </cell>
          <cell r="X3112" t="str">
            <v>Cap</v>
          </cell>
          <cell r="Y3112" t="str">
            <v>11h00</v>
          </cell>
          <cell r="Z3112" t="str">
            <v>J+1</v>
          </cell>
          <cell r="AA3112" t="str">
            <v>Label ISR 012021</v>
          </cell>
          <cell r="AB3112" t="str">
            <v>Oui</v>
          </cell>
          <cell r="AC3112" t="str">
            <v>Oui</v>
          </cell>
          <cell r="AD3112">
            <v>1.4</v>
          </cell>
          <cell r="AE3112">
            <v>1.65</v>
          </cell>
        </row>
        <row r="3113">
          <cell r="A3113" t="str">
            <v>FR0011167402</v>
          </cell>
          <cell r="B3113" t="str">
            <v>Schelcher Convertible Global World P</v>
          </cell>
          <cell r="D3113">
            <v>4</v>
          </cell>
          <cell r="E3113" t="str">
            <v>FCP</v>
          </cell>
          <cell r="F3113" t="str">
            <v>Schelcher Prince Gestion</v>
          </cell>
          <cell r="G3113" t="str">
            <v>Schelcher Prince Gestion</v>
          </cell>
          <cell r="H3113" t="str">
            <v>EUR</v>
          </cell>
          <cell r="I3113" t="str">
            <v>Refinitiv Global Focus Hgd CB TR EUR</v>
          </cell>
          <cell r="J3113" t="str">
            <v>www.spgestion.fr</v>
          </cell>
          <cell r="K3113" t="str">
            <v>Obligations Convertibles Internationales Hedgées</v>
          </cell>
          <cell r="L3113" t="str">
            <v>Europe Fonds ouverts  - Convertibles Internationales Couvertes en EUR</v>
          </cell>
          <cell r="M3113" t="str">
            <v>C00B</v>
          </cell>
          <cell r="N3113" t="str">
            <v>C00BB</v>
          </cell>
          <cell r="O3113" t="str">
            <v>Quotidien</v>
          </cell>
          <cell r="P3113" t="str">
            <v>France</v>
          </cell>
          <cell r="Q3113" t="str">
            <v>Non</v>
          </cell>
          <cell r="R3113" t="str">
            <v/>
          </cell>
          <cell r="S3113" t="str">
            <v>+ 85 ans</v>
          </cell>
          <cell r="T3113" t="str">
            <v>International</v>
          </cell>
          <cell r="U3113" t="str">
            <v>Global</v>
          </cell>
          <cell r="V3113">
            <v>4</v>
          </cell>
          <cell r="W3113" t="str">
            <v>Non</v>
          </cell>
          <cell r="X3113" t="str">
            <v>Cap</v>
          </cell>
          <cell r="Y3113" t="str">
            <v>11h00</v>
          </cell>
          <cell r="Z3113" t="str">
            <v>J+1</v>
          </cell>
          <cell r="AB3113" t="str">
            <v>Oui</v>
          </cell>
          <cell r="AC3113" t="str">
            <v>Oui</v>
          </cell>
          <cell r="AD3113">
            <v>1.4</v>
          </cell>
          <cell r="AE3113">
            <v>1.62</v>
          </cell>
        </row>
        <row r="3114">
          <cell r="A3114" t="str">
            <v>FR0000284093</v>
          </cell>
          <cell r="B3114" t="str">
            <v>Schelcher Convertible ESG I</v>
          </cell>
          <cell r="C3114" t="str">
            <v>Retrait gestion libre SLEPL 07/21 part mise dans l'ARE pour éviter les doublons</v>
          </cell>
          <cell r="D3114">
            <v>2</v>
          </cell>
          <cell r="E3114" t="str">
            <v>SICAV</v>
          </cell>
          <cell r="F3114" t="str">
            <v>Schelcher Prince Gestion</v>
          </cell>
          <cell r="G3114" t="str">
            <v>Schelcher Prince Gestion</v>
          </cell>
          <cell r="H3114" t="str">
            <v>EUR</v>
          </cell>
          <cell r="I3114" t="str">
            <v>Refinitiv Europe Focus Hgd CB TR EUR</v>
          </cell>
          <cell r="J3114" t="str">
            <v>www.spgestion.fr</v>
          </cell>
          <cell r="K3114" t="str">
            <v>Obligations Convertibles - Europe</v>
          </cell>
          <cell r="L3114" t="str">
            <v>Europe Fonds ouverts  - Convertibles Europe</v>
          </cell>
          <cell r="M3114" t="str">
            <v>C00A</v>
          </cell>
          <cell r="N3114" t="str">
            <v>C00AB</v>
          </cell>
          <cell r="O3114" t="str">
            <v>Quotidien</v>
          </cell>
          <cell r="P3114" t="str">
            <v>France</v>
          </cell>
          <cell r="Q3114" t="str">
            <v>Non</v>
          </cell>
          <cell r="R3114" t="str">
            <v/>
          </cell>
          <cell r="S3114" t="str">
            <v>+ 85 ans</v>
          </cell>
          <cell r="T3114" t="str">
            <v>Zone Euro</v>
          </cell>
          <cell r="U3114" t="str">
            <v>Euroland</v>
          </cell>
          <cell r="V3114">
            <v>4</v>
          </cell>
          <cell r="W3114" t="str">
            <v>Non</v>
          </cell>
          <cell r="X3114" t="str">
            <v>Cap</v>
          </cell>
          <cell r="Y3114" t="str">
            <v>11h00</v>
          </cell>
          <cell r="Z3114" t="str">
            <v>J+1</v>
          </cell>
          <cell r="AA3114" t="str">
            <v>Label ISR 012021</v>
          </cell>
          <cell r="AB3114" t="str">
            <v>Oui</v>
          </cell>
          <cell r="AC3114" t="str">
            <v>Oui</v>
          </cell>
          <cell r="AD3114">
            <v>1</v>
          </cell>
          <cell r="AE3114">
            <v>1.1499999999999999</v>
          </cell>
        </row>
        <row r="3115">
          <cell r="A3115" t="str">
            <v>FR0010771055</v>
          </cell>
          <cell r="B3115" t="str">
            <v>Schelcher Convertible ESG P</v>
          </cell>
          <cell r="C3115" t="str">
            <v/>
          </cell>
          <cell r="D3115">
            <v>10</v>
          </cell>
          <cell r="E3115" t="str">
            <v>SICAV</v>
          </cell>
          <cell r="F3115" t="str">
            <v>Schelcher Prince Gestion</v>
          </cell>
          <cell r="G3115" t="str">
            <v>Schelcher Prince Gestion</v>
          </cell>
          <cell r="H3115" t="str">
            <v>EUR</v>
          </cell>
          <cell r="I3115" t="str">
            <v>Refinitiv Europe Focus Hgd CB TR EUR</v>
          </cell>
          <cell r="J3115" t="str">
            <v>www.spgestion.fr</v>
          </cell>
          <cell r="K3115" t="str">
            <v>Obligations Convertibles - Europe</v>
          </cell>
          <cell r="L3115" t="str">
            <v>Europe Fonds ouverts  - Convertibles Europe</v>
          </cell>
          <cell r="M3115" t="str">
            <v>C00A</v>
          </cell>
          <cell r="N3115" t="str">
            <v>C00AB</v>
          </cell>
          <cell r="O3115" t="str">
            <v>Quotidien</v>
          </cell>
          <cell r="P3115" t="str">
            <v>France</v>
          </cell>
          <cell r="Q3115" t="str">
            <v>Non</v>
          </cell>
          <cell r="R3115" t="str">
            <v/>
          </cell>
          <cell r="S3115" t="str">
            <v>+ 85 ans</v>
          </cell>
          <cell r="T3115" t="str">
            <v>Zone Euro</v>
          </cell>
          <cell r="U3115" t="str">
            <v>Euroland</v>
          </cell>
          <cell r="V3115">
            <v>4</v>
          </cell>
          <cell r="W3115" t="str">
            <v>Non</v>
          </cell>
          <cell r="X3115" t="str">
            <v>Cap</v>
          </cell>
          <cell r="Y3115" t="str">
            <v>11h00</v>
          </cell>
          <cell r="Z3115" t="str">
            <v>J+1</v>
          </cell>
          <cell r="AA3115" t="str">
            <v>Label ISR 012021</v>
          </cell>
          <cell r="AB3115" t="str">
            <v>Oui</v>
          </cell>
          <cell r="AC3115" t="str">
            <v>Oui</v>
          </cell>
          <cell r="AD3115">
            <v>1.4</v>
          </cell>
          <cell r="AE3115">
            <v>1.55</v>
          </cell>
        </row>
        <row r="3116">
          <cell r="A3116" t="str">
            <v>FR0007496989</v>
          </cell>
          <cell r="B3116" t="str">
            <v>Schelcher Global High Yield I</v>
          </cell>
          <cell r="C3116" t="str">
            <v/>
          </cell>
          <cell r="D3116">
            <v>0</v>
          </cell>
          <cell r="E3116" t="str">
            <v>FCP</v>
          </cell>
          <cell r="F3116" t="str">
            <v>Schelcher Prince Gestion</v>
          </cell>
          <cell r="G3116" t="str">
            <v>Schelcher Prince Gestion</v>
          </cell>
          <cell r="H3116" t="str">
            <v>EUR</v>
          </cell>
          <cell r="I3116" t="str">
            <v>Markit iBoxx Liquid High Yield TR EUR</v>
          </cell>
          <cell r="J3116" t="str">
            <v>www.spgestion.fr</v>
          </cell>
          <cell r="K3116" t="str">
            <v>Obligations Haut Rendement EUR</v>
          </cell>
          <cell r="L3116" t="str">
            <v>Europe Fonds ouverts  - Obligations EUR Haut Rendement</v>
          </cell>
          <cell r="M3116" t="str">
            <v>BCNA</v>
          </cell>
          <cell r="N3116" t="str">
            <v>BCNAB</v>
          </cell>
          <cell r="O3116" t="str">
            <v>Quotidien</v>
          </cell>
          <cell r="P3116" t="str">
            <v>France</v>
          </cell>
          <cell r="Q3116" t="str">
            <v>Non</v>
          </cell>
          <cell r="R3116" t="str">
            <v/>
          </cell>
          <cell r="S3116" t="str">
            <v>+ 85 ans</v>
          </cell>
          <cell r="T3116" t="str">
            <v>International</v>
          </cell>
          <cell r="U3116" t="str">
            <v>Global</v>
          </cell>
          <cell r="V3116">
            <v>4</v>
          </cell>
          <cell r="W3116" t="str">
            <v>Non</v>
          </cell>
          <cell r="X3116" t="str">
            <v>Cap</v>
          </cell>
          <cell r="Y3116" t="str">
            <v>11h00</v>
          </cell>
          <cell r="Z3116" t="str">
            <v>J+1</v>
          </cell>
          <cell r="AB3116" t="str">
            <v>Oui</v>
          </cell>
          <cell r="AC3116" t="str">
            <v>Oui</v>
          </cell>
          <cell r="AD3116">
            <v>1</v>
          </cell>
          <cell r="AE3116">
            <v>1.06</v>
          </cell>
        </row>
        <row r="3117">
          <cell r="A3117" t="str">
            <v>FR0010560037</v>
          </cell>
          <cell r="B3117" t="str">
            <v>Schelcher Global High Yield P</v>
          </cell>
          <cell r="C3117" t="str">
            <v/>
          </cell>
          <cell r="D3117">
            <v>13</v>
          </cell>
          <cell r="E3117" t="str">
            <v>FCP</v>
          </cell>
          <cell r="F3117" t="str">
            <v>Schelcher Prince Gestion</v>
          </cell>
          <cell r="G3117" t="str">
            <v>Schelcher Prince Gestion</v>
          </cell>
          <cell r="H3117" t="str">
            <v>EUR</v>
          </cell>
          <cell r="I3117" t="str">
            <v>Markit iBoxx Liquid High Yield TR EUR</v>
          </cell>
          <cell r="J3117" t="str">
            <v>www.spgestion.fr</v>
          </cell>
          <cell r="K3117" t="str">
            <v>Obligations Haut Rendement EUR</v>
          </cell>
          <cell r="L3117" t="str">
            <v>Europe Fonds ouverts  - Obligations EUR Haut Rendement</v>
          </cell>
          <cell r="M3117" t="str">
            <v>BCNA</v>
          </cell>
          <cell r="N3117" t="str">
            <v>BCNAB</v>
          </cell>
          <cell r="O3117" t="str">
            <v>Quotidien</v>
          </cell>
          <cell r="P3117" t="str">
            <v>France</v>
          </cell>
          <cell r="Q3117" t="str">
            <v>Non</v>
          </cell>
          <cell r="R3117" t="str">
            <v/>
          </cell>
          <cell r="S3117" t="str">
            <v>+ 85 ans</v>
          </cell>
          <cell r="T3117" t="str">
            <v>International</v>
          </cell>
          <cell r="U3117" t="str">
            <v>Global</v>
          </cell>
          <cell r="V3117">
            <v>4</v>
          </cell>
          <cell r="W3117" t="str">
            <v>Non</v>
          </cell>
          <cell r="X3117" t="str">
            <v>Cap</v>
          </cell>
          <cell r="Y3117" t="str">
            <v>11h00</v>
          </cell>
          <cell r="Z3117" t="str">
            <v>J+1</v>
          </cell>
          <cell r="AA3117">
            <v>0</v>
          </cell>
          <cell r="AB3117" t="str">
            <v>Oui</v>
          </cell>
          <cell r="AC3117" t="str">
            <v>Oui</v>
          </cell>
          <cell r="AD3117">
            <v>1.4</v>
          </cell>
          <cell r="AE3117">
            <v>1.44</v>
          </cell>
        </row>
        <row r="3118">
          <cell r="A3118" t="str">
            <v>FR0007015169</v>
          </cell>
          <cell r="B3118" t="str">
            <v>Schelcher Short Term ESG C</v>
          </cell>
          <cell r="C3118" t="str">
            <v/>
          </cell>
          <cell r="D3118">
            <v>1</v>
          </cell>
          <cell r="E3118" t="str">
            <v>FCP</v>
          </cell>
          <cell r="F3118" t="str">
            <v>Schelcher Prince Gestion</v>
          </cell>
          <cell r="G3118" t="str">
            <v>Schelcher Prince Gestion</v>
          </cell>
          <cell r="H3118" t="str">
            <v>EUR</v>
          </cell>
          <cell r="I3118" t="str">
            <v>Eonia</v>
          </cell>
          <cell r="J3118" t="str">
            <v>www.spgestion.fr</v>
          </cell>
          <cell r="K3118" t="str">
            <v>Obligations Diversifiés EUR - Court terme</v>
          </cell>
          <cell r="L3118" t="str">
            <v>Europe Fonds ouverts  - Obligations EUR Très Court Terme</v>
          </cell>
          <cell r="M3118" t="str">
            <v>BBCA</v>
          </cell>
          <cell r="N3118" t="str">
            <v>BBCAB</v>
          </cell>
          <cell r="O3118" t="str">
            <v>Quotidien</v>
          </cell>
          <cell r="P3118" t="str">
            <v>France</v>
          </cell>
          <cell r="Q3118" t="str">
            <v>Non</v>
          </cell>
          <cell r="R3118" t="str">
            <v/>
          </cell>
          <cell r="S3118" t="str">
            <v>+ 85 ans</v>
          </cell>
          <cell r="T3118" t="str">
            <v>Zone Euro</v>
          </cell>
          <cell r="U3118" t="str">
            <v>Euroland</v>
          </cell>
          <cell r="V3118">
            <v>1</v>
          </cell>
          <cell r="W3118" t="str">
            <v>Non</v>
          </cell>
          <cell r="X3118" t="str">
            <v>Cap</v>
          </cell>
          <cell r="Y3118" t="str">
            <v>11h00</v>
          </cell>
          <cell r="Z3118" t="str">
            <v>Cut Off: 11h00  Val:J+1  DE:</v>
          </cell>
          <cell r="AA3118" t="str">
            <v>Label ISR 012021</v>
          </cell>
          <cell r="AB3118" t="str">
            <v>Oui</v>
          </cell>
          <cell r="AC3118" t="str">
            <v>Oui</v>
          </cell>
          <cell r="AD3118">
            <v>0.1</v>
          </cell>
          <cell r="AE3118">
            <v>0.16</v>
          </cell>
        </row>
        <row r="3119">
          <cell r="A3119" t="str">
            <v>FR0010707513</v>
          </cell>
          <cell r="B3119" t="str">
            <v>Schelcher Flexible Short Duration ESG P</v>
          </cell>
          <cell r="D3119">
            <v>8</v>
          </cell>
          <cell r="E3119" t="str">
            <v>FCP</v>
          </cell>
          <cell r="F3119" t="str">
            <v>Schelcher Prince Gestion</v>
          </cell>
          <cell r="G3119" t="str">
            <v>Schelcher Prince Gestion</v>
          </cell>
          <cell r="H3119" t="str">
            <v>EUR</v>
          </cell>
          <cell r="I3119" t="str">
            <v>Eonia</v>
          </cell>
          <cell r="J3119" t="str">
            <v>www.spgestion.fr</v>
          </cell>
          <cell r="K3119" t="str">
            <v>Obligations Flexibles EUR</v>
          </cell>
          <cell r="L3119" t="str">
            <v>Europe Fonds ouverts  - Obligations EUR Flexibles</v>
          </cell>
          <cell r="M3119" t="str">
            <v>BBGA</v>
          </cell>
          <cell r="N3119" t="str">
            <v>BBGAB</v>
          </cell>
          <cell r="O3119" t="str">
            <v>Quotidien</v>
          </cell>
          <cell r="P3119" t="str">
            <v>France</v>
          </cell>
          <cell r="Q3119" t="str">
            <v>Non</v>
          </cell>
          <cell r="R3119" t="str">
            <v/>
          </cell>
          <cell r="S3119" t="str">
            <v>+ 85 ans</v>
          </cell>
          <cell r="T3119" t="str">
            <v>International</v>
          </cell>
          <cell r="U3119" t="str">
            <v>Global</v>
          </cell>
          <cell r="V3119">
            <v>3</v>
          </cell>
          <cell r="W3119" t="str">
            <v>Non</v>
          </cell>
          <cell r="X3119" t="str">
            <v>Cap</v>
          </cell>
          <cell r="Y3119" t="str">
            <v>11h00</v>
          </cell>
          <cell r="Z3119" t="str">
            <v>J+1</v>
          </cell>
          <cell r="AA3119">
            <v>0</v>
          </cell>
          <cell r="AB3119" t="str">
            <v>Oui</v>
          </cell>
          <cell r="AC3119" t="str">
            <v>Oui</v>
          </cell>
          <cell r="AD3119">
            <v>0.8</v>
          </cell>
          <cell r="AE3119">
            <v>0.87</v>
          </cell>
        </row>
        <row r="3120">
          <cell r="A3120" t="str">
            <v>FR0011034818</v>
          </cell>
          <cell r="B3120" t="str">
            <v>Schelcher Optimal Income ESG P</v>
          </cell>
          <cell r="C3120" t="str">
            <v>Retiré de Sélection1818 (février 2017)</v>
          </cell>
          <cell r="D3120">
            <v>12</v>
          </cell>
          <cell r="E3120" t="str">
            <v>FCP</v>
          </cell>
          <cell r="F3120" t="str">
            <v>Schelcher Prince Gestion</v>
          </cell>
          <cell r="G3120" t="str">
            <v>Schelcher Prince Gestion</v>
          </cell>
          <cell r="H3120" t="str">
            <v>EUR</v>
          </cell>
          <cell r="I3120" t="str">
            <v>Eonia</v>
          </cell>
          <cell r="J3120" t="str">
            <v>www.spgestion.fr</v>
          </cell>
          <cell r="K3120" t="str">
            <v>Obligations Diversifiées EUR</v>
          </cell>
          <cell r="L3120" t="str">
            <v>Europe Fonds ouverts  - Obligations EUR Diversifiées</v>
          </cell>
          <cell r="M3120" t="str">
            <v>BBDA</v>
          </cell>
          <cell r="N3120" t="str">
            <v>BBDAB</v>
          </cell>
          <cell r="O3120" t="str">
            <v>Quotidien</v>
          </cell>
          <cell r="P3120" t="str">
            <v>Switzerland;France;</v>
          </cell>
          <cell r="Q3120" t="str">
            <v>non</v>
          </cell>
          <cell r="R3120" t="str">
            <v/>
          </cell>
          <cell r="S3120" t="str">
            <v>+ 85 ans</v>
          </cell>
          <cell r="T3120" t="str">
            <v>Zone Euro</v>
          </cell>
          <cell r="U3120" t="str">
            <v>Euroland</v>
          </cell>
          <cell r="V3120">
            <v>3</v>
          </cell>
          <cell r="W3120" t="str">
            <v>Non</v>
          </cell>
          <cell r="X3120" t="str">
            <v>Cap</v>
          </cell>
          <cell r="Y3120" t="str">
            <v>11h00</v>
          </cell>
          <cell r="Z3120" t="str">
            <v>J+1</v>
          </cell>
          <cell r="AA3120">
            <v>0</v>
          </cell>
          <cell r="AB3120" t="str">
            <v>Oui</v>
          </cell>
          <cell r="AC3120" t="str">
            <v>Oui</v>
          </cell>
          <cell r="AD3120">
            <v>1.2</v>
          </cell>
          <cell r="AE3120">
            <v>1.34</v>
          </cell>
        </row>
        <row r="3121">
          <cell r="A3121" t="str">
            <v>FR0000987703</v>
          </cell>
          <cell r="B3121" t="str">
            <v>Schelcher Multi Asset P</v>
          </cell>
          <cell r="D3121">
            <v>1</v>
          </cell>
          <cell r="E3121" t="str">
            <v>SICAV</v>
          </cell>
          <cell r="F3121" t="str">
            <v>Schelcher Prince Gestion</v>
          </cell>
          <cell r="G3121" t="str">
            <v>Schelcher Prince Gestion</v>
          </cell>
          <cell r="H3121" t="str">
            <v>EUR</v>
          </cell>
          <cell r="I3121" t="str">
            <v>EONIA Capitalisé + 3.1%</v>
          </cell>
          <cell r="J3121" t="str">
            <v>www.spgestion.fr</v>
          </cell>
          <cell r="K3121" t="str">
            <v>Mixtes EUR Equilibrés</v>
          </cell>
          <cell r="L3121" t="str">
            <v>Europe Fonds ouverts  - Allocation EUR Modérée</v>
          </cell>
          <cell r="M3121" t="str">
            <v>EABA</v>
          </cell>
          <cell r="N3121" t="str">
            <v>EABAB</v>
          </cell>
          <cell r="O3121" t="str">
            <v>Quotidien</v>
          </cell>
          <cell r="P3121" t="str">
            <v>France</v>
          </cell>
          <cell r="Q3121" t="str">
            <v>Non</v>
          </cell>
          <cell r="R3121" t="str">
            <v/>
          </cell>
          <cell r="S3121" t="str">
            <v>+ 85 ans</v>
          </cell>
          <cell r="T3121" t="str">
            <v>Zone Euro</v>
          </cell>
          <cell r="U3121" t="str">
            <v>Euroland</v>
          </cell>
          <cell r="V3121">
            <v>4</v>
          </cell>
          <cell r="W3121" t="str">
            <v>Non</v>
          </cell>
          <cell r="X3121" t="str">
            <v>Cap</v>
          </cell>
          <cell r="Y3121" t="str">
            <v>11h00</v>
          </cell>
          <cell r="Z3121" t="str">
            <v>J+1</v>
          </cell>
          <cell r="AB3121" t="str">
            <v>Oui</v>
          </cell>
          <cell r="AC3121" t="str">
            <v>Oui</v>
          </cell>
          <cell r="AD3121">
            <v>1.8</v>
          </cell>
          <cell r="AE3121">
            <v>2.13</v>
          </cell>
        </row>
        <row r="3122">
          <cell r="A3122" t="str">
            <v>FR0013408432</v>
          </cell>
          <cell r="B3122" t="str">
            <v>Schelcher Ivo Global Yield 2024 P</v>
          </cell>
          <cell r="D3122">
            <v>3</v>
          </cell>
          <cell r="E3122" t="str">
            <v>SICAV</v>
          </cell>
          <cell r="F3122" t="str">
            <v>Schelcher Prince Gestion</v>
          </cell>
          <cell r="G3122" t="str">
            <v>Schelcher Prince Gestion</v>
          </cell>
          <cell r="H3122" t="str">
            <v>EUR</v>
          </cell>
          <cell r="I3122" t="str">
            <v>Pas d'iindice de référence</v>
          </cell>
          <cell r="J3122" t="str">
            <v>www.spgestion.fr</v>
          </cell>
          <cell r="K3122" t="str">
            <v>Obligation Terme Fixe (3)</v>
          </cell>
          <cell r="L3122" t="str">
            <v>Europe Fonds ouverts  - Obligations à échéance</v>
          </cell>
          <cell r="M3122" t="str">
            <v>BBEA</v>
          </cell>
          <cell r="N3122" t="str">
            <v>BBEAB</v>
          </cell>
          <cell r="O3122" t="str">
            <v>Quotidien</v>
          </cell>
          <cell r="P3122" t="str">
            <v>France</v>
          </cell>
          <cell r="Q3122" t="str">
            <v>Non</v>
          </cell>
          <cell r="R3122" t="str">
            <v/>
          </cell>
          <cell r="S3122" t="str">
            <v>+ 85 ans</v>
          </cell>
          <cell r="T3122" t="str">
            <v>International</v>
          </cell>
          <cell r="U3122" t="str">
            <v>Global</v>
          </cell>
          <cell r="V3122">
            <v>4</v>
          </cell>
          <cell r="W3122" t="str">
            <v>Non</v>
          </cell>
          <cell r="X3122" t="str">
            <v>Cap</v>
          </cell>
          <cell r="Y3122" t="str">
            <v>11h00</v>
          </cell>
          <cell r="Z3122" t="str">
            <v>J+1</v>
          </cell>
          <cell r="AB3122" t="str">
            <v>Oui</v>
          </cell>
          <cell r="AC3122" t="str">
            <v>Oui</v>
          </cell>
          <cell r="AD3122">
            <v>1.2</v>
          </cell>
          <cell r="AE3122">
            <v>1.29</v>
          </cell>
        </row>
        <row r="3123">
          <cell r="A3123" t="str">
            <v>FR0010705491</v>
          </cell>
          <cell r="B3123" t="str">
            <v>Schelcher Flexible Short Duration ESG C</v>
          </cell>
          <cell r="C3123" t="str">
            <v>Hors liste (Premium) 16/03/2016</v>
          </cell>
          <cell r="D3123">
            <v>0</v>
          </cell>
          <cell r="E3123" t="str">
            <v>FCP</v>
          </cell>
          <cell r="F3123" t="str">
            <v>Schelcher Prince Gestion</v>
          </cell>
          <cell r="G3123" t="str">
            <v>Schelcher Prince Gestion</v>
          </cell>
          <cell r="H3123" t="str">
            <v>EUR</v>
          </cell>
          <cell r="I3123" t="str">
            <v>Eonia</v>
          </cell>
          <cell r="J3123" t="str">
            <v>www.spgestion.fr</v>
          </cell>
          <cell r="K3123" t="str">
            <v>Obligations Flexibles EUR</v>
          </cell>
          <cell r="L3123" t="str">
            <v>Europe Fonds ouverts  - Obligations EUR Flexibles</v>
          </cell>
          <cell r="M3123" t="str">
            <v>BBGA</v>
          </cell>
          <cell r="N3123" t="str">
            <v>BBGAB</v>
          </cell>
          <cell r="O3123" t="str">
            <v>Quotidien</v>
          </cell>
          <cell r="P3123" t="str">
            <v>France</v>
          </cell>
          <cell r="Q3123" t="str">
            <v>Non</v>
          </cell>
          <cell r="R3123" t="str">
            <v/>
          </cell>
          <cell r="S3123" t="str">
            <v>+ 85 ans</v>
          </cell>
          <cell r="T3123" t="str">
            <v>International</v>
          </cell>
          <cell r="U3123" t="str">
            <v>Global</v>
          </cell>
          <cell r="V3123">
            <v>3</v>
          </cell>
          <cell r="W3123" t="str">
            <v>Non</v>
          </cell>
          <cell r="X3123" t="str">
            <v>Cap</v>
          </cell>
          <cell r="Y3123" t="str">
            <v>11h00</v>
          </cell>
          <cell r="Z3123" t="str">
            <v>J+1</v>
          </cell>
          <cell r="AB3123" t="str">
            <v>Oui</v>
          </cell>
          <cell r="AC3123" t="str">
            <v>Oui</v>
          </cell>
          <cell r="AD3123">
            <v>0.5</v>
          </cell>
          <cell r="AE3123">
            <v>0.47</v>
          </cell>
        </row>
        <row r="3124">
          <cell r="A3124" t="str">
            <v>FR0011026707</v>
          </cell>
          <cell r="B3124" t="str">
            <v>Schelcher Optimal Income ESG C</v>
          </cell>
          <cell r="C3124" t="str">
            <v>Retiré de la liste SLEPL le 17/09/2020 - Meeschaert - ARE</v>
          </cell>
          <cell r="D3124">
            <v>2</v>
          </cell>
          <cell r="E3124" t="str">
            <v>FCP</v>
          </cell>
          <cell r="F3124" t="str">
            <v>Schelcher Prince Gestion</v>
          </cell>
          <cell r="G3124" t="str">
            <v>Schelcher Prince Gestion</v>
          </cell>
          <cell r="H3124" t="str">
            <v>EUR</v>
          </cell>
          <cell r="I3124" t="str">
            <v>Eonia</v>
          </cell>
          <cell r="J3124" t="str">
            <v>www.spgestion.fr</v>
          </cell>
          <cell r="K3124" t="str">
            <v>Obligations Diversifiées EUR</v>
          </cell>
          <cell r="L3124" t="str">
            <v>Europe Fonds ouverts  - Obligations EUR Diversifiées</v>
          </cell>
          <cell r="M3124" t="str">
            <v>BBDA</v>
          </cell>
          <cell r="N3124" t="str">
            <v>BBDAB</v>
          </cell>
          <cell r="O3124" t="str">
            <v>Quotidien</v>
          </cell>
          <cell r="P3124" t="str">
            <v>Switzerland;France;</v>
          </cell>
          <cell r="Q3124" t="str">
            <v>Non</v>
          </cell>
          <cell r="R3124" t="str">
            <v/>
          </cell>
          <cell r="S3124" t="str">
            <v>+ 85 ans</v>
          </cell>
          <cell r="T3124" t="str">
            <v>Zone Euro</v>
          </cell>
          <cell r="U3124" t="str">
            <v>Euroland</v>
          </cell>
          <cell r="V3124">
            <v>3</v>
          </cell>
          <cell r="W3124" t="str">
            <v>Non</v>
          </cell>
          <cell r="X3124" t="str">
            <v>Cap</v>
          </cell>
          <cell r="Y3124" t="str">
            <v>11h00</v>
          </cell>
          <cell r="Z3124" t="str">
            <v>J+1</v>
          </cell>
          <cell r="AB3124" t="str">
            <v>Oui</v>
          </cell>
          <cell r="AC3124" t="str">
            <v>Oui</v>
          </cell>
          <cell r="AD3124">
            <v>0.7</v>
          </cell>
          <cell r="AE3124">
            <v>0.84</v>
          </cell>
        </row>
        <row r="3125">
          <cell r="A3125" t="str">
            <v>LU0188438112</v>
          </cell>
          <cell r="B3125" t="str">
            <v>Schroder ISF Asian Eq Yld A Acc USD</v>
          </cell>
          <cell r="D3125">
            <v>1</v>
          </cell>
          <cell r="E3125" t="str">
            <v>SICAV</v>
          </cell>
          <cell r="F3125" t="str">
            <v>Schroder IM</v>
          </cell>
          <cell r="G3125" t="str">
            <v>Schroder Investment Management (Europe) S.A.</v>
          </cell>
          <cell r="H3125" t="str">
            <v>USD</v>
          </cell>
          <cell r="I3125" t="str">
            <v>MSCI AC Pacific Ex Japan NR USD</v>
          </cell>
          <cell r="J3125" t="str">
            <v>www.schroders.com</v>
          </cell>
          <cell r="K3125" t="str">
            <v>Actions Asie-Pacifique hors Japon</v>
          </cell>
          <cell r="L3125" t="str">
            <v>Europe Fonds ouverts  - Asia-Pacific ex-Japan Equity Income</v>
          </cell>
          <cell r="M3125" t="str">
            <v>FN00</v>
          </cell>
          <cell r="N3125" t="str">
            <v>FN00B</v>
          </cell>
          <cell r="O3125" t="str">
            <v>Quotidien</v>
          </cell>
          <cell r="P3125" t="str">
            <v>Austria;Belgium;Switzerland;Chile;Germany;Denmark;Spain;Finland;France;United Kingdom;Gibraltar;Greece;Hong Kong;Italy;South Korea;Luxembourg;Macao;Netherlands;Norway;Peru;Poland;Portugal;Singapore;Sweden;</v>
          </cell>
          <cell r="Q3125" t="str">
            <v>Non</v>
          </cell>
          <cell r="R3125" t="str">
            <v/>
          </cell>
          <cell r="S3125" t="str">
            <v/>
          </cell>
          <cell r="T3125" t="str">
            <v>Asie - Pacifique</v>
          </cell>
          <cell r="U3125" t="str">
            <v>Asia Pacific ex Japan</v>
          </cell>
          <cell r="V3125">
            <v>6</v>
          </cell>
          <cell r="W3125" t="str">
            <v>Non</v>
          </cell>
          <cell r="X3125" t="str">
            <v>Cap</v>
          </cell>
          <cell r="Y3125" t="str">
            <v>12h00</v>
          </cell>
          <cell r="Z3125" t="str">
            <v>Cut Off: 12h00  Val:J+3</v>
          </cell>
          <cell r="AB3125" t="str">
            <v>Non</v>
          </cell>
          <cell r="AC3125" t="str">
            <v>Oui</v>
          </cell>
          <cell r="AD3125">
            <v>1.5</v>
          </cell>
          <cell r="AE3125">
            <v>1.85</v>
          </cell>
        </row>
        <row r="3126">
          <cell r="A3126" t="str">
            <v>LU0232931963</v>
          </cell>
          <cell r="B3126" t="str">
            <v>Schroder ISF BRIC A Acc EUR</v>
          </cell>
          <cell r="C3126" t="str">
            <v/>
          </cell>
          <cell r="D3126">
            <v>6</v>
          </cell>
          <cell r="E3126" t="str">
            <v>SICAV</v>
          </cell>
          <cell r="F3126" t="str">
            <v>Schroder IM</v>
          </cell>
          <cell r="G3126" t="str">
            <v>Schroder Investment Management (Europe) S.A.</v>
          </cell>
          <cell r="H3126" t="str">
            <v>EUR</v>
          </cell>
          <cell r="I3126" t="str">
            <v>MSCI BRIC NR USD</v>
          </cell>
          <cell r="J3126" t="str">
            <v>www.schroders.com</v>
          </cell>
          <cell r="K3126" t="str">
            <v>Actions BRIC</v>
          </cell>
          <cell r="L3126" t="str">
            <v>Europe Fonds ouverts  - Actions BRIC</v>
          </cell>
          <cell r="M3126" t="str">
            <v>FKA0</v>
          </cell>
          <cell r="N3126" t="str">
            <v>FKA0B</v>
          </cell>
          <cell r="O3126" t="str">
            <v>Quotidien</v>
          </cell>
          <cell r="P3126" t="str">
            <v>Austria;Belgium;Switzerland;Germany;Denmark;Spain;Finland;France;United Kingdom;Gibraltar;Greece;Hong Kong;Italy;South Korea;Luxembourg;Macao;Malta;Netherlands;Norway;Poland;Portugal;Singapore;Sweden;</v>
          </cell>
          <cell r="Q3126" t="str">
            <v>Non</v>
          </cell>
          <cell r="R3126" t="str">
            <v/>
          </cell>
          <cell r="S3126" t="str">
            <v/>
          </cell>
          <cell r="T3126" t="str">
            <v>BRIC</v>
          </cell>
          <cell r="U3126" t="str">
            <v>BRIC (Brazil, Russia, India and China)</v>
          </cell>
          <cell r="V3126">
            <v>6</v>
          </cell>
          <cell r="W3126" t="str">
            <v>Non</v>
          </cell>
          <cell r="X3126" t="str">
            <v>Cap</v>
          </cell>
          <cell r="Y3126" t="str">
            <v>12h00</v>
          </cell>
          <cell r="Z3126" t="str">
            <v>Cut Off: 12h00  Val:J+3 DE:5,26%</v>
          </cell>
          <cell r="AB3126" t="str">
            <v>Non</v>
          </cell>
          <cell r="AC3126" t="str">
            <v>Oui</v>
          </cell>
          <cell r="AD3126">
            <v>1.5</v>
          </cell>
          <cell r="AE3126">
            <v>1.85</v>
          </cell>
        </row>
        <row r="3127">
          <cell r="A3127" t="str">
            <v>LU0244354667</v>
          </cell>
          <cell r="B3127" t="str">
            <v>Schroder ISF China Opps A Acc USD</v>
          </cell>
          <cell r="C3127" t="str">
            <v/>
          </cell>
          <cell r="D3127">
            <v>2</v>
          </cell>
          <cell r="E3127" t="str">
            <v>SICAV</v>
          </cell>
          <cell r="F3127" t="str">
            <v>Schroder IM</v>
          </cell>
          <cell r="G3127" t="str">
            <v>Schroder Investment Management (Europe) S.A.</v>
          </cell>
          <cell r="H3127" t="str">
            <v>USD</v>
          </cell>
          <cell r="I3127" t="str">
            <v>MSCI China NR USD</v>
          </cell>
          <cell r="J3127" t="str">
            <v>www.schroders.com</v>
          </cell>
          <cell r="K3127" t="str">
            <v>Actions Chine</v>
          </cell>
          <cell r="L3127" t="str">
            <v>Europe Fonds ouverts  - Actions Chine</v>
          </cell>
          <cell r="M3127" t="str">
            <v>FKD0</v>
          </cell>
          <cell r="N3127" t="str">
            <v>FKD0B</v>
          </cell>
          <cell r="O3127" t="str">
            <v>Quotidien</v>
          </cell>
          <cell r="P3127" t="str">
            <v>Austria;Belgium;Switzerland;Chile;Germany;Denmark;Spain;Finland;France;United Kingdom;Gibraltar;Greece;Hong Kong;Italy;South Korea;Luxembourg;Macao;Netherlands;Norway;Poland;Portugal;Singapore;Sweden;</v>
          </cell>
          <cell r="Q3127" t="str">
            <v>Non</v>
          </cell>
          <cell r="R3127" t="str">
            <v/>
          </cell>
          <cell r="S3127" t="str">
            <v/>
          </cell>
          <cell r="T3127" t="str">
            <v>Chine</v>
          </cell>
          <cell r="U3127" t="str">
            <v>Chine</v>
          </cell>
          <cell r="V3127">
            <v>6</v>
          </cell>
          <cell r="W3127" t="str">
            <v>Non</v>
          </cell>
          <cell r="X3127" t="str">
            <v>Cap</v>
          </cell>
          <cell r="Y3127" t="str">
            <v>12h00</v>
          </cell>
          <cell r="Z3127" t="str">
            <v>Cut Off: 12h00  Val:J+3</v>
          </cell>
          <cell r="AB3127" t="str">
            <v>Non</v>
          </cell>
          <cell r="AC3127" t="str">
            <v>Oui</v>
          </cell>
          <cell r="AD3127">
            <v>1.5</v>
          </cell>
          <cell r="AE3127">
            <v>1.85</v>
          </cell>
        </row>
        <row r="3128">
          <cell r="A3128" t="str">
            <v>LU0177592218</v>
          </cell>
          <cell r="B3128" t="str">
            <v>Schroder ISF EM Dbt Abs Rt A Acc EUR H</v>
          </cell>
          <cell r="D3128">
            <v>4</v>
          </cell>
          <cell r="E3128" t="str">
            <v>SICAV</v>
          </cell>
          <cell r="F3128" t="str">
            <v>Schroder IM</v>
          </cell>
          <cell r="G3128" t="str">
            <v>Schroder Investment Management (Europe) S.A.</v>
          </cell>
          <cell r="H3128" t="str">
            <v>EUR</v>
          </cell>
          <cell r="I3128" t="str">
            <v>Pas d'indice de référence</v>
          </cell>
          <cell r="J3128" t="str">
            <v>www.schroders.com</v>
          </cell>
          <cell r="K3128" t="str">
            <v>Obligations Marchés Emergents</v>
          </cell>
          <cell r="L3128" t="str">
            <v>Europe Fonds ouverts  - Obligations Marchés Emergents Dominante EUR</v>
          </cell>
          <cell r="M3128" t="str">
            <v>BDRB</v>
          </cell>
          <cell r="N3128" t="str">
            <v>BDRBB</v>
          </cell>
          <cell r="O3128" t="str">
            <v>Quotidien</v>
          </cell>
          <cell r="P3128" t="str">
            <v>Austria;Belgium;Switzerland;Chile;Germany;Denmark;Spain;Finland;France;United Kingdom;Gibraltar;Greece;Italy;Luxembourg;Macao;Malta;Netherlands;Norway;Poland;Portugal;Singapore;Sweden;</v>
          </cell>
          <cell r="Q3128" t="str">
            <v>Non</v>
          </cell>
          <cell r="R3128" t="str">
            <v/>
          </cell>
          <cell r="S3128" t="str">
            <v>+ 85 ans</v>
          </cell>
          <cell r="T3128" t="str">
            <v>Marchés Emergents</v>
          </cell>
          <cell r="U3128" t="str">
            <v>Global Emerging Mkts</v>
          </cell>
          <cell r="V3128">
            <v>4</v>
          </cell>
          <cell r="W3128" t="str">
            <v>Non</v>
          </cell>
          <cell r="X3128" t="str">
            <v>Cap</v>
          </cell>
          <cell r="AB3128" t="str">
            <v>Non</v>
          </cell>
          <cell r="AC3128" t="str">
            <v>Oui</v>
          </cell>
          <cell r="AD3128">
            <v>1.5</v>
          </cell>
          <cell r="AE3128">
            <v>1.88</v>
          </cell>
        </row>
        <row r="3129">
          <cell r="A3129" t="str">
            <v>LU0248172537</v>
          </cell>
          <cell r="B3129" t="str">
            <v>Schroder ISF Emerging Asia A Acc EUR</v>
          </cell>
          <cell r="D3129">
            <v>4</v>
          </cell>
          <cell r="E3129" t="str">
            <v>SICAV</v>
          </cell>
          <cell r="F3129" t="str">
            <v>Schroder IM</v>
          </cell>
          <cell r="G3129" t="str">
            <v>Schroder Investment Management (Europe) S.A.</v>
          </cell>
          <cell r="H3129" t="str">
            <v>EUR</v>
          </cell>
          <cell r="I3129" t="str">
            <v>MSCI EM Asia NR USD</v>
          </cell>
          <cell r="J3129" t="str">
            <v>www.schroders.com</v>
          </cell>
          <cell r="K3129" t="str">
            <v>Actions Asie-Pacifique hors Japon</v>
          </cell>
          <cell r="L3129" t="str">
            <v>Europe Fonds ouverts  - Actions Asie hors Japon</v>
          </cell>
          <cell r="M3129" t="str">
            <v>FN00</v>
          </cell>
          <cell r="N3129" t="str">
            <v>FN00B</v>
          </cell>
          <cell r="O3129" t="str">
            <v>Quotidien</v>
          </cell>
          <cell r="P3129" t="str">
            <v>Austria;Belgium;Bulgaria;Switzerland;Germany;Denmark;Spain;Finland;France;United Kingdom;Gibraltar;Greece;Hong Kong;Italy;Luxembourg;Macao;Netherlands;Norway;Poland;Portugal;Singapore;Sweden;</v>
          </cell>
          <cell r="Q3129" t="str">
            <v>Non</v>
          </cell>
          <cell r="R3129" t="str">
            <v/>
          </cell>
          <cell r="S3129" t="str">
            <v/>
          </cell>
          <cell r="T3129" t="str">
            <v>Asie - Pacifique</v>
          </cell>
          <cell r="U3129" t="str">
            <v>Asia Pacific ex Japan ex Australia</v>
          </cell>
          <cell r="V3129">
            <v>6</v>
          </cell>
          <cell r="W3129" t="str">
            <v>Non</v>
          </cell>
          <cell r="X3129" t="str">
            <v>Cap</v>
          </cell>
          <cell r="Y3129" t="str">
            <v>13h00</v>
          </cell>
          <cell r="Z3129" t="str">
            <v>J+3</v>
          </cell>
          <cell r="AB3129" t="str">
            <v>Non</v>
          </cell>
          <cell r="AC3129" t="str">
            <v>Oui</v>
          </cell>
          <cell r="AD3129">
            <v>1.5</v>
          </cell>
          <cell r="AE3129">
            <v>1.86</v>
          </cell>
        </row>
        <row r="3130">
          <cell r="A3130" t="str">
            <v>LU0106817157</v>
          </cell>
          <cell r="B3130" t="str">
            <v>Schroder ISF Emerging Europe A Acc EUR</v>
          </cell>
          <cell r="D3130">
            <v>6</v>
          </cell>
          <cell r="E3130" t="str">
            <v>SICAV</v>
          </cell>
          <cell r="F3130" t="str">
            <v>Schroder IM</v>
          </cell>
          <cell r="G3130" t="str">
            <v>Schroder Investment Management (Europe) S.A.</v>
          </cell>
          <cell r="H3130" t="str">
            <v>EUR</v>
          </cell>
          <cell r="I3130" t="str">
            <v>MSCI EM Europe 10/40 NR EUR</v>
          </cell>
          <cell r="J3130" t="str">
            <v>www.schroders.com</v>
          </cell>
          <cell r="K3130" t="str">
            <v>Actions Europe Emergente</v>
          </cell>
          <cell r="L3130" t="str">
            <v>Europe Fonds ouverts  - Actions Europe Emergente</v>
          </cell>
          <cell r="M3130" t="str">
            <v>FH00</v>
          </cell>
          <cell r="N3130" t="str">
            <v>FH00B</v>
          </cell>
          <cell r="O3130" t="str">
            <v>Quotidien</v>
          </cell>
          <cell r="P3130" t="str">
            <v>Austria;Belgium;Switzerland;Chile;Germany;Denmark;Spain;Finland;France;United Kingdom;Gibraltar;Greece;Hong Kong;Italy;South Korea;Luxembourg;Macao;Netherlands;Norway;Poland;Portugal;Singapore;Sweden;</v>
          </cell>
          <cell r="Q3130" t="str">
            <v>Non</v>
          </cell>
          <cell r="R3130" t="str">
            <v/>
          </cell>
          <cell r="S3130" t="str">
            <v/>
          </cell>
          <cell r="T3130" t="str">
            <v>Europe</v>
          </cell>
          <cell r="U3130" t="str">
            <v>Europe Emerging Mkts</v>
          </cell>
          <cell r="V3130">
            <v>6</v>
          </cell>
          <cell r="W3130" t="str">
            <v>Non</v>
          </cell>
          <cell r="X3130" t="str">
            <v>Cap</v>
          </cell>
          <cell r="Y3130" t="str">
            <v>12h00</v>
          </cell>
          <cell r="Z3130" t="str">
            <v>Cut Off: 12h00  Val:J+3</v>
          </cell>
          <cell r="AB3130" t="str">
            <v>Non</v>
          </cell>
          <cell r="AC3130" t="str">
            <v>Oui</v>
          </cell>
          <cell r="AD3130">
            <v>1.5</v>
          </cell>
          <cell r="AE3130">
            <v>1.86</v>
          </cell>
        </row>
        <row r="3131">
          <cell r="A3131" t="str">
            <v>LU0106235533</v>
          </cell>
          <cell r="B3131" t="str">
            <v>Schroder ISF EURO Bond A Acc EUR</v>
          </cell>
          <cell r="C3131" t="str">
            <v/>
          </cell>
          <cell r="D3131">
            <v>3</v>
          </cell>
          <cell r="E3131" t="str">
            <v>SICAV</v>
          </cell>
          <cell r="F3131" t="str">
            <v>Schroder IM</v>
          </cell>
          <cell r="G3131" t="str">
            <v>Schroder Investment Management (Europe) S.A.</v>
          </cell>
          <cell r="H3131" t="str">
            <v>EUR</v>
          </cell>
          <cell r="I3131" t="str">
            <v>BBgBarc Euro Agg Bond TR EUR</v>
          </cell>
          <cell r="J3131" t="str">
            <v>www.schroders.com</v>
          </cell>
          <cell r="K3131" t="str">
            <v>Obligations Diversifiées EUR</v>
          </cell>
          <cell r="L3131" t="str">
            <v>Europe Fonds ouverts  - Obligations EUR Diversifiées</v>
          </cell>
          <cell r="M3131" t="str">
            <v>BBDA</v>
          </cell>
          <cell r="N3131" t="str">
            <v>BBDAB</v>
          </cell>
          <cell r="O3131" t="str">
            <v>Quotidien</v>
          </cell>
          <cell r="P3131" t="str">
            <v>Austria;Belgium;Bulgaria;Switzerland;Germany;Denmark;Spain;Finland;France;United Kingdom;Gibraltar;Greece;Hong Kong;Italy;South Korea;Luxembourg;Macao;Netherlands;Norway;Poland;Portugal;Sweden;</v>
          </cell>
          <cell r="Q3131" t="str">
            <v>Non</v>
          </cell>
          <cell r="R3131" t="str">
            <v/>
          </cell>
          <cell r="S3131" t="str">
            <v>+ 85 ans</v>
          </cell>
          <cell r="T3131" t="str">
            <v>Zone Euro</v>
          </cell>
          <cell r="U3131" t="str">
            <v>Euroland</v>
          </cell>
          <cell r="V3131">
            <v>3</v>
          </cell>
          <cell r="W3131" t="str">
            <v>Non</v>
          </cell>
          <cell r="X3131" t="str">
            <v>Cap</v>
          </cell>
          <cell r="Y3131" t="str">
            <v>12h00</v>
          </cell>
          <cell r="Z3131" t="str">
            <v>Cut Off: 12h00  Val:J+3</v>
          </cell>
          <cell r="AB3131" t="str">
            <v>Non</v>
          </cell>
          <cell r="AC3131" t="str">
            <v>Oui</v>
          </cell>
          <cell r="AD3131">
            <v>0.75</v>
          </cell>
          <cell r="AE3131">
            <v>0.95</v>
          </cell>
        </row>
        <row r="3132">
          <cell r="A3132" t="str">
            <v>LU0113257694</v>
          </cell>
          <cell r="B3132" t="str">
            <v>Schroder ISF EURO Corp Bd A Acc EUR</v>
          </cell>
          <cell r="C3132" t="str">
            <v/>
          </cell>
          <cell r="D3132">
            <v>6</v>
          </cell>
          <cell r="E3132" t="str">
            <v>SICAV</v>
          </cell>
          <cell r="F3132" t="str">
            <v>Schroder IM</v>
          </cell>
          <cell r="G3132" t="str">
            <v>Schroder Investment Management (Europe) S.A.</v>
          </cell>
          <cell r="H3132" t="str">
            <v>EUR</v>
          </cell>
          <cell r="I3132" t="str">
            <v>ICE BofA Euro Corporate TR EUR</v>
          </cell>
          <cell r="J3132" t="str">
            <v>www.schroders.com</v>
          </cell>
          <cell r="K3132" t="str">
            <v>Emprunts Privés EUR</v>
          </cell>
          <cell r="L3132" t="str">
            <v>Europe Fonds ouverts  - Obligations EUR Emprunts Privés</v>
          </cell>
          <cell r="M3132" t="str">
            <v>BCLA</v>
          </cell>
          <cell r="N3132" t="str">
            <v>BCLAB</v>
          </cell>
          <cell r="O3132" t="str">
            <v>Quotidien</v>
          </cell>
          <cell r="P3132" t="str">
            <v>Austria;Belgium;Switzerland;Chile;Germany;Denmark;Spain;Finland;France;United Kingdom;Gibraltar;Greece;Hong Kong;Italy;South Korea;Luxembourg;Macao;Malta;Netherlands;Norway;Poland;Portugal;Singapore;Sweden;</v>
          </cell>
          <cell r="Q3132" t="str">
            <v>Non</v>
          </cell>
          <cell r="R3132" t="str">
            <v/>
          </cell>
          <cell r="S3132" t="str">
            <v>+ 85 ans</v>
          </cell>
          <cell r="T3132" t="str">
            <v>Zone Euro</v>
          </cell>
          <cell r="U3132" t="str">
            <v>Euroland</v>
          </cell>
          <cell r="V3132">
            <v>3</v>
          </cell>
          <cell r="W3132" t="str">
            <v>Non</v>
          </cell>
          <cell r="X3132" t="str">
            <v>Cap</v>
          </cell>
          <cell r="Y3132" t="str">
            <v>13h00</v>
          </cell>
          <cell r="AB3132" t="str">
            <v>Non</v>
          </cell>
          <cell r="AC3132" t="str">
            <v>Oui</v>
          </cell>
          <cell r="AD3132">
            <v>0.75</v>
          </cell>
          <cell r="AE3132">
            <v>1.04</v>
          </cell>
        </row>
        <row r="3133">
          <cell r="A3133" t="str">
            <v>LU0106235293</v>
          </cell>
          <cell r="B3133" t="str">
            <v>Schroder ISF EURO Equity A Acc EUR</v>
          </cell>
          <cell r="C3133" t="str">
            <v/>
          </cell>
          <cell r="D3133">
            <v>8</v>
          </cell>
          <cell r="E3133" t="str">
            <v>SICAV</v>
          </cell>
          <cell r="F3133" t="str">
            <v>Schroder IM</v>
          </cell>
          <cell r="G3133" t="str">
            <v>Schroder Investment Management (Europe) S.A.</v>
          </cell>
          <cell r="H3133" t="str">
            <v>EUR</v>
          </cell>
          <cell r="I3133" t="str">
            <v>MSCI EMU NR EUR</v>
          </cell>
          <cell r="J3133" t="str">
            <v>www.schroders.com</v>
          </cell>
          <cell r="K3133" t="str">
            <v>Actions Zone Euro Grandes Capitalisations</v>
          </cell>
          <cell r="L3133" t="str">
            <v>Europe Fonds ouverts  - Actions Zone Euro Grandes Cap.</v>
          </cell>
          <cell r="M3133" t="str">
            <v>FBAA</v>
          </cell>
          <cell r="N3133" t="str">
            <v>FBAAB</v>
          </cell>
          <cell r="O3133" t="str">
            <v>Quotidien</v>
          </cell>
          <cell r="P3133" t="str">
            <v>Austria;Belgium;Switzerland;Chile;Germany;Denmark;Spain;Finland;France;United Kingdom;Gibraltar;Greece;Hong Kong;Italy;Luxembourg;Macao;Netherlands;Norway;Poland;Portugal;Singapore;Sweden;</v>
          </cell>
          <cell r="Q3133" t="str">
            <v>Oui</v>
          </cell>
          <cell r="R3133" t="str">
            <v/>
          </cell>
          <cell r="S3133" t="str">
            <v/>
          </cell>
          <cell r="T3133" t="str">
            <v>Zone Euro</v>
          </cell>
          <cell r="U3133" t="str">
            <v>Euroland</v>
          </cell>
          <cell r="V3133">
            <v>6</v>
          </cell>
          <cell r="W3133" t="str">
            <v>Non</v>
          </cell>
          <cell r="X3133" t="str">
            <v>Cap</v>
          </cell>
          <cell r="Y3133" t="str">
            <v>12h00</v>
          </cell>
          <cell r="Z3133" t="str">
            <v>Cut Off: 12h00  Val:J+3</v>
          </cell>
          <cell r="AB3133" t="str">
            <v>Non</v>
          </cell>
          <cell r="AC3133" t="str">
            <v>Oui</v>
          </cell>
          <cell r="AD3133">
            <v>1.5</v>
          </cell>
          <cell r="AE3133">
            <v>1.84</v>
          </cell>
        </row>
        <row r="3134">
          <cell r="A3134" t="str">
            <v>LU1046234768</v>
          </cell>
          <cell r="B3134" t="str">
            <v>Schroder ISF Eurp Alp Abs Rt A Acc EUR</v>
          </cell>
          <cell r="C3134" t="str">
            <v>Fonds fermé à la souscription le 29/02/2016 (Expert, Premium, 1818), rouvert mais attente demande terrain</v>
          </cell>
          <cell r="D3134">
            <v>3</v>
          </cell>
          <cell r="E3134" t="str">
            <v>SICAV</v>
          </cell>
          <cell r="F3134" t="str">
            <v>Schroder IM</v>
          </cell>
          <cell r="G3134" t="str">
            <v>Schroder Investment Management (Europe) S.A.</v>
          </cell>
          <cell r="H3134" t="str">
            <v>EUR</v>
          </cell>
          <cell r="I3134" t="str">
            <v>Pas d'indice de référence</v>
          </cell>
          <cell r="J3134" t="str">
            <v>www.schroders.com</v>
          </cell>
          <cell r="K3134" t="str">
            <v>Gestion Alternative</v>
          </cell>
          <cell r="L3134" t="str">
            <v>Europe Fonds ouverts  - Alt - Market Neutral - Actions</v>
          </cell>
          <cell r="M3134" t="str">
            <v>D000</v>
          </cell>
          <cell r="N3134" t="str">
            <v>D000B</v>
          </cell>
          <cell r="O3134" t="str">
            <v>Quotidien</v>
          </cell>
          <cell r="P3134" t="str">
            <v>Austria;Belgium;Switzerland;Germany;Denmark;Spain;Finland;France;United Kingdom;Greece;Hungary;Ireland;Italy;Luxembourg;Netherlands;Norway;Poland;Sweden;</v>
          </cell>
          <cell r="Q3134" t="str">
            <v>Non</v>
          </cell>
          <cell r="R3134" t="str">
            <v/>
          </cell>
          <cell r="S3134" t="str">
            <v>+ 85 ans</v>
          </cell>
          <cell r="T3134" t="str">
            <v>Europe</v>
          </cell>
          <cell r="U3134" t="str">
            <v>Europe</v>
          </cell>
          <cell r="V3134">
            <v>5</v>
          </cell>
          <cell r="W3134" t="str">
            <v>Non</v>
          </cell>
          <cell r="X3134" t="str">
            <v>Cap</v>
          </cell>
          <cell r="Y3134" t="str">
            <v>13h00</v>
          </cell>
          <cell r="Z3134" t="str">
            <v>J+3</v>
          </cell>
          <cell r="AB3134" t="str">
            <v>Oui</v>
          </cell>
          <cell r="AC3134" t="str">
            <v>Oui</v>
          </cell>
          <cell r="AD3134">
            <v>2</v>
          </cell>
          <cell r="AE3134">
            <v>2.4</v>
          </cell>
        </row>
        <row r="3135">
          <cell r="A3135" t="str">
            <v>LU0246035637</v>
          </cell>
          <cell r="B3135" t="str">
            <v>Schroder ISF Eurp Spec Sits A Acc EUR</v>
          </cell>
          <cell r="C3135" t="str">
            <v/>
          </cell>
          <cell r="D3135">
            <v>9</v>
          </cell>
          <cell r="E3135" t="str">
            <v>SICAV</v>
          </cell>
          <cell r="F3135" t="str">
            <v>Schroder IM</v>
          </cell>
          <cell r="G3135" t="str">
            <v>Schroder Investment Management (Europe) S.A.</v>
          </cell>
          <cell r="H3135" t="str">
            <v>EUR</v>
          </cell>
          <cell r="I3135" t="str">
            <v>MSCI Europe NR EUR</v>
          </cell>
          <cell r="J3135" t="str">
            <v>www.schroders.com</v>
          </cell>
          <cell r="K3135" t="str">
            <v>Actions Europe Grandes Capitalisations Croissance</v>
          </cell>
          <cell r="L3135" t="str">
            <v>Europe Fonds ouverts  - Actions Europe Gdes Cap. Croissance</v>
          </cell>
          <cell r="M3135" t="str">
            <v>FCBC</v>
          </cell>
          <cell r="N3135" t="str">
            <v>FCBCB</v>
          </cell>
          <cell r="O3135" t="str">
            <v>Quotidien</v>
          </cell>
          <cell r="P3135" t="str">
            <v>Austria;Belgium;Switzerland;Chile;Germany;Denmark;Spain;Finland;France;United Kingdom;Gibraltar;Greece;Italy;Luxembourg;Malta;Netherlands;Norway;Poland;Portugal;Singapore;Sweden;</v>
          </cell>
          <cell r="Q3135" t="str">
            <v>Non</v>
          </cell>
          <cell r="R3135" t="str">
            <v/>
          </cell>
          <cell r="S3135" t="str">
            <v/>
          </cell>
          <cell r="T3135" t="str">
            <v>Europe</v>
          </cell>
          <cell r="U3135" t="str">
            <v>Europe</v>
          </cell>
          <cell r="V3135">
            <v>6</v>
          </cell>
          <cell r="W3135" t="str">
            <v>Non</v>
          </cell>
          <cell r="X3135" t="str">
            <v>Cap</v>
          </cell>
          <cell r="Y3135" t="str">
            <v>12h00</v>
          </cell>
          <cell r="Z3135" t="str">
            <v>Cut Off: 12h00  Val:J+3</v>
          </cell>
          <cell r="AB3135" t="str">
            <v>Oui</v>
          </cell>
          <cell r="AC3135" t="str">
            <v>Oui</v>
          </cell>
          <cell r="AD3135">
            <v>1.5</v>
          </cell>
          <cell r="AE3135">
            <v>1.84</v>
          </cell>
        </row>
        <row r="3136">
          <cell r="A3136" t="str">
            <v>LU0246036288</v>
          </cell>
          <cell r="B3136" t="str">
            <v>Schroder ISF Eurp Spec Sits C Acc EUR</v>
          </cell>
          <cell r="C3136" t="str">
            <v>Clean share</v>
          </cell>
          <cell r="D3136">
            <v>2</v>
          </cell>
          <cell r="E3136" t="str">
            <v>SICAV</v>
          </cell>
          <cell r="F3136" t="str">
            <v>Schroder IM</v>
          </cell>
          <cell r="G3136" t="str">
            <v>Schroder Investment Management (Europe) S.A.</v>
          </cell>
          <cell r="H3136" t="str">
            <v>EUR</v>
          </cell>
          <cell r="I3136" t="str">
            <v>MSCI Europe NR EUR</v>
          </cell>
          <cell r="J3136" t="str">
            <v>www.schroders.com</v>
          </cell>
          <cell r="K3136" t="str">
            <v>Actions Europe Grandes Capitalisations Croissance</v>
          </cell>
          <cell r="L3136" t="str">
            <v>Europe Fonds ouverts  - Actions Europe Gdes Cap. Croissance</v>
          </cell>
          <cell r="M3136" t="str">
            <v>FCBC</v>
          </cell>
          <cell r="N3136" t="str">
            <v>FCBCB</v>
          </cell>
          <cell r="O3136" t="str">
            <v>Quotidien</v>
          </cell>
          <cell r="P3136" t="str">
            <v>United Arab Emirates;Austria;Bulgaria;Switzerland;Germany;Denmark;Spain;Finland;France;United Kingdom;Gibraltar;Greece;Iceland;Italy;Liechtenstein;Luxembourg;Malta;Netherlands;Norway;Poland;Singapore;Sweden;Taiwan;</v>
          </cell>
          <cell r="Q3136" t="str">
            <v>Non</v>
          </cell>
          <cell r="R3136" t="str">
            <v/>
          </cell>
          <cell r="S3136" t="str">
            <v/>
          </cell>
          <cell r="T3136" t="str">
            <v>Europe</v>
          </cell>
          <cell r="U3136" t="str">
            <v>Europe</v>
          </cell>
          <cell r="V3136">
            <v>6</v>
          </cell>
          <cell r="W3136" t="str">
            <v>Non</v>
          </cell>
          <cell r="X3136" t="str">
            <v>Cap</v>
          </cell>
          <cell r="Y3136" t="str">
            <v>13h00</v>
          </cell>
          <cell r="Z3136" t="str">
            <v>J+3</v>
          </cell>
          <cell r="AB3136" t="str">
            <v>Oui</v>
          </cell>
          <cell r="AC3136" t="str">
            <v>Oui</v>
          </cell>
          <cell r="AD3136">
            <v>0.75</v>
          </cell>
          <cell r="AE3136">
            <v>1.04</v>
          </cell>
        </row>
        <row r="3137">
          <cell r="A3137" t="str">
            <v>LU0562313402</v>
          </cell>
          <cell r="B3137" t="str">
            <v>Schroder ISF Frntr Mkts Eq A Acc USD</v>
          </cell>
          <cell r="D3137">
            <v>3</v>
          </cell>
          <cell r="E3137" t="str">
            <v>SICAV</v>
          </cell>
          <cell r="F3137" t="str">
            <v>Schroder IM</v>
          </cell>
          <cell r="G3137" t="str">
            <v>Schroder Investment Management (Europe) S.A.</v>
          </cell>
          <cell r="H3137" t="str">
            <v>USD</v>
          </cell>
          <cell r="I3137" t="str">
            <v>MSCI Frontier Markets NR USD</v>
          </cell>
          <cell r="J3137" t="str">
            <v>www.schroders.com</v>
          </cell>
          <cell r="K3137" t="str">
            <v>Actions Marchés Emergents</v>
          </cell>
          <cell r="L3137" t="str">
            <v>Europe Fonds ouverts  - Actions Marchés Frontières</v>
          </cell>
          <cell r="M3137" t="str">
            <v>FJ00</v>
          </cell>
          <cell r="N3137" t="str">
            <v>FJ00B</v>
          </cell>
          <cell r="O3137" t="str">
            <v>Quotidien</v>
          </cell>
          <cell r="P3137" t="str">
            <v>Austria;Belgium;Bulgaria;Switzerland;Germany;Denmark;Spain;Finland;France;United Kingdom;Gibraltar;Greece;Hong Kong;Italy;Luxembourg;Netherlands;Norway;Poland;Singapore;Sweden;</v>
          </cell>
          <cell r="Q3137" t="str">
            <v>Non</v>
          </cell>
          <cell r="R3137" t="str">
            <v/>
          </cell>
          <cell r="S3137" t="str">
            <v>+ 85 ans</v>
          </cell>
          <cell r="T3137" t="str">
            <v>Marchés Emergents</v>
          </cell>
          <cell r="U3137" t="str">
            <v>Global Emerging Mkts</v>
          </cell>
          <cell r="V3137">
            <v>5</v>
          </cell>
          <cell r="W3137" t="str">
            <v>Non</v>
          </cell>
          <cell r="X3137" t="str">
            <v>Cap</v>
          </cell>
          <cell r="Y3137" t="str">
            <v>13h00</v>
          </cell>
          <cell r="Z3137" t="str">
            <v>J+3</v>
          </cell>
          <cell r="AB3137" t="str">
            <v>Non</v>
          </cell>
          <cell r="AC3137" t="str">
            <v>Oui</v>
          </cell>
          <cell r="AD3137">
            <v>1.5</v>
          </cell>
          <cell r="AE3137">
            <v>1.98</v>
          </cell>
        </row>
        <row r="3138">
          <cell r="A3138" t="str">
            <v>LU0302446645</v>
          </cell>
          <cell r="B3138" t="str">
            <v>Schroder ISF Glb Clmt Chg Eq A Acc EUR</v>
          </cell>
          <cell r="D3138">
            <v>2</v>
          </cell>
          <cell r="E3138" t="str">
            <v>SICAV</v>
          </cell>
          <cell r="F3138" t="str">
            <v>Schroder IM</v>
          </cell>
          <cell r="G3138" t="str">
            <v>Schroder Investment Management (Europe) S.A.</v>
          </cell>
          <cell r="H3138" t="str">
            <v>EUR</v>
          </cell>
          <cell r="I3138" t="str">
            <v>MSCI World NR USD</v>
          </cell>
          <cell r="J3138" t="str">
            <v>www.schroders.com</v>
          </cell>
          <cell r="K3138" t="str">
            <v>Secteur Ecologie</v>
          </cell>
          <cell r="L3138" t="str">
            <v>Europe Fonds ouverts  - Actions Secteur Ecologie</v>
          </cell>
          <cell r="M3138" t="str">
            <v>G0E0</v>
          </cell>
          <cell r="N3138" t="str">
            <v>G0E0B</v>
          </cell>
          <cell r="O3138" t="str">
            <v>Quotidien</v>
          </cell>
          <cell r="P3138" t="str">
            <v>Austria;Belgium;Bulgaria;Switzerland;Germany;Denmark;Spain;Finland;France;United Kingdom;Gibraltar;Greece;Hong Kong;Iceland;Luxembourg;Macao;Netherlands;Norway;Poland;Portugal;Singapore;Sweden;</v>
          </cell>
          <cell r="Q3138" t="str">
            <v>Non</v>
          </cell>
          <cell r="R3138" t="str">
            <v/>
          </cell>
          <cell r="S3138" t="str">
            <v/>
          </cell>
          <cell r="T3138" t="str">
            <v>International</v>
          </cell>
          <cell r="U3138" t="str">
            <v>Global</v>
          </cell>
          <cell r="V3138">
            <v>6</v>
          </cell>
          <cell r="W3138" t="str">
            <v>Non</v>
          </cell>
          <cell r="X3138" t="str">
            <v>Cap</v>
          </cell>
          <cell r="Y3138" t="str">
            <v>13h00</v>
          </cell>
          <cell r="Z3138" t="str">
            <v>J+3</v>
          </cell>
          <cell r="AA3138" t="str">
            <v>Label ISR 052020</v>
          </cell>
          <cell r="AB3138" t="str">
            <v>Oui</v>
          </cell>
          <cell r="AC3138" t="str">
            <v>Oui</v>
          </cell>
          <cell r="AD3138">
            <v>1.5</v>
          </cell>
          <cell r="AE3138">
            <v>1.84</v>
          </cell>
        </row>
        <row r="3139">
          <cell r="A3139" t="str">
            <v>LU0279459456</v>
          </cell>
          <cell r="B3139" t="str">
            <v>Schroder ISF Glb Em Mkt Opps A Acc EUR</v>
          </cell>
          <cell r="D3139">
            <v>2</v>
          </cell>
          <cell r="E3139" t="str">
            <v>SICAV</v>
          </cell>
          <cell r="F3139" t="str">
            <v>Schroder IM</v>
          </cell>
          <cell r="G3139" t="str">
            <v>Schroder Investment Management (Europe) S.A.</v>
          </cell>
          <cell r="H3139" t="str">
            <v>EUR</v>
          </cell>
          <cell r="I3139" t="str">
            <v>MSCI EM NR USD</v>
          </cell>
          <cell r="J3139" t="str">
            <v>www.schroders.com</v>
          </cell>
          <cell r="K3139" t="str">
            <v>Actions Marchés Emergents</v>
          </cell>
          <cell r="L3139" t="str">
            <v>Europe Fonds ouverts  - Actions Marchés Emergents</v>
          </cell>
          <cell r="M3139" t="str">
            <v>FJ00</v>
          </cell>
          <cell r="N3139" t="str">
            <v>FJ00B</v>
          </cell>
          <cell r="O3139" t="str">
            <v>Quotidien</v>
          </cell>
          <cell r="P3139" t="str">
            <v>Austria;Belgium;Bulgaria;Switzerland;Czech Republic;Germany;Denmark;Spain;Finland;France;United Kingdom;Gibraltar;Greece;Hong Kong;Hungary;Iceland;Italy;Liechtenstein;Luxembourg;Macao;Malta;Netherlands;Norway;Poland;Portugal;Singapore;Sweden;</v>
          </cell>
          <cell r="Q3139" t="str">
            <v>Non</v>
          </cell>
          <cell r="R3139" t="str">
            <v/>
          </cell>
          <cell r="S3139" t="str">
            <v/>
          </cell>
          <cell r="T3139" t="str">
            <v>Marchés Emergents</v>
          </cell>
          <cell r="U3139" t="str">
            <v>Global Emerging Mkts</v>
          </cell>
          <cell r="V3139">
            <v>6</v>
          </cell>
          <cell r="W3139" t="str">
            <v>Non</v>
          </cell>
          <cell r="X3139" t="str">
            <v>Cap</v>
          </cell>
          <cell r="Y3139" t="str">
            <v>12h00</v>
          </cell>
          <cell r="Z3139" t="str">
            <v>J+3</v>
          </cell>
          <cell r="AB3139" t="str">
            <v>Non</v>
          </cell>
          <cell r="AC3139" t="str">
            <v>Oui</v>
          </cell>
          <cell r="AD3139">
            <v>1.5</v>
          </cell>
          <cell r="AE3139">
            <v>1.86</v>
          </cell>
        </row>
        <row r="3140">
          <cell r="A3140" t="str">
            <v>LU0180781048</v>
          </cell>
          <cell r="B3140" t="str">
            <v>Schroder ISF Glb InflLnkdBd A Acc EUR</v>
          </cell>
          <cell r="D3140">
            <v>2</v>
          </cell>
          <cell r="E3140" t="str">
            <v>SICAV</v>
          </cell>
          <cell r="F3140" t="str">
            <v>Schroder IM</v>
          </cell>
          <cell r="G3140" t="str">
            <v>Schroder Investment Management (Europe) S.A.</v>
          </cell>
          <cell r="H3140" t="str">
            <v>EUR</v>
          </cell>
          <cell r="I3140" t="str">
            <v>ICE BofA Gbl Infln-Lnkd Govt TR HEUR</v>
          </cell>
          <cell r="J3140" t="str">
            <v>www.schroders.com</v>
          </cell>
          <cell r="K3140" t="str">
            <v>Obligations Indexées Inflation Couverte</v>
          </cell>
          <cell r="L3140" t="str">
            <v>Europe Fonds ouverts  - Obligations Internationales Indexées sur l'Inflation Couvertes en EUR</v>
          </cell>
          <cell r="M3140" t="str">
            <v>BABC</v>
          </cell>
          <cell r="N3140" t="str">
            <v>BABCB</v>
          </cell>
          <cell r="O3140" t="str">
            <v>Quotidien</v>
          </cell>
          <cell r="P3140" t="str">
            <v>Austria;Belgium;Bulgaria;Switzerland;Czech Republic;Germany;Denmark;Spain;Finland;France;United Kingdom;Gibraltar;Greece;Hong Kong;Hungary;Iceland;Italy;South Korea;Liechtenstein;Luxembourg;Macao;Netherlands;Norway;Poland;Portugal;Singapore;Slovakia;Swede</v>
          </cell>
          <cell r="Q3140" t="str">
            <v>Non</v>
          </cell>
          <cell r="R3140" t="str">
            <v/>
          </cell>
          <cell r="S3140" t="str">
            <v>+ 85 ans</v>
          </cell>
          <cell r="T3140" t="str">
            <v>International</v>
          </cell>
          <cell r="U3140" t="str">
            <v>Global</v>
          </cell>
          <cell r="V3140">
            <v>4</v>
          </cell>
          <cell r="W3140" t="str">
            <v>Non</v>
          </cell>
          <cell r="X3140" t="str">
            <v>Cap</v>
          </cell>
          <cell r="Y3140" t="str">
            <v>13h00</v>
          </cell>
          <cell r="Z3140" t="str">
            <v>J+2</v>
          </cell>
          <cell r="AB3140" t="str">
            <v>Oui</v>
          </cell>
          <cell r="AC3140" t="str">
            <v>Oui</v>
          </cell>
          <cell r="AD3140">
            <v>0.75</v>
          </cell>
          <cell r="AE3140">
            <v>0.94</v>
          </cell>
        </row>
        <row r="3141">
          <cell r="A3141" t="str">
            <v>LU0224509132</v>
          </cell>
          <cell r="B3141" t="str">
            <v>Schroder ISF Global Cities A Acc EUR H</v>
          </cell>
          <cell r="D3141">
            <v>1</v>
          </cell>
          <cell r="E3141" t="str">
            <v>SICAV</v>
          </cell>
          <cell r="F3141" t="str">
            <v>Schroder IM</v>
          </cell>
          <cell r="G3141" t="str">
            <v>Schroder Investment Management (Europe) S.A.</v>
          </cell>
          <cell r="H3141" t="str">
            <v>EUR</v>
          </cell>
          <cell r="I3141" t="str">
            <v>Pas d'indice de référence</v>
          </cell>
          <cell r="J3141" t="str">
            <v>www.schroders.com</v>
          </cell>
          <cell r="K3141" t="str">
            <v>Secteur Immobilier International</v>
          </cell>
          <cell r="L3141" t="str">
            <v>Europe Fonds ouverts  - Immobilier - Indirect Autres</v>
          </cell>
          <cell r="M3141" t="str">
            <v>G0J0</v>
          </cell>
          <cell r="N3141" t="str">
            <v>G0J0B</v>
          </cell>
          <cell r="O3141" t="str">
            <v>Quotidien</v>
          </cell>
          <cell r="P3141" t="str">
            <v>Austria;Belgium;Switzerland;Chile;Germany;Denmark;Spain;Finland;France;United Kingdom;Gibraltar;Greece;Italy;Luxembourg;Macao;Netherlands;Norway;Poland;Portugal;Singapore;Sweden;</v>
          </cell>
          <cell r="Q3141" t="str">
            <v>Non</v>
          </cell>
          <cell r="R3141" t="str">
            <v/>
          </cell>
          <cell r="S3141" t="str">
            <v/>
          </cell>
          <cell r="T3141" t="str">
            <v>International</v>
          </cell>
          <cell r="U3141" t="str">
            <v>Global</v>
          </cell>
          <cell r="V3141">
            <v>6</v>
          </cell>
          <cell r="W3141" t="str">
            <v>Non</v>
          </cell>
          <cell r="X3141" t="str">
            <v>Cap</v>
          </cell>
          <cell r="AB3141" t="str">
            <v>Oui</v>
          </cell>
          <cell r="AC3141" t="str">
            <v>Oui</v>
          </cell>
          <cell r="AD3141">
            <v>1.5</v>
          </cell>
          <cell r="AE3141">
            <v>1.87</v>
          </cell>
        </row>
        <row r="3142">
          <cell r="A3142" t="str">
            <v>LU0757360457</v>
          </cell>
          <cell r="B3142" t="str">
            <v>Schroder ISF Glbl MA Inc A Acc EUR H</v>
          </cell>
          <cell r="D3142">
            <v>5</v>
          </cell>
          <cell r="E3142" t="str">
            <v>SICAV</v>
          </cell>
          <cell r="F3142" t="str">
            <v>Schroder IM</v>
          </cell>
          <cell r="G3142" t="str">
            <v>Schroder Investment Management (Europe) S.A.</v>
          </cell>
          <cell r="H3142" t="str">
            <v>EUR</v>
          </cell>
          <cell r="I3142" t="str">
            <v>Pas d'indice de référence</v>
          </cell>
          <cell r="J3142" t="str">
            <v>www.schroders.com</v>
          </cell>
          <cell r="K3142" t="str">
            <v>Mixtes EUR Equilibrés</v>
          </cell>
          <cell r="L3142" t="str">
            <v>Europe Fonds ouverts  - Allocation EUR Modérée - International</v>
          </cell>
          <cell r="M3142" t="str">
            <v>EABA</v>
          </cell>
          <cell r="N3142" t="str">
            <v>EABAB</v>
          </cell>
          <cell r="O3142" t="str">
            <v>Quotidien</v>
          </cell>
          <cell r="P3142" t="str">
            <v>Austria;Belgium;Bulgaria;Switzerland;Germany;Denmark;Spain;Finland;France;United Kingdom;Gibraltar;Greece;Hong Kong;Italy;Luxembourg;Malta;Netherlands;Norway;Poland;Portugal;Sweden;</v>
          </cell>
          <cell r="Q3142" t="str">
            <v>Non</v>
          </cell>
          <cell r="R3142" t="str">
            <v/>
          </cell>
          <cell r="S3142" t="str">
            <v>+ 85 ans</v>
          </cell>
          <cell r="T3142" t="str">
            <v>International</v>
          </cell>
          <cell r="U3142" t="str">
            <v>Global</v>
          </cell>
          <cell r="V3142">
            <v>4</v>
          </cell>
          <cell r="W3142" t="str">
            <v>Non</v>
          </cell>
          <cell r="X3142" t="str">
            <v>Cap</v>
          </cell>
          <cell r="Y3142" t="str">
            <v>12h00</v>
          </cell>
          <cell r="Z3142" t="str">
            <v>Cut Off: 12h00? Val:J+3?</v>
          </cell>
          <cell r="AA3142" t="str">
            <v>Label ISR 062021</v>
          </cell>
          <cell r="AB3142" t="str">
            <v>Non</v>
          </cell>
          <cell r="AC3142" t="str">
            <v>Oui</v>
          </cell>
          <cell r="AD3142">
            <v>1.25</v>
          </cell>
          <cell r="AE3142">
            <v>1.58</v>
          </cell>
        </row>
        <row r="3143">
          <cell r="A3143" t="str">
            <v>LU0256331488</v>
          </cell>
          <cell r="B3143" t="str">
            <v>Schroder ISF Global Energy A Acc USD</v>
          </cell>
          <cell r="D3143">
            <v>4</v>
          </cell>
          <cell r="E3143" t="str">
            <v>SICAV</v>
          </cell>
          <cell r="F3143" t="str">
            <v>Schroder IM</v>
          </cell>
          <cell r="G3143" t="str">
            <v>Schroder Investment Management (Europe) S.A.</v>
          </cell>
          <cell r="H3143" t="str">
            <v>USD</v>
          </cell>
          <cell r="I3143" t="str">
            <v>MSCI World SMID Energy NR USD</v>
          </cell>
          <cell r="J3143" t="str">
            <v>www.schroders.com</v>
          </cell>
          <cell r="K3143" t="str">
            <v>Secteur Énergie</v>
          </cell>
          <cell r="L3143" t="str">
            <v>Europe Fonds ouverts  - Actions Secteur Energie</v>
          </cell>
          <cell r="M3143" t="str">
            <v>G0F0</v>
          </cell>
          <cell r="N3143" t="str">
            <v>G0F0B</v>
          </cell>
          <cell r="O3143" t="str">
            <v>Quotidien</v>
          </cell>
          <cell r="P3143" t="str">
            <v>Austria;Belgium;Switzerland;Germany;Denmark;Spain;Finland;France;United Kingdom;Gibraltar;Greece;Hong Kong;Italy;South Korea;Luxembourg;Macao;Malta;Netherlands;Norway;Poland;Portugal;Singapore;Sweden;</v>
          </cell>
          <cell r="Q3143" t="str">
            <v>Non</v>
          </cell>
          <cell r="R3143" t="str">
            <v>non résident</v>
          </cell>
          <cell r="S3143" t="str">
            <v/>
          </cell>
          <cell r="T3143" t="str">
            <v>International</v>
          </cell>
          <cell r="U3143" t="str">
            <v>Global</v>
          </cell>
          <cell r="V3143">
            <v>7</v>
          </cell>
          <cell r="W3143" t="str">
            <v>Non</v>
          </cell>
          <cell r="X3143" t="str">
            <v>Cap</v>
          </cell>
          <cell r="Y3143" t="str">
            <v>12h00</v>
          </cell>
          <cell r="Z3143" t="str">
            <v>J+3</v>
          </cell>
          <cell r="AB3143" t="str">
            <v>Non</v>
          </cell>
          <cell r="AC3143" t="str">
            <v>Oui</v>
          </cell>
          <cell r="AD3143">
            <v>1.5</v>
          </cell>
          <cell r="AE3143">
            <v>1.85</v>
          </cell>
        </row>
        <row r="3144">
          <cell r="A3144" t="str">
            <v>LU0236737465</v>
          </cell>
          <cell r="B3144" t="str">
            <v>Schroder ISF Japanese Eq A Acc EUR Hdg</v>
          </cell>
          <cell r="C3144" t="str">
            <v/>
          </cell>
          <cell r="D3144">
            <v>2</v>
          </cell>
          <cell r="E3144" t="str">
            <v>SICAV</v>
          </cell>
          <cell r="F3144" t="str">
            <v>Schroder IM</v>
          </cell>
          <cell r="G3144" t="str">
            <v>Schroder Investment Management (Europe) S.A.</v>
          </cell>
          <cell r="H3144" t="str">
            <v>EUR</v>
          </cell>
          <cell r="I3144" t="str">
            <v>Topix TR JPY</v>
          </cell>
          <cell r="J3144" t="str">
            <v>www.schroders.com</v>
          </cell>
          <cell r="K3144" t="str">
            <v>Actions autres</v>
          </cell>
          <cell r="L3144" t="str">
            <v>Europe Fonds ouverts  - Autres actions</v>
          </cell>
          <cell r="M3144" t="str">
            <v>FTZZ</v>
          </cell>
          <cell r="N3144" t="str">
            <v>FTZZB</v>
          </cell>
          <cell r="O3144" t="str">
            <v>Quotidien</v>
          </cell>
          <cell r="P3144" t="str">
            <v>Austria;Belgium;Switzerland;Chile;Germany;Denmark;Spain;Finland;France;United Kingdom;Gibraltar;Greece;Italy;Luxembourg;Macao;Netherlands;Norway;Poland;Portugal;Sweden;</v>
          </cell>
          <cell r="Q3144" t="str">
            <v>Non</v>
          </cell>
          <cell r="R3144" t="str">
            <v/>
          </cell>
          <cell r="S3144" t="str">
            <v/>
          </cell>
          <cell r="T3144" t="str">
            <v>Japon</v>
          </cell>
          <cell r="U3144" t="str">
            <v>Japon</v>
          </cell>
          <cell r="V3144">
            <v>6</v>
          </cell>
          <cell r="W3144" t="str">
            <v>Non</v>
          </cell>
          <cell r="X3144" t="str">
            <v>Cap</v>
          </cell>
          <cell r="AB3144" t="str">
            <v>Non</v>
          </cell>
          <cell r="AC3144" t="str">
            <v>Oui</v>
          </cell>
          <cell r="AD3144">
            <v>1.25</v>
          </cell>
          <cell r="AE3144">
            <v>1.62</v>
          </cell>
        </row>
        <row r="3145">
          <cell r="A3145" t="str">
            <v>LU0248181363</v>
          </cell>
          <cell r="B3145" t="str">
            <v>Schroder ISF Latin American A Acc EUR</v>
          </cell>
          <cell r="C3145" t="str">
            <v/>
          </cell>
          <cell r="D3145">
            <v>3</v>
          </cell>
          <cell r="E3145" t="str">
            <v>SICAV</v>
          </cell>
          <cell r="F3145" t="str">
            <v>Schroder IM</v>
          </cell>
          <cell r="G3145" t="str">
            <v>Schroder Investment Management (Europe) S.A.</v>
          </cell>
          <cell r="H3145" t="str">
            <v>EUR</v>
          </cell>
          <cell r="I3145" t="str">
            <v>MSCI EM Latin America 10/40 NR USD</v>
          </cell>
          <cell r="J3145" t="str">
            <v>www.schroders.com</v>
          </cell>
          <cell r="K3145" t="str">
            <v>Actions Amérique Latine</v>
          </cell>
          <cell r="L3145" t="str">
            <v>Europe Fonds ouverts  - Actions Amérique Latine</v>
          </cell>
          <cell r="M3145" t="str">
            <v>FR00</v>
          </cell>
          <cell r="N3145" t="str">
            <v>FR00B</v>
          </cell>
          <cell r="O3145" t="str">
            <v>Quotidien</v>
          </cell>
          <cell r="P3145" t="str">
            <v>Austria;Belgium;Switzerland;Chile;Germany;Denmark;Spain;Finland;France;United Kingdom;Gibraltar;Greece;Hong Kong;Italy;Luxembourg;Macao;Netherlands;Norway;Poland;Portugal;Singapore;Sweden;</v>
          </cell>
          <cell r="Q3145" t="str">
            <v>Non</v>
          </cell>
          <cell r="R3145" t="str">
            <v/>
          </cell>
          <cell r="S3145" t="str">
            <v/>
          </cell>
          <cell r="T3145" t="str">
            <v>Amérique Latine</v>
          </cell>
          <cell r="U3145" t="str">
            <v>Amérique Latine</v>
          </cell>
          <cell r="V3145">
            <v>6</v>
          </cell>
          <cell r="W3145" t="str">
            <v>Non</v>
          </cell>
          <cell r="X3145" t="str">
            <v>Cap</v>
          </cell>
          <cell r="Y3145" t="str">
            <v>12h00</v>
          </cell>
          <cell r="Z3145" t="str">
            <v>Cut Off: 12h00  Val:J+3</v>
          </cell>
          <cell r="AB3145" t="str">
            <v>Non</v>
          </cell>
          <cell r="AC3145" t="str">
            <v>Oui</v>
          </cell>
          <cell r="AD3145">
            <v>1.5</v>
          </cell>
          <cell r="AE3145">
            <v>1.88</v>
          </cell>
        </row>
        <row r="3146">
          <cell r="A3146" t="str">
            <v>LU0106259046</v>
          </cell>
          <cell r="B3146" t="str">
            <v>Schroder ISF Latin American A Acc USD</v>
          </cell>
          <cell r="C3146" t="str">
            <v/>
          </cell>
          <cell r="D3146">
            <v>1</v>
          </cell>
          <cell r="E3146" t="str">
            <v>SICAV</v>
          </cell>
          <cell r="F3146" t="str">
            <v>Schroder IM</v>
          </cell>
          <cell r="G3146" t="str">
            <v>Schroder Investment Management (Europe) S.A.</v>
          </cell>
          <cell r="H3146" t="str">
            <v>USD</v>
          </cell>
          <cell r="I3146" t="str">
            <v>MSCI EM Latin America 10/40 NR USD</v>
          </cell>
          <cell r="J3146" t="str">
            <v>www.schroders.com</v>
          </cell>
          <cell r="K3146" t="str">
            <v>Actions Amérique Latine</v>
          </cell>
          <cell r="L3146" t="str">
            <v>Europe Fonds ouverts  - Actions Amérique Latine</v>
          </cell>
          <cell r="M3146" t="str">
            <v>FR00</v>
          </cell>
          <cell r="N3146" t="str">
            <v>FR00B</v>
          </cell>
          <cell r="O3146" t="str">
            <v>Quotidien</v>
          </cell>
          <cell r="P3146" t="str">
            <v>Austria;Belgium;Switzerland;Chile;Germany;Denmark;Spain;Finland;France;United Kingdom;Gibraltar;Greece;Hong Kong;Italy;South Korea;Luxembourg;Macao;Netherlands;Norway;Peru;Poland;Portugal;Singapore;Sweden;</v>
          </cell>
          <cell r="Q3146" t="str">
            <v>Non</v>
          </cell>
          <cell r="R3146" t="str">
            <v>non résident</v>
          </cell>
          <cell r="S3146" t="str">
            <v/>
          </cell>
          <cell r="T3146" t="str">
            <v>Amérique Latine</v>
          </cell>
          <cell r="U3146" t="str">
            <v>Amérique Latine</v>
          </cell>
          <cell r="V3146">
            <v>7</v>
          </cell>
          <cell r="W3146" t="str">
            <v>Non</v>
          </cell>
          <cell r="X3146" t="str">
            <v>Cap</v>
          </cell>
          <cell r="Y3146" t="str">
            <v>12h00</v>
          </cell>
          <cell r="Z3146" t="str">
            <v>Cut Off: 12h00  Val:J+3</v>
          </cell>
          <cell r="AB3146" t="str">
            <v>Non</v>
          </cell>
          <cell r="AC3146" t="str">
            <v>Oui</v>
          </cell>
          <cell r="AD3146">
            <v>1.5</v>
          </cell>
          <cell r="AE3146">
            <v>1.88</v>
          </cell>
        </row>
        <row r="3147">
          <cell r="A3147" t="str">
            <v>LU0323591833</v>
          </cell>
          <cell r="B3147" t="str">
            <v>Schroder ISF QEP Glbl Qual A Acc EUR</v>
          </cell>
          <cell r="C3147" t="str">
            <v>Pour UBS</v>
          </cell>
          <cell r="D3147">
            <v>3</v>
          </cell>
          <cell r="E3147" t="str">
            <v>SICAV</v>
          </cell>
          <cell r="F3147" t="str">
            <v>Schroder IM</v>
          </cell>
          <cell r="G3147" t="str">
            <v>Schroder Investment Management (Europe) S.A.</v>
          </cell>
          <cell r="H3147" t="str">
            <v>EUR</v>
          </cell>
          <cell r="I3147" t="str">
            <v>MSCI ACWI NR USD</v>
          </cell>
          <cell r="J3147" t="str">
            <v>www.schroders.com</v>
          </cell>
          <cell r="K3147" t="str">
            <v>Actions International Grandes Capitalisations Mixte</v>
          </cell>
          <cell r="L3147" t="str">
            <v>Europe Fonds ouverts  - Actions Internationales Gdes Cap. Mixte</v>
          </cell>
          <cell r="M3147" t="str">
            <v>FEAD</v>
          </cell>
          <cell r="N3147" t="str">
            <v>FEADB</v>
          </cell>
          <cell r="O3147" t="str">
            <v>Quotidien</v>
          </cell>
          <cell r="P3147" t="str">
            <v>Austria;Belgium;Bulgaria;Switzerland;Germany;Denmark;Spain;Finland;France;United Kingdom;Gibraltar;Greece;Hong Kong;Ireland;Italy;Luxembourg;Netherlands;Norway;Poland;Portugal;Singapore;Sweden;</v>
          </cell>
          <cell r="Q3147" t="str">
            <v>Non</v>
          </cell>
          <cell r="R3147" t="str">
            <v/>
          </cell>
          <cell r="S3147" t="str">
            <v>+ 85 ans</v>
          </cell>
          <cell r="T3147" t="str">
            <v>International</v>
          </cell>
          <cell r="U3147" t="str">
            <v>Global</v>
          </cell>
          <cell r="V3147">
            <v>5</v>
          </cell>
          <cell r="W3147" t="str">
            <v>Non</v>
          </cell>
          <cell r="X3147" t="str">
            <v>Cap</v>
          </cell>
          <cell r="Y3147" t="str">
            <v>12h00</v>
          </cell>
          <cell r="Z3147" t="str">
            <v>J+3</v>
          </cell>
          <cell r="AB3147" t="str">
            <v>Non</v>
          </cell>
          <cell r="AC3147" t="str">
            <v>Oui</v>
          </cell>
          <cell r="AD3147">
            <v>1.25</v>
          </cell>
          <cell r="AE3147">
            <v>1.6</v>
          </cell>
        </row>
        <row r="3148">
          <cell r="A3148" t="str">
            <v>LU0149524034</v>
          </cell>
          <cell r="B3148" t="str">
            <v>Schroder ISF Swiss S&amp;M Cap Eq A Acc CHF</v>
          </cell>
          <cell r="C3148" t="str">
            <v>référencement pontuel Meeschaert Futurial (MEMULTI) 04/2017</v>
          </cell>
          <cell r="D3148">
            <v>1</v>
          </cell>
          <cell r="E3148" t="str">
            <v>SICAV</v>
          </cell>
          <cell r="F3148" t="str">
            <v>Schroder IM</v>
          </cell>
          <cell r="G3148" t="str">
            <v>Schroder Investment Management (Europe) S.A.</v>
          </cell>
          <cell r="H3148" t="str">
            <v>CHF</v>
          </cell>
          <cell r="I3148" t="str">
            <v>SIX SPI Extra TR CHF</v>
          </cell>
          <cell r="J3148" t="str">
            <v>www.schroders.com</v>
          </cell>
          <cell r="K3148" t="str">
            <v>Actions Europe - Zones particulières</v>
          </cell>
          <cell r="L3148" t="str">
            <v>Europe Fonds ouverts  - Actions Suisse Petites &amp; Moy. Cap.</v>
          </cell>
          <cell r="M3148" t="str">
            <v>FD0A</v>
          </cell>
          <cell r="N3148" t="str">
            <v>FD0AB</v>
          </cell>
          <cell r="O3148" t="str">
            <v>Quotidien</v>
          </cell>
          <cell r="P3148" t="str">
            <v>Austria;Belgium;Switzerland;Germany;Denmark;Spain;Finland;France;United Kingdom;Gibraltar;Greece;Italy;Luxembourg;Netherlands;Norway;Poland;Portugal;Sweden;</v>
          </cell>
          <cell r="Q3148" t="str">
            <v>Non</v>
          </cell>
          <cell r="R3148" t="str">
            <v/>
          </cell>
          <cell r="S3148" t="str">
            <v/>
          </cell>
          <cell r="T3148" t="str">
            <v>Europe</v>
          </cell>
          <cell r="U3148" t="str">
            <v>Suisse</v>
          </cell>
          <cell r="V3148">
            <v>6</v>
          </cell>
          <cell r="W3148" t="str">
            <v>Non</v>
          </cell>
          <cell r="X3148" t="str">
            <v>Cap</v>
          </cell>
          <cell r="AB3148" t="str">
            <v>Non</v>
          </cell>
          <cell r="AC3148" t="str">
            <v>Oui</v>
          </cell>
          <cell r="AD3148">
            <v>1.5</v>
          </cell>
          <cell r="AE3148">
            <v>1.84</v>
          </cell>
        </row>
        <row r="3149">
          <cell r="A3149" t="str">
            <v>LU0248178732</v>
          </cell>
          <cell r="B3149" t="str">
            <v>Schroder ISF US S&amp;M-Cap Eq A Acc EUR</v>
          </cell>
          <cell r="C3149" t="str">
            <v/>
          </cell>
          <cell r="D3149">
            <v>1</v>
          </cell>
          <cell r="E3149" t="str">
            <v>SICAV</v>
          </cell>
          <cell r="F3149" t="str">
            <v>Schroder IM</v>
          </cell>
          <cell r="G3149" t="str">
            <v>Schroder Investment Management (Europe) S.A.</v>
          </cell>
          <cell r="H3149" t="str">
            <v>EUR</v>
          </cell>
          <cell r="I3149" t="str">
            <v>Russell 2500 TR USD</v>
          </cell>
          <cell r="J3149" t="str">
            <v>www.schroders.com</v>
          </cell>
          <cell r="K3149" t="str">
            <v>Actions US Moyennes Capitalisations</v>
          </cell>
          <cell r="L3149" t="str">
            <v>Europe Fonds ouverts  - Actions Etats-Unis Moyennes Cap.</v>
          </cell>
          <cell r="M3149" t="str">
            <v>FFBB</v>
          </cell>
          <cell r="N3149" t="str">
            <v>FFBBB</v>
          </cell>
          <cell r="O3149" t="str">
            <v>Quotidien</v>
          </cell>
          <cell r="P3149" t="str">
            <v>Austria;Belgium;Switzerland;Chile;Germany;Denmark;Spain;Finland;France;United Kingdom;Gibraltar;Greece;Hong Kong;Italy;Luxembourg;Macao;Malta;Netherlands;Norway;Poland;Portugal;Singapore;Sweden;</v>
          </cell>
          <cell r="Q3149" t="str">
            <v>Non</v>
          </cell>
          <cell r="R3149" t="str">
            <v/>
          </cell>
          <cell r="S3149" t="str">
            <v/>
          </cell>
          <cell r="T3149" t="str">
            <v>Amérique du Nord</v>
          </cell>
          <cell r="U3149" t="str">
            <v>États-Unis d'Amérique</v>
          </cell>
          <cell r="V3149">
            <v>6</v>
          </cell>
          <cell r="W3149" t="str">
            <v>Non</v>
          </cell>
          <cell r="X3149" t="str">
            <v>Cap</v>
          </cell>
          <cell r="Y3149" t="str">
            <v>12h00</v>
          </cell>
          <cell r="Z3149" t="str">
            <v>Cut Off: 12h00  Val:J+3</v>
          </cell>
          <cell r="AB3149" t="str">
            <v>Non</v>
          </cell>
          <cell r="AC3149" t="str">
            <v>Oui</v>
          </cell>
          <cell r="AD3149">
            <v>1.5</v>
          </cell>
          <cell r="AE3149">
            <v>1.84</v>
          </cell>
        </row>
        <row r="3150">
          <cell r="A3150" t="str">
            <v>LU0334663233</v>
          </cell>
          <cell r="B3150" t="str">
            <v>Schroder ISF US S&amp;M-Cap Eq A Acc EUR Hdg</v>
          </cell>
          <cell r="C3150" t="str">
            <v>Déréférencé le 12/11/12 - min mouvement de 2000€</v>
          </cell>
          <cell r="D3150">
            <v>2</v>
          </cell>
          <cell r="E3150" t="str">
            <v>SICAV</v>
          </cell>
          <cell r="F3150" t="str">
            <v>Schroder IM</v>
          </cell>
          <cell r="G3150" t="str">
            <v>Schroder Investment Management (Europe) S.A.</v>
          </cell>
          <cell r="H3150" t="str">
            <v>EUR</v>
          </cell>
          <cell r="I3150" t="str">
            <v>Russell 2500 TR USD</v>
          </cell>
          <cell r="J3150" t="str">
            <v>www.schroders.com</v>
          </cell>
          <cell r="K3150" t="str">
            <v>Actions autres</v>
          </cell>
          <cell r="L3150" t="str">
            <v>Europe Fonds ouverts  - Autres actions</v>
          </cell>
          <cell r="M3150" t="str">
            <v>FTZZ</v>
          </cell>
          <cell r="N3150" t="str">
            <v>FTZZB</v>
          </cell>
          <cell r="O3150" t="str">
            <v>Quotidien</v>
          </cell>
          <cell r="P3150" t="str">
            <v>Austria;Belgium;Switzerland;Chile;Germany;Denmark;Spain;Finland;France;United Kingdom;Gibraltar;Greece;Italy;Luxembourg;Macao;Malta;Netherlands;Norway;Poland;Portugal;Singapore;Sweden;</v>
          </cell>
          <cell r="Q3150" t="str">
            <v>Non</v>
          </cell>
          <cell r="R3150" t="str">
            <v/>
          </cell>
          <cell r="S3150" t="str">
            <v/>
          </cell>
          <cell r="T3150" t="str">
            <v>Amérique du Nord</v>
          </cell>
          <cell r="U3150" t="str">
            <v>États-Unis d'Amérique</v>
          </cell>
          <cell r="V3150">
            <v>6</v>
          </cell>
          <cell r="W3150" t="str">
            <v>Non</v>
          </cell>
          <cell r="X3150" t="str">
            <v>Cap</v>
          </cell>
          <cell r="AB3150" t="str">
            <v>Non</v>
          </cell>
          <cell r="AC3150" t="str">
            <v>Oui</v>
          </cell>
          <cell r="AD3150">
            <v>1.5</v>
          </cell>
          <cell r="AE3150">
            <v>1.87</v>
          </cell>
        </row>
        <row r="3151">
          <cell r="A3151" t="str">
            <v>LU0106261612</v>
          </cell>
          <cell r="B3151" t="str">
            <v>Schroder ISF US Smaller Coms A Acc USD</v>
          </cell>
          <cell r="C3151" t="str">
            <v>Rouvert à la comm (04/08) / (Était : Fin de commercialisation (seuil de souscription atteint))</v>
          </cell>
          <cell r="D3151">
            <v>0</v>
          </cell>
          <cell r="E3151" t="str">
            <v>SICAV</v>
          </cell>
          <cell r="F3151" t="str">
            <v>Schroder IM</v>
          </cell>
          <cell r="G3151" t="str">
            <v>Schroder Investment Management (Europe) S.A.</v>
          </cell>
          <cell r="H3151" t="str">
            <v>USD</v>
          </cell>
          <cell r="I3151" t="str">
            <v>Russell 2000 TR USD</v>
          </cell>
          <cell r="J3151" t="str">
            <v>www.schroders.com</v>
          </cell>
          <cell r="K3151" t="str">
            <v>Actions US Petites Capitalisations</v>
          </cell>
          <cell r="L3151" t="str">
            <v>Europe Fonds ouverts  - Actions Etats-Unis Petites Cap.</v>
          </cell>
          <cell r="M3151" t="str">
            <v>FFD0</v>
          </cell>
          <cell r="N3151" t="str">
            <v>FFD0B</v>
          </cell>
          <cell r="O3151" t="str">
            <v>Quotidien</v>
          </cell>
          <cell r="P3151" t="str">
            <v>Austria;Belgium;Switzerland;Chile;Germany;Denmark;Spain;Finland;France;United Kingdom;Gibraltar;Greece;Hong Kong;Italy;Luxembourg;Macao;Netherlands;Norway;Poland;Portugal;Singapore;Sweden;</v>
          </cell>
          <cell r="Q3151" t="str">
            <v>Non</v>
          </cell>
          <cell r="R3151" t="str">
            <v/>
          </cell>
          <cell r="S3151" t="str">
            <v/>
          </cell>
          <cell r="T3151" t="str">
            <v>Amérique du Nord</v>
          </cell>
          <cell r="U3151" t="str">
            <v>États-Unis d'Amérique</v>
          </cell>
          <cell r="V3151">
            <v>6</v>
          </cell>
          <cell r="W3151" t="str">
            <v>Non</v>
          </cell>
          <cell r="X3151" t="str">
            <v>Cap</v>
          </cell>
          <cell r="Y3151" t="str">
            <v>12h00</v>
          </cell>
          <cell r="Z3151" t="str">
            <v>Cut Off: 12h00  Val:J+3</v>
          </cell>
          <cell r="AB3151" t="str">
            <v>Non</v>
          </cell>
          <cell r="AC3151" t="str">
            <v>Oui</v>
          </cell>
          <cell r="AD3151">
            <v>1.5</v>
          </cell>
          <cell r="AE3151">
            <v>1.84</v>
          </cell>
        </row>
        <row r="3152">
          <cell r="A3152" t="str">
            <v>LU0951570844</v>
          </cell>
          <cell r="B3152" t="str">
            <v>Schroder GAIA Cat Bond F Acc EUR Hedged</v>
          </cell>
          <cell r="C3152" t="str">
            <v>Retrait Premium 16/04/2015 / Fermé à la souscription le 28/02/2017</v>
          </cell>
          <cell r="D3152">
            <v>1</v>
          </cell>
          <cell r="E3152" t="str">
            <v>SICAV (2)</v>
          </cell>
          <cell r="F3152" t="str">
            <v>Schroder IM</v>
          </cell>
          <cell r="G3152" t="str">
            <v>Schroder Investment Management (Europe) S.A.</v>
          </cell>
          <cell r="H3152" t="str">
            <v>EUR</v>
          </cell>
          <cell r="I3152" t="str">
            <v>Pas d'indice de référence</v>
          </cell>
          <cell r="J3152" t="str">
            <v>www.schroders.com</v>
          </cell>
          <cell r="K3152" t="str">
            <v>Obligations Autres</v>
          </cell>
          <cell r="L3152" t="str">
            <v>Europe Fonds ouverts  - Obligations Autres</v>
          </cell>
          <cell r="M3152" t="str">
            <v>BBFA</v>
          </cell>
          <cell r="N3152" t="str">
            <v>BBFAB</v>
          </cell>
          <cell r="O3152" t="str">
            <v>Hebdomadaire</v>
          </cell>
          <cell r="P3152" t="str">
            <v>Austria;Switzerland;Germany;Denmark;Spain;Finland;France;United Kingdom;Italy;Luxembourg;Netherlands;Norway;Sweden;</v>
          </cell>
          <cell r="Q3152" t="str">
            <v>Non</v>
          </cell>
          <cell r="R3152" t="str">
            <v/>
          </cell>
          <cell r="S3152" t="str">
            <v>+ 85 ans</v>
          </cell>
          <cell r="T3152" t="str">
            <v>International</v>
          </cell>
          <cell r="U3152" t="str">
            <v>Global</v>
          </cell>
          <cell r="V3152">
            <v>4</v>
          </cell>
          <cell r="W3152" t="str">
            <v>Non</v>
          </cell>
          <cell r="X3152" t="str">
            <v>Cap</v>
          </cell>
          <cell r="AB3152" t="str">
            <v>Non</v>
          </cell>
          <cell r="AC3152" t="str">
            <v>Oui</v>
          </cell>
          <cell r="AD3152">
            <v>1.5</v>
          </cell>
          <cell r="AE3152">
            <v>1.74</v>
          </cell>
        </row>
        <row r="3153">
          <cell r="A3153" t="str">
            <v>LU0548376150</v>
          </cell>
          <cell r="B3153" t="str">
            <v>Schroder GAIA Egerton Eq A Acc USD Hdg</v>
          </cell>
          <cell r="D3153">
            <v>0</v>
          </cell>
          <cell r="E3153" t="str">
            <v>SICAV</v>
          </cell>
          <cell r="F3153" t="str">
            <v>Schroder IM</v>
          </cell>
          <cell r="G3153" t="str">
            <v>Schroder Investment Management (Europe) S.A.</v>
          </cell>
          <cell r="H3153" t="str">
            <v>USD</v>
          </cell>
          <cell r="I3153" t="str">
            <v>MSCI World NR LCL</v>
          </cell>
          <cell r="J3153" t="str">
            <v>www.schroders.com</v>
          </cell>
          <cell r="K3153" t="str">
            <v>Gestion Alternative</v>
          </cell>
          <cell r="L3153" t="str">
            <v>Europe Fonds ouverts  - Alt - Long/Short Actions - International</v>
          </cell>
          <cell r="M3153" t="str">
            <v>D000</v>
          </cell>
          <cell r="N3153" t="str">
            <v>D000B</v>
          </cell>
          <cell r="O3153" t="str">
            <v>Quotidien</v>
          </cell>
          <cell r="Q3153" t="str">
            <v>Non</v>
          </cell>
          <cell r="R3153" t="str">
            <v/>
          </cell>
          <cell r="S3153" t="str">
            <v/>
          </cell>
          <cell r="T3153" t="str">
            <v>International</v>
          </cell>
          <cell r="U3153" t="str">
            <v>Global</v>
          </cell>
          <cell r="V3153">
            <v>6</v>
          </cell>
          <cell r="W3153" t="str">
            <v>Non</v>
          </cell>
          <cell r="X3153" t="str">
            <v>Cap</v>
          </cell>
          <cell r="AB3153" t="str">
            <v>Non</v>
          </cell>
          <cell r="AC3153" t="str">
            <v>Oui</v>
          </cell>
          <cell r="AD3153">
            <v>2</v>
          </cell>
          <cell r="AE3153">
            <v>2.48</v>
          </cell>
        </row>
        <row r="3154">
          <cell r="A3154" t="str">
            <v>LU0463469048</v>
          </cell>
          <cell r="B3154" t="str">
            <v>Schroder GAIA Egerton Equity A Acc EUR</v>
          </cell>
          <cell r="D3154">
            <v>1</v>
          </cell>
          <cell r="E3154" t="str">
            <v>SICAV</v>
          </cell>
          <cell r="F3154" t="str">
            <v>Schroder IM</v>
          </cell>
          <cell r="G3154" t="str">
            <v>Schroder Investment Management (Europe) S.A.</v>
          </cell>
          <cell r="H3154" t="str">
            <v>EUR</v>
          </cell>
          <cell r="I3154" t="str">
            <v>MSCI World NR LCL</v>
          </cell>
          <cell r="J3154" t="str">
            <v>www.schroders.com</v>
          </cell>
          <cell r="K3154" t="str">
            <v>Gestion Alternative</v>
          </cell>
          <cell r="L3154" t="str">
            <v>Europe Fonds ouverts  - Alt - Long/Short Actions - International</v>
          </cell>
          <cell r="M3154" t="str">
            <v>D000</v>
          </cell>
          <cell r="N3154" t="str">
            <v>D000B</v>
          </cell>
          <cell r="O3154" t="str">
            <v>Quotidien</v>
          </cell>
          <cell r="Q3154" t="str">
            <v>Non</v>
          </cell>
          <cell r="R3154" t="str">
            <v/>
          </cell>
          <cell r="S3154" t="str">
            <v/>
          </cell>
          <cell r="T3154" t="str">
            <v>International</v>
          </cell>
          <cell r="U3154" t="str">
            <v>Global</v>
          </cell>
          <cell r="V3154">
            <v>6</v>
          </cell>
          <cell r="W3154" t="str">
            <v>Non</v>
          </cell>
          <cell r="X3154" t="str">
            <v>Cap</v>
          </cell>
          <cell r="Y3154" t="str">
            <v>13h00 J-3</v>
          </cell>
          <cell r="Z3154" t="str">
            <v>J+3</v>
          </cell>
          <cell r="AB3154" t="str">
            <v>Non</v>
          </cell>
          <cell r="AC3154" t="str">
            <v>Oui</v>
          </cell>
          <cell r="AD3154">
            <v>2</v>
          </cell>
          <cell r="AE3154">
            <v>2.4500000000000002</v>
          </cell>
        </row>
        <row r="3155">
          <cell r="A3155" t="str">
            <v>LU0513501626</v>
          </cell>
          <cell r="B3155" t="str">
            <v>Schroder GAIA Egerton Equity A1 Acc EUR</v>
          </cell>
          <cell r="C3155" t="str">
            <v>colonne liste : dont 1 historique UBS</v>
          </cell>
          <cell r="D3155">
            <v>1</v>
          </cell>
          <cell r="E3155" t="str">
            <v>SICAV</v>
          </cell>
          <cell r="F3155" t="str">
            <v>Schroder IM</v>
          </cell>
          <cell r="G3155" t="str">
            <v>Schroder Investment Management (Europe) S.A.</v>
          </cell>
          <cell r="H3155" t="str">
            <v>EUR</v>
          </cell>
          <cell r="I3155" t="str">
            <v>MSCI World NR LCL</v>
          </cell>
          <cell r="J3155" t="str">
            <v>www.schroders.com</v>
          </cell>
          <cell r="K3155" t="str">
            <v>Gestion Alternative</v>
          </cell>
          <cell r="L3155" t="str">
            <v>Europe Fonds ouverts  - Alt - Long/Short Actions - International</v>
          </cell>
          <cell r="M3155" t="str">
            <v>D000</v>
          </cell>
          <cell r="N3155" t="str">
            <v>D000B</v>
          </cell>
          <cell r="O3155" t="str">
            <v>Quotidien</v>
          </cell>
          <cell r="P3155" t="str">
            <v>Austria;Belgium;Switzerland;Germany;Denmark;Spain;Finland;France;United Kingdom;Greece;Italy;Luxembourg;Netherlands;Norway;Sweden;</v>
          </cell>
          <cell r="Q3155" t="str">
            <v>Non</v>
          </cell>
          <cell r="R3155" t="str">
            <v/>
          </cell>
          <cell r="S3155" t="str">
            <v/>
          </cell>
          <cell r="T3155" t="str">
            <v>International</v>
          </cell>
          <cell r="U3155" t="str">
            <v>Global</v>
          </cell>
          <cell r="V3155">
            <v>6</v>
          </cell>
          <cell r="W3155" t="str">
            <v>Non</v>
          </cell>
          <cell r="X3155" t="str">
            <v>Cap</v>
          </cell>
          <cell r="AB3155" t="str">
            <v>Non</v>
          </cell>
          <cell r="AC3155" t="str">
            <v>Oui</v>
          </cell>
          <cell r="AD3155">
            <v>2</v>
          </cell>
          <cell r="AE3155">
            <v>2.95</v>
          </cell>
        </row>
        <row r="3156">
          <cell r="A3156" t="str">
            <v>LU0885728310</v>
          </cell>
          <cell r="B3156" t="str">
            <v>Schroder GAIA Sirios US Eq A Acc EUR Hdg</v>
          </cell>
          <cell r="C3156" t="str">
            <v>colonne liste : dont 1 historique UBS</v>
          </cell>
          <cell r="D3156">
            <v>1</v>
          </cell>
          <cell r="E3156" t="str">
            <v>SICAV</v>
          </cell>
          <cell r="F3156" t="str">
            <v>Schroder IM</v>
          </cell>
          <cell r="G3156" t="str">
            <v>Schroder Investment Management (Europe) S.A.</v>
          </cell>
          <cell r="H3156" t="str">
            <v>EUR</v>
          </cell>
          <cell r="I3156" t="str">
            <v>S&amp;P 500 Hdg TR CHF</v>
          </cell>
          <cell r="J3156" t="str">
            <v>www.schroders.com</v>
          </cell>
          <cell r="K3156" t="str">
            <v>Gestion Alternative</v>
          </cell>
          <cell r="L3156" t="str">
            <v>Europe Fonds ouverts  - Alt - Long/Short Actions - Autres</v>
          </cell>
          <cell r="M3156" t="str">
            <v>D000</v>
          </cell>
          <cell r="N3156" t="str">
            <v>D000B</v>
          </cell>
          <cell r="O3156" t="str">
            <v>Quotidien</v>
          </cell>
          <cell r="P3156" t="str">
            <v>Austria;Belgium;Switzerland;Germany;Denmark;Spain;Finland;France;United Kingdom;Greece;Ireland;Italy;Luxembourg;Netherlands;Norway;Portugal;Sweden;</v>
          </cell>
          <cell r="Q3156" t="str">
            <v>Non</v>
          </cell>
          <cell r="R3156" t="str">
            <v/>
          </cell>
          <cell r="S3156" t="str">
            <v>+ 85 ans</v>
          </cell>
          <cell r="T3156" t="str">
            <v>Amérique du Nord</v>
          </cell>
          <cell r="U3156" t="str">
            <v>États-Unis d'Amérique</v>
          </cell>
          <cell r="V3156">
            <v>5</v>
          </cell>
          <cell r="W3156" t="str">
            <v>Non</v>
          </cell>
          <cell r="X3156" t="str">
            <v>Cap</v>
          </cell>
          <cell r="Y3156" t="str">
            <v>13h00 J-1</v>
          </cell>
          <cell r="Z3156" t="str">
            <v>J+3</v>
          </cell>
          <cell r="AB3156" t="str">
            <v>Non</v>
          </cell>
          <cell r="AC3156" t="str">
            <v>Oui</v>
          </cell>
          <cell r="AD3156">
            <v>2</v>
          </cell>
          <cell r="AE3156">
            <v>2.46</v>
          </cell>
        </row>
        <row r="3157">
          <cell r="A3157" t="str">
            <v>LU0885727932</v>
          </cell>
          <cell r="B3157" t="str">
            <v>Schroder GAIA Sirios US Eq A Acc USD</v>
          </cell>
          <cell r="D3157">
            <v>1</v>
          </cell>
          <cell r="E3157" t="str">
            <v>SICAV</v>
          </cell>
          <cell r="F3157" t="str">
            <v>Schroder IM</v>
          </cell>
          <cell r="G3157" t="str">
            <v>Schroder Investment Management (Europe) S.A.</v>
          </cell>
          <cell r="H3157" t="str">
            <v>USD</v>
          </cell>
          <cell r="I3157" t="str">
            <v>S&amp;P 500 Hdg TR CHF</v>
          </cell>
          <cell r="J3157" t="str">
            <v>www.schroders.com</v>
          </cell>
          <cell r="K3157" t="str">
            <v>Gestion Alternative</v>
          </cell>
          <cell r="L3157" t="str">
            <v>Europe Fonds ouverts  - Alt - Long/Short Actions - US</v>
          </cell>
          <cell r="M3157" t="str">
            <v>D000</v>
          </cell>
          <cell r="N3157" t="str">
            <v>D000B</v>
          </cell>
          <cell r="O3157" t="str">
            <v>Quotidien</v>
          </cell>
          <cell r="P3157" t="str">
            <v>Austria;Belgium;Switzerland;Germany;Denmark;Spain;Finland;France;United Kingdom;Greece;Italy;Luxembourg;Netherlands;Norway;Portugal;Sweden;</v>
          </cell>
          <cell r="Q3157" t="str">
            <v>Non</v>
          </cell>
          <cell r="R3157" t="str">
            <v/>
          </cell>
          <cell r="S3157" t="str">
            <v>+ 85 ans</v>
          </cell>
          <cell r="T3157" t="str">
            <v>Amérique du Nord</v>
          </cell>
          <cell r="U3157" t="str">
            <v>États-Unis d'Amérique</v>
          </cell>
          <cell r="V3157">
            <v>5</v>
          </cell>
          <cell r="W3157" t="str">
            <v>Non</v>
          </cell>
          <cell r="X3157" t="str">
            <v>Cap</v>
          </cell>
          <cell r="Y3157" t="str">
            <v>13h00 J-1</v>
          </cell>
          <cell r="Z3157" t="str">
            <v>J+3</v>
          </cell>
          <cell r="AB3157" t="str">
            <v>Non</v>
          </cell>
          <cell r="AC3157" t="str">
            <v>Oui</v>
          </cell>
          <cell r="AD3157">
            <v>2</v>
          </cell>
          <cell r="AE3157">
            <v>2.4300000000000002</v>
          </cell>
        </row>
        <row r="3158">
          <cell r="A3158" t="str">
            <v>LU1732475592</v>
          </cell>
          <cell r="B3158" t="str">
            <v>Schroder GAIA WellingtonPagosa A AccEURH</v>
          </cell>
          <cell r="D3158">
            <v>1</v>
          </cell>
          <cell r="E3158" t="str">
            <v>SICAV</v>
          </cell>
          <cell r="F3158" t="str">
            <v>Schroder IM</v>
          </cell>
          <cell r="G3158" t="str">
            <v>Schroder Investment Management (Europe) S.A.</v>
          </cell>
          <cell r="H3158" t="str">
            <v>EUR</v>
          </cell>
          <cell r="I3158" t="str">
            <v>Pas d'indice de référence</v>
          </cell>
          <cell r="J3158" t="str">
            <v>www.schroders.com</v>
          </cell>
          <cell r="K3158" t="str">
            <v>Gestion Alternative</v>
          </cell>
          <cell r="L3158" t="str">
            <v>Europe Fonds ouverts  - Alt - Global Macro</v>
          </cell>
          <cell r="M3158" t="str">
            <v>D000</v>
          </cell>
          <cell r="N3158" t="str">
            <v>D000B</v>
          </cell>
          <cell r="O3158" t="str">
            <v>Quotidien</v>
          </cell>
          <cell r="P3158" t="str">
            <v>Austria;Belgium;Switzerland;Germany;Denmark;Spain;Finland;France;United Kingdom;Greece;Ireland;Iceland;Italy;Luxembourg;Netherlands;Norway;Sweden;</v>
          </cell>
          <cell r="Q3158" t="str">
            <v>Non</v>
          </cell>
          <cell r="R3158" t="str">
            <v/>
          </cell>
          <cell r="S3158" t="str">
            <v>+ 85 ans</v>
          </cell>
          <cell r="T3158" t="str">
            <v>International</v>
          </cell>
          <cell r="U3158" t="str">
            <v>Global</v>
          </cell>
          <cell r="V3158">
            <v>5</v>
          </cell>
          <cell r="W3158" t="str">
            <v>Non</v>
          </cell>
          <cell r="X3158" t="str">
            <v>Cap</v>
          </cell>
          <cell r="Y3158" t="str">
            <v>13h00 J-3</v>
          </cell>
          <cell r="Z3158" t="str">
            <v>J+3</v>
          </cell>
          <cell r="AB3158" t="str">
            <v>Non</v>
          </cell>
          <cell r="AC3158" t="str">
            <v>Oui</v>
          </cell>
          <cell r="AD3158">
            <v>2</v>
          </cell>
          <cell r="AE3158">
            <v>2.48</v>
          </cell>
        </row>
        <row r="3159">
          <cell r="A3159" t="str">
            <v>LU0248184466</v>
          </cell>
          <cell r="B3159" t="str">
            <v>Schroder ISF Asian Opports A Acc EUR</v>
          </cell>
          <cell r="D3159">
            <v>3</v>
          </cell>
          <cell r="E3159" t="str">
            <v>SICAV</v>
          </cell>
          <cell r="F3159" t="str">
            <v>Schroder IM</v>
          </cell>
          <cell r="G3159" t="str">
            <v>Schroder Investment Management (Europe) S.A.</v>
          </cell>
          <cell r="H3159" t="str">
            <v>EUR</v>
          </cell>
          <cell r="I3159" t="str">
            <v>MSCI AC Asia Ex Japan NR USD</v>
          </cell>
          <cell r="J3159" t="str">
            <v>www.schroders.com</v>
          </cell>
          <cell r="K3159" t="str">
            <v>Actions Asie-Pacifique hors Japon</v>
          </cell>
          <cell r="L3159" t="str">
            <v>Europe Fonds ouverts  - Actions Asie hors Japon</v>
          </cell>
          <cell r="M3159" t="str">
            <v>FN00</v>
          </cell>
          <cell r="N3159" t="str">
            <v>FN00B</v>
          </cell>
          <cell r="O3159" t="str">
            <v>Quotidien</v>
          </cell>
          <cell r="P3159" t="str">
            <v>Austria;Belgium;Bulgaria;Switzerland;Germany;Denmark;Spain;Finland;France;United Kingdom;Gibraltar;Greece;Hong Kong;Iceland;Italy;South Korea;Luxembourg;Macao;Netherlands;Norway;Poland;Portugal;Singapore;Sweden;</v>
          </cell>
          <cell r="Q3159" t="str">
            <v>Non</v>
          </cell>
          <cell r="R3159" t="str">
            <v/>
          </cell>
          <cell r="S3159" t="str">
            <v/>
          </cell>
          <cell r="T3159" t="str">
            <v>Asie - Pacifique</v>
          </cell>
          <cell r="U3159" t="str">
            <v>Asia Pacific ex Japan ex Australia</v>
          </cell>
          <cell r="V3159">
            <v>6</v>
          </cell>
          <cell r="W3159" t="str">
            <v>Non</v>
          </cell>
          <cell r="X3159" t="str">
            <v>Cap</v>
          </cell>
          <cell r="Y3159" t="str">
            <v>13h00</v>
          </cell>
          <cell r="Z3159" t="str">
            <v>J+3</v>
          </cell>
          <cell r="AB3159" t="str">
            <v>Non</v>
          </cell>
          <cell r="AC3159" t="str">
            <v>Oui</v>
          </cell>
          <cell r="AD3159">
            <v>1.5</v>
          </cell>
          <cell r="AE3159">
            <v>1.85</v>
          </cell>
        </row>
        <row r="3160">
          <cell r="A3160" t="str">
            <v>LU0106259558</v>
          </cell>
          <cell r="B3160" t="str">
            <v>Schroder ISF Asian Opports A Acc USD</v>
          </cell>
          <cell r="C3160" t="str">
            <v>colonne liste : dont 1 historique UBS / Premium Hors Liste</v>
          </cell>
          <cell r="D3160">
            <v>1</v>
          </cell>
          <cell r="E3160" t="str">
            <v>SICAV</v>
          </cell>
          <cell r="F3160" t="str">
            <v>Schroder IM</v>
          </cell>
          <cell r="G3160" t="str">
            <v>Schroder Investment Management (Europe) S.A.</v>
          </cell>
          <cell r="H3160" t="str">
            <v>USD</v>
          </cell>
          <cell r="I3160" t="str">
            <v>MSCI AC Asia Ex Japan NR USD</v>
          </cell>
          <cell r="J3160" t="str">
            <v>www.schroders.com</v>
          </cell>
          <cell r="K3160" t="str">
            <v>Actions Asie-Pacifique hors Japon</v>
          </cell>
          <cell r="L3160" t="str">
            <v>Europe Fonds ouverts  - Actions Asie hors Japon</v>
          </cell>
          <cell r="M3160" t="str">
            <v>FN00</v>
          </cell>
          <cell r="N3160" t="str">
            <v>FN00B</v>
          </cell>
          <cell r="O3160" t="str">
            <v>Quotidien</v>
          </cell>
          <cell r="P3160" t="str">
            <v>Austria;Belgium;Bulgaria;Switzerland;Germany;Denmark;Spain;Finland;France;United Kingdom;Gibraltar;Greece;Hong Kong;Italy;South Korea;Luxembourg;Macao;Netherlands;Norway;Poland;Portugal;Singapore;Sweden;Taiwan;</v>
          </cell>
          <cell r="Q3160" t="str">
            <v>Non</v>
          </cell>
          <cell r="R3160" t="str">
            <v/>
          </cell>
          <cell r="S3160" t="str">
            <v/>
          </cell>
          <cell r="T3160" t="str">
            <v>Asie - Pacifique</v>
          </cell>
          <cell r="U3160" t="str">
            <v>Asia Pacific ex Japan ex Australia</v>
          </cell>
          <cell r="V3160">
            <v>6</v>
          </cell>
          <cell r="W3160" t="str">
            <v>Non</v>
          </cell>
          <cell r="X3160" t="str">
            <v>Cap</v>
          </cell>
          <cell r="Y3160" t="str">
            <v>13h00</v>
          </cell>
          <cell r="Z3160" t="str">
            <v>J+3</v>
          </cell>
          <cell r="AB3160" t="str">
            <v>Non</v>
          </cell>
          <cell r="AC3160" t="str">
            <v>Oui</v>
          </cell>
          <cell r="AD3160">
            <v>1.5</v>
          </cell>
          <cell r="AE3160">
            <v>1.85</v>
          </cell>
        </row>
        <row r="3161">
          <cell r="A3161" t="str">
            <v>LU0227179875</v>
          </cell>
          <cell r="B3161" t="str">
            <v>Schroder ISF Asian Smlr Coms A Acc USD</v>
          </cell>
          <cell r="D3161">
            <v>1</v>
          </cell>
          <cell r="E3161" t="str">
            <v>SICAV</v>
          </cell>
          <cell r="F3161" t="str">
            <v>Schroder IM</v>
          </cell>
          <cell r="G3161" t="str">
            <v>Schroder Investment Management (Europe) S.A.</v>
          </cell>
          <cell r="H3161" t="str">
            <v>USD</v>
          </cell>
          <cell r="I3161" t="str">
            <v>MSCI AC Asia Ex JPN Small NR USD</v>
          </cell>
          <cell r="J3161" t="str">
            <v>www.schroders.com</v>
          </cell>
          <cell r="K3161" t="str">
            <v>Actions Asie-Pacifique hors Japon</v>
          </cell>
          <cell r="L3161" t="str">
            <v>Europe Fonds ouverts  - Actions Asie hors Japon Petites &amp; Moy. Cap.</v>
          </cell>
          <cell r="M3161" t="str">
            <v>FN00</v>
          </cell>
          <cell r="N3161" t="str">
            <v>FN00B</v>
          </cell>
          <cell r="O3161" t="str">
            <v>Quotidien</v>
          </cell>
          <cell r="P3161" t="str">
            <v>Austria;Belgium;Bulgaria;Switzerland;Germany;Denmark;Spain;Finland;France;United Kingdom;Gibraltar;Greece;Hong Kong;Italy;Luxembourg;Macao;Netherlands;Norway;Poland;Portugal;Singapore;Sweden;</v>
          </cell>
          <cell r="Q3161" t="str">
            <v>Non</v>
          </cell>
          <cell r="R3161" t="str">
            <v/>
          </cell>
          <cell r="S3161" t="str">
            <v/>
          </cell>
          <cell r="T3161" t="str">
            <v>Asie - Pacifique</v>
          </cell>
          <cell r="U3161" t="str">
            <v>Asia Pacific ex Japan ex Australia</v>
          </cell>
          <cell r="V3161">
            <v>6</v>
          </cell>
          <cell r="W3161" t="str">
            <v>Non</v>
          </cell>
          <cell r="X3161" t="str">
            <v>Cap</v>
          </cell>
          <cell r="Y3161" t="str">
            <v>12h00</v>
          </cell>
          <cell r="Z3161" t="str">
            <v>Cut Off: 12h00  Val:J+3</v>
          </cell>
          <cell r="AB3161" t="str">
            <v>Oui</v>
          </cell>
          <cell r="AC3161" t="str">
            <v>Oui</v>
          </cell>
          <cell r="AD3161">
            <v>1.5</v>
          </cell>
          <cell r="AE3161">
            <v>1.87</v>
          </cell>
        </row>
        <row r="3162">
          <cell r="A3162" t="str">
            <v>LU0228659784</v>
          </cell>
          <cell r="B3162" t="str">
            <v>Schroder ISF BRIC A Acc USD</v>
          </cell>
          <cell r="D3162">
            <v>1</v>
          </cell>
          <cell r="E3162" t="str">
            <v>SICAV</v>
          </cell>
          <cell r="F3162" t="str">
            <v>Schroder IM</v>
          </cell>
          <cell r="G3162" t="str">
            <v>Schroder Investment Management (Europe) S.A.</v>
          </cell>
          <cell r="H3162" t="str">
            <v>USD</v>
          </cell>
          <cell r="I3162" t="str">
            <v>MSCI BRIC NR USD</v>
          </cell>
          <cell r="J3162" t="str">
            <v>www.schroders.com</v>
          </cell>
          <cell r="K3162" t="str">
            <v>Actions BRIC</v>
          </cell>
          <cell r="L3162" t="str">
            <v>Europe Fonds ouverts  - Actions BRIC</v>
          </cell>
          <cell r="M3162" t="str">
            <v>FKA0</v>
          </cell>
          <cell r="N3162" t="str">
            <v>FKA0B</v>
          </cell>
          <cell r="O3162" t="str">
            <v>Quotidien</v>
          </cell>
          <cell r="P3162" t="str">
            <v>Austria;Belgium;Switzerland;Germany;Denmark;Spain;Finland;France;United Kingdom;Gibraltar;Greece;Hong Kong;Italy;South Korea;Luxembourg;Macao;Malta;Netherlands;Norway;Poland;Portugal;Singapore;Sweden;</v>
          </cell>
          <cell r="Q3162" t="str">
            <v>Non</v>
          </cell>
          <cell r="R3162" t="str">
            <v/>
          </cell>
          <cell r="S3162" t="str">
            <v/>
          </cell>
          <cell r="T3162" t="str">
            <v>BRIC</v>
          </cell>
          <cell r="U3162" t="str">
            <v>BRIC (Brazil, Russia, India and China)</v>
          </cell>
          <cell r="V3162">
            <v>6</v>
          </cell>
          <cell r="W3162" t="str">
            <v>Non</v>
          </cell>
          <cell r="X3162" t="str">
            <v>Cap</v>
          </cell>
          <cell r="Y3162" t="str">
            <v>13h00</v>
          </cell>
          <cell r="AB3162" t="str">
            <v>Non</v>
          </cell>
          <cell r="AC3162" t="str">
            <v>Oui</v>
          </cell>
          <cell r="AD3162">
            <v>1.5</v>
          </cell>
          <cell r="AE3162">
            <v>1.85</v>
          </cell>
        </row>
        <row r="3163">
          <cell r="A3163" t="str">
            <v>LU0244354824</v>
          </cell>
          <cell r="B3163" t="str">
            <v>Schroder ISF China Opps B Acc USD</v>
          </cell>
          <cell r="C3163" t="str">
            <v/>
          </cell>
          <cell r="D3163">
            <v>0</v>
          </cell>
          <cell r="E3163" t="str">
            <v>SICAV</v>
          </cell>
          <cell r="F3163" t="str">
            <v>Schroder IM</v>
          </cell>
          <cell r="G3163" t="str">
            <v>Schroder Investment Management (Europe) S.A.</v>
          </cell>
          <cell r="H3163" t="str">
            <v>USD</v>
          </cell>
          <cell r="I3163" t="str">
            <v>MSCI China NR USD</v>
          </cell>
          <cell r="J3163" t="str">
            <v>www.schroders.com</v>
          </cell>
          <cell r="K3163" t="str">
            <v>Actions Chine</v>
          </cell>
          <cell r="L3163" t="str">
            <v>Europe Fonds ouverts  - Actions Chine</v>
          </cell>
          <cell r="M3163" t="str">
            <v>FKD0</v>
          </cell>
          <cell r="N3163" t="str">
            <v>FKD0B</v>
          </cell>
          <cell r="O3163" t="str">
            <v>Quotidien</v>
          </cell>
          <cell r="P3163" t="str">
            <v>Austria;Belgium;Switzerland;Chile;Germany;Denmark;Spain;Finland;France;United Kingdom;Gibraltar;Greece;Italy;South Korea;Luxembourg;Macao;Netherlands;Norway;Poland;Portugal;Sweden;</v>
          </cell>
          <cell r="Q3163" t="str">
            <v>Non</v>
          </cell>
          <cell r="R3163" t="str">
            <v/>
          </cell>
          <cell r="S3163" t="str">
            <v/>
          </cell>
          <cell r="T3163" t="str">
            <v>Chine</v>
          </cell>
          <cell r="U3163" t="str">
            <v>Chine</v>
          </cell>
          <cell r="V3163">
            <v>6</v>
          </cell>
          <cell r="W3163" t="str">
            <v>Non</v>
          </cell>
          <cell r="X3163" t="str">
            <v>Cap</v>
          </cell>
          <cell r="AB3163" t="str">
            <v>Non</v>
          </cell>
          <cell r="AC3163" t="str">
            <v>Oui</v>
          </cell>
          <cell r="AD3163">
            <v>1.5</v>
          </cell>
          <cell r="AE3163">
            <v>2.4500000000000002</v>
          </cell>
        </row>
        <row r="3164">
          <cell r="A3164" t="str">
            <v>LU0177222121</v>
          </cell>
          <cell r="B3164" t="str">
            <v>Schroder ISF EM Dbt Abs Rt B Acc EUR H</v>
          </cell>
          <cell r="D3164">
            <v>0</v>
          </cell>
          <cell r="E3164" t="str">
            <v>SICAV</v>
          </cell>
          <cell r="F3164" t="str">
            <v>Schroder IM</v>
          </cell>
          <cell r="G3164" t="str">
            <v>Schroder Investment Management (Europe) S.A.</v>
          </cell>
          <cell r="H3164" t="str">
            <v>EUR</v>
          </cell>
          <cell r="I3164" t="str">
            <v>Pas d'indice de référence</v>
          </cell>
          <cell r="J3164" t="str">
            <v>www.schroders.com</v>
          </cell>
          <cell r="K3164" t="str">
            <v>Obligations Marchés Emergents</v>
          </cell>
          <cell r="L3164" t="str">
            <v>Europe Fonds ouverts  - Obligations Marchés Emergents Dominante EUR</v>
          </cell>
          <cell r="M3164" t="str">
            <v>BDRB</v>
          </cell>
          <cell r="N3164" t="str">
            <v>BDRBB</v>
          </cell>
          <cell r="O3164" t="str">
            <v>Quotidien</v>
          </cell>
          <cell r="P3164" t="str">
            <v>Austria;Belgium;Switzerland;Chile;Germany;Denmark;Spain;Finland;France;United Kingdom;Gibraltar;Greece;Italy;Luxembourg;Macao;Malta;Netherlands;Norway;Poland;Portugal;Sweden;</v>
          </cell>
          <cell r="Q3164" t="str">
            <v>Non</v>
          </cell>
          <cell r="R3164" t="str">
            <v/>
          </cell>
          <cell r="S3164" t="str">
            <v>+ 85 ans</v>
          </cell>
          <cell r="T3164" t="str">
            <v>Marchés Emergents</v>
          </cell>
          <cell r="U3164" t="str">
            <v>Global Emerging Mkts</v>
          </cell>
          <cell r="V3164">
            <v>4</v>
          </cell>
          <cell r="W3164" t="str">
            <v>Non</v>
          </cell>
          <cell r="X3164" t="str">
            <v>Cap</v>
          </cell>
          <cell r="Y3164" t="str">
            <v>12h00</v>
          </cell>
          <cell r="Z3164" t="str">
            <v>Cut Off: 12h00  Val:J+3</v>
          </cell>
          <cell r="AB3164" t="str">
            <v>Non</v>
          </cell>
          <cell r="AC3164" t="str">
            <v>Oui</v>
          </cell>
          <cell r="AD3164">
            <v>1.5</v>
          </cell>
          <cell r="AE3164">
            <v>2.38</v>
          </cell>
        </row>
        <row r="3165">
          <cell r="A3165" t="str">
            <v>LU0106235459</v>
          </cell>
          <cell r="B3165" t="str">
            <v>Schroder ISF EURO Equity C Acc EUR</v>
          </cell>
          <cell r="C3165" t="str">
            <v/>
          </cell>
          <cell r="D3165">
            <v>1</v>
          </cell>
          <cell r="E3165" t="str">
            <v>SICAV</v>
          </cell>
          <cell r="F3165" t="str">
            <v>Schroder IM</v>
          </cell>
          <cell r="G3165" t="str">
            <v>Schroder Investment Management (Europe) S.A.</v>
          </cell>
          <cell r="H3165" t="str">
            <v>EUR</v>
          </cell>
          <cell r="I3165" t="str">
            <v>MSCI EMU NR EUR</v>
          </cell>
          <cell r="J3165" t="str">
            <v>www.schroders.com</v>
          </cell>
          <cell r="K3165" t="str">
            <v>Actions Zone Euro Grandes Capitalisations</v>
          </cell>
          <cell r="L3165" t="str">
            <v>Europe Fonds ouverts  - Actions Zone Euro Grandes Cap.</v>
          </cell>
          <cell r="M3165" t="str">
            <v>FBAA</v>
          </cell>
          <cell r="N3165" t="str">
            <v>FBAAB</v>
          </cell>
          <cell r="O3165" t="str">
            <v>Quotidien</v>
          </cell>
          <cell r="P3165" t="str">
            <v>Austria;Switzerland;Chile;Germany;Denmark;Spain;Finland;France;United Kingdom;Gibraltar;Greece;Italy;Luxembourg;Macao;Netherlands;Norway;Peru;Poland;Singapore;Sweden;</v>
          </cell>
          <cell r="Q3165" t="str">
            <v>Oui</v>
          </cell>
          <cell r="R3165" t="str">
            <v/>
          </cell>
          <cell r="S3165" t="str">
            <v/>
          </cell>
          <cell r="T3165" t="str">
            <v>Zone Euro</v>
          </cell>
          <cell r="U3165" t="str">
            <v>Euroland</v>
          </cell>
          <cell r="V3165">
            <v>6</v>
          </cell>
          <cell r="W3165" t="str">
            <v>Non</v>
          </cell>
          <cell r="X3165" t="str">
            <v>Cap</v>
          </cell>
          <cell r="AB3165" t="str">
            <v>Non</v>
          </cell>
          <cell r="AC3165" t="str">
            <v>Oui</v>
          </cell>
          <cell r="AD3165">
            <v>0.75</v>
          </cell>
          <cell r="AE3165">
            <v>1.04</v>
          </cell>
        </row>
        <row r="3166">
          <cell r="A3166" t="str">
            <v>LU2293689407</v>
          </cell>
          <cell r="B3166" t="str">
            <v>Schroder ISF European Sus Eq A EUR Inc</v>
          </cell>
          <cell r="C3166" t="str">
            <v xml:space="preserve">Absorption du support LU0995121216 Schroder ISF Eurp Opports A Dis SV le 31/03/2021 </v>
          </cell>
          <cell r="D3166">
            <v>1</v>
          </cell>
          <cell r="E3166" t="str">
            <v>SICAV</v>
          </cell>
          <cell r="F3166" t="str">
            <v>Schroder IM</v>
          </cell>
          <cell r="G3166" t="str">
            <v>Schroder Investment Management (Europe) S.A.</v>
          </cell>
          <cell r="H3166" t="str">
            <v>EUR</v>
          </cell>
          <cell r="I3166" t="str">
            <v>MSCI Europe NR EUR</v>
          </cell>
          <cell r="J3166" t="str">
            <v>www.schroders.com</v>
          </cell>
          <cell r="K3166" t="str">
            <v>Actions Europe Grandes Capitalisations Mixte</v>
          </cell>
          <cell r="L3166" t="str">
            <v>Europe Fonds ouverts  - Actions Europe Gdes Cap. Mixte</v>
          </cell>
          <cell r="M3166" t="str">
            <v>FCBB</v>
          </cell>
          <cell r="N3166" t="str">
            <v>FCBBB</v>
          </cell>
          <cell r="O3166" t="str">
            <v>Quotidien</v>
          </cell>
          <cell r="P3166" t="str">
            <v>Espagne;Luxembourg;Singapour;Suède;</v>
          </cell>
          <cell r="Q3166" t="str">
            <v>Oui</v>
          </cell>
          <cell r="R3166" t="str">
            <v/>
          </cell>
          <cell r="S3166" t="str">
            <v/>
          </cell>
          <cell r="T3166" t="str">
            <v>Europe</v>
          </cell>
          <cell r="U3166" t="str">
            <v>Europe</v>
          </cell>
          <cell r="V3166">
            <v>6</v>
          </cell>
          <cell r="W3166" t="str">
            <v>Non</v>
          </cell>
          <cell r="X3166" t="str">
            <v>Dist</v>
          </cell>
          <cell r="Y3166" t="str">
            <v>13h00</v>
          </cell>
          <cell r="Z3166" t="str">
            <v>J+3</v>
          </cell>
          <cell r="AA3166" t="str">
            <v>Label ISR 04/2021</v>
          </cell>
          <cell r="AB3166" t="str">
            <v>Oui</v>
          </cell>
          <cell r="AC3166" t="str">
            <v>Oui</v>
          </cell>
          <cell r="AD3166">
            <v>1.25</v>
          </cell>
          <cell r="AE3166">
            <v>1.69</v>
          </cell>
        </row>
        <row r="3167">
          <cell r="A3167" t="str">
            <v>LU0161305163</v>
          </cell>
          <cell r="B3167" t="str">
            <v>Schroder ISF European Value A Acc EUR</v>
          </cell>
          <cell r="C3167" t="str">
            <v/>
          </cell>
          <cell r="D3167">
            <v>5</v>
          </cell>
          <cell r="E3167" t="str">
            <v>SICAV</v>
          </cell>
          <cell r="F3167" t="str">
            <v>Schroder IM</v>
          </cell>
          <cell r="G3167" t="str">
            <v>Schroder Investment Management (Europe) S.A.</v>
          </cell>
          <cell r="H3167" t="str">
            <v>EUR</v>
          </cell>
          <cell r="I3167" t="str">
            <v>MSCI Europe NR EUR</v>
          </cell>
          <cell r="J3167" t="str">
            <v>www.schroders.com</v>
          </cell>
          <cell r="K3167" t="str">
            <v>Actions Europe Toutes Capitalisations</v>
          </cell>
          <cell r="L3167" t="str">
            <v>Europe Fonds ouverts  - Actions Europe Flex Cap</v>
          </cell>
          <cell r="M3167" t="str">
            <v>FCCC</v>
          </cell>
          <cell r="N3167" t="str">
            <v>FCCCB</v>
          </cell>
          <cell r="O3167" t="str">
            <v>Quotidien</v>
          </cell>
          <cell r="P3167" t="str">
            <v>Austria;Belgium;Switzerland;Chile;Germany;Denmark;Spain;Finland;France;United Kingdom;Gibraltar;Greece;Hong Kong;Italy;Luxembourg;Macao;Netherlands;Norway;Poland;Portugal;Singapore;Sweden;</v>
          </cell>
          <cell r="Q3167" t="str">
            <v>Non</v>
          </cell>
          <cell r="R3167" t="str">
            <v/>
          </cell>
          <cell r="S3167" t="str">
            <v/>
          </cell>
          <cell r="T3167" t="str">
            <v>Europe</v>
          </cell>
          <cell r="U3167" t="str">
            <v>Europe</v>
          </cell>
          <cell r="V3167">
            <v>6</v>
          </cell>
          <cell r="W3167" t="str">
            <v>Non</v>
          </cell>
          <cell r="X3167" t="str">
            <v>Cap</v>
          </cell>
          <cell r="AB3167" t="str">
            <v>Non</v>
          </cell>
          <cell r="AC3167" t="str">
            <v>Oui</v>
          </cell>
          <cell r="AD3167">
            <v>1.5</v>
          </cell>
          <cell r="AE3167">
            <v>1.85</v>
          </cell>
        </row>
        <row r="3168">
          <cell r="A3168" t="str">
            <v>LU0995125985</v>
          </cell>
          <cell r="B3168" t="str">
            <v>Schroder ISF Eurp Alp Abs Rt C Acc EUR</v>
          </cell>
          <cell r="C3168" t="str">
            <v>pb du minimum de souscriptiuon pour Hottinguer</v>
          </cell>
          <cell r="D3168">
            <v>0</v>
          </cell>
          <cell r="E3168" t="str">
            <v>SICAV</v>
          </cell>
          <cell r="F3168" t="str">
            <v>Schroder IM</v>
          </cell>
          <cell r="G3168" t="str">
            <v>Schroder Investment Management (Europe) S.A.</v>
          </cell>
          <cell r="H3168" t="str">
            <v>EUR</v>
          </cell>
          <cell r="I3168" t="str">
            <v>Pas d'indice de référence</v>
          </cell>
          <cell r="J3168" t="str">
            <v>www.schroders.com</v>
          </cell>
          <cell r="K3168" t="str">
            <v>Gestion Alternative</v>
          </cell>
          <cell r="L3168" t="str">
            <v>Europe Fonds ouverts  - Alt - Market Neutral - Actions</v>
          </cell>
          <cell r="M3168" t="str">
            <v>D000</v>
          </cell>
          <cell r="N3168" t="str">
            <v>D000B</v>
          </cell>
          <cell r="O3168" t="str">
            <v>Quotidien</v>
          </cell>
          <cell r="P3168" t="str">
            <v>Austria;Switzerland;Germany;Denmark;Spain;Finland;France;United Kingdom;Ireland;Italy;Luxembourg;Norway;Sweden;</v>
          </cell>
          <cell r="Q3168" t="str">
            <v>Non</v>
          </cell>
          <cell r="R3168" t="str">
            <v/>
          </cell>
          <cell r="S3168" t="str">
            <v>+ 85 ans</v>
          </cell>
          <cell r="T3168" t="str">
            <v>Europe</v>
          </cell>
          <cell r="U3168" t="str">
            <v>Europe</v>
          </cell>
          <cell r="V3168">
            <v>5</v>
          </cell>
          <cell r="W3168" t="str">
            <v>Non</v>
          </cell>
          <cell r="X3168" t="str">
            <v>Cap</v>
          </cell>
          <cell r="AB3168" t="str">
            <v>Oui</v>
          </cell>
          <cell r="AC3168" t="str">
            <v>Oui</v>
          </cell>
          <cell r="AD3168">
            <v>1</v>
          </cell>
          <cell r="AE3168">
            <v>1.35</v>
          </cell>
        </row>
        <row r="3169">
          <cell r="A3169" t="str">
            <v>LU1046235062</v>
          </cell>
          <cell r="B3169" t="str">
            <v>Schroder ISF Eurp Eq Abs Ret A Acc EUR</v>
          </cell>
          <cell r="D3169">
            <v>1</v>
          </cell>
          <cell r="E3169" t="str">
            <v>SICAV</v>
          </cell>
          <cell r="F3169" t="str">
            <v>Schroder IM</v>
          </cell>
          <cell r="G3169" t="str">
            <v>Schroder Investment Management (Europe) S.A.</v>
          </cell>
          <cell r="H3169" t="str">
            <v>EUR</v>
          </cell>
          <cell r="I3169" t="str">
            <v>Pas d'indice de référence</v>
          </cell>
          <cell r="J3169" t="str">
            <v>www.schroders.com</v>
          </cell>
          <cell r="K3169" t="str">
            <v>Gestion Alternative</v>
          </cell>
          <cell r="L3169" t="str">
            <v>Europe Fonds ouverts  - Alt - Market Neutral - Actions</v>
          </cell>
          <cell r="M3169" t="str">
            <v>D000</v>
          </cell>
          <cell r="N3169" t="str">
            <v>D000B</v>
          </cell>
          <cell r="O3169" t="str">
            <v>Quotidien</v>
          </cell>
          <cell r="P3169" t="str">
            <v>Austria;Belgium;Bulgaria;Switzerland;Czech Republic;Germany;Denmark;Spain;Finland;France;United Kingdom;Greece;Hungary;Ireland;Iceland;Italy;Luxembourg;Netherlands;Norway;Poland;Portugal;Sweden;</v>
          </cell>
          <cell r="Q3169" t="str">
            <v>Non</v>
          </cell>
          <cell r="R3169" t="str">
            <v/>
          </cell>
          <cell r="S3169" t="str">
            <v>+ 85 ans</v>
          </cell>
          <cell r="T3169" t="str">
            <v>Europe</v>
          </cell>
          <cell r="U3169" t="str">
            <v>Europe</v>
          </cell>
          <cell r="V3169">
            <v>4</v>
          </cell>
          <cell r="W3169" t="str">
            <v>Non</v>
          </cell>
          <cell r="X3169" t="str">
            <v>Cap</v>
          </cell>
          <cell r="Y3169" t="str">
            <v>13h00</v>
          </cell>
          <cell r="Z3169" t="str">
            <v>J+3</v>
          </cell>
          <cell r="AB3169" t="str">
            <v>Non</v>
          </cell>
          <cell r="AC3169" t="str">
            <v>Oui</v>
          </cell>
          <cell r="AD3169">
            <v>1.5</v>
          </cell>
          <cell r="AE3169">
            <v>1.96</v>
          </cell>
        </row>
        <row r="3170">
          <cell r="A3170" t="str">
            <v>LU0106236267</v>
          </cell>
          <cell r="B3170" t="str">
            <v>Schroder ISF Eurp Sust Val A Acc EUR</v>
          </cell>
          <cell r="D3170">
            <v>3</v>
          </cell>
          <cell r="E3170" t="str">
            <v>SICAV</v>
          </cell>
          <cell r="F3170" t="str">
            <v>Schroder IM</v>
          </cell>
          <cell r="G3170" t="str">
            <v>Schroder Investment Management (Europe) S.A.</v>
          </cell>
          <cell r="H3170" t="str">
            <v>EUR</v>
          </cell>
          <cell r="I3170" t="str">
            <v>MSCI Europe NR EUR</v>
          </cell>
          <cell r="J3170" t="str">
            <v>www.schroders.com</v>
          </cell>
          <cell r="K3170" t="str">
            <v>Actions Europe Rendement</v>
          </cell>
          <cell r="L3170" t="str">
            <v>Europe Fonds ouverts  - Actions Europe Rendement</v>
          </cell>
          <cell r="M3170" t="str">
            <v>FCAA</v>
          </cell>
          <cell r="N3170" t="str">
            <v>FCAAB</v>
          </cell>
          <cell r="O3170" t="str">
            <v>Quotidien</v>
          </cell>
          <cell r="P3170" t="str">
            <v>United Arab Emirates;Austria;Belgium;Bulgaria;Switzerland;Czech Republic;Germany;Denmark;Spain;Finland;France;United Kingdom;Gibraltar;Greece;Hungary;Iceland;Italy;South Korea;Luxembourg;Netherlands;Norway;Poland;Portugal;Singapore;Sweden;</v>
          </cell>
          <cell r="Q3170" t="str">
            <v>Non</v>
          </cell>
          <cell r="R3170" t="str">
            <v/>
          </cell>
          <cell r="S3170" t="str">
            <v/>
          </cell>
          <cell r="T3170" t="str">
            <v>Europe</v>
          </cell>
          <cell r="U3170" t="str">
            <v>Europe</v>
          </cell>
          <cell r="V3170">
            <v>6</v>
          </cell>
          <cell r="W3170" t="str">
            <v>Non</v>
          </cell>
          <cell r="X3170" t="str">
            <v>Cap</v>
          </cell>
          <cell r="Y3170" t="str">
            <v>13h00</v>
          </cell>
          <cell r="Z3170" t="str">
            <v>J+3</v>
          </cell>
          <cell r="AB3170" t="str">
            <v>Oui</v>
          </cell>
          <cell r="AC3170" t="str">
            <v>Oui</v>
          </cell>
          <cell r="AD3170">
            <v>1.5</v>
          </cell>
          <cell r="AE3170">
            <v>1.85</v>
          </cell>
        </row>
        <row r="3171">
          <cell r="A3171" t="str">
            <v>LU0106236770</v>
          </cell>
          <cell r="B3171" t="str">
            <v>Schroder ISF Eurp Sust Val C Acc</v>
          </cell>
          <cell r="D3171">
            <v>0</v>
          </cell>
          <cell r="E3171" t="str">
            <v>SICAV</v>
          </cell>
          <cell r="F3171" t="str">
            <v>Schroder IM</v>
          </cell>
          <cell r="G3171" t="str">
            <v>Schroder Investment Management (Europe) S.A.</v>
          </cell>
          <cell r="H3171" t="str">
            <v>EUR</v>
          </cell>
          <cell r="I3171" t="str">
            <v>MSCI Europe NR EUR</v>
          </cell>
          <cell r="J3171" t="str">
            <v>www.schroders.com</v>
          </cell>
          <cell r="K3171" t="str">
            <v>Actions Europe Rendement</v>
          </cell>
          <cell r="L3171" t="str">
            <v>Europe Fonds ouverts  - Actions Europe Rendement</v>
          </cell>
          <cell r="M3171" t="str">
            <v>FCAA</v>
          </cell>
          <cell r="N3171" t="str">
            <v>FCAAB</v>
          </cell>
          <cell r="O3171" t="str">
            <v>Quotidien</v>
          </cell>
          <cell r="P3171" t="str">
            <v>United Arab Emirates;Austria;Switzerland;Czech Republic;Germany;Denmark;Spain;Finland;France;United Kingdom;Gibraltar;Greece;Hungary;Iceland;Italy;Luxembourg;Netherlands;Norway;Poland;Singapore;Sweden;Taiwan;</v>
          </cell>
          <cell r="Q3171" t="str">
            <v>Non</v>
          </cell>
          <cell r="R3171" t="str">
            <v/>
          </cell>
          <cell r="S3171" t="str">
            <v/>
          </cell>
          <cell r="T3171" t="str">
            <v>Europe</v>
          </cell>
          <cell r="U3171" t="str">
            <v>Europe</v>
          </cell>
          <cell r="V3171">
            <v>6</v>
          </cell>
          <cell r="W3171" t="str">
            <v>Non</v>
          </cell>
          <cell r="X3171" t="str">
            <v>Cap</v>
          </cell>
          <cell r="Y3171" t="str">
            <v>13h00</v>
          </cell>
          <cell r="Z3171" t="str">
            <v>J+3</v>
          </cell>
          <cell r="AB3171" t="str">
            <v>Oui</v>
          </cell>
          <cell r="AC3171" t="str">
            <v>Oui</v>
          </cell>
          <cell r="AD3171">
            <v>0.75</v>
          </cell>
          <cell r="AE3171">
            <v>1.05</v>
          </cell>
        </row>
        <row r="3172">
          <cell r="A3172" t="str">
            <v>LU0106237406</v>
          </cell>
          <cell r="B3172" t="str">
            <v>Schroder ISF Eurp Smlr Coms A Acc EUR</v>
          </cell>
          <cell r="C3172" t="str">
            <v/>
          </cell>
          <cell r="D3172">
            <v>1</v>
          </cell>
          <cell r="E3172" t="str">
            <v>SICAV</v>
          </cell>
          <cell r="F3172" t="str">
            <v>Schroder IM</v>
          </cell>
          <cell r="G3172" t="str">
            <v>Schroder Investment Management (Europe) S.A.</v>
          </cell>
          <cell r="H3172" t="str">
            <v>EUR</v>
          </cell>
          <cell r="I3172" t="str">
            <v>EMIX Smaller European Companies TR USD</v>
          </cell>
          <cell r="J3172" t="str">
            <v>www.schroders.com</v>
          </cell>
          <cell r="K3172" t="str">
            <v>Actions Europe Petites Capitalisations</v>
          </cell>
          <cell r="L3172" t="str">
            <v>Europe Fonds ouverts  - Actions Europe Petites Cap.</v>
          </cell>
          <cell r="M3172" t="str">
            <v>FCE0</v>
          </cell>
          <cell r="N3172" t="str">
            <v>FCE0B</v>
          </cell>
          <cell r="O3172" t="str">
            <v>Quotidien</v>
          </cell>
          <cell r="P3172" t="str">
            <v>Austria;Belgium;Switzerland;Chile;Germany;Denmark;Spain;Finland;France;United Kingdom;Gibraltar;Greece;Hong Kong;Italy;South Korea;Luxembourg;Macao;Netherlands;Norway;Poland;Portugal;Singapore;Sweden;</v>
          </cell>
          <cell r="Q3172" t="str">
            <v>Non</v>
          </cell>
          <cell r="R3172" t="str">
            <v/>
          </cell>
          <cell r="S3172" t="str">
            <v/>
          </cell>
          <cell r="T3172" t="str">
            <v>Europe</v>
          </cell>
          <cell r="U3172" t="str">
            <v>Europe</v>
          </cell>
          <cell r="V3172">
            <v>6</v>
          </cell>
          <cell r="W3172" t="str">
            <v>Non</v>
          </cell>
          <cell r="X3172" t="str">
            <v>Cap</v>
          </cell>
          <cell r="Y3172" t="str">
            <v>13h00</v>
          </cell>
          <cell r="AB3172" t="str">
            <v>Non</v>
          </cell>
          <cell r="AC3172" t="str">
            <v>Oui</v>
          </cell>
          <cell r="AD3172">
            <v>1.5</v>
          </cell>
          <cell r="AE3172">
            <v>1.85</v>
          </cell>
        </row>
        <row r="3173">
          <cell r="A3173" t="str">
            <v>LU0306804302</v>
          </cell>
          <cell r="B3173" t="str">
            <v>Schroder ISF Glb Clmt Chg Eq A Acc EUR H</v>
          </cell>
          <cell r="D3173">
            <v>0</v>
          </cell>
          <cell r="E3173" t="str">
            <v>SICAV</v>
          </cell>
          <cell r="F3173" t="str">
            <v>Schroder IM</v>
          </cell>
          <cell r="G3173" t="str">
            <v>Schroder Investment Management (Europe) S.A.</v>
          </cell>
          <cell r="H3173" t="str">
            <v>EUR</v>
          </cell>
          <cell r="I3173" t="str">
            <v>MSCI World NR USD</v>
          </cell>
          <cell r="J3173" t="str">
            <v>www.schroders.com</v>
          </cell>
          <cell r="K3173" t="str">
            <v>Actions autres</v>
          </cell>
          <cell r="L3173" t="str">
            <v>Europe Fonds ouverts  - Autres actions</v>
          </cell>
          <cell r="M3173" t="str">
            <v>FTZZ</v>
          </cell>
          <cell r="N3173" t="str">
            <v>FTZZB</v>
          </cell>
          <cell r="O3173" t="str">
            <v>Quotidien</v>
          </cell>
          <cell r="P3173" t="str">
            <v>Austria;Belgium;Switzerland;Germany;Denmark;Spain;Finland;France;United Kingdom;Gibraltar;Greece;Italy;Luxembourg;Netherlands;Norway;Poland;Portugal;Sweden;</v>
          </cell>
          <cell r="Q3173" t="str">
            <v>Non</v>
          </cell>
          <cell r="R3173" t="str">
            <v/>
          </cell>
          <cell r="S3173" t="str">
            <v/>
          </cell>
          <cell r="T3173" t="str">
            <v>International</v>
          </cell>
          <cell r="U3173" t="str">
            <v>Global</v>
          </cell>
          <cell r="V3173">
            <v>6</v>
          </cell>
          <cell r="W3173" t="str">
            <v>Non</v>
          </cell>
          <cell r="X3173" t="str">
            <v>Cap</v>
          </cell>
          <cell r="Y3173" t="str">
            <v>12h00</v>
          </cell>
          <cell r="Z3173" t="str">
            <v>Cut Off: 12h00  Val:J+3</v>
          </cell>
          <cell r="AA3173" t="str">
            <v>Label ISR 012021</v>
          </cell>
          <cell r="AB3173" t="str">
            <v>Oui</v>
          </cell>
          <cell r="AC3173" t="str">
            <v>Oui</v>
          </cell>
          <cell r="AD3173">
            <v>1.5</v>
          </cell>
          <cell r="AE3173">
            <v>1.87</v>
          </cell>
        </row>
        <row r="3174">
          <cell r="A3174" t="str">
            <v>LU0224508324</v>
          </cell>
          <cell r="B3174" t="str">
            <v>Schroder ISF Global Cities A Acc USD</v>
          </cell>
          <cell r="C3174" t="str">
            <v/>
          </cell>
          <cell r="D3174">
            <v>0</v>
          </cell>
          <cell r="E3174" t="str">
            <v>SICAV</v>
          </cell>
          <cell r="F3174" t="str">
            <v>Schroder IM</v>
          </cell>
          <cell r="G3174" t="str">
            <v>Schroder Investment Management (Europe) S.A.</v>
          </cell>
          <cell r="H3174" t="str">
            <v>USD</v>
          </cell>
          <cell r="I3174" t="str">
            <v>Pas d'indice de référence</v>
          </cell>
          <cell r="J3174" t="str">
            <v>www.schroders.com</v>
          </cell>
          <cell r="K3174" t="str">
            <v>Secteur Immobilier International</v>
          </cell>
          <cell r="L3174" t="str">
            <v>Europe Fonds ouverts  - Immobilier - Indirect International</v>
          </cell>
          <cell r="M3174" t="str">
            <v>G0J0</v>
          </cell>
          <cell r="N3174" t="str">
            <v>G0J0B</v>
          </cell>
          <cell r="O3174" t="str">
            <v>Quotidien</v>
          </cell>
          <cell r="P3174" t="str">
            <v>Austria;Belgium;Switzerland;Chile;Germany;Denmark;Spain;Finland;France;United Kingdom;Gibraltar;Greece;Hong Kong;Italy;Luxembourg;Macao;Netherlands;Norway;Poland;Portugal;Singapore;Sweden;</v>
          </cell>
          <cell r="Q3174" t="str">
            <v>Non</v>
          </cell>
          <cell r="R3174" t="str">
            <v/>
          </cell>
          <cell r="S3174" t="str">
            <v/>
          </cell>
          <cell r="T3174" t="str">
            <v>International</v>
          </cell>
          <cell r="U3174" t="str">
            <v>Global</v>
          </cell>
          <cell r="V3174">
            <v>6</v>
          </cell>
          <cell r="W3174" t="str">
            <v>Non</v>
          </cell>
          <cell r="X3174" t="str">
            <v>Cap</v>
          </cell>
          <cell r="Y3174" t="str">
            <v>12h00</v>
          </cell>
          <cell r="Z3174" t="str">
            <v>Cut Off: 12h00  Val:J+3</v>
          </cell>
          <cell r="AB3174" t="str">
            <v>Oui</v>
          </cell>
          <cell r="AC3174" t="str">
            <v>Oui</v>
          </cell>
          <cell r="AD3174">
            <v>1.5</v>
          </cell>
          <cell r="AE3174">
            <v>1.84</v>
          </cell>
        </row>
        <row r="3175">
          <cell r="A3175" t="str">
            <v>LU0201324851</v>
          </cell>
          <cell r="B3175" t="str">
            <v>Schroder ISF Glbl Corp Bd A Acc EUR Hdg</v>
          </cell>
          <cell r="C3175" t="str">
            <v/>
          </cell>
          <cell r="D3175">
            <v>1</v>
          </cell>
          <cell r="E3175" t="str">
            <v>SICAV</v>
          </cell>
          <cell r="F3175" t="str">
            <v>Schroder IM</v>
          </cell>
          <cell r="G3175" t="str">
            <v>Schroder Investment Management (Europe) S.A.</v>
          </cell>
          <cell r="H3175" t="str">
            <v>EUR</v>
          </cell>
          <cell r="I3175" t="str">
            <v>BBgBarc Gbl Agg Corp TR USD</v>
          </cell>
          <cell r="J3175" t="str">
            <v>www.schroders.com</v>
          </cell>
          <cell r="K3175" t="str">
            <v>Emprunts Privés EUR Hedgé</v>
          </cell>
          <cell r="L3175" t="str">
            <v>Europe Fonds ouverts  - Obligations Internationales Emprunts Privés Couvertes en EUR</v>
          </cell>
          <cell r="M3175" t="str">
            <v>BCLB</v>
          </cell>
          <cell r="N3175" t="str">
            <v>BCLBB</v>
          </cell>
          <cell r="O3175" t="str">
            <v>Quotidien</v>
          </cell>
          <cell r="P3175" t="str">
            <v>Austria;Belgium;Switzerland;Chile;Germany;Denmark;Spain;Finland;France;United Kingdom;Gibraltar;Greece;Hong Kong;Italy;Luxembourg;Macao;Netherlands;Norway;Poland;Portugal;Singapore;Sweden;</v>
          </cell>
          <cell r="Q3175" t="str">
            <v>Non</v>
          </cell>
          <cell r="R3175" t="str">
            <v/>
          </cell>
          <cell r="S3175" t="str">
            <v>+ 85 ans</v>
          </cell>
          <cell r="T3175" t="str">
            <v>International</v>
          </cell>
          <cell r="U3175" t="str">
            <v>Global</v>
          </cell>
          <cell r="V3175">
            <v>4</v>
          </cell>
          <cell r="W3175" t="str">
            <v>Non</v>
          </cell>
          <cell r="X3175" t="str">
            <v>Cap</v>
          </cell>
          <cell r="AB3175" t="str">
            <v>Non</v>
          </cell>
          <cell r="AC3175" t="str">
            <v>Oui</v>
          </cell>
          <cell r="AD3175">
            <v>0.75</v>
          </cell>
          <cell r="AE3175">
            <v>1.07</v>
          </cell>
        </row>
        <row r="3176">
          <cell r="A3176" t="str">
            <v>LU0106258311</v>
          </cell>
          <cell r="B3176" t="str">
            <v>Schroder ISF Glbl Corp Bd A Acc USD</v>
          </cell>
          <cell r="C3176" t="str">
            <v/>
          </cell>
          <cell r="D3176">
            <v>0</v>
          </cell>
          <cell r="E3176" t="str">
            <v>SICAV</v>
          </cell>
          <cell r="F3176" t="str">
            <v>Schroder IM</v>
          </cell>
          <cell r="G3176" t="str">
            <v>Schroder Investment Management (Europe) S.A.</v>
          </cell>
          <cell r="H3176" t="str">
            <v>USD</v>
          </cell>
          <cell r="I3176" t="str">
            <v>BBgBarc Gbl Agg Corp TR USD</v>
          </cell>
          <cell r="J3176" t="str">
            <v>www.schroders.com</v>
          </cell>
          <cell r="K3176" t="str">
            <v>Emprunts Privés USD Hedgé</v>
          </cell>
          <cell r="L3176" t="str">
            <v>Europe Fonds ouverts  - Obligations Internationales Emprunts Privés Couvertes en USD</v>
          </cell>
          <cell r="M3176" t="str">
            <v>BCLD</v>
          </cell>
          <cell r="N3176" t="str">
            <v>BCLDB</v>
          </cell>
          <cell r="O3176" t="str">
            <v>Quotidien</v>
          </cell>
          <cell r="P3176" t="str">
            <v>Austria;Belgium;Switzerland;Chile;Germany;Denmark;Spain;Finland;France;United Kingdom;Gibraltar;Greece;Hong Kong;Italy;South Korea;Luxembourg;Macao;Netherlands;Norway;Poland;Portugal;Singapore;Sweden;</v>
          </cell>
          <cell r="Q3176" t="str">
            <v>Non</v>
          </cell>
          <cell r="R3176" t="str">
            <v/>
          </cell>
          <cell r="S3176" t="str">
            <v>+ 85 ans</v>
          </cell>
          <cell r="T3176" t="str">
            <v>International</v>
          </cell>
          <cell r="U3176" t="str">
            <v>Global</v>
          </cell>
          <cell r="V3176">
            <v>4</v>
          </cell>
          <cell r="W3176" t="str">
            <v>Non</v>
          </cell>
          <cell r="X3176" t="str">
            <v>Cap</v>
          </cell>
          <cell r="AB3176" t="str">
            <v>Non</v>
          </cell>
          <cell r="AC3176" t="str">
            <v>Oui</v>
          </cell>
          <cell r="AD3176">
            <v>0.75</v>
          </cell>
          <cell r="AE3176">
            <v>1.04</v>
          </cell>
        </row>
        <row r="3177">
          <cell r="A3177" t="str">
            <v>LU1514167722</v>
          </cell>
          <cell r="B3177" t="str">
            <v>Schroder ISF Glbl Crdt Inc A Acc EUR Hdg</v>
          </cell>
          <cell r="D3177">
            <v>3</v>
          </cell>
          <cell r="E3177" t="str">
            <v>SICAV</v>
          </cell>
          <cell r="F3177" t="str">
            <v>Schroder IM</v>
          </cell>
          <cell r="G3177" t="str">
            <v>Schroder Investment Management (Europe) S.A.</v>
          </cell>
          <cell r="H3177" t="str">
            <v>EUR</v>
          </cell>
          <cell r="I3177" t="str">
            <v>BBgBarcMultiverse ex Tre A+toB- H TR USD</v>
          </cell>
          <cell r="J3177" t="str">
            <v>www.schroders.com</v>
          </cell>
          <cell r="K3177" t="str">
            <v>Obligations Internationales couvertes en EUR</v>
          </cell>
          <cell r="L3177" t="str">
            <v>Europe Fonds ouverts  - Obligations Internationales Flexibles Couvertes en EUR</v>
          </cell>
          <cell r="M3177" t="str">
            <v>BBGB</v>
          </cell>
          <cell r="N3177" t="str">
            <v>BBGBB</v>
          </cell>
          <cell r="O3177" t="str">
            <v>Quotidien</v>
          </cell>
          <cell r="P3177" t="str">
            <v>Austria;Belgium;Bulgaria;Switzerland;Czech Republic;Germany;Denmark;Spain;Finland;France;United Kingdom;Gibraltar;Greece;Hong Kong;Croatia;Hungary;Iceland;Italy;South Korea;Luxembourg;Malta;Netherlands;Norway;Poland;Romania;Singapore;Slovakia;Sweden;</v>
          </cell>
          <cell r="Q3177" t="str">
            <v>Non</v>
          </cell>
          <cell r="R3177" t="str">
            <v/>
          </cell>
          <cell r="S3177" t="str">
            <v>+ 85 ans</v>
          </cell>
          <cell r="T3177" t="str">
            <v>International</v>
          </cell>
          <cell r="U3177" t="str">
            <v>Global</v>
          </cell>
          <cell r="V3177">
            <v>3</v>
          </cell>
          <cell r="W3177" t="str">
            <v>Non</v>
          </cell>
          <cell r="X3177" t="str">
            <v>Cap</v>
          </cell>
          <cell r="Y3177" t="str">
            <v>13h00</v>
          </cell>
          <cell r="Z3177" t="str">
            <v>J+1</v>
          </cell>
          <cell r="AB3177" t="str">
            <v>Non</v>
          </cell>
          <cell r="AC3177" t="str">
            <v>Oui</v>
          </cell>
          <cell r="AD3177">
            <v>1.1000000000000001</v>
          </cell>
          <cell r="AE3177">
            <v>1.42</v>
          </cell>
        </row>
        <row r="3178">
          <cell r="A3178" t="str">
            <v>LU0776410689</v>
          </cell>
          <cell r="B3178" t="str">
            <v>Schroder ISF Glbl Divers Gr A Acc EUR</v>
          </cell>
          <cell r="D3178">
            <v>0</v>
          </cell>
          <cell r="E3178" t="str">
            <v>SICAV</v>
          </cell>
          <cell r="F3178" t="str">
            <v>Schroder IM</v>
          </cell>
          <cell r="G3178" t="str">
            <v>Schroder Investment Management (Europe) S.A.</v>
          </cell>
          <cell r="H3178" t="str">
            <v>EUR</v>
          </cell>
          <cell r="I3178" t="str">
            <v>MSCI World NR EUR</v>
          </cell>
          <cell r="J3178" t="str">
            <v>www.schroders.com</v>
          </cell>
          <cell r="K3178" t="str">
            <v>Mixtes EUR Flexible</v>
          </cell>
          <cell r="L3178" t="str">
            <v>Europe Fonds ouverts  - Allocation EUR Flexible - International</v>
          </cell>
          <cell r="M3178" t="str">
            <v>EACA</v>
          </cell>
          <cell r="N3178" t="str">
            <v>EACAB</v>
          </cell>
          <cell r="O3178" t="str">
            <v>Quotidien</v>
          </cell>
          <cell r="P3178" t="str">
            <v>Austria;Belgium;Switzerland;Germany;Denmark;Spain;Finland;France;United Kingdom;Greece;Italy;Luxembourg;Netherlands;Norway;Poland;Sweden;</v>
          </cell>
          <cell r="Q3178" t="str">
            <v>Non</v>
          </cell>
          <cell r="R3178" t="str">
            <v/>
          </cell>
          <cell r="S3178" t="str">
            <v>+ 85 ans</v>
          </cell>
          <cell r="T3178" t="str">
            <v>International</v>
          </cell>
          <cell r="U3178" t="str">
            <v>Global</v>
          </cell>
          <cell r="V3178">
            <v>5</v>
          </cell>
          <cell r="W3178" t="str">
            <v>Non</v>
          </cell>
          <cell r="X3178" t="str">
            <v>Cap</v>
          </cell>
          <cell r="Y3178" t="str">
            <v>12h00</v>
          </cell>
          <cell r="Z3178" t="str">
            <v>Cut Off: 12h00? Val:J+3?</v>
          </cell>
          <cell r="AB3178" t="str">
            <v>Oui</v>
          </cell>
          <cell r="AC3178" t="str">
            <v>Oui</v>
          </cell>
          <cell r="AD3178">
            <v>1.5</v>
          </cell>
          <cell r="AE3178">
            <v>1.82</v>
          </cell>
        </row>
        <row r="3179">
          <cell r="A3179" t="str">
            <v>LU0189894842</v>
          </cell>
          <cell r="B3179" t="str">
            <v>Schroder ISF Glbl Hi Yld A Acc EUR H</v>
          </cell>
          <cell r="D3179">
            <v>0</v>
          </cell>
          <cell r="E3179" t="str">
            <v>SICAV</v>
          </cell>
          <cell r="F3179" t="str">
            <v>Schroder IM</v>
          </cell>
          <cell r="G3179" t="str">
            <v>Schroder Investment Management (Europe) S.A.</v>
          </cell>
          <cell r="H3179" t="str">
            <v>EUR</v>
          </cell>
          <cell r="I3179" t="str">
            <v>BBgBarc Gbl HY xCMBS xEMG 2% Cap</v>
          </cell>
          <cell r="J3179" t="str">
            <v>www.schroders.com</v>
          </cell>
          <cell r="K3179" t="str">
            <v>Obligations Monde Haut Rendement</v>
          </cell>
          <cell r="L3179" t="str">
            <v>Europe Fonds ouverts  - Obligations Internationales Haut Rendement Couvertes en EUR</v>
          </cell>
          <cell r="M3179" t="str">
            <v>BCOB</v>
          </cell>
          <cell r="N3179" t="str">
            <v>BCOBB</v>
          </cell>
          <cell r="O3179" t="str">
            <v>Quotidien</v>
          </cell>
          <cell r="P3179" t="str">
            <v>Austria;Belgium;Switzerland;Chile;Germany;Denmark;Spain;Finland;France;United Kingdom;Gibraltar;Greece;Italy;Luxembourg;Macao;Malta;Netherlands;Norway;Poland;Portugal;Singapore;Sweden;</v>
          </cell>
          <cell r="Q3179" t="str">
            <v>Non</v>
          </cell>
          <cell r="R3179" t="str">
            <v/>
          </cell>
          <cell r="S3179" t="str">
            <v>+ 85 ans</v>
          </cell>
          <cell r="T3179" t="str">
            <v>International</v>
          </cell>
          <cell r="U3179" t="str">
            <v>Global</v>
          </cell>
          <cell r="V3179">
            <v>5</v>
          </cell>
          <cell r="W3179" t="str">
            <v>Non</v>
          </cell>
          <cell r="X3179" t="str">
            <v>Cap</v>
          </cell>
          <cell r="AB3179" t="str">
            <v>Oui</v>
          </cell>
          <cell r="AC3179" t="str">
            <v>Oui</v>
          </cell>
          <cell r="AD3179">
            <v>1</v>
          </cell>
          <cell r="AE3179">
            <v>1.32</v>
          </cell>
        </row>
        <row r="3180">
          <cell r="A3180" t="str">
            <v>LU0757359368</v>
          </cell>
          <cell r="B3180" t="str">
            <v>Schroder ISF Glbl MA Inc A Acc USD</v>
          </cell>
          <cell r="D3180">
            <v>1</v>
          </cell>
          <cell r="E3180" t="str">
            <v>SICAV</v>
          </cell>
          <cell r="F3180" t="str">
            <v>Schroder IM</v>
          </cell>
          <cell r="G3180" t="str">
            <v>Schroder Investment Management (Europe) S.A.</v>
          </cell>
          <cell r="H3180" t="str">
            <v>USD</v>
          </cell>
          <cell r="I3180" t="str">
            <v>Pas d'indice de référence</v>
          </cell>
          <cell r="J3180" t="str">
            <v>www.schroders.com</v>
          </cell>
          <cell r="K3180" t="str">
            <v>Mixtes USD Equilibrés</v>
          </cell>
          <cell r="L3180" t="str">
            <v>Europe Fonds ouverts  - Allocation USD Modérée</v>
          </cell>
          <cell r="M3180" t="str">
            <v>EABC</v>
          </cell>
          <cell r="N3180" t="str">
            <v>EABCB</v>
          </cell>
          <cell r="O3180" t="str">
            <v>Quotidien</v>
          </cell>
          <cell r="P3180" t="str">
            <v>Austria;Belgium;Bulgaria;Switzerland;Germany;Denmark;Spain;Finland;France;United Kingdom;Gibraltar;Greece;Hong Kong;Italy;South Korea;Luxembourg;Macao;Malta;Netherlands;Norway;Poland;Singapore;Sweden;Taiwan;</v>
          </cell>
          <cell r="Q3180" t="str">
            <v>Non</v>
          </cell>
          <cell r="R3180" t="str">
            <v/>
          </cell>
          <cell r="S3180" t="str">
            <v>+ 85 ans</v>
          </cell>
          <cell r="T3180" t="str">
            <v>International</v>
          </cell>
          <cell r="U3180" t="str">
            <v>Global</v>
          </cell>
          <cell r="V3180">
            <v>4</v>
          </cell>
          <cell r="W3180" t="str">
            <v>Non</v>
          </cell>
          <cell r="X3180" t="str">
            <v>Cap</v>
          </cell>
          <cell r="Y3180" t="str">
            <v>13h00</v>
          </cell>
          <cell r="Z3180" t="str">
            <v>J+3</v>
          </cell>
          <cell r="AA3180" t="str">
            <v>Label ISR 062021</v>
          </cell>
          <cell r="AB3180" t="str">
            <v>Non</v>
          </cell>
          <cell r="AC3180" t="str">
            <v>Oui</v>
          </cell>
          <cell r="AD3180">
            <v>1.25</v>
          </cell>
          <cell r="AE3180">
            <v>1.55</v>
          </cell>
        </row>
        <row r="3181">
          <cell r="A3181" t="str">
            <v>LU0279460975</v>
          </cell>
          <cell r="B3181" t="str">
            <v>Schroder ISF Global Energy A1 Acc EUR</v>
          </cell>
          <cell r="D3181">
            <v>1</v>
          </cell>
          <cell r="E3181" t="str">
            <v>SICAV</v>
          </cell>
          <cell r="F3181" t="str">
            <v>Schroder IM</v>
          </cell>
          <cell r="G3181" t="str">
            <v>Schroder Investment Management (Europe) S.A.</v>
          </cell>
          <cell r="H3181" t="str">
            <v>EUR</v>
          </cell>
          <cell r="I3181" t="str">
            <v>MSCI World SMID Energy NR USD</v>
          </cell>
          <cell r="J3181" t="str">
            <v>www.schroders.com</v>
          </cell>
          <cell r="K3181" t="str">
            <v>Secteur Énergie</v>
          </cell>
          <cell r="L3181" t="str">
            <v>Europe Fonds ouverts  - Actions Secteur Energie</v>
          </cell>
          <cell r="M3181" t="str">
            <v>G0F0</v>
          </cell>
          <cell r="N3181" t="str">
            <v>G0F0B</v>
          </cell>
          <cell r="O3181" t="str">
            <v>Quotidien</v>
          </cell>
          <cell r="P3181" t="str">
            <v>Austria;Belgium;Switzerland;Germany;Denmark;Spain;Finland;France;United Kingdom;Gibraltar;Greece;Hungary;Luxembourg;Macao;Malta;Netherlands;Norway;Poland;Portugal;Singapore;Sweden;Taiwan;</v>
          </cell>
          <cell r="Q3181" t="str">
            <v>Non</v>
          </cell>
          <cell r="R3181" t="str">
            <v>non résident</v>
          </cell>
          <cell r="S3181" t="str">
            <v/>
          </cell>
          <cell r="T3181" t="str">
            <v>International</v>
          </cell>
          <cell r="U3181" t="str">
            <v>Global</v>
          </cell>
          <cell r="V3181">
            <v>7</v>
          </cell>
          <cell r="W3181" t="str">
            <v>Non</v>
          </cell>
          <cell r="X3181" t="str">
            <v>Cap</v>
          </cell>
          <cell r="AB3181" t="str">
            <v>Non</v>
          </cell>
          <cell r="AC3181" t="str">
            <v>Oui</v>
          </cell>
          <cell r="AD3181">
            <v>1.5</v>
          </cell>
          <cell r="AE3181">
            <v>2.35</v>
          </cell>
        </row>
        <row r="3182">
          <cell r="A3182" t="str">
            <v>LU0365775922</v>
          </cell>
          <cell r="B3182" t="str">
            <v>Schroder ISF Greater China A Acc EUR</v>
          </cell>
          <cell r="C3182" t="str">
            <v/>
          </cell>
          <cell r="D3182">
            <v>0</v>
          </cell>
          <cell r="E3182" t="str">
            <v>SICAV</v>
          </cell>
          <cell r="F3182" t="str">
            <v>Schroder IM</v>
          </cell>
          <cell r="G3182" t="str">
            <v>Schroder Investment Management (Europe) S.A.</v>
          </cell>
          <cell r="H3182" t="str">
            <v>EUR</v>
          </cell>
          <cell r="I3182" t="str">
            <v>MSCI Golden Dragon NR USD</v>
          </cell>
          <cell r="J3182" t="str">
            <v>www.schroders.com</v>
          </cell>
          <cell r="K3182" t="str">
            <v>Actions Grande Chine</v>
          </cell>
          <cell r="L3182" t="str">
            <v>Europe Fonds ouverts  - Actions Grande Chine</v>
          </cell>
          <cell r="M3182" t="str">
            <v>FKC0</v>
          </cell>
          <cell r="N3182" t="str">
            <v>FKC0B</v>
          </cell>
          <cell r="O3182" t="str">
            <v>Quotidien</v>
          </cell>
          <cell r="P3182" t="str">
            <v>Austria;Belgium;Switzerland;Chile;Germany;Denmark;Spain;Finland;France;United Kingdom;Gibraltar;Greece;Hong Kong;Luxembourg;Netherlands;Norway;Poland;Portugal;Sweden;</v>
          </cell>
          <cell r="Q3182" t="str">
            <v>Non</v>
          </cell>
          <cell r="R3182" t="str">
            <v/>
          </cell>
          <cell r="S3182" t="str">
            <v/>
          </cell>
          <cell r="T3182" t="str">
            <v>Chine</v>
          </cell>
          <cell r="U3182" t="str">
            <v>China (Greater)</v>
          </cell>
          <cell r="V3182">
            <v>6</v>
          </cell>
          <cell r="W3182" t="str">
            <v>Non</v>
          </cell>
          <cell r="X3182" t="str">
            <v>Cap</v>
          </cell>
          <cell r="AB3182" t="str">
            <v>Non</v>
          </cell>
          <cell r="AC3182" t="str">
            <v>Oui</v>
          </cell>
          <cell r="AD3182">
            <v>1.5</v>
          </cell>
          <cell r="AE3182">
            <v>1.85</v>
          </cell>
        </row>
        <row r="3183">
          <cell r="A3183" t="str">
            <v>LU0747140563</v>
          </cell>
          <cell r="B3183" t="str">
            <v>Schroder ISF QEP Glbl EM A Acc EUR</v>
          </cell>
          <cell r="D3183">
            <v>1</v>
          </cell>
          <cell r="E3183" t="str">
            <v>SICAV</v>
          </cell>
          <cell r="F3183" t="str">
            <v>Schroder IM</v>
          </cell>
          <cell r="G3183" t="str">
            <v>Schroder Investment Management (Europe) S.A.</v>
          </cell>
          <cell r="H3183" t="str">
            <v>EUR</v>
          </cell>
          <cell r="I3183" t="str">
            <v>MSCI EM NR USD</v>
          </cell>
          <cell r="J3183" t="str">
            <v>www.schroders.com</v>
          </cell>
          <cell r="K3183" t="str">
            <v>Actions Marchés Emergents</v>
          </cell>
          <cell r="L3183" t="str">
            <v>Europe Fonds ouverts  - Actions Marchés Emergents</v>
          </cell>
          <cell r="M3183" t="str">
            <v>FJ00</v>
          </cell>
          <cell r="N3183" t="str">
            <v>FJ00B</v>
          </cell>
          <cell r="O3183" t="str">
            <v>Quotidien</v>
          </cell>
          <cell r="P3183" t="str">
            <v>Austria;Belgium;Bulgaria;Switzerland;Czech Republic;Germany;Denmark;Spain;Finland;France;United Kingdom;Greece;Hungary;Ireland;Iceland;Luxembourg;Netherlands;Norway;Poland;Singapore;Sweden;</v>
          </cell>
          <cell r="Q3183" t="str">
            <v>Non</v>
          </cell>
          <cell r="R3183" t="str">
            <v/>
          </cell>
          <cell r="S3183" t="str">
            <v/>
          </cell>
          <cell r="T3183" t="str">
            <v>Marchés Emergents</v>
          </cell>
          <cell r="U3183" t="str">
            <v>Global Emerging Mkts</v>
          </cell>
          <cell r="V3183">
            <v>6</v>
          </cell>
          <cell r="W3183" t="str">
            <v>Non</v>
          </cell>
          <cell r="X3183" t="str">
            <v>Cap</v>
          </cell>
          <cell r="Y3183" t="str">
            <v>13h00</v>
          </cell>
          <cell r="Z3183" t="str">
            <v>J+3</v>
          </cell>
          <cell r="AB3183" t="str">
            <v>Non</v>
          </cell>
          <cell r="AC3183" t="str">
            <v>Oui</v>
          </cell>
          <cell r="AD3183">
            <v>1.5</v>
          </cell>
          <cell r="AE3183">
            <v>1.9</v>
          </cell>
        </row>
        <row r="3184">
          <cell r="A3184" t="str">
            <v>LU0323591593</v>
          </cell>
          <cell r="B3184" t="str">
            <v>Schroder ISF QEP Glbl Qual A Acc USD</v>
          </cell>
          <cell r="C3184" t="str">
            <v>UBS</v>
          </cell>
          <cell r="D3184">
            <v>1</v>
          </cell>
          <cell r="E3184" t="str">
            <v>SICAV</v>
          </cell>
          <cell r="F3184" t="str">
            <v>Schroder IM</v>
          </cell>
          <cell r="G3184" t="str">
            <v>Schroder Investment Management (Europe) S.A.</v>
          </cell>
          <cell r="H3184" t="str">
            <v>USD</v>
          </cell>
          <cell r="I3184" t="str">
            <v>MSCI ACWI NR USD</v>
          </cell>
          <cell r="J3184" t="str">
            <v>www.schroders.com</v>
          </cell>
          <cell r="K3184" t="str">
            <v>Actions International Grandes Capitalisations Mixte</v>
          </cell>
          <cell r="L3184" t="str">
            <v>Europe Fonds ouverts  - Actions Internationales Gdes Cap. Mixte</v>
          </cell>
          <cell r="M3184" t="str">
            <v>FEAD</v>
          </cell>
          <cell r="N3184" t="str">
            <v>FEADB</v>
          </cell>
          <cell r="O3184" t="str">
            <v>Quotidien</v>
          </cell>
          <cell r="P3184" t="str">
            <v>Austria;Belgium;Bulgaria;Switzerland;Germany;Denmark;Spain;Finland;France;United Kingdom;Gibraltar;Greece;Hong Kong;Ireland;South Korea;Luxembourg;Netherlands;Norway;Poland;Portugal;Singapore;Sweden;Taiwan;</v>
          </cell>
          <cell r="Q3184" t="str">
            <v>Non</v>
          </cell>
          <cell r="R3184" t="str">
            <v/>
          </cell>
          <cell r="S3184" t="str">
            <v>+ 85 ans</v>
          </cell>
          <cell r="T3184" t="str">
            <v>International</v>
          </cell>
          <cell r="U3184" t="str">
            <v>Global</v>
          </cell>
          <cell r="V3184">
            <v>5</v>
          </cell>
          <cell r="W3184" t="str">
            <v>Non</v>
          </cell>
          <cell r="X3184" t="str">
            <v>Cap</v>
          </cell>
          <cell r="Y3184" t="str">
            <v>12h00</v>
          </cell>
          <cell r="Z3184" t="str">
            <v>J+3</v>
          </cell>
          <cell r="AB3184" t="str">
            <v>Non</v>
          </cell>
          <cell r="AC3184" t="str">
            <v>Oui</v>
          </cell>
          <cell r="AD3184">
            <v>1.25</v>
          </cell>
          <cell r="AE3184">
            <v>1.6</v>
          </cell>
        </row>
        <row r="3185">
          <cell r="A3185" t="str">
            <v>LU0801193722</v>
          </cell>
          <cell r="B3185" t="str">
            <v>Schroder ISF Sust EurpMkt Ntrl B Acc EUR</v>
          </cell>
          <cell r="D3185">
            <v>0</v>
          </cell>
          <cell r="E3185" t="str">
            <v>SICAV</v>
          </cell>
          <cell r="F3185" t="str">
            <v>Schroder IM</v>
          </cell>
          <cell r="G3185" t="str">
            <v>Schroder Investment Management (Europe) S.A.</v>
          </cell>
          <cell r="H3185" t="str">
            <v>EUR</v>
          </cell>
          <cell r="I3185" t="str">
            <v>Pas d'indice de référence</v>
          </cell>
          <cell r="J3185" t="str">
            <v>www.schroders.com</v>
          </cell>
          <cell r="K3185" t="str">
            <v>Gestion Alternative</v>
          </cell>
          <cell r="L3185" t="str">
            <v>Europe Fonds ouverts  - Alt - Market Neutral - Actions</v>
          </cell>
          <cell r="M3185" t="str">
            <v>D000</v>
          </cell>
          <cell r="N3185" t="str">
            <v>D000B</v>
          </cell>
          <cell r="O3185" t="str">
            <v>Quotidien</v>
          </cell>
          <cell r="P3185" t="str">
            <v>Austria;Belgium;Switzerland;Germany;Denmark;Spain;Finland;France;Greece;Luxembourg;Netherlands;Norway;Philippines;Poland;Sweden;</v>
          </cell>
          <cell r="Q3185" t="str">
            <v>Non</v>
          </cell>
          <cell r="R3185" t="str">
            <v/>
          </cell>
          <cell r="S3185" t="str">
            <v>+ 85 ans</v>
          </cell>
          <cell r="T3185" t="str">
            <v>Europe</v>
          </cell>
          <cell r="U3185" t="str">
            <v>Europe</v>
          </cell>
          <cell r="V3185">
            <v>4</v>
          </cell>
          <cell r="W3185" t="str">
            <v>Non</v>
          </cell>
          <cell r="X3185" t="str">
            <v>Cap</v>
          </cell>
          <cell r="AB3185" t="str">
            <v>Oui</v>
          </cell>
          <cell r="AC3185" t="str">
            <v>Oui</v>
          </cell>
          <cell r="AD3185">
            <v>1.25</v>
          </cell>
          <cell r="AE3185">
            <v>2.57</v>
          </cell>
        </row>
        <row r="3186">
          <cell r="A3186" t="str">
            <v>LU0106244287</v>
          </cell>
          <cell r="B3186" t="str">
            <v>Schroder ISF Swiss Equity A Acc CHF</v>
          </cell>
          <cell r="D3186">
            <v>1</v>
          </cell>
          <cell r="E3186" t="str">
            <v>SICAV</v>
          </cell>
          <cell r="F3186" t="str">
            <v>Schroder IM</v>
          </cell>
          <cell r="G3186" t="str">
            <v>Schroder Investment Management (Europe) S.A.</v>
          </cell>
          <cell r="H3186" t="str">
            <v>CHF</v>
          </cell>
          <cell r="I3186" t="str">
            <v>SIX SPI TR CHF</v>
          </cell>
          <cell r="J3186" t="str">
            <v>www.schroders.com</v>
          </cell>
          <cell r="K3186" t="str">
            <v>Actions Europe - Zones particulières</v>
          </cell>
          <cell r="L3186" t="str">
            <v>Europe Fonds ouverts  - Actions Suisse Grandes Cap.</v>
          </cell>
          <cell r="M3186" t="str">
            <v>FD0A</v>
          </cell>
          <cell r="N3186" t="str">
            <v>FD0AB</v>
          </cell>
          <cell r="O3186" t="str">
            <v>Quotidien</v>
          </cell>
          <cell r="P3186" t="str">
            <v>Austria;Belgium;Bulgaria;Switzerland;Chile;Germany;Denmark;Spain;Finland;France;United Kingdom;Gibraltar;Greece;Italy;Luxembourg;Macao;Netherlands;Norway;Poland;Portugal;Singapore;Sweden;</v>
          </cell>
          <cell r="Q3186" t="str">
            <v>Non</v>
          </cell>
          <cell r="R3186" t="str">
            <v/>
          </cell>
          <cell r="S3186" t="str">
            <v>+ 85 ans</v>
          </cell>
          <cell r="T3186" t="str">
            <v>Europe</v>
          </cell>
          <cell r="U3186" t="str">
            <v>Suisse</v>
          </cell>
          <cell r="V3186">
            <v>5</v>
          </cell>
          <cell r="W3186" t="str">
            <v>Non</v>
          </cell>
          <cell r="X3186" t="str">
            <v>Cap</v>
          </cell>
          <cell r="Y3186" t="str">
            <v>13h00</v>
          </cell>
          <cell r="AB3186" t="str">
            <v>Non</v>
          </cell>
          <cell r="AC3186" t="str">
            <v>Oui</v>
          </cell>
          <cell r="AD3186">
            <v>1.25</v>
          </cell>
          <cell r="AE3186">
            <v>1.59</v>
          </cell>
        </row>
        <row r="3187">
          <cell r="A3187" t="str">
            <v>LU0271484684</v>
          </cell>
          <cell r="B3187" t="str">
            <v>Schroder ISF US Large Cap C Acc EUR Hdg</v>
          </cell>
          <cell r="D3187">
            <v>2</v>
          </cell>
          <cell r="E3187" t="str">
            <v>SICAV</v>
          </cell>
          <cell r="F3187" t="str">
            <v>Schroder IM</v>
          </cell>
          <cell r="G3187" t="str">
            <v>Schroder Investment Management (Europe) S.A.</v>
          </cell>
          <cell r="H3187" t="str">
            <v>EUR</v>
          </cell>
          <cell r="I3187" t="str">
            <v>S&amp;P 500 NR USD</v>
          </cell>
          <cell r="J3187" t="str">
            <v>www.schroders.com</v>
          </cell>
          <cell r="K3187" t="str">
            <v>Actions autres</v>
          </cell>
          <cell r="L3187" t="str">
            <v>Europe Fonds ouverts  - Autres actions</v>
          </cell>
          <cell r="M3187" t="str">
            <v>FTZZ</v>
          </cell>
          <cell r="N3187" t="str">
            <v>FTZZB</v>
          </cell>
          <cell r="O3187" t="str">
            <v>Quotidien</v>
          </cell>
          <cell r="P3187" t="str">
            <v>Austria;Switzerland;Germany;Denmark;Spain;Finland;France;United Kingdom;Gibraltar;Greece;Italy;Luxembourg;Malta;Netherlands;Norway;Poland;Sweden;Taiwan;</v>
          </cell>
          <cell r="Q3187" t="str">
            <v>Non</v>
          </cell>
          <cell r="R3187" t="str">
            <v/>
          </cell>
          <cell r="S3187" t="str">
            <v>+ 85 ans</v>
          </cell>
          <cell r="T3187" t="str">
            <v>Amérique du Nord</v>
          </cell>
          <cell r="U3187" t="str">
            <v>États-Unis d'Amérique</v>
          </cell>
          <cell r="V3187">
            <v>5</v>
          </cell>
          <cell r="W3187" t="str">
            <v>Non</v>
          </cell>
          <cell r="X3187" t="str">
            <v>Cap</v>
          </cell>
          <cell r="Y3187" t="str">
            <v>13h00</v>
          </cell>
          <cell r="Z3187" t="str">
            <v>J+3</v>
          </cell>
          <cell r="AB3187" t="str">
            <v>Non</v>
          </cell>
          <cell r="AC3187" t="str">
            <v>Oui</v>
          </cell>
          <cell r="AD3187">
            <v>0.55000000000000004</v>
          </cell>
          <cell r="AE3187">
            <v>0.86</v>
          </cell>
        </row>
        <row r="3188">
          <cell r="A3188" t="str">
            <v>IE00BF2N0785</v>
          </cell>
          <cell r="B3188" t="str">
            <v>SEI GAF Euro Aggressive EUR Wlth C Acc</v>
          </cell>
          <cell r="D3188">
            <v>6</v>
          </cell>
          <cell r="E3188" t="str">
            <v>SICAV</v>
          </cell>
          <cell r="F3188" t="str">
            <v>SEI Investments Global Limited</v>
          </cell>
          <cell r="G3188" t="str">
            <v>SEI Investments Global Limited</v>
          </cell>
          <cell r="H3188" t="str">
            <v>EUR</v>
          </cell>
          <cell r="I3188" t="str">
            <v>Pas d'indice de référence</v>
          </cell>
          <cell r="J3188" t="str">
            <v>https://seic.com/en-gb/fund-documents</v>
          </cell>
          <cell r="K3188" t="str">
            <v>Actions International Grandes Capitalisations Mixte</v>
          </cell>
          <cell r="L3188" t="str">
            <v>Europe Fonds ouverts  - Actions Internationales Gdes Cap. Mixte</v>
          </cell>
          <cell r="M3188" t="str">
            <v>FEAD</v>
          </cell>
          <cell r="N3188" t="str">
            <v>FEADB</v>
          </cell>
          <cell r="O3188" t="str">
            <v>Quotidien</v>
          </cell>
          <cell r="P3188" t="str">
            <v>Ireland</v>
          </cell>
          <cell r="Q3188" t="str">
            <v>Non</v>
          </cell>
          <cell r="R3188" t="str">
            <v/>
          </cell>
          <cell r="S3188" t="str">
            <v/>
          </cell>
          <cell r="T3188" t="str">
            <v>International</v>
          </cell>
          <cell r="U3188" t="str">
            <v>Global</v>
          </cell>
          <cell r="V3188">
            <v>6</v>
          </cell>
          <cell r="W3188" t="str">
            <v>Non</v>
          </cell>
          <cell r="X3188" t="str">
            <v>Cap</v>
          </cell>
          <cell r="Y3188" t="str">
            <v>14h00</v>
          </cell>
          <cell r="Z3188" t="str">
            <v>J+3</v>
          </cell>
          <cell r="AA3188">
            <v>0</v>
          </cell>
          <cell r="AB3188">
            <v>0</v>
          </cell>
          <cell r="AC3188" t="str">
            <v>Oui</v>
          </cell>
          <cell r="AD3188">
            <v>2.5499999999999998</v>
          </cell>
          <cell r="AE3188">
            <v>2.86</v>
          </cell>
        </row>
        <row r="3189">
          <cell r="A3189" t="str">
            <v>IE00BF2N0348</v>
          </cell>
          <cell r="B3189" t="str">
            <v>SEI GAF Euro Balanced EUR Wlth C Acc</v>
          </cell>
          <cell r="D3189">
            <v>6</v>
          </cell>
          <cell r="E3189" t="str">
            <v>SICAV</v>
          </cell>
          <cell r="F3189" t="str">
            <v>SEI Investments Global Limited</v>
          </cell>
          <cell r="G3189" t="str">
            <v>SEI Investments Global Limited</v>
          </cell>
          <cell r="H3189" t="str">
            <v>EUR</v>
          </cell>
          <cell r="I3189" t="str">
            <v>Pas d'indice de référence</v>
          </cell>
          <cell r="J3189" t="str">
            <v>https://seic.com/en-gb/fund-documents</v>
          </cell>
          <cell r="K3189" t="str">
            <v>Mixtes EUR Dynamiques</v>
          </cell>
          <cell r="L3189" t="str">
            <v>Europe Fonds ouverts  - Allocation EUR Agressive - International</v>
          </cell>
          <cell r="M3189" t="str">
            <v>EADA</v>
          </cell>
          <cell r="N3189" t="str">
            <v>EADAB</v>
          </cell>
          <cell r="O3189" t="str">
            <v>Quotidien</v>
          </cell>
          <cell r="P3189" t="str">
            <v>Ireland</v>
          </cell>
          <cell r="Q3189" t="str">
            <v>Non</v>
          </cell>
          <cell r="R3189" t="str">
            <v/>
          </cell>
          <cell r="S3189" t="str">
            <v>+ 85 ans</v>
          </cell>
          <cell r="T3189" t="str">
            <v>International</v>
          </cell>
          <cell r="U3189" t="str">
            <v>Global</v>
          </cell>
          <cell r="V3189">
            <v>5</v>
          </cell>
          <cell r="W3189" t="str">
            <v>Non</v>
          </cell>
          <cell r="X3189" t="str">
            <v>Cap</v>
          </cell>
          <cell r="Y3189" t="str">
            <v>14h00</v>
          </cell>
          <cell r="Z3189" t="str">
            <v>J+3</v>
          </cell>
          <cell r="AA3189">
            <v>0</v>
          </cell>
          <cell r="AB3189">
            <v>0</v>
          </cell>
          <cell r="AC3189" t="str">
            <v>Oui</v>
          </cell>
          <cell r="AD3189">
            <v>2.35</v>
          </cell>
          <cell r="AE3189">
            <v>2.61</v>
          </cell>
        </row>
        <row r="3190">
          <cell r="A3190" t="str">
            <v>IE00BF2MZX67</v>
          </cell>
          <cell r="B3190" t="str">
            <v>SEI GAF Euro Conservative EUR Wlth C Acc</v>
          </cell>
          <cell r="D3190">
            <v>6</v>
          </cell>
          <cell r="E3190" t="str">
            <v>SICAV</v>
          </cell>
          <cell r="F3190" t="str">
            <v>SEI Investments Global Limited</v>
          </cell>
          <cell r="G3190" t="str">
            <v>SEI Investments Global Limited</v>
          </cell>
          <cell r="H3190" t="str">
            <v>EUR</v>
          </cell>
          <cell r="I3190" t="str">
            <v>Pas d'indice de référence</v>
          </cell>
          <cell r="J3190" t="str">
            <v>https://seic.com/en-gb/fund-documents</v>
          </cell>
          <cell r="K3190" t="str">
            <v>Mixtes EUR Prudents</v>
          </cell>
          <cell r="L3190" t="str">
            <v>Europe Fonds ouverts  - Allocation EUR Prudente - International</v>
          </cell>
          <cell r="M3190" t="str">
            <v>EAAA</v>
          </cell>
          <cell r="N3190" t="str">
            <v>EAAAB</v>
          </cell>
          <cell r="O3190" t="str">
            <v>Quotidien</v>
          </cell>
          <cell r="P3190" t="str">
            <v>Ireland</v>
          </cell>
          <cell r="Q3190" t="str">
            <v>Non</v>
          </cell>
          <cell r="R3190" t="str">
            <v/>
          </cell>
          <cell r="S3190" t="str">
            <v>+ 85 ans</v>
          </cell>
          <cell r="T3190" t="str">
            <v>International</v>
          </cell>
          <cell r="U3190" t="str">
            <v>Global</v>
          </cell>
          <cell r="V3190">
            <v>3</v>
          </cell>
          <cell r="W3190" t="str">
            <v>Non</v>
          </cell>
          <cell r="X3190" t="str">
            <v>Cap</v>
          </cell>
          <cell r="Y3190" t="str">
            <v>14h00</v>
          </cell>
          <cell r="Z3190" t="str">
            <v>J+3</v>
          </cell>
          <cell r="AA3190">
            <v>0</v>
          </cell>
          <cell r="AB3190">
            <v>0</v>
          </cell>
          <cell r="AC3190" t="str">
            <v>Oui</v>
          </cell>
          <cell r="AD3190">
            <v>2</v>
          </cell>
          <cell r="AE3190">
            <v>2.34</v>
          </cell>
        </row>
        <row r="3191">
          <cell r="A3191" t="str">
            <v>IE00BF2N0124</v>
          </cell>
          <cell r="B3191" t="str">
            <v>SEI GAF Euro Core EUR Wlth C Acc</v>
          </cell>
          <cell r="D3191">
            <v>6</v>
          </cell>
          <cell r="E3191" t="str">
            <v>SICAV</v>
          </cell>
          <cell r="F3191" t="str">
            <v>SEI Investments Global Limited</v>
          </cell>
          <cell r="G3191" t="str">
            <v>SEI Investments Global Limited</v>
          </cell>
          <cell r="H3191" t="str">
            <v>EUR</v>
          </cell>
          <cell r="I3191" t="str">
            <v>Pas d'indice de référence</v>
          </cell>
          <cell r="J3191" t="str">
            <v>https://seic.com/en-gb/fund-documents</v>
          </cell>
          <cell r="K3191" t="str">
            <v>Mixtes EUR Equilibrés</v>
          </cell>
          <cell r="L3191" t="str">
            <v>Europe Fonds ouverts  - Allocation EUR Modérée - International</v>
          </cell>
          <cell r="M3191" t="str">
            <v>EABA</v>
          </cell>
          <cell r="N3191" t="str">
            <v>EABAB</v>
          </cell>
          <cell r="O3191" t="str">
            <v>Quotidien</v>
          </cell>
          <cell r="P3191" t="str">
            <v>Ireland</v>
          </cell>
          <cell r="Q3191" t="str">
            <v>Non</v>
          </cell>
          <cell r="R3191" t="str">
            <v/>
          </cell>
          <cell r="S3191" t="str">
            <v>+ 85 ans</v>
          </cell>
          <cell r="T3191" t="str">
            <v>International</v>
          </cell>
          <cell r="U3191" t="str">
            <v>Global</v>
          </cell>
          <cell r="V3191">
            <v>4</v>
          </cell>
          <cell r="W3191" t="str">
            <v>Non</v>
          </cell>
          <cell r="X3191" t="str">
            <v>Cap</v>
          </cell>
          <cell r="Y3191" t="str">
            <v>14h00</v>
          </cell>
          <cell r="Z3191" t="str">
            <v>J+3</v>
          </cell>
          <cell r="AA3191">
            <v>0</v>
          </cell>
          <cell r="AB3191">
            <v>0</v>
          </cell>
          <cell r="AC3191" t="str">
            <v>Oui</v>
          </cell>
          <cell r="AD3191">
            <v>2.25</v>
          </cell>
          <cell r="AE3191">
            <v>2.76</v>
          </cell>
        </row>
        <row r="3192">
          <cell r="A3192" t="str">
            <v>IE00BF2N0561</v>
          </cell>
          <cell r="B3192" t="str">
            <v>SEI GAF Euro Growth EUR Wlth C Acc</v>
          </cell>
          <cell r="D3192">
            <v>6</v>
          </cell>
          <cell r="E3192" t="str">
            <v>SICAV</v>
          </cell>
          <cell r="F3192" t="str">
            <v>SEI Investments Global Limited</v>
          </cell>
          <cell r="G3192" t="str">
            <v>SEI Investments Global Limited</v>
          </cell>
          <cell r="H3192" t="str">
            <v>EUR</v>
          </cell>
          <cell r="I3192" t="str">
            <v>Pas d'indice de référence</v>
          </cell>
          <cell r="J3192" t="str">
            <v>https://seic.com/en-gb/fund-documents</v>
          </cell>
          <cell r="K3192" t="str">
            <v>Mixtes EUR Dynamiques</v>
          </cell>
          <cell r="L3192" t="str">
            <v>Europe Fonds ouverts  - Allocation EUR Agressive - International</v>
          </cell>
          <cell r="M3192" t="str">
            <v>EADA</v>
          </cell>
          <cell r="N3192" t="str">
            <v>EADAB</v>
          </cell>
          <cell r="O3192" t="str">
            <v>Quotidien</v>
          </cell>
          <cell r="P3192" t="str">
            <v>Ireland</v>
          </cell>
          <cell r="Q3192" t="str">
            <v>Non</v>
          </cell>
          <cell r="R3192" t="str">
            <v/>
          </cell>
          <cell r="S3192" t="str">
            <v>+ 85 ans</v>
          </cell>
          <cell r="T3192" t="str">
            <v>International</v>
          </cell>
          <cell r="U3192" t="str">
            <v>Global</v>
          </cell>
          <cell r="V3192">
            <v>5</v>
          </cell>
          <cell r="W3192" t="str">
            <v>Non</v>
          </cell>
          <cell r="X3192" t="str">
            <v>Cap</v>
          </cell>
          <cell r="Y3192" t="str">
            <v>14h00</v>
          </cell>
          <cell r="Z3192" t="str">
            <v>J+3</v>
          </cell>
          <cell r="AA3192">
            <v>0</v>
          </cell>
          <cell r="AB3192">
            <v>0</v>
          </cell>
          <cell r="AC3192" t="str">
            <v>Oui</v>
          </cell>
          <cell r="AD3192">
            <v>2.4500000000000002</v>
          </cell>
          <cell r="AE3192">
            <v>2.79</v>
          </cell>
        </row>
        <row r="3193">
          <cell r="A3193" t="str">
            <v>IE00BF2MZZ81</v>
          </cell>
          <cell r="B3193" t="str">
            <v>SEI GAF Euro Moderate EUR Wlth C Acc</v>
          </cell>
          <cell r="D3193">
            <v>6</v>
          </cell>
          <cell r="E3193" t="str">
            <v>SICAV</v>
          </cell>
          <cell r="F3193" t="str">
            <v>SEI Investments Global Limited</v>
          </cell>
          <cell r="G3193" t="str">
            <v>SEI Investments Global Limited</v>
          </cell>
          <cell r="H3193" t="str">
            <v>EUR</v>
          </cell>
          <cell r="I3193" t="str">
            <v>Pas d'indice de référence</v>
          </cell>
          <cell r="J3193" t="str">
            <v>https://seic.com/en-gb/fund-documents</v>
          </cell>
          <cell r="K3193" t="str">
            <v>Mixtes EUR Equilibrés</v>
          </cell>
          <cell r="L3193" t="str">
            <v>Europe Fonds ouverts  - Allocation EUR Modérée - International</v>
          </cell>
          <cell r="M3193" t="str">
            <v>EABA</v>
          </cell>
          <cell r="N3193" t="str">
            <v>EABAB</v>
          </cell>
          <cell r="O3193" t="str">
            <v>Quotidien</v>
          </cell>
          <cell r="P3193" t="str">
            <v>Ireland</v>
          </cell>
          <cell r="Q3193" t="str">
            <v>Non</v>
          </cell>
          <cell r="R3193" t="str">
            <v/>
          </cell>
          <cell r="S3193" t="str">
            <v>+ 85 ans</v>
          </cell>
          <cell r="T3193" t="str">
            <v>International</v>
          </cell>
          <cell r="U3193" t="str">
            <v>Global</v>
          </cell>
          <cell r="V3193">
            <v>4</v>
          </cell>
          <cell r="W3193" t="str">
            <v>Non</v>
          </cell>
          <cell r="X3193" t="str">
            <v>Cap</v>
          </cell>
          <cell r="Y3193" t="str">
            <v>14h00</v>
          </cell>
          <cell r="Z3193" t="str">
            <v>J+3</v>
          </cell>
          <cell r="AA3193">
            <v>0</v>
          </cell>
          <cell r="AB3193">
            <v>0</v>
          </cell>
          <cell r="AC3193" t="str">
            <v>Oui</v>
          </cell>
          <cell r="AD3193">
            <v>2.2000000000000002</v>
          </cell>
          <cell r="AE3193">
            <v>2.54</v>
          </cell>
        </row>
        <row r="3194">
          <cell r="A3194" t="str">
            <v>FR0013268653</v>
          </cell>
          <cell r="B3194" t="str">
            <v>Gwinver</v>
          </cell>
          <cell r="C3194" t="str">
            <v>Pas MS, AMF OK (26/02/2019) / VL d'origine 1000€, le 04/08/2017 - Dédié SL Lux</v>
          </cell>
          <cell r="D3194">
            <v>0</v>
          </cell>
          <cell r="E3194" t="str">
            <v>FCP (2)</v>
          </cell>
          <cell r="F3194" t="str">
            <v>SG 29 Haussmann</v>
          </cell>
          <cell r="G3194" t="str">
            <v>SG 29 Haussmann</v>
          </cell>
          <cell r="H3194" t="str">
            <v>EUR</v>
          </cell>
          <cell r="I3194" t="str">
            <v>Pas d'indice de référence</v>
          </cell>
          <cell r="J3194" t="str">
            <v>www.amf-france.org</v>
          </cell>
          <cell r="K3194" t="str">
            <v>Mixtes EUR Flexible</v>
          </cell>
          <cell r="L3194" t="str">
            <v>Europe Fonds ouverts  - Allocation EUR Flexible - International</v>
          </cell>
          <cell r="M3194" t="str">
            <v>EACA</v>
          </cell>
          <cell r="N3194" t="str">
            <v>EACAB</v>
          </cell>
          <cell r="O3194" t="str">
            <v>Hebdomadaire</v>
          </cell>
          <cell r="Q3194" t="str">
            <v>Non</v>
          </cell>
          <cell r="R3194" t="str">
            <v/>
          </cell>
          <cell r="S3194" t="str">
            <v>+ 85 ans</v>
          </cell>
          <cell r="T3194" t="str">
            <v>International</v>
          </cell>
          <cell r="U3194" t="str">
            <v>Global</v>
          </cell>
          <cell r="V3194">
            <v>5</v>
          </cell>
          <cell r="X3194" t="str">
            <v>Cap</v>
          </cell>
          <cell r="Y3194" t="str">
            <v>18h30 J-1</v>
          </cell>
          <cell r="Z3194" t="str">
            <v>J+5</v>
          </cell>
          <cell r="AB3194" t="str">
            <v>Non</v>
          </cell>
          <cell r="AC3194" t="str">
            <v>Oui</v>
          </cell>
          <cell r="AD3194">
            <v>2.4</v>
          </cell>
          <cell r="AE3194">
            <v>1.1399999999999999</v>
          </cell>
        </row>
        <row r="3195">
          <cell r="A3195" t="str">
            <v>FR0013532637</v>
          </cell>
          <cell r="B3195" t="str">
            <v>Jeanne</v>
          </cell>
          <cell r="C3195" t="str">
            <v>Dédié Meeschaert</v>
          </cell>
          <cell r="D3195">
            <v>0</v>
          </cell>
          <cell r="E3195" t="str">
            <v>FCP (2)</v>
          </cell>
          <cell r="F3195" t="str">
            <v>SG 29 Haussmann</v>
          </cell>
          <cell r="G3195" t="str">
            <v>SG 29 HAUSSMANN</v>
          </cell>
          <cell r="H3195" t="str">
            <v>EUR</v>
          </cell>
          <cell r="J3195" t="str">
            <v>www.amf-france.org</v>
          </cell>
          <cell r="K3195" t="str">
            <v>Mixtes EUR Flexible</v>
          </cell>
          <cell r="L3195" t="str">
            <v>Europe Fonds ouverts  - Allocation EUR Flexible - International</v>
          </cell>
          <cell r="O3195" t="str">
            <v>Hebdomadaire</v>
          </cell>
          <cell r="Q3195" t="str">
            <v>non</v>
          </cell>
          <cell r="S3195" t="str">
            <v>+ 85 ans</v>
          </cell>
          <cell r="U3195" t="str">
            <v>Global</v>
          </cell>
          <cell r="V3195">
            <v>4</v>
          </cell>
          <cell r="X3195" t="str">
            <v>Cap</v>
          </cell>
          <cell r="Y3195" t="str">
            <v>J-1 18h30</v>
          </cell>
          <cell r="Z3195" t="str">
            <v>J+5</v>
          </cell>
          <cell r="AB3195" t="str">
            <v>Non</v>
          </cell>
          <cell r="AC3195" t="str">
            <v>Oui</v>
          </cell>
          <cell r="AD3195">
            <v>2.4</v>
          </cell>
          <cell r="AE3195">
            <v>1.17</v>
          </cell>
        </row>
        <row r="3196">
          <cell r="A3196" t="str">
            <v>FR0010660910</v>
          </cell>
          <cell r="B3196" t="str">
            <v>Vasko</v>
          </cell>
          <cell r="C3196" t="str">
            <v>Hors liste</v>
          </cell>
          <cell r="D3196">
            <v>0</v>
          </cell>
          <cell r="E3196" t="str">
            <v>FCP (2)</v>
          </cell>
          <cell r="F3196" t="str">
            <v>SG 29 Haussmann</v>
          </cell>
          <cell r="G3196" t="str">
            <v>SG 29 Haussmann</v>
          </cell>
          <cell r="H3196" t="str">
            <v>EUR</v>
          </cell>
          <cell r="I3196" t="str">
            <v>Pas d'indice de référence</v>
          </cell>
          <cell r="J3196" t="str">
            <v>www.amf-france.org</v>
          </cell>
          <cell r="K3196" t="str">
            <v>Mixtes EUR Flexible</v>
          </cell>
          <cell r="L3196" t="str">
            <v>Europe Fonds ouverts  - Allocation EUR Flexible</v>
          </cell>
          <cell r="M3196" t="str">
            <v>EACA</v>
          </cell>
          <cell r="N3196" t="str">
            <v>EACAB</v>
          </cell>
          <cell r="O3196" t="str">
            <v>Hebdomadaire</v>
          </cell>
          <cell r="P3196" t="str">
            <v>France</v>
          </cell>
          <cell r="Q3196" t="str">
            <v>Non</v>
          </cell>
          <cell r="R3196" t="str">
            <v/>
          </cell>
          <cell r="S3196" t="str">
            <v>+ 85 ans</v>
          </cell>
          <cell r="T3196" t="str">
            <v>International</v>
          </cell>
          <cell r="U3196" t="str">
            <v>Global</v>
          </cell>
          <cell r="V3196">
            <v>4</v>
          </cell>
          <cell r="W3196" t="str">
            <v>Non</v>
          </cell>
          <cell r="X3196" t="str">
            <v>Cap</v>
          </cell>
          <cell r="Y3196" t="str">
            <v xml:space="preserve">18h30 </v>
          </cell>
          <cell r="Z3196" t="str">
            <v>Cut Off:Je18h30 Val:J+3  DE:5%</v>
          </cell>
          <cell r="AB3196" t="str">
            <v>Non</v>
          </cell>
          <cell r="AC3196" t="str">
            <v>Non</v>
          </cell>
          <cell r="AD3196">
            <v>2.4</v>
          </cell>
          <cell r="AE3196">
            <v>1.1599999999999999</v>
          </cell>
        </row>
        <row r="3197">
          <cell r="A3197" t="str">
            <v>FR0010893891</v>
          </cell>
          <cell r="B3197" t="str">
            <v>Wireless Magic</v>
          </cell>
          <cell r="C3197" t="str">
            <v>Dédié Non Eligible + pas chez MS</v>
          </cell>
          <cell r="D3197">
            <v>0</v>
          </cell>
          <cell r="E3197" t="str">
            <v>SICAV (2)</v>
          </cell>
          <cell r="F3197" t="str">
            <v>SG 29 Haussmann</v>
          </cell>
          <cell r="G3197" t="str">
            <v>SG 29 Haussmann</v>
          </cell>
          <cell r="H3197" t="str">
            <v>EUR</v>
          </cell>
          <cell r="I3197" t="str">
            <v>Pas d'indice de référence</v>
          </cell>
          <cell r="J3197" t="str">
            <v>www.amf-france.org</v>
          </cell>
          <cell r="K3197" t="str">
            <v>Dédié</v>
          </cell>
          <cell r="L3197" t="str">
            <v>Dédié</v>
          </cell>
          <cell r="M3197" t="str">
            <v>YYYY</v>
          </cell>
          <cell r="N3197" t="str">
            <v>YYYYB</v>
          </cell>
          <cell r="O3197" t="str">
            <v>Hebdomadaire</v>
          </cell>
          <cell r="Q3197" t="str">
            <v>Non</v>
          </cell>
          <cell r="R3197" t="str">
            <v/>
          </cell>
          <cell r="S3197" t="str">
            <v>+ 85 ans</v>
          </cell>
          <cell r="T3197" t="e">
            <v>#N/A</v>
          </cell>
          <cell r="V3197">
            <v>5</v>
          </cell>
          <cell r="X3197" t="str">
            <v>Cap</v>
          </cell>
          <cell r="Y3197" t="str">
            <v>12h00</v>
          </cell>
          <cell r="Z3197" t="str">
            <v>Cut Off: 12h00? Val:J+1?</v>
          </cell>
          <cell r="AD3197" t="str">
            <v>na</v>
          </cell>
          <cell r="AE3197" t="str">
            <v>nd</v>
          </cell>
        </row>
        <row r="3198">
          <cell r="A3198" t="str">
            <v>FR0010708719</v>
          </cell>
          <cell r="B3198" t="str">
            <v>Action Valor Sp A Fcp 2Dec</v>
          </cell>
          <cell r="C3198" t="str">
            <v>Side pocket</v>
          </cell>
          <cell r="D3198">
            <v>0</v>
          </cell>
          <cell r="E3198" t="str">
            <v>Side pocket</v>
          </cell>
          <cell r="F3198" t="str">
            <v>Side pocket</v>
          </cell>
          <cell r="G3198" t="str">
            <v>side pocket</v>
          </cell>
          <cell r="H3198" t="str">
            <v>EUR</v>
          </cell>
          <cell r="I3198" t="str">
            <v>Pas d'indice de référence</v>
          </cell>
          <cell r="J3198">
            <v>0</v>
          </cell>
          <cell r="K3198" t="str">
            <v>Dédié</v>
          </cell>
          <cell r="L3198" t="str">
            <v>Dédié</v>
          </cell>
          <cell r="M3198" t="str">
            <v>YYYY</v>
          </cell>
          <cell r="N3198" t="str">
            <v>YYYYB</v>
          </cell>
          <cell r="Q3198" t="str">
            <v>Non</v>
          </cell>
          <cell r="R3198" t="str">
            <v/>
          </cell>
          <cell r="S3198" t="str">
            <v/>
          </cell>
          <cell r="T3198" t="e">
            <v>#N/A</v>
          </cell>
          <cell r="V3198" t="str">
            <v>na</v>
          </cell>
          <cell r="Y3198" t="str">
            <v>11h00</v>
          </cell>
          <cell r="Z3198" t="str">
            <v>Cut Off: 11h00? Val:J+3? DE:</v>
          </cell>
          <cell r="AD3198" t="str">
            <v>na</v>
          </cell>
          <cell r="AE3198" t="str">
            <v>nd</v>
          </cell>
        </row>
        <row r="3199">
          <cell r="A3199" t="str">
            <v>ALINVDIVS096</v>
          </cell>
          <cell r="B3199" t="str">
            <v xml:space="preserve">Al Invest.Divers.S0909 </v>
          </cell>
          <cell r="C3199" t="str">
            <v>Site pocket</v>
          </cell>
          <cell r="D3199">
            <v>0</v>
          </cell>
          <cell r="E3199" t="str">
            <v>Side pocket</v>
          </cell>
          <cell r="F3199" t="str">
            <v>Side pocket</v>
          </cell>
          <cell r="G3199" t="str">
            <v>side pocket</v>
          </cell>
          <cell r="H3199" t="str">
            <v>EUR</v>
          </cell>
          <cell r="I3199" t="str">
            <v>Pas d'indice de référence</v>
          </cell>
          <cell r="J3199">
            <v>0</v>
          </cell>
          <cell r="K3199" t="str">
            <v>side pocket</v>
          </cell>
          <cell r="L3199" t="str">
            <v>side pocket</v>
          </cell>
          <cell r="M3199" t="str">
            <v>ZZZZ</v>
          </cell>
          <cell r="N3199" t="str">
            <v>ZZZZB</v>
          </cell>
          <cell r="Q3199" t="str">
            <v>Non</v>
          </cell>
          <cell r="R3199" t="str">
            <v/>
          </cell>
          <cell r="S3199" t="str">
            <v/>
          </cell>
          <cell r="T3199" t="e">
            <v>#N/A</v>
          </cell>
          <cell r="V3199" t="str">
            <v>na</v>
          </cell>
          <cell r="AD3199" t="str">
            <v>na</v>
          </cell>
          <cell r="AE3199" t="str">
            <v>nd</v>
          </cell>
        </row>
        <row r="3200">
          <cell r="A3200" t="str">
            <v>FR0010708875</v>
          </cell>
          <cell r="B3200" t="str">
            <v xml:space="preserve">Allocation Sequence 3 C Fcp  </v>
          </cell>
          <cell r="C3200" t="str">
            <v>Side pocket</v>
          </cell>
          <cell r="D3200">
            <v>0</v>
          </cell>
          <cell r="E3200" t="str">
            <v>Side pocket</v>
          </cell>
          <cell r="F3200" t="str">
            <v>Side pocket</v>
          </cell>
          <cell r="G3200" t="str">
            <v>side pocket</v>
          </cell>
          <cell r="H3200" t="str">
            <v>EUR</v>
          </cell>
          <cell r="I3200" t="str">
            <v>Pas d'indice de référence</v>
          </cell>
          <cell r="J3200">
            <v>0</v>
          </cell>
          <cell r="K3200" t="str">
            <v>side pocket</v>
          </cell>
          <cell r="L3200" t="str">
            <v>side pocket</v>
          </cell>
          <cell r="M3200" t="str">
            <v>ZZZZ</v>
          </cell>
          <cell r="N3200" t="str">
            <v>ZZZZB</v>
          </cell>
          <cell r="Q3200" t="str">
            <v>Non</v>
          </cell>
          <cell r="R3200" t="str">
            <v/>
          </cell>
          <cell r="S3200" t="str">
            <v/>
          </cell>
          <cell r="T3200" t="e">
            <v>#N/A</v>
          </cell>
          <cell r="V3200" t="str">
            <v>na</v>
          </cell>
          <cell r="Z3200" t="str">
            <v>Cut Off: --h--  Val:---  DE:</v>
          </cell>
          <cell r="AD3200" t="str">
            <v>na</v>
          </cell>
          <cell r="AE3200" t="str">
            <v>nd</v>
          </cell>
        </row>
        <row r="3201">
          <cell r="A3201" t="str">
            <v>FR0010745125</v>
          </cell>
          <cell r="B3201" t="str">
            <v xml:space="preserve">Altipro Sp Fcp 5Dec </v>
          </cell>
          <cell r="C3201" t="str">
            <v>Side pocket</v>
          </cell>
          <cell r="D3201">
            <v>0</v>
          </cell>
          <cell r="E3201" t="str">
            <v>Side pocket</v>
          </cell>
          <cell r="F3201" t="str">
            <v>Side pocket</v>
          </cell>
          <cell r="G3201" t="str">
            <v>side pocket</v>
          </cell>
          <cell r="H3201" t="str">
            <v>EUR</v>
          </cell>
          <cell r="I3201" t="str">
            <v>Pas d'indice de référence</v>
          </cell>
          <cell r="J3201">
            <v>0</v>
          </cell>
          <cell r="K3201" t="str">
            <v>side pocket</v>
          </cell>
          <cell r="L3201" t="str">
            <v>side pocket</v>
          </cell>
          <cell r="M3201" t="str">
            <v>ZZZZ</v>
          </cell>
          <cell r="N3201" t="str">
            <v>ZZZZB</v>
          </cell>
          <cell r="Q3201" t="str">
            <v>Non</v>
          </cell>
          <cell r="R3201" t="str">
            <v/>
          </cell>
          <cell r="S3201" t="str">
            <v/>
          </cell>
          <cell r="T3201" t="e">
            <v>#N/A</v>
          </cell>
          <cell r="V3201" t="str">
            <v>na</v>
          </cell>
          <cell r="AD3201" t="str">
            <v>na</v>
          </cell>
          <cell r="AE3201" t="str">
            <v>nd</v>
          </cell>
        </row>
        <row r="3202">
          <cell r="A3202" t="str">
            <v>FR0010708982</v>
          </cell>
          <cell r="B3202" t="str">
            <v xml:space="preserve">Equinox Global Investm.Fcp C </v>
          </cell>
          <cell r="C3202" t="str">
            <v>Side pocket</v>
          </cell>
          <cell r="D3202">
            <v>0</v>
          </cell>
          <cell r="E3202" t="str">
            <v>Side pocket</v>
          </cell>
          <cell r="F3202" t="str">
            <v>Side pocket</v>
          </cell>
          <cell r="G3202" t="str">
            <v>Side pocket</v>
          </cell>
          <cell r="H3202" t="str">
            <v>EUR</v>
          </cell>
          <cell r="I3202" t="str">
            <v>Pas d'indice de référence</v>
          </cell>
          <cell r="J3202">
            <v>0</v>
          </cell>
          <cell r="K3202" t="str">
            <v>side pocket</v>
          </cell>
          <cell r="L3202" t="str">
            <v>Side pocket</v>
          </cell>
          <cell r="M3202" t="str">
            <v>ZZZZ</v>
          </cell>
          <cell r="N3202" t="str">
            <v>ZZZZB</v>
          </cell>
          <cell r="Q3202" t="str">
            <v>Non</v>
          </cell>
          <cell r="R3202" t="str">
            <v/>
          </cell>
          <cell r="S3202" t="str">
            <v/>
          </cell>
          <cell r="T3202" t="e">
            <v>#N/A</v>
          </cell>
          <cell r="V3202" t="str">
            <v>na</v>
          </cell>
          <cell r="AD3202" t="str">
            <v>na</v>
          </cell>
          <cell r="AE3202" t="str">
            <v>nd</v>
          </cell>
        </row>
        <row r="3203">
          <cell r="A3203" t="str">
            <v>FR0013534914</v>
          </cell>
          <cell r="B3203" t="str">
            <v>H2O Adagio SP EUR-I C</v>
          </cell>
          <cell r="C3203" t="str">
            <v>FR0010929794 H2O ADAGIO FCP I 31/08/2020 : 0,15 ME</v>
          </cell>
          <cell r="D3203">
            <v>0</v>
          </cell>
          <cell r="E3203" t="str">
            <v>FCP</v>
          </cell>
          <cell r="F3203" t="str">
            <v>side pocket</v>
          </cell>
          <cell r="G3203" t="str">
            <v>H2O AM Europe</v>
          </cell>
          <cell r="J3203" t="str">
            <v>www.h2o-am.com</v>
          </cell>
          <cell r="K3203" t="str">
            <v>Autres stratégies</v>
          </cell>
          <cell r="L3203" t="str">
            <v>Europe Fonds ouverts  - Autre</v>
          </cell>
          <cell r="O3203" t="str">
            <v>Mensuel</v>
          </cell>
          <cell r="Q3203" t="str">
            <v>Non</v>
          </cell>
          <cell r="S3203" t="str">
            <v>+ 85 ans</v>
          </cell>
          <cell r="U3203" t="str">
            <v>Global</v>
          </cell>
          <cell r="V3203">
            <v>4</v>
          </cell>
          <cell r="X3203" t="str">
            <v>Cap</v>
          </cell>
          <cell r="AB3203" t="str">
            <v>Non</v>
          </cell>
          <cell r="AC3203" t="str">
            <v>Oui</v>
          </cell>
          <cell r="AD3203">
            <v>0.35</v>
          </cell>
          <cell r="AE3203">
            <v>0.4</v>
          </cell>
        </row>
        <row r="3204">
          <cell r="A3204" t="str">
            <v>FR0013535044</v>
          </cell>
          <cell r="B3204" t="str">
            <v>H2O Adagio SP EUR-N C</v>
          </cell>
          <cell r="C3204" t="str">
            <v>FR0013186772 H2O ADAGIO FCP N(C) 31/08/2020 : 0 ME</v>
          </cell>
          <cell r="D3204">
            <v>0</v>
          </cell>
          <cell r="E3204" t="str">
            <v>FCP</v>
          </cell>
          <cell r="F3204" t="str">
            <v>side pocket</v>
          </cell>
          <cell r="G3204" t="str">
            <v>H2O AM Europe</v>
          </cell>
          <cell r="J3204" t="str">
            <v>www.h2o-am.com</v>
          </cell>
          <cell r="K3204" t="str">
            <v>Autres stratégies</v>
          </cell>
          <cell r="L3204" t="str">
            <v>Europe Fonds ouverts  - Autre</v>
          </cell>
          <cell r="O3204" t="str">
            <v>Mensuel</v>
          </cell>
          <cell r="Q3204" t="str">
            <v>Non</v>
          </cell>
          <cell r="S3204" t="str">
            <v>+ 85 ans</v>
          </cell>
          <cell r="U3204" t="str">
            <v>Global</v>
          </cell>
          <cell r="V3204">
            <v>4</v>
          </cell>
          <cell r="X3204" t="str">
            <v>Cap</v>
          </cell>
          <cell r="AB3204" t="str">
            <v>Non</v>
          </cell>
          <cell r="AC3204" t="str">
            <v>Oui</v>
          </cell>
          <cell r="AD3204">
            <v>0.45</v>
          </cell>
          <cell r="AE3204">
            <v>0.5</v>
          </cell>
        </row>
        <row r="3205">
          <cell r="A3205" t="str">
            <v>FR0013534898</v>
          </cell>
          <cell r="B3205" t="str">
            <v>H2O Adagio SP EUR-R C</v>
          </cell>
          <cell r="C3205" t="str">
            <v>FR0010923359 H2O ADAGIO FCP R 31/08/2020 : 16,8 ME</v>
          </cell>
          <cell r="D3205">
            <v>0</v>
          </cell>
          <cell r="E3205" t="str">
            <v>FCP</v>
          </cell>
          <cell r="F3205" t="str">
            <v>side pocket</v>
          </cell>
          <cell r="G3205" t="str">
            <v>H2O AM Europe</v>
          </cell>
          <cell r="J3205" t="str">
            <v>www.h2o-am.com</v>
          </cell>
          <cell r="K3205" t="str">
            <v>Autres stratégies</v>
          </cell>
          <cell r="L3205" t="str">
            <v>Europe Fonds ouverts  - Autre</v>
          </cell>
          <cell r="O3205" t="str">
            <v>Mensuel</v>
          </cell>
          <cell r="Q3205" t="str">
            <v>Non</v>
          </cell>
          <cell r="S3205" t="str">
            <v>+ 85 ans</v>
          </cell>
          <cell r="U3205" t="str">
            <v>Global</v>
          </cell>
          <cell r="V3205">
            <v>4</v>
          </cell>
          <cell r="X3205" t="str">
            <v>Cap</v>
          </cell>
          <cell r="AB3205" t="str">
            <v>Non</v>
          </cell>
          <cell r="AC3205" t="str">
            <v>Oui</v>
          </cell>
          <cell r="AD3205">
            <v>0.8</v>
          </cell>
          <cell r="AE3205">
            <v>0.85</v>
          </cell>
        </row>
        <row r="3206">
          <cell r="A3206" t="str">
            <v>FR0013535077</v>
          </cell>
          <cell r="B3206" t="str">
            <v>H2O Adagio SP EUR-SR C</v>
          </cell>
          <cell r="C3206" t="str">
            <v>FR0013393188 H2O ADAGIO FCP SR  31/08/2020 : 32,2 ME</v>
          </cell>
          <cell r="D3206">
            <v>0</v>
          </cell>
          <cell r="E3206" t="str">
            <v>FCP</v>
          </cell>
          <cell r="F3206" t="str">
            <v>side pocket</v>
          </cell>
          <cell r="G3206" t="str">
            <v>H2O AM Europe</v>
          </cell>
          <cell r="J3206" t="str">
            <v>www.h2o-am.com</v>
          </cell>
          <cell r="K3206" t="str">
            <v>Autres stratégies</v>
          </cell>
          <cell r="L3206" t="str">
            <v>Europe Fonds ouverts  - Autre</v>
          </cell>
          <cell r="O3206" t="str">
            <v>Mensuel</v>
          </cell>
          <cell r="Q3206" t="str">
            <v>Non</v>
          </cell>
          <cell r="S3206" t="str">
            <v>+ 85 ans</v>
          </cell>
          <cell r="U3206" t="str">
            <v>Global</v>
          </cell>
          <cell r="V3206">
            <v>4</v>
          </cell>
          <cell r="X3206" t="str">
            <v>Cap</v>
          </cell>
          <cell r="AB3206" t="str">
            <v>Non</v>
          </cell>
          <cell r="AC3206" t="str">
            <v>Oui</v>
          </cell>
          <cell r="AD3206">
            <v>0.9</v>
          </cell>
          <cell r="AE3206">
            <v>0.95</v>
          </cell>
        </row>
        <row r="3207">
          <cell r="A3207" t="str">
            <v>FR0013535705</v>
          </cell>
          <cell r="B3207" t="str">
            <v>H2O Allegro SP EUR-N C</v>
          </cell>
          <cell r="C3207" t="str">
            <v>FR0013186673 H2O ALLEGRO FCP N 31/08/2020 : 0 ME</v>
          </cell>
          <cell r="D3207">
            <v>0</v>
          </cell>
          <cell r="E3207" t="str">
            <v>FCP</v>
          </cell>
          <cell r="F3207" t="str">
            <v>side pocket</v>
          </cell>
          <cell r="G3207" t="str">
            <v>H2O AM Europe</v>
          </cell>
          <cell r="J3207" t="str">
            <v>www.h2o-am.com</v>
          </cell>
          <cell r="K3207" t="str">
            <v>Autres stratégies</v>
          </cell>
          <cell r="L3207" t="str">
            <v>Europe Fonds ouverts  - Autre</v>
          </cell>
          <cell r="O3207" t="str">
            <v>Mensuel</v>
          </cell>
          <cell r="Q3207" t="str">
            <v>Non</v>
          </cell>
          <cell r="S3207" t="str">
            <v/>
          </cell>
          <cell r="U3207" t="str">
            <v>Global</v>
          </cell>
          <cell r="V3207">
            <v>7</v>
          </cell>
          <cell r="X3207" t="str">
            <v>Cap</v>
          </cell>
          <cell r="AB3207" t="str">
            <v>Non</v>
          </cell>
          <cell r="AC3207" t="str">
            <v>Oui</v>
          </cell>
          <cell r="AD3207">
            <v>0.8</v>
          </cell>
          <cell r="AE3207">
            <v>0.98</v>
          </cell>
        </row>
        <row r="3208">
          <cell r="A3208" t="str">
            <v>FR0013535713</v>
          </cell>
          <cell r="B3208" t="str">
            <v>H2O Allegro SP EUR-R C</v>
          </cell>
          <cell r="C3208" t="str">
            <v>FR0011015460 H2O ALLEGRO FCP R(C) 31/08/2020 : 2,9 ME</v>
          </cell>
          <cell r="D3208">
            <v>0</v>
          </cell>
          <cell r="E3208" t="str">
            <v>FCP</v>
          </cell>
          <cell r="F3208" t="str">
            <v>side pocket</v>
          </cell>
          <cell r="G3208" t="str">
            <v>H2O AM Europe</v>
          </cell>
          <cell r="J3208" t="str">
            <v>www.h2o-am.com</v>
          </cell>
          <cell r="K3208" t="str">
            <v>Autres stratégies</v>
          </cell>
          <cell r="L3208" t="str">
            <v>Europe Fonds ouverts  - Autre</v>
          </cell>
          <cell r="O3208" t="str">
            <v>Mensuel</v>
          </cell>
          <cell r="Q3208" t="str">
            <v>Non</v>
          </cell>
          <cell r="S3208" t="str">
            <v/>
          </cell>
          <cell r="U3208" t="str">
            <v>Global</v>
          </cell>
          <cell r="V3208">
            <v>7</v>
          </cell>
          <cell r="X3208" t="str">
            <v>Cap</v>
          </cell>
          <cell r="AB3208" t="str">
            <v>Non</v>
          </cell>
          <cell r="AC3208" t="str">
            <v>Oui</v>
          </cell>
          <cell r="AD3208">
            <v>1.2</v>
          </cell>
          <cell r="AE3208">
            <v>1.38</v>
          </cell>
        </row>
        <row r="3209">
          <cell r="A3209" t="str">
            <v>FR0013535655</v>
          </cell>
          <cell r="B3209" t="str">
            <v>H2O Allegro SP EUR-SR C</v>
          </cell>
          <cell r="C3209" t="str">
            <v>FR0013393220 H2O ALLEGRO FCP SR  31/08/2020 : 5,1 ME</v>
          </cell>
          <cell r="D3209">
            <v>0</v>
          </cell>
          <cell r="E3209" t="str">
            <v>FCP</v>
          </cell>
          <cell r="F3209" t="str">
            <v>side pocket</v>
          </cell>
          <cell r="G3209" t="str">
            <v>H2O AM Europe</v>
          </cell>
          <cell r="J3209" t="str">
            <v>www.h2o-am.com</v>
          </cell>
          <cell r="K3209" t="str">
            <v>Autres stratégies</v>
          </cell>
          <cell r="L3209" t="str">
            <v>Europe Fonds ouverts  - Autre</v>
          </cell>
          <cell r="O3209" t="str">
            <v>Mensuel</v>
          </cell>
          <cell r="Q3209" t="str">
            <v>Non</v>
          </cell>
          <cell r="S3209" t="str">
            <v/>
          </cell>
          <cell r="U3209" t="str">
            <v>Global</v>
          </cell>
          <cell r="V3209">
            <v>7</v>
          </cell>
          <cell r="X3209" t="str">
            <v>Cap</v>
          </cell>
          <cell r="AB3209" t="str">
            <v>Non</v>
          </cell>
          <cell r="AC3209" t="str">
            <v>Oui</v>
          </cell>
          <cell r="AD3209">
            <v>1.6</v>
          </cell>
          <cell r="AE3209">
            <v>1.78</v>
          </cell>
        </row>
        <row r="3210">
          <cell r="A3210" t="str">
            <v>FR0013535283</v>
          </cell>
          <cell r="B3210" t="str">
            <v>H2O Moderato SP EUR-R C</v>
          </cell>
          <cell r="C3210" t="str">
            <v>FR0010923367 H2O MODERATO FCP R 31/08/2020 : 32,2 ME</v>
          </cell>
          <cell r="D3210">
            <v>0</v>
          </cell>
          <cell r="E3210" t="str">
            <v>FCP</v>
          </cell>
          <cell r="F3210" t="str">
            <v>side pocket</v>
          </cell>
          <cell r="G3210" t="str">
            <v>H2O AM Europe</v>
          </cell>
          <cell r="J3210" t="str">
            <v>www.h2o-am.com</v>
          </cell>
          <cell r="K3210" t="str">
            <v>Autres stratégies</v>
          </cell>
          <cell r="L3210" t="str">
            <v>Europe Fonds ouverts  - Autre</v>
          </cell>
          <cell r="O3210" t="str">
            <v>Mensuel</v>
          </cell>
          <cell r="Q3210" t="str">
            <v>Non</v>
          </cell>
          <cell r="S3210" t="str">
            <v/>
          </cell>
          <cell r="U3210" t="str">
            <v>Global</v>
          </cell>
          <cell r="V3210">
            <v>6</v>
          </cell>
          <cell r="X3210" t="str">
            <v>Cap</v>
          </cell>
          <cell r="AB3210" t="str">
            <v>Non</v>
          </cell>
          <cell r="AC3210" t="str">
            <v>Oui</v>
          </cell>
          <cell r="AD3210">
            <v>1.2</v>
          </cell>
          <cell r="AE3210">
            <v>1.31</v>
          </cell>
        </row>
        <row r="3211">
          <cell r="A3211" t="str">
            <v>FR0013535176</v>
          </cell>
          <cell r="B3211" t="str">
            <v>H2O Moderato SP EUR-SR C</v>
          </cell>
          <cell r="C3211" t="str">
            <v>FR0013393295 H2O MODERATO FCP SR  31/08/2020 : 28 ME</v>
          </cell>
          <cell r="D3211">
            <v>0</v>
          </cell>
          <cell r="E3211" t="str">
            <v>FCP</v>
          </cell>
          <cell r="F3211" t="str">
            <v>side pocket</v>
          </cell>
          <cell r="G3211" t="str">
            <v>H2O AM Europe</v>
          </cell>
          <cell r="J3211" t="str">
            <v>www.h2o-am.com</v>
          </cell>
          <cell r="K3211" t="str">
            <v>Autres stratégies</v>
          </cell>
          <cell r="L3211" t="str">
            <v>Europe Fonds ouverts  - Autre</v>
          </cell>
          <cell r="O3211" t="str">
            <v>Mensuel</v>
          </cell>
          <cell r="Q3211" t="str">
            <v>Non</v>
          </cell>
          <cell r="S3211" t="str">
            <v/>
          </cell>
          <cell r="U3211" t="str">
            <v>Global</v>
          </cell>
          <cell r="V3211">
            <v>6</v>
          </cell>
          <cell r="X3211" t="str">
            <v>Cap</v>
          </cell>
          <cell r="AB3211" t="str">
            <v>Non</v>
          </cell>
          <cell r="AC3211" t="str">
            <v>Oui</v>
          </cell>
          <cell r="AD3211">
            <v>1.4</v>
          </cell>
          <cell r="AE3211">
            <v>1.51</v>
          </cell>
        </row>
        <row r="3212">
          <cell r="A3212" t="str">
            <v>FR0013535937</v>
          </cell>
          <cell r="B3212" t="str">
            <v>H2O Multibonds SP IUSD C</v>
          </cell>
          <cell r="C3212" t="str">
            <v>FR0010930735 H2O MULTIBONDS FCP IUSD (C)  31/08/2020 : 0,8 ME</v>
          </cell>
          <cell r="D3212">
            <v>0</v>
          </cell>
          <cell r="E3212" t="str">
            <v>FCP</v>
          </cell>
          <cell r="F3212" t="str">
            <v>side pocket</v>
          </cell>
          <cell r="G3212" t="str">
            <v>H2O AM Europe</v>
          </cell>
          <cell r="J3212" t="str">
            <v>www.h2o-am.com</v>
          </cell>
          <cell r="K3212" t="str">
            <v>Autres stratégies</v>
          </cell>
          <cell r="L3212" t="str">
            <v>Europe Fonds ouverts  - Autre</v>
          </cell>
          <cell r="O3212" t="str">
            <v>Mensuel</v>
          </cell>
          <cell r="Q3212" t="str">
            <v>Non</v>
          </cell>
          <cell r="S3212" t="str">
            <v/>
          </cell>
          <cell r="U3212" t="str">
            <v>Global</v>
          </cell>
          <cell r="V3212">
            <v>7</v>
          </cell>
          <cell r="X3212" t="str">
            <v>Cap</v>
          </cell>
          <cell r="AB3212" t="str">
            <v>Non</v>
          </cell>
          <cell r="AC3212" t="str">
            <v>Oui</v>
          </cell>
          <cell r="AD3212">
            <v>0.7</v>
          </cell>
          <cell r="AE3212">
            <v>0.87</v>
          </cell>
        </row>
        <row r="3213">
          <cell r="A3213" t="str">
            <v>FR0013536083</v>
          </cell>
          <cell r="B3213" t="str">
            <v>H2O Multibonds SP NEUR C</v>
          </cell>
          <cell r="C3213" t="str">
            <v>FR0013186707 H2O MULTIBONDS FCP N(C)  31/08/2020 : 0,7 ME</v>
          </cell>
          <cell r="D3213">
            <v>0</v>
          </cell>
          <cell r="E3213" t="str">
            <v>FCP</v>
          </cell>
          <cell r="F3213" t="str">
            <v>side pocket</v>
          </cell>
          <cell r="G3213" t="str">
            <v>H2O AM Europe</v>
          </cell>
          <cell r="J3213" t="str">
            <v>www.h2o-am.com</v>
          </cell>
          <cell r="K3213" t="str">
            <v>Autres stratégies</v>
          </cell>
          <cell r="L3213" t="str">
            <v>Europe Fonds ouverts  - Autre</v>
          </cell>
          <cell r="O3213" t="str">
            <v>Mensuel</v>
          </cell>
          <cell r="Q3213" t="str">
            <v>Non</v>
          </cell>
          <cell r="S3213" t="str">
            <v/>
          </cell>
          <cell r="U3213" t="str">
            <v>Global</v>
          </cell>
          <cell r="V3213">
            <v>7</v>
          </cell>
          <cell r="X3213" t="str">
            <v>Cap</v>
          </cell>
          <cell r="AB3213" t="str">
            <v>Non</v>
          </cell>
          <cell r="AC3213" t="str">
            <v>Oui</v>
          </cell>
          <cell r="AD3213">
            <v>0.8</v>
          </cell>
          <cell r="AE3213">
            <v>0.97</v>
          </cell>
        </row>
        <row r="3214">
          <cell r="A3214" t="str">
            <v>FR0013535952</v>
          </cell>
          <cell r="B3214" t="str">
            <v>H2O Multibonds SP REUR C</v>
          </cell>
          <cell r="C3214" t="str">
            <v>FR0010923375 H2O MULTIBONDS FCP R 31/08/2020 : 64,8 ME</v>
          </cell>
          <cell r="D3214">
            <v>0</v>
          </cell>
          <cell r="E3214" t="str">
            <v>FCP</v>
          </cell>
          <cell r="F3214" t="str">
            <v>side pocket</v>
          </cell>
          <cell r="G3214" t="str">
            <v>H2O AM Europe</v>
          </cell>
          <cell r="J3214" t="str">
            <v>www.h2o-am.com</v>
          </cell>
          <cell r="K3214" t="str">
            <v>Autres stratégies</v>
          </cell>
          <cell r="L3214" t="str">
            <v>Europe Fonds ouverts  - Autre</v>
          </cell>
          <cell r="O3214" t="str">
            <v>Mensuel</v>
          </cell>
          <cell r="Q3214" t="str">
            <v>Non</v>
          </cell>
          <cell r="S3214" t="str">
            <v/>
          </cell>
          <cell r="U3214" t="str">
            <v>Global</v>
          </cell>
          <cell r="V3214">
            <v>7</v>
          </cell>
          <cell r="X3214" t="str">
            <v>Cap</v>
          </cell>
          <cell r="AB3214" t="str">
            <v>Non</v>
          </cell>
          <cell r="AC3214" t="str">
            <v>Oui</v>
          </cell>
          <cell r="AD3214">
            <v>1.1000000000000001</v>
          </cell>
          <cell r="AE3214">
            <v>1.27</v>
          </cell>
        </row>
        <row r="3215">
          <cell r="A3215" t="str">
            <v>FR0013536034</v>
          </cell>
          <cell r="B3215" t="str">
            <v>H2O Multibonds SP RUSD C</v>
          </cell>
          <cell r="C3215" t="str">
            <v>FR0011981836 H2O MULTIBONDS FCP R USD (C)  31/08/2020 : 0,1ME</v>
          </cell>
          <cell r="D3215">
            <v>0</v>
          </cell>
          <cell r="E3215" t="str">
            <v>FCP</v>
          </cell>
          <cell r="F3215" t="str">
            <v>side pocket</v>
          </cell>
          <cell r="G3215" t="str">
            <v>H2O AM Europe</v>
          </cell>
          <cell r="J3215" t="str">
            <v>www.h2o-am.com</v>
          </cell>
          <cell r="K3215" t="str">
            <v>Autres stratégies</v>
          </cell>
          <cell r="L3215" t="str">
            <v>Europe Fonds ouverts  - Autre</v>
          </cell>
          <cell r="O3215" t="str">
            <v>Mensuel</v>
          </cell>
          <cell r="Q3215" t="str">
            <v>Non</v>
          </cell>
          <cell r="S3215" t="str">
            <v/>
          </cell>
          <cell r="U3215" t="str">
            <v>Global</v>
          </cell>
          <cell r="V3215">
            <v>7</v>
          </cell>
          <cell r="X3215" t="str">
            <v>Cap</v>
          </cell>
          <cell r="AB3215" t="str">
            <v>Non</v>
          </cell>
          <cell r="AC3215" t="str">
            <v>Oui</v>
          </cell>
          <cell r="AD3215">
            <v>1.1000000000000001</v>
          </cell>
          <cell r="AE3215">
            <v>1.27</v>
          </cell>
        </row>
        <row r="3216">
          <cell r="A3216" t="str">
            <v>FR0013536109</v>
          </cell>
          <cell r="B3216" t="str">
            <v>H2O Multibonds SP SREUR C</v>
          </cell>
          <cell r="C3216" t="str">
            <v>FR0013393329 H2O MULTIBONDS FCP SR  31/08/2020 : 73,9 ME</v>
          </cell>
          <cell r="D3216">
            <v>0</v>
          </cell>
          <cell r="E3216" t="str">
            <v>FCP</v>
          </cell>
          <cell r="F3216" t="str">
            <v>side pocket</v>
          </cell>
          <cell r="G3216" t="str">
            <v>H2O AM Europe</v>
          </cell>
          <cell r="J3216" t="str">
            <v>www.h2o-am.com</v>
          </cell>
          <cell r="K3216" t="str">
            <v>Autres stratégies</v>
          </cell>
          <cell r="L3216" t="str">
            <v>Europe Fonds ouverts  - Autre</v>
          </cell>
          <cell r="O3216" t="str">
            <v>Mensuel</v>
          </cell>
          <cell r="Q3216" t="str">
            <v>Non</v>
          </cell>
          <cell r="S3216" t="str">
            <v/>
          </cell>
          <cell r="U3216" t="str">
            <v>Global</v>
          </cell>
          <cell r="V3216">
            <v>7</v>
          </cell>
          <cell r="X3216" t="str">
            <v>Cap</v>
          </cell>
          <cell r="AB3216" t="str">
            <v>Non</v>
          </cell>
          <cell r="AC3216" t="str">
            <v>Oui</v>
          </cell>
          <cell r="AD3216">
            <v>1.6</v>
          </cell>
          <cell r="AE3216">
            <v>1.77</v>
          </cell>
        </row>
        <row r="3217">
          <cell r="A3217" t="str">
            <v>FR0013535598</v>
          </cell>
          <cell r="B3217" t="str">
            <v>H2O Multiequities SP R C</v>
          </cell>
          <cell r="C3217" t="str">
            <v>FR0011008762 H2O MULTIEQUITIES FCP R(C) 31/08/2020 : 8,5 ME</v>
          </cell>
          <cell r="D3217">
            <v>0</v>
          </cell>
          <cell r="E3217" t="str">
            <v>FCP</v>
          </cell>
          <cell r="F3217" t="str">
            <v>side pocket</v>
          </cell>
          <cell r="G3217" t="str">
            <v>H2O AM Europe</v>
          </cell>
          <cell r="J3217" t="str">
            <v>www.h2o-am.com</v>
          </cell>
          <cell r="K3217" t="str">
            <v>Autres stratégies</v>
          </cell>
          <cell r="L3217" t="str">
            <v>Europe Fonds ouverts  - Autre</v>
          </cell>
          <cell r="O3217" t="str">
            <v>Mensuel</v>
          </cell>
          <cell r="Q3217" t="str">
            <v>Non</v>
          </cell>
          <cell r="S3217" t="str">
            <v/>
          </cell>
          <cell r="U3217" t="str">
            <v>Global</v>
          </cell>
          <cell r="V3217">
            <v>7</v>
          </cell>
          <cell r="X3217" t="str">
            <v>Cap</v>
          </cell>
          <cell r="AB3217" t="str">
            <v>Non</v>
          </cell>
          <cell r="AC3217" t="str">
            <v>Oui</v>
          </cell>
          <cell r="AD3217">
            <v>1.5</v>
          </cell>
          <cell r="AE3217">
            <v>1.8</v>
          </cell>
        </row>
        <row r="3218">
          <cell r="A3218" t="str">
            <v>FR0013535382</v>
          </cell>
          <cell r="B3218" t="str">
            <v>H2O Multistrategies SP I C</v>
          </cell>
          <cell r="C3218" t="str">
            <v>FR0010930446 H2O MULTISTRATEGIES FCP I 31/08/2020 : 0,01 ME</v>
          </cell>
          <cell r="D3218">
            <v>0</v>
          </cell>
          <cell r="E3218" t="str">
            <v>FCP</v>
          </cell>
          <cell r="F3218" t="str">
            <v>side pocket</v>
          </cell>
          <cell r="G3218" t="str">
            <v>H2O AM Europe</v>
          </cell>
          <cell r="J3218" t="str">
            <v>www.h2o-am.com</v>
          </cell>
          <cell r="K3218" t="str">
            <v>Autres stratégies</v>
          </cell>
          <cell r="L3218" t="str">
            <v>Europe Fonds ouverts  - Autre</v>
          </cell>
          <cell r="O3218" t="str">
            <v>Mensuel</v>
          </cell>
          <cell r="Q3218" t="str">
            <v>Non</v>
          </cell>
          <cell r="S3218" t="str">
            <v/>
          </cell>
          <cell r="U3218" t="str">
            <v>Global</v>
          </cell>
          <cell r="V3218">
            <v>7</v>
          </cell>
          <cell r="X3218" t="str">
            <v>Cap</v>
          </cell>
          <cell r="AB3218" t="str">
            <v>Non</v>
          </cell>
          <cell r="AC3218" t="str">
            <v>Oui</v>
          </cell>
          <cell r="AD3218">
            <v>0.85</v>
          </cell>
          <cell r="AE3218">
            <v>1.0900000000000001</v>
          </cell>
        </row>
        <row r="3219">
          <cell r="A3219" t="str">
            <v>FR0013535325</v>
          </cell>
          <cell r="B3219" t="str">
            <v>H2O Multistrategies SP N C</v>
          </cell>
          <cell r="C3219" t="str">
            <v>FR0013186749 H2O MULTISTRATEGIES FCP N(C) 31/08/2020 : 0 ME</v>
          </cell>
          <cell r="D3219">
            <v>0</v>
          </cell>
          <cell r="E3219" t="str">
            <v>FCP</v>
          </cell>
          <cell r="F3219" t="str">
            <v>side pocket</v>
          </cell>
          <cell r="G3219" t="str">
            <v>H2O AM Europe</v>
          </cell>
          <cell r="J3219" t="str">
            <v>www.h2o-am.com</v>
          </cell>
          <cell r="K3219" t="str">
            <v>Autres stratégies</v>
          </cell>
          <cell r="L3219" t="str">
            <v>Europe Fonds ouverts  - Autre</v>
          </cell>
          <cell r="O3219" t="str">
            <v>Mensuel</v>
          </cell>
          <cell r="Q3219" t="str">
            <v>Non</v>
          </cell>
          <cell r="S3219" t="str">
            <v/>
          </cell>
          <cell r="U3219" t="str">
            <v>Global</v>
          </cell>
          <cell r="V3219">
            <v>7</v>
          </cell>
          <cell r="X3219" t="str">
            <v>Cap</v>
          </cell>
          <cell r="AB3219" t="str">
            <v>Non</v>
          </cell>
          <cell r="AC3219" t="str">
            <v>Oui</v>
          </cell>
          <cell r="AD3219">
            <v>0.95</v>
          </cell>
          <cell r="AE3219">
            <v>1.19</v>
          </cell>
        </row>
        <row r="3220">
          <cell r="A3220" t="str">
            <v>FR0013535408</v>
          </cell>
          <cell r="B3220" t="str">
            <v>H2O Multistrategies SP R C</v>
          </cell>
          <cell r="C3220" t="str">
            <v>FR0010923383 H2O MULTISTRATEGIES FCP R 31/08/2020 : 22,6 ME</v>
          </cell>
          <cell r="D3220">
            <v>0</v>
          </cell>
          <cell r="E3220" t="str">
            <v>FCP</v>
          </cell>
          <cell r="F3220" t="str">
            <v>side pocket</v>
          </cell>
          <cell r="G3220" t="str">
            <v>H2O AM Europe</v>
          </cell>
          <cell r="J3220" t="str">
            <v>www.h2o-am.com</v>
          </cell>
          <cell r="K3220" t="str">
            <v>Autres stratégies</v>
          </cell>
          <cell r="L3220" t="str">
            <v>Europe Fonds ouverts  - Autre</v>
          </cell>
          <cell r="O3220" t="str">
            <v>Mensuel</v>
          </cell>
          <cell r="Q3220" t="str">
            <v>Non</v>
          </cell>
          <cell r="S3220" t="str">
            <v/>
          </cell>
          <cell r="U3220" t="str">
            <v>Global</v>
          </cell>
          <cell r="V3220">
            <v>7</v>
          </cell>
          <cell r="X3220" t="str">
            <v>Cap</v>
          </cell>
          <cell r="AB3220" t="str">
            <v>Non</v>
          </cell>
          <cell r="AC3220" t="str">
            <v>Oui</v>
          </cell>
          <cell r="AD3220">
            <v>1.3</v>
          </cell>
          <cell r="AE3220">
            <v>1.54</v>
          </cell>
        </row>
        <row r="3221">
          <cell r="A3221" t="str">
            <v>FR0013535358</v>
          </cell>
          <cell r="B3221" t="str">
            <v>H2O Multistrategies SP RUSD C</v>
          </cell>
          <cell r="C3221" t="str">
            <v>FR0011978238 H2O MULTISTRATEGIES FCP RUSD (C)  31/08/2020 : 0,05 ME</v>
          </cell>
          <cell r="D3221">
            <v>0</v>
          </cell>
          <cell r="E3221" t="str">
            <v>FCP</v>
          </cell>
          <cell r="F3221" t="str">
            <v>side pocket</v>
          </cell>
          <cell r="G3221" t="str">
            <v>H2O AM Europe</v>
          </cell>
          <cell r="J3221" t="str">
            <v>www.h2o-am.com</v>
          </cell>
          <cell r="K3221" t="str">
            <v>Autres stratégies</v>
          </cell>
          <cell r="L3221" t="str">
            <v>Europe Fonds ouverts  - Autre</v>
          </cell>
          <cell r="O3221" t="str">
            <v>Mensuel</v>
          </cell>
          <cell r="Q3221" t="str">
            <v>Non</v>
          </cell>
          <cell r="S3221" t="str">
            <v/>
          </cell>
          <cell r="U3221" t="str">
            <v>Global</v>
          </cell>
          <cell r="V3221">
            <v>7</v>
          </cell>
          <cell r="X3221" t="str">
            <v>Cap</v>
          </cell>
          <cell r="AB3221" t="str">
            <v>Non</v>
          </cell>
          <cell r="AC3221" t="str">
            <v>Oui</v>
          </cell>
          <cell r="AD3221">
            <v>1.3</v>
          </cell>
          <cell r="AE3221">
            <v>1.54</v>
          </cell>
        </row>
        <row r="3222">
          <cell r="A3222" t="str">
            <v>FR0013535499</v>
          </cell>
          <cell r="B3222" t="str">
            <v>H2O Vivace SP R C</v>
          </cell>
          <cell r="C3222" t="str">
            <v>FR0011015478 H2O VIVACE FCP R(C) 31/08/2020 : 0 ME</v>
          </cell>
          <cell r="D3222">
            <v>0</v>
          </cell>
          <cell r="E3222" t="str">
            <v>FCP</v>
          </cell>
          <cell r="F3222" t="str">
            <v>side pocket</v>
          </cell>
          <cell r="G3222" t="str">
            <v>H2O AM Europe</v>
          </cell>
          <cell r="J3222" t="str">
            <v>www.h2o-am.com</v>
          </cell>
          <cell r="K3222" t="str">
            <v>Autres stratégies</v>
          </cell>
          <cell r="L3222" t="str">
            <v>Europe Fonds ouverts  - Autre</v>
          </cell>
          <cell r="O3222" t="str">
            <v>Mensuel</v>
          </cell>
          <cell r="Q3222" t="str">
            <v>Non</v>
          </cell>
          <cell r="S3222" t="str">
            <v/>
          </cell>
          <cell r="T3222" t="str">
            <v>International</v>
          </cell>
          <cell r="U3222" t="str">
            <v>Global</v>
          </cell>
          <cell r="V3222">
            <v>7</v>
          </cell>
          <cell r="X3222" t="str">
            <v>Cap</v>
          </cell>
          <cell r="AB3222" t="str">
            <v>Non</v>
          </cell>
          <cell r="AC3222" t="str">
            <v>Oui</v>
          </cell>
          <cell r="AD3222">
            <v>1.6</v>
          </cell>
          <cell r="AE3222">
            <v>1.84</v>
          </cell>
        </row>
        <row r="3223">
          <cell r="A3223" t="str">
            <v>FR0010708693</v>
          </cell>
          <cell r="B3223" t="str">
            <v xml:space="preserve">Integral Valor Sp A Fcp 2Dec </v>
          </cell>
          <cell r="C3223" t="str">
            <v>Side pocket</v>
          </cell>
          <cell r="D3223">
            <v>0</v>
          </cell>
          <cell r="E3223" t="str">
            <v>Side pocket</v>
          </cell>
          <cell r="F3223" t="str">
            <v>Side pocket</v>
          </cell>
          <cell r="G3223" t="str">
            <v>Side pocket</v>
          </cell>
          <cell r="H3223" t="str">
            <v>EUR</v>
          </cell>
          <cell r="I3223" t="str">
            <v>Pas d'indice de référence</v>
          </cell>
          <cell r="J3223">
            <v>0</v>
          </cell>
          <cell r="K3223" t="str">
            <v>Dédié</v>
          </cell>
          <cell r="L3223" t="str">
            <v>Dédié</v>
          </cell>
          <cell r="M3223" t="str">
            <v>YYYY</v>
          </cell>
          <cell r="N3223" t="str">
            <v>YYYYB</v>
          </cell>
          <cell r="Q3223" t="str">
            <v>Non</v>
          </cell>
          <cell r="R3223" t="str">
            <v/>
          </cell>
          <cell r="S3223" t="str">
            <v/>
          </cell>
          <cell r="T3223" t="e">
            <v>#N/A</v>
          </cell>
          <cell r="V3223" t="str">
            <v>na</v>
          </cell>
          <cell r="AD3223" t="str">
            <v>na</v>
          </cell>
          <cell r="AE3223" t="str">
            <v>nd</v>
          </cell>
        </row>
        <row r="3224">
          <cell r="A3224" t="str">
            <v>FR0010708685</v>
          </cell>
          <cell r="B3224" t="str">
            <v>Mod Valor Sp A Fcp 2Dec</v>
          </cell>
          <cell r="C3224" t="str">
            <v>Side pocket</v>
          </cell>
          <cell r="D3224">
            <v>0</v>
          </cell>
          <cell r="E3224" t="str">
            <v>Side pocket</v>
          </cell>
          <cell r="F3224" t="str">
            <v>Side pocket</v>
          </cell>
          <cell r="G3224" t="str">
            <v>Side pocket</v>
          </cell>
          <cell r="H3224" t="str">
            <v>EUR</v>
          </cell>
          <cell r="I3224" t="str">
            <v>Pas d'indice de référence</v>
          </cell>
          <cell r="J3224">
            <v>0</v>
          </cell>
          <cell r="K3224" t="str">
            <v>Dédié</v>
          </cell>
          <cell r="L3224" t="str">
            <v>Dédié</v>
          </cell>
          <cell r="M3224" t="str">
            <v>YYYY</v>
          </cell>
          <cell r="N3224" t="str">
            <v>YYYYB</v>
          </cell>
          <cell r="Q3224" t="str">
            <v>Non</v>
          </cell>
          <cell r="R3224" t="str">
            <v/>
          </cell>
          <cell r="S3224" t="str">
            <v/>
          </cell>
          <cell r="T3224" t="e">
            <v>#N/A</v>
          </cell>
          <cell r="V3224" t="str">
            <v>na</v>
          </cell>
          <cell r="AD3224" t="str">
            <v>na</v>
          </cell>
          <cell r="AE3224" t="str">
            <v>nd</v>
          </cell>
        </row>
        <row r="3225">
          <cell r="A3225" t="str">
            <v>FR0010708255</v>
          </cell>
          <cell r="B3225" t="str">
            <v xml:space="preserve">Oval Alpha Palmares Sp Fcp4Dec  </v>
          </cell>
          <cell r="C3225" t="str">
            <v>Side pocket</v>
          </cell>
          <cell r="D3225">
            <v>0</v>
          </cell>
          <cell r="E3225" t="str">
            <v>Side pocket</v>
          </cell>
          <cell r="F3225" t="str">
            <v>Side pocket</v>
          </cell>
          <cell r="G3225" t="str">
            <v>Side pocket</v>
          </cell>
          <cell r="H3225" t="str">
            <v>EUR</v>
          </cell>
          <cell r="I3225" t="str">
            <v>Pas d'indice de référence</v>
          </cell>
          <cell r="J3225">
            <v>0</v>
          </cell>
          <cell r="K3225" t="str">
            <v>Dédié</v>
          </cell>
          <cell r="L3225" t="str">
            <v>Dédié</v>
          </cell>
          <cell r="M3225" t="str">
            <v>YYYY</v>
          </cell>
          <cell r="N3225" t="str">
            <v>YYYYB</v>
          </cell>
          <cell r="Q3225" t="str">
            <v>Non</v>
          </cell>
          <cell r="R3225" t="str">
            <v/>
          </cell>
          <cell r="S3225" t="str">
            <v/>
          </cell>
          <cell r="T3225" t="e">
            <v>#N/A</v>
          </cell>
          <cell r="V3225" t="str">
            <v>na</v>
          </cell>
          <cell r="AD3225" t="str">
            <v>na</v>
          </cell>
          <cell r="AE3225" t="str">
            <v>nd</v>
          </cell>
        </row>
        <row r="3226">
          <cell r="A3226" t="str">
            <v>FR0010710459</v>
          </cell>
          <cell r="B3226" t="str">
            <v>Scal Fcp</v>
          </cell>
          <cell r="C3226" t="str">
            <v>Side pocket</v>
          </cell>
          <cell r="D3226">
            <v>0</v>
          </cell>
          <cell r="E3226" t="str">
            <v>Side pocket</v>
          </cell>
          <cell r="F3226" t="str">
            <v>Side pocket</v>
          </cell>
          <cell r="G3226" t="str">
            <v>Side pocket</v>
          </cell>
          <cell r="H3226" t="str">
            <v>EUR</v>
          </cell>
          <cell r="I3226" t="str">
            <v>Pas d'indice de référence</v>
          </cell>
          <cell r="J3226">
            <v>0</v>
          </cell>
          <cell r="K3226" t="str">
            <v>side pocket</v>
          </cell>
          <cell r="L3226" t="str">
            <v>Side pocket</v>
          </cell>
          <cell r="M3226" t="str">
            <v>ZZZZ</v>
          </cell>
          <cell r="N3226" t="str">
            <v>ZZZZB</v>
          </cell>
          <cell r="Q3226" t="str">
            <v>Non</v>
          </cell>
          <cell r="R3226" t="str">
            <v/>
          </cell>
          <cell r="S3226" t="str">
            <v/>
          </cell>
          <cell r="T3226" t="e">
            <v>#N/A</v>
          </cell>
          <cell r="V3226" t="str">
            <v>na</v>
          </cell>
          <cell r="AD3226" t="str">
            <v>na</v>
          </cell>
          <cell r="AE3226" t="str">
            <v>nd</v>
          </cell>
        </row>
        <row r="3227">
          <cell r="A3227" t="str">
            <v>FR0010710376</v>
          </cell>
          <cell r="B3227" t="str">
            <v>Scao Fcp</v>
          </cell>
          <cell r="C3227" t="str">
            <v>Side pocket</v>
          </cell>
          <cell r="D3227">
            <v>0</v>
          </cell>
          <cell r="E3227" t="str">
            <v>Side pocket</v>
          </cell>
          <cell r="F3227" t="str">
            <v>Side pocket</v>
          </cell>
          <cell r="G3227" t="str">
            <v>Side pocket</v>
          </cell>
          <cell r="H3227" t="str">
            <v>EUR</v>
          </cell>
          <cell r="I3227" t="str">
            <v>Pas d'indice de référence</v>
          </cell>
          <cell r="J3227">
            <v>0</v>
          </cell>
          <cell r="K3227" t="str">
            <v>side pocket</v>
          </cell>
          <cell r="L3227" t="str">
            <v>Side pocket</v>
          </cell>
          <cell r="M3227" t="str">
            <v>ZZZZ</v>
          </cell>
          <cell r="N3227" t="str">
            <v>ZZZZB</v>
          </cell>
          <cell r="Q3227" t="str">
            <v>Non</v>
          </cell>
          <cell r="R3227" t="str">
            <v/>
          </cell>
          <cell r="S3227" t="str">
            <v/>
          </cell>
          <cell r="T3227" t="e">
            <v>#N/A</v>
          </cell>
          <cell r="V3227" t="str">
            <v>na</v>
          </cell>
          <cell r="Z3227" t="str">
            <v>Cut Off: --h--  Val:---  DE:</v>
          </cell>
          <cell r="AD3227" t="str">
            <v>na</v>
          </cell>
          <cell r="AE3227" t="str">
            <v>nd</v>
          </cell>
        </row>
        <row r="3228">
          <cell r="A3228" t="str">
            <v>LU2206847175</v>
          </cell>
          <cell r="B3228" t="str">
            <v>Silex Risk Managed Gst Act Dyn P EUR Acc</v>
          </cell>
          <cell r="D3228">
            <v>1</v>
          </cell>
          <cell r="E3228" t="str">
            <v>SICAV (2)</v>
          </cell>
          <cell r="F3228" t="str">
            <v>Silex Investment Managers</v>
          </cell>
          <cell r="G3228" t="str">
            <v>SILEX INVESTMENT MANAGERS</v>
          </cell>
          <cell r="H3228" t="str">
            <v>EUR</v>
          </cell>
          <cell r="I3228" t="str">
            <v>Eonia capitalisé</v>
          </cell>
          <cell r="J3228" t="str">
            <v>https://www.silex-im.com/fr/</v>
          </cell>
          <cell r="K3228" t="str">
            <v>Mixtes EUR Flexible</v>
          </cell>
          <cell r="L3228" t="str">
            <v>Europe Fonds ouverts  - Allocation EUR Flexible - International</v>
          </cell>
          <cell r="M3228" t="str">
            <v>EACA</v>
          </cell>
          <cell r="N3228" t="str">
            <v>EACAB</v>
          </cell>
          <cell r="O3228" t="str">
            <v>Hebdomadaire</v>
          </cell>
          <cell r="P3228" t="str">
            <v>Luxembourg</v>
          </cell>
          <cell r="Q3228">
            <v>0</v>
          </cell>
          <cell r="R3228" t="str">
            <v/>
          </cell>
          <cell r="S3228" t="str">
            <v>+ 85 ans</v>
          </cell>
          <cell r="T3228" t="str">
            <v>International</v>
          </cell>
          <cell r="U3228" t="str">
            <v>Global</v>
          </cell>
          <cell r="V3228">
            <v>5</v>
          </cell>
          <cell r="W3228" t="str">
            <v>Non</v>
          </cell>
          <cell r="X3228" t="str">
            <v>Cap</v>
          </cell>
          <cell r="Y3228" t="str">
            <v>12h00</v>
          </cell>
          <cell r="Z3228" t="str">
            <v>J+3</v>
          </cell>
          <cell r="AB3228" t="str">
            <v>Non</v>
          </cell>
          <cell r="AC3228" t="str">
            <v>Oui</v>
          </cell>
          <cell r="AD3228">
            <v>1.95</v>
          </cell>
          <cell r="AE3228">
            <v>2.2999999999999998</v>
          </cell>
        </row>
        <row r="3229">
          <cell r="A3229" t="str">
            <v>NO0010140502</v>
          </cell>
          <cell r="B3229" t="str">
            <v>Skagen Kon-Tiki A</v>
          </cell>
          <cell r="D3229">
            <v>2</v>
          </cell>
          <cell r="E3229" t="str">
            <v>SICAV</v>
          </cell>
          <cell r="F3229" t="str">
            <v>Skagen</v>
          </cell>
          <cell r="G3229" t="str">
            <v>SKAGEN AS</v>
          </cell>
          <cell r="H3229" t="str">
            <v>NOK</v>
          </cell>
          <cell r="I3229" t="str">
            <v>MSCI EM NR USD</v>
          </cell>
          <cell r="J3229" t="str">
            <v>https://www.skagenfunds.fr/</v>
          </cell>
          <cell r="K3229" t="str">
            <v>Actions Marchés Emergents</v>
          </cell>
          <cell r="L3229" t="str">
            <v>Europe Fonds ouverts  - Actions Marchés Emergents</v>
          </cell>
          <cell r="M3229" t="str">
            <v>FJ00</v>
          </cell>
          <cell r="N3229" t="str">
            <v>FJ00B</v>
          </cell>
          <cell r="O3229" t="str">
            <v>Quotidien</v>
          </cell>
          <cell r="P3229" t="str">
            <v>Belgium;Switzerland;Germany;Denmark;Finland;France;United Kingdom;Ireland;Iceland;Netherlands;Norway;Sweden;</v>
          </cell>
          <cell r="Q3229" t="str">
            <v>Non</v>
          </cell>
          <cell r="R3229" t="str">
            <v/>
          </cell>
          <cell r="S3229" t="str">
            <v>+ 85 ans</v>
          </cell>
          <cell r="T3229" t="str">
            <v>Marchés Emergents</v>
          </cell>
          <cell r="U3229" t="str">
            <v>Global Emerging Mkts</v>
          </cell>
          <cell r="V3229">
            <v>5</v>
          </cell>
          <cell r="W3229" t="str">
            <v>Non</v>
          </cell>
          <cell r="X3229" t="str">
            <v>Cap</v>
          </cell>
          <cell r="Y3229" t="str">
            <v>15h00</v>
          </cell>
          <cell r="Z3229" t="str">
            <v>J+1</v>
          </cell>
          <cell r="AB3229" t="str">
            <v>Non</v>
          </cell>
          <cell r="AC3229" t="str">
            <v>Oui</v>
          </cell>
          <cell r="AD3229">
            <v>2</v>
          </cell>
          <cell r="AE3229">
            <v>2</v>
          </cell>
        </row>
        <row r="3230">
          <cell r="A3230" t="str">
            <v>FR0000423147</v>
          </cell>
          <cell r="B3230" t="str">
            <v>SG Actions Energie C C</v>
          </cell>
          <cell r="D3230">
            <v>3</v>
          </cell>
          <cell r="E3230" t="str">
            <v>FCP</v>
          </cell>
          <cell r="F3230" t="str">
            <v>Société Générale Gestion</v>
          </cell>
          <cell r="G3230" t="str">
            <v>Société Générale Gestion</v>
          </cell>
          <cell r="H3230" t="str">
            <v>EUR</v>
          </cell>
          <cell r="I3230" t="str">
            <v>MSCI World/Energy NR EUR</v>
          </cell>
          <cell r="J3230" t="str">
            <v>www.societegeneralegestion.fr</v>
          </cell>
          <cell r="K3230" t="str">
            <v>Secteur Énergie</v>
          </cell>
          <cell r="L3230" t="str">
            <v>Europe Fonds ouverts  - Actions Secteur Energie</v>
          </cell>
          <cell r="M3230" t="str">
            <v>G0F0</v>
          </cell>
          <cell r="N3230" t="str">
            <v>G0F0B</v>
          </cell>
          <cell r="O3230" t="str">
            <v>Quotidien</v>
          </cell>
          <cell r="P3230" t="str">
            <v>France</v>
          </cell>
          <cell r="Q3230" t="str">
            <v>Non</v>
          </cell>
          <cell r="R3230" t="str">
            <v>non résident</v>
          </cell>
          <cell r="S3230" t="str">
            <v/>
          </cell>
          <cell r="T3230" t="str">
            <v>International</v>
          </cell>
          <cell r="U3230" t="str">
            <v>Global</v>
          </cell>
          <cell r="V3230">
            <v>7</v>
          </cell>
          <cell r="W3230" t="str">
            <v>Non</v>
          </cell>
          <cell r="X3230" t="str">
            <v>Cap</v>
          </cell>
          <cell r="Y3230" t="str">
            <v>09h00</v>
          </cell>
          <cell r="Z3230" t="str">
            <v>J+1</v>
          </cell>
          <cell r="AB3230" t="str">
            <v>Oui</v>
          </cell>
          <cell r="AC3230" t="str">
            <v>Oui</v>
          </cell>
          <cell r="AD3230">
            <v>2.4</v>
          </cell>
          <cell r="AE3230">
            <v>2.34</v>
          </cell>
        </row>
        <row r="3231">
          <cell r="A3231" t="str">
            <v>FR0010397125</v>
          </cell>
          <cell r="B3231" t="str">
            <v>SG Actions Euro Sélection C</v>
          </cell>
          <cell r="C3231" t="str">
            <v/>
          </cell>
          <cell r="D3231">
            <v>0</v>
          </cell>
          <cell r="E3231" t="str">
            <v>FCP</v>
          </cell>
          <cell r="F3231" t="str">
            <v>Société Générale Gestion</v>
          </cell>
          <cell r="G3231" t="str">
            <v>Société Générale Gestion</v>
          </cell>
          <cell r="H3231" t="str">
            <v>EUR</v>
          </cell>
          <cell r="I3231" t="str">
            <v>Euro Stoxx 50 NR EUR</v>
          </cell>
          <cell r="J3231" t="str">
            <v>www.societegeneralegestion.fr</v>
          </cell>
          <cell r="K3231" t="str">
            <v>Actions Zone Euro Grandes Capitalisations</v>
          </cell>
          <cell r="L3231" t="str">
            <v>Europe Fonds ouverts  - Actions Zone Euro Grandes Cap.</v>
          </cell>
          <cell r="M3231" t="str">
            <v>FBAA</v>
          </cell>
          <cell r="N3231" t="str">
            <v>FBAAB</v>
          </cell>
          <cell r="O3231" t="str">
            <v>Quotidien</v>
          </cell>
          <cell r="P3231" t="str">
            <v>France</v>
          </cell>
          <cell r="Q3231" t="str">
            <v>Oui</v>
          </cell>
          <cell r="R3231" t="str">
            <v/>
          </cell>
          <cell r="S3231" t="str">
            <v/>
          </cell>
          <cell r="T3231" t="str">
            <v>Zone Euro</v>
          </cell>
          <cell r="U3231" t="str">
            <v>Euroland</v>
          </cell>
          <cell r="V3231">
            <v>6</v>
          </cell>
          <cell r="W3231" t="str">
            <v>Non</v>
          </cell>
          <cell r="X3231" t="str">
            <v>Cap</v>
          </cell>
          <cell r="AB3231" t="str">
            <v>Oui</v>
          </cell>
          <cell r="AC3231" t="str">
            <v>Oui</v>
          </cell>
          <cell r="AD3231">
            <v>2.4</v>
          </cell>
          <cell r="AE3231">
            <v>2.3199999999999998</v>
          </cell>
        </row>
        <row r="3232">
          <cell r="A3232" t="str">
            <v>FR0010431015</v>
          </cell>
          <cell r="B3232" t="str">
            <v>SG Amundi Actions France ISR C</v>
          </cell>
          <cell r="C3232" t="str">
            <v/>
          </cell>
          <cell r="D3232">
            <v>3</v>
          </cell>
          <cell r="E3232" t="str">
            <v>FCP</v>
          </cell>
          <cell r="F3232" t="str">
            <v>Société Générale Gestion</v>
          </cell>
          <cell r="G3232" t="str">
            <v>Société Générale Gestion</v>
          </cell>
          <cell r="H3232" t="str">
            <v>EUR</v>
          </cell>
          <cell r="I3232" t="str">
            <v>Euronext Paris CAC 40 NR EUR</v>
          </cell>
          <cell r="J3232" t="str">
            <v>www.societegeneralegestion.fr</v>
          </cell>
          <cell r="K3232" t="str">
            <v>Actions France Grandes Capitalisations</v>
          </cell>
          <cell r="L3232" t="str">
            <v>Europe Fonds ouverts  - Actions France Grandes Cap.</v>
          </cell>
          <cell r="M3232" t="str">
            <v>FAAA</v>
          </cell>
          <cell r="N3232" t="str">
            <v>FAAAB</v>
          </cell>
          <cell r="O3232" t="str">
            <v>Quotidien</v>
          </cell>
          <cell r="P3232" t="str">
            <v>France</v>
          </cell>
          <cell r="Q3232" t="str">
            <v>Oui</v>
          </cell>
          <cell r="R3232" t="str">
            <v/>
          </cell>
          <cell r="S3232" t="str">
            <v/>
          </cell>
          <cell r="T3232" t="str">
            <v>France</v>
          </cell>
          <cell r="U3232" t="str">
            <v>France</v>
          </cell>
          <cell r="V3232">
            <v>6</v>
          </cell>
          <cell r="W3232" t="str">
            <v>Non</v>
          </cell>
          <cell r="X3232" t="str">
            <v>Cap</v>
          </cell>
          <cell r="Y3232" t="str">
            <v>12h00</v>
          </cell>
          <cell r="Z3232" t="str">
            <v>Cut Off: 12h00  Val:J+2? DE:2%</v>
          </cell>
          <cell r="AA3232" t="str">
            <v>Label ISR 012021</v>
          </cell>
          <cell r="AB3232" t="str">
            <v>Oui</v>
          </cell>
          <cell r="AC3232" t="str">
            <v>Oui</v>
          </cell>
          <cell r="AD3232">
            <v>2.2999999999999998</v>
          </cell>
          <cell r="AE3232">
            <v>2.31</v>
          </cell>
        </row>
        <row r="3233">
          <cell r="A3233" t="str">
            <v>FR0010285874</v>
          </cell>
          <cell r="B3233" t="str">
            <v>SG Actions Immobilier C</v>
          </cell>
          <cell r="C3233" t="str">
            <v/>
          </cell>
          <cell r="D3233">
            <v>2</v>
          </cell>
          <cell r="E3233" t="str">
            <v>FCP</v>
          </cell>
          <cell r="F3233" t="str">
            <v>Société Générale Gestion</v>
          </cell>
          <cell r="G3233" t="str">
            <v>Société Générale Gestion</v>
          </cell>
          <cell r="H3233" t="str">
            <v>EUR</v>
          </cell>
          <cell r="I3233" t="str">
            <v>FTSE EPRA/NAREIT Europe TR EUR</v>
          </cell>
          <cell r="J3233" t="str">
            <v>www.societegeneralegestion.fr</v>
          </cell>
          <cell r="K3233" t="str">
            <v>Secteur Immobilier Europe</v>
          </cell>
          <cell r="L3233" t="str">
            <v>Europe Fonds ouverts  - Immobilier - Indirect Europe</v>
          </cell>
          <cell r="M3233" t="str">
            <v>G0I0</v>
          </cell>
          <cell r="N3233" t="str">
            <v>G0I0B</v>
          </cell>
          <cell r="O3233" t="str">
            <v>Quotidien</v>
          </cell>
          <cell r="P3233" t="str">
            <v>France</v>
          </cell>
          <cell r="Q3233" t="str">
            <v>Non</v>
          </cell>
          <cell r="R3233" t="str">
            <v/>
          </cell>
          <cell r="S3233" t="str">
            <v/>
          </cell>
          <cell r="T3233" t="str">
            <v>Europe</v>
          </cell>
          <cell r="U3233" t="str">
            <v>Europe</v>
          </cell>
          <cell r="V3233">
            <v>6</v>
          </cell>
          <cell r="W3233" t="str">
            <v>Non</v>
          </cell>
          <cell r="X3233" t="str">
            <v>Cap</v>
          </cell>
          <cell r="AB3233" t="str">
            <v>Non</v>
          </cell>
          <cell r="AC3233" t="str">
            <v>Oui</v>
          </cell>
          <cell r="AD3233">
            <v>2.4</v>
          </cell>
          <cell r="AE3233">
            <v>2.16</v>
          </cell>
        </row>
        <row r="3234">
          <cell r="A3234" t="str">
            <v>FR0000988503</v>
          </cell>
          <cell r="B3234" t="str">
            <v>SG Actions Luxe C C</v>
          </cell>
          <cell r="C3234" t="str">
            <v/>
          </cell>
          <cell r="D3234">
            <v>5</v>
          </cell>
          <cell r="E3234" t="str">
            <v>FCP</v>
          </cell>
          <cell r="F3234" t="str">
            <v>Société Générale Gestion</v>
          </cell>
          <cell r="G3234" t="str">
            <v>Société Générale Gestion</v>
          </cell>
          <cell r="H3234" t="str">
            <v>EUR</v>
          </cell>
          <cell r="I3234" t="str">
            <v>MSCI World/Cons Durb&amp;Apparel NR USD</v>
          </cell>
          <cell r="J3234" t="str">
            <v>www.societegeneralegestion.fr</v>
          </cell>
          <cell r="K3234" t="str">
            <v>Secteur Biens de Conso. &amp; Services</v>
          </cell>
          <cell r="L3234" t="str">
            <v>Europe Fonds ouverts  - Actions Secteur Biens Conso. &amp; Services</v>
          </cell>
          <cell r="M3234" t="str">
            <v>G0B0</v>
          </cell>
          <cell r="N3234" t="str">
            <v>G0B0B</v>
          </cell>
          <cell r="O3234" t="str">
            <v>Quotidien</v>
          </cell>
          <cell r="P3234" t="str">
            <v>France</v>
          </cell>
          <cell r="Q3234" t="str">
            <v>Non</v>
          </cell>
          <cell r="R3234" t="str">
            <v/>
          </cell>
          <cell r="S3234" t="str">
            <v/>
          </cell>
          <cell r="T3234" t="str">
            <v>International</v>
          </cell>
          <cell r="U3234" t="str">
            <v>Global</v>
          </cell>
          <cell r="V3234">
            <v>6</v>
          </cell>
          <cell r="W3234" t="str">
            <v>Non</v>
          </cell>
          <cell r="X3234" t="str">
            <v>Cap</v>
          </cell>
          <cell r="Y3234" t="str">
            <v>09h00</v>
          </cell>
          <cell r="Z3234" t="str">
            <v>J+1</v>
          </cell>
          <cell r="AB3234" t="str">
            <v>Oui</v>
          </cell>
          <cell r="AC3234" t="str">
            <v>Oui</v>
          </cell>
          <cell r="AD3234">
            <v>2.4</v>
          </cell>
          <cell r="AE3234">
            <v>2.1</v>
          </cell>
        </row>
        <row r="3235">
          <cell r="A3235" t="str">
            <v>FR0000423527</v>
          </cell>
          <cell r="B3235" t="str">
            <v>SG Actions Matières Premières C</v>
          </cell>
          <cell r="C3235" t="str">
            <v>11/21 La SDG propose de retirer ces deux fonds de l'offre StratR ayant de faibles encours pour en référencer deux nouveaux -  Changement du fonds maître le 28/01/2021</v>
          </cell>
          <cell r="D3235">
            <v>10</v>
          </cell>
          <cell r="E3235" t="str">
            <v>FCP</v>
          </cell>
          <cell r="F3235" t="str">
            <v>Société Générale Gestion</v>
          </cell>
          <cell r="G3235" t="str">
            <v>Société Générale Gestion</v>
          </cell>
          <cell r="H3235" t="str">
            <v>EUR</v>
          </cell>
          <cell r="I3235" t="str">
            <v>(MSCI World/Energy NR EUR) 50% + ( MSCI World/Materials NR USD) 50%</v>
          </cell>
          <cell r="J3235" t="str">
            <v>www.societegeneralegestion.fr</v>
          </cell>
          <cell r="K3235" t="str">
            <v>Secteur Ressources Naturelles</v>
          </cell>
          <cell r="L3235" t="str">
            <v>Europe Fonds ouverts  - Actions Secteur Ressources Naturelles</v>
          </cell>
          <cell r="M3235" t="str">
            <v>G0O0</v>
          </cell>
          <cell r="N3235" t="str">
            <v>G0O0B</v>
          </cell>
          <cell r="O3235" t="str">
            <v>Quotidien</v>
          </cell>
          <cell r="P3235" t="str">
            <v>France</v>
          </cell>
          <cell r="Q3235" t="str">
            <v>Non</v>
          </cell>
          <cell r="R3235" t="str">
            <v/>
          </cell>
          <cell r="S3235" t="str">
            <v/>
          </cell>
          <cell r="T3235" t="str">
            <v>International</v>
          </cell>
          <cell r="U3235" t="str">
            <v>Global</v>
          </cell>
          <cell r="V3235">
            <v>6</v>
          </cell>
          <cell r="W3235" t="str">
            <v>Non</v>
          </cell>
          <cell r="X3235" t="str">
            <v>Cap</v>
          </cell>
          <cell r="Y3235" t="str">
            <v>09h00</v>
          </cell>
          <cell r="Z3235" t="str">
            <v>Cut Off: 09h00  Val:J+3  DE:0%</v>
          </cell>
          <cell r="AA3235">
            <v>0</v>
          </cell>
          <cell r="AB3235" t="str">
            <v>Non</v>
          </cell>
          <cell r="AC3235" t="str">
            <v>Oui</v>
          </cell>
          <cell r="AD3235">
            <v>2.2000000000000002</v>
          </cell>
          <cell r="AE3235">
            <v>2.23</v>
          </cell>
        </row>
        <row r="3236">
          <cell r="A3236" t="str">
            <v>FR0010260000</v>
          </cell>
          <cell r="B3236" t="str">
            <v>SG Actions Monde C</v>
          </cell>
          <cell r="D3236">
            <v>2</v>
          </cell>
          <cell r="E3236" t="str">
            <v>FCP</v>
          </cell>
          <cell r="F3236" t="str">
            <v>Société Générale Gestion</v>
          </cell>
          <cell r="G3236" t="str">
            <v>Société Générale Gestion</v>
          </cell>
          <cell r="H3236" t="str">
            <v>EUR</v>
          </cell>
          <cell r="I3236" t="str">
            <v>MSCI World NR EUR</v>
          </cell>
          <cell r="J3236" t="str">
            <v>www.societegeneralegestion.fr</v>
          </cell>
          <cell r="K3236" t="str">
            <v>Actions International Grandes Capitalisations Mixte</v>
          </cell>
          <cell r="L3236" t="str">
            <v>Europe Fonds ouverts  - Actions Internationales Gdes Cap. Mixte</v>
          </cell>
          <cell r="M3236" t="str">
            <v>FEAD</v>
          </cell>
          <cell r="N3236" t="str">
            <v>FEADB</v>
          </cell>
          <cell r="O3236" t="str">
            <v>Quotidien</v>
          </cell>
          <cell r="P3236" t="str">
            <v>France</v>
          </cell>
          <cell r="Q3236" t="str">
            <v>Non</v>
          </cell>
          <cell r="R3236" t="str">
            <v/>
          </cell>
          <cell r="S3236" t="str">
            <v/>
          </cell>
          <cell r="T3236" t="str">
            <v>International</v>
          </cell>
          <cell r="U3236" t="str">
            <v>Global</v>
          </cell>
          <cell r="V3236">
            <v>6</v>
          </cell>
          <cell r="W3236" t="str">
            <v>Non</v>
          </cell>
          <cell r="X3236" t="str">
            <v>Cap</v>
          </cell>
          <cell r="Y3236" t="str">
            <v>09h00</v>
          </cell>
          <cell r="Z3236" t="str">
            <v>J+1</v>
          </cell>
          <cell r="AB3236" t="str">
            <v>Oui</v>
          </cell>
          <cell r="AC3236" t="str">
            <v>Oui</v>
          </cell>
          <cell r="AD3236">
            <v>1.47</v>
          </cell>
          <cell r="AE3236">
            <v>1.83</v>
          </cell>
        </row>
        <row r="3237">
          <cell r="A3237" t="str">
            <v>FR0000424319</v>
          </cell>
          <cell r="B3237" t="str">
            <v>SG Actions Or C C</v>
          </cell>
          <cell r="D3237">
            <v>5</v>
          </cell>
          <cell r="E3237" t="str">
            <v>FCP</v>
          </cell>
          <cell r="F3237" t="str">
            <v>Société Générale Gestion</v>
          </cell>
          <cell r="G3237" t="str">
            <v>Société Générale Gestion</v>
          </cell>
          <cell r="H3237" t="str">
            <v>EUR</v>
          </cell>
          <cell r="I3237" t="str">
            <v>NYSE Arca Gold Miners TR USD</v>
          </cell>
          <cell r="J3237" t="str">
            <v>www.societegeneralegestion.fr</v>
          </cell>
          <cell r="K3237" t="str">
            <v>Secteur Métaux Précieux</v>
          </cell>
          <cell r="L3237" t="str">
            <v>Europe Fonds ouverts  - Actions Secteur Métaux Précieux</v>
          </cell>
          <cell r="M3237" t="str">
            <v>G0N0</v>
          </cell>
          <cell r="N3237" t="str">
            <v>G0N0B</v>
          </cell>
          <cell r="O3237" t="str">
            <v>Quotidien</v>
          </cell>
          <cell r="P3237" t="str">
            <v>France</v>
          </cell>
          <cell r="Q3237" t="str">
            <v>Non</v>
          </cell>
          <cell r="R3237" t="str">
            <v>non résident</v>
          </cell>
          <cell r="S3237" t="str">
            <v/>
          </cell>
          <cell r="T3237" t="str">
            <v>International</v>
          </cell>
          <cell r="U3237" t="str">
            <v>Global</v>
          </cell>
          <cell r="V3237">
            <v>7</v>
          </cell>
          <cell r="W3237" t="str">
            <v>Non</v>
          </cell>
          <cell r="X3237" t="str">
            <v>Cap</v>
          </cell>
          <cell r="Y3237" t="str">
            <v>09h00</v>
          </cell>
          <cell r="Z3237" t="str">
            <v>Cut Off: 09h00  Val:J+2  DE:2%</v>
          </cell>
          <cell r="AB3237" t="str">
            <v>Non</v>
          </cell>
          <cell r="AC3237" t="str">
            <v>Oui</v>
          </cell>
          <cell r="AD3237">
            <v>2.2000000000000002</v>
          </cell>
          <cell r="AE3237">
            <v>2.29</v>
          </cell>
        </row>
        <row r="3238">
          <cell r="A3238" t="str">
            <v>FR0000431538</v>
          </cell>
          <cell r="B3238" t="str">
            <v>SG Actions US Techno C</v>
          </cell>
          <cell r="D3238">
            <v>4</v>
          </cell>
          <cell r="E3238" t="str">
            <v>FCP</v>
          </cell>
          <cell r="F3238" t="str">
            <v>Société Générale Gestion</v>
          </cell>
          <cell r="G3238" t="str">
            <v>Société Générale Gestion</v>
          </cell>
          <cell r="H3238" t="str">
            <v>EUR</v>
          </cell>
          <cell r="I3238" t="str">
            <v>NASDAQ Composite TR USD</v>
          </cell>
          <cell r="J3238" t="str">
            <v>www.societegeneralegestion.fr</v>
          </cell>
          <cell r="K3238" t="str">
            <v>Secteur Technologies</v>
          </cell>
          <cell r="L3238" t="str">
            <v>Europe Fonds ouverts  - Actions Secteur Technologies</v>
          </cell>
          <cell r="M3238" t="str">
            <v>G0R0</v>
          </cell>
          <cell r="N3238" t="str">
            <v>G0R0B</v>
          </cell>
          <cell r="O3238" t="str">
            <v>Quotidien</v>
          </cell>
          <cell r="P3238" t="str">
            <v>France</v>
          </cell>
          <cell r="Q3238" t="str">
            <v>Non</v>
          </cell>
          <cell r="R3238" t="str">
            <v/>
          </cell>
          <cell r="S3238" t="str">
            <v/>
          </cell>
          <cell r="T3238" t="str">
            <v>International</v>
          </cell>
          <cell r="U3238" t="str">
            <v>Global</v>
          </cell>
          <cell r="V3238">
            <v>6</v>
          </cell>
          <cell r="W3238" t="str">
            <v>Non</v>
          </cell>
          <cell r="X3238" t="str">
            <v>Cap</v>
          </cell>
          <cell r="Y3238" t="str">
            <v>09h00</v>
          </cell>
          <cell r="Z3238" t="str">
            <v>Cut Off: 09h00  Val:J+3? DE:2%</v>
          </cell>
          <cell r="AB3238" t="str">
            <v>Oui</v>
          </cell>
          <cell r="AC3238" t="str">
            <v>Oui</v>
          </cell>
          <cell r="AD3238">
            <v>2.4</v>
          </cell>
          <cell r="AE3238">
            <v>2.14</v>
          </cell>
        </row>
        <row r="3239">
          <cell r="A3239" t="str">
            <v>FR0007468830</v>
          </cell>
          <cell r="B3239" t="str">
            <v>SG Flexible PC</v>
          </cell>
          <cell r="D3239">
            <v>2</v>
          </cell>
          <cell r="E3239" t="str">
            <v>FCP</v>
          </cell>
          <cell r="F3239" t="str">
            <v>Société Générale Gestion</v>
          </cell>
          <cell r="G3239" t="str">
            <v>Société Générale Gestion</v>
          </cell>
          <cell r="H3239" t="str">
            <v>EUR</v>
          </cell>
          <cell r="I3239" t="str">
            <v>Pas d'indice de référence</v>
          </cell>
          <cell r="J3239" t="str">
            <v>www.societegeneralegestion.fr</v>
          </cell>
          <cell r="K3239" t="str">
            <v>Mixtes EUR Prudents</v>
          </cell>
          <cell r="L3239" t="str">
            <v>Europe Fonds ouverts  - Allocation EUR Prudente - International</v>
          </cell>
          <cell r="M3239" t="str">
            <v>EAAA</v>
          </cell>
          <cell r="N3239" t="str">
            <v>EAAAB</v>
          </cell>
          <cell r="O3239" t="str">
            <v>Quotidien</v>
          </cell>
          <cell r="P3239" t="str">
            <v>France</v>
          </cell>
          <cell r="Q3239" t="str">
            <v>Non</v>
          </cell>
          <cell r="R3239" t="str">
            <v/>
          </cell>
          <cell r="S3239" t="str">
            <v>+ 85 ans</v>
          </cell>
          <cell r="T3239" t="str">
            <v>International</v>
          </cell>
          <cell r="U3239" t="str">
            <v>Global</v>
          </cell>
          <cell r="V3239">
            <v>4</v>
          </cell>
          <cell r="W3239" t="str">
            <v>Non</v>
          </cell>
          <cell r="X3239" t="str">
            <v>Cap</v>
          </cell>
          <cell r="AB3239" t="str">
            <v>Non</v>
          </cell>
          <cell r="AC3239" t="str">
            <v>Oui</v>
          </cell>
          <cell r="AD3239">
            <v>1.2</v>
          </cell>
          <cell r="AE3239">
            <v>1.1399999999999999</v>
          </cell>
        </row>
        <row r="3240">
          <cell r="A3240" t="str">
            <v>FR0007010657</v>
          </cell>
          <cell r="B3240" t="str">
            <v>SG Liquidité PEA C</v>
          </cell>
          <cell r="D3240">
            <v>3</v>
          </cell>
          <cell r="E3240" t="str">
            <v>FCP</v>
          </cell>
          <cell r="F3240" t="str">
            <v>Société Générale Gestion</v>
          </cell>
          <cell r="G3240" t="str">
            <v>Société Générale Gestion</v>
          </cell>
          <cell r="H3240" t="str">
            <v>EUR</v>
          </cell>
          <cell r="I3240" t="str">
            <v>Eonia</v>
          </cell>
          <cell r="J3240" t="str">
            <v>www.societegeneralegestion.fr</v>
          </cell>
          <cell r="K3240" t="str">
            <v>Monétaire EUR</v>
          </cell>
          <cell r="L3240" t="str">
            <v>Europe Fonds ouverts  - Swap EONIA PEA</v>
          </cell>
          <cell r="M3240" t="str">
            <v>A0BA</v>
          </cell>
          <cell r="N3240" t="str">
            <v>A0BAB</v>
          </cell>
          <cell r="O3240" t="str">
            <v>Quotidien</v>
          </cell>
          <cell r="P3240" t="str">
            <v>France</v>
          </cell>
          <cell r="Q3240" t="str">
            <v>Oui</v>
          </cell>
          <cell r="R3240" t="str">
            <v/>
          </cell>
          <cell r="S3240" t="str">
            <v>+ 85 ans</v>
          </cell>
          <cell r="T3240" t="str">
            <v>Zone Euro</v>
          </cell>
          <cell r="U3240" t="str">
            <v>Euroland</v>
          </cell>
          <cell r="V3240">
            <v>1</v>
          </cell>
          <cell r="W3240" t="str">
            <v>Non</v>
          </cell>
          <cell r="X3240" t="str">
            <v>Cap</v>
          </cell>
          <cell r="Y3240" t="str">
            <v>12h00</v>
          </cell>
          <cell r="Z3240" t="str">
            <v>J+1</v>
          </cell>
          <cell r="AB3240" t="str">
            <v>Non</v>
          </cell>
          <cell r="AC3240" t="str">
            <v>Oui</v>
          </cell>
          <cell r="AD3240">
            <v>0.75</v>
          </cell>
          <cell r="AE3240">
            <v>0.32</v>
          </cell>
        </row>
        <row r="3241">
          <cell r="A3241" t="str">
            <v>FR0007079199</v>
          </cell>
          <cell r="B3241" t="str">
            <v>SG Actions Euro Value C-C</v>
          </cell>
          <cell r="C3241" t="str">
            <v/>
          </cell>
          <cell r="D3241">
            <v>4</v>
          </cell>
          <cell r="E3241" t="str">
            <v>FCP</v>
          </cell>
          <cell r="F3241" t="str">
            <v>Société Générale Gestion</v>
          </cell>
          <cell r="G3241" t="str">
            <v>Société Générale Gestion</v>
          </cell>
          <cell r="H3241" t="str">
            <v>EUR</v>
          </cell>
          <cell r="I3241" t="str">
            <v>Euro Stoxx Large NR EUR</v>
          </cell>
          <cell r="J3241" t="str">
            <v>www.societegeneralegestion.fr</v>
          </cell>
          <cell r="K3241" t="str">
            <v>Actions Zone Euro Grandes Capitalisations</v>
          </cell>
          <cell r="L3241" t="str">
            <v>Europe Fonds ouverts  - Actions Zone Euro Grandes Cap.</v>
          </cell>
          <cell r="M3241" t="str">
            <v>FBAA</v>
          </cell>
          <cell r="N3241" t="str">
            <v>FBAAB</v>
          </cell>
          <cell r="O3241" t="str">
            <v>Quotidien</v>
          </cell>
          <cell r="P3241" t="str">
            <v>France</v>
          </cell>
          <cell r="Q3241" t="str">
            <v>Oui</v>
          </cell>
          <cell r="R3241" t="str">
            <v/>
          </cell>
          <cell r="S3241" t="str">
            <v/>
          </cell>
          <cell r="T3241" t="str">
            <v>Zone Euro</v>
          </cell>
          <cell r="U3241" t="str">
            <v>Euroland</v>
          </cell>
          <cell r="V3241">
            <v>6</v>
          </cell>
          <cell r="W3241" t="str">
            <v>Non</v>
          </cell>
          <cell r="X3241" t="str">
            <v>Cap</v>
          </cell>
          <cell r="Y3241" t="str">
            <v>12h00</v>
          </cell>
          <cell r="Z3241" t="str">
            <v>Cut Off: 12h00  Val:J+3  DE:2%</v>
          </cell>
          <cell r="AB3241" t="str">
            <v>Non</v>
          </cell>
          <cell r="AC3241" t="str">
            <v>Oui</v>
          </cell>
          <cell r="AD3241">
            <v>2.4</v>
          </cell>
          <cell r="AE3241">
            <v>2.2200000000000002</v>
          </cell>
        </row>
        <row r="3242">
          <cell r="A3242" t="str">
            <v>FR0000423030</v>
          </cell>
          <cell r="B3242" t="str">
            <v>SG Actions France Indiciel PC</v>
          </cell>
          <cell r="C3242" t="str">
            <v/>
          </cell>
          <cell r="D3242">
            <v>3</v>
          </cell>
          <cell r="E3242" t="str">
            <v>FCP</v>
          </cell>
          <cell r="F3242" t="str">
            <v>Société Générale Gestion</v>
          </cell>
          <cell r="G3242" t="str">
            <v>Société Générale Gestion</v>
          </cell>
          <cell r="H3242" t="str">
            <v>EUR</v>
          </cell>
          <cell r="I3242" t="str">
            <v>Euronext Paris CAC 40 NR EUR</v>
          </cell>
          <cell r="J3242" t="str">
            <v>www.societegeneralegestion.fr</v>
          </cell>
          <cell r="K3242" t="str">
            <v>Actions France Grandes Capitalisations</v>
          </cell>
          <cell r="L3242" t="str">
            <v>Europe Fonds ouverts  - Actions France Grandes Cap.</v>
          </cell>
          <cell r="M3242" t="str">
            <v>FAAA</v>
          </cell>
          <cell r="N3242" t="str">
            <v>FAAAB</v>
          </cell>
          <cell r="O3242" t="str">
            <v>Quotidien</v>
          </cell>
          <cell r="P3242" t="str">
            <v>France</v>
          </cell>
          <cell r="Q3242" t="str">
            <v>Oui</v>
          </cell>
          <cell r="R3242" t="str">
            <v/>
          </cell>
          <cell r="S3242" t="str">
            <v/>
          </cell>
          <cell r="T3242" t="str">
            <v>France</v>
          </cell>
          <cell r="U3242" t="str">
            <v>France</v>
          </cell>
          <cell r="V3242">
            <v>6</v>
          </cell>
          <cell r="W3242" t="str">
            <v>Non</v>
          </cell>
          <cell r="X3242" t="str">
            <v>Cap</v>
          </cell>
          <cell r="Y3242" t="str">
            <v>12h00</v>
          </cell>
          <cell r="Z3242" t="str">
            <v>J+1</v>
          </cell>
          <cell r="AB3242" t="str">
            <v>Non</v>
          </cell>
          <cell r="AC3242" t="str">
            <v>Non</v>
          </cell>
          <cell r="AD3242">
            <v>2.4</v>
          </cell>
          <cell r="AE3242">
            <v>1.3</v>
          </cell>
        </row>
        <row r="3243">
          <cell r="A3243" t="str">
            <v>FR0010320440</v>
          </cell>
          <cell r="B3243" t="str">
            <v>SG Monétaire Dollar EC</v>
          </cell>
          <cell r="C3243" t="str">
            <v/>
          </cell>
          <cell r="D3243">
            <v>1</v>
          </cell>
          <cell r="E3243" t="str">
            <v>FCP</v>
          </cell>
          <cell r="F3243" t="str">
            <v>Société Générale Gestion</v>
          </cell>
          <cell r="G3243" t="str">
            <v>Société Générale Gestion</v>
          </cell>
          <cell r="H3243" t="str">
            <v>USD</v>
          </cell>
          <cell r="I3243" t="str">
            <v>USTREAS Federal Funds</v>
          </cell>
          <cell r="J3243" t="str">
            <v>www.societegeneralegestion.fr</v>
          </cell>
          <cell r="K3243" t="str">
            <v>Monétaire Devises</v>
          </cell>
          <cell r="L3243" t="str">
            <v>Europe Fonds ouverts  - Monétaires USD</v>
          </cell>
          <cell r="M3243" t="str">
            <v>A0CC</v>
          </cell>
          <cell r="N3243" t="str">
            <v>A0CCB</v>
          </cell>
          <cell r="O3243" t="str">
            <v>Quotidien</v>
          </cell>
          <cell r="P3243" t="str">
            <v>France</v>
          </cell>
          <cell r="Q3243" t="str">
            <v>Non</v>
          </cell>
          <cell r="R3243" t="str">
            <v/>
          </cell>
          <cell r="S3243" t="str">
            <v>+ 85 ans</v>
          </cell>
          <cell r="T3243" t="str">
            <v>Amérique du Nord</v>
          </cell>
          <cell r="U3243" t="str">
            <v>États-Unis d'Amérique</v>
          </cell>
          <cell r="V3243">
            <v>1</v>
          </cell>
          <cell r="W3243" t="str">
            <v>Non</v>
          </cell>
          <cell r="X3243" t="str">
            <v>Cap</v>
          </cell>
          <cell r="AB3243" t="str">
            <v>Non</v>
          </cell>
          <cell r="AC3243" t="str">
            <v>Oui</v>
          </cell>
          <cell r="AD3243">
            <v>0.6</v>
          </cell>
          <cell r="AE3243">
            <v>0.18</v>
          </cell>
        </row>
        <row r="3244">
          <cell r="A3244" t="str">
            <v>FR0000003964</v>
          </cell>
          <cell r="B3244" t="str">
            <v>SG Monétaire Plus I C</v>
          </cell>
          <cell r="C3244" t="str">
            <v/>
          </cell>
          <cell r="D3244">
            <v>0</v>
          </cell>
          <cell r="E3244" t="str">
            <v>SICAV</v>
          </cell>
          <cell r="F3244" t="str">
            <v>Société Générale Gestion</v>
          </cell>
          <cell r="G3244" t="str">
            <v>Société Générale Gestion</v>
          </cell>
          <cell r="H3244" t="str">
            <v>EUR</v>
          </cell>
          <cell r="I3244" t="str">
            <v>Eonia</v>
          </cell>
          <cell r="J3244" t="str">
            <v>www.societegeneralegestion.fr</v>
          </cell>
          <cell r="K3244" t="str">
            <v>Monétaire EUR</v>
          </cell>
          <cell r="L3244" t="str">
            <v>Europe Fonds ouverts  - Monétaires EUR</v>
          </cell>
          <cell r="M3244" t="str">
            <v>A0BA</v>
          </cell>
          <cell r="N3244" t="str">
            <v>A0BAB</v>
          </cell>
          <cell r="O3244" t="str">
            <v>Quotidien</v>
          </cell>
          <cell r="P3244" t="str">
            <v>France</v>
          </cell>
          <cell r="Q3244" t="str">
            <v>Non</v>
          </cell>
          <cell r="R3244" t="str">
            <v/>
          </cell>
          <cell r="S3244" t="str">
            <v>+ 85 ans</v>
          </cell>
          <cell r="T3244" t="str">
            <v>Zone Euro</v>
          </cell>
          <cell r="U3244" t="str">
            <v>Euroland</v>
          </cell>
          <cell r="V3244">
            <v>1</v>
          </cell>
          <cell r="W3244" t="str">
            <v>Non</v>
          </cell>
          <cell r="X3244" t="str">
            <v>Cap</v>
          </cell>
          <cell r="Y3244" t="str">
            <v>12h00</v>
          </cell>
          <cell r="Z3244" t="str">
            <v>J</v>
          </cell>
          <cell r="AA3244" t="str">
            <v>Label ISR 092021</v>
          </cell>
          <cell r="AB3244" t="str">
            <v>Oui</v>
          </cell>
          <cell r="AC3244" t="str">
            <v>Oui</v>
          </cell>
          <cell r="AD3244">
            <v>0.2</v>
          </cell>
          <cell r="AE3244">
            <v>0.06</v>
          </cell>
        </row>
        <row r="3245">
          <cell r="A3245" t="str">
            <v>FR0000448870</v>
          </cell>
          <cell r="B3245" t="str">
            <v>SG Oblig Corporate 1-3 I C</v>
          </cell>
          <cell r="C3245" t="str">
            <v>Hors liste</v>
          </cell>
          <cell r="D3245">
            <v>0</v>
          </cell>
          <cell r="E3245" t="str">
            <v>FCP</v>
          </cell>
          <cell r="F3245" t="str">
            <v>Société Générale Gestion</v>
          </cell>
          <cell r="G3245" t="str">
            <v>Société Générale Gestion</v>
          </cell>
          <cell r="H3245" t="str">
            <v>EUR</v>
          </cell>
          <cell r="I3245" t="str">
            <v>BBgBarc Euro Corporate 1-3</v>
          </cell>
          <cell r="J3245" t="str">
            <v>www.societegeneralegestion.fr</v>
          </cell>
          <cell r="K3245" t="str">
            <v>Obligations Diversifiés EUR - Court terme</v>
          </cell>
          <cell r="L3245" t="str">
            <v>Europe Fonds ouverts  - Obligations EUR Emprunts Privés Court Terme</v>
          </cell>
          <cell r="M3245" t="str">
            <v>BBCA</v>
          </cell>
          <cell r="N3245" t="str">
            <v>BBCAB</v>
          </cell>
          <cell r="O3245" t="str">
            <v>Quotidien</v>
          </cell>
          <cell r="P3245" t="str">
            <v>Spain;France;Italy;</v>
          </cell>
          <cell r="Q3245" t="str">
            <v>Non</v>
          </cell>
          <cell r="R3245" t="str">
            <v/>
          </cell>
          <cell r="S3245" t="str">
            <v>+ 85 ans</v>
          </cell>
          <cell r="T3245" t="str">
            <v>Zone Euro</v>
          </cell>
          <cell r="U3245" t="str">
            <v>Euroland</v>
          </cell>
          <cell r="V3245">
            <v>3</v>
          </cell>
          <cell r="W3245" t="str">
            <v>Non</v>
          </cell>
          <cell r="X3245" t="str">
            <v>Cap</v>
          </cell>
          <cell r="Y3245" t="str">
            <v>12h00</v>
          </cell>
          <cell r="Z3245" t="str">
            <v>J+1</v>
          </cell>
          <cell r="AB3245" t="str">
            <v>Non</v>
          </cell>
          <cell r="AC3245" t="str">
            <v>Oui</v>
          </cell>
          <cell r="AD3245">
            <v>0.75</v>
          </cell>
          <cell r="AE3245">
            <v>0.51</v>
          </cell>
        </row>
        <row r="3246">
          <cell r="A3246" t="str">
            <v>FR0010283853</v>
          </cell>
          <cell r="B3246" t="str">
            <v>SG Oblig Etat Euro PC</v>
          </cell>
          <cell r="D3246">
            <v>0</v>
          </cell>
          <cell r="E3246" t="str">
            <v>FCP</v>
          </cell>
          <cell r="F3246" t="str">
            <v>Société Générale Gestion</v>
          </cell>
          <cell r="G3246" t="str">
            <v>Société Générale Gestion</v>
          </cell>
          <cell r="H3246" t="str">
            <v>EUR</v>
          </cell>
          <cell r="I3246" t="str">
            <v>Markit iBoxx EUR Sovereigns TR</v>
          </cell>
          <cell r="J3246" t="str">
            <v>www.societegeneralegestion.fr</v>
          </cell>
          <cell r="K3246" t="str">
            <v>Emprunts d'Etat EUR</v>
          </cell>
          <cell r="L3246" t="str">
            <v>Europe Fonds ouverts  - Obligations EUR Emprunts d'Etat</v>
          </cell>
          <cell r="M3246" t="str">
            <v>BAAA</v>
          </cell>
          <cell r="N3246" t="str">
            <v>BAAAB</v>
          </cell>
          <cell r="O3246" t="str">
            <v>Quotidien</v>
          </cell>
          <cell r="P3246" t="str">
            <v>France</v>
          </cell>
          <cell r="Q3246" t="str">
            <v>Non</v>
          </cell>
          <cell r="R3246" t="str">
            <v/>
          </cell>
          <cell r="S3246" t="str">
            <v>+ 85 ans</v>
          </cell>
          <cell r="T3246" t="str">
            <v>Zone Euro</v>
          </cell>
          <cell r="U3246" t="str">
            <v>Euroland</v>
          </cell>
          <cell r="V3246">
            <v>3</v>
          </cell>
          <cell r="W3246" t="str">
            <v>Non</v>
          </cell>
          <cell r="X3246" t="str">
            <v>Cap</v>
          </cell>
          <cell r="Y3246" t="str">
            <v>12h00</v>
          </cell>
          <cell r="Z3246" t="str">
            <v>J+1</v>
          </cell>
          <cell r="AB3246" t="str">
            <v>Non</v>
          </cell>
          <cell r="AC3246" t="str">
            <v>Oui</v>
          </cell>
          <cell r="AD3246">
            <v>1.5</v>
          </cell>
          <cell r="AE3246">
            <v>1</v>
          </cell>
        </row>
        <row r="3247">
          <cell r="A3247" t="str">
            <v>FR0010408872</v>
          </cell>
          <cell r="B3247" t="str">
            <v>Sélect-Portefeuilles Opportunités</v>
          </cell>
          <cell r="C3247" t="str">
            <v>VL Hebdo:  les vendredis et le dernier jour ouvré de chaque mois (VL indicative)</v>
          </cell>
          <cell r="D3247">
            <v>2</v>
          </cell>
          <cell r="E3247" t="str">
            <v>FCP (2)</v>
          </cell>
          <cell r="F3247" t="str">
            <v>Société Parisienne de Gestion</v>
          </cell>
          <cell r="G3247" t="str">
            <v>Société Parisienne de Gestion</v>
          </cell>
          <cell r="H3247" t="str">
            <v>EUR</v>
          </cell>
          <cell r="I3247" t="str">
            <v>Pas d'indice de référence</v>
          </cell>
          <cell r="J3247" t="str">
            <v>www.parisiennedegestion.fr</v>
          </cell>
          <cell r="K3247" t="str">
            <v>Mixtes EUR Dynamiques</v>
          </cell>
          <cell r="L3247" t="str">
            <v>Europe Fonds ouverts  - Allocation EUR Agressive - International</v>
          </cell>
          <cell r="M3247" t="str">
            <v>EADA</v>
          </cell>
          <cell r="N3247" t="str">
            <v>EADAB</v>
          </cell>
          <cell r="O3247" t="str">
            <v>Hebdomadaire</v>
          </cell>
          <cell r="P3247" t="str">
            <v>France</v>
          </cell>
          <cell r="Q3247" t="str">
            <v>Non</v>
          </cell>
          <cell r="R3247" t="str">
            <v/>
          </cell>
          <cell r="S3247" t="str">
            <v>+ 85 ans</v>
          </cell>
          <cell r="T3247" t="str">
            <v>International</v>
          </cell>
          <cell r="U3247" t="str">
            <v>Global</v>
          </cell>
          <cell r="V3247">
            <v>5</v>
          </cell>
          <cell r="W3247" t="str">
            <v>Non</v>
          </cell>
          <cell r="X3247" t="str">
            <v>Cap</v>
          </cell>
          <cell r="Y3247" t="str">
            <v>12h00</v>
          </cell>
          <cell r="Z3247" t="str">
            <v>Cut Off:Ve12h00 Val:J+2  DE:2%</v>
          </cell>
          <cell r="AB3247" t="str">
            <v>Non</v>
          </cell>
          <cell r="AC3247" t="str">
            <v>Non</v>
          </cell>
          <cell r="AD3247">
            <v>2.2000000000000002</v>
          </cell>
          <cell r="AE3247">
            <v>3.11</v>
          </cell>
        </row>
        <row r="3248">
          <cell r="A3248" t="str">
            <v>QS0002004610</v>
          </cell>
          <cell r="B3248" t="str">
            <v>Efimmo 1</v>
          </cell>
          <cell r="C3248" t="str">
            <v>SCPI, non MSD / PAS D'ARE</v>
          </cell>
          <cell r="D3248">
            <v>11</v>
          </cell>
          <cell r="E3248" t="str">
            <v>SCPI (2)</v>
          </cell>
          <cell r="F3248" t="str">
            <v>Sofidy</v>
          </cell>
          <cell r="G3248" t="str">
            <v>sofidy</v>
          </cell>
          <cell r="H3248" t="str">
            <v>EUR</v>
          </cell>
          <cell r="I3248" t="str">
            <v>Pas d'indice de référence</v>
          </cell>
          <cell r="J3248" t="str">
            <v>www.sofidy.com</v>
          </cell>
          <cell r="K3248" t="str">
            <v>SCPI - Société Collective de Placement Immobilier (3) (5)</v>
          </cell>
          <cell r="L3248" t="str">
            <v>scpi</v>
          </cell>
          <cell r="M3248" t="str">
            <v>HB20</v>
          </cell>
          <cell r="N3248" t="str">
            <v>HB20B</v>
          </cell>
          <cell r="O3248" t="str">
            <v>Mensuel</v>
          </cell>
          <cell r="P3248" t="e">
            <v>#N/A</v>
          </cell>
          <cell r="Q3248" t="str">
            <v>Non</v>
          </cell>
          <cell r="R3248" t="str">
            <v/>
          </cell>
          <cell r="S3248" t="str">
            <v>+ 85 ans</v>
          </cell>
          <cell r="T3248" t="e">
            <v>#N/A</v>
          </cell>
          <cell r="V3248">
            <v>3</v>
          </cell>
          <cell r="AA3248">
            <v>0</v>
          </cell>
          <cell r="AD3248" t="str">
            <v>na</v>
          </cell>
          <cell r="AE3248">
            <v>1.55</v>
          </cell>
        </row>
        <row r="3249">
          <cell r="A3249" t="str">
            <v>QS0002004602</v>
          </cell>
          <cell r="B3249" t="str">
            <v>Immorente</v>
          </cell>
          <cell r="C3249" t="str">
            <v>SCPI, non MSD / PAS D'ARE</v>
          </cell>
          <cell r="D3249">
            <v>11</v>
          </cell>
          <cell r="E3249" t="str">
            <v>SCPI</v>
          </cell>
          <cell r="F3249" t="str">
            <v>Sofidy</v>
          </cell>
          <cell r="G3249" t="str">
            <v>sofidy</v>
          </cell>
          <cell r="H3249" t="str">
            <v>EUR</v>
          </cell>
          <cell r="I3249" t="str">
            <v>Pas d'indice de référence</v>
          </cell>
          <cell r="J3249" t="str">
            <v>www.sofidy.com</v>
          </cell>
          <cell r="K3249" t="str">
            <v>SCPI - Société Collective de Placement Immobilier (3) (5)</v>
          </cell>
          <cell r="L3249" t="str">
            <v>scpi</v>
          </cell>
          <cell r="M3249" t="str">
            <v>HB20</v>
          </cell>
          <cell r="N3249" t="str">
            <v>HB20B</v>
          </cell>
          <cell r="O3249" t="str">
            <v>Mensuel</v>
          </cell>
          <cell r="P3249" t="e">
            <v>#N/A</v>
          </cell>
          <cell r="Q3249" t="str">
            <v>Non</v>
          </cell>
          <cell r="R3249" t="str">
            <v/>
          </cell>
          <cell r="S3249" t="str">
            <v>+ 85 ans</v>
          </cell>
          <cell r="T3249" t="e">
            <v>#N/A</v>
          </cell>
          <cell r="V3249">
            <v>3</v>
          </cell>
          <cell r="AA3249">
            <v>0</v>
          </cell>
          <cell r="AD3249" t="str">
            <v>na</v>
          </cell>
          <cell r="AE3249">
            <v>1.29</v>
          </cell>
        </row>
        <row r="3250">
          <cell r="A3250" t="str">
            <v>QS0000309905</v>
          </cell>
          <cell r="B3250" t="str">
            <v>Sofidy Convictions Immobilières A
Frais de souscription de 2%</v>
          </cell>
          <cell r="C3250" t="str">
            <v>Frais d'entrée 2% - Pas chez MS / PAS D'ARE</v>
          </cell>
          <cell r="D3250">
            <v>10</v>
          </cell>
          <cell r="E3250" t="str">
            <v>SCP (2)</v>
          </cell>
          <cell r="F3250" t="str">
            <v>Sofidy</v>
          </cell>
          <cell r="G3250" t="str">
            <v>Sofidy</v>
          </cell>
          <cell r="H3250" t="str">
            <v>EUR</v>
          </cell>
          <cell r="I3250" t="str">
            <v>Pas d'indice de référence</v>
          </cell>
          <cell r="J3250" t="str">
            <v>www.sofidy.com</v>
          </cell>
          <cell r="K3250" t="str">
            <v>SCP en Société Collective de Placement Immobilier (3)</v>
          </cell>
          <cell r="L3250" t="str">
            <v>scp</v>
          </cell>
          <cell r="M3250" t="str">
            <v>HC10</v>
          </cell>
          <cell r="N3250" t="str">
            <v>HC10B</v>
          </cell>
          <cell r="O3250" t="str">
            <v>Hebdomadaire</v>
          </cell>
          <cell r="Q3250" t="str">
            <v>Non</v>
          </cell>
          <cell r="R3250" t="str">
            <v/>
          </cell>
          <cell r="S3250" t="str">
            <v>+ 85 ans</v>
          </cell>
          <cell r="T3250" t="e">
            <v>#N/A</v>
          </cell>
          <cell r="V3250">
            <v>2</v>
          </cell>
          <cell r="X3250" t="str">
            <v>Cap</v>
          </cell>
          <cell r="Y3250" t="str">
            <v>16h00 J-1</v>
          </cell>
          <cell r="Z3250" t="str">
            <v>J+1</v>
          </cell>
          <cell r="AA3250">
            <v>0</v>
          </cell>
          <cell r="AC3250" t="str">
            <v>Non</v>
          </cell>
          <cell r="AD3250">
            <v>1.4</v>
          </cell>
          <cell r="AE3250">
            <v>2.4</v>
          </cell>
        </row>
        <row r="3251">
          <cell r="A3251" t="str">
            <v>FR0013260262</v>
          </cell>
          <cell r="B3251" t="str">
            <v>Sofidy Pierre Europe A</v>
          </cell>
          <cell r="C3251" t="str">
            <v>OPCI, non MSD</v>
          </cell>
          <cell r="D3251">
            <v>3</v>
          </cell>
          <cell r="E3251" t="str">
            <v>OPCI (2)</v>
          </cell>
          <cell r="F3251" t="str">
            <v>Sofidy</v>
          </cell>
          <cell r="G3251" t="str">
            <v>Sofidy</v>
          </cell>
          <cell r="H3251" t="str">
            <v>EUR</v>
          </cell>
          <cell r="I3251" t="str">
            <v>Pas d'indice de référence</v>
          </cell>
          <cell r="J3251" t="str">
            <v>www.sofidy.com</v>
          </cell>
          <cell r="K3251" t="str">
            <v>OPCI - Organisme de Placement Collectif Immobilier - 3,5% de frais acquis à l'OPCI (3)</v>
          </cell>
          <cell r="L3251" t="str">
            <v>OPCI (2)</v>
          </cell>
          <cell r="M3251" t="str">
            <v>HB12</v>
          </cell>
          <cell r="N3251" t="str">
            <v>HB12B</v>
          </cell>
          <cell r="O3251" t="str">
            <v>Bimensuel</v>
          </cell>
          <cell r="P3251" t="str">
            <v>France</v>
          </cell>
          <cell r="Q3251" t="str">
            <v>Non</v>
          </cell>
          <cell r="R3251" t="str">
            <v/>
          </cell>
          <cell r="S3251" t="str">
            <v>+ 85 ans</v>
          </cell>
          <cell r="T3251" t="str">
            <v>Europe</v>
          </cell>
          <cell r="U3251" t="str">
            <v>Europe</v>
          </cell>
          <cell r="V3251">
            <v>4</v>
          </cell>
          <cell r="W3251" t="str">
            <v>Non</v>
          </cell>
          <cell r="X3251" t="str">
            <v>Dist</v>
          </cell>
          <cell r="Y3251" t="str">
            <v>12h00 J-1</v>
          </cell>
          <cell r="Z3251" t="str">
            <v>J (souscription), J+8 (rachat)</v>
          </cell>
          <cell r="AB3251" t="str">
            <v>Non</v>
          </cell>
          <cell r="AC3251" t="str">
            <v>Non</v>
          </cell>
          <cell r="AD3251">
            <v>2.25</v>
          </cell>
          <cell r="AE3251">
            <v>2.08</v>
          </cell>
        </row>
        <row r="3252">
          <cell r="A3252" t="str">
            <v>FR0011694256</v>
          </cell>
          <cell r="B3252" t="str">
            <v>Sofidy Sélection 1 P</v>
          </cell>
          <cell r="D3252">
            <v>10</v>
          </cell>
          <cell r="E3252" t="str">
            <v>FCP</v>
          </cell>
          <cell r="F3252" t="str">
            <v>Sofidy</v>
          </cell>
          <cell r="G3252" t="str">
            <v>Sofidy</v>
          </cell>
          <cell r="H3252" t="str">
            <v>EUR</v>
          </cell>
          <cell r="I3252" t="str">
            <v>FTSE EPRA Nareit Eurozone Capped NR EUR</v>
          </cell>
          <cell r="J3252" t="str">
            <v>www.sofidy.com</v>
          </cell>
          <cell r="K3252" t="str">
            <v>Secteur Immobilier Europe</v>
          </cell>
          <cell r="L3252" t="str">
            <v>Europe Fonds ouverts  - Immobilier - Indirect Zone Euro</v>
          </cell>
          <cell r="M3252" t="str">
            <v>G0I0</v>
          </cell>
          <cell r="N3252" t="str">
            <v>G0I0B</v>
          </cell>
          <cell r="O3252" t="str">
            <v>Quotidien</v>
          </cell>
          <cell r="P3252" t="str">
            <v>France</v>
          </cell>
          <cell r="Q3252" t="str">
            <v>Non</v>
          </cell>
          <cell r="R3252" t="str">
            <v/>
          </cell>
          <cell r="S3252" t="str">
            <v>+ 85 ans</v>
          </cell>
          <cell r="T3252" t="str">
            <v>Zone Euro</v>
          </cell>
          <cell r="U3252" t="str">
            <v>Euroland</v>
          </cell>
          <cell r="V3252">
            <v>5</v>
          </cell>
          <cell r="W3252" t="str">
            <v>Non</v>
          </cell>
          <cell r="X3252" t="str">
            <v>Cap</v>
          </cell>
          <cell r="Y3252" t="str">
            <v>12h30</v>
          </cell>
          <cell r="Z3252" t="str">
            <v>J+3</v>
          </cell>
          <cell r="AA3252">
            <v>0</v>
          </cell>
          <cell r="AB3252" t="str">
            <v>Non</v>
          </cell>
          <cell r="AC3252" t="str">
            <v>Oui</v>
          </cell>
          <cell r="AD3252">
            <v>2.2000000000000002</v>
          </cell>
          <cell r="AE3252">
            <v>2.21</v>
          </cell>
        </row>
        <row r="3253">
          <cell r="A3253" t="str">
            <v>FR0013267382</v>
          </cell>
          <cell r="B3253" t="str">
            <v>S.ytic P</v>
          </cell>
          <cell r="D3253">
            <v>5</v>
          </cell>
          <cell r="E3253" t="str">
            <v>FCP</v>
          </cell>
          <cell r="F3253" t="str">
            <v>Sofidy</v>
          </cell>
          <cell r="G3253" t="str">
            <v>Sofidy</v>
          </cell>
          <cell r="H3253" t="str">
            <v>EUR</v>
          </cell>
          <cell r="I3253" t="str">
            <v>STOXX Europe 600 NR EUR</v>
          </cell>
          <cell r="J3253" t="str">
            <v>www.sofidy.com</v>
          </cell>
          <cell r="K3253" t="str">
            <v>Actions Europe Toutes Capitalisations</v>
          </cell>
          <cell r="L3253" t="str">
            <v>Europe Fonds ouverts  - Actions Europe Flex Cap</v>
          </cell>
          <cell r="M3253" t="str">
            <v>FCCC</v>
          </cell>
          <cell r="N3253" t="str">
            <v>FCCCB</v>
          </cell>
          <cell r="O3253" t="str">
            <v>Quotidien</v>
          </cell>
          <cell r="P3253" t="str">
            <v>France</v>
          </cell>
          <cell r="Q3253" t="str">
            <v>Oui</v>
          </cell>
          <cell r="R3253" t="str">
            <v/>
          </cell>
          <cell r="S3253" t="str">
            <v/>
          </cell>
          <cell r="T3253" t="str">
            <v>Europe</v>
          </cell>
          <cell r="U3253" t="str">
            <v>Europe</v>
          </cell>
          <cell r="V3253">
            <v>6</v>
          </cell>
          <cell r="W3253" t="str">
            <v>Non</v>
          </cell>
          <cell r="X3253" t="str">
            <v>Cap</v>
          </cell>
          <cell r="Y3253" t="str">
            <v>12h30</v>
          </cell>
          <cell r="Z3253" t="str">
            <v>J+3</v>
          </cell>
          <cell r="AA3253" t="str">
            <v>Label ISR 01/2022</v>
          </cell>
          <cell r="AB3253" t="str">
            <v>Oui</v>
          </cell>
          <cell r="AC3253" t="str">
            <v>Oui</v>
          </cell>
          <cell r="AD3253">
            <v>2.2000000000000002</v>
          </cell>
          <cell r="AE3253">
            <v>2.29</v>
          </cell>
        </row>
        <row r="3254">
          <cell r="A3254" t="str">
            <v>LU0138501191</v>
          </cell>
          <cell r="B3254" t="str">
            <v>Sparinvest SICAV Global Value EUR R</v>
          </cell>
          <cell r="C3254" t="str">
            <v>retiré de Sélection1818 (février 2016)</v>
          </cell>
          <cell r="D3254">
            <v>0</v>
          </cell>
          <cell r="E3254" t="str">
            <v>SICAV</v>
          </cell>
          <cell r="F3254" t="str">
            <v>Sparinvest</v>
          </cell>
          <cell r="G3254" t="str">
            <v>Sparinvest S.A.</v>
          </cell>
          <cell r="H3254" t="str">
            <v>EUR</v>
          </cell>
          <cell r="I3254" t="str">
            <v>MSCI World NR USD</v>
          </cell>
          <cell r="J3254" t="str">
            <v>www.sparinvest.lu</v>
          </cell>
          <cell r="K3254" t="str">
            <v>Actions International Grandes Capitalisations Valeur</v>
          </cell>
          <cell r="L3254" t="str">
            <v>Europe Fonds ouverts  - Actions Internationales Gdes Cap. Value</v>
          </cell>
          <cell r="M3254" t="str">
            <v>FEAC</v>
          </cell>
          <cell r="N3254" t="str">
            <v>FEACB</v>
          </cell>
          <cell r="O3254" t="str">
            <v>Quotidien</v>
          </cell>
          <cell r="P3254" t="str">
            <v>Austria;Switzerland;Germany;Denmark;Spain;Finland;France;Faroe Islands;United Kingdom;Greenland;Iceland;Italy;Luxembourg;Netherlands;Norway;Sweden;</v>
          </cell>
          <cell r="Q3254" t="str">
            <v>Non</v>
          </cell>
          <cell r="R3254" t="str">
            <v/>
          </cell>
          <cell r="S3254" t="str">
            <v/>
          </cell>
          <cell r="T3254" t="str">
            <v>International</v>
          </cell>
          <cell r="U3254" t="str">
            <v>Global</v>
          </cell>
          <cell r="V3254">
            <v>6</v>
          </cell>
          <cell r="W3254" t="str">
            <v>Non</v>
          </cell>
          <cell r="X3254" t="str">
            <v>Cap</v>
          </cell>
          <cell r="Y3254" t="str">
            <v>16h00</v>
          </cell>
          <cell r="Z3254" t="str">
            <v>Cut Off: 16h00  Val:J+3</v>
          </cell>
          <cell r="AB3254" t="str">
            <v>Non</v>
          </cell>
          <cell r="AC3254" t="str">
            <v>Oui</v>
          </cell>
          <cell r="AD3254">
            <v>1.5</v>
          </cell>
          <cell r="AE3254">
            <v>2.02</v>
          </cell>
        </row>
        <row r="3255">
          <cell r="A3255" t="str">
            <v>LU1735613934</v>
          </cell>
          <cell r="B3255" t="str">
            <v>Sparinvest SICAV Global Et HY EUR R</v>
          </cell>
          <cell r="D3255">
            <v>0</v>
          </cell>
          <cell r="E3255" t="str">
            <v>SICAV</v>
          </cell>
          <cell r="F3255" t="str">
            <v>Sparinvest</v>
          </cell>
          <cell r="G3255" t="str">
            <v>Sparinvest S.A.</v>
          </cell>
          <cell r="H3255" t="str">
            <v>EUR</v>
          </cell>
          <cell r="I3255" t="str">
            <v>ICE BofA Gbl HY TR EUR</v>
          </cell>
          <cell r="J3255" t="str">
            <v>www.sparinvest.lu</v>
          </cell>
          <cell r="K3255" t="str">
            <v>Obligations Monde Haut Rendement</v>
          </cell>
          <cell r="L3255" t="str">
            <v>Europe Fonds ouverts  - Obligations Internationales Haut Rendement Couvertes en EUR</v>
          </cell>
          <cell r="M3255" t="str">
            <v>BCOB</v>
          </cell>
          <cell r="N3255" t="str">
            <v>BCOBB</v>
          </cell>
          <cell r="O3255" t="str">
            <v>Quotidien</v>
          </cell>
          <cell r="P3255" t="str">
            <v>Switzerland;Denmark;France;United Kingdom;Luxembourg;Netherlands;Norway;Sweden;</v>
          </cell>
          <cell r="Q3255" t="str">
            <v>Non</v>
          </cell>
          <cell r="R3255" t="str">
            <v/>
          </cell>
          <cell r="S3255" t="str">
            <v>+ 85 ans</v>
          </cell>
          <cell r="T3255" t="str">
            <v>International</v>
          </cell>
          <cell r="U3255" t="str">
            <v>Global</v>
          </cell>
          <cell r="V3255">
            <v>4</v>
          </cell>
          <cell r="W3255" t="str">
            <v>Non</v>
          </cell>
          <cell r="X3255" t="str">
            <v>Cap</v>
          </cell>
          <cell r="Y3255" t="str">
            <v>17h00</v>
          </cell>
          <cell r="Z3255" t="str">
            <v>J+3</v>
          </cell>
          <cell r="AB3255" t="str">
            <v>Oui</v>
          </cell>
          <cell r="AC3255" t="str">
            <v>Oui</v>
          </cell>
          <cell r="AD3255">
            <v>1.25</v>
          </cell>
          <cell r="AE3255">
            <v>1.45</v>
          </cell>
        </row>
        <row r="3256">
          <cell r="A3256" t="str">
            <v>FR0013220605</v>
          </cell>
          <cell r="B3256" t="str">
            <v>Belharra Club R</v>
          </cell>
          <cell r="C3256" t="str">
            <v>Dédié CGP</v>
          </cell>
          <cell r="D3256">
            <v>7</v>
          </cell>
          <cell r="E3256" t="str">
            <v>FCP</v>
          </cell>
          <cell r="F3256" t="str">
            <v>SPPI</v>
          </cell>
          <cell r="G3256" t="str">
            <v>SPPI Finance</v>
          </cell>
          <cell r="H3256" t="str">
            <v>EUR</v>
          </cell>
          <cell r="I3256" t="str">
            <v>(FTSE MTS Ex-CNO Etrix 3-5Y TR EUR) 50% + ( Euro Stoxx NR EUR) 25% + (MSCI World NR EUR) 25%</v>
          </cell>
          <cell r="J3256" t="str">
            <v>www.sppifinance.fr</v>
          </cell>
          <cell r="K3256" t="str">
            <v>Mixtes EUR Flexible</v>
          </cell>
          <cell r="L3256" t="str">
            <v>Europe Fonds ouverts  - Allocation EUR Flexible - International</v>
          </cell>
          <cell r="M3256" t="str">
            <v>EACA</v>
          </cell>
          <cell r="N3256" t="str">
            <v>EACAB</v>
          </cell>
          <cell r="O3256" t="str">
            <v>Quotidien</v>
          </cell>
          <cell r="P3256" t="str">
            <v>France</v>
          </cell>
          <cell r="Q3256" t="str">
            <v>Non</v>
          </cell>
          <cell r="R3256" t="str">
            <v/>
          </cell>
          <cell r="S3256" t="str">
            <v/>
          </cell>
          <cell r="T3256" t="str">
            <v>International</v>
          </cell>
          <cell r="U3256" t="str">
            <v>Global</v>
          </cell>
          <cell r="V3256">
            <v>6</v>
          </cell>
          <cell r="W3256" t="str">
            <v>Non</v>
          </cell>
          <cell r="X3256" t="str">
            <v>Cap</v>
          </cell>
          <cell r="Y3256" t="str">
            <v>12h00</v>
          </cell>
          <cell r="Z3256" t="str">
            <v>J+1</v>
          </cell>
          <cell r="AA3256">
            <v>0</v>
          </cell>
          <cell r="AB3256" t="str">
            <v>Non</v>
          </cell>
          <cell r="AC3256" t="str">
            <v>Oui</v>
          </cell>
          <cell r="AD3256">
            <v>2</v>
          </cell>
          <cell r="AE3256">
            <v>2.04</v>
          </cell>
        </row>
        <row r="3257">
          <cell r="A3257" t="str">
            <v>FR0013220621</v>
          </cell>
          <cell r="B3257" t="str">
            <v>Belharra Euro R</v>
          </cell>
          <cell r="C3257" t="str">
            <v>Dédié CGP</v>
          </cell>
          <cell r="D3257">
            <v>5</v>
          </cell>
          <cell r="E3257" t="str">
            <v>FCP</v>
          </cell>
          <cell r="F3257" t="str">
            <v>SPPI</v>
          </cell>
          <cell r="G3257" t="str">
            <v>SPPI Finance</v>
          </cell>
          <cell r="H3257" t="str">
            <v>EUR</v>
          </cell>
          <cell r="I3257" t="str">
            <v>Euro Stoxx NR EUR</v>
          </cell>
          <cell r="J3257" t="str">
            <v>www.sppifinance.fr</v>
          </cell>
          <cell r="K3257" t="str">
            <v>Actions Europe Capitalisations Mixte</v>
          </cell>
          <cell r="L3257" t="str">
            <v>Europe Fonds ouverts  - Actions Zone Euro Flex Cap</v>
          </cell>
          <cell r="M3257" t="str">
            <v>FBBA</v>
          </cell>
          <cell r="N3257" t="str">
            <v>FBBAB</v>
          </cell>
          <cell r="O3257" t="str">
            <v>Quotidien</v>
          </cell>
          <cell r="P3257" t="str">
            <v>France</v>
          </cell>
          <cell r="Q3257" t="str">
            <v>Oui</v>
          </cell>
          <cell r="R3257" t="str">
            <v>non résident</v>
          </cell>
          <cell r="S3257" t="str">
            <v/>
          </cell>
          <cell r="T3257" t="str">
            <v>Zone Euro</v>
          </cell>
          <cell r="U3257" t="str">
            <v>Euroland</v>
          </cell>
          <cell r="V3257">
            <v>7</v>
          </cell>
          <cell r="W3257" t="str">
            <v>Non</v>
          </cell>
          <cell r="X3257" t="str">
            <v>Cap</v>
          </cell>
          <cell r="Y3257" t="str">
            <v>12h00</v>
          </cell>
          <cell r="Z3257" t="str">
            <v>J+1</v>
          </cell>
          <cell r="AA3257">
            <v>0</v>
          </cell>
          <cell r="AB3257" t="str">
            <v>Non</v>
          </cell>
          <cell r="AC3257" t="str">
            <v>Oui</v>
          </cell>
          <cell r="AD3257">
            <v>2</v>
          </cell>
          <cell r="AE3257">
            <v>2.04</v>
          </cell>
        </row>
        <row r="3258">
          <cell r="A3258" t="str">
            <v>FR0012696102</v>
          </cell>
          <cell r="B3258" t="str">
            <v>SPPI Multi-Oblig</v>
          </cell>
          <cell r="D3258">
            <v>5</v>
          </cell>
          <cell r="E3258" t="str">
            <v>FCP</v>
          </cell>
          <cell r="F3258" t="str">
            <v>SPPI</v>
          </cell>
          <cell r="G3258" t="str">
            <v>SPPI Finance</v>
          </cell>
          <cell r="H3258" t="str">
            <v>EUR</v>
          </cell>
          <cell r="I3258" t="str">
            <v>(FTSE MTS Ex-CNO Etrix 3-5Y TR EUR) 75.000% + ( Markit iBoxx EUR Liquid High Yield Index) 25.000%</v>
          </cell>
          <cell r="J3258" t="str">
            <v>www.sppifinance.fr</v>
          </cell>
          <cell r="K3258" t="str">
            <v>Obligations Flexibles EUR</v>
          </cell>
          <cell r="L3258" t="str">
            <v>Europe Fonds ouverts  - Obligations EUR Flexibles</v>
          </cell>
          <cell r="M3258" t="str">
            <v>BBGA</v>
          </cell>
          <cell r="N3258" t="str">
            <v>BBGAB</v>
          </cell>
          <cell r="O3258" t="str">
            <v>Quotidien</v>
          </cell>
          <cell r="P3258" t="str">
            <v>France</v>
          </cell>
          <cell r="Q3258" t="str">
            <v>Non</v>
          </cell>
          <cell r="R3258" t="str">
            <v/>
          </cell>
          <cell r="S3258" t="str">
            <v>+ 85 ans</v>
          </cell>
          <cell r="T3258" t="str">
            <v>International</v>
          </cell>
          <cell r="U3258" t="str">
            <v>Global</v>
          </cell>
          <cell r="V3258">
            <v>3</v>
          </cell>
          <cell r="W3258" t="str">
            <v>Non</v>
          </cell>
          <cell r="X3258" t="str">
            <v>Dist</v>
          </cell>
          <cell r="Y3258" t="str">
            <v>11h00</v>
          </cell>
          <cell r="Z3258" t="str">
            <v>J+1</v>
          </cell>
          <cell r="AA3258">
            <v>0</v>
          </cell>
          <cell r="AB3258" t="str">
            <v>Non</v>
          </cell>
          <cell r="AC3258" t="str">
            <v>Oui</v>
          </cell>
          <cell r="AD3258">
            <v>0.8</v>
          </cell>
          <cell r="AE3258">
            <v>1.04</v>
          </cell>
        </row>
        <row r="3259">
          <cell r="A3259" t="str">
            <v>FR0010916189</v>
          </cell>
          <cell r="B3259" t="str">
            <v>SPPI Patrimoine C</v>
          </cell>
          <cell r="C3259" t="str">
            <v>Dédié CGP</v>
          </cell>
          <cell r="D3259">
            <v>0</v>
          </cell>
          <cell r="E3259" t="str">
            <v>FCP</v>
          </cell>
          <cell r="F3259" t="str">
            <v>SPPI</v>
          </cell>
          <cell r="G3259" t="str">
            <v>SPPI Finance</v>
          </cell>
          <cell r="H3259" t="str">
            <v>EUR</v>
          </cell>
          <cell r="I3259" t="str">
            <v>(FTSE MTS Ex-CNO Etrix 3-5Y TR EUR) 75% + ( Euro Stoxx NR EUR) 25%</v>
          </cell>
          <cell r="J3259" t="str">
            <v>www.sppifinance.fr</v>
          </cell>
          <cell r="K3259" t="str">
            <v>Mixtes EUR Equilibrés</v>
          </cell>
          <cell r="L3259" t="str">
            <v>Europe Fonds ouverts  - Allocation EUR Modérée</v>
          </cell>
          <cell r="M3259" t="str">
            <v>EABA</v>
          </cell>
          <cell r="N3259" t="str">
            <v>EABAB</v>
          </cell>
          <cell r="O3259" t="str">
            <v>Quotidien</v>
          </cell>
          <cell r="P3259" t="str">
            <v>France</v>
          </cell>
          <cell r="Q3259" t="str">
            <v>Non</v>
          </cell>
          <cell r="R3259" t="str">
            <v/>
          </cell>
          <cell r="S3259" t="str">
            <v>+ 85 ans</v>
          </cell>
          <cell r="T3259" t="str">
            <v>International</v>
          </cell>
          <cell r="U3259" t="str">
            <v>Global</v>
          </cell>
          <cell r="V3259">
            <v>4</v>
          </cell>
          <cell r="W3259" t="str">
            <v>Non</v>
          </cell>
          <cell r="X3259" t="str">
            <v>Cap</v>
          </cell>
          <cell r="Y3259" t="str">
            <v>12h00</v>
          </cell>
          <cell r="Z3259" t="str">
            <v>J+1</v>
          </cell>
          <cell r="AB3259" t="str">
            <v>Non</v>
          </cell>
          <cell r="AC3259" t="str">
            <v>Oui</v>
          </cell>
          <cell r="AD3259">
            <v>1.5</v>
          </cell>
          <cell r="AE3259">
            <v>1.64</v>
          </cell>
        </row>
        <row r="3260">
          <cell r="A3260" t="str">
            <v>FR0011668045</v>
          </cell>
          <cell r="B3260" t="str">
            <v>SPPI Patrimoine R</v>
          </cell>
          <cell r="D3260">
            <v>5</v>
          </cell>
          <cell r="E3260" t="str">
            <v>FCP</v>
          </cell>
          <cell r="F3260" t="str">
            <v>SPPI</v>
          </cell>
          <cell r="G3260" t="str">
            <v>SPPI Finance</v>
          </cell>
          <cell r="H3260" t="str">
            <v>EUR</v>
          </cell>
          <cell r="I3260" t="str">
            <v>(FTSE MTS Ex-CNO Etrix 3-5Y TR EUR) 75% + ( Euro Stoxx NR EUR) 25%</v>
          </cell>
          <cell r="J3260" t="str">
            <v>www.sppifinance.fr</v>
          </cell>
          <cell r="K3260" t="str">
            <v>Mixtes EUR Equilibrés</v>
          </cell>
          <cell r="L3260" t="str">
            <v>Europe Fonds ouverts  - Allocation EUR Modérée</v>
          </cell>
          <cell r="M3260" t="str">
            <v>EABA</v>
          </cell>
          <cell r="N3260" t="str">
            <v>EABAB</v>
          </cell>
          <cell r="O3260" t="str">
            <v>Quotidien</v>
          </cell>
          <cell r="P3260" t="str">
            <v>France</v>
          </cell>
          <cell r="Q3260" t="str">
            <v>Non</v>
          </cell>
          <cell r="R3260" t="str">
            <v/>
          </cell>
          <cell r="S3260" t="str">
            <v>+ 85 ans</v>
          </cell>
          <cell r="T3260" t="str">
            <v>International</v>
          </cell>
          <cell r="U3260" t="str">
            <v>Global</v>
          </cell>
          <cell r="V3260">
            <v>4</v>
          </cell>
          <cell r="W3260" t="str">
            <v>Non</v>
          </cell>
          <cell r="X3260" t="str">
            <v>Cap</v>
          </cell>
          <cell r="Y3260" t="str">
            <v>12h00</v>
          </cell>
          <cell r="Z3260" t="str">
            <v>J+1</v>
          </cell>
          <cell r="AA3260">
            <v>0</v>
          </cell>
          <cell r="AB3260" t="str">
            <v>Non</v>
          </cell>
          <cell r="AC3260" t="str">
            <v>Oui</v>
          </cell>
          <cell r="AD3260">
            <v>1.5</v>
          </cell>
          <cell r="AE3260">
            <v>1.64</v>
          </cell>
        </row>
        <row r="3261">
          <cell r="A3261" t="str">
            <v>FR0011374123</v>
          </cell>
          <cell r="B3261" t="str">
            <v>SPPI Seren-Oblig C</v>
          </cell>
          <cell r="C3261" t="str">
            <v>Hors contrat</v>
          </cell>
          <cell r="D3261">
            <v>0</v>
          </cell>
          <cell r="E3261" t="str">
            <v>FCP</v>
          </cell>
          <cell r="F3261" t="str">
            <v>SPPI</v>
          </cell>
          <cell r="G3261" t="str">
            <v>SPPI Finance</v>
          </cell>
          <cell r="H3261" t="str">
            <v>EUR</v>
          </cell>
          <cell r="I3261" t="str">
            <v>Exane ECI Europe TR</v>
          </cell>
          <cell r="J3261" t="str">
            <v>www.sppifinance.fr</v>
          </cell>
          <cell r="K3261" t="str">
            <v>Obligations Flexibles EUR</v>
          </cell>
          <cell r="L3261" t="str">
            <v>Europe Fonds ouverts  - Obligations EUR Flexibles</v>
          </cell>
          <cell r="M3261" t="str">
            <v>BBGA</v>
          </cell>
          <cell r="N3261" t="str">
            <v>BBGAB</v>
          </cell>
          <cell r="O3261" t="str">
            <v>Quotidien</v>
          </cell>
          <cell r="P3261" t="str">
            <v>France</v>
          </cell>
          <cell r="Q3261" t="str">
            <v>Non</v>
          </cell>
          <cell r="R3261" t="str">
            <v/>
          </cell>
          <cell r="S3261" t="str">
            <v>+ 85 ans</v>
          </cell>
          <cell r="T3261" t="str">
            <v>International</v>
          </cell>
          <cell r="U3261" t="str">
            <v>Global</v>
          </cell>
          <cell r="V3261">
            <v>2</v>
          </cell>
          <cell r="W3261" t="str">
            <v>Non</v>
          </cell>
          <cell r="X3261" t="str">
            <v>Dist</v>
          </cell>
          <cell r="Y3261" t="str">
            <v>10h00</v>
          </cell>
          <cell r="Z3261" t="str">
            <v>J+1</v>
          </cell>
          <cell r="AB3261" t="str">
            <v>Oui</v>
          </cell>
          <cell r="AC3261" t="str">
            <v>Oui</v>
          </cell>
          <cell r="AD3261">
            <v>0.55000000000000004</v>
          </cell>
          <cell r="AE3261">
            <v>0.55000000000000004</v>
          </cell>
        </row>
        <row r="3262">
          <cell r="A3262" t="str">
            <v>IE00BYTRRB94</v>
          </cell>
          <cell r="B3262" t="str">
            <v>SPDR® MSCI World Health Care ETF</v>
          </cell>
          <cell r="C3262" t="str">
            <v>Fonds ayant absorbé une UC Premium, mais ce fonds est instit -&gt; pas d'intégration à la liste</v>
          </cell>
          <cell r="D3262">
            <v>0</v>
          </cell>
          <cell r="E3262" t="str">
            <v>SICAV</v>
          </cell>
          <cell r="F3262" t="str">
            <v>State Street Global Advisors</v>
          </cell>
          <cell r="G3262" t="str">
            <v>State Street Global Advisors Ltd</v>
          </cell>
          <cell r="H3262" t="str">
            <v>USD</v>
          </cell>
          <cell r="I3262" t="str">
            <v>MSCI World/Health Care NR USD</v>
          </cell>
          <cell r="J3262" t="str">
            <v>https://www.ssga.com</v>
          </cell>
          <cell r="K3262" t="str">
            <v>Secteur Santé</v>
          </cell>
          <cell r="L3262" t="str">
            <v>Europe ETF  - Actions Secteur Santé</v>
          </cell>
          <cell r="M3262" t="str">
            <v>G0P0</v>
          </cell>
          <cell r="N3262" t="str">
            <v>G0P0B</v>
          </cell>
          <cell r="O3262" t="str">
            <v>Quotidien</v>
          </cell>
          <cell r="P3262" t="str">
            <v>Switzerland;United Kingdom;Ireland;</v>
          </cell>
          <cell r="Q3262" t="str">
            <v>Non</v>
          </cell>
          <cell r="R3262" t="str">
            <v/>
          </cell>
          <cell r="S3262" t="str">
            <v/>
          </cell>
          <cell r="T3262" t="str">
            <v>International</v>
          </cell>
          <cell r="U3262" t="str">
            <v>Global</v>
          </cell>
          <cell r="V3262">
            <v>6</v>
          </cell>
          <cell r="W3262" t="str">
            <v>Non</v>
          </cell>
          <cell r="X3262" t="str">
            <v>Cap</v>
          </cell>
          <cell r="Y3262" t="str">
            <v>16h00</v>
          </cell>
          <cell r="Z3262" t="str">
            <v>J+3</v>
          </cell>
          <cell r="AB3262">
            <v>0</v>
          </cell>
          <cell r="AC3262" t="str">
            <v>Oui</v>
          </cell>
          <cell r="AD3262">
            <v>0.3</v>
          </cell>
          <cell r="AE3262">
            <v>0.3</v>
          </cell>
        </row>
        <row r="3263">
          <cell r="A3263" t="str">
            <v>LU1648467097</v>
          </cell>
          <cell r="B3263" t="str">
            <v>State Street EM ESG Scrn Enh Eq P EUR</v>
          </cell>
          <cell r="C3263" t="str">
            <v>Retiré Altaprofits 08/2018</v>
          </cell>
          <cell r="D3263">
            <v>2</v>
          </cell>
          <cell r="E3263" t="str">
            <v>SICAV</v>
          </cell>
          <cell r="F3263" t="str">
            <v>State Street Global Advisors</v>
          </cell>
          <cell r="G3263" t="str">
            <v>State Street Global Advisors Funds Management Limited</v>
          </cell>
          <cell r="H3263" t="str">
            <v>EUR</v>
          </cell>
          <cell r="I3263" t="str">
            <v>MSCI EM NR USD</v>
          </cell>
          <cell r="J3263" t="str">
            <v>https://www.ssga.com</v>
          </cell>
          <cell r="K3263" t="str">
            <v>Actions Marchés Emergents</v>
          </cell>
          <cell r="L3263" t="str">
            <v>Europe Fonds ouverts  - Actions Marchés Emergents</v>
          </cell>
          <cell r="M3263" t="str">
            <v>FJ00</v>
          </cell>
          <cell r="N3263" t="str">
            <v>FJ00B</v>
          </cell>
          <cell r="O3263" t="str">
            <v>Quotidien</v>
          </cell>
          <cell r="P3263" t="str">
            <v>Switzerland;Spain;France;Italy;Luxembourg;Sweden;</v>
          </cell>
          <cell r="Q3263" t="str">
            <v>Non</v>
          </cell>
          <cell r="R3263" t="str">
            <v/>
          </cell>
          <cell r="S3263" t="str">
            <v/>
          </cell>
          <cell r="T3263" t="str">
            <v>Marchés Emergents</v>
          </cell>
          <cell r="U3263" t="str">
            <v>Global Emerging Mkts</v>
          </cell>
          <cell r="V3263">
            <v>6</v>
          </cell>
          <cell r="W3263" t="str">
            <v>Non</v>
          </cell>
          <cell r="X3263" t="str">
            <v>Cap</v>
          </cell>
          <cell r="Y3263" t="str">
            <v>17h00</v>
          </cell>
          <cell r="Z3263" t="str">
            <v>J+3</v>
          </cell>
          <cell r="AB3263" t="str">
            <v>Oui</v>
          </cell>
          <cell r="AC3263" t="str">
            <v>Oui</v>
          </cell>
          <cell r="AD3263">
            <v>0.95</v>
          </cell>
          <cell r="AE3263">
            <v>1.08</v>
          </cell>
        </row>
        <row r="3264">
          <cell r="A3264" t="str">
            <v>LU1159238036</v>
          </cell>
          <cell r="B3264" t="str">
            <v>State Street EMU ESG Scrn Idx Eq P EUR</v>
          </cell>
          <cell r="C3264" t="str">
            <v>Retiré 26/04/2018 (SLEPL, MEMULTI, MESTRAT, EFGVIE, DARJEEL) + retiré Altaprofits 08/2018</v>
          </cell>
          <cell r="D3264">
            <v>0</v>
          </cell>
          <cell r="E3264" t="str">
            <v>SICAV</v>
          </cell>
          <cell r="F3264" t="str">
            <v>State Street Global Advisors</v>
          </cell>
          <cell r="G3264" t="str">
            <v>State Street Global Advisors Funds Management Limited</v>
          </cell>
          <cell r="H3264" t="str">
            <v>EUR</v>
          </cell>
          <cell r="I3264" t="str">
            <v>MSCI EMU ex UNGC and CW</v>
          </cell>
          <cell r="J3264" t="str">
            <v>https://www.ssga.com</v>
          </cell>
          <cell r="K3264" t="str">
            <v>Actions Zone Euro Grandes Capitalisations</v>
          </cell>
          <cell r="L3264" t="str">
            <v>Europe Fonds ouverts  - Actions Zone Euro Grandes Cap.</v>
          </cell>
          <cell r="M3264" t="str">
            <v>FBAA</v>
          </cell>
          <cell r="N3264" t="str">
            <v>FBAAB</v>
          </cell>
          <cell r="O3264" t="str">
            <v>Quotidien</v>
          </cell>
          <cell r="P3264" t="str">
            <v>Austria;Belgium;Switzerland;Germany;Spain;France;Ireland;Italy;Luxembourg;Netherlands;Sweden;</v>
          </cell>
          <cell r="Q3264" t="str">
            <v>Oui</v>
          </cell>
          <cell r="R3264" t="str">
            <v/>
          </cell>
          <cell r="S3264" t="str">
            <v/>
          </cell>
          <cell r="T3264" t="str">
            <v>Zone Euro</v>
          </cell>
          <cell r="U3264" t="str">
            <v>Euroland</v>
          </cell>
          <cell r="V3264">
            <v>6</v>
          </cell>
          <cell r="W3264" t="str">
            <v>Non</v>
          </cell>
          <cell r="X3264" t="str">
            <v>Cap</v>
          </cell>
          <cell r="Y3264" t="str">
            <v>11h00 J-1</v>
          </cell>
          <cell r="Z3264" t="str">
            <v>J+3</v>
          </cell>
          <cell r="AB3264" t="str">
            <v>Oui</v>
          </cell>
          <cell r="AC3264" t="str">
            <v>Oui</v>
          </cell>
          <cell r="AD3264">
            <v>0.6</v>
          </cell>
          <cell r="AE3264">
            <v>0.7</v>
          </cell>
        </row>
        <row r="3265">
          <cell r="A3265" t="str">
            <v>LU1112179475</v>
          </cell>
          <cell r="B3265" t="str">
            <v>State Street Erp ESG Scrn Enh Eq P EUR</v>
          </cell>
          <cell r="C3265" t="str">
            <v>Retiré 26/04/2018 (SLSPL, DARJEEL)</v>
          </cell>
          <cell r="D3265">
            <v>0</v>
          </cell>
          <cell r="E3265" t="str">
            <v>SICAV</v>
          </cell>
          <cell r="F3265" t="str">
            <v>State Street Global Advisors</v>
          </cell>
          <cell r="G3265" t="str">
            <v>State Street Global Advisors Funds Management Limited</v>
          </cell>
          <cell r="H3265" t="str">
            <v>EUR</v>
          </cell>
          <cell r="I3265" t="str">
            <v>MSCI Europe NR EUR</v>
          </cell>
          <cell r="J3265" t="str">
            <v>https://www.ssga.com</v>
          </cell>
          <cell r="K3265" t="str">
            <v>Actions Europe Grandes Capitalisations Mixte</v>
          </cell>
          <cell r="L3265" t="str">
            <v>Europe Fonds ouverts  - Actions Europe Gdes Cap. Mixte</v>
          </cell>
          <cell r="M3265" t="str">
            <v>FCBB</v>
          </cell>
          <cell r="N3265" t="str">
            <v>FCBBB</v>
          </cell>
          <cell r="O3265" t="str">
            <v>Quotidien</v>
          </cell>
          <cell r="P3265" t="str">
            <v>Switzerland;Germany;Spain;Finland;France;Italy;Luxembourg;</v>
          </cell>
          <cell r="Q3265" t="str">
            <v>Non</v>
          </cell>
          <cell r="R3265" t="str">
            <v/>
          </cell>
          <cell r="S3265" t="str">
            <v/>
          </cell>
          <cell r="T3265" t="str">
            <v>Europe</v>
          </cell>
          <cell r="U3265" t="str">
            <v>Europe</v>
          </cell>
          <cell r="V3265">
            <v>6</v>
          </cell>
          <cell r="W3265" t="str">
            <v>Non</v>
          </cell>
          <cell r="X3265" t="str">
            <v>Cap</v>
          </cell>
          <cell r="Y3265" t="str">
            <v>11h00 J-1</v>
          </cell>
          <cell r="Z3265" t="str">
            <v>J+3</v>
          </cell>
          <cell r="AB3265" t="str">
            <v>Oui</v>
          </cell>
          <cell r="AC3265" t="str">
            <v>Oui</v>
          </cell>
          <cell r="AD3265">
            <v>0.5</v>
          </cell>
          <cell r="AE3265">
            <v>0.62</v>
          </cell>
        </row>
        <row r="3266">
          <cell r="A3266" t="str">
            <v>LU1112178824</v>
          </cell>
          <cell r="B3266" t="str">
            <v>State Street Erp Sm Cp ESG Scrn Eq P€Acc</v>
          </cell>
          <cell r="C3266" t="str">
            <v>Retiré 26/04/2018 (SLSPL, DARJEEL) + retiré Altaprofits 08/2018</v>
          </cell>
          <cell r="D3266">
            <v>1</v>
          </cell>
          <cell r="E3266" t="str">
            <v>SICAV</v>
          </cell>
          <cell r="F3266" t="str">
            <v>State Street Global Advisors</v>
          </cell>
          <cell r="G3266" t="str">
            <v>State Street Global Advisors Funds Management Limited</v>
          </cell>
          <cell r="H3266" t="str">
            <v>EUR</v>
          </cell>
          <cell r="I3266" t="str">
            <v>MSCI Europe Small Cap NR EUR</v>
          </cell>
          <cell r="J3266" t="str">
            <v>https://www.ssga.com</v>
          </cell>
          <cell r="K3266" t="str">
            <v>Actions Europe Petites Capitalisations</v>
          </cell>
          <cell r="L3266" t="str">
            <v>Europe Fonds ouverts  - Actions Europe Petites Cap.</v>
          </cell>
          <cell r="M3266" t="str">
            <v>FCE0</v>
          </cell>
          <cell r="N3266" t="str">
            <v>FCE0B</v>
          </cell>
          <cell r="O3266" t="str">
            <v>Quotidien</v>
          </cell>
          <cell r="P3266" t="str">
            <v>Austria;Switzerland;Germany;Denmark;Spain;Finland;France;United Kingdom;Italy;Luxembourg;Sweden;</v>
          </cell>
          <cell r="Q3266" t="str">
            <v>Non</v>
          </cell>
          <cell r="R3266" t="str">
            <v/>
          </cell>
          <cell r="S3266" t="str">
            <v/>
          </cell>
          <cell r="T3266" t="str">
            <v>Europe</v>
          </cell>
          <cell r="U3266" t="str">
            <v>Europe</v>
          </cell>
          <cell r="V3266">
            <v>6</v>
          </cell>
          <cell r="W3266" t="str">
            <v>Non</v>
          </cell>
          <cell r="X3266" t="str">
            <v>Cap</v>
          </cell>
          <cell r="Y3266" t="str">
            <v>11h00</v>
          </cell>
          <cell r="Z3266" t="str">
            <v>J+3</v>
          </cell>
          <cell r="AB3266" t="str">
            <v>Oui</v>
          </cell>
          <cell r="AC3266" t="str">
            <v>Oui</v>
          </cell>
          <cell r="AD3266">
            <v>1.5</v>
          </cell>
          <cell r="AE3266">
            <v>1.64</v>
          </cell>
        </row>
        <row r="3267">
          <cell r="A3267" t="str">
            <v>LU1159236501</v>
          </cell>
          <cell r="B3267" t="str">
            <v>State Street Europe ESG Scrn Idx EqPEUR</v>
          </cell>
          <cell r="C3267" t="str">
            <v>Retiré Altaprofits 08/2018</v>
          </cell>
          <cell r="D3267">
            <v>0</v>
          </cell>
          <cell r="E3267" t="str">
            <v>SICAV</v>
          </cell>
          <cell r="F3267" t="str">
            <v>State Street Global Advisors</v>
          </cell>
          <cell r="G3267" t="str">
            <v>State Street Global Advisors Funds Management Limited</v>
          </cell>
          <cell r="H3267" t="str">
            <v>EUR</v>
          </cell>
          <cell r="I3267" t="str">
            <v>MSCI Europe ex UNGC and CW</v>
          </cell>
          <cell r="J3267" t="str">
            <v>https://www.ssga.com</v>
          </cell>
          <cell r="K3267" t="str">
            <v>Actions Europe Grandes Capitalisations Mixte</v>
          </cell>
          <cell r="L3267" t="str">
            <v>Europe Fonds ouverts  - Actions Europe Gdes Cap. Mixte</v>
          </cell>
          <cell r="M3267" t="str">
            <v>FCBB</v>
          </cell>
          <cell r="N3267" t="str">
            <v>FCBBB</v>
          </cell>
          <cell r="O3267" t="str">
            <v>Quotidien</v>
          </cell>
          <cell r="P3267" t="str">
            <v>Belgium;Switzerland;Germany;Denmark;Spain;France;Ireland;Italy;Luxembourg;Netherlands;Sweden;</v>
          </cell>
          <cell r="Q3267" t="str">
            <v>Non</v>
          </cell>
          <cell r="R3267" t="str">
            <v/>
          </cell>
          <cell r="S3267" t="str">
            <v/>
          </cell>
          <cell r="T3267" t="str">
            <v>Europe</v>
          </cell>
          <cell r="U3267" t="str">
            <v>Europe</v>
          </cell>
          <cell r="V3267">
            <v>6</v>
          </cell>
          <cell r="W3267" t="str">
            <v>Non</v>
          </cell>
          <cell r="X3267" t="str">
            <v>Cap</v>
          </cell>
          <cell r="Y3267" t="str">
            <v>11h00 J-1</v>
          </cell>
          <cell r="Z3267" t="str">
            <v>J+3</v>
          </cell>
          <cell r="AB3267" t="str">
            <v>Oui</v>
          </cell>
          <cell r="AC3267" t="str">
            <v>Oui</v>
          </cell>
          <cell r="AD3267">
            <v>0.6</v>
          </cell>
          <cell r="AE3267">
            <v>0.67</v>
          </cell>
        </row>
        <row r="3268">
          <cell r="A3268" t="str">
            <v>LU1159236923</v>
          </cell>
          <cell r="B3268" t="str">
            <v>State Street US ESG Scrn Idx Eq P USD</v>
          </cell>
          <cell r="C3268" t="str">
            <v>Retiré 26/04/2018 (MEMULTI, MESTRAT)</v>
          </cell>
          <cell r="D3268">
            <v>0</v>
          </cell>
          <cell r="E3268" t="str">
            <v>SICAV</v>
          </cell>
          <cell r="F3268" t="str">
            <v>State Street Global Advisors</v>
          </cell>
          <cell r="G3268" t="str">
            <v>State Street Global Advisors Funds Management Limited</v>
          </cell>
          <cell r="H3268" t="str">
            <v>USD</v>
          </cell>
          <cell r="I3268" t="str">
            <v>MSCI USA ex UNGC and CW</v>
          </cell>
          <cell r="J3268" t="str">
            <v>https://www.ssga.com</v>
          </cell>
          <cell r="K3268" t="str">
            <v>Actions US Grandes Capitalisations Mixte</v>
          </cell>
          <cell r="L3268" t="str">
            <v>Europe Fonds ouverts  - Actions Etats-Unis Gdes Cap. Mixte</v>
          </cell>
          <cell r="M3268" t="str">
            <v>FFAC</v>
          </cell>
          <cell r="N3268" t="str">
            <v>FFACB</v>
          </cell>
          <cell r="O3268" t="str">
            <v>Quotidien</v>
          </cell>
          <cell r="P3268" t="str">
            <v>Austria;Belgium;Switzerland;Germany;Spain;France;Ireland;Italy;Luxembourg;Netherlands;Sweden;</v>
          </cell>
          <cell r="Q3268" t="str">
            <v>Non</v>
          </cell>
          <cell r="R3268" t="str">
            <v/>
          </cell>
          <cell r="S3268" t="str">
            <v/>
          </cell>
          <cell r="T3268" t="str">
            <v>Amérique du Nord</v>
          </cell>
          <cell r="U3268" t="str">
            <v>États-Unis d'Amérique</v>
          </cell>
          <cell r="V3268">
            <v>6</v>
          </cell>
          <cell r="W3268" t="str">
            <v>Non</v>
          </cell>
          <cell r="X3268" t="str">
            <v>Cap</v>
          </cell>
          <cell r="Y3268" t="str">
            <v>11h00 J-1</v>
          </cell>
          <cell r="Z3268" t="str">
            <v>J+3</v>
          </cell>
          <cell r="AB3268" t="str">
            <v>Oui</v>
          </cell>
          <cell r="AC3268" t="str">
            <v>Oui</v>
          </cell>
          <cell r="AD3268">
            <v>0.6</v>
          </cell>
          <cell r="AE3268">
            <v>0.65</v>
          </cell>
        </row>
        <row r="3269">
          <cell r="A3269" t="str">
            <v>LU1159234803</v>
          </cell>
          <cell r="B3269" t="str">
            <v>State Street Wld ESG Scrn Idx Eq P USD</v>
          </cell>
          <cell r="C3269" t="str">
            <v>Retiré 26/04/2018 (SLEPL, DARJEEL)</v>
          </cell>
          <cell r="D3269">
            <v>0</v>
          </cell>
          <cell r="E3269" t="str">
            <v>SICAV</v>
          </cell>
          <cell r="F3269" t="str">
            <v>State Street Global Advisors</v>
          </cell>
          <cell r="G3269" t="str">
            <v>State Street Global Advisors Funds Management Limited</v>
          </cell>
          <cell r="H3269" t="str">
            <v>USD</v>
          </cell>
          <cell r="I3269" t="str">
            <v>MSCI World ex UNGC and CW</v>
          </cell>
          <cell r="J3269" t="str">
            <v>https://www.ssga.com</v>
          </cell>
          <cell r="K3269" t="str">
            <v>Actions International Grandes Capitalisations Mixte</v>
          </cell>
          <cell r="L3269" t="str">
            <v>Europe Fonds ouverts  - Actions Internationales Gdes Cap. Mixte</v>
          </cell>
          <cell r="M3269" t="str">
            <v>FEAD</v>
          </cell>
          <cell r="N3269" t="str">
            <v>FEADB</v>
          </cell>
          <cell r="O3269" t="str">
            <v>Quotidien</v>
          </cell>
          <cell r="P3269" t="str">
            <v>Austria;Belgium;Switzerland;Germany;Denmark;Spain;France;Ireland;Italy;Luxembourg;Netherlands;Sweden;</v>
          </cell>
          <cell r="Q3269" t="str">
            <v>Non</v>
          </cell>
          <cell r="R3269" t="str">
            <v/>
          </cell>
          <cell r="S3269" t="str">
            <v/>
          </cell>
          <cell r="T3269" t="str">
            <v>International</v>
          </cell>
          <cell r="U3269" t="str">
            <v>Global</v>
          </cell>
          <cell r="V3269">
            <v>6</v>
          </cell>
          <cell r="W3269" t="str">
            <v>Non</v>
          </cell>
          <cell r="X3269" t="str">
            <v>Cap</v>
          </cell>
          <cell r="Y3269" t="str">
            <v>11h00 J-1</v>
          </cell>
          <cell r="Z3269" t="str">
            <v>J+3</v>
          </cell>
          <cell r="AB3269" t="str">
            <v>Oui</v>
          </cell>
          <cell r="AC3269" t="str">
            <v>Oui</v>
          </cell>
          <cell r="AD3269">
            <v>0.6</v>
          </cell>
          <cell r="AE3269">
            <v>0.66</v>
          </cell>
        </row>
        <row r="3270">
          <cell r="A3270" t="str">
            <v>IE00B466KX20</v>
          </cell>
          <cell r="B3270" t="str">
            <v>SPDR® MSCI EM Asia ETF</v>
          </cell>
          <cell r="D3270">
            <v>1</v>
          </cell>
          <cell r="E3270" t="str">
            <v>SICAV</v>
          </cell>
          <cell r="F3270" t="str">
            <v>State Street Global Advisors</v>
          </cell>
          <cell r="G3270" t="str">
            <v>State Street Global Advisors Ltd</v>
          </cell>
          <cell r="H3270" t="str">
            <v>USD</v>
          </cell>
          <cell r="I3270" t="str">
            <v>MSCI EM Asia NR USD</v>
          </cell>
          <cell r="J3270" t="str">
            <v>https://www.ssga.com</v>
          </cell>
          <cell r="K3270" t="str">
            <v>Actions Asie-Pacifique hors Japon</v>
          </cell>
          <cell r="L3270" t="str">
            <v>Europe ETF  - Actions Asie hors Japon</v>
          </cell>
          <cell r="M3270" t="str">
            <v>FN00</v>
          </cell>
          <cell r="N3270" t="str">
            <v>FN00B</v>
          </cell>
          <cell r="O3270" t="str">
            <v>Quotidien</v>
          </cell>
          <cell r="P3270" t="str">
            <v>Switzerland;Germany;France;United Kingdom;Italy;</v>
          </cell>
          <cell r="Q3270" t="str">
            <v>Non</v>
          </cell>
          <cell r="R3270" t="str">
            <v/>
          </cell>
          <cell r="S3270" t="str">
            <v/>
          </cell>
          <cell r="T3270" t="str">
            <v>Asie - Pacifique</v>
          </cell>
          <cell r="U3270" t="str">
            <v>Asia Emerging Mkts</v>
          </cell>
          <cell r="V3270">
            <v>6</v>
          </cell>
          <cell r="W3270" t="str">
            <v>Non</v>
          </cell>
          <cell r="X3270" t="str">
            <v>Cap</v>
          </cell>
          <cell r="Y3270" t="str">
            <v>16h00</v>
          </cell>
          <cell r="Z3270" t="str">
            <v>J+3</v>
          </cell>
          <cell r="AB3270" t="str">
            <v>Non</v>
          </cell>
          <cell r="AC3270" t="str">
            <v>Oui</v>
          </cell>
          <cell r="AD3270">
            <v>0.55000000000000004</v>
          </cell>
          <cell r="AE3270">
            <v>0.55000000000000004</v>
          </cell>
        </row>
        <row r="3271">
          <cell r="A3271" t="str">
            <v>IE00BKWQ0G16</v>
          </cell>
          <cell r="B3271" t="str">
            <v>SPDR® MSCI Europe Financials ETF</v>
          </cell>
          <cell r="D3271">
            <v>0</v>
          </cell>
          <cell r="E3271" t="str">
            <v>Compagnie d'investissement de fonds ouverts</v>
          </cell>
          <cell r="F3271" t="str">
            <v>State Street Global Advisors</v>
          </cell>
          <cell r="G3271" t="str">
            <v>State Street Global Advisors Ltd</v>
          </cell>
          <cell r="H3271" t="str">
            <v>EUR</v>
          </cell>
          <cell r="I3271" t="str">
            <v>MSCI Europe/Financials NR EUR</v>
          </cell>
          <cell r="J3271" t="str">
            <v>https://www.ssga.com</v>
          </cell>
          <cell r="K3271" t="str">
            <v>Secteur Finance</v>
          </cell>
          <cell r="L3271" t="str">
            <v>Europe ETF  - Actions Secteur Finance</v>
          </cell>
          <cell r="M3271" t="str">
            <v>G0H0</v>
          </cell>
          <cell r="N3271" t="str">
            <v>G0H0B</v>
          </cell>
          <cell r="O3271" t="str">
            <v>Quotidien</v>
          </cell>
          <cell r="P3271" t="str">
            <v>Switzerland;Germany;France;United Kingdom;Italy;</v>
          </cell>
          <cell r="Q3271" t="str">
            <v>Non</v>
          </cell>
          <cell r="R3271" t="str">
            <v/>
          </cell>
          <cell r="S3271" t="str">
            <v/>
          </cell>
          <cell r="T3271" t="str">
            <v>Europe</v>
          </cell>
          <cell r="U3271" t="str">
            <v>Europe</v>
          </cell>
          <cell r="V3271">
            <v>6</v>
          </cell>
          <cell r="W3271" t="str">
            <v>Non</v>
          </cell>
          <cell r="X3271" t="str">
            <v>Cap</v>
          </cell>
          <cell r="Y3271" t="str">
            <v>16h00</v>
          </cell>
          <cell r="Z3271" t="str">
            <v>J+3</v>
          </cell>
          <cell r="AB3271">
            <v>0</v>
          </cell>
          <cell r="AC3271" t="str">
            <v>Oui</v>
          </cell>
          <cell r="AD3271">
            <v>0.18</v>
          </cell>
          <cell r="AE3271">
            <v>0.23</v>
          </cell>
        </row>
        <row r="3272">
          <cell r="A3272" t="str">
            <v>IE00BJ38QD84</v>
          </cell>
          <cell r="B3272" t="str">
            <v>SPDR® Russell 2000 US Small Cap ETF</v>
          </cell>
          <cell r="C3272" t="str">
            <v>Créé en hors liste sur KLIFE pour l'ARE, à désactiver dans la semaine du 14/062021</v>
          </cell>
          <cell r="D3272">
            <v>0</v>
          </cell>
          <cell r="E3272" t="str">
            <v>Compagnie d'investissement de fonds ouverts</v>
          </cell>
          <cell r="F3272" t="str">
            <v>State Street Global Advisors</v>
          </cell>
          <cell r="G3272" t="str">
            <v>State Street Global Advisors Ltd</v>
          </cell>
          <cell r="H3272" t="str">
            <v>USD</v>
          </cell>
          <cell r="I3272" t="str">
            <v>Russell 2000 NR USD</v>
          </cell>
          <cell r="J3272" t="str">
            <v>https://www.ssga.com</v>
          </cell>
          <cell r="K3272" t="str">
            <v>Actions US Petites Capitalisations</v>
          </cell>
          <cell r="L3272" t="str">
            <v>Europe ETF  - Actions Etats-Unis Petites Cap.</v>
          </cell>
          <cell r="M3272" t="str">
            <v>FFD0</v>
          </cell>
          <cell r="N3272" t="str">
            <v>FFD0B</v>
          </cell>
          <cell r="O3272" t="str">
            <v>Quotidien</v>
          </cell>
          <cell r="P3272" t="str">
            <v>Suisse;Allemagne;France;Royaume-Uni;Italie;</v>
          </cell>
          <cell r="Q3272" t="str">
            <v>Non</v>
          </cell>
          <cell r="R3272" t="str">
            <v/>
          </cell>
          <cell r="S3272" t="str">
            <v/>
          </cell>
          <cell r="T3272" t="str">
            <v>Amérique du Nord</v>
          </cell>
          <cell r="U3272" t="str">
            <v>États-Unis d'Amérique</v>
          </cell>
          <cell r="V3272">
            <v>6</v>
          </cell>
          <cell r="W3272" t="str">
            <v>Non</v>
          </cell>
          <cell r="X3272" t="str">
            <v>Cap</v>
          </cell>
          <cell r="AB3272" t="str">
            <v>Non</v>
          </cell>
          <cell r="AC3272" t="str">
            <v>Oui</v>
          </cell>
          <cell r="AD3272">
            <v>0.3</v>
          </cell>
          <cell r="AE3272">
            <v>0.3</v>
          </cell>
        </row>
        <row r="3273">
          <cell r="A3273" t="str">
            <v>IE00BWBXM492</v>
          </cell>
          <cell r="B3273" t="str">
            <v>SPDR® S&amp;P US Energy Select Sector ETF</v>
          </cell>
          <cell r="D3273">
            <v>0</v>
          </cell>
          <cell r="E3273" t="str">
            <v>SICAV</v>
          </cell>
          <cell r="F3273" t="str">
            <v>State Street Global Advisors</v>
          </cell>
          <cell r="G3273" t="str">
            <v>State Street Global Advisors Ltd</v>
          </cell>
          <cell r="H3273" t="str">
            <v>USD</v>
          </cell>
          <cell r="I3273" t="str">
            <v>S&amp;P Energy Slct Daily Capp 25/20 NR USD</v>
          </cell>
          <cell r="J3273" t="str">
            <v>https://www.ssga.com</v>
          </cell>
          <cell r="K3273" t="str">
            <v>Secteur Énergie</v>
          </cell>
          <cell r="L3273" t="str">
            <v>Europe ETF  - Actions Secteur Energie</v>
          </cell>
          <cell r="M3273" t="str">
            <v>G0F0</v>
          </cell>
          <cell r="N3273" t="str">
            <v>G0F0B</v>
          </cell>
          <cell r="O3273" t="str">
            <v>Quotidien</v>
          </cell>
          <cell r="P3273" t="str">
            <v>Switzerland;Germany;United Kingdom;Ireland;Italy;</v>
          </cell>
          <cell r="Q3273" t="str">
            <v>Non</v>
          </cell>
          <cell r="R3273" t="str">
            <v>non résident</v>
          </cell>
          <cell r="S3273" t="str">
            <v/>
          </cell>
          <cell r="T3273" t="str">
            <v>Amérique du Nord</v>
          </cell>
          <cell r="U3273" t="str">
            <v>États-Unis d'Amérique</v>
          </cell>
          <cell r="V3273">
            <v>7</v>
          </cell>
          <cell r="W3273" t="str">
            <v>Non</v>
          </cell>
          <cell r="X3273" t="str">
            <v>Cap</v>
          </cell>
          <cell r="Y3273" t="str">
            <v>16h00</v>
          </cell>
          <cell r="Z3273" t="str">
            <v>J+3</v>
          </cell>
          <cell r="AB3273" t="str">
            <v>Non</v>
          </cell>
          <cell r="AC3273" t="str">
            <v>Oui</v>
          </cell>
          <cell r="AD3273">
            <v>0.15</v>
          </cell>
          <cell r="AE3273">
            <v>0.15</v>
          </cell>
        </row>
        <row r="3274">
          <cell r="A3274" t="str">
            <v>LU0379090680</v>
          </cell>
          <cell r="B3274" t="str">
            <v>State Street EMU ESG Scrn Eq P Acc</v>
          </cell>
          <cell r="D3274">
            <v>2</v>
          </cell>
          <cell r="E3274" t="str">
            <v>SICAV</v>
          </cell>
          <cell r="F3274" t="str">
            <v>State Street Global Advisors</v>
          </cell>
          <cell r="G3274" t="str">
            <v>State Street Global Advisors Funds Management Limited</v>
          </cell>
          <cell r="H3274" t="str">
            <v>EUR</v>
          </cell>
          <cell r="I3274" t="str">
            <v>MSCI EMU NR EUR</v>
          </cell>
          <cell r="J3274" t="str">
            <v>https://www.ssga.com</v>
          </cell>
          <cell r="K3274" t="str">
            <v>Actions Zone Euro Grandes Capitalisations</v>
          </cell>
          <cell r="L3274" t="str">
            <v>Europe Fonds ouverts  - Actions Zone Euro Grandes Cap.</v>
          </cell>
          <cell r="M3274" t="str">
            <v>FBAA</v>
          </cell>
          <cell r="N3274" t="str">
            <v>FBAAB</v>
          </cell>
          <cell r="O3274" t="str">
            <v>Quotidien</v>
          </cell>
          <cell r="P3274" t="str">
            <v>Austria;Switzerland;Germany;Denmark;Spain;Finland;France;United Kingdom;Ireland;Italy;Luxembourg;Netherlands;Sweden;</v>
          </cell>
          <cell r="Q3274" t="str">
            <v>Oui</v>
          </cell>
          <cell r="R3274" t="str">
            <v/>
          </cell>
          <cell r="S3274" t="str">
            <v/>
          </cell>
          <cell r="T3274" t="str">
            <v>Zone Euro</v>
          </cell>
          <cell r="U3274" t="str">
            <v>Euroland</v>
          </cell>
          <cell r="V3274">
            <v>6</v>
          </cell>
          <cell r="W3274" t="str">
            <v>Non</v>
          </cell>
          <cell r="X3274" t="str">
            <v>Cap</v>
          </cell>
          <cell r="Y3274" t="str">
            <v>17h00</v>
          </cell>
          <cell r="Z3274" t="str">
            <v>J+3</v>
          </cell>
          <cell r="AB3274" t="str">
            <v>Oui</v>
          </cell>
          <cell r="AC3274" t="str">
            <v>Oui</v>
          </cell>
          <cell r="AD3274">
            <v>1.5</v>
          </cell>
          <cell r="AE3274">
            <v>1.64</v>
          </cell>
        </row>
        <row r="3275">
          <cell r="A3275" t="str">
            <v>LU2373031488</v>
          </cell>
          <cell r="B3275" t="str">
            <v>SSGA State Street Em Mkts Opps Eq P EUR</v>
          </cell>
          <cell r="C3275" t="str">
            <v>Absorption du support LU1112180481 State Street Em Asia ESG Scrn Eq P EUR le 02/12/2021</v>
          </cell>
          <cell r="D3275">
            <v>0</v>
          </cell>
          <cell r="E3275" t="str">
            <v>SICAV</v>
          </cell>
          <cell r="F3275" t="str">
            <v>State Street Global Advisors</v>
          </cell>
          <cell r="G3275" t="str">
            <v>State Street Global Advisors Funds Management Limited</v>
          </cell>
          <cell r="J3275" t="str">
            <v>https://www.ssga.com</v>
          </cell>
          <cell r="L3275" t="str">
            <v>Europe Fonds ouverts  - Actions Marchés Emergents</v>
          </cell>
          <cell r="O3275" t="str">
            <v>Quotidien</v>
          </cell>
          <cell r="V3275">
            <v>6</v>
          </cell>
          <cell r="X3275" t="str">
            <v>Cap</v>
          </cell>
          <cell r="Y3275" t="str">
            <v>11h00</v>
          </cell>
          <cell r="Z3275" t="str">
            <v>J+2</v>
          </cell>
          <cell r="AB3275" t="str">
            <v>Non</v>
          </cell>
          <cell r="AC3275" t="str">
            <v>Oui</v>
          </cell>
          <cell r="AD3275">
            <v>1.75</v>
          </cell>
          <cell r="AE3275">
            <v>2.04</v>
          </cell>
        </row>
        <row r="3276">
          <cell r="A3276" t="str">
            <v>FR0000428369</v>
          </cell>
          <cell r="B3276" t="str">
            <v>Finex Europe</v>
          </cell>
          <cell r="C3276" t="str">
            <v>Hors Liste</v>
          </cell>
          <cell r="D3276">
            <v>0</v>
          </cell>
          <cell r="E3276" t="str">
            <v>FCP (2)</v>
          </cell>
          <cell r="F3276" t="str">
            <v>Stratège Finance</v>
          </cell>
          <cell r="G3276" t="str">
            <v>Stratège Finance</v>
          </cell>
          <cell r="H3276" t="str">
            <v>EUR</v>
          </cell>
          <cell r="I3276" t="str">
            <v>(Euronext Paris CAC All Tradable NR EUR) 50% + ( MSCI Europe NR EUR) 50%</v>
          </cell>
          <cell r="J3276" t="str">
            <v>www.stratege-finance.com</v>
          </cell>
          <cell r="K3276" t="str">
            <v>Actions Europe Grandes Capitalisations Mixte</v>
          </cell>
          <cell r="L3276" t="str">
            <v>Europe Fonds ouverts  - Actions Europe Gdes Cap. Mixte</v>
          </cell>
          <cell r="M3276" t="str">
            <v>FCBB</v>
          </cell>
          <cell r="N3276" t="str">
            <v>FCBBB</v>
          </cell>
          <cell r="O3276" t="str">
            <v>Hebdomadaire</v>
          </cell>
          <cell r="P3276" t="str">
            <v>France</v>
          </cell>
          <cell r="Q3276" t="str">
            <v>Oui</v>
          </cell>
          <cell r="R3276" t="str">
            <v/>
          </cell>
          <cell r="S3276" t="str">
            <v/>
          </cell>
          <cell r="T3276" t="str">
            <v>Europe</v>
          </cell>
          <cell r="U3276" t="str">
            <v>Europe</v>
          </cell>
          <cell r="V3276">
            <v>6</v>
          </cell>
          <cell r="W3276" t="str">
            <v>Non</v>
          </cell>
          <cell r="X3276" t="str">
            <v>Dist</v>
          </cell>
          <cell r="Y3276" t="str">
            <v>11h00</v>
          </cell>
          <cell r="Z3276" t="str">
            <v>J+1</v>
          </cell>
          <cell r="AB3276" t="str">
            <v>Non</v>
          </cell>
          <cell r="AC3276" t="str">
            <v>Oui</v>
          </cell>
          <cell r="AD3276">
            <v>2.5</v>
          </cell>
          <cell r="AE3276">
            <v>3.31</v>
          </cell>
        </row>
        <row r="3277">
          <cell r="A3277" t="str">
            <v>FR0007010947</v>
          </cell>
          <cell r="B3277" t="str">
            <v>Stratège Diversifié</v>
          </cell>
          <cell r="C3277" t="str">
            <v>Hors liste</v>
          </cell>
          <cell r="D3277">
            <v>0</v>
          </cell>
          <cell r="E3277" t="str">
            <v>FCP (2)</v>
          </cell>
          <cell r="F3277" t="str">
            <v>Stratège Finance</v>
          </cell>
          <cell r="G3277" t="str">
            <v>Stratège Finance</v>
          </cell>
          <cell r="H3277" t="str">
            <v>EUR</v>
          </cell>
          <cell r="I3277" t="str">
            <v>(MSCI ACWI NR EUR) 50% + ( Eonia) 50%</v>
          </cell>
          <cell r="J3277" t="str">
            <v>www.stratege-finance.com</v>
          </cell>
          <cell r="K3277" t="str">
            <v>Mixtes EUR Flexible</v>
          </cell>
          <cell r="L3277" t="str">
            <v>Europe Fonds ouverts  - Allocation EUR Flexible - International</v>
          </cell>
          <cell r="M3277" t="str">
            <v>EACA</v>
          </cell>
          <cell r="N3277" t="str">
            <v>EACAB</v>
          </cell>
          <cell r="O3277" t="str">
            <v>Hebdomadaire</v>
          </cell>
          <cell r="P3277" t="str">
            <v>France</v>
          </cell>
          <cell r="Q3277" t="str">
            <v>Non</v>
          </cell>
          <cell r="R3277" t="str">
            <v/>
          </cell>
          <cell r="S3277" t="str">
            <v/>
          </cell>
          <cell r="T3277" t="str">
            <v>International</v>
          </cell>
          <cell r="U3277" t="str">
            <v>Global</v>
          </cell>
          <cell r="V3277">
            <v>6</v>
          </cell>
          <cell r="W3277" t="str">
            <v>Non</v>
          </cell>
          <cell r="X3277" t="str">
            <v>Cap</v>
          </cell>
          <cell r="Y3277" t="str">
            <v>17h00</v>
          </cell>
          <cell r="Z3277" t="str">
            <v>Cut Off:Je17h00 Val:J+3  DE:4,5%</v>
          </cell>
          <cell r="AB3277" t="str">
            <v>Non</v>
          </cell>
          <cell r="AC3277" t="str">
            <v>Oui</v>
          </cell>
          <cell r="AD3277">
            <v>2.093</v>
          </cell>
          <cell r="AE3277">
            <v>2.66</v>
          </cell>
        </row>
        <row r="3278">
          <cell r="A3278" t="str">
            <v>FR0010116533</v>
          </cell>
          <cell r="B3278" t="str">
            <v>Stratège Patrimoine</v>
          </cell>
          <cell r="C3278" t="str">
            <v>Hors liste</v>
          </cell>
          <cell r="D3278">
            <v>0</v>
          </cell>
          <cell r="E3278" t="str">
            <v>FCP (2)</v>
          </cell>
          <cell r="F3278" t="str">
            <v>Stratège Finance</v>
          </cell>
          <cell r="G3278" t="str">
            <v>Stratège Finance</v>
          </cell>
          <cell r="H3278" t="str">
            <v>EUR</v>
          </cell>
          <cell r="I3278" t="str">
            <v>(MSCI ACWI NR EUR) 80% + ( Eonia) 20%</v>
          </cell>
          <cell r="J3278" t="str">
            <v>www.stratege-finance.com</v>
          </cell>
          <cell r="K3278" t="str">
            <v>Mixtes EUR Flexible</v>
          </cell>
          <cell r="L3278" t="str">
            <v>Europe Fonds ouverts  - Allocation EUR Flexible - International</v>
          </cell>
          <cell r="M3278" t="str">
            <v>EACA</v>
          </cell>
          <cell r="N3278" t="str">
            <v>EACAB</v>
          </cell>
          <cell r="O3278" t="str">
            <v>Hebdomadaire</v>
          </cell>
          <cell r="P3278" t="str">
            <v>France</v>
          </cell>
          <cell r="Q3278" t="str">
            <v>Non</v>
          </cell>
          <cell r="R3278" t="str">
            <v/>
          </cell>
          <cell r="S3278" t="str">
            <v>+ 85 ans</v>
          </cell>
          <cell r="T3278" t="str">
            <v>International</v>
          </cell>
          <cell r="U3278" t="str">
            <v>Global</v>
          </cell>
          <cell r="V3278">
            <v>5</v>
          </cell>
          <cell r="W3278" t="str">
            <v>Non</v>
          </cell>
          <cell r="X3278" t="str">
            <v>Cap</v>
          </cell>
          <cell r="AB3278" t="str">
            <v>Non</v>
          </cell>
          <cell r="AC3278" t="str">
            <v>Non</v>
          </cell>
          <cell r="AD3278">
            <v>2.093</v>
          </cell>
          <cell r="AE3278">
            <v>4.6399999999999997</v>
          </cell>
        </row>
        <row r="3279">
          <cell r="A3279" t="str">
            <v>FR0010083535</v>
          </cell>
          <cell r="B3279" t="str">
            <v>Euro Rendement Patrimoine</v>
          </cell>
          <cell r="C3279" t="str">
            <v/>
          </cell>
          <cell r="D3279">
            <v>5</v>
          </cell>
          <cell r="E3279" t="str">
            <v>FCP</v>
          </cell>
          <cell r="F3279" t="str">
            <v>Sunny AM</v>
          </cell>
          <cell r="G3279" t="str">
            <v>Sunny Asset Management</v>
          </cell>
          <cell r="H3279" t="str">
            <v>EUR</v>
          </cell>
          <cell r="I3279" t="str">
            <v>BBgBarc Series-E Euro Gov 3-5y TR EUR</v>
          </cell>
          <cell r="J3279" t="str">
            <v>www.sunny-am.com</v>
          </cell>
          <cell r="K3279" t="str">
            <v>Mixtes EUR Prudents</v>
          </cell>
          <cell r="L3279" t="str">
            <v>Europe Fonds ouverts  - Allocation EUR Prudente - International</v>
          </cell>
          <cell r="M3279" t="str">
            <v>EAAA</v>
          </cell>
          <cell r="N3279" t="str">
            <v>EAAAB</v>
          </cell>
          <cell r="O3279" t="str">
            <v>Quotidien</v>
          </cell>
          <cell r="P3279" t="str">
            <v>France</v>
          </cell>
          <cell r="Q3279" t="str">
            <v>Non</v>
          </cell>
          <cell r="R3279" t="str">
            <v/>
          </cell>
          <cell r="S3279" t="str">
            <v>+ 85 ans</v>
          </cell>
          <cell r="T3279" t="str">
            <v>International</v>
          </cell>
          <cell r="U3279" t="str">
            <v>Global</v>
          </cell>
          <cell r="V3279">
            <v>4</v>
          </cell>
          <cell r="W3279" t="str">
            <v>Non</v>
          </cell>
          <cell r="X3279" t="str">
            <v>Cap</v>
          </cell>
          <cell r="Y3279" t="str">
            <v>11h00</v>
          </cell>
          <cell r="Z3279" t="str">
            <v>Cut Off: 11h00  Val:J+2  DE:5%</v>
          </cell>
          <cell r="AA3279">
            <v>0</v>
          </cell>
          <cell r="AB3279" t="str">
            <v>Non</v>
          </cell>
          <cell r="AC3279" t="str">
            <v>Oui</v>
          </cell>
          <cell r="AD3279">
            <v>1.95</v>
          </cell>
          <cell r="AE3279">
            <v>2.02</v>
          </cell>
        </row>
        <row r="3280">
          <cell r="A3280" t="str">
            <v>FR0011299379</v>
          </cell>
          <cell r="B3280" t="str">
            <v>Sunny Euro Crédit Opportunités R</v>
          </cell>
          <cell r="D3280">
            <v>9</v>
          </cell>
          <cell r="E3280" t="str">
            <v>FCP</v>
          </cell>
          <cell r="F3280" t="str">
            <v>Sunny AM</v>
          </cell>
          <cell r="G3280" t="str">
            <v>Sunny Asset Management</v>
          </cell>
          <cell r="H3280" t="str">
            <v>EUR</v>
          </cell>
          <cell r="I3280" t="str">
            <v>BBgBarc Series-E Euro Gov 3-5y TR EUR</v>
          </cell>
          <cell r="J3280" t="str">
            <v>www.sunny-am.com</v>
          </cell>
          <cell r="K3280" t="str">
            <v>Mixtes EUR Prudents</v>
          </cell>
          <cell r="L3280" t="str">
            <v>Europe Fonds ouverts  - Allocation EUR Prudente</v>
          </cell>
          <cell r="M3280" t="str">
            <v>EAAA</v>
          </cell>
          <cell r="N3280" t="str">
            <v>EAAAB</v>
          </cell>
          <cell r="O3280" t="str">
            <v>Quotidien</v>
          </cell>
          <cell r="P3280" t="str">
            <v>France</v>
          </cell>
          <cell r="Q3280" t="str">
            <v>Non</v>
          </cell>
          <cell r="R3280" t="str">
            <v/>
          </cell>
          <cell r="S3280" t="str">
            <v>+ 85 ans</v>
          </cell>
          <cell r="T3280" t="str">
            <v>International</v>
          </cell>
          <cell r="U3280" t="str">
            <v>Global</v>
          </cell>
          <cell r="V3280">
            <v>4</v>
          </cell>
          <cell r="W3280" t="str">
            <v>Non</v>
          </cell>
          <cell r="X3280" t="str">
            <v>Cap</v>
          </cell>
          <cell r="Y3280" t="str">
            <v>12h00</v>
          </cell>
          <cell r="Z3280" t="str">
            <v>J+1</v>
          </cell>
          <cell r="AA3280">
            <v>0</v>
          </cell>
          <cell r="AB3280" t="str">
            <v>Non</v>
          </cell>
          <cell r="AC3280" t="str">
            <v>Oui</v>
          </cell>
          <cell r="AD3280">
            <v>1.5</v>
          </cell>
          <cell r="AE3280">
            <v>1.56</v>
          </cell>
        </row>
        <row r="3281">
          <cell r="A3281" t="str">
            <v>FR0010996629</v>
          </cell>
          <cell r="B3281" t="str">
            <v>Sunny Euro Stratégic R</v>
          </cell>
          <cell r="C3281" t="str">
            <v>Retrait du PER ERES au profit de la part FR0011299379 Sunny Euro Crédit Opportunités R le 26/04/2021</v>
          </cell>
          <cell r="D3281">
            <v>10</v>
          </cell>
          <cell r="E3281" t="str">
            <v>FCP</v>
          </cell>
          <cell r="F3281" t="str">
            <v>Sunny AM</v>
          </cell>
          <cell r="G3281" t="str">
            <v>Sunny Asset Management</v>
          </cell>
          <cell r="H3281" t="str">
            <v>EUR</v>
          </cell>
          <cell r="I3281" t="str">
            <v>BBgBarc Series-E Euro Govt 1-3Y TR EUR</v>
          </cell>
          <cell r="J3281" t="str">
            <v>www.sunny-am.com</v>
          </cell>
          <cell r="K3281" t="str">
            <v>Mixtes EUR Prudents</v>
          </cell>
          <cell r="L3281" t="str">
            <v>Europe Fonds ouverts  - Allocation EUR Prudente</v>
          </cell>
          <cell r="M3281" t="str">
            <v>EAAA</v>
          </cell>
          <cell r="N3281" t="str">
            <v>EAAAB</v>
          </cell>
          <cell r="O3281" t="str">
            <v>Quotidien</v>
          </cell>
          <cell r="P3281" t="str">
            <v>France</v>
          </cell>
          <cell r="Q3281" t="str">
            <v>Non</v>
          </cell>
          <cell r="R3281" t="str">
            <v/>
          </cell>
          <cell r="S3281" t="str">
            <v>+ 85 ans</v>
          </cell>
          <cell r="T3281" t="str">
            <v>International</v>
          </cell>
          <cell r="U3281" t="str">
            <v>Global</v>
          </cell>
          <cell r="V3281">
            <v>4</v>
          </cell>
          <cell r="W3281" t="str">
            <v>Non</v>
          </cell>
          <cell r="X3281" t="str">
            <v>Cap</v>
          </cell>
          <cell r="Y3281" t="str">
            <v>12h00</v>
          </cell>
          <cell r="Z3281" t="str">
            <v>J+1</v>
          </cell>
          <cell r="AA3281">
            <v>0</v>
          </cell>
          <cell r="AB3281" t="str">
            <v>Non</v>
          </cell>
          <cell r="AC3281" t="str">
            <v>Oui</v>
          </cell>
          <cell r="AD3281">
            <v>1.5</v>
          </cell>
          <cell r="AE3281">
            <v>1.54</v>
          </cell>
        </row>
        <row r="3282">
          <cell r="A3282" t="str">
            <v>FR0010922963</v>
          </cell>
          <cell r="B3282" t="str">
            <v>Sunny Managers F</v>
          </cell>
          <cell r="C3282" t="str">
            <v>PEA PME</v>
          </cell>
          <cell r="D3282">
            <v>9</v>
          </cell>
          <cell r="E3282" t="str">
            <v>FCP</v>
          </cell>
          <cell r="F3282" t="str">
            <v>Sunny AM</v>
          </cell>
          <cell r="G3282" t="str">
            <v>Sunny Asset Management</v>
          </cell>
          <cell r="H3282" t="str">
            <v>EUR</v>
          </cell>
          <cell r="I3282" t="str">
            <v>Euronext Paris CAC Mid&amp;Small NR EUR</v>
          </cell>
          <cell r="J3282" t="str">
            <v>www.sunny-am.com</v>
          </cell>
          <cell r="K3282" t="str">
            <v>Actions France Petites &amp; Moyennes Capitalisations</v>
          </cell>
          <cell r="L3282" t="str">
            <v>Europe Fonds ouverts  - Actions France Petites &amp; Moy. Cap.</v>
          </cell>
          <cell r="M3282" t="str">
            <v>FACA</v>
          </cell>
          <cell r="N3282" t="str">
            <v>FACAB</v>
          </cell>
          <cell r="O3282" t="str">
            <v>Quotidien</v>
          </cell>
          <cell r="P3282" t="str">
            <v>France</v>
          </cell>
          <cell r="Q3282" t="str">
            <v>Oui</v>
          </cell>
          <cell r="R3282" t="str">
            <v/>
          </cell>
          <cell r="S3282" t="str">
            <v/>
          </cell>
          <cell r="T3282" t="str">
            <v>France</v>
          </cell>
          <cell r="U3282" t="str">
            <v>France</v>
          </cell>
          <cell r="V3282">
            <v>6</v>
          </cell>
          <cell r="W3282" t="str">
            <v>Non</v>
          </cell>
          <cell r="X3282" t="str">
            <v>Cap</v>
          </cell>
          <cell r="Y3282" t="str">
            <v>12h00</v>
          </cell>
          <cell r="Z3282" t="str">
            <v>J+1</v>
          </cell>
          <cell r="AA3282">
            <v>0</v>
          </cell>
          <cell r="AB3282" t="str">
            <v>Non</v>
          </cell>
          <cell r="AC3282" t="str">
            <v>Oui</v>
          </cell>
          <cell r="AD3282">
            <v>2.39</v>
          </cell>
          <cell r="AE3282">
            <v>4.03</v>
          </cell>
        </row>
        <row r="3283">
          <cell r="A3283" t="str">
            <v>FR0011365642</v>
          </cell>
          <cell r="B3283" t="str">
            <v>Sunny Patrimoine 2.0 R</v>
          </cell>
          <cell r="D3283">
            <v>8</v>
          </cell>
          <cell r="E3283" t="str">
            <v>FCP</v>
          </cell>
          <cell r="F3283" t="str">
            <v>Sunny AM</v>
          </cell>
          <cell r="G3283" t="str">
            <v>Sunny Asset Management</v>
          </cell>
          <cell r="H3283" t="str">
            <v>EUR</v>
          </cell>
          <cell r="I3283" t="str">
            <v>Eonia</v>
          </cell>
          <cell r="J3283" t="str">
            <v>www.sunny-am.com</v>
          </cell>
          <cell r="K3283" t="str">
            <v>Obligations Convertibles - Europe</v>
          </cell>
          <cell r="L3283" t="str">
            <v>Europe Fonds ouverts  - Convertibles Europe</v>
          </cell>
          <cell r="M3283" t="str">
            <v>C00A</v>
          </cell>
          <cell r="N3283" t="str">
            <v>C00AB</v>
          </cell>
          <cell r="O3283" t="str">
            <v>Quotidien</v>
          </cell>
          <cell r="P3283" t="str">
            <v>France</v>
          </cell>
          <cell r="Q3283" t="str">
            <v>Non</v>
          </cell>
          <cell r="R3283" t="str">
            <v/>
          </cell>
          <cell r="S3283" t="str">
            <v>+ 85 ans</v>
          </cell>
          <cell r="T3283" t="str">
            <v>Europe</v>
          </cell>
          <cell r="U3283" t="str">
            <v>Europe</v>
          </cell>
          <cell r="V3283">
            <v>4</v>
          </cell>
          <cell r="W3283" t="str">
            <v>Non</v>
          </cell>
          <cell r="X3283" t="str">
            <v>Cap</v>
          </cell>
          <cell r="AB3283" t="str">
            <v>Non</v>
          </cell>
          <cell r="AC3283" t="str">
            <v>Oui</v>
          </cell>
          <cell r="AD3283">
            <v>1.6</v>
          </cell>
          <cell r="AE3283">
            <v>2.02</v>
          </cell>
        </row>
        <row r="3284">
          <cell r="A3284" t="str">
            <v>FR0013397049</v>
          </cell>
          <cell r="B3284" t="str">
            <v>Sunny Opportunités 2024 R</v>
          </cell>
          <cell r="C3284" t="str">
            <v>A surveiller : Reprise de commercialisation  -FDC - fin de commercialisation le 30/11/2019 puis fin le 28/02/2021 31/12/2020 -  Fin du produit 31/12/2024 - AVENANT SPECIFIQUE - créé le 03/06/2019, frais de sortie 2% pendant 1 an puis 1% pendant 1 an / VER</v>
          </cell>
          <cell r="D3284">
            <v>0</v>
          </cell>
          <cell r="E3284" t="str">
            <v>FCP</v>
          </cell>
          <cell r="F3284" t="str">
            <v>Sunny AM</v>
          </cell>
          <cell r="G3284" t="str">
            <v>Sunny Asset Management</v>
          </cell>
          <cell r="H3284" t="str">
            <v>EUR</v>
          </cell>
          <cell r="I3284" t="str">
            <v>Pas d'indice de référence</v>
          </cell>
          <cell r="J3284" t="str">
            <v>www.sunny-am.com</v>
          </cell>
          <cell r="K3284" t="str">
            <v>Obligation Terme Fixe (3)</v>
          </cell>
          <cell r="L3284" t="str">
            <v>Europe Fonds ouverts  - Obligations à échéance</v>
          </cell>
          <cell r="M3284" t="str">
            <v>BBEA</v>
          </cell>
          <cell r="N3284" t="str">
            <v>BBEAB</v>
          </cell>
          <cell r="O3284" t="str">
            <v>Quotidien</v>
          </cell>
          <cell r="P3284" t="str">
            <v>France</v>
          </cell>
          <cell r="Q3284" t="str">
            <v>Non</v>
          </cell>
          <cell r="R3284" t="str">
            <v/>
          </cell>
          <cell r="S3284" t="str">
            <v>+ 85 ans</v>
          </cell>
          <cell r="T3284" t="str">
            <v>International</v>
          </cell>
          <cell r="U3284" t="str">
            <v>Global</v>
          </cell>
          <cell r="V3284">
            <v>4</v>
          </cell>
          <cell r="W3284" t="str">
            <v>Non</v>
          </cell>
          <cell r="X3284" t="str">
            <v>Cap</v>
          </cell>
          <cell r="Y3284" t="str">
            <v>12h00</v>
          </cell>
          <cell r="Z3284" t="str">
            <v>J+1</v>
          </cell>
          <cell r="AB3284" t="str">
            <v>Non</v>
          </cell>
          <cell r="AC3284" t="str">
            <v>Oui</v>
          </cell>
          <cell r="AD3284">
            <v>1.2</v>
          </cell>
          <cell r="AE3284">
            <v>1.32</v>
          </cell>
        </row>
        <row r="3285">
          <cell r="A3285" t="str">
            <v>QS0002017190</v>
          </cell>
          <cell r="B3285" t="str">
            <v>Pierre Capitale</v>
          </cell>
          <cell r="C3285" t="str">
            <v>SCPI, non MSD / PAS D'ARE</v>
          </cell>
          <cell r="D3285">
            <v>8</v>
          </cell>
          <cell r="E3285" t="str">
            <v xml:space="preserve">SCPI </v>
          </cell>
          <cell r="F3285" t="str">
            <v>Swiss Life AM</v>
          </cell>
          <cell r="G3285" t="str">
            <v>Swiss Life Fund Management (LUX) S.A.</v>
          </cell>
          <cell r="H3285" t="str">
            <v>EUR</v>
          </cell>
          <cell r="I3285" t="str">
            <v>Pas d'indice de référence</v>
          </cell>
          <cell r="J3285" t="str">
            <v>www.swisslife-am.com</v>
          </cell>
          <cell r="K3285" t="str">
            <v>SCPI - Société Collective de Placement Immobilier (3) (5)</v>
          </cell>
          <cell r="L3285" t="str">
            <v>scpi</v>
          </cell>
          <cell r="M3285" t="str">
            <v>HB20</v>
          </cell>
          <cell r="N3285" t="str">
            <v>HB20A</v>
          </cell>
          <cell r="O3285" t="str">
            <v>Mensuel</v>
          </cell>
          <cell r="Q3285" t="str">
            <v>Non</v>
          </cell>
          <cell r="R3285" t="str">
            <v/>
          </cell>
          <cell r="S3285" t="str">
            <v>+ 85 ans</v>
          </cell>
          <cell r="T3285" t="e">
            <v>#N/A</v>
          </cell>
          <cell r="V3285">
            <v>3</v>
          </cell>
          <cell r="AA3285" t="str">
            <v>Label ISR 03/2021</v>
          </cell>
          <cell r="AD3285" t="str">
            <v>na</v>
          </cell>
          <cell r="AE3285">
            <v>4.0999999999999996</v>
          </cell>
        </row>
        <row r="3286">
          <cell r="A3286" t="str">
            <v>FR0010914358</v>
          </cell>
          <cell r="B3286" t="str">
            <v>SLF (F) Bond 6M P</v>
          </cell>
          <cell r="C3286" t="str">
            <v>Hors liste</v>
          </cell>
          <cell r="D3286">
            <v>0</v>
          </cell>
          <cell r="E3286" t="str">
            <v>FCP</v>
          </cell>
          <cell r="F3286" t="str">
            <v>Swiss Life AM</v>
          </cell>
          <cell r="G3286" t="str">
            <v>Swiss Life Asset Managers France</v>
          </cell>
          <cell r="H3286" t="str">
            <v>EUR</v>
          </cell>
          <cell r="I3286" t="str">
            <v>Eonia</v>
          </cell>
          <cell r="J3286" t="str">
            <v>www.swisslife-am.com</v>
          </cell>
          <cell r="K3286" t="str">
            <v>Obligations Diversifiés EUR - Court terme</v>
          </cell>
          <cell r="L3286" t="str">
            <v>Europe Fonds ouverts  - Obligations EUR Très Court Terme</v>
          </cell>
          <cell r="M3286" t="str">
            <v>BBCA</v>
          </cell>
          <cell r="N3286" t="str">
            <v>BBCAA</v>
          </cell>
          <cell r="O3286" t="str">
            <v>Quotidien</v>
          </cell>
          <cell r="P3286" t="str">
            <v>France</v>
          </cell>
          <cell r="Q3286" t="str">
            <v>Non</v>
          </cell>
          <cell r="R3286" t="str">
            <v/>
          </cell>
          <cell r="S3286" t="str">
            <v>+ 85 ans</v>
          </cell>
          <cell r="T3286" t="str">
            <v>Europe</v>
          </cell>
          <cell r="U3286" t="str">
            <v>Europe</v>
          </cell>
          <cell r="V3286">
            <v>1</v>
          </cell>
          <cell r="W3286" t="str">
            <v>Non</v>
          </cell>
          <cell r="X3286" t="str">
            <v>Cap</v>
          </cell>
          <cell r="Y3286" t="str">
            <v>11h00</v>
          </cell>
          <cell r="Z3286" t="str">
            <v>J+1</v>
          </cell>
          <cell r="AB3286" t="str">
            <v>Non</v>
          </cell>
          <cell r="AC3286" t="str">
            <v>Oui</v>
          </cell>
          <cell r="AD3286">
            <v>0.4</v>
          </cell>
          <cell r="AE3286">
            <v>0.4</v>
          </cell>
        </row>
        <row r="3287">
          <cell r="A3287" t="str">
            <v>FR0010636399</v>
          </cell>
          <cell r="B3287" t="str">
            <v>SLF (F) Bond Global Inflation P</v>
          </cell>
          <cell r="C3287" t="str">
            <v/>
          </cell>
          <cell r="D3287">
            <v>11</v>
          </cell>
          <cell r="E3287" t="str">
            <v>FCP</v>
          </cell>
          <cell r="F3287" t="str">
            <v>Swiss Life AM</v>
          </cell>
          <cell r="G3287" t="str">
            <v>Swiss Life Asset Managers France</v>
          </cell>
          <cell r="H3287" t="str">
            <v>EUR</v>
          </cell>
          <cell r="I3287" t="str">
            <v>BBgBarc Gbl Infl Linked TR Hdg EUR</v>
          </cell>
          <cell r="J3287" t="str">
            <v>www.swisslife-am.com</v>
          </cell>
          <cell r="K3287" t="str">
            <v>Obligations Indexées Inflation Couverte</v>
          </cell>
          <cell r="L3287" t="str">
            <v>Europe Fonds ouverts  - Obligations Internationales Indexées sur l'Inflation Couvertes en EUR</v>
          </cell>
          <cell r="M3287" t="str">
            <v>BABC</v>
          </cell>
          <cell r="N3287" t="str">
            <v>BABCA</v>
          </cell>
          <cell r="O3287" t="str">
            <v>Quotidien</v>
          </cell>
          <cell r="P3287" t="str">
            <v>Switzerland;France;</v>
          </cell>
          <cell r="Q3287" t="str">
            <v>Non</v>
          </cell>
          <cell r="R3287" t="str">
            <v/>
          </cell>
          <cell r="S3287" t="str">
            <v>+ 85 ans</v>
          </cell>
          <cell r="T3287" t="str">
            <v>International</v>
          </cell>
          <cell r="U3287" t="str">
            <v>Global</v>
          </cell>
          <cell r="V3287">
            <v>3</v>
          </cell>
          <cell r="W3287" t="str">
            <v>Non</v>
          </cell>
          <cell r="X3287" t="str">
            <v>Cap</v>
          </cell>
          <cell r="Y3287" t="str">
            <v>11h00</v>
          </cell>
          <cell r="Z3287" t="str">
            <v>Cut Off: 11h00  Val:J+1  DE:</v>
          </cell>
          <cell r="AA3287">
            <v>0</v>
          </cell>
          <cell r="AB3287" t="str">
            <v>Non</v>
          </cell>
          <cell r="AC3287" t="str">
            <v>Oui</v>
          </cell>
          <cell r="AD3287">
            <v>1</v>
          </cell>
          <cell r="AE3287">
            <v>0.88</v>
          </cell>
        </row>
        <row r="3288">
          <cell r="A3288" t="str">
            <v>FR0010645515</v>
          </cell>
          <cell r="B3288" t="str">
            <v>SLF (F) Equity Euro Zone Min Vol P</v>
          </cell>
          <cell r="D3288">
            <v>13</v>
          </cell>
          <cell r="E3288" t="str">
            <v>FCP</v>
          </cell>
          <cell r="F3288" t="str">
            <v>Swiss Life AM</v>
          </cell>
          <cell r="G3288" t="str">
            <v>Swiss Life Asset Managers France</v>
          </cell>
          <cell r="H3288" t="str">
            <v>EUR</v>
          </cell>
          <cell r="I3288" t="str">
            <v>MSCI Euro NR EUR</v>
          </cell>
          <cell r="J3288" t="str">
            <v>www.swisslife-am.com</v>
          </cell>
          <cell r="K3288" t="str">
            <v>Actions Zone Euro Grandes Capitalisations</v>
          </cell>
          <cell r="L3288" t="str">
            <v>Europe Fonds ouverts  - Actions Zone Euro Grandes Cap.</v>
          </cell>
          <cell r="M3288" t="str">
            <v>FBAA</v>
          </cell>
          <cell r="N3288" t="str">
            <v>FBAAA</v>
          </cell>
          <cell r="O3288" t="str">
            <v>Quotidien</v>
          </cell>
          <cell r="P3288" t="str">
            <v>Switzerland;France;</v>
          </cell>
          <cell r="Q3288" t="str">
            <v>Oui</v>
          </cell>
          <cell r="R3288" t="str">
            <v/>
          </cell>
          <cell r="S3288" t="str">
            <v>+ 85 ans</v>
          </cell>
          <cell r="T3288" t="str">
            <v>Zone Euro</v>
          </cell>
          <cell r="U3288" t="str">
            <v>Euroland</v>
          </cell>
          <cell r="V3288">
            <v>5</v>
          </cell>
          <cell r="W3288" t="str">
            <v>Non</v>
          </cell>
          <cell r="X3288" t="str">
            <v>Cap</v>
          </cell>
          <cell r="Y3288" t="str">
            <v>11h00</v>
          </cell>
          <cell r="Z3288" t="str">
            <v>Cut Off: 11h00  Val:J+1? DE:3%</v>
          </cell>
          <cell r="AA3288" t="str">
            <v>label ISR 12/2020</v>
          </cell>
          <cell r="AB3288" t="str">
            <v>Oui</v>
          </cell>
          <cell r="AC3288" t="str">
            <v>Oui</v>
          </cell>
          <cell r="AD3288">
            <v>1.6</v>
          </cell>
          <cell r="AE3288">
            <v>1.58</v>
          </cell>
        </row>
        <row r="3289">
          <cell r="A3289" t="str">
            <v>FR0010074914</v>
          </cell>
          <cell r="B3289" t="str">
            <v>SLF (F) Equity Europe Minimum Vol C</v>
          </cell>
          <cell r="C3289" t="str">
            <v>fausse ost !</v>
          </cell>
          <cell r="D3289">
            <v>6</v>
          </cell>
          <cell r="E3289" t="str">
            <v>FCP</v>
          </cell>
          <cell r="F3289" t="str">
            <v>Swiss Life AM</v>
          </cell>
          <cell r="G3289" t="str">
            <v>Swiss Life Asset Managers France</v>
          </cell>
          <cell r="H3289" t="str">
            <v>EUR</v>
          </cell>
          <cell r="I3289" t="str">
            <v>MSCI Europe NR EUR</v>
          </cell>
          <cell r="J3289" t="str">
            <v>www.swisslife-am.com</v>
          </cell>
          <cell r="K3289" t="str">
            <v>Actions Europe Grandes Capitalisations Mixte</v>
          </cell>
          <cell r="L3289" t="str">
            <v>Europe Fonds ouverts  - Actions Europe Gdes Cap. Mixte</v>
          </cell>
          <cell r="M3289" t="str">
            <v>FCBB</v>
          </cell>
          <cell r="N3289" t="str">
            <v>FCBBA</v>
          </cell>
          <cell r="O3289" t="str">
            <v>Quotidien</v>
          </cell>
          <cell r="P3289" t="str">
            <v>France</v>
          </cell>
          <cell r="Q3289" t="str">
            <v>Non</v>
          </cell>
          <cell r="R3289" t="str">
            <v/>
          </cell>
          <cell r="S3289" t="str">
            <v>+ 85 ans</v>
          </cell>
          <cell r="T3289" t="str">
            <v>Europe</v>
          </cell>
          <cell r="U3289" t="str">
            <v>Europe</v>
          </cell>
          <cell r="V3289">
            <v>5</v>
          </cell>
          <cell r="W3289" t="str">
            <v>Non</v>
          </cell>
          <cell r="X3289" t="str">
            <v>Cap</v>
          </cell>
          <cell r="Y3289" t="str">
            <v>11h00</v>
          </cell>
          <cell r="Z3289" t="str">
            <v>Cut Off: 11h00  Val:J+1  DE:3%</v>
          </cell>
          <cell r="AA3289" t="str">
            <v>label ISR 12/2020</v>
          </cell>
          <cell r="AB3289" t="str">
            <v>Oui</v>
          </cell>
          <cell r="AC3289" t="str">
            <v>Oui</v>
          </cell>
          <cell r="AD3289">
            <v>1.75</v>
          </cell>
          <cell r="AE3289">
            <v>1.75</v>
          </cell>
        </row>
        <row r="3290">
          <cell r="A3290" t="str">
            <v>FR0010089649</v>
          </cell>
          <cell r="B3290" t="str">
            <v>SLF (F) Money Market Euro I</v>
          </cell>
          <cell r="C3290" t="str">
            <v>Hors liste</v>
          </cell>
          <cell r="D3290">
            <v>0</v>
          </cell>
          <cell r="E3290" t="str">
            <v>SICAV</v>
          </cell>
          <cell r="F3290" t="str">
            <v>Swiss Life AM</v>
          </cell>
          <cell r="G3290" t="str">
            <v>Swiss Life Asset Managers France</v>
          </cell>
          <cell r="H3290" t="str">
            <v>EUR</v>
          </cell>
          <cell r="I3290" t="str">
            <v>€STR capitalisé</v>
          </cell>
          <cell r="J3290" t="str">
            <v>www.swisslife-am.com</v>
          </cell>
          <cell r="K3290" t="str">
            <v>Fonds monétaire n'ayant pas vocation à être souscrit</v>
          </cell>
          <cell r="L3290" t="str">
            <v>Fonds monétaire n'ayant pas vocation à être souscrit</v>
          </cell>
          <cell r="M3290" t="str">
            <v>I000</v>
          </cell>
          <cell r="N3290" t="str">
            <v>I000A</v>
          </cell>
          <cell r="O3290" t="str">
            <v>Quotidien</v>
          </cell>
          <cell r="P3290" t="str">
            <v>Switzerland;Germany;France;</v>
          </cell>
          <cell r="Q3290" t="str">
            <v>Non</v>
          </cell>
          <cell r="R3290" t="str">
            <v/>
          </cell>
          <cell r="S3290" t="str">
            <v>+ 85 ans</v>
          </cell>
          <cell r="T3290" t="str">
            <v>Zone Euro</v>
          </cell>
          <cell r="U3290" t="str">
            <v>Euroland</v>
          </cell>
          <cell r="V3290">
            <v>1</v>
          </cell>
          <cell r="W3290" t="str">
            <v>Non</v>
          </cell>
          <cell r="X3290" t="str">
            <v>Cap</v>
          </cell>
          <cell r="Y3290" t="str">
            <v>11h00</v>
          </cell>
          <cell r="Z3290" t="str">
            <v>Cut Off: 11h00  Val:J    DE:2%</v>
          </cell>
          <cell r="AA3290" t="str">
            <v>Label ISR 01/07/2021</v>
          </cell>
          <cell r="AB3290" t="str">
            <v>Non</v>
          </cell>
          <cell r="AC3290" t="str">
            <v>Oui</v>
          </cell>
          <cell r="AD3290">
            <v>0.3</v>
          </cell>
          <cell r="AE3290">
            <v>0.12</v>
          </cell>
        </row>
        <row r="3291">
          <cell r="A3291" t="str">
            <v>FR0010540385</v>
          </cell>
          <cell r="B3291" t="str">
            <v>SLF (F) Money Market Euro P</v>
          </cell>
          <cell r="C3291" t="str">
            <v/>
          </cell>
          <cell r="D3291">
            <v>21</v>
          </cell>
          <cell r="E3291" t="str">
            <v>SICAV</v>
          </cell>
          <cell r="F3291" t="str">
            <v>Swiss Life AM</v>
          </cell>
          <cell r="G3291" t="str">
            <v>Swiss Life Asset Managers France</v>
          </cell>
          <cell r="H3291" t="str">
            <v>EUR</v>
          </cell>
          <cell r="I3291" t="str">
            <v>€STR capitalisé</v>
          </cell>
          <cell r="J3291" t="str">
            <v>www.swisslife-am.com</v>
          </cell>
          <cell r="K3291" t="str">
            <v>Fonds monétaire n'ayant pas vocation à être souscrit</v>
          </cell>
          <cell r="L3291" t="str">
            <v>Fonds monétaire n'ayant pas vocation à être souscrit</v>
          </cell>
          <cell r="M3291" t="str">
            <v>I000</v>
          </cell>
          <cell r="N3291" t="str">
            <v>I000A</v>
          </cell>
          <cell r="O3291" t="str">
            <v>Quotidien</v>
          </cell>
          <cell r="P3291" t="str">
            <v>Switzerland;Germany;France;</v>
          </cell>
          <cell r="Q3291" t="str">
            <v>Non</v>
          </cell>
          <cell r="R3291" t="str">
            <v/>
          </cell>
          <cell r="S3291" t="str">
            <v>+ 85 ans</v>
          </cell>
          <cell r="T3291" t="str">
            <v>Zone Euro</v>
          </cell>
          <cell r="U3291" t="str">
            <v>Euroland</v>
          </cell>
          <cell r="V3291">
            <v>1</v>
          </cell>
          <cell r="W3291" t="str">
            <v>Non</v>
          </cell>
          <cell r="X3291" t="str">
            <v>Cap</v>
          </cell>
          <cell r="Y3291" t="str">
            <v>11h00</v>
          </cell>
          <cell r="Z3291" t="str">
            <v>Cut Off: 11h00  Val:J    DE:2%</v>
          </cell>
          <cell r="AA3291" t="str">
            <v>Label ISR 01/07/2021</v>
          </cell>
          <cell r="AB3291" t="str">
            <v>Non</v>
          </cell>
          <cell r="AC3291" t="str">
            <v>Oui</v>
          </cell>
          <cell r="AD3291">
            <v>0.6</v>
          </cell>
          <cell r="AE3291">
            <v>0.24</v>
          </cell>
        </row>
        <row r="3292">
          <cell r="A3292" t="str">
            <v>FR0000984361</v>
          </cell>
          <cell r="B3292" t="str">
            <v>SLF (F) Multi Asset Balanced P</v>
          </cell>
          <cell r="D3292">
            <v>3</v>
          </cell>
          <cell r="E3292" t="str">
            <v>FCP</v>
          </cell>
          <cell r="F3292" t="str">
            <v>Swiss Life AM</v>
          </cell>
          <cell r="G3292" t="str">
            <v>Swiss Life Asset Managers France</v>
          </cell>
          <cell r="H3292" t="str">
            <v>EUR</v>
          </cell>
          <cell r="I3292" t="str">
            <v>(JPM GBI broad hedged TR EUR) 50% + ( Euro Stoxx 50 NR EUR) 50%</v>
          </cell>
          <cell r="J3292" t="str">
            <v>www.swisslife-am.com</v>
          </cell>
          <cell r="K3292" t="str">
            <v>Mixtes EUR Equilibrés</v>
          </cell>
          <cell r="L3292" t="str">
            <v>Europe Fonds ouverts  - Allocation EUR Modérée - International</v>
          </cell>
          <cell r="M3292" t="str">
            <v>EABA</v>
          </cell>
          <cell r="N3292" t="str">
            <v>EABAA</v>
          </cell>
          <cell r="O3292" t="str">
            <v>Quotidien</v>
          </cell>
          <cell r="P3292" t="str">
            <v>France</v>
          </cell>
          <cell r="Q3292" t="str">
            <v>Non</v>
          </cell>
          <cell r="R3292" t="str">
            <v/>
          </cell>
          <cell r="S3292" t="str">
            <v>+ 85 ans</v>
          </cell>
          <cell r="T3292" t="str">
            <v>International</v>
          </cell>
          <cell r="U3292" t="str">
            <v>Global</v>
          </cell>
          <cell r="V3292">
            <v>4</v>
          </cell>
          <cell r="W3292" t="str">
            <v>Non</v>
          </cell>
          <cell r="X3292" t="str">
            <v>Cap</v>
          </cell>
          <cell r="Y3292" t="str">
            <v>11h00</v>
          </cell>
          <cell r="Z3292" t="str">
            <v>Cut Off: 11h00  Val:J+1  DE:1%</v>
          </cell>
          <cell r="AB3292" t="str">
            <v>Non</v>
          </cell>
          <cell r="AC3292" t="str">
            <v>Oui</v>
          </cell>
          <cell r="AD3292">
            <v>1.45</v>
          </cell>
          <cell r="AE3292">
            <v>1.75</v>
          </cell>
        </row>
        <row r="3293">
          <cell r="A3293" t="str">
            <v>FR0000977779</v>
          </cell>
          <cell r="B3293" t="str">
            <v>SLF (F) Multi Asset Growth P</v>
          </cell>
          <cell r="C3293" t="str">
            <v>Evolution du SRRI qui passe de 4 à 5 en Janvier 2021</v>
          </cell>
          <cell r="D3293">
            <v>3</v>
          </cell>
          <cell r="E3293" t="str">
            <v>FCP</v>
          </cell>
          <cell r="F3293" t="str">
            <v>Swiss Life AM</v>
          </cell>
          <cell r="G3293" t="str">
            <v>Swiss Life Asset Managers France</v>
          </cell>
          <cell r="H3293" t="str">
            <v>EUR</v>
          </cell>
          <cell r="I3293" t="str">
            <v>(JPM GBI broad hedged TR EUR) 30% + ( Euro Stoxx 50 NR EUR) 70%</v>
          </cell>
          <cell r="J3293" t="str">
            <v>www.swisslife-am.com</v>
          </cell>
          <cell r="K3293" t="str">
            <v>Mixtes EUR Dynamiques</v>
          </cell>
          <cell r="L3293" t="str">
            <v>Europe Fonds ouverts  - Allocation EUR Agressive - International</v>
          </cell>
          <cell r="M3293" t="str">
            <v>EADA</v>
          </cell>
          <cell r="N3293" t="str">
            <v>EADAA</v>
          </cell>
          <cell r="O3293" t="str">
            <v>Quotidien</v>
          </cell>
          <cell r="P3293" t="str">
            <v>France</v>
          </cell>
          <cell r="Q3293" t="str">
            <v>Non</v>
          </cell>
          <cell r="R3293" t="str">
            <v/>
          </cell>
          <cell r="S3293" t="str">
            <v>+ 85 ans</v>
          </cell>
          <cell r="T3293" t="str">
            <v>International</v>
          </cell>
          <cell r="U3293" t="str">
            <v>Global</v>
          </cell>
          <cell r="V3293">
            <v>4</v>
          </cell>
          <cell r="W3293" t="str">
            <v>Non</v>
          </cell>
          <cell r="X3293" t="str">
            <v>Cap</v>
          </cell>
          <cell r="Y3293" t="str">
            <v>11h00</v>
          </cell>
          <cell r="Z3293" t="str">
            <v>J+1</v>
          </cell>
          <cell r="AB3293" t="str">
            <v>Non</v>
          </cell>
          <cell r="AC3293" t="str">
            <v>Oui</v>
          </cell>
          <cell r="AD3293">
            <v>1.7</v>
          </cell>
          <cell r="AE3293">
            <v>2.02</v>
          </cell>
        </row>
        <row r="3294">
          <cell r="A3294" t="str">
            <v>FR0010308825</v>
          </cell>
          <cell r="B3294" t="str">
            <v>SLF (F) Multi Asset Moderate P</v>
          </cell>
          <cell r="C3294" t="str">
            <v>Evolution du SRRI qui passe de 3 à 4 en Janvier 2021</v>
          </cell>
          <cell r="D3294">
            <v>11</v>
          </cell>
          <cell r="E3294" t="str">
            <v>FCP</v>
          </cell>
          <cell r="F3294" t="str">
            <v>Swiss Life AM</v>
          </cell>
          <cell r="G3294" t="str">
            <v>Swiss Life Asset Managers France</v>
          </cell>
          <cell r="H3294" t="str">
            <v>EUR</v>
          </cell>
          <cell r="I3294" t="str">
            <v>(JPM GBI broad hedged TR EUR) 70% + ( Euro Stoxx 50 NR EUR) 30%</v>
          </cell>
          <cell r="J3294" t="str">
            <v>www.swisslife-am.com</v>
          </cell>
          <cell r="K3294" t="str">
            <v>Mixtes EUR Prudents</v>
          </cell>
          <cell r="L3294" t="str">
            <v>Europe Fonds ouverts  - Allocation EUR Prudente - International</v>
          </cell>
          <cell r="M3294" t="str">
            <v>EAAA</v>
          </cell>
          <cell r="N3294" t="str">
            <v>EAAAA</v>
          </cell>
          <cell r="O3294" t="str">
            <v>Quotidien</v>
          </cell>
          <cell r="P3294" t="str">
            <v>France</v>
          </cell>
          <cell r="Q3294" t="str">
            <v>Non</v>
          </cell>
          <cell r="R3294" t="str">
            <v/>
          </cell>
          <cell r="S3294" t="str">
            <v>+ 85 ans</v>
          </cell>
          <cell r="T3294" t="str">
            <v>International</v>
          </cell>
          <cell r="U3294" t="str">
            <v>Global</v>
          </cell>
          <cell r="V3294">
            <v>3</v>
          </cell>
          <cell r="W3294" t="str">
            <v>Non</v>
          </cell>
          <cell r="X3294" t="str">
            <v>Cap</v>
          </cell>
          <cell r="Y3294" t="str">
            <v>11h00</v>
          </cell>
          <cell r="Z3294" t="str">
            <v>J+1</v>
          </cell>
          <cell r="AA3294">
            <v>0</v>
          </cell>
          <cell r="AB3294" t="str">
            <v>Non</v>
          </cell>
          <cell r="AC3294" t="str">
            <v>Oui</v>
          </cell>
          <cell r="AD3294">
            <v>1.2</v>
          </cell>
          <cell r="AE3294">
            <v>1.47</v>
          </cell>
        </row>
        <row r="3295">
          <cell r="A3295" t="str">
            <v>FR0013332459</v>
          </cell>
          <cell r="B3295" t="str">
            <v>SLF (F) Opportunité Hi Yld 2023 I Cap</v>
          </cell>
          <cell r="D3295">
            <v>0</v>
          </cell>
          <cell r="E3295" t="str">
            <v>FCP</v>
          </cell>
          <cell r="F3295" t="str">
            <v>Swiss Life AM</v>
          </cell>
          <cell r="G3295" t="str">
            <v>Swiss Life Asset Managers France</v>
          </cell>
          <cell r="H3295" t="str">
            <v>EUR</v>
          </cell>
          <cell r="I3295" t="str">
            <v>Pas d'indice de référence</v>
          </cell>
          <cell r="J3295" t="str">
            <v>www.swisslife-am.com</v>
          </cell>
          <cell r="K3295" t="str">
            <v>Obligation Terme Fixe (3)</v>
          </cell>
          <cell r="L3295" t="str">
            <v>Europe Fonds ouverts  - Obligations à échéance</v>
          </cell>
          <cell r="M3295" t="str">
            <v>BBEA</v>
          </cell>
          <cell r="N3295" t="str">
            <v>BBEAA</v>
          </cell>
          <cell r="O3295" t="str">
            <v>Quotidien</v>
          </cell>
          <cell r="P3295" t="str">
            <v>France</v>
          </cell>
          <cell r="Q3295" t="str">
            <v>Non</v>
          </cell>
          <cell r="R3295" t="str">
            <v/>
          </cell>
          <cell r="S3295" t="str">
            <v>+ 85 ans</v>
          </cell>
          <cell r="T3295" t="str">
            <v>International</v>
          </cell>
          <cell r="U3295" t="str">
            <v>Global</v>
          </cell>
          <cell r="V3295">
            <v>4</v>
          </cell>
          <cell r="W3295" t="str">
            <v>Non</v>
          </cell>
          <cell r="X3295" t="str">
            <v>Cap</v>
          </cell>
          <cell r="Y3295" t="str">
            <v>11h00 J-1</v>
          </cell>
          <cell r="Z3295" t="str">
            <v>J+2</v>
          </cell>
          <cell r="AB3295" t="str">
            <v>Non</v>
          </cell>
          <cell r="AC3295" t="str">
            <v>Oui</v>
          </cell>
          <cell r="AD3295">
            <v>0.5</v>
          </cell>
          <cell r="AE3295">
            <v>0.5</v>
          </cell>
        </row>
        <row r="3296">
          <cell r="A3296" t="str">
            <v>FR0013332418</v>
          </cell>
          <cell r="B3296" t="str">
            <v>SLF (F) Opportunité High Yield 2023 P C</v>
          </cell>
          <cell r="C3296" t="str">
            <v>Fin du produit 30/06/2023 - AVENANT SPECIFIQUE / VERIFIER ARE grille</v>
          </cell>
          <cell r="D3296">
            <v>7</v>
          </cell>
          <cell r="E3296" t="str">
            <v>FCP</v>
          </cell>
          <cell r="F3296" t="str">
            <v>Swiss Life AM</v>
          </cell>
          <cell r="G3296" t="str">
            <v>Swiss Life Asset Managers France</v>
          </cell>
          <cell r="H3296" t="str">
            <v>EUR</v>
          </cell>
          <cell r="I3296" t="str">
            <v>Pas d'indice de référence</v>
          </cell>
          <cell r="J3296" t="str">
            <v>www.swisslife-am.com</v>
          </cell>
          <cell r="K3296" t="str">
            <v>Obligation Terme Fixe (3)</v>
          </cell>
          <cell r="L3296" t="str">
            <v>Europe Fonds ouverts  - Obligations à échéance</v>
          </cell>
          <cell r="M3296" t="str">
            <v>BBEA</v>
          </cell>
          <cell r="N3296" t="str">
            <v>BBEAA</v>
          </cell>
          <cell r="O3296" t="str">
            <v>Quotidien</v>
          </cell>
          <cell r="P3296" t="str">
            <v>France</v>
          </cell>
          <cell r="Q3296" t="str">
            <v>Non</v>
          </cell>
          <cell r="R3296" t="str">
            <v/>
          </cell>
          <cell r="S3296" t="str">
            <v>+ 85 ans</v>
          </cell>
          <cell r="T3296" t="str">
            <v>International</v>
          </cell>
          <cell r="U3296" t="str">
            <v>Global</v>
          </cell>
          <cell r="V3296">
            <v>4</v>
          </cell>
          <cell r="W3296" t="str">
            <v>Non</v>
          </cell>
          <cell r="X3296" t="str">
            <v>Cap</v>
          </cell>
          <cell r="Y3296" t="str">
            <v>11h00 J-1</v>
          </cell>
          <cell r="Z3296" t="str">
            <v>J+2</v>
          </cell>
          <cell r="AA3296">
            <v>0</v>
          </cell>
          <cell r="AB3296" t="str">
            <v>Non</v>
          </cell>
          <cell r="AC3296" t="str">
            <v>Oui</v>
          </cell>
          <cell r="AD3296">
            <v>1</v>
          </cell>
          <cell r="AE3296">
            <v>1</v>
          </cell>
        </row>
        <row r="3297">
          <cell r="A3297" t="str">
            <v>FR0013301629</v>
          </cell>
          <cell r="B3297" t="str">
            <v>SLF (F) Short Term Euro P1</v>
          </cell>
          <cell r="D3297">
            <v>6</v>
          </cell>
          <cell r="E3297" t="str">
            <v>FCP</v>
          </cell>
          <cell r="F3297" t="str">
            <v>Swiss Life AM</v>
          </cell>
          <cell r="G3297" t="str">
            <v>Swiss Life Asset Managers France</v>
          </cell>
          <cell r="H3297" t="str">
            <v>EUR</v>
          </cell>
          <cell r="I3297" t="str">
            <v>€STR capitalisé</v>
          </cell>
          <cell r="J3297" t="str">
            <v>www.swisslife-am.com</v>
          </cell>
          <cell r="K3297" t="str">
            <v>Fonds monétaire n'ayant pas vocation à être souscrit</v>
          </cell>
          <cell r="L3297" t="str">
            <v>Fonds monétaire n'ayant pas vocation à être souscrit</v>
          </cell>
          <cell r="M3297" t="str">
            <v>I000</v>
          </cell>
          <cell r="N3297" t="str">
            <v>I000A</v>
          </cell>
          <cell r="O3297" t="str">
            <v>Quotidien</v>
          </cell>
          <cell r="P3297" t="str">
            <v>France</v>
          </cell>
          <cell r="Q3297" t="str">
            <v>Non</v>
          </cell>
          <cell r="R3297" t="str">
            <v/>
          </cell>
          <cell r="S3297" t="str">
            <v>+ 85 ans</v>
          </cell>
          <cell r="T3297" t="str">
            <v>Zone Euro</v>
          </cell>
          <cell r="U3297" t="str">
            <v>Euroland</v>
          </cell>
          <cell r="V3297">
            <v>1</v>
          </cell>
          <cell r="W3297" t="str">
            <v>Non</v>
          </cell>
          <cell r="X3297" t="str">
            <v>Cap</v>
          </cell>
          <cell r="Y3297" t="str">
            <v>11h30</v>
          </cell>
          <cell r="Z3297" t="str">
            <v>J</v>
          </cell>
          <cell r="AA3297" t="str">
            <v>Label ISR 012021</v>
          </cell>
          <cell r="AB3297" t="str">
            <v>Oui</v>
          </cell>
          <cell r="AC3297" t="str">
            <v>Oui</v>
          </cell>
          <cell r="AD3297">
            <v>0.8</v>
          </cell>
          <cell r="AE3297">
            <v>0.28000000000000003</v>
          </cell>
        </row>
        <row r="3298">
          <cell r="A3298" t="str">
            <v>FR0013301652</v>
          </cell>
          <cell r="B3298" t="str">
            <v>SLF (F) Short Term Euro P2</v>
          </cell>
          <cell r="D3298">
            <v>6</v>
          </cell>
          <cell r="E3298" t="str">
            <v>FCP</v>
          </cell>
          <cell r="F3298" t="str">
            <v>Swiss Life AM</v>
          </cell>
          <cell r="G3298" t="str">
            <v>Swiss Life Asset Managers France</v>
          </cell>
          <cell r="H3298" t="str">
            <v>EUR</v>
          </cell>
          <cell r="I3298" t="str">
            <v>€STR capitalisé</v>
          </cell>
          <cell r="J3298" t="str">
            <v>www.swisslife-am.com</v>
          </cell>
          <cell r="K3298" t="str">
            <v>Fonds monétaire n'ayant pas vocation à être souscrit</v>
          </cell>
          <cell r="L3298" t="str">
            <v>Fonds monétaire n'ayant pas vocation à être souscrit</v>
          </cell>
          <cell r="M3298" t="str">
            <v>I000</v>
          </cell>
          <cell r="N3298" t="str">
            <v>I000A</v>
          </cell>
          <cell r="O3298" t="str">
            <v>Quotidien</v>
          </cell>
          <cell r="P3298" t="str">
            <v>France</v>
          </cell>
          <cell r="Q3298" t="str">
            <v>Non</v>
          </cell>
          <cell r="R3298" t="str">
            <v/>
          </cell>
          <cell r="S3298" t="str">
            <v>+ 85 ans</v>
          </cell>
          <cell r="T3298" t="str">
            <v>Zone Euro</v>
          </cell>
          <cell r="U3298" t="str">
            <v>Euroland</v>
          </cell>
          <cell r="V3298">
            <v>1</v>
          </cell>
          <cell r="W3298" t="str">
            <v>Non</v>
          </cell>
          <cell r="X3298" t="str">
            <v>Cap</v>
          </cell>
          <cell r="Y3298" t="str">
            <v>11h30</v>
          </cell>
          <cell r="Z3298" t="str">
            <v>J</v>
          </cell>
          <cell r="AA3298" t="str">
            <v>Label ISR 012021</v>
          </cell>
          <cell r="AB3298" t="str">
            <v>Oui</v>
          </cell>
          <cell r="AC3298" t="str">
            <v>Oui</v>
          </cell>
          <cell r="AD3298">
            <v>0.8</v>
          </cell>
          <cell r="AE3298">
            <v>0.28999999999999998</v>
          </cell>
        </row>
        <row r="3299">
          <cell r="A3299" t="str">
            <v>FR0013301603</v>
          </cell>
          <cell r="B3299" t="str">
            <v>SLF (F) Short Term Euro P3</v>
          </cell>
          <cell r="D3299">
            <v>5</v>
          </cell>
          <cell r="E3299" t="str">
            <v>FCP</v>
          </cell>
          <cell r="F3299" t="str">
            <v>Swiss Life AM</v>
          </cell>
          <cell r="G3299" t="str">
            <v>Swiss Life Asset Managers France</v>
          </cell>
          <cell r="H3299" t="str">
            <v>EUR</v>
          </cell>
          <cell r="I3299" t="str">
            <v>€STR capitalisé</v>
          </cell>
          <cell r="J3299" t="str">
            <v>www.swisslife-am.com</v>
          </cell>
          <cell r="K3299" t="str">
            <v>Fonds monétaire n'ayant pas vocation à être souscrit</v>
          </cell>
          <cell r="L3299" t="str">
            <v>Fonds monétaire n'ayant pas vocation à être souscrit</v>
          </cell>
          <cell r="M3299" t="str">
            <v>I000</v>
          </cell>
          <cell r="N3299" t="str">
            <v>I000A</v>
          </cell>
          <cell r="O3299" t="str">
            <v>Quotidien</v>
          </cell>
          <cell r="P3299" t="str">
            <v>France</v>
          </cell>
          <cell r="Q3299" t="str">
            <v>Non</v>
          </cell>
          <cell r="R3299" t="str">
            <v/>
          </cell>
          <cell r="S3299" t="str">
            <v>+ 85 ans</v>
          </cell>
          <cell r="T3299" t="str">
            <v>Zone Euro</v>
          </cell>
          <cell r="U3299" t="str">
            <v>Euroland</v>
          </cell>
          <cell r="V3299">
            <v>1</v>
          </cell>
          <cell r="W3299" t="str">
            <v>Non</v>
          </cell>
          <cell r="X3299" t="str">
            <v>Cap</v>
          </cell>
          <cell r="Y3299" t="str">
            <v>11h30</v>
          </cell>
          <cell r="Z3299" t="str">
            <v>J</v>
          </cell>
          <cell r="AA3299" t="str">
            <v>Label ISR 012021</v>
          </cell>
          <cell r="AB3299" t="str">
            <v>Oui</v>
          </cell>
          <cell r="AC3299" t="str">
            <v>Oui</v>
          </cell>
          <cell r="AD3299">
            <v>0.8</v>
          </cell>
          <cell r="AE3299">
            <v>0.27</v>
          </cell>
        </row>
        <row r="3300">
          <cell r="A3300" t="str">
            <v>LU0454506519</v>
          </cell>
          <cell r="B3300" t="str">
            <v>SLF (Lux) Bond Euro Corporate EUR Q</v>
          </cell>
          <cell r="C3300" t="str">
            <v>Hors liste</v>
          </cell>
          <cell r="D3300">
            <v>0</v>
          </cell>
          <cell r="E3300" t="str">
            <v>SICAV</v>
          </cell>
          <cell r="F3300" t="str">
            <v>Swiss Life AM</v>
          </cell>
          <cell r="G3300" t="str">
            <v>Swiss Life Asset Managers Luxembourg</v>
          </cell>
          <cell r="H3300" t="str">
            <v>EUR</v>
          </cell>
          <cell r="I3300" t="str">
            <v>BBgBarc Euro Agg Corps TR EUR</v>
          </cell>
          <cell r="J3300" t="str">
            <v>www.swisslife-am.com</v>
          </cell>
          <cell r="K3300" t="str">
            <v>Emprunts Privés EUR</v>
          </cell>
          <cell r="L3300" t="str">
            <v>Europe Fonds ouverts  - Obligations EUR Emprunts Privés</v>
          </cell>
          <cell r="M3300" t="str">
            <v>BCLA</v>
          </cell>
          <cell r="N3300" t="str">
            <v>BCLAA</v>
          </cell>
          <cell r="O3300" t="str">
            <v>Quotidien</v>
          </cell>
          <cell r="P3300" t="str">
            <v>Switzerland;Germany;France;Luxembourg;</v>
          </cell>
          <cell r="Q3300" t="str">
            <v>Non</v>
          </cell>
          <cell r="R3300" t="str">
            <v/>
          </cell>
          <cell r="S3300" t="str">
            <v>+ 85 ans</v>
          </cell>
          <cell r="T3300" t="str">
            <v>International</v>
          </cell>
          <cell r="U3300" t="str">
            <v>Global</v>
          </cell>
          <cell r="V3300">
            <v>3</v>
          </cell>
          <cell r="W3300" t="str">
            <v>Non</v>
          </cell>
          <cell r="X3300" t="str">
            <v>Cap</v>
          </cell>
          <cell r="Y3300" t="str">
            <v>12h00</v>
          </cell>
          <cell r="Z3300" t="str">
            <v>Cut Off: 12h00  Val:J+3 |à faire</v>
          </cell>
          <cell r="AB3300" t="str">
            <v>Non</v>
          </cell>
          <cell r="AC3300" t="str">
            <v>Oui</v>
          </cell>
          <cell r="AD3300">
            <v>1</v>
          </cell>
          <cell r="AE3300">
            <v>0.63</v>
          </cell>
        </row>
        <row r="3301">
          <cell r="A3301" t="str">
            <v>LU0441493979</v>
          </cell>
          <cell r="B3301" t="str">
            <v>SLF (Lux) Bond Euro Corporate EUR R</v>
          </cell>
          <cell r="D3301">
            <v>9</v>
          </cell>
          <cell r="E3301" t="str">
            <v>SICAV</v>
          </cell>
          <cell r="F3301" t="str">
            <v>Swiss Life AM</v>
          </cell>
          <cell r="G3301" t="str">
            <v>Swiss Life Asset Managers Luxembourg</v>
          </cell>
          <cell r="H3301" t="str">
            <v>EUR</v>
          </cell>
          <cell r="I3301" t="str">
            <v>BBgBarc Euro Agg Corps TR EUR</v>
          </cell>
          <cell r="J3301" t="str">
            <v>www.swisslife-am.com</v>
          </cell>
          <cell r="K3301" t="str">
            <v>Emprunts Privés EUR</v>
          </cell>
          <cell r="L3301" t="str">
            <v>Europe Fonds ouverts  - Obligations EUR Emprunts Privés</v>
          </cell>
          <cell r="M3301" t="str">
            <v>BCLA</v>
          </cell>
          <cell r="N3301" t="str">
            <v>BCLAA</v>
          </cell>
          <cell r="O3301" t="str">
            <v>Quotidien</v>
          </cell>
          <cell r="P3301" t="str">
            <v>Switzerland;Germany;France;Luxembourg;</v>
          </cell>
          <cell r="Q3301" t="str">
            <v>Non</v>
          </cell>
          <cell r="R3301" t="str">
            <v/>
          </cell>
          <cell r="S3301" t="str">
            <v>+ 85 ans</v>
          </cell>
          <cell r="T3301" t="str">
            <v>International</v>
          </cell>
          <cell r="U3301" t="str">
            <v>Global</v>
          </cell>
          <cell r="V3301">
            <v>3</v>
          </cell>
          <cell r="W3301" t="str">
            <v>Non</v>
          </cell>
          <cell r="X3301" t="str">
            <v>Cap</v>
          </cell>
          <cell r="Y3301" t="str">
            <v>15h00</v>
          </cell>
          <cell r="Z3301" t="str">
            <v>J+3</v>
          </cell>
          <cell r="AA3301">
            <v>0</v>
          </cell>
          <cell r="AB3301" t="str">
            <v>Non</v>
          </cell>
          <cell r="AC3301" t="str">
            <v>Oui</v>
          </cell>
          <cell r="AD3301">
            <v>1</v>
          </cell>
          <cell r="AE3301">
            <v>1.1399999999999999</v>
          </cell>
        </row>
        <row r="3302">
          <cell r="A3302" t="str">
            <v>LU0717900707</v>
          </cell>
          <cell r="B3302" t="str">
            <v>Swiss Life(LUX)-Bd ESG Gbl Crp EUR R Cap</v>
          </cell>
          <cell r="C3302" t="str">
            <v/>
          </cell>
          <cell r="D3302">
            <v>10</v>
          </cell>
          <cell r="E3302" t="str">
            <v>SICAV</v>
          </cell>
          <cell r="F3302" t="str">
            <v>Swiss Life AM</v>
          </cell>
          <cell r="G3302" t="str">
            <v>Swiss Life Asset Managers Luxembourg</v>
          </cell>
          <cell r="H3302" t="str">
            <v>EUR</v>
          </cell>
          <cell r="I3302" t="str">
            <v>BBgBarc Gbl Agg Corp TR USD</v>
          </cell>
          <cell r="J3302" t="str">
            <v>www.swisslife-am.com</v>
          </cell>
          <cell r="K3302" t="str">
            <v>Emprunts Privés EUR Hedgé</v>
          </cell>
          <cell r="L3302" t="str">
            <v>Europe Fonds ouverts  - Obligations Internationales Emprunts Privés Couvertes en EUR</v>
          </cell>
          <cell r="M3302" t="str">
            <v>BCLB</v>
          </cell>
          <cell r="N3302" t="str">
            <v>BCLBA</v>
          </cell>
          <cell r="O3302" t="str">
            <v>Quotidien</v>
          </cell>
          <cell r="P3302" t="str">
            <v>Switzerland;Germany;France;Luxembourg;</v>
          </cell>
          <cell r="Q3302" t="str">
            <v>Non</v>
          </cell>
          <cell r="R3302" t="str">
            <v/>
          </cell>
          <cell r="S3302" t="str">
            <v>+ 85 ans</v>
          </cell>
          <cell r="T3302" t="str">
            <v>International</v>
          </cell>
          <cell r="U3302" t="str">
            <v>Global</v>
          </cell>
          <cell r="V3302">
            <v>4</v>
          </cell>
          <cell r="W3302" t="str">
            <v>Non</v>
          </cell>
          <cell r="X3302" t="str">
            <v>Cap</v>
          </cell>
          <cell r="Y3302" t="str">
            <v>12h00</v>
          </cell>
          <cell r="Z3302" t="str">
            <v>Cut Off: 12h00? Val:J+3?</v>
          </cell>
          <cell r="AA3302">
            <v>0</v>
          </cell>
          <cell r="AB3302" t="str">
            <v>Oui</v>
          </cell>
          <cell r="AC3302" t="str">
            <v>Oui</v>
          </cell>
          <cell r="AD3302">
            <v>1</v>
          </cell>
          <cell r="AE3302">
            <v>1.04</v>
          </cell>
        </row>
        <row r="3303">
          <cell r="A3303" t="str">
            <v>LU0837062016</v>
          </cell>
          <cell r="B3303" t="str">
            <v>SLF (Lux) Bond Global High Yield R EUR</v>
          </cell>
          <cell r="D3303">
            <v>7</v>
          </cell>
          <cell r="E3303" t="str">
            <v>SICAV</v>
          </cell>
          <cell r="F3303" t="str">
            <v>Swiss Life AM</v>
          </cell>
          <cell r="G3303" t="str">
            <v>Swiss Life Asset Managers Luxembourg</v>
          </cell>
          <cell r="H3303" t="str">
            <v>EUR</v>
          </cell>
          <cell r="I3303" t="str">
            <v>(ICE BofA EUR NonFincl HY Constd TR EUR) 50% + ( ICE BofAML US Non-Fin HY Cstd TR USD) 50%</v>
          </cell>
          <cell r="J3303" t="str">
            <v>www.swisslife-am.com</v>
          </cell>
          <cell r="K3303" t="str">
            <v>Obligations Monde Haut Rendement</v>
          </cell>
          <cell r="L3303" t="str">
            <v>Europe Fonds ouverts  - Obligations Internationales Haut Rendement Couvertes en EUR</v>
          </cell>
          <cell r="M3303" t="str">
            <v>BCOB</v>
          </cell>
          <cell r="N3303" t="str">
            <v>BCOBA</v>
          </cell>
          <cell r="O3303" t="str">
            <v>Quotidien</v>
          </cell>
          <cell r="P3303" t="str">
            <v>Luxembourg</v>
          </cell>
          <cell r="Q3303" t="str">
            <v>Non</v>
          </cell>
          <cell r="R3303" t="str">
            <v/>
          </cell>
          <cell r="S3303" t="str">
            <v>+ 85 ans</v>
          </cell>
          <cell r="T3303" t="str">
            <v>International</v>
          </cell>
          <cell r="U3303" t="str">
            <v>Global</v>
          </cell>
          <cell r="V3303">
            <v>4</v>
          </cell>
          <cell r="W3303" t="str">
            <v>Non</v>
          </cell>
          <cell r="X3303" t="str">
            <v>Cap</v>
          </cell>
          <cell r="Y3303" t="str">
            <v>14h00</v>
          </cell>
          <cell r="Z3303" t="str">
            <v>Cut Off: 14h00? Val:J+3?</v>
          </cell>
          <cell r="AA3303">
            <v>0</v>
          </cell>
          <cell r="AB3303" t="str">
            <v>Non</v>
          </cell>
          <cell r="AC3303" t="str">
            <v>Oui</v>
          </cell>
          <cell r="AD3303">
            <v>1.5</v>
          </cell>
          <cell r="AE3303">
            <v>1.33</v>
          </cell>
        </row>
        <row r="3304">
          <cell r="A3304" t="str">
            <v>LU0461807983</v>
          </cell>
          <cell r="B3304" t="str">
            <v>SLF (Lux) Bond Inflation Prot R</v>
          </cell>
          <cell r="C3304" t="str">
            <v/>
          </cell>
          <cell r="D3304">
            <v>6</v>
          </cell>
          <cell r="E3304" t="str">
            <v>SICAV</v>
          </cell>
          <cell r="F3304" t="str">
            <v>Swiss Life AM</v>
          </cell>
          <cell r="G3304" t="str">
            <v>Swiss Life Asset Managers Luxembourg</v>
          </cell>
          <cell r="H3304" t="str">
            <v>EUR</v>
          </cell>
          <cell r="I3304" t="str">
            <v>Pas d'indice de référence</v>
          </cell>
          <cell r="J3304" t="str">
            <v>www.swisslife-am.com</v>
          </cell>
          <cell r="K3304" t="str">
            <v>Obligations Indexées Inflation Couverte</v>
          </cell>
          <cell r="L3304" t="str">
            <v>Europe Fonds ouverts  - Obligations Internationales Indexées sur l'Inflation Couvertes en EUR</v>
          </cell>
          <cell r="M3304" t="str">
            <v>BABC</v>
          </cell>
          <cell r="N3304" t="str">
            <v>BABCA</v>
          </cell>
          <cell r="O3304" t="str">
            <v>Quotidien</v>
          </cell>
          <cell r="P3304" t="str">
            <v>Switzerland;Germany;France;Luxembourg;</v>
          </cell>
          <cell r="Q3304" t="str">
            <v>Non</v>
          </cell>
          <cell r="R3304" t="str">
            <v/>
          </cell>
          <cell r="S3304" t="str">
            <v>+ 85 ans</v>
          </cell>
          <cell r="T3304" t="str">
            <v>International</v>
          </cell>
          <cell r="U3304" t="str">
            <v>Global</v>
          </cell>
          <cell r="V3304">
            <v>4</v>
          </cell>
          <cell r="W3304" t="str">
            <v>Non</v>
          </cell>
          <cell r="X3304" t="str">
            <v>Cap</v>
          </cell>
          <cell r="Y3304" t="str">
            <v>12h00</v>
          </cell>
          <cell r="Z3304" t="str">
            <v>Cut Off: 12h00  Val:J+3 |à faire</v>
          </cell>
          <cell r="AA3304">
            <v>0</v>
          </cell>
          <cell r="AB3304" t="str">
            <v>Non</v>
          </cell>
          <cell r="AC3304" t="str">
            <v>Oui</v>
          </cell>
          <cell r="AD3304">
            <v>1</v>
          </cell>
          <cell r="AE3304">
            <v>1.31</v>
          </cell>
        </row>
        <row r="3305">
          <cell r="A3305" t="str">
            <v>LU0094707279</v>
          </cell>
          <cell r="B3305" t="str">
            <v>Swiss Life (LUX) Eq ESG € Zone EUR</v>
          </cell>
          <cell r="C3305" t="str">
            <v/>
          </cell>
          <cell r="D3305">
            <v>11</v>
          </cell>
          <cell r="E3305" t="str">
            <v>SICAV</v>
          </cell>
          <cell r="F3305" t="str">
            <v>Swiss Life AM</v>
          </cell>
          <cell r="G3305" t="str">
            <v>Swiss Life Asset Managers Luxembourg</v>
          </cell>
          <cell r="H3305" t="str">
            <v>EUR</v>
          </cell>
          <cell r="I3305" t="str">
            <v>MSCI Euro NR EUR</v>
          </cell>
          <cell r="J3305" t="str">
            <v>www.swisslife-am.com</v>
          </cell>
          <cell r="K3305" t="str">
            <v>Actions Europe Capitalisations Mixte</v>
          </cell>
          <cell r="L3305" t="str">
            <v>Europe Fonds ouverts  - Actions Zone Euro Flex Cap</v>
          </cell>
          <cell r="M3305" t="str">
            <v>FBBA</v>
          </cell>
          <cell r="N3305" t="str">
            <v>FBBAA</v>
          </cell>
          <cell r="O3305" t="str">
            <v>Quotidien</v>
          </cell>
          <cell r="P3305" t="str">
            <v>Switzerland;Germany;France;Luxembourg;Netherlands;</v>
          </cell>
          <cell r="Q3305" t="str">
            <v>Non</v>
          </cell>
          <cell r="R3305" t="str">
            <v/>
          </cell>
          <cell r="S3305" t="str">
            <v/>
          </cell>
          <cell r="T3305" t="str">
            <v>Zone Euro</v>
          </cell>
          <cell r="U3305" t="str">
            <v>Euroland</v>
          </cell>
          <cell r="V3305">
            <v>6</v>
          </cell>
          <cell r="W3305" t="str">
            <v>Non</v>
          </cell>
          <cell r="X3305" t="str">
            <v>Cap</v>
          </cell>
          <cell r="Y3305" t="str">
            <v>12h00</v>
          </cell>
          <cell r="Z3305" t="str">
            <v>Cut Off: 12h00  Val:J+3 |à faire</v>
          </cell>
          <cell r="AA3305" t="str">
            <v>label ISR 12/2020</v>
          </cell>
          <cell r="AB3305" t="str">
            <v>Oui</v>
          </cell>
          <cell r="AC3305" t="str">
            <v>Oui</v>
          </cell>
          <cell r="AD3305">
            <v>1.5</v>
          </cell>
          <cell r="AE3305">
            <v>1.64</v>
          </cell>
        </row>
        <row r="3306">
          <cell r="A3306" t="str">
            <v>LU0462862359</v>
          </cell>
          <cell r="B3306" t="str">
            <v>Swiss Life (LUX) Eq ESG Glb Hi Div EUR R</v>
          </cell>
          <cell r="C3306" t="str">
            <v/>
          </cell>
          <cell r="D3306">
            <v>11</v>
          </cell>
          <cell r="E3306" t="str">
            <v>SICAV</v>
          </cell>
          <cell r="F3306" t="str">
            <v>Swiss Life AM</v>
          </cell>
          <cell r="G3306" t="str">
            <v>Swiss Life Asset Managers Luxembourg</v>
          </cell>
          <cell r="H3306" t="str">
            <v>EUR</v>
          </cell>
          <cell r="I3306" t="str">
            <v>MSCI World NR EUR</v>
          </cell>
          <cell r="J3306" t="str">
            <v>www.swisslife-am.com</v>
          </cell>
          <cell r="K3306" t="str">
            <v>Actions International Rendement</v>
          </cell>
          <cell r="L3306" t="str">
            <v>Europe Fonds ouverts  - Actions Internationales Rendement</v>
          </cell>
          <cell r="M3306" t="str">
            <v>FEAA</v>
          </cell>
          <cell r="N3306" t="str">
            <v>FEAAA</v>
          </cell>
          <cell r="O3306" t="str">
            <v>Quotidien</v>
          </cell>
          <cell r="P3306" t="str">
            <v>Switzerland;Germany;France;Luxembourg;</v>
          </cell>
          <cell r="Q3306" t="str">
            <v>Non</v>
          </cell>
          <cell r="R3306" t="str">
            <v/>
          </cell>
          <cell r="S3306" t="str">
            <v>+ 85 ans</v>
          </cell>
          <cell r="T3306" t="str">
            <v>International</v>
          </cell>
          <cell r="U3306" t="str">
            <v>Global</v>
          </cell>
          <cell r="V3306">
            <v>5</v>
          </cell>
          <cell r="W3306" t="str">
            <v>Non</v>
          </cell>
          <cell r="X3306" t="str">
            <v>Cap</v>
          </cell>
          <cell r="Y3306" t="str">
            <v>15h00</v>
          </cell>
          <cell r="Z3306" t="str">
            <v>J+3</v>
          </cell>
          <cell r="AA3306" t="str">
            <v>label ISR 12/2020</v>
          </cell>
          <cell r="AB3306" t="str">
            <v>Oui</v>
          </cell>
          <cell r="AC3306" t="str">
            <v>Oui</v>
          </cell>
          <cell r="AD3306">
            <v>1.5</v>
          </cell>
          <cell r="AE3306">
            <v>1.65</v>
          </cell>
        </row>
        <row r="3307">
          <cell r="A3307" t="str">
            <v>LU0367332680</v>
          </cell>
          <cell r="B3307" t="str">
            <v>SLF (LUX) Multi Asset Balanced R</v>
          </cell>
          <cell r="D3307">
            <v>14</v>
          </cell>
          <cell r="E3307" t="str">
            <v>SICAV</v>
          </cell>
          <cell r="F3307" t="str">
            <v>Swiss Life AM</v>
          </cell>
          <cell r="G3307" t="str">
            <v>Swiss Life Asset Managers Luxembourg</v>
          </cell>
          <cell r="H3307" t="str">
            <v>EUR</v>
          </cell>
          <cell r="I3307" t="str">
            <v>(JPM GBI broad hedged TR EUR) 50% + ( DJ Euro Stoxx 50 TR EUR) 50%</v>
          </cell>
          <cell r="J3307" t="str">
            <v>www.swisslife-am.com</v>
          </cell>
          <cell r="K3307" t="str">
            <v>Mixtes EUR Equilibrés</v>
          </cell>
          <cell r="L3307" t="str">
            <v>Europe Fonds ouverts  - Allocation EUR Modérée - International</v>
          </cell>
          <cell r="M3307" t="str">
            <v>EABA</v>
          </cell>
          <cell r="N3307" t="str">
            <v>EABAA</v>
          </cell>
          <cell r="O3307" t="str">
            <v>Quotidien</v>
          </cell>
          <cell r="P3307" t="str">
            <v>Switzerland;Germany;France;Luxembourg;</v>
          </cell>
          <cell r="Q3307" t="str">
            <v>Non</v>
          </cell>
          <cell r="R3307" t="str">
            <v/>
          </cell>
          <cell r="S3307" t="str">
            <v>+ 85 ans</v>
          </cell>
          <cell r="T3307" t="str">
            <v>International</v>
          </cell>
          <cell r="U3307" t="str">
            <v>Global</v>
          </cell>
          <cell r="V3307">
            <v>4</v>
          </cell>
          <cell r="W3307" t="str">
            <v>Non</v>
          </cell>
          <cell r="X3307" t="str">
            <v>Cap</v>
          </cell>
          <cell r="Y3307" t="str">
            <v>12h00</v>
          </cell>
          <cell r="Z3307" t="str">
            <v>Cut Off: 12h00  Val:J+3 |à faire</v>
          </cell>
          <cell r="AA3307">
            <v>0</v>
          </cell>
          <cell r="AB3307" t="str">
            <v>Non</v>
          </cell>
          <cell r="AC3307" t="str">
            <v>Oui</v>
          </cell>
          <cell r="AD3307">
            <v>1.45</v>
          </cell>
          <cell r="AE3307">
            <v>1.7</v>
          </cell>
        </row>
        <row r="3308">
          <cell r="A3308" t="str">
            <v>LU0367334975</v>
          </cell>
          <cell r="B3308" t="str">
            <v>SLF (Lux) Multi Asset Growth R</v>
          </cell>
          <cell r="C3308" t="str">
            <v/>
          </cell>
          <cell r="D3308">
            <v>13</v>
          </cell>
          <cell r="E3308" t="str">
            <v>SICAV</v>
          </cell>
          <cell r="F3308" t="str">
            <v>Swiss Life AM</v>
          </cell>
          <cell r="G3308" t="str">
            <v>Swiss Life Asset Managers Luxembourg</v>
          </cell>
          <cell r="H3308" t="str">
            <v>EUR</v>
          </cell>
          <cell r="I3308" t="str">
            <v>(JPM GBI broad hedged TR EUR) 30% + ( Euro Stoxx 50 NR EUR) 70%</v>
          </cell>
          <cell r="J3308" t="str">
            <v>www.swisslife-am.com</v>
          </cell>
          <cell r="K3308" t="str">
            <v>Mixtes EUR Dynamiques</v>
          </cell>
          <cell r="L3308" t="str">
            <v>Europe Fonds ouverts  - Allocation EUR Agressive - International</v>
          </cell>
          <cell r="M3308" t="str">
            <v>EADA</v>
          </cell>
          <cell r="N3308" t="str">
            <v>EADAA</v>
          </cell>
          <cell r="O3308" t="str">
            <v>Quotidien</v>
          </cell>
          <cell r="P3308" t="str">
            <v>Switzerland;Germany;France;Luxembourg;</v>
          </cell>
          <cell r="Q3308" t="str">
            <v>Non</v>
          </cell>
          <cell r="R3308" t="str">
            <v/>
          </cell>
          <cell r="S3308" t="str">
            <v>+ 85 ans</v>
          </cell>
          <cell r="T3308" t="str">
            <v>International</v>
          </cell>
          <cell r="U3308" t="str">
            <v>Global</v>
          </cell>
          <cell r="V3308">
            <v>5</v>
          </cell>
          <cell r="W3308" t="str">
            <v>Non</v>
          </cell>
          <cell r="X3308" t="str">
            <v>Cap</v>
          </cell>
          <cell r="Y3308" t="str">
            <v>15h00</v>
          </cell>
          <cell r="Z3308" t="str">
            <v>J+3</v>
          </cell>
          <cell r="AA3308">
            <v>0</v>
          </cell>
          <cell r="AB3308" t="str">
            <v>Non</v>
          </cell>
          <cell r="AC3308" t="str">
            <v>Oui</v>
          </cell>
          <cell r="AD3308">
            <v>1.7</v>
          </cell>
          <cell r="AE3308">
            <v>1.99</v>
          </cell>
        </row>
        <row r="3309">
          <cell r="A3309" t="str">
            <v>LU0367327417</v>
          </cell>
          <cell r="B3309" t="str">
            <v>SLF (Lux) Multi Asset Moderate R</v>
          </cell>
          <cell r="D3309">
            <v>14</v>
          </cell>
          <cell r="E3309" t="str">
            <v>SICAV</v>
          </cell>
          <cell r="F3309" t="str">
            <v>Swiss Life AM</v>
          </cell>
          <cell r="G3309" t="str">
            <v>Swiss Life Asset Managers Luxembourg</v>
          </cell>
          <cell r="H3309" t="str">
            <v>EUR</v>
          </cell>
          <cell r="I3309" t="str">
            <v>(JPM GBI broad hedged TR EUR) 70% + ( Euro Stoxx 50 NR EUR) 30%</v>
          </cell>
          <cell r="J3309" t="str">
            <v>www.swisslife-am.com</v>
          </cell>
          <cell r="K3309" t="str">
            <v>Mixtes EUR Prudents</v>
          </cell>
          <cell r="L3309" t="str">
            <v>Europe Fonds ouverts  - Allocation EUR Prudente - International</v>
          </cell>
          <cell r="M3309" t="str">
            <v>EAAA</v>
          </cell>
          <cell r="N3309" t="str">
            <v>EAAAA</v>
          </cell>
          <cell r="O3309" t="str">
            <v>Quotidien</v>
          </cell>
          <cell r="P3309" t="str">
            <v>Switzerland;Germany;France;Luxembourg;</v>
          </cell>
          <cell r="Q3309" t="str">
            <v>Non</v>
          </cell>
          <cell r="R3309" t="str">
            <v/>
          </cell>
          <cell r="S3309" t="str">
            <v>+ 85 ans</v>
          </cell>
          <cell r="T3309" t="str">
            <v>International</v>
          </cell>
          <cell r="U3309" t="str">
            <v>Global</v>
          </cell>
          <cell r="V3309">
            <v>4</v>
          </cell>
          <cell r="W3309" t="str">
            <v>Non</v>
          </cell>
          <cell r="X3309" t="str">
            <v>Cap</v>
          </cell>
          <cell r="Y3309" t="str">
            <v>12h00</v>
          </cell>
          <cell r="Z3309" t="str">
            <v>Cut Off: 12h00  Val:J+3 |à faire</v>
          </cell>
          <cell r="AA3309">
            <v>0</v>
          </cell>
          <cell r="AB3309" t="str">
            <v>Non</v>
          </cell>
          <cell r="AC3309" t="str">
            <v>Oui</v>
          </cell>
          <cell r="AD3309">
            <v>1.2</v>
          </cell>
          <cell r="AE3309">
            <v>1.42</v>
          </cell>
        </row>
        <row r="3310">
          <cell r="A3310" t="str">
            <v>LU1098217729</v>
          </cell>
          <cell r="B3310" t="str">
            <v>Swiss Life (LUX) Bd Em Mkts Corp R EUR H</v>
          </cell>
          <cell r="D3310">
            <v>5</v>
          </cell>
          <cell r="E3310" t="str">
            <v>SICAV</v>
          </cell>
          <cell r="F3310" t="str">
            <v>Swiss Life AM</v>
          </cell>
          <cell r="G3310" t="str">
            <v>Swiss Life Asset Managers Luxembourg</v>
          </cell>
          <cell r="H3310" t="str">
            <v>EUR</v>
          </cell>
          <cell r="I3310" t="str">
            <v>JPM CEMBI Broad Diversified IG TR USD</v>
          </cell>
          <cell r="J3310" t="str">
            <v>www.swisslife-am.com</v>
          </cell>
          <cell r="K3310" t="str">
            <v>Obligations Marchés Emergents</v>
          </cell>
          <cell r="L3310" t="str">
            <v>Europe Fonds ouverts  - Obligations Marchés Emergents Emprunts Privés Dominante EUR</v>
          </cell>
          <cell r="M3310" t="str">
            <v>BDRB</v>
          </cell>
          <cell r="N3310" t="str">
            <v>BDRBA</v>
          </cell>
          <cell r="O3310" t="str">
            <v>Quotidien</v>
          </cell>
          <cell r="P3310" t="str">
            <v>Switzerland;Germany;France;Luxembourg;</v>
          </cell>
          <cell r="Q3310" t="str">
            <v>Non</v>
          </cell>
          <cell r="R3310" t="str">
            <v/>
          </cell>
          <cell r="S3310" t="str">
            <v>+ 85 ans</v>
          </cell>
          <cell r="T3310" t="str">
            <v>Marchés Emergents</v>
          </cell>
          <cell r="U3310" t="str">
            <v>Global Emerging Mkts</v>
          </cell>
          <cell r="V3310">
            <v>3</v>
          </cell>
          <cell r="W3310" t="str">
            <v>Non</v>
          </cell>
          <cell r="X3310" t="str">
            <v>Cap</v>
          </cell>
          <cell r="Y3310" t="str">
            <v>15h00</v>
          </cell>
          <cell r="Z3310" t="str">
            <v>J+3</v>
          </cell>
          <cell r="AA3310">
            <v>0</v>
          </cell>
          <cell r="AB3310" t="str">
            <v>Non</v>
          </cell>
          <cell r="AC3310" t="str">
            <v>Oui</v>
          </cell>
          <cell r="AD3310">
            <v>1.5</v>
          </cell>
          <cell r="AE3310">
            <v>1.42</v>
          </cell>
        </row>
        <row r="3311">
          <cell r="A3311" t="str">
            <v>LU1055220450</v>
          </cell>
          <cell r="B3311" t="str">
            <v>Swiss Life (LUX) Equity USA R USD Cap</v>
          </cell>
          <cell r="D3311">
            <v>5</v>
          </cell>
          <cell r="E3311" t="str">
            <v>SICAV</v>
          </cell>
          <cell r="F3311" t="str">
            <v>Swiss Life AM</v>
          </cell>
          <cell r="G3311" t="str">
            <v>Swiss Life Asset Managers Luxembourg</v>
          </cell>
          <cell r="H3311" t="str">
            <v>USD</v>
          </cell>
          <cell r="I3311" t="str">
            <v>S&amp;P 500 TR USD</v>
          </cell>
          <cell r="J3311" t="str">
            <v>www.swisslife-am.com</v>
          </cell>
          <cell r="K3311" t="str">
            <v>Actions US Grandes Capitalisations Mixte</v>
          </cell>
          <cell r="L3311" t="str">
            <v>Europe Fonds ouverts  - Actions Etats-Unis Gdes Cap. Mixte</v>
          </cell>
          <cell r="M3311" t="str">
            <v>FFAC</v>
          </cell>
          <cell r="N3311" t="str">
            <v>FFACA</v>
          </cell>
          <cell r="O3311" t="str">
            <v>Quotidien</v>
          </cell>
          <cell r="P3311" t="str">
            <v>Switzerland;Germany;France;Luxembourg;</v>
          </cell>
          <cell r="Q3311" t="str">
            <v>Non</v>
          </cell>
          <cell r="R3311" t="str">
            <v/>
          </cell>
          <cell r="S3311" t="str">
            <v/>
          </cell>
          <cell r="T3311" t="str">
            <v>Amérique du Nord</v>
          </cell>
          <cell r="U3311" t="str">
            <v>États-Unis d'Amérique</v>
          </cell>
          <cell r="V3311">
            <v>6</v>
          </cell>
          <cell r="W3311" t="str">
            <v>Non</v>
          </cell>
          <cell r="X3311" t="str">
            <v>Cap</v>
          </cell>
          <cell r="Y3311" t="str">
            <v>15h00</v>
          </cell>
          <cell r="Z3311" t="str">
            <v>J+3</v>
          </cell>
          <cell r="AA3311">
            <v>0</v>
          </cell>
          <cell r="AB3311" t="str">
            <v>Non</v>
          </cell>
          <cell r="AC3311" t="str">
            <v>Oui</v>
          </cell>
          <cell r="AD3311">
            <v>1.5</v>
          </cell>
          <cell r="AE3311">
            <v>1.63</v>
          </cell>
        </row>
        <row r="3312">
          <cell r="A3312" t="str">
            <v>FR0010956912</v>
          </cell>
          <cell r="B3312" t="str">
            <v>SwissLife Dynapierre C</v>
          </cell>
          <cell r="C3312" t="str">
            <v>OPCI, non MSD</v>
          </cell>
          <cell r="D3312">
            <v>16</v>
          </cell>
          <cell r="E3312" t="str">
            <v>OPCI (2)</v>
          </cell>
          <cell r="F3312" t="str">
            <v>Swiss Life AM</v>
          </cell>
          <cell r="G3312" t="str">
            <v>Swiss Life Asset Managers France</v>
          </cell>
          <cell r="H3312" t="str">
            <v>EUR</v>
          </cell>
          <cell r="I3312" t="str">
            <v>Pas d'indice de référence</v>
          </cell>
          <cell r="J3312" t="str">
            <v>www.swisslife-am.com</v>
          </cell>
          <cell r="K3312" t="str">
            <v>OPCI - Organisme de Placement Collectif Immobilier - 3% de frais acquis à l'OPCI (3)</v>
          </cell>
          <cell r="L3312" t="str">
            <v>OPCI (1)</v>
          </cell>
          <cell r="M3312" t="str">
            <v>HB10</v>
          </cell>
          <cell r="N3312" t="str">
            <v>HB10A</v>
          </cell>
          <cell r="O3312" t="str">
            <v>Bimensuel</v>
          </cell>
          <cell r="P3312" t="str">
            <v>France</v>
          </cell>
          <cell r="Q3312" t="str">
            <v>Non</v>
          </cell>
          <cell r="R3312" t="str">
            <v/>
          </cell>
          <cell r="S3312" t="str">
            <v>+ 85 ans</v>
          </cell>
          <cell r="T3312" t="str">
            <v>Europe</v>
          </cell>
          <cell r="U3312" t="str">
            <v>Europe</v>
          </cell>
          <cell r="V3312">
            <v>4</v>
          </cell>
          <cell r="W3312" t="str">
            <v>Non</v>
          </cell>
          <cell r="X3312" t="str">
            <v>Dist</v>
          </cell>
          <cell r="Y3312" t="str">
            <v>J-2 (fin de mois)</v>
          </cell>
          <cell r="Z3312" t="str">
            <v>Règl. J-2 / Livr. J+10 min (fin de mois)</v>
          </cell>
          <cell r="AA3312" t="str">
            <v>Label ISR 01/2022</v>
          </cell>
          <cell r="AB3312" t="str">
            <v>Oui</v>
          </cell>
          <cell r="AC3312" t="str">
            <v>Non</v>
          </cell>
          <cell r="AD3312">
            <v>2</v>
          </cell>
          <cell r="AE3312">
            <v>1.6</v>
          </cell>
        </row>
        <row r="3313">
          <cell r="A3313" t="str">
            <v>FR0013219722</v>
          </cell>
          <cell r="B3313" t="str">
            <v>SwissLife Dynapierre P</v>
          </cell>
          <cell r="C3313" t="str">
            <v>OPCI, non MSD</v>
          </cell>
          <cell r="D3313">
            <v>2</v>
          </cell>
          <cell r="E3313" t="str">
            <v>OPCI (2)</v>
          </cell>
          <cell r="F3313" t="str">
            <v>Swiss Life AM</v>
          </cell>
          <cell r="G3313" t="str">
            <v>Swiss Life Asset Managers France</v>
          </cell>
          <cell r="H3313" t="str">
            <v>EUR</v>
          </cell>
          <cell r="I3313" t="str">
            <v>Pas d'indice de référence</v>
          </cell>
          <cell r="J3313" t="str">
            <v>www.swisslife-am.com</v>
          </cell>
          <cell r="K3313" t="str">
            <v>OPCI - Organisme de Placement Collectif Immobilier - 3% de frais acquis à l'OPCI (3)</v>
          </cell>
          <cell r="L3313" t="str">
            <v>OPCI (1)</v>
          </cell>
          <cell r="M3313" t="str">
            <v>HB10</v>
          </cell>
          <cell r="N3313" t="str">
            <v>HB10A</v>
          </cell>
          <cell r="O3313" t="str">
            <v>Bimensuel</v>
          </cell>
          <cell r="Q3313" t="str">
            <v>Non</v>
          </cell>
          <cell r="R3313" t="str">
            <v/>
          </cell>
          <cell r="S3313" t="str">
            <v>+ 85 ans</v>
          </cell>
          <cell r="T3313" t="str">
            <v>Europe</v>
          </cell>
          <cell r="U3313" t="str">
            <v>Europe</v>
          </cell>
          <cell r="V3313">
            <v>4</v>
          </cell>
          <cell r="X3313" t="str">
            <v>Dist</v>
          </cell>
          <cell r="AA3313" t="str">
            <v>Label ISR 01/2022</v>
          </cell>
          <cell r="AB3313" t="str">
            <v>Oui</v>
          </cell>
          <cell r="AC3313" t="str">
            <v>Non</v>
          </cell>
          <cell r="AD3313">
            <v>2</v>
          </cell>
          <cell r="AE3313">
            <v>1.74</v>
          </cell>
        </row>
        <row r="3314">
          <cell r="A3314" t="str">
            <v>FR0013458726</v>
          </cell>
          <cell r="B3314" t="str">
            <v>SLF (F) Bond Global Inflation SF</v>
          </cell>
          <cell r="C3314" t="str">
            <v>Pas Quantalys, AFM OK au 27/11/2020</v>
          </cell>
          <cell r="D3314">
            <v>2</v>
          </cell>
          <cell r="E3314" t="str">
            <v>FCP</v>
          </cell>
          <cell r="F3314" t="str">
            <v>Swiss Life AM</v>
          </cell>
          <cell r="G3314" t="str">
            <v>Swiss Life Asset Managers France</v>
          </cell>
          <cell r="H3314" t="str">
            <v>EUR</v>
          </cell>
          <cell r="I3314" t="str">
            <v>BBgBarc Gbl Infl Linked TR Hdg EUR</v>
          </cell>
          <cell r="J3314" t="str">
            <v>www.swisslife-am.com</v>
          </cell>
          <cell r="K3314" t="str">
            <v>Obligations Indexées Inflation Couverte</v>
          </cell>
          <cell r="L3314" t="str">
            <v>Europe Fonds ouverts  - Obligations Internationales Indexées sur l'Inflation Couvertes en EUR</v>
          </cell>
          <cell r="M3314" t="str">
            <v>BABC</v>
          </cell>
          <cell r="N3314" t="str">
            <v>BABCA</v>
          </cell>
          <cell r="O3314" t="str">
            <v>Quotidien</v>
          </cell>
          <cell r="P3314" t="str">
            <v>Switzerland;France;</v>
          </cell>
          <cell r="Q3314" t="str">
            <v>Non</v>
          </cell>
          <cell r="R3314" t="str">
            <v/>
          </cell>
          <cell r="S3314" t="str">
            <v>+ 85 ans</v>
          </cell>
          <cell r="T3314" t="str">
            <v>International</v>
          </cell>
          <cell r="U3314" t="str">
            <v>Global</v>
          </cell>
          <cell r="V3314">
            <v>3</v>
          </cell>
          <cell r="W3314" t="str">
            <v>Non</v>
          </cell>
          <cell r="X3314" t="str">
            <v>Cap</v>
          </cell>
          <cell r="Y3314" t="str">
            <v>11h00</v>
          </cell>
          <cell r="Z3314" t="str">
            <v>Cut Off: 11h00  Val:J+1  DE:</v>
          </cell>
          <cell r="AB3314" t="str">
            <v>Non</v>
          </cell>
          <cell r="AC3314" t="str">
            <v>Oui</v>
          </cell>
          <cell r="AD3314">
            <v>1.96</v>
          </cell>
          <cell r="AE3314">
            <v>1.85</v>
          </cell>
        </row>
        <row r="3315">
          <cell r="A3315" t="str">
            <v>FR0010568717</v>
          </cell>
          <cell r="B3315" t="str">
            <v>SLF (F) Cash Euro</v>
          </cell>
          <cell r="C3315" t="str">
            <v/>
          </cell>
          <cell r="D3315">
            <v>0</v>
          </cell>
          <cell r="E3315" t="str">
            <v>FCP</v>
          </cell>
          <cell r="F3315" t="str">
            <v>Swiss Life AM</v>
          </cell>
          <cell r="G3315" t="str">
            <v>Swiss Life Asset Managers France</v>
          </cell>
          <cell r="H3315" t="str">
            <v>EUR</v>
          </cell>
          <cell r="I3315" t="str">
            <v>Eonia</v>
          </cell>
          <cell r="J3315" t="str">
            <v>www.swisslife-am.com</v>
          </cell>
          <cell r="K3315" t="str">
            <v>Monétaire EUR Court Terme</v>
          </cell>
          <cell r="L3315" t="str">
            <v>Europe Fonds ouverts  - Monétaires EUR Court Terme</v>
          </cell>
          <cell r="M3315" t="str">
            <v>A0AA</v>
          </cell>
          <cell r="N3315" t="str">
            <v>A0AAA</v>
          </cell>
          <cell r="O3315" t="str">
            <v>Quotidien</v>
          </cell>
          <cell r="P3315" t="str">
            <v>Germany;France;</v>
          </cell>
          <cell r="Q3315" t="str">
            <v>Non</v>
          </cell>
          <cell r="R3315" t="str">
            <v/>
          </cell>
          <cell r="S3315" t="str">
            <v>+ 85 ans</v>
          </cell>
          <cell r="T3315" t="str">
            <v>Zone Euro</v>
          </cell>
          <cell r="U3315" t="str">
            <v>Euroland</v>
          </cell>
          <cell r="V3315">
            <v>1</v>
          </cell>
          <cell r="W3315" t="str">
            <v>Non</v>
          </cell>
          <cell r="X3315" t="str">
            <v>Cap</v>
          </cell>
          <cell r="AB3315" t="str">
            <v>Non</v>
          </cell>
          <cell r="AC3315" t="str">
            <v>Oui</v>
          </cell>
          <cell r="AD3315">
            <v>0.3</v>
          </cell>
          <cell r="AE3315">
            <v>0.12</v>
          </cell>
        </row>
        <row r="3316">
          <cell r="A3316" t="str">
            <v>FR0013458742</v>
          </cell>
          <cell r="B3316" t="str">
            <v>SLF (F) Equity Euro Zone Minimum Vol SF</v>
          </cell>
          <cell r="C3316" t="str">
            <v>Pas MS, Pas Quantalys, AFM OK au 27/11/2020</v>
          </cell>
          <cell r="D3316">
            <v>2</v>
          </cell>
          <cell r="E3316" t="str">
            <v>FCP</v>
          </cell>
          <cell r="F3316" t="str">
            <v>Swiss Life AM</v>
          </cell>
          <cell r="G3316" t="str">
            <v>Swiss Life Asset Managers France</v>
          </cell>
          <cell r="H3316" t="str">
            <v>EUR</v>
          </cell>
          <cell r="I3316" t="str">
            <v>MSCI Euro NR EUR</v>
          </cell>
          <cell r="J3316" t="str">
            <v>www.swisslife-am.com</v>
          </cell>
          <cell r="K3316" t="str">
            <v>Actions Zone Euro Grandes Capitalisations</v>
          </cell>
          <cell r="L3316" t="str">
            <v>Europe Fonds ouverts  - Actions Zone Euro Grandes Cap.</v>
          </cell>
          <cell r="M3316" t="str">
            <v>FBAA</v>
          </cell>
          <cell r="N3316" t="str">
            <v>FBAAA</v>
          </cell>
          <cell r="O3316" t="str">
            <v>Quotidien</v>
          </cell>
          <cell r="P3316" t="str">
            <v>Switzerland;France;</v>
          </cell>
          <cell r="Q3316" t="str">
            <v>Oui</v>
          </cell>
          <cell r="R3316" t="str">
            <v/>
          </cell>
          <cell r="S3316" t="str">
            <v>+ 85 ans</v>
          </cell>
          <cell r="T3316" t="str">
            <v>Zone Euro</v>
          </cell>
          <cell r="U3316" t="str">
            <v>Euroland</v>
          </cell>
          <cell r="V3316">
            <v>5</v>
          </cell>
          <cell r="W3316" t="str">
            <v>Non</v>
          </cell>
          <cell r="X3316" t="str">
            <v>Cap</v>
          </cell>
          <cell r="Y3316" t="str">
            <v>11h00</v>
          </cell>
          <cell r="Z3316" t="str">
            <v>Cut Off: 11h00  Val:J+1? DE:3%</v>
          </cell>
          <cell r="AA3316" t="str">
            <v>label ISR 12/2020</v>
          </cell>
          <cell r="AB3316" t="str">
            <v>Oui</v>
          </cell>
          <cell r="AC3316" t="str">
            <v>Oui</v>
          </cell>
          <cell r="AD3316">
            <v>2.46</v>
          </cell>
          <cell r="AE3316">
            <v>3.39</v>
          </cell>
        </row>
        <row r="3317">
          <cell r="A3317" t="str">
            <v>FR0010556886</v>
          </cell>
          <cell r="B3317" t="str">
            <v>SLF (F) Multi Asset Moderate I</v>
          </cell>
          <cell r="C3317" t="str">
            <v>Evolution du SRRI qui passe de 3 à 4 en Janvier 2021</v>
          </cell>
          <cell r="D3317">
            <v>1</v>
          </cell>
          <cell r="E3317" t="str">
            <v>FCP</v>
          </cell>
          <cell r="F3317" t="str">
            <v>Swiss Life AM</v>
          </cell>
          <cell r="G3317" t="str">
            <v>Swiss Life Asset Managers France</v>
          </cell>
          <cell r="H3317" t="str">
            <v>EUR</v>
          </cell>
          <cell r="I3317" t="str">
            <v>(JPM GBI broad hedged TR EUR) 70% + ( Euro Stoxx 50 NR EUR) 30%</v>
          </cell>
          <cell r="J3317" t="str">
            <v>www.swisslife-am.com</v>
          </cell>
          <cell r="K3317" t="str">
            <v>Mixtes EUR Prudents</v>
          </cell>
          <cell r="L3317" t="str">
            <v>Europe Fonds ouverts  - Allocation EUR Prudente - International</v>
          </cell>
          <cell r="M3317" t="str">
            <v>EAAA</v>
          </cell>
          <cell r="N3317" t="str">
            <v>EAAAA</v>
          </cell>
          <cell r="O3317" t="str">
            <v>Quotidien</v>
          </cell>
          <cell r="P3317" t="str">
            <v>France</v>
          </cell>
          <cell r="Q3317" t="str">
            <v>Non</v>
          </cell>
          <cell r="R3317" t="str">
            <v/>
          </cell>
          <cell r="S3317" t="str">
            <v>+ 85 ans</v>
          </cell>
          <cell r="T3317" t="str">
            <v>International</v>
          </cell>
          <cell r="U3317" t="str">
            <v>Global</v>
          </cell>
          <cell r="V3317">
            <v>3</v>
          </cell>
          <cell r="W3317" t="str">
            <v>Non</v>
          </cell>
          <cell r="X3317" t="str">
            <v>Cap</v>
          </cell>
          <cell r="Y3317" t="str">
            <v>11h00</v>
          </cell>
          <cell r="Z3317" t="str">
            <v>J+1</v>
          </cell>
          <cell r="AB3317" t="str">
            <v>Non</v>
          </cell>
          <cell r="AC3317" t="str">
            <v>Oui</v>
          </cell>
          <cell r="AD3317">
            <v>0.6</v>
          </cell>
          <cell r="AE3317">
            <v>0.67</v>
          </cell>
        </row>
        <row r="3318">
          <cell r="A3318" t="str">
            <v>FR0013343126</v>
          </cell>
          <cell r="B3318" t="str">
            <v>SLF (F) Opportunité High Yield 2021 F</v>
          </cell>
          <cell r="C3318" t="str">
            <v>Clean share - non référencé car pas de clean share dansle socntrats déposés chez SLB</v>
          </cell>
          <cell r="D3318">
            <v>0</v>
          </cell>
          <cell r="E3318" t="str">
            <v>FCP</v>
          </cell>
          <cell r="F3318" t="str">
            <v>Swiss Life AM</v>
          </cell>
          <cell r="G3318" t="str">
            <v>Swiss Life Asset Managers France</v>
          </cell>
          <cell r="H3318" t="str">
            <v>EUR</v>
          </cell>
          <cell r="I3318" t="str">
            <v>Pas d'indice de référence</v>
          </cell>
          <cell r="J3318" t="str">
            <v>www.swisslife-am.com</v>
          </cell>
          <cell r="K3318" t="str">
            <v>Obligation Terme Fixe (3)</v>
          </cell>
          <cell r="L3318" t="str">
            <v>Europe Fonds ouverts  - Obligations à échéance</v>
          </cell>
          <cell r="M3318" t="str">
            <v>BBEA</v>
          </cell>
          <cell r="N3318" t="str">
            <v>BBEAA</v>
          </cell>
          <cell r="O3318" t="str">
            <v>Quotidien</v>
          </cell>
          <cell r="Q3318" t="str">
            <v>Non</v>
          </cell>
          <cell r="R3318" t="str">
            <v/>
          </cell>
          <cell r="S3318" t="str">
            <v>+ 85 ans</v>
          </cell>
          <cell r="T3318" t="str">
            <v>International</v>
          </cell>
          <cell r="U3318" t="str">
            <v>Global</v>
          </cell>
          <cell r="V3318">
            <v>4</v>
          </cell>
          <cell r="X3318" t="str">
            <v>Cap</v>
          </cell>
          <cell r="AB3318" t="str">
            <v>Non</v>
          </cell>
          <cell r="AC3318" t="str">
            <v>Oui</v>
          </cell>
          <cell r="AD3318">
            <v>0.7</v>
          </cell>
          <cell r="AE3318">
            <v>0.7</v>
          </cell>
        </row>
        <row r="3319">
          <cell r="A3319" t="str">
            <v>FR0013332525</v>
          </cell>
          <cell r="B3319" t="str">
            <v>SLF (F) Opportunité High Yield 2023 F</v>
          </cell>
          <cell r="C3319" t="str">
            <v>Clean share - non référencé car pas de clean share dansle socntrats déposés chez SLB</v>
          </cell>
          <cell r="D3319">
            <v>0</v>
          </cell>
          <cell r="E3319" t="str">
            <v>FCP</v>
          </cell>
          <cell r="F3319" t="str">
            <v>Swiss Life AM</v>
          </cell>
          <cell r="G3319" t="str">
            <v>Swiss Life Asset Managers France</v>
          </cell>
          <cell r="H3319" t="str">
            <v>EUR</v>
          </cell>
          <cell r="I3319" t="str">
            <v>Pas d'indice de référence</v>
          </cell>
          <cell r="J3319" t="str">
            <v>www.swisslife-am.com</v>
          </cell>
          <cell r="K3319" t="str">
            <v>Obligation Terme Fixe (3)</v>
          </cell>
          <cell r="L3319" t="str">
            <v>Europe Fonds ouverts  - Obligations à échéance</v>
          </cell>
          <cell r="M3319" t="str">
            <v>BBEA</v>
          </cell>
          <cell r="N3319" t="str">
            <v>BBEAA</v>
          </cell>
          <cell r="O3319" t="str">
            <v>Quotidien</v>
          </cell>
          <cell r="P3319" t="str">
            <v>France</v>
          </cell>
          <cell r="Q3319" t="str">
            <v>Non</v>
          </cell>
          <cell r="R3319" t="str">
            <v/>
          </cell>
          <cell r="S3319" t="str">
            <v>+ 85 ans</v>
          </cell>
          <cell r="T3319" t="str">
            <v>International</v>
          </cell>
          <cell r="U3319" t="str">
            <v>Global</v>
          </cell>
          <cell r="V3319">
            <v>4</v>
          </cell>
          <cell r="W3319" t="str">
            <v>Non</v>
          </cell>
          <cell r="X3319" t="str">
            <v>Cap</v>
          </cell>
          <cell r="AB3319" t="str">
            <v>Non</v>
          </cell>
          <cell r="AC3319" t="str">
            <v>Oui</v>
          </cell>
          <cell r="AD3319">
            <v>0.7</v>
          </cell>
          <cell r="AE3319">
            <v>0.7</v>
          </cell>
        </row>
        <row r="3320">
          <cell r="A3320" t="str">
            <v>FR0011060870</v>
          </cell>
          <cell r="B3320" t="str">
            <v>SLF (F) Short Term Euro I</v>
          </cell>
          <cell r="D3320">
            <v>0</v>
          </cell>
          <cell r="E3320" t="str">
            <v>FCP</v>
          </cell>
          <cell r="F3320" t="str">
            <v>Swiss Life AM</v>
          </cell>
          <cell r="G3320" t="str">
            <v>Swiss Life Asset Managers France</v>
          </cell>
          <cell r="H3320" t="str">
            <v>EUR</v>
          </cell>
          <cell r="I3320" t="str">
            <v>€STR capitalisé</v>
          </cell>
          <cell r="J3320" t="str">
            <v>www.swisslife-am.com</v>
          </cell>
          <cell r="K3320" t="str">
            <v>Fonds monétaire n'ayant pas vocation à être souscrit</v>
          </cell>
          <cell r="L3320" t="str">
            <v>Fonds monétaire n'ayant pas vocation à être souscrit</v>
          </cell>
          <cell r="M3320" t="str">
            <v>I000</v>
          </cell>
          <cell r="N3320" t="str">
            <v>I000A</v>
          </cell>
          <cell r="O3320" t="str">
            <v>Quotidien</v>
          </cell>
          <cell r="P3320" t="str">
            <v>France</v>
          </cell>
          <cell r="Q3320" t="str">
            <v>Non</v>
          </cell>
          <cell r="R3320" t="str">
            <v/>
          </cell>
          <cell r="S3320" t="str">
            <v>+ 85 ans</v>
          </cell>
          <cell r="T3320" t="str">
            <v>Zone Euro</v>
          </cell>
          <cell r="U3320" t="str">
            <v>Euroland</v>
          </cell>
          <cell r="V3320">
            <v>1</v>
          </cell>
          <cell r="W3320" t="str">
            <v>Non</v>
          </cell>
          <cell r="X3320" t="str">
            <v>Cap</v>
          </cell>
          <cell r="Y3320" t="str">
            <v>11h30</v>
          </cell>
          <cell r="Z3320" t="str">
            <v>J</v>
          </cell>
          <cell r="AA3320" t="str">
            <v>Label ISR 012021</v>
          </cell>
          <cell r="AB3320" t="str">
            <v>Oui</v>
          </cell>
          <cell r="AC3320" t="str">
            <v>Oui</v>
          </cell>
          <cell r="AD3320">
            <v>0.4</v>
          </cell>
          <cell r="AE3320">
            <v>0.15</v>
          </cell>
        </row>
        <row r="3321">
          <cell r="A3321" t="str">
            <v>FR0013301611</v>
          </cell>
          <cell r="B3321" t="str">
            <v>SLF (F) Short Term Euro P4</v>
          </cell>
          <cell r="D3321">
            <v>4</v>
          </cell>
          <cell r="E3321" t="str">
            <v>FCP</v>
          </cell>
          <cell r="F3321" t="str">
            <v>Swiss Life AM</v>
          </cell>
          <cell r="G3321" t="str">
            <v>Swiss Life Asset Managers France</v>
          </cell>
          <cell r="H3321" t="str">
            <v>EUR</v>
          </cell>
          <cell r="I3321" t="str">
            <v>€STR capitalisé</v>
          </cell>
          <cell r="J3321" t="str">
            <v>www.swisslife-am.com</v>
          </cell>
          <cell r="K3321" t="str">
            <v>Fonds monétaire n'ayant pas vocation à être souscrit</v>
          </cell>
          <cell r="L3321" t="str">
            <v>Fonds monétaire n'ayant pas vocation à être souscrit</v>
          </cell>
          <cell r="M3321" t="str">
            <v>I000</v>
          </cell>
          <cell r="N3321" t="str">
            <v>I000A</v>
          </cell>
          <cell r="O3321" t="str">
            <v>Quotidien</v>
          </cell>
          <cell r="P3321" t="str">
            <v>France</v>
          </cell>
          <cell r="Q3321" t="str">
            <v>Non</v>
          </cell>
          <cell r="R3321" t="str">
            <v/>
          </cell>
          <cell r="S3321" t="str">
            <v>+ 85 ans</v>
          </cell>
          <cell r="T3321" t="str">
            <v>Zone Euro</v>
          </cell>
          <cell r="U3321" t="str">
            <v>Euroland</v>
          </cell>
          <cell r="V3321">
            <v>1</v>
          </cell>
          <cell r="W3321" t="str">
            <v>Non</v>
          </cell>
          <cell r="X3321" t="str">
            <v>Cap</v>
          </cell>
          <cell r="Y3321" t="str">
            <v>11h30</v>
          </cell>
          <cell r="Z3321" t="str">
            <v>J</v>
          </cell>
          <cell r="AA3321" t="str">
            <v>Label ISR 012021</v>
          </cell>
          <cell r="AB3321" t="str">
            <v>Oui</v>
          </cell>
          <cell r="AC3321" t="str">
            <v>Oui</v>
          </cell>
          <cell r="AD3321">
            <v>0.8</v>
          </cell>
          <cell r="AE3321">
            <v>0.5</v>
          </cell>
        </row>
        <row r="3322">
          <cell r="A3322" t="str">
            <v>FR0013301637</v>
          </cell>
          <cell r="B3322" t="str">
            <v>SLF (F) Short Term Euro P5</v>
          </cell>
          <cell r="C3322" t="str">
            <v>Recyclage : les sommes pour lesquelles il n'a pas été demandé de recyclage avant le 11/10/2021 seront réinvesties sur le fonds Swiss Life Funds (Lux) Multi Asset Moderate R (LU0367327417), support désactivé dans KLIFE en 10/2021</v>
          </cell>
          <cell r="D3322">
            <v>0</v>
          </cell>
          <cell r="E3322" t="str">
            <v>FCP</v>
          </cell>
          <cell r="F3322" t="str">
            <v>Swiss Life AM</v>
          </cell>
          <cell r="G3322" t="str">
            <v>Swiss Life Asset Managers France</v>
          </cell>
          <cell r="H3322" t="str">
            <v>EUR</v>
          </cell>
          <cell r="I3322" t="str">
            <v>€STR capitalisé</v>
          </cell>
          <cell r="J3322" t="str">
            <v>www.swisslife-am.com</v>
          </cell>
          <cell r="K3322" t="str">
            <v>Monétaire EUR Court Terme</v>
          </cell>
          <cell r="L3322" t="str">
            <v>Europe Fonds ouverts  - Monétaires EUR Court Terme</v>
          </cell>
          <cell r="M3322" t="str">
            <v>A0AA</v>
          </cell>
          <cell r="N3322" t="str">
            <v>A0AAA</v>
          </cell>
          <cell r="O3322" t="str">
            <v>Quotidien</v>
          </cell>
          <cell r="P3322" t="str">
            <v>France</v>
          </cell>
          <cell r="Q3322" t="str">
            <v>Non</v>
          </cell>
          <cell r="R3322" t="str">
            <v/>
          </cell>
          <cell r="S3322" t="str">
            <v/>
          </cell>
          <cell r="T3322" t="str">
            <v>Zone Euro</v>
          </cell>
          <cell r="U3322" t="str">
            <v>Euroland</v>
          </cell>
          <cell r="V3322">
            <v>6</v>
          </cell>
          <cell r="W3322" t="str">
            <v>Non</v>
          </cell>
          <cell r="X3322" t="str">
            <v>Cap</v>
          </cell>
          <cell r="Y3322" t="str">
            <v>11h30</v>
          </cell>
          <cell r="Z3322" t="str">
            <v>J</v>
          </cell>
          <cell r="AA3322" t="str">
            <v>Label ISR 012021</v>
          </cell>
          <cell r="AB3322" t="str">
            <v>Oui</v>
          </cell>
          <cell r="AC3322" t="str">
            <v>Oui</v>
          </cell>
          <cell r="AD3322">
            <v>0.8</v>
          </cell>
          <cell r="AE3322">
            <v>0.25</v>
          </cell>
        </row>
        <row r="3323">
          <cell r="A3323" t="str">
            <v>FR0014003FX9</v>
          </cell>
          <cell r="B3323" t="str">
            <v>SLF (F) Short Term Euro P6</v>
          </cell>
          <cell r="E3323" t="str">
            <v>FCP</v>
          </cell>
          <cell r="F3323" t="str">
            <v>Swiss Life AM</v>
          </cell>
          <cell r="G3323" t="str">
            <v>Swiss Life Asset Managers France</v>
          </cell>
          <cell r="H3323" t="str">
            <v>EUR</v>
          </cell>
          <cell r="I3323" t="str">
            <v>€STR capitalisé</v>
          </cell>
          <cell r="J3323" t="str">
            <v>www.swisslife-am.com</v>
          </cell>
          <cell r="K3323" t="str">
            <v>Fonds monétaire n'ayant pas vocation à être souscrit</v>
          </cell>
          <cell r="L3323" t="str">
            <v>Fonds monétaire n'ayant pas vocation à être souscrit</v>
          </cell>
          <cell r="M3323" t="str">
            <v>I000</v>
          </cell>
          <cell r="N3323" t="str">
            <v>I000A</v>
          </cell>
          <cell r="O3323" t="str">
            <v>Quotidien</v>
          </cell>
          <cell r="P3323" t="str">
            <v>France</v>
          </cell>
          <cell r="Q3323" t="str">
            <v>Non</v>
          </cell>
          <cell r="R3323" t="str">
            <v/>
          </cell>
          <cell r="S3323" t="str">
            <v>+ 85 ans</v>
          </cell>
          <cell r="T3323" t="str">
            <v>Zone Euro</v>
          </cell>
          <cell r="U3323" t="str">
            <v>Euroland</v>
          </cell>
          <cell r="V3323">
            <v>2</v>
          </cell>
          <cell r="W3323" t="str">
            <v>Non</v>
          </cell>
          <cell r="X3323" t="str">
            <v>Cap</v>
          </cell>
          <cell r="Y3323" t="str">
            <v>11h30</v>
          </cell>
          <cell r="Z3323" t="str">
            <v>J</v>
          </cell>
          <cell r="AA3323" t="str">
            <v>Label ISR 062021</v>
          </cell>
          <cell r="AB3323" t="str">
            <v>Oui</v>
          </cell>
          <cell r="AC3323" t="str">
            <v>Oui</v>
          </cell>
          <cell r="AD3323">
            <v>0.8</v>
          </cell>
          <cell r="AE3323">
            <v>0.25</v>
          </cell>
        </row>
        <row r="3324">
          <cell r="A3324" t="str">
            <v>LU2083923529</v>
          </cell>
          <cell r="B3324" t="str">
            <v>SLF (LUX) Multi Asset Balanced SF</v>
          </cell>
          <cell r="D3324">
            <v>2</v>
          </cell>
          <cell r="E3324" t="str">
            <v>SICAV</v>
          </cell>
          <cell r="F3324" t="str">
            <v>Swiss Life AM</v>
          </cell>
          <cell r="G3324" t="str">
            <v>Swiss Life Asset Managers Luxembourg</v>
          </cell>
          <cell r="H3324" t="str">
            <v>EUR</v>
          </cell>
          <cell r="I3324" t="str">
            <v>(JPM GBI broad hedged TR EUR) 50.000% + ( DJ EURO STOXX 50 TR EUR) 50.000%</v>
          </cell>
          <cell r="J3324" t="str">
            <v>www.swisslife-am.com</v>
          </cell>
          <cell r="K3324" t="str">
            <v>Mixtes EUR Equilibrés</v>
          </cell>
          <cell r="L3324" t="str">
            <v>Europe Fonds ouverts  - Allocation EUR Modérée - International</v>
          </cell>
          <cell r="M3324" t="str">
            <v>EABA</v>
          </cell>
          <cell r="N3324" t="str">
            <v>EABAA</v>
          </cell>
          <cell r="O3324" t="str">
            <v>Quotidien</v>
          </cell>
          <cell r="P3324" t="str">
            <v>Switzerland;Germany;France;Luxembourg;</v>
          </cell>
          <cell r="Q3324" t="str">
            <v>Non</v>
          </cell>
          <cell r="R3324" t="str">
            <v/>
          </cell>
          <cell r="S3324" t="str">
            <v>+ 85 ans</v>
          </cell>
          <cell r="T3324" t="str">
            <v>International</v>
          </cell>
          <cell r="U3324" t="str">
            <v>Global</v>
          </cell>
          <cell r="V3324">
            <v>4</v>
          </cell>
          <cell r="W3324" t="str">
            <v>Non</v>
          </cell>
          <cell r="X3324" t="str">
            <v>Cap</v>
          </cell>
          <cell r="Y3324" t="str">
            <v>12h00</v>
          </cell>
          <cell r="Z3324" t="str">
            <v>Cut Off: 12h00  Val:J+3 |à faire</v>
          </cell>
          <cell r="AB3324" t="str">
            <v>Non</v>
          </cell>
          <cell r="AC3324" t="str">
            <v>Oui</v>
          </cell>
          <cell r="AD3324">
            <v>2.41</v>
          </cell>
          <cell r="AE3324">
            <v>2.64</v>
          </cell>
        </row>
        <row r="3325">
          <cell r="A3325" t="str">
            <v>LU2083923875</v>
          </cell>
          <cell r="B3325" t="str">
            <v>SLF (Lux) Multi Asset Growth SF</v>
          </cell>
          <cell r="D3325">
            <v>2</v>
          </cell>
          <cell r="E3325" t="str">
            <v>SICAV</v>
          </cell>
          <cell r="F3325" t="str">
            <v>Swiss Life AM</v>
          </cell>
          <cell r="G3325" t="str">
            <v>Swiss Life Asset Managers Luxembourg</v>
          </cell>
          <cell r="H3325" t="str">
            <v>EUR</v>
          </cell>
          <cell r="I3325" t="str">
            <v>(JPM GBI broad hedged TR EUR) 30.000% + ( EURO STOXX 50 NR EUR) 70.000%</v>
          </cell>
          <cell r="J3325" t="str">
            <v>www.swisslife-am.com</v>
          </cell>
          <cell r="K3325" t="str">
            <v>Mixtes EUR Dynamiques</v>
          </cell>
          <cell r="L3325" t="str">
            <v>Europe Fonds ouverts  - Allocation EUR Agressive - International</v>
          </cell>
          <cell r="M3325" t="str">
            <v>EADA</v>
          </cell>
          <cell r="N3325" t="str">
            <v>EADAA</v>
          </cell>
          <cell r="O3325" t="str">
            <v>Quotidien</v>
          </cell>
          <cell r="P3325" t="str">
            <v>Switzerland;Germany;France;Luxembourg;</v>
          </cell>
          <cell r="Q3325" t="str">
            <v>Non</v>
          </cell>
          <cell r="R3325" t="str">
            <v/>
          </cell>
          <cell r="S3325" t="str">
            <v>+ 85 ans</v>
          </cell>
          <cell r="T3325" t="str">
            <v>International</v>
          </cell>
          <cell r="U3325" t="str">
            <v>Global</v>
          </cell>
          <cell r="V3325">
            <v>5</v>
          </cell>
          <cell r="W3325" t="str">
            <v>Non</v>
          </cell>
          <cell r="X3325" t="str">
            <v>Cap</v>
          </cell>
          <cell r="Y3325" t="str">
            <v>15h00</v>
          </cell>
          <cell r="Z3325" t="str">
            <v>J+3</v>
          </cell>
          <cell r="AB3325" t="str">
            <v>Non</v>
          </cell>
          <cell r="AC3325" t="str">
            <v>Oui</v>
          </cell>
          <cell r="AD3325">
            <v>2.66</v>
          </cell>
          <cell r="AE3325">
            <v>2.93</v>
          </cell>
        </row>
        <row r="3326">
          <cell r="A3326" t="str">
            <v>LU2083923446</v>
          </cell>
          <cell r="B3326" t="str">
            <v>SLF (Lux) Multi Asset Moderate SF</v>
          </cell>
          <cell r="D3326">
            <v>2</v>
          </cell>
          <cell r="E3326" t="str">
            <v>SICAV</v>
          </cell>
          <cell r="F3326" t="str">
            <v>Swiss Life AM</v>
          </cell>
          <cell r="G3326" t="str">
            <v>Swiss Life Asset Managers Luxembourg</v>
          </cell>
          <cell r="H3326" t="str">
            <v>EUR</v>
          </cell>
          <cell r="I3326" t="str">
            <v>(JPM GBI broad hedged TR EUR) 70.000% + ( EURO STOXX 50 NR EUR) 30.000%</v>
          </cell>
          <cell r="J3326" t="str">
            <v>www.swisslife-am.com</v>
          </cell>
          <cell r="K3326" t="str">
            <v>Mixtes EUR Prudents</v>
          </cell>
          <cell r="L3326" t="str">
            <v>Europe Fonds ouverts  - Allocation EUR Prudente - International</v>
          </cell>
          <cell r="M3326" t="str">
            <v>EAAA</v>
          </cell>
          <cell r="N3326" t="str">
            <v>EAAAA</v>
          </cell>
          <cell r="O3326" t="str">
            <v>Quotidien</v>
          </cell>
          <cell r="P3326" t="str">
            <v>Switzerland;Germany;France;Luxembourg;</v>
          </cell>
          <cell r="Q3326" t="str">
            <v>Non</v>
          </cell>
          <cell r="R3326" t="str">
            <v/>
          </cell>
          <cell r="S3326" t="str">
            <v>+ 85 ans</v>
          </cell>
          <cell r="T3326" t="str">
            <v>International</v>
          </cell>
          <cell r="U3326" t="str">
            <v>Global</v>
          </cell>
          <cell r="V3326">
            <v>4</v>
          </cell>
          <cell r="W3326" t="str">
            <v>Non</v>
          </cell>
          <cell r="X3326" t="str">
            <v>Cap</v>
          </cell>
          <cell r="Y3326" t="str">
            <v>12h00</v>
          </cell>
          <cell r="Z3326" t="str">
            <v>Cut Off: 12h00  Val:J+3 |à faire</v>
          </cell>
          <cell r="AB3326" t="str">
            <v>Non</v>
          </cell>
          <cell r="AC3326" t="str">
            <v>Oui</v>
          </cell>
          <cell r="AD3326">
            <v>2.16</v>
          </cell>
          <cell r="AE3326">
            <v>2.37</v>
          </cell>
        </row>
        <row r="3327">
          <cell r="A3327" t="str">
            <v>LU2182441571</v>
          </cell>
          <cell r="B3327" t="str">
            <v>Swiss Life (LUX) Bd HY Op 2026 R EUR Acc</v>
          </cell>
          <cell r="C3327" t="str">
            <v>Fin du produit 30/06/2026 - AVENANT SPECIFIQUE / VERIFIER ARE grille</v>
          </cell>
          <cell r="D3327">
            <v>7</v>
          </cell>
          <cell r="E3327" t="str">
            <v>SICAV</v>
          </cell>
          <cell r="F3327" t="str">
            <v>Swiss Life AM</v>
          </cell>
          <cell r="G3327" t="str">
            <v>Swiss Life Asset Managers Luxembourg</v>
          </cell>
          <cell r="H3327" t="str">
            <v>EUR</v>
          </cell>
          <cell r="I3327" t="str">
            <v>Pas d'indice de référence</v>
          </cell>
          <cell r="J3327" t="str">
            <v>www.swisslife-am.com</v>
          </cell>
          <cell r="K3327" t="str">
            <v>Obligation Terme Fixe (3)</v>
          </cell>
          <cell r="L3327" t="str">
            <v>Europe Fonds ouverts  - Obligations à échéance</v>
          </cell>
          <cell r="M3327" t="str">
            <v>BBEA</v>
          </cell>
          <cell r="N3327" t="str">
            <v>BBEAA</v>
          </cell>
          <cell r="O3327" t="str">
            <v>Quotidien</v>
          </cell>
          <cell r="P3327" t="str">
            <v>Luxembourg</v>
          </cell>
          <cell r="Q3327">
            <v>0</v>
          </cell>
          <cell r="R3327" t="str">
            <v/>
          </cell>
          <cell r="S3327" t="str">
            <v>+ 85 ans</v>
          </cell>
          <cell r="T3327" t="str">
            <v>International</v>
          </cell>
          <cell r="U3327" t="str">
            <v>Global</v>
          </cell>
          <cell r="V3327">
            <v>4</v>
          </cell>
          <cell r="W3327" t="str">
            <v>Non</v>
          </cell>
          <cell r="X3327" t="str">
            <v>Cap</v>
          </cell>
          <cell r="Y3327" t="str">
            <v>15H00</v>
          </cell>
          <cell r="Z3327" t="str">
            <v>J+2</v>
          </cell>
          <cell r="AA3327">
            <v>0</v>
          </cell>
          <cell r="AB3327" t="str">
            <v>Non</v>
          </cell>
          <cell r="AC3327" t="str">
            <v>Oui</v>
          </cell>
          <cell r="AD3327">
            <v>1.5</v>
          </cell>
          <cell r="AE3327">
            <v>1.35</v>
          </cell>
        </row>
        <row r="3328">
          <cell r="A3328" t="str">
            <v>FR0014003HC9</v>
          </cell>
          <cell r="B3328" t="str">
            <v>Swiss Life Funds (F) Multi Asset Tempo SF</v>
          </cell>
          <cell r="C3328" t="str">
            <v>Lancement le 20/10/2021</v>
          </cell>
          <cell r="E3328" t="str">
            <v>FCP</v>
          </cell>
          <cell r="F3328" t="str">
            <v>Swiss Life AM</v>
          </cell>
          <cell r="G3328" t="str">
            <v>Swiss Life Asset Managers Luxembourg</v>
          </cell>
          <cell r="H3328" t="str">
            <v>EUR</v>
          </cell>
          <cell r="I3328" t="str">
            <v>(JPM GBI broad hedged TR EUR) 85.000% + ( DJ EURO STOXX 50 TR EUR) 15.000%</v>
          </cell>
          <cell r="J3328" t="str">
            <v>www.swisslife-am.com</v>
          </cell>
          <cell r="K3328" t="str">
            <v>Mixtes EUR Prudents</v>
          </cell>
          <cell r="L3328" t="str">
            <v>Europe Fonds ouverts  - Allocation EUR Prudente - International</v>
          </cell>
          <cell r="M3328" t="str">
            <v>EAAA</v>
          </cell>
          <cell r="N3328" t="str">
            <v>EAAAA</v>
          </cell>
          <cell r="O3328" t="str">
            <v>Quotidien</v>
          </cell>
          <cell r="P3328" t="str">
            <v>France</v>
          </cell>
          <cell r="Q3328" t="str">
            <v>Non</v>
          </cell>
          <cell r="T3328" t="str">
            <v>International</v>
          </cell>
          <cell r="U3328" t="str">
            <v>Global</v>
          </cell>
          <cell r="V3328">
            <v>3</v>
          </cell>
          <cell r="X3328" t="str">
            <v>Cap</v>
          </cell>
          <cell r="Y3328" t="str">
            <v>11h00</v>
          </cell>
          <cell r="Z3328" t="str">
            <v>J+2</v>
          </cell>
          <cell r="AC3328" t="str">
            <v>Oui</v>
          </cell>
          <cell r="AD3328">
            <v>2.16</v>
          </cell>
          <cell r="AE3328">
            <v>2.16</v>
          </cell>
        </row>
        <row r="3329">
          <cell r="A3329" t="str">
            <v>FR0014003HB1</v>
          </cell>
          <cell r="B3329" t="str">
            <v>Swiss Life Funds (F) Multi Asset Tempo P</v>
          </cell>
          <cell r="C3329" t="str">
            <v>Lancement le 20/10/2021</v>
          </cell>
          <cell r="E3329" t="str">
            <v>FCP</v>
          </cell>
          <cell r="F3329" t="str">
            <v>Swiss Life AM</v>
          </cell>
          <cell r="G3329" t="str">
            <v>Swiss Life Asset Managers Luxembourg</v>
          </cell>
          <cell r="H3329" t="str">
            <v>EUR</v>
          </cell>
          <cell r="I3329" t="str">
            <v>(JPM GBI broad hedged TR EUR) 85.000% + ( DJ EURO STOXX 50 TR EUR) 15.000%</v>
          </cell>
          <cell r="J3329" t="str">
            <v>www.swisslife-am.com</v>
          </cell>
          <cell r="K3329" t="str">
            <v>Mixtes EUR Prudents</v>
          </cell>
          <cell r="L3329" t="str">
            <v>Europe Fonds ouverts  - Allocation EUR Prudente - International</v>
          </cell>
          <cell r="M3329" t="str">
            <v>EAAA</v>
          </cell>
          <cell r="N3329" t="str">
            <v>EAAAA</v>
          </cell>
          <cell r="O3329" t="str">
            <v>Quotidien</v>
          </cell>
          <cell r="P3329" t="str">
            <v>France</v>
          </cell>
          <cell r="Q3329" t="str">
            <v>Non</v>
          </cell>
          <cell r="T3329" t="str">
            <v>International</v>
          </cell>
          <cell r="U3329" t="str">
            <v>Global</v>
          </cell>
          <cell r="V3329">
            <v>3</v>
          </cell>
          <cell r="X3329" t="str">
            <v>Cap</v>
          </cell>
          <cell r="Y3329" t="str">
            <v>11h00</v>
          </cell>
          <cell r="Z3329" t="str">
            <v>J+2</v>
          </cell>
          <cell r="AC3329" t="str">
            <v>Oui</v>
          </cell>
          <cell r="AD3329">
            <v>1.2</v>
          </cell>
          <cell r="AE3329">
            <v>1.2</v>
          </cell>
        </row>
        <row r="3330">
          <cell r="A3330" t="str">
            <v>LU0302976872</v>
          </cell>
          <cell r="B3330" t="str">
            <v>SWC (LU) EF Sustainable Global Water AT</v>
          </cell>
          <cell r="D3330">
            <v>1</v>
          </cell>
          <cell r="E3330" t="str">
            <v>FCP</v>
          </cell>
          <cell r="F3330" t="str">
            <v>Swisscanto AM International</v>
          </cell>
          <cell r="G3330" t="str">
            <v>Swisscanto Asset Management International S.A.</v>
          </cell>
          <cell r="H3330" t="str">
            <v>EUR</v>
          </cell>
          <cell r="I3330" t="str">
            <v>MSCI World NR EUR</v>
          </cell>
          <cell r="J3330" t="str">
            <v>www.swisscanto.lu</v>
          </cell>
          <cell r="K3330" t="str">
            <v>Secteur Infrastructure</v>
          </cell>
          <cell r="L3330" t="str">
            <v>Europe Fonds ouverts  - Actions Secteur Eau</v>
          </cell>
          <cell r="M3330" t="str">
            <v>G0K0</v>
          </cell>
          <cell r="N3330" t="str">
            <v>G0K0B</v>
          </cell>
          <cell r="O3330" t="str">
            <v>Quotidien</v>
          </cell>
          <cell r="P3330" t="str">
            <v>Austria;Switzerland;Germany;France;Liechtenstein;Luxembourg;</v>
          </cell>
          <cell r="Q3330" t="str">
            <v>Non</v>
          </cell>
          <cell r="R3330" t="str">
            <v/>
          </cell>
          <cell r="S3330" t="str">
            <v/>
          </cell>
          <cell r="T3330" t="str">
            <v>International</v>
          </cell>
          <cell r="U3330" t="str">
            <v>Global</v>
          </cell>
          <cell r="V3330">
            <v>6</v>
          </cell>
          <cell r="W3330" t="str">
            <v>Non</v>
          </cell>
          <cell r="X3330" t="str">
            <v>Cap</v>
          </cell>
          <cell r="Y3330" t="str">
            <v>15h00</v>
          </cell>
          <cell r="Z3330" t="str">
            <v>J+3</v>
          </cell>
          <cell r="AB3330" t="str">
            <v>Oui</v>
          </cell>
          <cell r="AC3330" t="str">
            <v>Oui</v>
          </cell>
          <cell r="AD3330">
            <v>1.95</v>
          </cell>
          <cell r="AE3330">
            <v>1.85</v>
          </cell>
        </row>
        <row r="3331">
          <cell r="A3331" t="str">
            <v>FR0013187473</v>
          </cell>
          <cell r="B3331" t="str">
            <v>Aurora Patrimoine</v>
          </cell>
          <cell r="C3331" t="str">
            <v>Dédié CGP - Ascott  (27/09/2016) - A Ajouter SLSPL</v>
          </cell>
          <cell r="D3331">
            <v>5</v>
          </cell>
          <cell r="E3331" t="str">
            <v>FCP</v>
          </cell>
          <cell r="F3331" t="str">
            <v>SwissLife Gestion Privée</v>
          </cell>
          <cell r="G3331" t="str">
            <v>Swiss Life Gestion Privée</v>
          </cell>
          <cell r="H3331" t="str">
            <v>EUR</v>
          </cell>
          <cell r="I3331" t="str">
            <v>(FTSE MTS Ex-CNO Etrix TR EUR) 50% + ( MSCI World NR EUR) 50%</v>
          </cell>
          <cell r="J3331" t="str">
            <v>www.swisslifebanque.fr</v>
          </cell>
          <cell r="K3331" t="str">
            <v>Mixtes EUR Flexible</v>
          </cell>
          <cell r="L3331" t="str">
            <v>Europe Fonds ouverts  - Allocation EUR Flexible - International</v>
          </cell>
          <cell r="M3331" t="str">
            <v>EACA</v>
          </cell>
          <cell r="N3331" t="str">
            <v>EACAA</v>
          </cell>
          <cell r="O3331" t="str">
            <v>Quotidien</v>
          </cell>
          <cell r="Q3331" t="str">
            <v>Non</v>
          </cell>
          <cell r="R3331" t="str">
            <v/>
          </cell>
          <cell r="S3331" t="str">
            <v>+ 85 ans</v>
          </cell>
          <cell r="T3331" t="str">
            <v>International</v>
          </cell>
          <cell r="U3331" t="str">
            <v>Global</v>
          </cell>
          <cell r="V3331">
            <v>4</v>
          </cell>
          <cell r="X3331" t="str">
            <v>Cap</v>
          </cell>
          <cell r="Y3331" t="str">
            <v>10h30</v>
          </cell>
          <cell r="Z3331" t="str">
            <v>J+1</v>
          </cell>
          <cell r="AA3331">
            <v>0</v>
          </cell>
          <cell r="AB3331" t="str">
            <v>Non</v>
          </cell>
          <cell r="AC3331" t="str">
            <v>Oui</v>
          </cell>
          <cell r="AD3331">
            <v>1.2</v>
          </cell>
          <cell r="AE3331">
            <v>2.63</v>
          </cell>
        </row>
        <row r="3332">
          <cell r="A3332" t="str">
            <v>FR0013335650</v>
          </cell>
          <cell r="B3332" t="str">
            <v>Capy Vita</v>
          </cell>
          <cell r="D3332">
            <v>0</v>
          </cell>
          <cell r="E3332" t="str">
            <v>FCP (2)</v>
          </cell>
          <cell r="F3332" t="str">
            <v>SwissLife Gestion Privée</v>
          </cell>
          <cell r="G3332" t="str">
            <v>Swiss Life Gestion Privée</v>
          </cell>
          <cell r="H3332" t="str">
            <v>EUR</v>
          </cell>
          <cell r="I3332" t="str">
            <v>Eonia + 4%</v>
          </cell>
          <cell r="J3332" t="str">
            <v>www.swisslifebanque.fr</v>
          </cell>
          <cell r="K3332" t="str">
            <v>Mixtes EUR Flexible</v>
          </cell>
          <cell r="L3332" t="str">
            <v>Europe Fonds ouverts  - Allocation EUR Flexible - International</v>
          </cell>
          <cell r="M3332" t="str">
            <v>EACA</v>
          </cell>
          <cell r="N3332" t="str">
            <v>EACAA</v>
          </cell>
          <cell r="O3332" t="str">
            <v>Hebdomadaire</v>
          </cell>
          <cell r="Q3332" t="str">
            <v>Non</v>
          </cell>
          <cell r="R3332" t="str">
            <v/>
          </cell>
          <cell r="S3332" t="str">
            <v>+ 85 ans</v>
          </cell>
          <cell r="T3332" t="str">
            <v>International</v>
          </cell>
          <cell r="U3332" t="str">
            <v>Global</v>
          </cell>
          <cell r="V3332">
            <v>4</v>
          </cell>
          <cell r="X3332" t="str">
            <v>Cap</v>
          </cell>
          <cell r="Y3332" t="str">
            <v>10h30</v>
          </cell>
          <cell r="Z3332" t="str">
            <v>J+2</v>
          </cell>
          <cell r="AB3332" t="str">
            <v>Non</v>
          </cell>
          <cell r="AC3332" t="str">
            <v>Oui</v>
          </cell>
          <cell r="AD3332">
            <v>1.6</v>
          </cell>
          <cell r="AE3332">
            <v>2.2400000000000002</v>
          </cell>
        </row>
        <row r="3333">
          <cell r="A3333" t="str">
            <v>FR0010953794</v>
          </cell>
          <cell r="B3333" t="str">
            <v>CBT Action Eurovol 20 R</v>
          </cell>
          <cell r="C3333" t="str">
            <v/>
          </cell>
          <cell r="D3333">
            <v>5</v>
          </cell>
          <cell r="E3333" t="str">
            <v xml:space="preserve">FCP </v>
          </cell>
          <cell r="F3333" t="str">
            <v>SwissLife Gestion Privée</v>
          </cell>
          <cell r="G3333" t="str">
            <v>Swiss Life Gestion Privée</v>
          </cell>
          <cell r="H3333" t="str">
            <v>EUR</v>
          </cell>
          <cell r="I3333" t="str">
            <v>Euro Stoxx 50 NR EUR</v>
          </cell>
          <cell r="J3333" t="str">
            <v>www.swisslifebanque.fr</v>
          </cell>
          <cell r="K3333" t="str">
            <v>Actions Europe Capitalisations Mixte</v>
          </cell>
          <cell r="L3333" t="str">
            <v>Europe Fonds ouverts  - Actions Zone Euro Flex Cap</v>
          </cell>
          <cell r="M3333" t="str">
            <v>FBBA</v>
          </cell>
          <cell r="N3333" t="str">
            <v>FBBAA</v>
          </cell>
          <cell r="O3333" t="str">
            <v>Quotidien</v>
          </cell>
          <cell r="P3333" t="str">
            <v>France</v>
          </cell>
          <cell r="Q3333" t="str">
            <v>Oui</v>
          </cell>
          <cell r="R3333" t="str">
            <v/>
          </cell>
          <cell r="S3333" t="str">
            <v/>
          </cell>
          <cell r="T3333" t="str">
            <v>Zone Euro</v>
          </cell>
          <cell r="U3333" t="str">
            <v>Euroland</v>
          </cell>
          <cell r="V3333">
            <v>6</v>
          </cell>
          <cell r="W3333" t="str">
            <v>Non</v>
          </cell>
          <cell r="X3333" t="str">
            <v>Cap</v>
          </cell>
          <cell r="Y3333" t="str">
            <v>16h00 J-1</v>
          </cell>
          <cell r="Z3333" t="str">
            <v>J+2</v>
          </cell>
          <cell r="AB3333" t="str">
            <v>Non</v>
          </cell>
          <cell r="AC3333" t="str">
            <v>Oui</v>
          </cell>
          <cell r="AD3333">
            <v>1.85</v>
          </cell>
          <cell r="AE3333">
            <v>3.04</v>
          </cell>
        </row>
        <row r="3334">
          <cell r="A3334" t="str">
            <v>FR0011010016</v>
          </cell>
          <cell r="B3334" t="str">
            <v>Multi Thematic Explorer R</v>
          </cell>
          <cell r="D3334">
            <v>9</v>
          </cell>
          <cell r="E3334" t="str">
            <v xml:space="preserve">FCP </v>
          </cell>
          <cell r="F3334" t="str">
            <v>SwissLife Gestion Privée</v>
          </cell>
          <cell r="G3334" t="str">
            <v>Swiss Life Gestion Privée</v>
          </cell>
          <cell r="H3334" t="str">
            <v>EUR</v>
          </cell>
          <cell r="I3334" t="str">
            <v>(MSCI ACWI IMI NR EUR) 65% + ( Eonia) 35%</v>
          </cell>
          <cell r="J3334" t="str">
            <v>www.swisslifebanque.fr</v>
          </cell>
          <cell r="K3334" t="str">
            <v>Mixtes EUR Flexible</v>
          </cell>
          <cell r="L3334" t="str">
            <v>Europe Fonds ouverts  - Allocation EUR Flexible - International</v>
          </cell>
          <cell r="M3334" t="str">
            <v>EACA</v>
          </cell>
          <cell r="N3334" t="str">
            <v>EACAA</v>
          </cell>
          <cell r="O3334" t="str">
            <v>Quotidien</v>
          </cell>
          <cell r="P3334" t="str">
            <v>France</v>
          </cell>
          <cell r="Q3334" t="str">
            <v>Non</v>
          </cell>
          <cell r="R3334" t="str">
            <v/>
          </cell>
          <cell r="S3334" t="str">
            <v/>
          </cell>
          <cell r="T3334" t="str">
            <v>International</v>
          </cell>
          <cell r="U3334" t="str">
            <v>Global</v>
          </cell>
          <cell r="V3334">
            <v>6</v>
          </cell>
          <cell r="W3334" t="str">
            <v>Non</v>
          </cell>
          <cell r="X3334" t="str">
            <v>Cap</v>
          </cell>
          <cell r="Y3334" t="str">
            <v xml:space="preserve">16h00 </v>
          </cell>
          <cell r="Z3334" t="str">
            <v>Cut Off:Je16h00 Val:J+2  DE:4,5%</v>
          </cell>
          <cell r="AB3334" t="str">
            <v>Non</v>
          </cell>
          <cell r="AC3334" t="str">
            <v>Oui</v>
          </cell>
          <cell r="AD3334">
            <v>2</v>
          </cell>
          <cell r="AE3334">
            <v>3.33</v>
          </cell>
        </row>
        <row r="3335">
          <cell r="A3335" t="str">
            <v>FR0011010057</v>
          </cell>
          <cell r="B3335" t="str">
            <v>CBT Vol 7.5 C</v>
          </cell>
          <cell r="D3335">
            <v>5</v>
          </cell>
          <cell r="E3335" t="str">
            <v>FCP</v>
          </cell>
          <cell r="F3335" t="str">
            <v>SwissLife Gestion Privée</v>
          </cell>
          <cell r="G3335" t="str">
            <v>Swiss Life Gestion Privée</v>
          </cell>
          <cell r="H3335" t="str">
            <v>EUR</v>
          </cell>
          <cell r="I3335" t="str">
            <v>(MSCI ACWI IMI NR EUR) 30% + ( Eonia) 70%</v>
          </cell>
          <cell r="J3335" t="str">
            <v>www.swisslifebanque.fr</v>
          </cell>
          <cell r="K3335" t="str">
            <v>Mixtes EUR Flexible</v>
          </cell>
          <cell r="L3335" t="str">
            <v>Europe Fonds ouverts  - Allocation EUR Flexible - International</v>
          </cell>
          <cell r="M3335" t="str">
            <v>EACA</v>
          </cell>
          <cell r="N3335" t="str">
            <v>EACAA</v>
          </cell>
          <cell r="O3335" t="str">
            <v>Quotidien</v>
          </cell>
          <cell r="P3335" t="str">
            <v>France</v>
          </cell>
          <cell r="Q3335" t="str">
            <v>Non</v>
          </cell>
          <cell r="R3335" t="str">
            <v/>
          </cell>
          <cell r="S3335" t="str">
            <v>+ 85 ans</v>
          </cell>
          <cell r="T3335" t="str">
            <v>International</v>
          </cell>
          <cell r="U3335" t="str">
            <v>Global</v>
          </cell>
          <cell r="V3335">
            <v>4</v>
          </cell>
          <cell r="W3335" t="str">
            <v>Non</v>
          </cell>
          <cell r="X3335" t="str">
            <v>Cap</v>
          </cell>
          <cell r="Y3335" t="str">
            <v xml:space="preserve">16h00 </v>
          </cell>
          <cell r="Z3335" t="str">
            <v>Cut Off:Je16h00 Val:J+2  DE:4,5%</v>
          </cell>
          <cell r="AB3335" t="str">
            <v>Non</v>
          </cell>
          <cell r="AC3335" t="str">
            <v>Oui</v>
          </cell>
          <cell r="AD3335">
            <v>1.7</v>
          </cell>
          <cell r="AE3335">
            <v>2.86</v>
          </cell>
        </row>
        <row r="3336">
          <cell r="A3336" t="str">
            <v>FR0011510064</v>
          </cell>
          <cell r="B3336" t="str">
            <v>Patrimoine Multi-gestion</v>
          </cell>
          <cell r="C3336" t="str">
            <v>Dédié CGP, CAP Finance  A ajouter SLSPL</v>
          </cell>
          <cell r="D3336">
            <v>6</v>
          </cell>
          <cell r="E3336" t="str">
            <v>FCP</v>
          </cell>
          <cell r="F3336" t="str">
            <v>SwissLife Gestion Privée</v>
          </cell>
          <cell r="G3336" t="str">
            <v>Swiss Life Gestion Privée</v>
          </cell>
          <cell r="H3336" t="str">
            <v>EUR</v>
          </cell>
          <cell r="I3336" t="str">
            <v>(FTSE MTS Ex-CNO Etrix TR EUR) 50% + ( MSCI World NR EUR) 50%</v>
          </cell>
          <cell r="J3336" t="str">
            <v>www.swisslifebanque.fr</v>
          </cell>
          <cell r="K3336" t="str">
            <v>Mixtes EUR Equilibrés</v>
          </cell>
          <cell r="L3336" t="str">
            <v>Europe Fonds ouverts  - Allocation EUR Modérée - International</v>
          </cell>
          <cell r="M3336" t="str">
            <v>EABA</v>
          </cell>
          <cell r="N3336" t="str">
            <v>EABAA</v>
          </cell>
          <cell r="O3336" t="str">
            <v>Quotidien</v>
          </cell>
          <cell r="Q3336" t="str">
            <v>Non</v>
          </cell>
          <cell r="R3336" t="str">
            <v/>
          </cell>
          <cell r="S3336" t="str">
            <v>+ 85 ans</v>
          </cell>
          <cell r="T3336" t="str">
            <v>International</v>
          </cell>
          <cell r="U3336" t="str">
            <v>Global</v>
          </cell>
          <cell r="V3336">
            <v>4</v>
          </cell>
          <cell r="X3336" t="str">
            <v>Cap</v>
          </cell>
          <cell r="Y3336" t="str">
            <v>10h30</v>
          </cell>
          <cell r="Z3336" t="str">
            <v>J+1</v>
          </cell>
          <cell r="AA3336">
            <v>0</v>
          </cell>
          <cell r="AB3336" t="str">
            <v>Non</v>
          </cell>
          <cell r="AC3336" t="str">
            <v>Oui</v>
          </cell>
          <cell r="AD3336">
            <v>2</v>
          </cell>
          <cell r="AE3336">
            <v>2.79</v>
          </cell>
        </row>
        <row r="3337">
          <cell r="A3337" t="str">
            <v>FR0010734442</v>
          </cell>
          <cell r="B3337" t="str">
            <v>Green Bonds Investments P</v>
          </cell>
          <cell r="C3337" t="str">
            <v>Retirer cette part de l'offre SLSPL et cie de liste KLIFE en 01/2022 - La part R (FR0010734467 Green Bonds Investments R)  remplace la part P</v>
          </cell>
          <cell r="D3337">
            <v>4</v>
          </cell>
          <cell r="E3337" t="str">
            <v>FCP</v>
          </cell>
          <cell r="F3337" t="str">
            <v>SwissLife Gestion Privée</v>
          </cell>
          <cell r="G3337" t="str">
            <v>Swiss Life Gestion Privée</v>
          </cell>
          <cell r="H3337" t="str">
            <v>EUR</v>
          </cell>
          <cell r="I3337" t="str">
            <v>FTSE MTS Ex-CNO Etrix 1-3Y TR EUR</v>
          </cell>
          <cell r="J3337" t="str">
            <v>www.swisslifebanque.fr</v>
          </cell>
          <cell r="K3337" t="str">
            <v>Emprunts Privés EUR</v>
          </cell>
          <cell r="L3337" t="str">
            <v>Europe Fonds ouverts  - Obligations EUR Emprunts Privés</v>
          </cell>
          <cell r="M3337" t="str">
            <v>BCLA</v>
          </cell>
          <cell r="N3337" t="str">
            <v>BCLAA</v>
          </cell>
          <cell r="O3337" t="str">
            <v>Quotidien</v>
          </cell>
          <cell r="P3337" t="str">
            <v>France</v>
          </cell>
          <cell r="Q3337" t="str">
            <v>Non</v>
          </cell>
          <cell r="R3337" t="str">
            <v/>
          </cell>
          <cell r="S3337" t="str">
            <v>+ 85 ans</v>
          </cell>
          <cell r="T3337" t="str">
            <v>Zone Euro</v>
          </cell>
          <cell r="U3337" t="str">
            <v>Euroland</v>
          </cell>
          <cell r="V3337">
            <v>3</v>
          </cell>
          <cell r="W3337" t="str">
            <v>Non</v>
          </cell>
          <cell r="X3337" t="str">
            <v>Cap</v>
          </cell>
          <cell r="Y3337" t="str">
            <v>10h30</v>
          </cell>
          <cell r="Z3337" t="str">
            <v>J+1</v>
          </cell>
          <cell r="AA3337">
            <v>0</v>
          </cell>
          <cell r="AB3337" t="str">
            <v>Oui</v>
          </cell>
          <cell r="AC3337" t="str">
            <v>Oui</v>
          </cell>
          <cell r="AD3337">
            <v>0.75</v>
          </cell>
          <cell r="AE3337">
            <v>0.7</v>
          </cell>
        </row>
        <row r="3338">
          <cell r="A3338" t="str">
            <v>FR0010363648</v>
          </cell>
          <cell r="B3338" t="str">
            <v>Income Euro Selection P</v>
          </cell>
          <cell r="C3338" t="str">
            <v>Retirer des listes KLIFE (SLSPL et cie de KLIFE) en Janvier 2022 - La banque souhaite référencer le support FR00140063X1 Income Euro Selection R à la place</v>
          </cell>
          <cell r="D3338">
            <v>4</v>
          </cell>
          <cell r="E3338" t="str">
            <v>FCP</v>
          </cell>
          <cell r="F3338" t="str">
            <v>SwissLife Gestion Privée</v>
          </cell>
          <cell r="G3338" t="str">
            <v>Swiss Life Gestion Privée</v>
          </cell>
          <cell r="H3338" t="str">
            <v>EUR</v>
          </cell>
          <cell r="I3338" t="str">
            <v>Bloomberg Euro Corp TR EUR</v>
          </cell>
          <cell r="J3338" t="str">
            <v>www.swisslifebanque.fr</v>
          </cell>
          <cell r="K3338" t="str">
            <v>Mixtes EUR Prudents</v>
          </cell>
          <cell r="L3338" t="str">
            <v>Europe Fonds ouverts  - Allocation EUR Prudente</v>
          </cell>
          <cell r="M3338" t="str">
            <v>EAAA</v>
          </cell>
          <cell r="N3338" t="str">
            <v>EAAAA</v>
          </cell>
          <cell r="O3338" t="str">
            <v>Quotidien</v>
          </cell>
          <cell r="P3338" t="str">
            <v>France</v>
          </cell>
          <cell r="Q3338" t="str">
            <v>Non</v>
          </cell>
          <cell r="R3338" t="str">
            <v/>
          </cell>
          <cell r="S3338" t="str">
            <v>+ 85 ans</v>
          </cell>
          <cell r="T3338" t="str">
            <v>Zone Euro</v>
          </cell>
          <cell r="U3338" t="str">
            <v>Euroland</v>
          </cell>
          <cell r="V3338">
            <v>3</v>
          </cell>
          <cell r="W3338" t="str">
            <v>Non</v>
          </cell>
          <cell r="X3338" t="str">
            <v>Cap</v>
          </cell>
          <cell r="Y3338" t="str">
            <v>10h30</v>
          </cell>
          <cell r="Z3338" t="str">
            <v>J+1</v>
          </cell>
          <cell r="AA3338">
            <v>0</v>
          </cell>
          <cell r="AB3338" t="str">
            <v>Non</v>
          </cell>
          <cell r="AC3338" t="str">
            <v>Oui</v>
          </cell>
          <cell r="AD3338">
            <v>0.7</v>
          </cell>
          <cell r="AE3338">
            <v>0.9</v>
          </cell>
        </row>
        <row r="3339">
          <cell r="A3339" t="str">
            <v>FR0012264802</v>
          </cell>
          <cell r="B3339" t="str">
            <v>SLGP Prigest Perles C</v>
          </cell>
          <cell r="C3339" t="str">
            <v>Retirer des listes KLIFE (SLSPL et cie de KLIFE) en Janvier 2022 - La banque souhaite référencer le support FR00140060U3 SLGP Prigest Perles R à la palce</v>
          </cell>
          <cell r="D3339">
            <v>3</v>
          </cell>
          <cell r="E3339" t="str">
            <v xml:space="preserve">SICAV </v>
          </cell>
          <cell r="F3339" t="str">
            <v>SwissLife Gestion Privée</v>
          </cell>
          <cell r="G3339" t="str">
            <v>Swiss Life Gestion Privée</v>
          </cell>
          <cell r="H3339" t="str">
            <v>EUR</v>
          </cell>
          <cell r="I3339" t="str">
            <v>(FTSE MTS Ex-CNO Etrix 3-5Y TR EUR) 50% + ( MSCI World NR EUR) 50%</v>
          </cell>
          <cell r="J3339" t="str">
            <v>www.swisslifebanque.fr</v>
          </cell>
          <cell r="K3339" t="str">
            <v>Mixtes EUR Flexible</v>
          </cell>
          <cell r="L3339" t="str">
            <v>Europe Fonds ouverts  - Allocation EUR Flexible - International</v>
          </cell>
          <cell r="M3339" t="str">
            <v>EACA</v>
          </cell>
          <cell r="N3339" t="str">
            <v>EACAA</v>
          </cell>
          <cell r="O3339" t="str">
            <v>Quotidien</v>
          </cell>
          <cell r="P3339" t="str">
            <v>France</v>
          </cell>
          <cell r="Q3339" t="str">
            <v>Non</v>
          </cell>
          <cell r="R3339" t="str">
            <v/>
          </cell>
          <cell r="S3339" t="str">
            <v/>
          </cell>
          <cell r="T3339" t="str">
            <v>International</v>
          </cell>
          <cell r="U3339" t="str">
            <v>Global</v>
          </cell>
          <cell r="V3339">
            <v>6</v>
          </cell>
          <cell r="W3339" t="str">
            <v>Non</v>
          </cell>
          <cell r="X3339" t="str">
            <v>Cap</v>
          </cell>
          <cell r="Y3339" t="str">
            <v>14h00</v>
          </cell>
          <cell r="Z3339" t="str">
            <v>J+1</v>
          </cell>
          <cell r="AA3339">
            <v>0</v>
          </cell>
          <cell r="AB3339" t="str">
            <v>Non</v>
          </cell>
          <cell r="AC3339" t="str">
            <v>Oui</v>
          </cell>
          <cell r="AD3339">
            <v>1.25</v>
          </cell>
          <cell r="AE3339">
            <v>1.65</v>
          </cell>
        </row>
        <row r="3340">
          <cell r="A3340" t="str">
            <v>FR0013188257</v>
          </cell>
          <cell r="B3340" t="str">
            <v>SLGP Patrimoine P</v>
          </cell>
          <cell r="C3340" t="str">
            <v>Retirer des listes KLIFE (SLSPL et cie de KLIFE) en Janvier 2022 - La banque souhaite référencer le support FR0014006B60 SLGP Patrimoine R à la place</v>
          </cell>
          <cell r="D3340">
            <v>4</v>
          </cell>
          <cell r="E3340" t="str">
            <v>FCP</v>
          </cell>
          <cell r="F3340" t="str">
            <v>SwissLife Gestion Privée</v>
          </cell>
          <cell r="G3340" t="str">
            <v>Swiss Life Gestion Privée</v>
          </cell>
          <cell r="H3340" t="str">
            <v>EUR</v>
          </cell>
          <cell r="I3340" t="str">
            <v>Pas d'indice de référence</v>
          </cell>
          <cell r="J3340" t="str">
            <v>www.swisslifebanque.fr</v>
          </cell>
          <cell r="K3340" t="str">
            <v>Mixtes EUR Prudents</v>
          </cell>
          <cell r="L3340" t="str">
            <v>Europe Fonds ouverts  - Allocation EUR Prudente - International</v>
          </cell>
          <cell r="M3340" t="str">
            <v>EAAA</v>
          </cell>
          <cell r="N3340" t="str">
            <v>EAAAA</v>
          </cell>
          <cell r="O3340" t="str">
            <v>Quotidien</v>
          </cell>
          <cell r="Q3340" t="str">
            <v>Non</v>
          </cell>
          <cell r="R3340" t="str">
            <v/>
          </cell>
          <cell r="S3340" t="str">
            <v>+ 85 ans</v>
          </cell>
          <cell r="T3340" t="str">
            <v>International</v>
          </cell>
          <cell r="U3340" t="str">
            <v>Global</v>
          </cell>
          <cell r="V3340">
            <v>3</v>
          </cell>
          <cell r="X3340" t="str">
            <v>Cap</v>
          </cell>
          <cell r="Y3340" t="str">
            <v>10h30</v>
          </cell>
          <cell r="Z3340" t="str">
            <v>J+1</v>
          </cell>
          <cell r="AA3340">
            <v>0</v>
          </cell>
          <cell r="AB3340" t="str">
            <v>Non</v>
          </cell>
          <cell r="AC3340" t="str">
            <v>Oui</v>
          </cell>
          <cell r="AD3340">
            <v>0.3</v>
          </cell>
          <cell r="AE3340">
            <v>0.81</v>
          </cell>
        </row>
        <row r="3341">
          <cell r="A3341" t="str">
            <v>FR0011683093</v>
          </cell>
          <cell r="B3341" t="str">
            <v>SLGP Short Bonds I</v>
          </cell>
          <cell r="C3341" t="str">
            <v>Ponctuel Premium</v>
          </cell>
          <cell r="D3341">
            <v>0</v>
          </cell>
          <cell r="E3341" t="str">
            <v>FCP</v>
          </cell>
          <cell r="F3341" t="str">
            <v>SwissLife Gestion Privée</v>
          </cell>
          <cell r="G3341" t="str">
            <v>Swiss Life Gestion Privée</v>
          </cell>
          <cell r="H3341" t="str">
            <v>EUR</v>
          </cell>
          <cell r="I3341" t="str">
            <v>(FTSE MTS 1-3Yr TR EUR) 20% + ( Eonia) 80%</v>
          </cell>
          <cell r="J3341" t="str">
            <v>www.swisslifebanque.fr</v>
          </cell>
          <cell r="K3341" t="str">
            <v>Obligations Diversifiés EUR - Court terme</v>
          </cell>
          <cell r="L3341" t="str">
            <v>Europe Fonds ouverts  - Obligations EUR Très Court Terme</v>
          </cell>
          <cell r="M3341" t="str">
            <v>BBCA</v>
          </cell>
          <cell r="N3341" t="str">
            <v>BBCAA</v>
          </cell>
          <cell r="O3341" t="str">
            <v>Quotidien</v>
          </cell>
          <cell r="P3341" t="str">
            <v>France</v>
          </cell>
          <cell r="Q3341" t="str">
            <v>Non</v>
          </cell>
          <cell r="R3341" t="str">
            <v/>
          </cell>
          <cell r="S3341" t="str">
            <v>+ 85 ans</v>
          </cell>
          <cell r="T3341" t="str">
            <v>Zone Euro</v>
          </cell>
          <cell r="U3341" t="str">
            <v>Euroland</v>
          </cell>
          <cell r="V3341">
            <v>2</v>
          </cell>
          <cell r="W3341" t="str">
            <v>Non</v>
          </cell>
          <cell r="X3341" t="str">
            <v>Cap</v>
          </cell>
          <cell r="Y3341" t="str">
            <v>10h30</v>
          </cell>
          <cell r="Z3341" t="str">
            <v>J+1</v>
          </cell>
          <cell r="AB3341" t="str">
            <v>Non</v>
          </cell>
          <cell r="AC3341" t="str">
            <v>Oui</v>
          </cell>
          <cell r="AD3341">
            <v>0.25</v>
          </cell>
          <cell r="AE3341">
            <v>0.25</v>
          </cell>
        </row>
        <row r="3342">
          <cell r="A3342" t="str">
            <v>FR0007386313</v>
          </cell>
          <cell r="B3342" t="str">
            <v>SLGP Short Bonds P</v>
          </cell>
          <cell r="D3342">
            <v>7</v>
          </cell>
          <cell r="E3342" t="str">
            <v>FCP</v>
          </cell>
          <cell r="F3342" t="str">
            <v>SwissLife Gestion Privée</v>
          </cell>
          <cell r="G3342" t="str">
            <v>Swiss Life Gestion Privée</v>
          </cell>
          <cell r="H3342" t="str">
            <v>EUR</v>
          </cell>
          <cell r="I3342" t="str">
            <v>(FTSE MTS 1-3Yr TR EUR) 20% + ( Eonia) 80%</v>
          </cell>
          <cell r="J3342" t="str">
            <v>www.swisslifebanque.fr</v>
          </cell>
          <cell r="K3342" t="str">
            <v>Obligations Diversifiés EUR - Court terme</v>
          </cell>
          <cell r="L3342" t="str">
            <v>Europe Fonds ouverts  - Obligations EUR Très Court Terme</v>
          </cell>
          <cell r="M3342" t="str">
            <v>BBCA</v>
          </cell>
          <cell r="N3342" t="str">
            <v>BBCAA</v>
          </cell>
          <cell r="O3342" t="str">
            <v>Quotidien</v>
          </cell>
          <cell r="P3342" t="str">
            <v>France</v>
          </cell>
          <cell r="Q3342" t="str">
            <v>Non</v>
          </cell>
          <cell r="R3342" t="str">
            <v/>
          </cell>
          <cell r="S3342" t="str">
            <v>+ 85 ans</v>
          </cell>
          <cell r="T3342" t="str">
            <v>Zone Euro</v>
          </cell>
          <cell r="U3342" t="str">
            <v>Euroland</v>
          </cell>
          <cell r="V3342">
            <v>2</v>
          </cell>
          <cell r="W3342" t="str">
            <v>Non</v>
          </cell>
          <cell r="X3342" t="str">
            <v>Cap</v>
          </cell>
          <cell r="Y3342" t="str">
            <v>10h30</v>
          </cell>
          <cell r="Z3342" t="str">
            <v>J+1</v>
          </cell>
          <cell r="AA3342">
            <v>0</v>
          </cell>
          <cell r="AB3342" t="str">
            <v>Non</v>
          </cell>
          <cell r="AC3342" t="str">
            <v>Oui</v>
          </cell>
          <cell r="AD3342">
            <v>0.38</v>
          </cell>
          <cell r="AE3342">
            <v>0.38</v>
          </cell>
        </row>
        <row r="3343">
          <cell r="A3343" t="str">
            <v>FR0010734046</v>
          </cell>
          <cell r="B3343" t="str">
            <v>ValEuro Select R</v>
          </cell>
          <cell r="C3343" t="str">
            <v>Absorption dusupport FR0013339603 CBT Euro SD R le 14/12/2020</v>
          </cell>
          <cell r="D3343">
            <v>11</v>
          </cell>
          <cell r="E3343" t="str">
            <v>FCP</v>
          </cell>
          <cell r="F3343" t="str">
            <v>SwissLife Gestion Privée</v>
          </cell>
          <cell r="G3343" t="str">
            <v>Swiss Life Gestion Privée</v>
          </cell>
          <cell r="H3343" t="str">
            <v>EUR</v>
          </cell>
          <cell r="I3343" t="str">
            <v>Stoxx Europe 50 NR EUR</v>
          </cell>
          <cell r="J3343" t="str">
            <v>www.swisslifebanque.fr</v>
          </cell>
          <cell r="K3343" t="str">
            <v>Actions Europe Grandes Capitalisations Mixte</v>
          </cell>
          <cell r="L3343" t="str">
            <v>Europe Fonds ouverts  - Actions Europe Gdes Cap. Mixte</v>
          </cell>
          <cell r="M3343" t="str">
            <v>FCBB</v>
          </cell>
          <cell r="N3343" t="str">
            <v>FCBBA</v>
          </cell>
          <cell r="O3343" t="str">
            <v>Quotidien</v>
          </cell>
          <cell r="P3343" t="str">
            <v>France</v>
          </cell>
          <cell r="Q3343" t="str">
            <v>Oui</v>
          </cell>
          <cell r="R3343" t="str">
            <v/>
          </cell>
          <cell r="S3343" t="str">
            <v/>
          </cell>
          <cell r="T3343" t="str">
            <v>Europe</v>
          </cell>
          <cell r="U3343" t="str">
            <v>Europe</v>
          </cell>
          <cell r="V3343">
            <v>6</v>
          </cell>
          <cell r="W3343" t="str">
            <v>Non</v>
          </cell>
          <cell r="X3343" t="str">
            <v>Cap</v>
          </cell>
          <cell r="Y3343" t="str">
            <v>10h30</v>
          </cell>
          <cell r="Z3343" t="str">
            <v>J+1</v>
          </cell>
          <cell r="AA3343">
            <v>0</v>
          </cell>
          <cell r="AB3343" t="str">
            <v>Oui</v>
          </cell>
          <cell r="AC3343" t="str">
            <v>Oui</v>
          </cell>
          <cell r="AD3343">
            <v>1.794</v>
          </cell>
          <cell r="AE3343">
            <v>2</v>
          </cell>
        </row>
        <row r="3344">
          <cell r="A3344" t="str">
            <v>FR0000973711</v>
          </cell>
          <cell r="B3344" t="str">
            <v>Valfrance</v>
          </cell>
          <cell r="C3344" t="str">
            <v>fin du droit d'entrée 1% depuis 01/05/2014</v>
          </cell>
          <cell r="D3344">
            <v>12</v>
          </cell>
          <cell r="E3344" t="str">
            <v>FCP</v>
          </cell>
          <cell r="F3344" t="str">
            <v>SwissLife Gestion Privée</v>
          </cell>
          <cell r="G3344" t="str">
            <v>Swiss Life Gestion Privée</v>
          </cell>
          <cell r="H3344" t="str">
            <v>EUR</v>
          </cell>
          <cell r="I3344" t="str">
            <v>Euronext Paris CAC 40 NR EUR</v>
          </cell>
          <cell r="J3344" t="str">
            <v>www.swisslifebanque.fr</v>
          </cell>
          <cell r="K3344" t="str">
            <v>Actions France Grandes Capitalisations</v>
          </cell>
          <cell r="L3344" t="str">
            <v>Europe Fonds ouverts  - Actions France Grandes Cap.</v>
          </cell>
          <cell r="M3344" t="str">
            <v>FAAA</v>
          </cell>
          <cell r="N3344" t="str">
            <v>FAAAA</v>
          </cell>
          <cell r="O3344" t="str">
            <v>Quotidien</v>
          </cell>
          <cell r="P3344" t="str">
            <v>France</v>
          </cell>
          <cell r="Q3344" t="str">
            <v>Oui</v>
          </cell>
          <cell r="R3344" t="str">
            <v/>
          </cell>
          <cell r="S3344" t="str">
            <v/>
          </cell>
          <cell r="T3344" t="str">
            <v>France</v>
          </cell>
          <cell r="U3344" t="str">
            <v>France</v>
          </cell>
          <cell r="V3344">
            <v>6</v>
          </cell>
          <cell r="W3344" t="str">
            <v>Non</v>
          </cell>
          <cell r="X3344" t="str">
            <v>Cap</v>
          </cell>
          <cell r="Y3344" t="str">
            <v>11h00</v>
          </cell>
          <cell r="Z3344" t="str">
            <v>Cut Off: 11h00  Val:J+1  DE:3%</v>
          </cell>
          <cell r="AA3344">
            <v>0</v>
          </cell>
          <cell r="AB3344" t="str">
            <v>Non</v>
          </cell>
          <cell r="AC3344" t="str">
            <v>Oui</v>
          </cell>
          <cell r="AD3344">
            <v>2</v>
          </cell>
          <cell r="AE3344">
            <v>2.78</v>
          </cell>
        </row>
        <row r="3345">
          <cell r="A3345" t="str">
            <v>FR0014006B60</v>
          </cell>
          <cell r="B3345" t="str">
            <v>SLGP Patrimoine R</v>
          </cell>
          <cell r="C3345" t="str">
            <v>déréférencer le fonds  FR0013188257 SLGP Patrimoine P et le créer dans les listes connexes</v>
          </cell>
          <cell r="D3345">
            <v>5</v>
          </cell>
          <cell r="E3345" t="str">
            <v>FCP</v>
          </cell>
          <cell r="F3345" t="str">
            <v>SwissLife Gestion Privée</v>
          </cell>
          <cell r="G3345" t="str">
            <v>Swiss Life Gestion Privée</v>
          </cell>
          <cell r="H3345" t="str">
            <v>EUR</v>
          </cell>
          <cell r="I3345" t="str">
            <v>Pas d'indice de référence</v>
          </cell>
          <cell r="J3345" t="str">
            <v>www.swisslifebanque.fr</v>
          </cell>
          <cell r="K3345" t="str">
            <v>Mixtes EUR Prudents</v>
          </cell>
          <cell r="L3345" t="str">
            <v>Europe Fonds ouverts  - Allocation EUR Prudente - International</v>
          </cell>
          <cell r="M3345" t="str">
            <v>EAAA</v>
          </cell>
          <cell r="N3345" t="str">
            <v>EAAAA</v>
          </cell>
          <cell r="O3345" t="str">
            <v>Quotidien</v>
          </cell>
          <cell r="Q3345" t="str">
            <v>Non</v>
          </cell>
          <cell r="S3345" t="str">
            <v>+ 85 ans</v>
          </cell>
          <cell r="T3345" t="str">
            <v>International</v>
          </cell>
          <cell r="U3345" t="str">
            <v>Global</v>
          </cell>
          <cell r="V3345">
            <v>3</v>
          </cell>
          <cell r="X3345" t="str">
            <v>Cap</v>
          </cell>
          <cell r="Y3345" t="str">
            <v>10h30</v>
          </cell>
          <cell r="Z3345" t="str">
            <v>J+1</v>
          </cell>
          <cell r="AB3345" t="str">
            <v>Non</v>
          </cell>
          <cell r="AC3345" t="str">
            <v>Oui</v>
          </cell>
          <cell r="AD3345">
            <v>0.9</v>
          </cell>
          <cell r="AE3345">
            <v>1.41</v>
          </cell>
        </row>
        <row r="3346">
          <cell r="A3346" t="str">
            <v>FR00140060U3</v>
          </cell>
          <cell r="B3346" t="str">
            <v>SLGP Prigest Perles R</v>
          </cell>
          <cell r="C3346" t="str">
            <v>déréférencer le fonds  FR0012264802 SLGP Prigest Perles et le créer dans les listes connexes</v>
          </cell>
          <cell r="D3346">
            <v>5</v>
          </cell>
          <cell r="E3346" t="str">
            <v>SICAV</v>
          </cell>
          <cell r="F3346" t="str">
            <v>SwissLife Gestion Privée</v>
          </cell>
          <cell r="G3346" t="str">
            <v>Swiss Life Gestion Privée</v>
          </cell>
          <cell r="H3346" t="str">
            <v>EUR</v>
          </cell>
          <cell r="I3346" t="str">
            <v>(FTSE MTS Ex-CNO Etrix 3-5Y TR EUR) 50% + ( MSCI World NR EUR) 50%</v>
          </cell>
          <cell r="J3346" t="str">
            <v>www.swisslifebanque.fr</v>
          </cell>
          <cell r="K3346" t="str">
            <v>Mixtes EUR Flexible</v>
          </cell>
          <cell r="L3346" t="str">
            <v>Europe Fonds ouverts  - Allocation EUR Flexible - International</v>
          </cell>
          <cell r="M3346" t="str">
            <v>EACA</v>
          </cell>
          <cell r="N3346" t="str">
            <v>EACAA</v>
          </cell>
          <cell r="O3346" t="str">
            <v>Quotidien</v>
          </cell>
          <cell r="P3346" t="str">
            <v>France</v>
          </cell>
          <cell r="Q3346" t="str">
            <v>Non</v>
          </cell>
          <cell r="T3346" t="str">
            <v>International</v>
          </cell>
          <cell r="U3346" t="str">
            <v>Global</v>
          </cell>
          <cell r="V3346">
            <v>6</v>
          </cell>
          <cell r="W3346" t="str">
            <v>Non</v>
          </cell>
          <cell r="X3346" t="str">
            <v>Cap</v>
          </cell>
          <cell r="Y3346" t="str">
            <v>14h00</v>
          </cell>
          <cell r="Z3346" t="str">
            <v>J+1</v>
          </cell>
          <cell r="AB3346" t="str">
            <v>Non</v>
          </cell>
          <cell r="AC3346" t="str">
            <v>Oui</v>
          </cell>
          <cell r="AD3346">
            <v>2.25</v>
          </cell>
          <cell r="AE3346">
            <v>2.65</v>
          </cell>
        </row>
        <row r="3347">
          <cell r="A3347" t="str">
            <v>FR00140063X1</v>
          </cell>
          <cell r="B3347" t="str">
            <v>Income Euro Selection R</v>
          </cell>
          <cell r="C3347" t="str">
            <v>déréférencer le fonds  FR0010363648 Income Euro Selection P et le créer dans les listes connexes</v>
          </cell>
          <cell r="D3347">
            <v>5</v>
          </cell>
          <cell r="E3347" t="str">
            <v>FCP</v>
          </cell>
          <cell r="F3347" t="str">
            <v>SwissLife Gestion Privée</v>
          </cell>
          <cell r="G3347" t="str">
            <v>Swiss Life Gestion Privée</v>
          </cell>
          <cell r="H3347" t="str">
            <v>EUR</v>
          </cell>
          <cell r="I3347" t="str">
            <v>Bloomberg Euro Corp TR EUR</v>
          </cell>
          <cell r="J3347" t="str">
            <v>www.swisslifebanque.fr</v>
          </cell>
          <cell r="K3347" t="str">
            <v>Mixtes EUR Prudents</v>
          </cell>
          <cell r="L3347" t="str">
            <v>Europe Fonds ouverts  - Allocation EUR Prudente</v>
          </cell>
          <cell r="M3347" t="str">
            <v>EAAA</v>
          </cell>
          <cell r="N3347" t="str">
            <v>EAAAA</v>
          </cell>
          <cell r="O3347" t="str">
            <v>Quotidien</v>
          </cell>
          <cell r="P3347" t="str">
            <v>France</v>
          </cell>
          <cell r="Q3347" t="str">
            <v>Non</v>
          </cell>
          <cell r="S3347" t="str">
            <v>+ 85 ans</v>
          </cell>
          <cell r="T3347" t="str">
            <v>Zone Euro</v>
          </cell>
          <cell r="U3347" t="str">
            <v>Euroland</v>
          </cell>
          <cell r="V3347">
            <v>3</v>
          </cell>
          <cell r="X3347" t="str">
            <v>Cap</v>
          </cell>
          <cell r="Y3347" t="str">
            <v>10h30</v>
          </cell>
          <cell r="Z3347" t="str">
            <v>J+1</v>
          </cell>
          <cell r="AB3347" t="str">
            <v>Non</v>
          </cell>
          <cell r="AC3347" t="str">
            <v>Oui</v>
          </cell>
          <cell r="AD3347">
            <v>1.2</v>
          </cell>
          <cell r="AE3347">
            <v>1.2</v>
          </cell>
        </row>
        <row r="3348">
          <cell r="A3348" t="str">
            <v>FR0010734467</v>
          </cell>
          <cell r="B3348" t="str">
            <v>Green Bonds Investments R</v>
          </cell>
          <cell r="C3348" t="str">
            <v>Intégration de la part R dans l'offre en 01/2022 - Pour l'offre stratégic Premium et cie, la part R remplace la part P FR0010734442 Green Bonds Investments P</v>
          </cell>
          <cell r="D3348">
            <v>5</v>
          </cell>
          <cell r="E3348" t="str">
            <v>FCP</v>
          </cell>
          <cell r="F3348" t="str">
            <v>SwissLife Gestion Privée</v>
          </cell>
          <cell r="G3348" t="str">
            <v>Swiss Life Gestion Privée</v>
          </cell>
          <cell r="H3348" t="str">
            <v>EUR</v>
          </cell>
          <cell r="I3348" t="str">
            <v>BBgBarc MSCI Euro Green Bond NR EUR</v>
          </cell>
          <cell r="J3348" t="str">
            <v>www.swisslifebanque.fr</v>
          </cell>
          <cell r="K3348" t="str">
            <v>Emprunts Privés EUR</v>
          </cell>
          <cell r="L3348" t="str">
            <v>Europe Fonds ouverts  - Obligations EUR Emprunts Privés</v>
          </cell>
          <cell r="M3348" t="str">
            <v>BCLA</v>
          </cell>
          <cell r="N3348" t="str">
            <v>BCLAB</v>
          </cell>
          <cell r="O3348" t="str">
            <v>Tous les jours</v>
          </cell>
          <cell r="P3348" t="str">
            <v>France</v>
          </cell>
          <cell r="Q3348" t="str">
            <v>Non</v>
          </cell>
          <cell r="R3348" t="str">
            <v/>
          </cell>
          <cell r="S3348" t="str">
            <v>+ 85 ans</v>
          </cell>
          <cell r="T3348" t="str">
            <v>Zone Euro</v>
          </cell>
          <cell r="U3348" t="str">
            <v>Euroland</v>
          </cell>
          <cell r="V3348">
            <v>3</v>
          </cell>
          <cell r="W3348" t="str">
            <v>Non</v>
          </cell>
          <cell r="X3348" t="str">
            <v>Dist</v>
          </cell>
          <cell r="Y3348" t="str">
            <v>10h30</v>
          </cell>
          <cell r="Z3348" t="str">
            <v>J+5</v>
          </cell>
          <cell r="AB3348" t="str">
            <v>Oui</v>
          </cell>
          <cell r="AC3348" t="str">
            <v>Oui</v>
          </cell>
          <cell r="AD3348">
            <v>1.5</v>
          </cell>
          <cell r="AE3348">
            <v>2.65</v>
          </cell>
        </row>
        <row r="3349">
          <cell r="A3349" t="str">
            <v>FR0010878306</v>
          </cell>
          <cell r="B3349" t="str">
            <v>Ciflex Allocation R</v>
          </cell>
          <cell r="C3349" t="str">
            <v/>
          </cell>
          <cell r="D3349">
            <v>7</v>
          </cell>
          <cell r="E3349" t="str">
            <v>FCP</v>
          </cell>
          <cell r="F3349" t="str">
            <v>Sycomore AM</v>
          </cell>
          <cell r="G3349" t="str">
            <v>Sycomore Asset Management</v>
          </cell>
          <cell r="H3349" t="str">
            <v>EUR</v>
          </cell>
          <cell r="I3349" t="str">
            <v>Pas d'indice de référence</v>
          </cell>
          <cell r="J3349" t="str">
            <v>www.sycomore-am.com</v>
          </cell>
          <cell r="K3349" t="str">
            <v>Mixtes EUR Equilibrés</v>
          </cell>
          <cell r="L3349" t="str">
            <v>Europe Fonds ouverts  - Allocation EUR Modérée - International</v>
          </cell>
          <cell r="M3349" t="str">
            <v>EABA</v>
          </cell>
          <cell r="N3349" t="str">
            <v>EABAB</v>
          </cell>
          <cell r="O3349" t="str">
            <v>Quotidien</v>
          </cell>
          <cell r="P3349" t="str">
            <v>France</v>
          </cell>
          <cell r="Q3349" t="str">
            <v>Non</v>
          </cell>
          <cell r="R3349" t="str">
            <v/>
          </cell>
          <cell r="S3349" t="str">
            <v>+ 85 ans</v>
          </cell>
          <cell r="T3349" t="str">
            <v>International</v>
          </cell>
          <cell r="U3349" t="str">
            <v>Global</v>
          </cell>
          <cell r="V3349">
            <v>3</v>
          </cell>
          <cell r="W3349" t="str">
            <v>Non</v>
          </cell>
          <cell r="X3349" t="str">
            <v>Cap</v>
          </cell>
          <cell r="Y3349" t="str">
            <v>11h00</v>
          </cell>
          <cell r="Z3349" t="str">
            <v>Cut Off: 11h00  Val:J+1  DE:3%</v>
          </cell>
          <cell r="AA3349">
            <v>0</v>
          </cell>
          <cell r="AB3349" t="str">
            <v>Non</v>
          </cell>
          <cell r="AC3349" t="str">
            <v>Oui</v>
          </cell>
          <cell r="AD3349">
            <v>2</v>
          </cell>
          <cell r="AE3349">
            <v>2.65</v>
          </cell>
        </row>
        <row r="3350">
          <cell r="A3350" t="str">
            <v>FR0011276302</v>
          </cell>
          <cell r="B3350" t="str">
            <v>Sésame P</v>
          </cell>
          <cell r="D3350">
            <v>6</v>
          </cell>
          <cell r="E3350" t="str">
            <v>FCP</v>
          </cell>
          <cell r="F3350" t="str">
            <v>Sycomore AM</v>
          </cell>
          <cell r="G3350" t="str">
            <v>Sycomore Asset Management</v>
          </cell>
          <cell r="H3350" t="str">
            <v>EUR</v>
          </cell>
          <cell r="I3350" t="str">
            <v>Pas d'indice de référence</v>
          </cell>
          <cell r="J3350" t="str">
            <v>www.sycomore-am.com</v>
          </cell>
          <cell r="K3350" t="str">
            <v>Mixtes EUR Flexible</v>
          </cell>
          <cell r="L3350" t="str">
            <v>Europe Fonds ouverts  - Allocation EUR Flexible - International</v>
          </cell>
          <cell r="M3350" t="str">
            <v>EACA</v>
          </cell>
          <cell r="N3350" t="str">
            <v>EACAB</v>
          </cell>
          <cell r="O3350" t="str">
            <v>Quotidien</v>
          </cell>
          <cell r="P3350" t="str">
            <v>France</v>
          </cell>
          <cell r="Q3350" t="str">
            <v>Non</v>
          </cell>
          <cell r="R3350" t="str">
            <v/>
          </cell>
          <cell r="S3350" t="str">
            <v>+ 85 ans</v>
          </cell>
          <cell r="T3350" t="str">
            <v>International</v>
          </cell>
          <cell r="U3350" t="str">
            <v>Global</v>
          </cell>
          <cell r="V3350">
            <v>3</v>
          </cell>
          <cell r="W3350" t="str">
            <v>Non</v>
          </cell>
          <cell r="X3350" t="str">
            <v>Cap</v>
          </cell>
          <cell r="Y3350" t="str">
            <v>17h00</v>
          </cell>
          <cell r="Z3350" t="str">
            <v>J+1</v>
          </cell>
          <cell r="AA3350">
            <v>0</v>
          </cell>
          <cell r="AB3350" t="str">
            <v>Non</v>
          </cell>
          <cell r="AC3350" t="str">
            <v>Oui</v>
          </cell>
          <cell r="AD3350">
            <v>1.8</v>
          </cell>
          <cell r="AE3350">
            <v>2.38</v>
          </cell>
        </row>
        <row r="3351">
          <cell r="A3351" t="str">
            <v>FR0010474015</v>
          </cell>
          <cell r="B3351" t="str">
            <v>Sycomore Allocation Patrimoine I</v>
          </cell>
          <cell r="D3351">
            <v>0</v>
          </cell>
          <cell r="E3351" t="str">
            <v>FCP</v>
          </cell>
          <cell r="F3351" t="str">
            <v>Sycomore AM</v>
          </cell>
          <cell r="G3351" t="str">
            <v>Sycomore Asset Management</v>
          </cell>
          <cell r="H3351" t="str">
            <v>EUR</v>
          </cell>
          <cell r="I3351" t="str">
            <v>Eonia + 2%</v>
          </cell>
          <cell r="J3351" t="str">
            <v>www.sycomore-am.com</v>
          </cell>
          <cell r="K3351" t="str">
            <v>Mixtes EUR Equilibrés</v>
          </cell>
          <cell r="L3351" t="str">
            <v>Europe Fonds ouverts  - Allocation EUR Modérée - International</v>
          </cell>
          <cell r="M3351" t="str">
            <v>EABA</v>
          </cell>
          <cell r="N3351" t="str">
            <v>EABAB</v>
          </cell>
          <cell r="O3351" t="str">
            <v>Quotidien</v>
          </cell>
          <cell r="P3351" t="str">
            <v>France</v>
          </cell>
          <cell r="Q3351" t="str">
            <v>Non</v>
          </cell>
          <cell r="R3351" t="str">
            <v/>
          </cell>
          <cell r="S3351" t="str">
            <v>+ 85 ans</v>
          </cell>
          <cell r="T3351" t="str">
            <v>International</v>
          </cell>
          <cell r="U3351" t="str">
            <v>Global</v>
          </cell>
          <cell r="V3351">
            <v>3</v>
          </cell>
          <cell r="W3351" t="str">
            <v>Non</v>
          </cell>
          <cell r="X3351" t="str">
            <v>Cap</v>
          </cell>
          <cell r="Y3351" t="str">
            <v>11h00</v>
          </cell>
          <cell r="Z3351" t="str">
            <v>Cut Off: 11h00  Val:J+3  DE:5%</v>
          </cell>
          <cell r="AB3351" t="str">
            <v>Oui</v>
          </cell>
          <cell r="AC3351" t="str">
            <v>Oui</v>
          </cell>
          <cell r="AD3351">
            <v>0.8</v>
          </cell>
          <cell r="AE3351">
            <v>0.69</v>
          </cell>
        </row>
        <row r="3352">
          <cell r="A3352" t="str">
            <v>FR0007078589</v>
          </cell>
          <cell r="B3352" t="str">
            <v>Sycomore Allocation Patrimoine R</v>
          </cell>
          <cell r="C3352" t="str">
            <v/>
          </cell>
          <cell r="D3352">
            <v>15</v>
          </cell>
          <cell r="E3352" t="str">
            <v>FCP</v>
          </cell>
          <cell r="F3352" t="str">
            <v>Sycomore AM</v>
          </cell>
          <cell r="G3352" t="str">
            <v>Sycomore Asset Management</v>
          </cell>
          <cell r="H3352" t="str">
            <v>EUR</v>
          </cell>
          <cell r="I3352" t="str">
            <v>Eonia + 2%</v>
          </cell>
          <cell r="J3352" t="str">
            <v>www.sycomore-am.com</v>
          </cell>
          <cell r="K3352" t="str">
            <v>Mixtes EUR Equilibrés</v>
          </cell>
          <cell r="L3352" t="str">
            <v>Europe Fonds ouverts  - Allocation EUR Modérée - International</v>
          </cell>
          <cell r="M3352" t="str">
            <v>EABA</v>
          </cell>
          <cell r="N3352" t="str">
            <v>EABAB</v>
          </cell>
          <cell r="O3352" t="str">
            <v>Quotidien</v>
          </cell>
          <cell r="P3352" t="str">
            <v>France;Italy;</v>
          </cell>
          <cell r="Q3352" t="str">
            <v>Non</v>
          </cell>
          <cell r="R3352" t="str">
            <v/>
          </cell>
          <cell r="S3352" t="str">
            <v>+ 85 ans</v>
          </cell>
          <cell r="T3352" t="str">
            <v>International</v>
          </cell>
          <cell r="U3352" t="str">
            <v>Global</v>
          </cell>
          <cell r="V3352">
            <v>3</v>
          </cell>
          <cell r="W3352" t="str">
            <v>Non</v>
          </cell>
          <cell r="X3352" t="str">
            <v>Cap</v>
          </cell>
          <cell r="Y3352" t="str">
            <v>11h00</v>
          </cell>
          <cell r="Z3352" t="str">
            <v>J+2</v>
          </cell>
          <cell r="AA3352">
            <v>0</v>
          </cell>
          <cell r="AB3352" t="str">
            <v>Oui</v>
          </cell>
          <cell r="AC3352" t="str">
            <v>Oui</v>
          </cell>
          <cell r="AD3352">
            <v>1.6</v>
          </cell>
          <cell r="AE3352">
            <v>1.69</v>
          </cell>
        </row>
        <row r="3353">
          <cell r="A3353" t="str">
            <v>FR0007065743</v>
          </cell>
          <cell r="B3353" t="str">
            <v>Sycomore Francecap A</v>
          </cell>
          <cell r="C3353" t="str">
            <v/>
          </cell>
          <cell r="D3353">
            <v>4</v>
          </cell>
          <cell r="E3353" t="str">
            <v>FCP</v>
          </cell>
          <cell r="F3353" t="str">
            <v>Sycomore AM</v>
          </cell>
          <cell r="G3353" t="str">
            <v>Sycomore Asset Management</v>
          </cell>
          <cell r="H3353" t="str">
            <v>EUR</v>
          </cell>
          <cell r="I3353" t="str">
            <v>Euronext Paris CAC All Tradable NR EUR</v>
          </cell>
          <cell r="J3353" t="str">
            <v>www.sycomore-am.com</v>
          </cell>
          <cell r="K3353" t="str">
            <v>Actions France Petites &amp; Moyennes Capitalisations</v>
          </cell>
          <cell r="L3353" t="str">
            <v>Europe Fonds ouverts  - Actions France Petites &amp; Moy. Cap.</v>
          </cell>
          <cell r="M3353" t="str">
            <v>FACA</v>
          </cell>
          <cell r="N3353" t="str">
            <v>FACAB</v>
          </cell>
          <cell r="O3353" t="str">
            <v>Quotidien</v>
          </cell>
          <cell r="P3353" t="str">
            <v>France;Italy;</v>
          </cell>
          <cell r="Q3353" t="str">
            <v>Oui</v>
          </cell>
          <cell r="R3353" t="str">
            <v/>
          </cell>
          <cell r="S3353" t="str">
            <v>+ 85 ans</v>
          </cell>
          <cell r="T3353" t="str">
            <v>France</v>
          </cell>
          <cell r="U3353" t="str">
            <v>France</v>
          </cell>
          <cell r="V3353">
            <v>5</v>
          </cell>
          <cell r="W3353" t="str">
            <v>Non</v>
          </cell>
          <cell r="X3353" t="str">
            <v>Cap</v>
          </cell>
          <cell r="Y3353" t="str">
            <v>11h00</v>
          </cell>
          <cell r="Z3353" t="str">
            <v>Cut Off: 11h00  Val:J+3? DE:5%</v>
          </cell>
          <cell r="AA3353" t="str">
            <v>Label ISR 012021</v>
          </cell>
          <cell r="AB3353" t="str">
            <v>Non</v>
          </cell>
          <cell r="AC3353" t="str">
            <v>Oui</v>
          </cell>
          <cell r="AD3353">
            <v>1.5</v>
          </cell>
          <cell r="AE3353">
            <v>1.5</v>
          </cell>
        </row>
        <row r="3354">
          <cell r="A3354" t="str">
            <v>FR0010111732</v>
          </cell>
          <cell r="B3354" t="str">
            <v>Sycomore Francecap R</v>
          </cell>
          <cell r="C3354" t="str">
            <v>Retiré de S1818/Nortia 07/2019</v>
          </cell>
          <cell r="D3354">
            <v>16</v>
          </cell>
          <cell r="E3354" t="str">
            <v>FCP</v>
          </cell>
          <cell r="F3354" t="str">
            <v>Sycomore AM</v>
          </cell>
          <cell r="G3354" t="str">
            <v>Sycomore Asset Management</v>
          </cell>
          <cell r="H3354" t="str">
            <v>EUR</v>
          </cell>
          <cell r="I3354" t="str">
            <v>Euronext Paris CAC All Tradable NR EUR</v>
          </cell>
          <cell r="J3354" t="str">
            <v>www.sycomore-am.com</v>
          </cell>
          <cell r="K3354" t="str">
            <v>Actions France Petites &amp; Moyennes Capitalisations</v>
          </cell>
          <cell r="L3354" t="str">
            <v>Europe Fonds ouverts  - Actions France Petites &amp; Moy. Cap.</v>
          </cell>
          <cell r="M3354" t="str">
            <v>FACA</v>
          </cell>
          <cell r="N3354" t="str">
            <v>FACAB</v>
          </cell>
          <cell r="O3354" t="str">
            <v>Quotidien</v>
          </cell>
          <cell r="P3354" t="str">
            <v>France</v>
          </cell>
          <cell r="Q3354" t="str">
            <v>Oui</v>
          </cell>
          <cell r="R3354" t="str">
            <v/>
          </cell>
          <cell r="S3354" t="str">
            <v>+ 85 ans</v>
          </cell>
          <cell r="T3354" t="str">
            <v>France</v>
          </cell>
          <cell r="U3354" t="str">
            <v>France</v>
          </cell>
          <cell r="V3354">
            <v>5</v>
          </cell>
          <cell r="W3354" t="str">
            <v>Non</v>
          </cell>
          <cell r="X3354" t="str">
            <v>Cap</v>
          </cell>
          <cell r="Y3354" t="str">
            <v>11h00</v>
          </cell>
          <cell r="Z3354" t="str">
            <v>J+2</v>
          </cell>
          <cell r="AA3354" t="str">
            <v>Label ISR 012021</v>
          </cell>
          <cell r="AB3354" t="str">
            <v>Non</v>
          </cell>
          <cell r="AC3354" t="str">
            <v>Oui</v>
          </cell>
          <cell r="AD3354">
            <v>2</v>
          </cell>
          <cell r="AE3354">
            <v>2</v>
          </cell>
        </row>
        <row r="3355">
          <cell r="A3355" t="str">
            <v>LU1301026388</v>
          </cell>
          <cell r="B3355" t="str">
            <v>Sycomore Fund Happy @ Work R</v>
          </cell>
          <cell r="D3355">
            <v>12</v>
          </cell>
          <cell r="E3355" t="str">
            <v>SICAV</v>
          </cell>
          <cell r="F3355" t="str">
            <v>Sycomore AM</v>
          </cell>
          <cell r="G3355" t="str">
            <v>Sycomore Asset Management</v>
          </cell>
          <cell r="H3355" t="str">
            <v>EUR</v>
          </cell>
          <cell r="I3355" t="str">
            <v>Euro Stoxx GR EUR</v>
          </cell>
          <cell r="J3355" t="str">
            <v>www.sycomore-am.com</v>
          </cell>
          <cell r="K3355" t="str">
            <v>Actions Europe Capitalisations Mixte</v>
          </cell>
          <cell r="L3355" t="str">
            <v>Europe Fonds ouverts  - Actions Zone Euro Flex Cap</v>
          </cell>
          <cell r="M3355" t="str">
            <v>FBBA</v>
          </cell>
          <cell r="N3355" t="str">
            <v>FBBAB</v>
          </cell>
          <cell r="O3355" t="str">
            <v>Quotidien</v>
          </cell>
          <cell r="P3355" t="str">
            <v>Austria;Belgium;France;Luxembourg;</v>
          </cell>
          <cell r="Q3355" t="str">
            <v>Oui</v>
          </cell>
          <cell r="R3355" t="str">
            <v/>
          </cell>
          <cell r="S3355" t="str">
            <v>+ 85 ans</v>
          </cell>
          <cell r="T3355" t="str">
            <v>Europe</v>
          </cell>
          <cell r="U3355" t="str">
            <v>Europe</v>
          </cell>
          <cell r="V3355">
            <v>5</v>
          </cell>
          <cell r="W3355" t="str">
            <v>Non</v>
          </cell>
          <cell r="X3355" t="str">
            <v>Cap</v>
          </cell>
          <cell r="Y3355" t="str">
            <v>17h00</v>
          </cell>
          <cell r="Z3355" t="str">
            <v>J+5</v>
          </cell>
          <cell r="AA3355" t="str">
            <v>Label FNG Siegel 01/2022, Label ISR</v>
          </cell>
          <cell r="AB3355" t="str">
            <v>Oui</v>
          </cell>
          <cell r="AC3355" t="str">
            <v>Oui</v>
          </cell>
          <cell r="AD3355">
            <v>2</v>
          </cell>
          <cell r="AE3355">
            <v>2</v>
          </cell>
        </row>
        <row r="3356">
          <cell r="A3356" t="str">
            <v>FR0010120931</v>
          </cell>
          <cell r="B3356" t="str">
            <v>Sycomore L/S Opportunities A</v>
          </cell>
          <cell r="C3356" t="str">
            <v/>
          </cell>
          <cell r="D3356">
            <v>3</v>
          </cell>
          <cell r="E3356" t="str">
            <v>FCP</v>
          </cell>
          <cell r="F3356" t="str">
            <v>Sycomore AM</v>
          </cell>
          <cell r="G3356" t="str">
            <v>Sycomore Asset Management</v>
          </cell>
          <cell r="H3356" t="str">
            <v>EUR</v>
          </cell>
          <cell r="I3356" t="str">
            <v>Eonia</v>
          </cell>
          <cell r="J3356" t="str">
            <v>www.sycomore-am.com</v>
          </cell>
          <cell r="K3356" t="str">
            <v>Gestion Alternative</v>
          </cell>
          <cell r="L3356" t="str">
            <v>Europe Fonds ouverts  - Alt - Long/Short Actions - Europe</v>
          </cell>
          <cell r="M3356" t="str">
            <v>D000</v>
          </cell>
          <cell r="N3356" t="str">
            <v>D000B</v>
          </cell>
          <cell r="O3356" t="str">
            <v>Quotidien</v>
          </cell>
          <cell r="P3356" t="str">
            <v>France</v>
          </cell>
          <cell r="Q3356" t="str">
            <v>Oui</v>
          </cell>
          <cell r="R3356" t="str">
            <v/>
          </cell>
          <cell r="S3356" t="str">
            <v>+ 85 ans</v>
          </cell>
          <cell r="T3356" t="str">
            <v>Europe</v>
          </cell>
          <cell r="U3356" t="str">
            <v>Europe</v>
          </cell>
          <cell r="V3356">
            <v>4</v>
          </cell>
          <cell r="W3356" t="str">
            <v>Non</v>
          </cell>
          <cell r="X3356" t="str">
            <v>Cap</v>
          </cell>
          <cell r="Y3356" t="str">
            <v>11h00</v>
          </cell>
          <cell r="Z3356" t="str">
            <v>Cut Off: 11h00  Val:J+3</v>
          </cell>
          <cell r="AB3356" t="str">
            <v>Oui</v>
          </cell>
          <cell r="AC3356" t="str">
            <v>Oui</v>
          </cell>
          <cell r="AD3356">
            <v>1.5</v>
          </cell>
          <cell r="AE3356">
            <v>1.51</v>
          </cell>
        </row>
        <row r="3357">
          <cell r="A3357" t="str">
            <v>FR0010363366</v>
          </cell>
          <cell r="B3357" t="str">
            <v>Sycomore L/S Opportunities R</v>
          </cell>
          <cell r="D3357">
            <v>12</v>
          </cell>
          <cell r="E3357" t="str">
            <v>FCP</v>
          </cell>
          <cell r="F3357" t="str">
            <v>Sycomore AM</v>
          </cell>
          <cell r="G3357" t="str">
            <v>Sycomore Asset Management</v>
          </cell>
          <cell r="H3357" t="str">
            <v>EUR</v>
          </cell>
          <cell r="I3357" t="str">
            <v>Eonia</v>
          </cell>
          <cell r="J3357" t="str">
            <v>www.sycomore-am.com</v>
          </cell>
          <cell r="K3357" t="str">
            <v>Gestion Alternative</v>
          </cell>
          <cell r="L3357" t="str">
            <v>Europe Fonds ouverts  - Alt - Long/Short Actions - Europe</v>
          </cell>
          <cell r="M3357" t="str">
            <v>D000</v>
          </cell>
          <cell r="N3357" t="str">
            <v>D000B</v>
          </cell>
          <cell r="O3357" t="str">
            <v>Quotidien</v>
          </cell>
          <cell r="P3357" t="str">
            <v>France</v>
          </cell>
          <cell r="Q3357" t="str">
            <v>Oui</v>
          </cell>
          <cell r="R3357" t="str">
            <v/>
          </cell>
          <cell r="S3357" t="str">
            <v>+ 85 ans</v>
          </cell>
          <cell r="T3357" t="str">
            <v>Europe</v>
          </cell>
          <cell r="U3357" t="str">
            <v>Europe</v>
          </cell>
          <cell r="V3357">
            <v>4</v>
          </cell>
          <cell r="W3357" t="str">
            <v>Non</v>
          </cell>
          <cell r="X3357" t="str">
            <v>Cap</v>
          </cell>
          <cell r="Y3357" t="str">
            <v>11h00</v>
          </cell>
          <cell r="Z3357" t="str">
            <v>J+2</v>
          </cell>
          <cell r="AA3357">
            <v>0</v>
          </cell>
          <cell r="AB3357" t="str">
            <v>Oui</v>
          </cell>
          <cell r="AC3357" t="str">
            <v>Oui</v>
          </cell>
          <cell r="AD3357">
            <v>2</v>
          </cell>
          <cell r="AE3357">
            <v>2.0099999999999998</v>
          </cell>
        </row>
        <row r="3358">
          <cell r="A3358" t="str">
            <v>FR0010738120</v>
          </cell>
          <cell r="B3358" t="str">
            <v>Sycomore Partners P</v>
          </cell>
          <cell r="C3358" t="str">
            <v>Retiré de S1818/Nortia 07/2019</v>
          </cell>
          <cell r="D3358">
            <v>6</v>
          </cell>
          <cell r="E3358" t="str">
            <v>FCP</v>
          </cell>
          <cell r="F3358" t="str">
            <v>Sycomore AM</v>
          </cell>
          <cell r="G3358" t="str">
            <v>Sycomore Asset Management</v>
          </cell>
          <cell r="H3358" t="str">
            <v>EUR</v>
          </cell>
          <cell r="I3358" t="str">
            <v>Eonia +3%</v>
          </cell>
          <cell r="J3358" t="str">
            <v>www.sycomore-am.com</v>
          </cell>
          <cell r="K3358" t="str">
            <v>Mixtes EUR Flexible</v>
          </cell>
          <cell r="L3358" t="str">
            <v>Europe Fonds ouverts  - Allocation EUR Flexible</v>
          </cell>
          <cell r="M3358" t="str">
            <v>EACA</v>
          </cell>
          <cell r="N3358" t="str">
            <v>EACAB</v>
          </cell>
          <cell r="O3358" t="str">
            <v>Quotidien</v>
          </cell>
          <cell r="P3358" t="str">
            <v>France</v>
          </cell>
          <cell r="Q3358" t="str">
            <v>Oui</v>
          </cell>
          <cell r="R3358" t="str">
            <v/>
          </cell>
          <cell r="S3358" t="str">
            <v>+ 85 ans</v>
          </cell>
          <cell r="T3358" t="str">
            <v>Europe</v>
          </cell>
          <cell r="U3358" t="str">
            <v>Europe</v>
          </cell>
          <cell r="V3358">
            <v>4</v>
          </cell>
          <cell r="W3358" t="str">
            <v>Non</v>
          </cell>
          <cell r="X3358" t="str">
            <v>Cap</v>
          </cell>
          <cell r="Y3358" t="str">
            <v>11h00</v>
          </cell>
          <cell r="Z3358" t="str">
            <v>J+1</v>
          </cell>
          <cell r="AA3358">
            <v>0</v>
          </cell>
          <cell r="AB3358" t="str">
            <v>Oui</v>
          </cell>
          <cell r="AC3358" t="str">
            <v>Oui</v>
          </cell>
          <cell r="AD3358">
            <v>1.8</v>
          </cell>
          <cell r="AE3358">
            <v>1.8</v>
          </cell>
        </row>
        <row r="3359">
          <cell r="A3359" t="str">
            <v>FR0010601906</v>
          </cell>
          <cell r="B3359" t="str">
            <v>Sycomore Partners R</v>
          </cell>
          <cell r="D3359">
            <v>3</v>
          </cell>
          <cell r="E3359" t="str">
            <v>FCP</v>
          </cell>
          <cell r="F3359" t="str">
            <v>Sycomore AM</v>
          </cell>
          <cell r="G3359" t="str">
            <v>Sycomore Asset Management</v>
          </cell>
          <cell r="H3359" t="str">
            <v>EUR</v>
          </cell>
          <cell r="I3359" t="str">
            <v>Eonia +3%</v>
          </cell>
          <cell r="J3359" t="str">
            <v>www.sycomore-am.com</v>
          </cell>
          <cell r="K3359" t="str">
            <v>Mixtes EUR Flexible</v>
          </cell>
          <cell r="L3359" t="str">
            <v>Europe Fonds ouverts  - Allocation EUR Flexible</v>
          </cell>
          <cell r="M3359" t="str">
            <v>EACA</v>
          </cell>
          <cell r="N3359" t="str">
            <v>EACAB</v>
          </cell>
          <cell r="O3359" t="str">
            <v>Quotidien</v>
          </cell>
          <cell r="P3359" t="str">
            <v>Austria;Germany;Spain;France;</v>
          </cell>
          <cell r="Q3359" t="str">
            <v>Oui</v>
          </cell>
          <cell r="R3359" t="str">
            <v/>
          </cell>
          <cell r="S3359" t="str">
            <v>+ 85 ans</v>
          </cell>
          <cell r="T3359" t="str">
            <v>Europe</v>
          </cell>
          <cell r="U3359" t="str">
            <v>Europe</v>
          </cell>
          <cell r="V3359">
            <v>4</v>
          </cell>
          <cell r="W3359" t="str">
            <v>Non</v>
          </cell>
          <cell r="X3359" t="str">
            <v>Cap</v>
          </cell>
          <cell r="Y3359" t="str">
            <v>11h00</v>
          </cell>
          <cell r="Z3359" t="str">
            <v>J+2</v>
          </cell>
          <cell r="AB3359" t="str">
            <v>Oui</v>
          </cell>
          <cell r="AC3359" t="str">
            <v>Oui</v>
          </cell>
          <cell r="AD3359">
            <v>2</v>
          </cell>
          <cell r="AE3359">
            <v>1.2</v>
          </cell>
        </row>
        <row r="3360">
          <cell r="A3360" t="str">
            <v>FR0011288513</v>
          </cell>
          <cell r="B3360" t="str">
            <v>Sycomore Sélection Crédit R</v>
          </cell>
          <cell r="D3360">
            <v>5</v>
          </cell>
          <cell r="E3360" t="str">
            <v>FCP</v>
          </cell>
          <cell r="F3360" t="str">
            <v>Sycomore AM</v>
          </cell>
          <cell r="G3360" t="str">
            <v>Sycomore Asset Management</v>
          </cell>
          <cell r="H3360" t="str">
            <v>EUR</v>
          </cell>
          <cell r="I3360" t="str">
            <v>BBgBarc Euro Agg Corp Ex Fincl TR EUR</v>
          </cell>
          <cell r="J3360" t="str">
            <v>www.sycomore-am.com</v>
          </cell>
          <cell r="K3360" t="str">
            <v>Emprunts Privés EUR</v>
          </cell>
          <cell r="L3360" t="str">
            <v>Europe Fonds ouverts  - Obligations EUR Emprunts Privés</v>
          </cell>
          <cell r="M3360" t="str">
            <v>BCLA</v>
          </cell>
          <cell r="N3360" t="str">
            <v>BCLAB</v>
          </cell>
          <cell r="O3360" t="str">
            <v>Quotidien</v>
          </cell>
          <cell r="P3360" t="str">
            <v>France</v>
          </cell>
          <cell r="Q3360" t="str">
            <v>Non</v>
          </cell>
          <cell r="R3360" t="str">
            <v/>
          </cell>
          <cell r="S3360" t="str">
            <v>+ 85 ans</v>
          </cell>
          <cell r="T3360" t="str">
            <v>Zone Euro</v>
          </cell>
          <cell r="U3360" t="str">
            <v>Euroland</v>
          </cell>
          <cell r="V3360">
            <v>3</v>
          </cell>
          <cell r="W3360" t="str">
            <v>Non</v>
          </cell>
          <cell r="X3360" t="str">
            <v>Cap</v>
          </cell>
          <cell r="Y3360" t="str">
            <v>11h00</v>
          </cell>
          <cell r="Z3360" t="str">
            <v>J+4</v>
          </cell>
          <cell r="AA3360" t="str">
            <v>Label FNG Siegel 01/2022, Label ISR</v>
          </cell>
          <cell r="AB3360" t="str">
            <v>Oui</v>
          </cell>
          <cell r="AC3360" t="str">
            <v>Oui</v>
          </cell>
          <cell r="AD3360">
            <v>1.2</v>
          </cell>
          <cell r="AE3360">
            <v>1.2</v>
          </cell>
        </row>
        <row r="3361">
          <cell r="A3361" t="str">
            <v>FR0010376343</v>
          </cell>
          <cell r="B3361" t="str">
            <v>Sycomore Sélection Midcap A</v>
          </cell>
          <cell r="C3361" t="str">
            <v/>
          </cell>
          <cell r="D3361">
            <v>5</v>
          </cell>
          <cell r="E3361" t="str">
            <v>FCP</v>
          </cell>
          <cell r="F3361" t="str">
            <v>Sycomore AM</v>
          </cell>
          <cell r="G3361" t="str">
            <v>Sycomore Asset Management</v>
          </cell>
          <cell r="H3361" t="str">
            <v>EUR</v>
          </cell>
          <cell r="I3361" t="str">
            <v>MSCI EMU SMID NR EUR</v>
          </cell>
          <cell r="J3361" t="str">
            <v>www.sycomore-am.com</v>
          </cell>
          <cell r="K3361" t="str">
            <v>Actions Zone Euro Moyennes Capitalisations</v>
          </cell>
          <cell r="L3361" t="str">
            <v>Europe Fonds ouverts  - Actions Zone Euro Moyennes Cap.</v>
          </cell>
          <cell r="M3361" t="str">
            <v>FBCA</v>
          </cell>
          <cell r="N3361" t="str">
            <v>FBCAB</v>
          </cell>
          <cell r="O3361" t="str">
            <v>Quotidien</v>
          </cell>
          <cell r="P3361" t="str">
            <v>Switzerland;Spain;France;Italy;</v>
          </cell>
          <cell r="Q3361" t="str">
            <v>Oui</v>
          </cell>
          <cell r="R3361" t="str">
            <v/>
          </cell>
          <cell r="S3361" t="str">
            <v>+ 85 ans</v>
          </cell>
          <cell r="T3361" t="str">
            <v>Zone Euro</v>
          </cell>
          <cell r="U3361" t="str">
            <v>Euroland</v>
          </cell>
          <cell r="V3361">
            <v>5</v>
          </cell>
          <cell r="W3361" t="str">
            <v>Non</v>
          </cell>
          <cell r="X3361" t="str">
            <v>Cap</v>
          </cell>
          <cell r="Y3361" t="str">
            <v>11h00</v>
          </cell>
          <cell r="Z3361" t="str">
            <v>Cut Off: 11h00  Val:J+3  DE:</v>
          </cell>
          <cell r="AA3361" t="str">
            <v>Label ISR 012021</v>
          </cell>
          <cell r="AB3361" t="str">
            <v>Non</v>
          </cell>
          <cell r="AC3361" t="str">
            <v>Oui</v>
          </cell>
          <cell r="AD3361">
            <v>1.5</v>
          </cell>
          <cell r="AE3361">
            <v>2</v>
          </cell>
        </row>
        <row r="3362">
          <cell r="A3362" t="str">
            <v>FR0010376368</v>
          </cell>
          <cell r="B3362" t="str">
            <v>Sycomore Sélection Midcap R</v>
          </cell>
          <cell r="C3362" t="str">
            <v>Retrait SLSPL et cie suite au comité opérationnel 11/21  car faibles encours et n'est plus mis en avant par la SDG</v>
          </cell>
          <cell r="D3362">
            <v>3</v>
          </cell>
          <cell r="E3362" t="str">
            <v>FCP</v>
          </cell>
          <cell r="F3362" t="str">
            <v>Sycomore AM</v>
          </cell>
          <cell r="G3362" t="str">
            <v>Sycomore Asset Management</v>
          </cell>
          <cell r="H3362" t="str">
            <v>EUR</v>
          </cell>
          <cell r="I3362" t="str">
            <v>MSCI EMU SMID NR EUR</v>
          </cell>
          <cell r="J3362" t="str">
            <v>www.sycomore-am.com</v>
          </cell>
          <cell r="K3362" t="str">
            <v>Actions Zone Euro Moyennes Capitalisations</v>
          </cell>
          <cell r="L3362" t="str">
            <v>Europe Fonds ouverts  - Actions Zone Euro Moyennes Cap.</v>
          </cell>
          <cell r="M3362" t="str">
            <v>FBCA</v>
          </cell>
          <cell r="N3362" t="str">
            <v>FBCAB</v>
          </cell>
          <cell r="O3362" t="str">
            <v>Quotidien</v>
          </cell>
          <cell r="P3362" t="str">
            <v>Switzerland;France;</v>
          </cell>
          <cell r="Q3362" t="str">
            <v>Oui</v>
          </cell>
          <cell r="R3362" t="str">
            <v/>
          </cell>
          <cell r="S3362" t="str">
            <v>+ 85 ans</v>
          </cell>
          <cell r="T3362" t="str">
            <v>Zone Euro</v>
          </cell>
          <cell r="U3362" t="str">
            <v>Euroland</v>
          </cell>
          <cell r="V3362">
            <v>5</v>
          </cell>
          <cell r="W3362" t="str">
            <v>Non</v>
          </cell>
          <cell r="X3362" t="str">
            <v>Cap</v>
          </cell>
          <cell r="Y3362" t="str">
            <v>11h00</v>
          </cell>
          <cell r="Z3362" t="str">
            <v>J+1</v>
          </cell>
          <cell r="AA3362" t="str">
            <v>Label ISR 012021</v>
          </cell>
          <cell r="AB3362" t="str">
            <v>Non</v>
          </cell>
          <cell r="AC3362" t="str">
            <v>Oui</v>
          </cell>
          <cell r="AD3362">
            <v>2</v>
          </cell>
          <cell r="AE3362">
            <v>2.5</v>
          </cell>
        </row>
        <row r="3363">
          <cell r="A3363" t="str">
            <v>FR0011707488</v>
          </cell>
          <cell r="B3363" t="str">
            <v>Sycomore Sélection PME R</v>
          </cell>
          <cell r="C3363" t="str">
            <v>Soft Close : 7% de frais d'entrée acquis / PEA PME</v>
          </cell>
          <cell r="D3363">
            <v>0</v>
          </cell>
          <cell r="E3363" t="str">
            <v>FCP</v>
          </cell>
          <cell r="F3363" t="str">
            <v>Sycomore AM</v>
          </cell>
          <cell r="G3363" t="str">
            <v>Sycomore Asset Management</v>
          </cell>
          <cell r="H3363" t="str">
            <v>EUR</v>
          </cell>
          <cell r="I3363" t="str">
            <v>Pas d'indice de référence</v>
          </cell>
          <cell r="J3363" t="str">
            <v>www.sycomore-am.com</v>
          </cell>
          <cell r="K3363" t="str">
            <v>Actions France Petites &amp; Moyennes Capitalisations</v>
          </cell>
          <cell r="L3363" t="str">
            <v>Europe Fonds ouverts  - Actions France Petites &amp; Moy. Cap.</v>
          </cell>
          <cell r="M3363" t="str">
            <v>FACA</v>
          </cell>
          <cell r="N3363" t="str">
            <v>FACAB</v>
          </cell>
          <cell r="O3363" t="str">
            <v>Quotidien</v>
          </cell>
          <cell r="P3363" t="str">
            <v>France</v>
          </cell>
          <cell r="Q3363" t="str">
            <v>Oui</v>
          </cell>
          <cell r="R3363" t="str">
            <v/>
          </cell>
          <cell r="S3363" t="str">
            <v>+ 85 ans</v>
          </cell>
          <cell r="T3363" t="str">
            <v>France</v>
          </cell>
          <cell r="U3363" t="str">
            <v>France</v>
          </cell>
          <cell r="V3363">
            <v>5</v>
          </cell>
          <cell r="W3363" t="str">
            <v>Non</v>
          </cell>
          <cell r="X3363" t="str">
            <v>Cap</v>
          </cell>
          <cell r="Y3363" t="str">
            <v>11h00</v>
          </cell>
          <cell r="Z3363" t="str">
            <v>J+2</v>
          </cell>
          <cell r="AA3363" t="str">
            <v>Label ISR 012021 et Label Relance 01/2021</v>
          </cell>
          <cell r="AB3363" t="str">
            <v>Non</v>
          </cell>
          <cell r="AC3363" t="str">
            <v>Oui</v>
          </cell>
          <cell r="AD3363">
            <v>2.4</v>
          </cell>
          <cell r="AE3363">
            <v>2.4</v>
          </cell>
        </row>
        <row r="3364">
          <cell r="A3364" t="str">
            <v>FR0013076452</v>
          </cell>
          <cell r="B3364" t="str">
            <v>Sycomore Sélection Responsable A</v>
          </cell>
          <cell r="C3364" t="str">
            <v>Absorption du fonds FR0010183335 Sycomore European Recovery A le 14/10/2020 - Meeschaert Hors Liste</v>
          </cell>
          <cell r="D3364">
            <v>3</v>
          </cell>
          <cell r="E3364" t="str">
            <v>FCP</v>
          </cell>
          <cell r="F3364" t="str">
            <v>Sycomore AM</v>
          </cell>
          <cell r="G3364" t="str">
            <v>Sycomore Asset Management</v>
          </cell>
          <cell r="H3364" t="str">
            <v>EUR</v>
          </cell>
          <cell r="I3364" t="str">
            <v>Euro Stoxx NR EUR</v>
          </cell>
          <cell r="J3364" t="str">
            <v>www.sycomore-am.com</v>
          </cell>
          <cell r="K3364" t="str">
            <v>Actions Europe Capitalisations Mixte</v>
          </cell>
          <cell r="L3364" t="str">
            <v>Europe Fonds ouverts  - Actions Zone Euro Flex Cap</v>
          </cell>
          <cell r="M3364" t="str">
            <v>FBBA</v>
          </cell>
          <cell r="N3364" t="str">
            <v>FBBAB</v>
          </cell>
          <cell r="O3364" t="str">
            <v>Quotidien</v>
          </cell>
          <cell r="P3364" t="str">
            <v>Austria;Switzerland;Germany;Spain;France;Italy;</v>
          </cell>
          <cell r="Q3364" t="str">
            <v>Oui</v>
          </cell>
          <cell r="R3364" t="str">
            <v/>
          </cell>
          <cell r="S3364" t="str">
            <v/>
          </cell>
          <cell r="T3364" t="str">
            <v>Zone Euro</v>
          </cell>
          <cell r="U3364" t="str">
            <v>Euroland</v>
          </cell>
          <cell r="V3364">
            <v>6</v>
          </cell>
          <cell r="W3364" t="str">
            <v>Non</v>
          </cell>
          <cell r="X3364" t="str">
            <v>Cap</v>
          </cell>
          <cell r="AA3364" t="str">
            <v>Label FNG Siegel 01/2022, Label ISR</v>
          </cell>
          <cell r="AB3364" t="str">
            <v>Oui</v>
          </cell>
          <cell r="AC3364" t="str">
            <v>Oui</v>
          </cell>
          <cell r="AD3364">
            <v>1.5</v>
          </cell>
          <cell r="AE3364">
            <v>1.5</v>
          </cell>
        </row>
        <row r="3365">
          <cell r="A3365" t="str">
            <v>FR0010971705</v>
          </cell>
          <cell r="B3365" t="str">
            <v>Sycomore Sélection Responsable I</v>
          </cell>
          <cell r="D3365">
            <v>2</v>
          </cell>
          <cell r="E3365" t="str">
            <v>FCP</v>
          </cell>
          <cell r="F3365" t="str">
            <v>Sycomore AM</v>
          </cell>
          <cell r="G3365" t="str">
            <v>Sycomore Asset Management</v>
          </cell>
          <cell r="H3365" t="str">
            <v>EUR</v>
          </cell>
          <cell r="I3365" t="str">
            <v>Euro Stoxx NR EUR</v>
          </cell>
          <cell r="J3365" t="str">
            <v>www.sycomore-am.com</v>
          </cell>
          <cell r="K3365" t="str">
            <v>Actions Europe Capitalisations Mixte</v>
          </cell>
          <cell r="L3365" t="str">
            <v>Europe Fonds ouverts  - Actions Zone Euro Flex Cap</v>
          </cell>
          <cell r="M3365" t="str">
            <v>FBBA</v>
          </cell>
          <cell r="N3365" t="str">
            <v>FBBAB</v>
          </cell>
          <cell r="O3365" t="str">
            <v>Quotidien</v>
          </cell>
          <cell r="P3365" t="str">
            <v>Austria;Switzerland;Germany;Spain;France;</v>
          </cell>
          <cell r="Q3365" t="str">
            <v>Oui</v>
          </cell>
          <cell r="R3365" t="str">
            <v/>
          </cell>
          <cell r="S3365" t="str">
            <v/>
          </cell>
          <cell r="T3365" t="str">
            <v>Zone Euro</v>
          </cell>
          <cell r="U3365" t="str">
            <v>Euroland</v>
          </cell>
          <cell r="V3365">
            <v>6</v>
          </cell>
          <cell r="W3365" t="str">
            <v>Non</v>
          </cell>
          <cell r="X3365" t="str">
            <v>Cap</v>
          </cell>
          <cell r="Y3365" t="str">
            <v>11h00</v>
          </cell>
          <cell r="Z3365" t="str">
            <v>J+2</v>
          </cell>
          <cell r="AA3365" t="str">
            <v>Label FNG Siegel 01/2022, Label ISR</v>
          </cell>
          <cell r="AB3365" t="str">
            <v>Oui</v>
          </cell>
          <cell r="AC3365" t="str">
            <v>Oui</v>
          </cell>
          <cell r="AD3365">
            <v>1</v>
          </cell>
          <cell r="AE3365">
            <v>1.07</v>
          </cell>
        </row>
        <row r="3366">
          <cell r="A3366" t="str">
            <v>FR0011169341</v>
          </cell>
          <cell r="B3366" t="str">
            <v>Sycomore Sélection Responsable R</v>
          </cell>
          <cell r="C3366" t="str">
            <v>Absorption du fonds FR0010183343 Sycomore European Recovery R le 14/10/2020</v>
          </cell>
          <cell r="D3366">
            <v>17</v>
          </cell>
          <cell r="E3366" t="str">
            <v>FCP</v>
          </cell>
          <cell r="F3366" t="str">
            <v>Sycomore AM</v>
          </cell>
          <cell r="G3366" t="str">
            <v>Sycomore Asset Management</v>
          </cell>
          <cell r="H3366" t="str">
            <v>EUR</v>
          </cell>
          <cell r="I3366" t="str">
            <v>Euro Stoxx NR EUR</v>
          </cell>
          <cell r="J3366" t="str">
            <v>www.sycomore-am.com</v>
          </cell>
          <cell r="K3366" t="str">
            <v>Actions Europe Capitalisations Mixte</v>
          </cell>
          <cell r="L3366" t="str">
            <v>Europe Fonds ouverts  - Actions Zone Euro Flex Cap</v>
          </cell>
          <cell r="M3366" t="str">
            <v>FBBA</v>
          </cell>
          <cell r="N3366" t="str">
            <v>FBBAB</v>
          </cell>
          <cell r="O3366" t="str">
            <v>Quotidien</v>
          </cell>
          <cell r="P3366" t="str">
            <v>Austria;Germany;Spain;France;</v>
          </cell>
          <cell r="Q3366" t="str">
            <v>Oui</v>
          </cell>
          <cell r="R3366" t="str">
            <v/>
          </cell>
          <cell r="S3366" t="str">
            <v/>
          </cell>
          <cell r="T3366" t="str">
            <v>Zone Euro</v>
          </cell>
          <cell r="U3366" t="str">
            <v>Euroland</v>
          </cell>
          <cell r="V3366">
            <v>6</v>
          </cell>
          <cell r="W3366" t="str">
            <v>Non</v>
          </cell>
          <cell r="X3366" t="str">
            <v>Cap</v>
          </cell>
          <cell r="Y3366" t="str">
            <v>11h00</v>
          </cell>
          <cell r="Z3366" t="str">
            <v>J+2</v>
          </cell>
          <cell r="AA3366" t="str">
            <v>Label FNG Siegel 01/2022, Label ISR</v>
          </cell>
          <cell r="AB3366" t="str">
            <v>Oui</v>
          </cell>
          <cell r="AC3366" t="str">
            <v>Oui</v>
          </cell>
          <cell r="AD3366">
            <v>2</v>
          </cell>
          <cell r="AE3366">
            <v>2.11</v>
          </cell>
        </row>
        <row r="3367">
          <cell r="A3367" t="str">
            <v>FR0007073119</v>
          </cell>
          <cell r="B3367" t="str">
            <v>Sycomore Shared Growth A</v>
          </cell>
          <cell r="D3367">
            <v>1</v>
          </cell>
          <cell r="E3367" t="str">
            <v>FCP</v>
          </cell>
          <cell r="F3367" t="str">
            <v>Sycomore AM</v>
          </cell>
          <cell r="G3367" t="str">
            <v>Sycomore Asset Management</v>
          </cell>
          <cell r="H3367" t="str">
            <v>EUR</v>
          </cell>
          <cell r="I3367" t="str">
            <v>Euro Stoxx GR EUR</v>
          </cell>
          <cell r="J3367" t="str">
            <v>www.sycomore-am.com</v>
          </cell>
          <cell r="K3367" t="str">
            <v>Actions Europe Capitalisations Mixte</v>
          </cell>
          <cell r="L3367" t="str">
            <v>Europe Fonds ouverts  - Actions Zone Euro Flex Cap</v>
          </cell>
          <cell r="M3367" t="str">
            <v>FBBA</v>
          </cell>
          <cell r="N3367" t="str">
            <v>FBBAB</v>
          </cell>
          <cell r="O3367" t="str">
            <v>Quotidien</v>
          </cell>
          <cell r="P3367" t="str">
            <v>France</v>
          </cell>
          <cell r="Q3367" t="str">
            <v>Oui</v>
          </cell>
          <cell r="R3367" t="str">
            <v/>
          </cell>
          <cell r="S3367" t="str">
            <v>+ 85 ans</v>
          </cell>
          <cell r="T3367" t="str">
            <v>Zone Euro</v>
          </cell>
          <cell r="U3367" t="str">
            <v>Euroland</v>
          </cell>
          <cell r="V3367">
            <v>5</v>
          </cell>
          <cell r="W3367" t="str">
            <v>Non</v>
          </cell>
          <cell r="X3367" t="str">
            <v>Cap</v>
          </cell>
          <cell r="AA3367" t="str">
            <v>Label FNG Siegel 01/2022, Label ISR</v>
          </cell>
          <cell r="AB3367" t="str">
            <v>Non</v>
          </cell>
          <cell r="AC3367" t="str">
            <v>Oui</v>
          </cell>
          <cell r="AD3367">
            <v>1.5</v>
          </cell>
          <cell r="AE3367">
            <v>1.51</v>
          </cell>
        </row>
        <row r="3368">
          <cell r="A3368" t="str">
            <v>FR0010117093</v>
          </cell>
          <cell r="B3368" t="str">
            <v>Sycomore Shared Growth R</v>
          </cell>
          <cell r="C3368" t="str">
            <v>Retrait SLSPL et cie suite au comité opérationnel 11/21  car faibles encours et va être transformmé prochainement en social impact</v>
          </cell>
          <cell r="D3368">
            <v>4</v>
          </cell>
          <cell r="E3368" t="str">
            <v>FCP</v>
          </cell>
          <cell r="F3368" t="str">
            <v>Sycomore AM</v>
          </cell>
          <cell r="G3368" t="str">
            <v>Sycomore Asset Management</v>
          </cell>
          <cell r="H3368" t="str">
            <v>EUR</v>
          </cell>
          <cell r="I3368" t="str">
            <v>Euro Stoxx GR EUR</v>
          </cell>
          <cell r="J3368" t="str">
            <v>www.sycomore-am.com</v>
          </cell>
          <cell r="K3368" t="str">
            <v>Actions Europe Capitalisations Mixte</v>
          </cell>
          <cell r="L3368" t="str">
            <v>Europe Fonds ouverts  - Actions Zone Euro Flex Cap</v>
          </cell>
          <cell r="M3368" t="str">
            <v>FBBA</v>
          </cell>
          <cell r="N3368" t="str">
            <v>FBBAB</v>
          </cell>
          <cell r="O3368" t="str">
            <v>Quotidien</v>
          </cell>
          <cell r="P3368" t="str">
            <v>France;Italy;</v>
          </cell>
          <cell r="Q3368" t="str">
            <v>Oui</v>
          </cell>
          <cell r="R3368" t="str">
            <v/>
          </cell>
          <cell r="S3368" t="str">
            <v>+ 85 ans</v>
          </cell>
          <cell r="T3368" t="str">
            <v>Zone Euro</v>
          </cell>
          <cell r="U3368" t="str">
            <v>Euroland</v>
          </cell>
          <cell r="V3368">
            <v>5</v>
          </cell>
          <cell r="W3368" t="str">
            <v>Non</v>
          </cell>
          <cell r="X3368" t="str">
            <v>Cap</v>
          </cell>
          <cell r="Y3368" t="str">
            <v>11h00</v>
          </cell>
          <cell r="Z3368" t="str">
            <v>Cut Off: 11h00  Val:J+3  DE:</v>
          </cell>
          <cell r="AA3368" t="str">
            <v>Label FNG Siegel 01/2022, Label ISR</v>
          </cell>
          <cell r="AB3368" t="str">
            <v>Non</v>
          </cell>
          <cell r="AC3368" t="str">
            <v>Oui</v>
          </cell>
          <cell r="AD3368">
            <v>2</v>
          </cell>
          <cell r="AE3368">
            <v>2.0099999999999998</v>
          </cell>
        </row>
        <row r="3369">
          <cell r="A3369" t="str">
            <v>LU1183791794</v>
          </cell>
          <cell r="B3369" t="str">
            <v>Sycomore Fund Eco Solutions R EUR</v>
          </cell>
          <cell r="D3369">
            <v>7</v>
          </cell>
          <cell r="E3369" t="str">
            <v>SICAV</v>
          </cell>
          <cell r="F3369" t="str">
            <v>Sycomore AM</v>
          </cell>
          <cell r="G3369" t="str">
            <v>Sycomore Asset Management</v>
          </cell>
          <cell r="H3369" t="str">
            <v>EUR</v>
          </cell>
          <cell r="I3369" t="str">
            <v>MSCI Europe NR EUR</v>
          </cell>
          <cell r="J3369" t="str">
            <v>www.sycomore-am.com</v>
          </cell>
          <cell r="K3369" t="str">
            <v>Secteur Ecologie</v>
          </cell>
          <cell r="L3369" t="str">
            <v>Europe Fonds ouverts  - Actions Secteur Ecologie</v>
          </cell>
          <cell r="M3369" t="str">
            <v>G0E0</v>
          </cell>
          <cell r="N3369" t="str">
            <v>G0E0B</v>
          </cell>
          <cell r="O3369" t="str">
            <v>Quotidien</v>
          </cell>
          <cell r="P3369" t="str">
            <v>France;Luxembourg;</v>
          </cell>
          <cell r="Q3369" t="str">
            <v>Oui</v>
          </cell>
          <cell r="R3369" t="str">
            <v/>
          </cell>
          <cell r="S3369" t="str">
            <v>+ 85 ans</v>
          </cell>
          <cell r="T3369" t="str">
            <v>Europe</v>
          </cell>
          <cell r="U3369" t="str">
            <v>Europe</v>
          </cell>
          <cell r="V3369">
            <v>5</v>
          </cell>
          <cell r="W3369" t="str">
            <v>Non</v>
          </cell>
          <cell r="X3369" t="str">
            <v>Cap</v>
          </cell>
          <cell r="Y3369" t="str">
            <v>17h00</v>
          </cell>
          <cell r="Z3369" t="str">
            <v>J+5</v>
          </cell>
          <cell r="AA3369" t="str">
            <v>Label FNG Siegel 01/2022, Label ISR et Greenfin</v>
          </cell>
          <cell r="AB3369" t="str">
            <v>Oui</v>
          </cell>
          <cell r="AC3369" t="str">
            <v>Oui</v>
          </cell>
          <cell r="AD3369">
            <v>2</v>
          </cell>
          <cell r="AE3369">
            <v>2</v>
          </cell>
        </row>
        <row r="3370">
          <cell r="A3370" t="str">
            <v>LU1961857551</v>
          </cell>
          <cell r="B3370" t="str">
            <v>Sycomore Next Generation R C</v>
          </cell>
          <cell r="D3370">
            <v>3</v>
          </cell>
          <cell r="E3370" t="str">
            <v>SICAV</v>
          </cell>
          <cell r="F3370" t="str">
            <v>Sycomore AM</v>
          </cell>
          <cell r="G3370" t="str">
            <v>Sycomore Asset Management</v>
          </cell>
          <cell r="H3370" t="str">
            <v>EUR</v>
          </cell>
          <cell r="I3370" t="str">
            <v>Pas d'indice de référence</v>
          </cell>
          <cell r="J3370" t="str">
            <v>www.sycomore-am.com</v>
          </cell>
          <cell r="K3370" t="str">
            <v>Mixtes EUR Flexible</v>
          </cell>
          <cell r="L3370" t="str">
            <v>Europe Fonds ouverts  - Allocation EUR Flexible - International</v>
          </cell>
          <cell r="M3370" t="str">
            <v>EACA</v>
          </cell>
          <cell r="N3370" t="str">
            <v>EACAB</v>
          </cell>
          <cell r="O3370" t="str">
            <v>Quotidien</v>
          </cell>
          <cell r="P3370" t="str">
            <v>Luxembourg</v>
          </cell>
          <cell r="Q3370" t="str">
            <v>Non</v>
          </cell>
          <cell r="R3370" t="str">
            <v/>
          </cell>
          <cell r="S3370" t="str">
            <v>+ 85 ans</v>
          </cell>
          <cell r="T3370" t="str">
            <v>International</v>
          </cell>
          <cell r="U3370" t="str">
            <v>Global</v>
          </cell>
          <cell r="V3370">
            <v>3</v>
          </cell>
          <cell r="W3370" t="str">
            <v>Non</v>
          </cell>
          <cell r="X3370" t="str">
            <v>Cap</v>
          </cell>
          <cell r="Y3370" t="str">
            <v>17h00</v>
          </cell>
          <cell r="Z3370" t="str">
            <v>J+5</v>
          </cell>
          <cell r="AA3370" t="str">
            <v>Label ISR 052020</v>
          </cell>
          <cell r="AB3370" t="str">
            <v>Oui</v>
          </cell>
          <cell r="AC3370" t="str">
            <v>Oui</v>
          </cell>
          <cell r="AD3370">
            <v>1.6</v>
          </cell>
          <cell r="AE3370">
            <v>1.6</v>
          </cell>
        </row>
        <row r="3371">
          <cell r="A3371" t="str">
            <v>FR0010971721</v>
          </cell>
          <cell r="B3371" t="str">
            <v>Sycomore Sélection Responsable RP</v>
          </cell>
          <cell r="D3371">
            <v>0</v>
          </cell>
          <cell r="E3371" t="str">
            <v>FCP</v>
          </cell>
          <cell r="F3371" t="str">
            <v>Sycomore AM</v>
          </cell>
          <cell r="G3371" t="str">
            <v>Sycomore Asset Management</v>
          </cell>
          <cell r="H3371" t="str">
            <v>EUR</v>
          </cell>
          <cell r="I3371" t="str">
            <v>Euro Stoxx NR EUR</v>
          </cell>
          <cell r="J3371" t="str">
            <v>www.sycomore-am.com</v>
          </cell>
          <cell r="K3371" t="str">
            <v>Actions Europe Capitalisations Mixte</v>
          </cell>
          <cell r="L3371" t="str">
            <v>Europe Fonds ouverts  - Actions Zone Euro Flex Cap</v>
          </cell>
          <cell r="M3371" t="str">
            <v>FBBA</v>
          </cell>
          <cell r="N3371" t="str">
            <v>FBBAB</v>
          </cell>
          <cell r="O3371" t="str">
            <v>Quotidien</v>
          </cell>
          <cell r="P3371" t="str">
            <v>Austria;Switzerland;Germany;Spain;France;Italy;</v>
          </cell>
          <cell r="Q3371" t="str">
            <v>Oui</v>
          </cell>
          <cell r="R3371" t="str">
            <v/>
          </cell>
          <cell r="S3371" t="str">
            <v/>
          </cell>
          <cell r="T3371" t="str">
            <v>Zone Euro</v>
          </cell>
          <cell r="U3371" t="str">
            <v>Euroland</v>
          </cell>
          <cell r="V3371">
            <v>6</v>
          </cell>
          <cell r="W3371" t="str">
            <v>Non</v>
          </cell>
          <cell r="X3371" t="str">
            <v>Cap</v>
          </cell>
          <cell r="AA3371" t="str">
            <v>Label FNG Siegel 01/2022, Label ISR</v>
          </cell>
          <cell r="AB3371" t="str">
            <v>Oui</v>
          </cell>
          <cell r="AC3371" t="str">
            <v>Oui</v>
          </cell>
          <cell r="AD3371">
            <v>2</v>
          </cell>
          <cell r="AE3371">
            <v>2.06</v>
          </cell>
        </row>
        <row r="3372">
          <cell r="A3372" t="str">
            <v>FR0010117085</v>
          </cell>
          <cell r="B3372" t="str">
            <v>Sycomore Shared Growth I</v>
          </cell>
          <cell r="C3372" t="str">
            <v>Hors liste</v>
          </cell>
          <cell r="D3372">
            <v>0</v>
          </cell>
          <cell r="E3372" t="str">
            <v>FCP</v>
          </cell>
          <cell r="F3372" t="str">
            <v>Sycomore AM</v>
          </cell>
          <cell r="G3372" t="str">
            <v>Sycomore Asset Management</v>
          </cell>
          <cell r="H3372" t="str">
            <v>EUR</v>
          </cell>
          <cell r="I3372" t="str">
            <v>Euro Stoxx GR EUR</v>
          </cell>
          <cell r="J3372" t="str">
            <v>www.sycomore-am.com</v>
          </cell>
          <cell r="K3372" t="str">
            <v>Actions Europe Capitalisations Mixte</v>
          </cell>
          <cell r="L3372" t="str">
            <v>Europe Fonds ouverts  - Actions Zone Euro Flex Cap</v>
          </cell>
          <cell r="M3372" t="str">
            <v>FBBA</v>
          </cell>
          <cell r="N3372" t="str">
            <v>FBBAB</v>
          </cell>
          <cell r="O3372" t="str">
            <v>Quotidien</v>
          </cell>
          <cell r="P3372" t="str">
            <v>France</v>
          </cell>
          <cell r="Q3372" t="str">
            <v>Oui</v>
          </cell>
          <cell r="R3372" t="str">
            <v/>
          </cell>
          <cell r="S3372" t="str">
            <v>+ 85 ans</v>
          </cell>
          <cell r="T3372" t="str">
            <v>Zone Euro</v>
          </cell>
          <cell r="U3372" t="str">
            <v>Euroland</v>
          </cell>
          <cell r="V3372">
            <v>5</v>
          </cell>
          <cell r="W3372" t="str">
            <v>Non</v>
          </cell>
          <cell r="X3372" t="str">
            <v>Cap</v>
          </cell>
          <cell r="Y3372" t="str">
            <v>11h00</v>
          </cell>
          <cell r="Z3372" t="str">
            <v>J+2</v>
          </cell>
          <cell r="AA3372" t="str">
            <v>Label FNG Siegel 01/2022, Label ISR</v>
          </cell>
          <cell r="AB3372" t="str">
            <v>Non</v>
          </cell>
          <cell r="AC3372" t="str">
            <v>Oui</v>
          </cell>
          <cell r="AD3372">
            <v>1</v>
          </cell>
          <cell r="AE3372">
            <v>1.02</v>
          </cell>
        </row>
        <row r="3373">
          <cell r="A3373" t="str">
            <v>LU2181906426</v>
          </cell>
          <cell r="B3373" t="str">
            <v>Sycomore Sustainable Tech R EUR</v>
          </cell>
          <cell r="D3373">
            <v>7</v>
          </cell>
          <cell r="E3373" t="str">
            <v>SICAV</v>
          </cell>
          <cell r="F3373" t="str">
            <v>Sycomore AM</v>
          </cell>
          <cell r="G3373" t="str">
            <v>Sycomore Asset Management</v>
          </cell>
          <cell r="H3373" t="str">
            <v>EUR</v>
          </cell>
          <cell r="I3373" t="str">
            <v>MSCI World Information Technology NR</v>
          </cell>
          <cell r="J3373" t="str">
            <v>www.sycomore-am.com</v>
          </cell>
          <cell r="K3373" t="str">
            <v>Secteur Technologies</v>
          </cell>
          <cell r="L3373" t="str">
            <v>Europe Fonds ouverts  - Actions Secteur Technologies</v>
          </cell>
          <cell r="M3373" t="str">
            <v>G0R0</v>
          </cell>
          <cell r="N3373" t="str">
            <v>G0R0B</v>
          </cell>
          <cell r="O3373" t="str">
            <v>Quotidien</v>
          </cell>
          <cell r="P3373" t="str">
            <v>Germany;France;Italy;Luxembourg;</v>
          </cell>
          <cell r="Q3373">
            <v>0</v>
          </cell>
          <cell r="R3373" t="str">
            <v/>
          </cell>
          <cell r="S3373" t="str">
            <v/>
          </cell>
          <cell r="T3373" t="str">
            <v>International</v>
          </cell>
          <cell r="U3373" t="str">
            <v>Global</v>
          </cell>
          <cell r="V3373">
            <v>6</v>
          </cell>
          <cell r="W3373" t="str">
            <v>Non</v>
          </cell>
          <cell r="X3373" t="str">
            <v>Cap</v>
          </cell>
          <cell r="Y3373" t="str">
            <v>9h45</v>
          </cell>
          <cell r="Z3373" t="str">
            <v>J+2</v>
          </cell>
          <cell r="AA3373" t="str">
            <v>Label ISR 04/2021</v>
          </cell>
          <cell r="AB3373" t="str">
            <v>Oui</v>
          </cell>
          <cell r="AC3373" t="str">
            <v>Oui</v>
          </cell>
          <cell r="AD3373">
            <v>2</v>
          </cell>
          <cell r="AE3373">
            <v>2</v>
          </cell>
        </row>
        <row r="3374">
          <cell r="A3374" t="str">
            <v>LU2309821804</v>
          </cell>
          <cell r="B3374" t="str">
            <v>Sycomore Fund Global Education RC EUR</v>
          </cell>
          <cell r="D3374">
            <v>1</v>
          </cell>
          <cell r="E3374" t="str">
            <v>SICAV</v>
          </cell>
          <cell r="F3374" t="str">
            <v>Sycomore AM</v>
          </cell>
          <cell r="G3374" t="str">
            <v>Sycomore Asset Management</v>
          </cell>
          <cell r="H3374" t="str">
            <v>EUR</v>
          </cell>
          <cell r="I3374" t="str">
            <v>MSCI AC World NR EUR</v>
          </cell>
          <cell r="J3374" t="str">
            <v>www.sycomore-am.com</v>
          </cell>
          <cell r="K3374" t="str">
            <v>Actions autres</v>
          </cell>
          <cell r="L3374" t="str">
            <v>Europe Fonds ouverts  - Autres actions</v>
          </cell>
          <cell r="M3374" t="str">
            <v>FTZZ</v>
          </cell>
          <cell r="N3374" t="str">
            <v>FTZZB</v>
          </cell>
          <cell r="O3374" t="str">
            <v>Quotidien</v>
          </cell>
          <cell r="P3374" t="str">
            <v>Luxembourg</v>
          </cell>
          <cell r="Q3374">
            <v>0</v>
          </cell>
          <cell r="R3374" t="str">
            <v/>
          </cell>
          <cell r="S3374" t="str">
            <v/>
          </cell>
          <cell r="T3374" t="str">
            <v>International</v>
          </cell>
          <cell r="U3374" t="str">
            <v>Global</v>
          </cell>
          <cell r="V3374">
            <v>6</v>
          </cell>
          <cell r="W3374" t="str">
            <v>Non</v>
          </cell>
          <cell r="X3374" t="str">
            <v>Cap</v>
          </cell>
          <cell r="Y3374" t="str">
            <v>9h45</v>
          </cell>
          <cell r="Z3374" t="str">
            <v>J+1</v>
          </cell>
          <cell r="AA3374" t="str">
            <v>Label ISR 01/2022</v>
          </cell>
          <cell r="AB3374" t="str">
            <v>Oui</v>
          </cell>
          <cell r="AC3374" t="str">
            <v>Oui</v>
          </cell>
          <cell r="AD3374">
            <v>2</v>
          </cell>
          <cell r="AE3374">
            <v>2</v>
          </cell>
        </row>
        <row r="3375">
          <cell r="A3375" t="str">
            <v>LU0912262275</v>
          </cell>
          <cell r="B3375" t="str">
            <v>Helium Fund Performance B EUR</v>
          </cell>
          <cell r="C3375" t="str">
            <v>Attention, soft close à venir</v>
          </cell>
          <cell r="D3375">
            <v>0</v>
          </cell>
          <cell r="E3375" t="str">
            <v xml:space="preserve">SICAV </v>
          </cell>
          <cell r="F3375" t="str">
            <v>Syquant Capital</v>
          </cell>
          <cell r="G3375" t="str">
            <v>SYQUANT CAPITAL SAS</v>
          </cell>
          <cell r="H3375" t="str">
            <v>EUR</v>
          </cell>
          <cell r="I3375" t="str">
            <v>Euribor 1 Month EUR</v>
          </cell>
          <cell r="J3375" t="str">
            <v>www.syquant-capital.fr</v>
          </cell>
          <cell r="K3375" t="str">
            <v>Gestion Alternative</v>
          </cell>
          <cell r="L3375" t="str">
            <v>Europe Fonds ouverts  - Alt - Event Driven</v>
          </cell>
          <cell r="M3375" t="str">
            <v>D000</v>
          </cell>
          <cell r="N3375" t="str">
            <v>D000B</v>
          </cell>
          <cell r="O3375" t="str">
            <v>Quotidien</v>
          </cell>
          <cell r="P3375" t="str">
            <v>Belgium;Germany;France;Luxembourg;</v>
          </cell>
          <cell r="Q3375" t="str">
            <v>Non</v>
          </cell>
          <cell r="R3375" t="str">
            <v/>
          </cell>
          <cell r="S3375" t="str">
            <v>+ 85 ans</v>
          </cell>
          <cell r="T3375" t="str">
            <v>International</v>
          </cell>
          <cell r="U3375" t="str">
            <v>Global</v>
          </cell>
          <cell r="V3375">
            <v>3</v>
          </cell>
          <cell r="W3375" t="str">
            <v>Non</v>
          </cell>
          <cell r="X3375" t="str">
            <v>Cap</v>
          </cell>
          <cell r="Y3375" t="str">
            <v>17h00 J-1</v>
          </cell>
          <cell r="Z3375" t="str">
            <v>J+3</v>
          </cell>
          <cell r="AB3375" t="str">
            <v>Non</v>
          </cell>
          <cell r="AC3375" t="str">
            <v>Oui</v>
          </cell>
          <cell r="AD3375">
            <v>2</v>
          </cell>
          <cell r="AE3375">
            <v>1.91</v>
          </cell>
        </row>
        <row r="3376">
          <cell r="A3376" t="str">
            <v>FR0010757831</v>
          </cell>
          <cell r="B3376" t="str">
            <v>Helium Opportunités A</v>
          </cell>
          <cell r="C3376" t="str">
            <v>Soft Close 28/04/2016</v>
          </cell>
          <cell r="D3376">
            <v>0</v>
          </cell>
          <cell r="E3376" t="str">
            <v>FCP (2)</v>
          </cell>
          <cell r="F3376" t="str">
            <v>Syquant Capital</v>
          </cell>
          <cell r="G3376" t="str">
            <v>Syquant Capital</v>
          </cell>
          <cell r="H3376" t="str">
            <v>EUR</v>
          </cell>
          <cell r="I3376" t="str">
            <v>Eonia</v>
          </cell>
          <cell r="J3376" t="str">
            <v>www.syquant-capital.fr</v>
          </cell>
          <cell r="K3376" t="str">
            <v>Gestion Alternative</v>
          </cell>
          <cell r="L3376" t="str">
            <v>Europe Fonds ouverts  - Alt - Event Driven</v>
          </cell>
          <cell r="M3376" t="str">
            <v>D000</v>
          </cell>
          <cell r="N3376" t="str">
            <v>D000B</v>
          </cell>
          <cell r="O3376" t="str">
            <v>Hebdomadaire</v>
          </cell>
          <cell r="P3376" t="str">
            <v>France</v>
          </cell>
          <cell r="Q3376" t="str">
            <v>Non</v>
          </cell>
          <cell r="R3376" t="str">
            <v/>
          </cell>
          <cell r="S3376" t="str">
            <v>+ 85 ans</v>
          </cell>
          <cell r="T3376" t="str">
            <v>International</v>
          </cell>
          <cell r="U3376" t="str">
            <v>Global</v>
          </cell>
          <cell r="V3376">
            <v>3</v>
          </cell>
          <cell r="W3376" t="str">
            <v>Non</v>
          </cell>
          <cell r="X3376" t="str">
            <v>Cap</v>
          </cell>
          <cell r="Y3376" t="str">
            <v>17h00 J-1</v>
          </cell>
          <cell r="Z3376" t="str">
            <v>J+3</v>
          </cell>
          <cell r="AB3376" t="str">
            <v>Non</v>
          </cell>
          <cell r="AC3376" t="str">
            <v>Oui</v>
          </cell>
          <cell r="AD3376">
            <v>1.25</v>
          </cell>
          <cell r="AE3376">
            <v>1.26</v>
          </cell>
        </row>
        <row r="3377">
          <cell r="A3377" t="str">
            <v>FR0010766550</v>
          </cell>
          <cell r="B3377" t="str">
            <v>Helium Opportunités B</v>
          </cell>
          <cell r="C3377" t="str">
            <v>Soft Close 28/04/2016 - retiré liste Premium</v>
          </cell>
          <cell r="D3377">
            <v>2</v>
          </cell>
          <cell r="E3377" t="str">
            <v>FCP (2)</v>
          </cell>
          <cell r="F3377" t="str">
            <v>Syquant Capital</v>
          </cell>
          <cell r="G3377" t="str">
            <v>Syquant Capital</v>
          </cell>
          <cell r="H3377" t="str">
            <v>EUR</v>
          </cell>
          <cell r="I3377" t="str">
            <v>Eonia</v>
          </cell>
          <cell r="J3377" t="str">
            <v>www.syquant-capital.fr</v>
          </cell>
          <cell r="K3377" t="str">
            <v>Gestion Alternative</v>
          </cell>
          <cell r="L3377" t="str">
            <v>Europe Fonds ouverts  - Alt - Event Driven</v>
          </cell>
          <cell r="M3377" t="str">
            <v>D000</v>
          </cell>
          <cell r="N3377" t="str">
            <v>D000B</v>
          </cell>
          <cell r="O3377" t="str">
            <v>Hebdomadaire</v>
          </cell>
          <cell r="P3377" t="str">
            <v>France</v>
          </cell>
          <cell r="Q3377" t="str">
            <v>Non</v>
          </cell>
          <cell r="R3377" t="str">
            <v/>
          </cell>
          <cell r="S3377" t="str">
            <v>+ 85 ans</v>
          </cell>
          <cell r="T3377" t="str">
            <v>International</v>
          </cell>
          <cell r="U3377" t="str">
            <v>Global</v>
          </cell>
          <cell r="V3377">
            <v>3</v>
          </cell>
          <cell r="W3377" t="str">
            <v>Non</v>
          </cell>
          <cell r="X3377" t="str">
            <v>Cap</v>
          </cell>
          <cell r="Y3377" t="str">
            <v>17h00 J-1</v>
          </cell>
          <cell r="Z3377" t="str">
            <v>J+3</v>
          </cell>
          <cell r="AB3377" t="str">
            <v>Non</v>
          </cell>
          <cell r="AC3377" t="str">
            <v>Oui</v>
          </cell>
          <cell r="AD3377">
            <v>1.75</v>
          </cell>
          <cell r="AE3377">
            <v>1.76</v>
          </cell>
        </row>
        <row r="3378">
          <cell r="A3378" t="str">
            <v>FR0010766543</v>
          </cell>
          <cell r="B3378" t="str">
            <v xml:space="preserve">Helium Opportunites S Fcp 3Dec  </v>
          </cell>
          <cell r="C3378" t="str">
            <v>Dédié - Pas MS, AMF OK (05/05/2020) / Soft Close 28/04/2016 - info non disponibles</v>
          </cell>
          <cell r="D3378">
            <v>0</v>
          </cell>
          <cell r="E3378" t="str">
            <v>FCP (2)</v>
          </cell>
          <cell r="F3378" t="str">
            <v>Syquant Capital</v>
          </cell>
          <cell r="G3378" t="str">
            <v>Syquant Capital</v>
          </cell>
          <cell r="H3378" t="str">
            <v>EUR</v>
          </cell>
          <cell r="I3378" t="str">
            <v>Pas d'indice de référence</v>
          </cell>
          <cell r="J3378" t="str">
            <v>www.syquant-capital.fr</v>
          </cell>
          <cell r="K3378" t="str">
            <v>Gestion Alternative</v>
          </cell>
          <cell r="L3378" t="str">
            <v>Europe Fonds ouverts  - Alt - Event Driven</v>
          </cell>
          <cell r="M3378" t="str">
            <v>D000</v>
          </cell>
          <cell r="N3378" t="str">
            <v>D000B</v>
          </cell>
          <cell r="O3378" t="str">
            <v>Hebdomadaire</v>
          </cell>
          <cell r="Q3378" t="str">
            <v>Non</v>
          </cell>
          <cell r="R3378" t="str">
            <v/>
          </cell>
          <cell r="S3378" t="str">
            <v>+ 85 ans</v>
          </cell>
          <cell r="T3378" t="str">
            <v>International</v>
          </cell>
          <cell r="U3378" t="str">
            <v>Global</v>
          </cell>
          <cell r="V3378">
            <v>2</v>
          </cell>
          <cell r="X3378" t="str">
            <v>Cap</v>
          </cell>
          <cell r="Y3378" t="str">
            <v>17h00 J-1</v>
          </cell>
          <cell r="Z3378" t="str">
            <v>J+3</v>
          </cell>
          <cell r="AC3378" t="str">
            <v>Oui</v>
          </cell>
          <cell r="AD3378">
            <v>1.25</v>
          </cell>
          <cell r="AE3378">
            <v>1.45</v>
          </cell>
        </row>
        <row r="3379">
          <cell r="A3379" t="str">
            <v>LU0912261541</v>
          </cell>
          <cell r="B3379" t="str">
            <v>Helium Fund A EUR</v>
          </cell>
          <cell r="D3379">
            <v>0</v>
          </cell>
          <cell r="E3379" t="str">
            <v>SICAV</v>
          </cell>
          <cell r="F3379" t="str">
            <v>Syquant Capital</v>
          </cell>
          <cell r="G3379" t="str">
            <v>SYQUANT CAPITAL SAS</v>
          </cell>
          <cell r="H3379" t="str">
            <v>EUR</v>
          </cell>
          <cell r="I3379" t="str">
            <v>Euribor 1 Month EUR</v>
          </cell>
          <cell r="J3379" t="str">
            <v>www.syquant-capital.fr</v>
          </cell>
          <cell r="K3379" t="str">
            <v>Gestion Alternative</v>
          </cell>
          <cell r="L3379" t="str">
            <v>Europe Fonds ouverts  - Alt - Event Driven</v>
          </cell>
          <cell r="M3379" t="str">
            <v>D000</v>
          </cell>
          <cell r="N3379" t="str">
            <v>D000B</v>
          </cell>
          <cell r="O3379" t="str">
            <v>Quotidien</v>
          </cell>
          <cell r="P3379" t="str">
            <v>Germany;Luxembourg;</v>
          </cell>
          <cell r="Q3379" t="str">
            <v>Non</v>
          </cell>
          <cell r="R3379" t="str">
            <v/>
          </cell>
          <cell r="S3379" t="str">
            <v>+ 85 ans</v>
          </cell>
          <cell r="T3379" t="str">
            <v>International</v>
          </cell>
          <cell r="U3379" t="str">
            <v>Global</v>
          </cell>
          <cell r="V3379">
            <v>3</v>
          </cell>
          <cell r="W3379" t="str">
            <v>Non</v>
          </cell>
          <cell r="X3379" t="str">
            <v>Cap</v>
          </cell>
          <cell r="Y3379" t="str">
            <v>17h00 J-1</v>
          </cell>
          <cell r="Z3379" t="str">
            <v>J+3</v>
          </cell>
          <cell r="AB3379" t="str">
            <v>Non</v>
          </cell>
          <cell r="AC3379" t="str">
            <v>Oui</v>
          </cell>
          <cell r="AD3379">
            <v>1.5</v>
          </cell>
          <cell r="AE3379">
            <v>1.64</v>
          </cell>
        </row>
        <row r="3380">
          <cell r="A3380" t="str">
            <v>LU0912261624</v>
          </cell>
          <cell r="B3380" t="str">
            <v>Helium Fund B EUR</v>
          </cell>
          <cell r="C3380" t="str">
            <v>Ref ponctuel Global SL (11/01/2017)</v>
          </cell>
          <cell r="D3380">
            <v>2</v>
          </cell>
          <cell r="E3380" t="str">
            <v xml:space="preserve">SICAV </v>
          </cell>
          <cell r="F3380" t="str">
            <v>Syquant Capital</v>
          </cell>
          <cell r="G3380" t="str">
            <v>SYQUANT CAPITAL SAS</v>
          </cell>
          <cell r="H3380" t="str">
            <v>EUR</v>
          </cell>
          <cell r="I3380" t="str">
            <v>Euribor 1 Month EUR</v>
          </cell>
          <cell r="J3380" t="str">
            <v>www.syquant-capital.fr</v>
          </cell>
          <cell r="K3380" t="str">
            <v>Gestion Alternative</v>
          </cell>
          <cell r="L3380" t="str">
            <v>Europe Fonds ouverts  - Alt - Event Driven</v>
          </cell>
          <cell r="M3380" t="str">
            <v>D000</v>
          </cell>
          <cell r="N3380" t="str">
            <v>D000B</v>
          </cell>
          <cell r="O3380" t="str">
            <v>Quotidien</v>
          </cell>
          <cell r="P3380" t="str">
            <v>Luxembourg</v>
          </cell>
          <cell r="Q3380" t="str">
            <v>Non</v>
          </cell>
          <cell r="R3380" t="str">
            <v/>
          </cell>
          <cell r="S3380" t="str">
            <v>+ 85 ans</v>
          </cell>
          <cell r="T3380" t="str">
            <v>International</v>
          </cell>
          <cell r="U3380" t="str">
            <v>Global</v>
          </cell>
          <cell r="V3380">
            <v>3</v>
          </cell>
          <cell r="W3380" t="str">
            <v>Non</v>
          </cell>
          <cell r="X3380" t="str">
            <v>Cap</v>
          </cell>
          <cell r="Y3380" t="str">
            <v>17h00 J-1</v>
          </cell>
          <cell r="Z3380" t="str">
            <v>J+3</v>
          </cell>
          <cell r="AB3380" t="str">
            <v>Non</v>
          </cell>
          <cell r="AC3380" t="str">
            <v>Oui</v>
          </cell>
          <cell r="AD3380">
            <v>1.75</v>
          </cell>
          <cell r="AE3380">
            <v>1.91</v>
          </cell>
        </row>
        <row r="3381">
          <cell r="A3381" t="str">
            <v>LU0912261970</v>
          </cell>
          <cell r="B3381" t="str">
            <v>Helium Fund Performance A EUR</v>
          </cell>
          <cell r="C3381" t="str">
            <v>Attention, soft close à venir</v>
          </cell>
          <cell r="D3381">
            <v>0</v>
          </cell>
          <cell r="E3381" t="str">
            <v xml:space="preserve">SICAV </v>
          </cell>
          <cell r="F3381" t="str">
            <v>Syquant Capital</v>
          </cell>
          <cell r="G3381" t="str">
            <v>SYQUANT CAPITAL SAS</v>
          </cell>
          <cell r="H3381" t="str">
            <v>EUR</v>
          </cell>
          <cell r="I3381" t="str">
            <v>Euribor 1 Month EUR</v>
          </cell>
          <cell r="J3381" t="str">
            <v>www.syquant-capital.fr</v>
          </cell>
          <cell r="K3381" t="str">
            <v>Gestion Alternative</v>
          </cell>
          <cell r="L3381" t="str">
            <v>Europe Fonds ouverts  - Alt - Event Driven</v>
          </cell>
          <cell r="M3381" t="str">
            <v>D000</v>
          </cell>
          <cell r="N3381" t="str">
            <v>D000B</v>
          </cell>
          <cell r="O3381" t="str">
            <v>Quotidien</v>
          </cell>
          <cell r="P3381" t="str">
            <v>Germany;France;Luxembourg;</v>
          </cell>
          <cell r="Q3381" t="str">
            <v>Non</v>
          </cell>
          <cell r="R3381" t="str">
            <v/>
          </cell>
          <cell r="S3381" t="str">
            <v>+ 85 ans</v>
          </cell>
          <cell r="T3381" t="str">
            <v>International</v>
          </cell>
          <cell r="U3381" t="str">
            <v>Global</v>
          </cell>
          <cell r="V3381">
            <v>3</v>
          </cell>
          <cell r="W3381" t="str">
            <v>Non</v>
          </cell>
          <cell r="X3381" t="str">
            <v>Cap</v>
          </cell>
          <cell r="Y3381" t="str">
            <v>17h00 J-1</v>
          </cell>
          <cell r="Z3381" t="str">
            <v>J+3</v>
          </cell>
          <cell r="AB3381" t="str">
            <v>Non</v>
          </cell>
          <cell r="AC3381" t="str">
            <v>Oui</v>
          </cell>
          <cell r="AD3381">
            <v>1.25</v>
          </cell>
          <cell r="AE3381">
            <v>1.37</v>
          </cell>
        </row>
        <row r="3382">
          <cell r="A3382" t="str">
            <v>LU0912262358</v>
          </cell>
          <cell r="B3382" t="str">
            <v>Helium Fund Performance S EUR</v>
          </cell>
          <cell r="C3382" t="str">
            <v>Référencement pour 1 client Meeschaert, hors liste</v>
          </cell>
          <cell r="D3382">
            <v>0</v>
          </cell>
          <cell r="E3382" t="str">
            <v xml:space="preserve">SICAV </v>
          </cell>
          <cell r="F3382" t="str">
            <v>Syquant Capital</v>
          </cell>
          <cell r="G3382" t="str">
            <v>SYQUANT CAPITAL SAS</v>
          </cell>
          <cell r="H3382" t="str">
            <v>EUR</v>
          </cell>
          <cell r="I3382" t="str">
            <v>Euribor 1 Month EUR</v>
          </cell>
          <cell r="J3382" t="str">
            <v>www.syquant-capital.fr</v>
          </cell>
          <cell r="K3382" t="str">
            <v>Gestion Alternative</v>
          </cell>
          <cell r="L3382" t="str">
            <v>Europe Fonds ouverts  - Alt - Event Driven</v>
          </cell>
          <cell r="M3382" t="str">
            <v>D000</v>
          </cell>
          <cell r="N3382" t="str">
            <v>D000B</v>
          </cell>
          <cell r="O3382" t="str">
            <v>Quotidien</v>
          </cell>
          <cell r="P3382" t="str">
            <v>Germany;France;Luxembourg;</v>
          </cell>
          <cell r="Q3382" t="str">
            <v>Non</v>
          </cell>
          <cell r="R3382" t="str">
            <v/>
          </cell>
          <cell r="S3382" t="str">
            <v>+ 85 ans</v>
          </cell>
          <cell r="T3382" t="str">
            <v>International</v>
          </cell>
          <cell r="U3382" t="str">
            <v>Global</v>
          </cell>
          <cell r="V3382">
            <v>3</v>
          </cell>
          <cell r="W3382" t="str">
            <v>Non</v>
          </cell>
          <cell r="X3382" t="str">
            <v>Cap</v>
          </cell>
          <cell r="Y3382" t="str">
            <v>17h00 J-1</v>
          </cell>
          <cell r="Z3382" t="str">
            <v>J+3</v>
          </cell>
          <cell r="AB3382" t="str">
            <v>Non</v>
          </cell>
          <cell r="AC3382" t="str">
            <v>Oui</v>
          </cell>
          <cell r="AD3382">
            <v>1</v>
          </cell>
          <cell r="AE3382">
            <v>1.1499999999999999</v>
          </cell>
        </row>
        <row r="3383">
          <cell r="A3383" t="str">
            <v>LU1112771255</v>
          </cell>
          <cell r="B3383" t="str">
            <v>Helium Fund Selection A-EUR</v>
          </cell>
          <cell r="D3383">
            <v>0</v>
          </cell>
          <cell r="E3383" t="str">
            <v xml:space="preserve">SICAV </v>
          </cell>
          <cell r="F3383" t="str">
            <v>Syquant Capital</v>
          </cell>
          <cell r="G3383" t="str">
            <v>SYQUANT CAPITAL SAS</v>
          </cell>
          <cell r="H3383" t="str">
            <v>EUR</v>
          </cell>
          <cell r="I3383" t="str">
            <v>Euribor 1 Month EUR</v>
          </cell>
          <cell r="J3383" t="str">
            <v>www.syquant-capital.fr</v>
          </cell>
          <cell r="K3383" t="str">
            <v>Gestion Alternative</v>
          </cell>
          <cell r="L3383" t="str">
            <v>Europe Fonds ouverts  - Relative Value Arbitrage</v>
          </cell>
          <cell r="M3383" t="str">
            <v>D000</v>
          </cell>
          <cell r="N3383" t="str">
            <v>D000B</v>
          </cell>
          <cell r="O3383" t="str">
            <v>Quotidien</v>
          </cell>
          <cell r="P3383" t="str">
            <v>France;Luxembourg;</v>
          </cell>
          <cell r="Q3383" t="str">
            <v>Non</v>
          </cell>
          <cell r="R3383" t="str">
            <v/>
          </cell>
          <cell r="S3383" t="str">
            <v>+ 85 ans</v>
          </cell>
          <cell r="T3383" t="str">
            <v>International</v>
          </cell>
          <cell r="U3383" t="str">
            <v>Global</v>
          </cell>
          <cell r="V3383">
            <v>4</v>
          </cell>
          <cell r="W3383" t="str">
            <v>Non</v>
          </cell>
          <cell r="X3383" t="str">
            <v>Cap</v>
          </cell>
          <cell r="Y3383" t="str">
            <v>17h00 J-1</v>
          </cell>
          <cell r="Z3383" t="str">
            <v>J+3</v>
          </cell>
          <cell r="AB3383" t="str">
            <v>Non</v>
          </cell>
          <cell r="AC3383" t="str">
            <v>Oui</v>
          </cell>
          <cell r="AD3383">
            <v>1.25</v>
          </cell>
          <cell r="AE3383">
            <v>1.46</v>
          </cell>
        </row>
        <row r="3384">
          <cell r="A3384" t="str">
            <v>LU1112771503</v>
          </cell>
          <cell r="B3384" t="str">
            <v>Helium Fund Selection B-EUR</v>
          </cell>
          <cell r="D3384">
            <v>5</v>
          </cell>
          <cell r="E3384" t="str">
            <v xml:space="preserve">SICAV </v>
          </cell>
          <cell r="F3384" t="str">
            <v>Syquant Capital</v>
          </cell>
          <cell r="G3384" t="str">
            <v>SYQUANT CAPITAL SAS</v>
          </cell>
          <cell r="H3384" t="str">
            <v>EUR</v>
          </cell>
          <cell r="I3384" t="str">
            <v>Euribor 1 Month EUR</v>
          </cell>
          <cell r="J3384" t="str">
            <v>www.syquant-capital.fr</v>
          </cell>
          <cell r="K3384" t="str">
            <v>Gestion Alternative</v>
          </cell>
          <cell r="L3384" t="str">
            <v>Europe Fonds ouverts  - Relative Value Arbitrage</v>
          </cell>
          <cell r="M3384" t="str">
            <v>D000</v>
          </cell>
          <cell r="N3384" t="str">
            <v>D000B</v>
          </cell>
          <cell r="O3384" t="str">
            <v>Quotidien</v>
          </cell>
          <cell r="P3384" t="str">
            <v>France;Luxembourg;</v>
          </cell>
          <cell r="Q3384" t="str">
            <v>Non</v>
          </cell>
          <cell r="R3384" t="str">
            <v/>
          </cell>
          <cell r="S3384" t="str">
            <v>+ 85 ans</v>
          </cell>
          <cell r="T3384" t="str">
            <v>International</v>
          </cell>
          <cell r="U3384" t="str">
            <v>Global</v>
          </cell>
          <cell r="V3384">
            <v>4</v>
          </cell>
          <cell r="W3384" t="str">
            <v>Non</v>
          </cell>
          <cell r="X3384" t="str">
            <v>Cap</v>
          </cell>
          <cell r="Y3384" t="str">
            <v>17h00 J-1</v>
          </cell>
          <cell r="Z3384" t="str">
            <v>J+3</v>
          </cell>
          <cell r="AB3384" t="str">
            <v>Non</v>
          </cell>
          <cell r="AC3384" t="str">
            <v>Oui</v>
          </cell>
          <cell r="AD3384">
            <v>1.75</v>
          </cell>
          <cell r="AE3384">
            <v>2.0699999999999998</v>
          </cell>
        </row>
        <row r="3385">
          <cell r="A3385" t="str">
            <v>FR0007472501</v>
          </cell>
          <cell r="B3385" t="str">
            <v>Tailor Actions Avenir ISR C</v>
          </cell>
          <cell r="D3385">
            <v>8</v>
          </cell>
          <cell r="E3385" t="str">
            <v>FCP</v>
          </cell>
          <cell r="F3385" t="str">
            <v>Tailor AM</v>
          </cell>
          <cell r="G3385" t="str">
            <v>Tailor AM</v>
          </cell>
          <cell r="H3385" t="str">
            <v>EUR</v>
          </cell>
          <cell r="I3385" t="str">
            <v>Euronext Paris CAC 40 NR EUR</v>
          </cell>
          <cell r="J3385" t="str">
            <v>www.tailor-capital.com</v>
          </cell>
          <cell r="K3385" t="str">
            <v>Actions Zone Euro Grandes Capitalisations</v>
          </cell>
          <cell r="L3385" t="str">
            <v>Europe Fonds ouverts  - Actions Zone Euro Grandes Cap.</v>
          </cell>
          <cell r="M3385" t="str">
            <v>FBAA</v>
          </cell>
          <cell r="N3385" t="str">
            <v>FBAAB</v>
          </cell>
          <cell r="O3385" t="str">
            <v>Quotidien</v>
          </cell>
          <cell r="P3385" t="str">
            <v>France</v>
          </cell>
          <cell r="Q3385" t="str">
            <v>Oui</v>
          </cell>
          <cell r="R3385" t="str">
            <v/>
          </cell>
          <cell r="S3385" t="str">
            <v/>
          </cell>
          <cell r="T3385" t="str">
            <v>Zone Euro</v>
          </cell>
          <cell r="U3385" t="str">
            <v>Euroland</v>
          </cell>
          <cell r="V3385">
            <v>6</v>
          </cell>
          <cell r="W3385" t="str">
            <v>Non</v>
          </cell>
          <cell r="X3385" t="str">
            <v>Cap</v>
          </cell>
          <cell r="Y3385" t="str">
            <v>12h00</v>
          </cell>
          <cell r="Z3385" t="str">
            <v>J+1</v>
          </cell>
          <cell r="AA3385" t="str">
            <v>Label ISR 062021</v>
          </cell>
          <cell r="AB3385" t="str">
            <v>Oui</v>
          </cell>
          <cell r="AC3385" t="str">
            <v>Oui</v>
          </cell>
          <cell r="AD3385">
            <v>2.6120000000000001</v>
          </cell>
          <cell r="AE3385">
            <v>2.87</v>
          </cell>
        </row>
        <row r="3386">
          <cell r="A3386" t="str">
            <v>FR0013333580</v>
          </cell>
          <cell r="B3386" t="str">
            <v>Tailor Actions Entrepreneurs C</v>
          </cell>
          <cell r="C3386" t="str">
            <v>VL d'origine 100€ / PEA PME</v>
          </cell>
          <cell r="D3386">
            <v>7</v>
          </cell>
          <cell r="E3386" t="str">
            <v>FCP</v>
          </cell>
          <cell r="F3386" t="str">
            <v>Tailor AM</v>
          </cell>
          <cell r="G3386" t="str">
            <v>Tailor AM</v>
          </cell>
          <cell r="H3386" t="str">
            <v>EUR</v>
          </cell>
          <cell r="I3386" t="str">
            <v>Euronext Paris CAC Small NR EUR</v>
          </cell>
          <cell r="J3386" t="str">
            <v>www.tailor-capital.com</v>
          </cell>
          <cell r="K3386" t="str">
            <v>Actions France Petites &amp; Moyennes Capitalisations</v>
          </cell>
          <cell r="L3386" t="str">
            <v>Europe Fonds ouverts  - Actions France Petites &amp; Moy. Cap.</v>
          </cell>
          <cell r="M3386" t="str">
            <v>FACA</v>
          </cell>
          <cell r="N3386" t="str">
            <v>FACAB</v>
          </cell>
          <cell r="O3386" t="str">
            <v>Quotidien</v>
          </cell>
          <cell r="P3386" t="str">
            <v>France</v>
          </cell>
          <cell r="Q3386" t="str">
            <v>Oui</v>
          </cell>
          <cell r="R3386" t="str">
            <v/>
          </cell>
          <cell r="S3386" t="str">
            <v/>
          </cell>
          <cell r="T3386" t="str">
            <v>France</v>
          </cell>
          <cell r="U3386" t="str">
            <v>France</v>
          </cell>
          <cell r="V3386">
            <v>6</v>
          </cell>
          <cell r="W3386" t="str">
            <v>Non</v>
          </cell>
          <cell r="X3386" t="str">
            <v>Cap</v>
          </cell>
          <cell r="Y3386" t="str">
            <v>12h00</v>
          </cell>
          <cell r="Z3386" t="str">
            <v>J+2</v>
          </cell>
          <cell r="AA3386">
            <v>0</v>
          </cell>
          <cell r="AB3386" t="str">
            <v>Non</v>
          </cell>
          <cell r="AC3386" t="str">
            <v>Oui</v>
          </cell>
          <cell r="AD3386">
            <v>2.15</v>
          </cell>
          <cell r="AE3386">
            <v>2.39</v>
          </cell>
        </row>
        <row r="3387">
          <cell r="A3387" t="str">
            <v>FR0011408806</v>
          </cell>
          <cell r="B3387" t="str">
            <v>Tailor Allocation Defensive B</v>
          </cell>
          <cell r="D3387">
            <v>0</v>
          </cell>
          <cell r="E3387" t="str">
            <v>FCP</v>
          </cell>
          <cell r="F3387" t="str">
            <v>Tailor AM</v>
          </cell>
          <cell r="G3387" t="str">
            <v>Tailor AM</v>
          </cell>
          <cell r="H3387" t="str">
            <v>EUR</v>
          </cell>
          <cell r="I3387" t="str">
            <v>(Markit iBoxx EUR Eurozone 3-5 TR) 80% + ( Euro Stoxx 50 NR EUR) 20%</v>
          </cell>
          <cell r="J3387" t="str">
            <v>www.tailor-capital.com</v>
          </cell>
          <cell r="K3387" t="str">
            <v>Mixtes EUR Prudents</v>
          </cell>
          <cell r="L3387" t="str">
            <v>Europe Fonds ouverts  - Allocation EUR Prudente</v>
          </cell>
          <cell r="M3387" t="str">
            <v>EAAA</v>
          </cell>
          <cell r="N3387" t="str">
            <v>EAAAB</v>
          </cell>
          <cell r="O3387" t="str">
            <v>Quotidien</v>
          </cell>
          <cell r="P3387" t="str">
            <v>France</v>
          </cell>
          <cell r="Q3387" t="str">
            <v>Non</v>
          </cell>
          <cell r="R3387" t="str">
            <v/>
          </cell>
          <cell r="S3387" t="str">
            <v>+ 85 ans</v>
          </cell>
          <cell r="T3387" t="str">
            <v>Zone Euro</v>
          </cell>
          <cell r="U3387" t="str">
            <v>Euroland</v>
          </cell>
          <cell r="V3387">
            <v>3</v>
          </cell>
          <cell r="W3387" t="str">
            <v>Non</v>
          </cell>
          <cell r="X3387" t="str">
            <v>Cap</v>
          </cell>
          <cell r="Y3387" t="str">
            <v>12h00</v>
          </cell>
          <cell r="Z3387" t="str">
            <v>J+1</v>
          </cell>
          <cell r="AB3387" t="str">
            <v>Non</v>
          </cell>
          <cell r="AC3387" t="str">
            <v>Oui</v>
          </cell>
          <cell r="AD3387">
            <v>1.9</v>
          </cell>
          <cell r="AE3387">
            <v>2.4900000000000002</v>
          </cell>
        </row>
        <row r="3388">
          <cell r="A3388" t="str">
            <v>FR0010487512</v>
          </cell>
          <cell r="B3388" t="str">
            <v>Tailor Allocation Defensive C</v>
          </cell>
          <cell r="C3388" t="str">
            <v/>
          </cell>
          <cell r="D3388">
            <v>10</v>
          </cell>
          <cell r="E3388" t="str">
            <v>FCP</v>
          </cell>
          <cell r="F3388" t="str">
            <v>Tailor AM</v>
          </cell>
          <cell r="G3388" t="str">
            <v>Tailor AM</v>
          </cell>
          <cell r="H3388" t="str">
            <v>EUR</v>
          </cell>
          <cell r="I3388" t="str">
            <v>(Markit iBoxx EUR Eurozone 3-5 TR) 80% + ( Euro Stoxx 50 NR EUR) 20%</v>
          </cell>
          <cell r="J3388" t="str">
            <v>www.tailor-capital.com</v>
          </cell>
          <cell r="K3388" t="str">
            <v>Mixtes EUR Prudents</v>
          </cell>
          <cell r="L3388" t="str">
            <v>Europe Fonds ouverts  - Allocation EUR Prudente</v>
          </cell>
          <cell r="M3388" t="str">
            <v>EAAA</v>
          </cell>
          <cell r="N3388" t="str">
            <v>EAAAB</v>
          </cell>
          <cell r="O3388" t="str">
            <v>Quotidien</v>
          </cell>
          <cell r="P3388" t="str">
            <v>France</v>
          </cell>
          <cell r="Q3388" t="str">
            <v>Non</v>
          </cell>
          <cell r="R3388" t="str">
            <v/>
          </cell>
          <cell r="S3388" t="str">
            <v>+ 85 ans</v>
          </cell>
          <cell r="T3388" t="str">
            <v>Zone Euro</v>
          </cell>
          <cell r="U3388" t="str">
            <v>Euroland</v>
          </cell>
          <cell r="V3388">
            <v>3</v>
          </cell>
          <cell r="W3388" t="str">
            <v>Non</v>
          </cell>
          <cell r="X3388" t="str">
            <v>Cap</v>
          </cell>
          <cell r="Y3388" t="str">
            <v>12h00</v>
          </cell>
          <cell r="Z3388" t="str">
            <v>J+1</v>
          </cell>
          <cell r="AA3388">
            <v>0</v>
          </cell>
          <cell r="AB3388" t="str">
            <v>Non</v>
          </cell>
          <cell r="AC3388" t="str">
            <v>Oui</v>
          </cell>
          <cell r="AD3388">
            <v>1.7</v>
          </cell>
          <cell r="AE3388">
            <v>1.75</v>
          </cell>
        </row>
        <row r="3389">
          <cell r="A3389" t="str">
            <v>FR0011845650</v>
          </cell>
          <cell r="B3389" t="str">
            <v>Tailor Allocation Reactive C</v>
          </cell>
          <cell r="D3389">
            <v>9</v>
          </cell>
          <cell r="E3389" t="str">
            <v>FCP</v>
          </cell>
          <cell r="F3389" t="str">
            <v>Tailor AM</v>
          </cell>
          <cell r="G3389" t="str">
            <v>Tailor AM</v>
          </cell>
          <cell r="H3389" t="str">
            <v>EUR</v>
          </cell>
          <cell r="I3389" t="str">
            <v>(EURO STOXX 600) 40.000% + ( €STR capitalisé) 50.000% + (MSCI World NR EUR) 10.000%</v>
          </cell>
          <cell r="J3389" t="str">
            <v>www.tailor-capital.com</v>
          </cell>
          <cell r="K3389" t="str">
            <v>Mixtes EUR Equilibrés</v>
          </cell>
          <cell r="L3389" t="str">
            <v>Europe Fonds ouverts  - Allocation EUR Modérée</v>
          </cell>
          <cell r="M3389" t="str">
            <v>EABA</v>
          </cell>
          <cell r="N3389" t="str">
            <v>EABAB</v>
          </cell>
          <cell r="O3389" t="str">
            <v>Quotidien</v>
          </cell>
          <cell r="P3389" t="str">
            <v>France</v>
          </cell>
          <cell r="Q3389" t="str">
            <v>Non</v>
          </cell>
          <cell r="R3389" t="str">
            <v/>
          </cell>
          <cell r="S3389" t="str">
            <v>+ 85 ans</v>
          </cell>
          <cell r="T3389" t="str">
            <v>Europe</v>
          </cell>
          <cell r="U3389" t="str">
            <v>Europe</v>
          </cell>
          <cell r="V3389">
            <v>4</v>
          </cell>
          <cell r="W3389" t="str">
            <v>Non</v>
          </cell>
          <cell r="X3389" t="str">
            <v>Cap</v>
          </cell>
          <cell r="Y3389" t="str">
            <v>12h00</v>
          </cell>
          <cell r="Z3389" t="str">
            <v>J+1</v>
          </cell>
          <cell r="AA3389">
            <v>0</v>
          </cell>
          <cell r="AB3389" t="str">
            <v>Non</v>
          </cell>
          <cell r="AC3389" t="str">
            <v>Oui</v>
          </cell>
          <cell r="AD3389">
            <v>1.9</v>
          </cell>
          <cell r="AE3389">
            <v>2.74</v>
          </cell>
        </row>
        <row r="3390">
          <cell r="A3390" t="str">
            <v>FR0010952432</v>
          </cell>
          <cell r="B3390" t="str">
            <v>Tailor Crédit Rendement Cible C</v>
          </cell>
          <cell r="D3390">
            <v>7</v>
          </cell>
          <cell r="E3390" t="str">
            <v>FCP</v>
          </cell>
          <cell r="F3390" t="str">
            <v>Tailor AM</v>
          </cell>
          <cell r="G3390" t="str">
            <v>Tailor AM</v>
          </cell>
          <cell r="H3390" t="str">
            <v>EUR</v>
          </cell>
          <cell r="I3390" t="str">
            <v>Markit iBoxx EUR Corp BBB TR</v>
          </cell>
          <cell r="J3390" t="str">
            <v>www.tailor-capital.com</v>
          </cell>
          <cell r="K3390" t="str">
            <v>Obligations Internationales couvertes en EUR</v>
          </cell>
          <cell r="L3390" t="str">
            <v>Europe Fonds ouverts  - Obligations Internationales Flexibles Couvertes en EUR</v>
          </cell>
          <cell r="M3390" t="str">
            <v>BBGB</v>
          </cell>
          <cell r="N3390" t="str">
            <v>BBGBB</v>
          </cell>
          <cell r="O3390" t="str">
            <v>Quotidien</v>
          </cell>
          <cell r="P3390" t="str">
            <v>Switzerland;Spain;France;</v>
          </cell>
          <cell r="Q3390" t="str">
            <v>Non</v>
          </cell>
          <cell r="R3390" t="str">
            <v/>
          </cell>
          <cell r="S3390" t="str">
            <v>+ 85 ans</v>
          </cell>
          <cell r="T3390" t="str">
            <v>International</v>
          </cell>
          <cell r="U3390" t="str">
            <v>Global</v>
          </cell>
          <cell r="V3390">
            <v>3</v>
          </cell>
          <cell r="W3390" t="str">
            <v>Non</v>
          </cell>
          <cell r="X3390" t="str">
            <v>Cap</v>
          </cell>
          <cell r="Y3390" t="str">
            <v>12h00</v>
          </cell>
          <cell r="Z3390" t="str">
            <v>J+3</v>
          </cell>
          <cell r="AB3390" t="str">
            <v>Oui</v>
          </cell>
          <cell r="AC3390" t="str">
            <v>Oui</v>
          </cell>
          <cell r="AD3390">
            <v>1.36</v>
          </cell>
          <cell r="AE3390">
            <v>1.32</v>
          </cell>
        </row>
        <row r="3391">
          <cell r="A3391" t="str">
            <v>FR0011322767</v>
          </cell>
          <cell r="B3391" t="str">
            <v>Tailor Crédit Short Duration C</v>
          </cell>
          <cell r="D3391">
            <v>7</v>
          </cell>
          <cell r="E3391" t="str">
            <v>FCP</v>
          </cell>
          <cell r="F3391" t="str">
            <v>Tailor AM</v>
          </cell>
          <cell r="G3391" t="str">
            <v>Tailor AM</v>
          </cell>
          <cell r="H3391" t="str">
            <v>EUR</v>
          </cell>
          <cell r="I3391" t="str">
            <v>Pas d'iindice de référence</v>
          </cell>
          <cell r="J3391" t="str">
            <v>www.tailor-capital.com</v>
          </cell>
          <cell r="K3391" t="str">
            <v>Obligations Flexibles EUR</v>
          </cell>
          <cell r="L3391" t="str">
            <v>Europe Fonds ouverts  - Obligations EUR Flexibles</v>
          </cell>
          <cell r="M3391" t="str">
            <v>BBGA</v>
          </cell>
          <cell r="N3391" t="str">
            <v>BBGAB</v>
          </cell>
          <cell r="O3391" t="str">
            <v>Quotidien</v>
          </cell>
          <cell r="P3391" t="str">
            <v>France</v>
          </cell>
          <cell r="Q3391" t="str">
            <v>Non</v>
          </cell>
          <cell r="R3391" t="str">
            <v/>
          </cell>
          <cell r="S3391" t="str">
            <v>+ 85 ans</v>
          </cell>
          <cell r="T3391" t="str">
            <v>International</v>
          </cell>
          <cell r="U3391" t="str">
            <v>Global</v>
          </cell>
          <cell r="V3391">
            <v>2</v>
          </cell>
          <cell r="W3391" t="str">
            <v>Non</v>
          </cell>
          <cell r="X3391" t="str">
            <v>Cap</v>
          </cell>
          <cell r="Y3391" t="str">
            <v>16h00</v>
          </cell>
          <cell r="Z3391" t="str">
            <v>J+3</v>
          </cell>
          <cell r="AB3391" t="str">
            <v>Non</v>
          </cell>
          <cell r="AC3391" t="str">
            <v>Oui</v>
          </cell>
          <cell r="AD3391">
            <v>1.1499999999999999</v>
          </cell>
          <cell r="AE3391">
            <v>1.1000000000000001</v>
          </cell>
        </row>
        <row r="3392">
          <cell r="A3392" t="str">
            <v>FR0013406196</v>
          </cell>
          <cell r="B3392" t="str">
            <v>Tailor Global Sélection ISR C</v>
          </cell>
          <cell r="D3392">
            <v>2</v>
          </cell>
          <cell r="E3392" t="str">
            <v>FCP</v>
          </cell>
          <cell r="F3392" t="str">
            <v>Tailor AM</v>
          </cell>
          <cell r="G3392" t="str">
            <v>Tailor AM</v>
          </cell>
          <cell r="H3392" t="str">
            <v>EUR</v>
          </cell>
          <cell r="I3392" t="str">
            <v>(Eonia + 1.5%) 40% + ( Euro Stoxx 600) 40% + (MSCI World NR EUR) 20%</v>
          </cell>
          <cell r="J3392" t="str">
            <v>www.tailor-capital.com</v>
          </cell>
          <cell r="K3392" t="str">
            <v>Mixtes EUR Flexible</v>
          </cell>
          <cell r="L3392" t="str">
            <v>Europe Fonds ouverts  - Allocation EUR Flexible - International</v>
          </cell>
          <cell r="M3392" t="str">
            <v>EACA</v>
          </cell>
          <cell r="N3392" t="str">
            <v>EACAB</v>
          </cell>
          <cell r="O3392" t="str">
            <v>Quotidien</v>
          </cell>
          <cell r="P3392" t="str">
            <v>France</v>
          </cell>
          <cell r="Q3392" t="str">
            <v>Non</v>
          </cell>
          <cell r="R3392" t="str">
            <v/>
          </cell>
          <cell r="S3392" t="str">
            <v>+ 85 ans</v>
          </cell>
          <cell r="T3392" t="str">
            <v>International</v>
          </cell>
          <cell r="U3392" t="str">
            <v>Global</v>
          </cell>
          <cell r="V3392">
            <v>4</v>
          </cell>
          <cell r="W3392" t="str">
            <v>Non</v>
          </cell>
          <cell r="X3392" t="str">
            <v>Cap</v>
          </cell>
          <cell r="Y3392" t="str">
            <v>12h00</v>
          </cell>
          <cell r="Z3392" t="str">
            <v>J+2</v>
          </cell>
          <cell r="AA3392" t="str">
            <v>Label ISR 062021</v>
          </cell>
          <cell r="AB3392" t="str">
            <v>Oui</v>
          </cell>
          <cell r="AC3392" t="str">
            <v>Oui</v>
          </cell>
          <cell r="AD3392">
            <v>2.0499999999999998</v>
          </cell>
          <cell r="AE3392">
            <v>2.15</v>
          </cell>
        </row>
        <row r="3393">
          <cell r="A3393" t="str">
            <v>FR0010909754</v>
          </cell>
          <cell r="B3393" t="str">
            <v>Talence Optimal AC</v>
          </cell>
          <cell r="C3393" t="str">
            <v/>
          </cell>
          <cell r="D3393">
            <v>1</v>
          </cell>
          <cell r="E3393" t="str">
            <v>FCP</v>
          </cell>
          <cell r="F3393" t="str">
            <v>Talence Gestion</v>
          </cell>
          <cell r="G3393" t="str">
            <v>Talence Gestion</v>
          </cell>
          <cell r="H3393" t="str">
            <v>EUR</v>
          </cell>
          <cell r="I3393" t="str">
            <v>(Euronext Paris CAC 40 NR EUR) 50% + ( Eonia) 50%</v>
          </cell>
          <cell r="J3393" t="str">
            <v>www.talencegestion.fr</v>
          </cell>
          <cell r="K3393" t="str">
            <v>Mixtes EUR Flexible</v>
          </cell>
          <cell r="L3393" t="str">
            <v>Europe Fonds ouverts  - Allocation EUR Flexible</v>
          </cell>
          <cell r="M3393" t="str">
            <v>EACA</v>
          </cell>
          <cell r="N3393" t="str">
            <v>EACAB</v>
          </cell>
          <cell r="O3393" t="str">
            <v>Quotidien</v>
          </cell>
          <cell r="P3393" t="str">
            <v>France</v>
          </cell>
          <cell r="Q3393" t="str">
            <v>Oui</v>
          </cell>
          <cell r="R3393" t="str">
            <v/>
          </cell>
          <cell r="S3393" t="str">
            <v>+ 85 ans</v>
          </cell>
          <cell r="T3393" t="str">
            <v>Zone Euro</v>
          </cell>
          <cell r="U3393" t="str">
            <v>Euroland</v>
          </cell>
          <cell r="V3393">
            <v>5</v>
          </cell>
          <cell r="W3393" t="str">
            <v>Non</v>
          </cell>
          <cell r="X3393" t="str">
            <v>Cap</v>
          </cell>
          <cell r="Y3393" t="str">
            <v>12h00</v>
          </cell>
          <cell r="Z3393" t="str">
            <v>J+3</v>
          </cell>
          <cell r="AB3393" t="str">
            <v>Non</v>
          </cell>
          <cell r="AC3393" t="str">
            <v>Oui</v>
          </cell>
          <cell r="AD3393">
            <v>2.35</v>
          </cell>
          <cell r="AE3393">
            <v>2.35</v>
          </cell>
        </row>
        <row r="3394">
          <cell r="A3394" t="str">
            <v>FR0013180098</v>
          </cell>
          <cell r="B3394" t="str">
            <v>Talence Epargne Utile AC</v>
          </cell>
          <cell r="D3394">
            <v>0</v>
          </cell>
          <cell r="E3394" t="str">
            <v>FCP</v>
          </cell>
          <cell r="F3394" t="str">
            <v>Talence Gestion</v>
          </cell>
          <cell r="G3394" t="str">
            <v>Talence Gestion</v>
          </cell>
          <cell r="H3394" t="str">
            <v>EUR</v>
          </cell>
          <cell r="I3394" t="str">
            <v>Euronext Paris CAC Mid&amp;Small NR EUR</v>
          </cell>
          <cell r="J3394" t="str">
            <v>www.talencegestion.fr</v>
          </cell>
          <cell r="K3394" t="str">
            <v>Actions France Petites &amp; Moyennes Capitalisations</v>
          </cell>
          <cell r="L3394" t="str">
            <v>Europe Fonds ouverts  - Actions France Petites &amp; Moy. Cap.</v>
          </cell>
          <cell r="M3394" t="str">
            <v>FACA</v>
          </cell>
          <cell r="N3394" t="str">
            <v>FACAB</v>
          </cell>
          <cell r="O3394" t="str">
            <v>Quotidien</v>
          </cell>
          <cell r="P3394" t="str">
            <v>France</v>
          </cell>
          <cell r="Q3394" t="str">
            <v>Oui</v>
          </cell>
          <cell r="R3394" t="str">
            <v/>
          </cell>
          <cell r="S3394" t="str">
            <v/>
          </cell>
          <cell r="T3394" t="str">
            <v>France</v>
          </cell>
          <cell r="U3394" t="str">
            <v>France</v>
          </cell>
          <cell r="V3394">
            <v>6</v>
          </cell>
          <cell r="W3394" t="str">
            <v>Non</v>
          </cell>
          <cell r="X3394" t="str">
            <v>Cap</v>
          </cell>
          <cell r="AA3394" t="str">
            <v>Label ISR et Label Relance 01/2021</v>
          </cell>
          <cell r="AB3394" t="str">
            <v>Oui</v>
          </cell>
          <cell r="AC3394" t="str">
            <v>Oui</v>
          </cell>
          <cell r="AD3394">
            <v>2.1</v>
          </cell>
          <cell r="AE3394">
            <v>2.1</v>
          </cell>
        </row>
        <row r="3395">
          <cell r="A3395" t="str">
            <v>FR0011992528</v>
          </cell>
          <cell r="B3395" t="str">
            <v>Talence Euromidcap AC</v>
          </cell>
          <cell r="D3395">
            <v>0</v>
          </cell>
          <cell r="E3395" t="str">
            <v>FCP</v>
          </cell>
          <cell r="F3395" t="str">
            <v>Talence Gestion</v>
          </cell>
          <cell r="G3395" t="str">
            <v>Talence Gestion</v>
          </cell>
          <cell r="H3395" t="str">
            <v>EUR</v>
          </cell>
          <cell r="I3395" t="str">
            <v>Euro Stoxx Small NR EUR</v>
          </cell>
          <cell r="J3395" t="str">
            <v>www.talencegestion.fr</v>
          </cell>
          <cell r="K3395" t="str">
            <v>Actions Zone Euro Moyennes Capitalisations</v>
          </cell>
          <cell r="L3395" t="str">
            <v>Europe Fonds ouverts  - Actions Zone Euro Moyennes Cap.</v>
          </cell>
          <cell r="M3395" t="str">
            <v>FBCA</v>
          </cell>
          <cell r="N3395" t="str">
            <v>FBCAB</v>
          </cell>
          <cell r="O3395" t="str">
            <v>Quotidien</v>
          </cell>
          <cell r="P3395" t="str">
            <v>France</v>
          </cell>
          <cell r="Q3395" t="str">
            <v>Oui</v>
          </cell>
          <cell r="R3395" t="str">
            <v/>
          </cell>
          <cell r="S3395" t="str">
            <v/>
          </cell>
          <cell r="T3395" t="str">
            <v>Zone Euro</v>
          </cell>
          <cell r="U3395" t="str">
            <v>Euroland</v>
          </cell>
          <cell r="V3395">
            <v>6</v>
          </cell>
          <cell r="W3395" t="str">
            <v>Non</v>
          </cell>
          <cell r="X3395" t="str">
            <v>Cap</v>
          </cell>
          <cell r="AB3395" t="str">
            <v>Non</v>
          </cell>
          <cell r="AC3395" t="str">
            <v>Oui</v>
          </cell>
          <cell r="AD3395">
            <v>2.35</v>
          </cell>
          <cell r="AE3395">
            <v>2.35</v>
          </cell>
        </row>
        <row r="3396">
          <cell r="A3396" t="str">
            <v>FR0011653500</v>
          </cell>
          <cell r="B3396" t="str">
            <v>Talence Sélection PME AC</v>
          </cell>
          <cell r="C3396" t="str">
            <v>PEA PME</v>
          </cell>
          <cell r="D3396">
            <v>0</v>
          </cell>
          <cell r="E3396" t="str">
            <v>FCP</v>
          </cell>
          <cell r="F3396" t="str">
            <v>Talence Gestion</v>
          </cell>
          <cell r="G3396" t="str">
            <v>Talence Gestion</v>
          </cell>
          <cell r="H3396" t="str">
            <v>EUR</v>
          </cell>
          <cell r="I3396" t="str">
            <v>Euronext Paris CAC Small NR EUR</v>
          </cell>
          <cell r="J3396" t="str">
            <v>www.talencegestion.fr</v>
          </cell>
          <cell r="K3396" t="str">
            <v>Actions France Petites &amp; Moyennes Capitalisations</v>
          </cell>
          <cell r="L3396" t="str">
            <v>Europe Fonds ouverts  - Actions France Petites &amp; Moy. Cap.</v>
          </cell>
          <cell r="M3396" t="str">
            <v>FACA</v>
          </cell>
          <cell r="N3396" t="str">
            <v>FACAB</v>
          </cell>
          <cell r="O3396" t="str">
            <v>Quotidien</v>
          </cell>
          <cell r="P3396" t="str">
            <v>France</v>
          </cell>
          <cell r="Q3396" t="str">
            <v>Oui</v>
          </cell>
          <cell r="R3396" t="str">
            <v/>
          </cell>
          <cell r="S3396" t="str">
            <v/>
          </cell>
          <cell r="T3396" t="str">
            <v>France</v>
          </cell>
          <cell r="U3396" t="str">
            <v>France</v>
          </cell>
          <cell r="V3396">
            <v>6</v>
          </cell>
          <cell r="W3396" t="str">
            <v>Non</v>
          </cell>
          <cell r="X3396" t="str">
            <v>Cap</v>
          </cell>
          <cell r="AB3396" t="str">
            <v>Non</v>
          </cell>
          <cell r="AC3396" t="str">
            <v>Oui</v>
          </cell>
          <cell r="AD3396">
            <v>2.35</v>
          </cell>
          <cell r="AE3396">
            <v>2.35</v>
          </cell>
        </row>
        <row r="3397">
          <cell r="A3397" t="str">
            <v>FR0011074160</v>
          </cell>
          <cell r="B3397" t="str">
            <v>Taurus Stratégie R</v>
          </cell>
          <cell r="C3397" t="str">
            <v>retiré de Premium + Darjee</v>
          </cell>
          <cell r="D3397">
            <v>1</v>
          </cell>
          <cell r="E3397" t="str">
            <v xml:space="preserve">FCP </v>
          </cell>
          <cell r="F3397" t="str">
            <v>Taurus Gestion Privée</v>
          </cell>
          <cell r="G3397" t="str">
            <v>Taurus Gestion Privée</v>
          </cell>
          <cell r="H3397" t="str">
            <v>EUR</v>
          </cell>
          <cell r="I3397" t="str">
            <v>IPCH tabac exclu</v>
          </cell>
          <cell r="J3397" t="str">
            <v>www.taurusgp.fr</v>
          </cell>
          <cell r="K3397" t="str">
            <v>Mixtes EUR Flexible</v>
          </cell>
          <cell r="L3397" t="str">
            <v>Europe Fonds ouverts  - Allocation EUR Flexible</v>
          </cell>
          <cell r="M3397" t="str">
            <v>EACA</v>
          </cell>
          <cell r="N3397" t="str">
            <v>EACAB</v>
          </cell>
          <cell r="O3397" t="str">
            <v>Quotidien</v>
          </cell>
          <cell r="P3397" t="str">
            <v>France</v>
          </cell>
          <cell r="Q3397" t="str">
            <v>Non</v>
          </cell>
          <cell r="R3397" t="str">
            <v/>
          </cell>
          <cell r="S3397" t="str">
            <v>+ 85 ans</v>
          </cell>
          <cell r="T3397" t="str">
            <v>International</v>
          </cell>
          <cell r="U3397" t="str">
            <v>Global</v>
          </cell>
          <cell r="V3397">
            <v>3</v>
          </cell>
          <cell r="W3397" t="str">
            <v>Non</v>
          </cell>
          <cell r="X3397" t="str">
            <v>Cap</v>
          </cell>
          <cell r="Y3397" t="str">
            <v>12h00 vendredi</v>
          </cell>
          <cell r="Z3397" t="str">
            <v>J+1</v>
          </cell>
          <cell r="AB3397" t="str">
            <v>Non</v>
          </cell>
          <cell r="AC3397" t="str">
            <v>Oui</v>
          </cell>
          <cell r="AD3397">
            <v>1.5</v>
          </cell>
          <cell r="AE3397">
            <v>1.88</v>
          </cell>
        </row>
        <row r="3398">
          <cell r="A3398" t="str">
            <v>FR0014000F47</v>
          </cell>
          <cell r="B3398" t="str">
            <v>SC Pythagore</v>
          </cell>
          <cell r="D3398">
            <v>6</v>
          </cell>
          <cell r="E3398" t="str">
            <v>SC (2)</v>
          </cell>
          <cell r="F3398" t="str">
            <v>Theoreim</v>
          </cell>
          <cell r="G3398" t="str">
            <v>Theoreim</v>
          </cell>
          <cell r="H3398" t="str">
            <v>EUR</v>
          </cell>
          <cell r="I3398" t="str">
            <v>Pas d'indice de référence</v>
          </cell>
          <cell r="J3398" t="str">
            <v>https://theoreim.com/</v>
          </cell>
          <cell r="K3398" t="str">
            <v>SC en Société Civile (3)</v>
          </cell>
          <cell r="L3398" t="str">
            <v>SC</v>
          </cell>
          <cell r="M3398" t="str">
            <v>HC20</v>
          </cell>
          <cell r="N3398" t="str">
            <v>HC20B</v>
          </cell>
          <cell r="O3398" t="str">
            <v>Hebdomadaire</v>
          </cell>
          <cell r="V3398">
            <v>3</v>
          </cell>
          <cell r="X3398" t="str">
            <v>Cap</v>
          </cell>
          <cell r="Y3398" t="str">
            <v>12h00</v>
          </cell>
          <cell r="Z3398" t="str">
            <v>J+5</v>
          </cell>
          <cell r="AC3398" t="str">
            <v>Oui</v>
          </cell>
          <cell r="AE3398">
            <v>4.72</v>
          </cell>
        </row>
        <row r="3399">
          <cell r="A3399" t="str">
            <v>LU1868837136</v>
          </cell>
          <cell r="B3399" t="str">
            <v>Threadneedle (Lux) American 8U</v>
          </cell>
          <cell r="D3399">
            <v>1</v>
          </cell>
          <cell r="E3399" t="str">
            <v>SICAV</v>
          </cell>
          <cell r="F3399" t="str">
            <v xml:space="preserve">Threadneedle </v>
          </cell>
          <cell r="G3399" t="str">
            <v>Threadneedle Management Luxembourg S.A.</v>
          </cell>
          <cell r="H3399" t="str">
            <v>USD</v>
          </cell>
          <cell r="I3399" t="str">
            <v>S&amp;P 500 TR USD</v>
          </cell>
          <cell r="J3399" t="str">
            <v>www.columbiathreadneedle.com</v>
          </cell>
          <cell r="K3399" t="str">
            <v>Actions US Grandes Capitalisations Croissance</v>
          </cell>
          <cell r="L3399" t="str">
            <v>Europe Fonds ouverts  - Actions Etats-Unis Gdes Cap. Croissance</v>
          </cell>
          <cell r="M3399" t="str">
            <v>FFAD</v>
          </cell>
          <cell r="N3399" t="str">
            <v>FFADB</v>
          </cell>
          <cell r="O3399" t="str">
            <v>Quotidien</v>
          </cell>
          <cell r="P3399" t="str">
            <v>Austria;Switzerland;Germany;Spain;Finland;France;United Kingdom;Luxembourg;Netherlands;Portugal;Sweden;</v>
          </cell>
          <cell r="Q3399" t="str">
            <v>Non</v>
          </cell>
          <cell r="R3399" t="str">
            <v/>
          </cell>
          <cell r="S3399" t="str">
            <v/>
          </cell>
          <cell r="T3399" t="str">
            <v>Amérique du Nord</v>
          </cell>
          <cell r="U3399" t="str">
            <v>États-Unis d'Amérique</v>
          </cell>
          <cell r="V3399">
            <v>6</v>
          </cell>
          <cell r="W3399" t="str">
            <v>Non</v>
          </cell>
          <cell r="X3399" t="str">
            <v>Cap</v>
          </cell>
          <cell r="Y3399" t="str">
            <v>15h00</v>
          </cell>
          <cell r="Z3399" t="str">
            <v>J+3</v>
          </cell>
          <cell r="AB3399" t="str">
            <v>Non</v>
          </cell>
          <cell r="AC3399" t="str">
            <v>Oui</v>
          </cell>
          <cell r="AD3399">
            <v>1</v>
          </cell>
          <cell r="AE3399">
            <v>1.1000000000000001</v>
          </cell>
        </row>
        <row r="3400">
          <cell r="A3400" t="str">
            <v>LU1864952335</v>
          </cell>
          <cell r="B3400" t="str">
            <v>Threadneedle (Lux) Eur Smlr Com 1E EUR</v>
          </cell>
          <cell r="D3400">
            <v>1</v>
          </cell>
          <cell r="E3400" t="str">
            <v>SICAV</v>
          </cell>
          <cell r="F3400" t="str">
            <v xml:space="preserve">Threadneedle </v>
          </cell>
          <cell r="G3400" t="str">
            <v>Threadneedle Management Luxembourg S.A.</v>
          </cell>
          <cell r="H3400" t="str">
            <v>EUR</v>
          </cell>
          <cell r="I3400" t="str">
            <v>EMIX Smlr European Coms Ex UK TR EUR</v>
          </cell>
          <cell r="J3400" t="str">
            <v>www.columbiathreadneedle.com</v>
          </cell>
          <cell r="K3400" t="str">
            <v>Actions Europe hors R-U</v>
          </cell>
          <cell r="L3400" t="str">
            <v>Europe Fonds ouverts  - Actions Europe hors UK Petites &amp; Moy. Cap.</v>
          </cell>
          <cell r="M3400" t="str">
            <v>FC0A</v>
          </cell>
          <cell r="N3400" t="str">
            <v>FC0AB</v>
          </cell>
          <cell r="O3400" t="str">
            <v>Quotidien</v>
          </cell>
          <cell r="P3400" t="str">
            <v>Austria;Belgium;Switzerland;Germany;Spain;France;United Kingdom;Italy;Luxembourg;Netherlands;</v>
          </cell>
          <cell r="Q3400" t="str">
            <v>Oui</v>
          </cell>
          <cell r="R3400" t="str">
            <v/>
          </cell>
          <cell r="S3400" t="str">
            <v/>
          </cell>
          <cell r="T3400" t="str">
            <v>Europe</v>
          </cell>
          <cell r="U3400" t="str">
            <v>Europe ex UK</v>
          </cell>
          <cell r="V3400">
            <v>6</v>
          </cell>
          <cell r="W3400" t="str">
            <v>Non</v>
          </cell>
          <cell r="X3400" t="str">
            <v>Cap</v>
          </cell>
          <cell r="AB3400" t="str">
            <v>Non</v>
          </cell>
          <cell r="AC3400" t="str">
            <v>Oui</v>
          </cell>
          <cell r="AD3400">
            <v>1.5</v>
          </cell>
          <cell r="AE3400">
            <v>1.72</v>
          </cell>
        </row>
        <row r="3401">
          <cell r="A3401" t="str">
            <v>LU0713318490</v>
          </cell>
          <cell r="B3401" t="str">
            <v>Threadneedle (Lux) UK Eqs AG GBP Acc</v>
          </cell>
          <cell r="C3401" t="str">
            <v>Hors contrat</v>
          </cell>
          <cell r="D3401">
            <v>1</v>
          </cell>
          <cell r="E3401" t="str">
            <v>SICAV</v>
          </cell>
          <cell r="F3401" t="str">
            <v xml:space="preserve">Threadneedle </v>
          </cell>
          <cell r="G3401" t="str">
            <v>Threadneedle Management Luxembourg S.A.</v>
          </cell>
          <cell r="H3401" t="str">
            <v>GBP</v>
          </cell>
          <cell r="I3401" t="str">
            <v>FTSE AllSh TR GBP</v>
          </cell>
          <cell r="J3401" t="str">
            <v>www.columbiathreadneedle.com</v>
          </cell>
          <cell r="K3401" t="str">
            <v>Actions Royaume-Uni</v>
          </cell>
          <cell r="L3401" t="str">
            <v>Europe Fonds ouverts  - UK Large-Cap Equity</v>
          </cell>
          <cell r="M3401" t="str">
            <v>FD00</v>
          </cell>
          <cell r="N3401" t="str">
            <v>FD00B</v>
          </cell>
          <cell r="O3401" t="str">
            <v>Quotidien</v>
          </cell>
          <cell r="P3401" t="str">
            <v>Switzerland;Spain;Finland;United Kingdom;Italy;Luxembourg;Portugal;Sweden;</v>
          </cell>
          <cell r="Q3401" t="str">
            <v>Non</v>
          </cell>
          <cell r="R3401" t="str">
            <v/>
          </cell>
          <cell r="S3401" t="str">
            <v/>
          </cell>
          <cell r="T3401" t="str">
            <v>Europe</v>
          </cell>
          <cell r="U3401" t="str">
            <v>Royaume-Uni</v>
          </cell>
          <cell r="V3401">
            <v>6</v>
          </cell>
          <cell r="W3401" t="str">
            <v>Non</v>
          </cell>
          <cell r="X3401" t="str">
            <v>Cap</v>
          </cell>
          <cell r="Y3401" t="str">
            <v>15h00</v>
          </cell>
          <cell r="Z3401" t="str">
            <v>J+3</v>
          </cell>
          <cell r="AB3401" t="str">
            <v>Non</v>
          </cell>
          <cell r="AC3401" t="str">
            <v>Oui</v>
          </cell>
          <cell r="AD3401">
            <v>1.5</v>
          </cell>
          <cell r="AE3401">
            <v>1.8</v>
          </cell>
        </row>
        <row r="3402">
          <cell r="A3402" t="str">
            <v>FR0011131812</v>
          </cell>
          <cell r="B3402" t="str">
            <v>Tikehau 2022 R Acc EUR</v>
          </cell>
          <cell r="C3402" t="str">
            <v>AVENANT SPECIFIQUE / VERIFIER ARE grille</v>
          </cell>
          <cell r="D3402">
            <v>7</v>
          </cell>
          <cell r="E3402" t="str">
            <v xml:space="preserve">FCP </v>
          </cell>
          <cell r="F3402" t="str">
            <v>Tikehau IM</v>
          </cell>
          <cell r="G3402" t="str">
            <v>Tikehau Investment Management</v>
          </cell>
          <cell r="H3402" t="str">
            <v>EUR</v>
          </cell>
          <cell r="I3402" t="str">
            <v>Pas d'indice de référence</v>
          </cell>
          <cell r="J3402" t="str">
            <v>www.tikehauim.com</v>
          </cell>
          <cell r="K3402" t="str">
            <v>Obligation Terme Fixe (3)</v>
          </cell>
          <cell r="L3402" t="str">
            <v>Europe Fonds ouverts  - Obligations à échéance</v>
          </cell>
          <cell r="M3402" t="str">
            <v>BBEA</v>
          </cell>
          <cell r="N3402" t="str">
            <v>BBEAB</v>
          </cell>
          <cell r="O3402" t="str">
            <v>Quotidien</v>
          </cell>
          <cell r="P3402" t="str">
            <v>France</v>
          </cell>
          <cell r="Q3402" t="str">
            <v>Non</v>
          </cell>
          <cell r="R3402" t="str">
            <v/>
          </cell>
          <cell r="S3402" t="str">
            <v>+ 85 ans</v>
          </cell>
          <cell r="T3402" t="str">
            <v>Zone Euro</v>
          </cell>
          <cell r="U3402" t="str">
            <v>Euroland</v>
          </cell>
          <cell r="V3402">
            <v>4</v>
          </cell>
          <cell r="W3402" t="str">
            <v>Non</v>
          </cell>
          <cell r="X3402" t="str">
            <v>Cap</v>
          </cell>
          <cell r="Y3402" t="str">
            <v>12h00</v>
          </cell>
          <cell r="Z3402" t="str">
            <v>J+3</v>
          </cell>
          <cell r="AA3402" t="str">
            <v>Label Luxflag ESG 012021</v>
          </cell>
          <cell r="AB3402" t="str">
            <v>Non</v>
          </cell>
          <cell r="AC3402" t="str">
            <v>Oui</v>
          </cell>
          <cell r="AD3402">
            <v>1.3</v>
          </cell>
          <cell r="AE3402">
            <v>1.3</v>
          </cell>
        </row>
        <row r="3403">
          <cell r="A3403" t="str">
            <v>FR0011482728</v>
          </cell>
          <cell r="B3403" t="str">
            <v>Tikehau Credit Court Terme A Acc EUR</v>
          </cell>
          <cell r="D3403">
            <v>1</v>
          </cell>
          <cell r="E3403" t="str">
            <v>FCP</v>
          </cell>
          <cell r="F3403" t="str">
            <v>Tikehau IM</v>
          </cell>
          <cell r="G3403" t="str">
            <v>Tikehau Investment Management</v>
          </cell>
          <cell r="H3403" t="str">
            <v>EUR</v>
          </cell>
          <cell r="I3403" t="str">
            <v>Eonia</v>
          </cell>
          <cell r="J3403" t="str">
            <v>www.tikehauim.com</v>
          </cell>
          <cell r="K3403" t="str">
            <v>Obligations Diversifiés EUR - Court terme</v>
          </cell>
          <cell r="L3403" t="str">
            <v>Europe Fonds ouverts  - Obligations EUR Très Court Terme</v>
          </cell>
          <cell r="M3403" t="str">
            <v>BBCA</v>
          </cell>
          <cell r="N3403" t="str">
            <v>BBCAB</v>
          </cell>
          <cell r="O3403" t="str">
            <v>Quotidien</v>
          </cell>
          <cell r="P3403" t="str">
            <v>France</v>
          </cell>
          <cell r="Q3403" t="str">
            <v>Non</v>
          </cell>
          <cell r="R3403" t="str">
            <v/>
          </cell>
          <cell r="S3403" t="str">
            <v>+ 85 ans</v>
          </cell>
          <cell r="T3403" t="str">
            <v>Zone Euro</v>
          </cell>
          <cell r="U3403" t="str">
            <v>Euroland</v>
          </cell>
          <cell r="V3403">
            <v>2</v>
          </cell>
          <cell r="W3403" t="str">
            <v>Non</v>
          </cell>
          <cell r="X3403" t="str">
            <v>Cap</v>
          </cell>
          <cell r="Y3403" t="str">
            <v>12h00</v>
          </cell>
          <cell r="Z3403" t="str">
            <v>J+3</v>
          </cell>
          <cell r="AA3403" t="str">
            <v>Label Luxflag ESG 012021</v>
          </cell>
          <cell r="AB3403" t="str">
            <v>Non</v>
          </cell>
          <cell r="AC3403" t="str">
            <v>Oui</v>
          </cell>
          <cell r="AD3403">
            <v>0.2</v>
          </cell>
          <cell r="AE3403">
            <v>0.2</v>
          </cell>
        </row>
        <row r="3404">
          <cell r="A3404" t="str">
            <v>FR0010460493</v>
          </cell>
          <cell r="B3404" t="str">
            <v>Tikehau Credit Plus R Acc EUR</v>
          </cell>
          <cell r="C3404" t="str">
            <v/>
          </cell>
          <cell r="D3404">
            <v>15</v>
          </cell>
          <cell r="E3404" t="str">
            <v xml:space="preserve">FCP </v>
          </cell>
          <cell r="F3404" t="str">
            <v>Tikehau IM</v>
          </cell>
          <cell r="G3404" t="str">
            <v>Tikehau Investment Management</v>
          </cell>
          <cell r="H3404" t="str">
            <v>EUR</v>
          </cell>
          <cell r="I3404" t="str">
            <v>Euribor 3 Month EUR</v>
          </cell>
          <cell r="J3404" t="str">
            <v>www.tikehauim.com</v>
          </cell>
          <cell r="K3404" t="str">
            <v>Obligations Flexibles EUR</v>
          </cell>
          <cell r="L3404" t="str">
            <v>Europe Fonds ouverts  - Obligations EUR Flexibles</v>
          </cell>
          <cell r="M3404" t="str">
            <v>BBGA</v>
          </cell>
          <cell r="N3404" t="str">
            <v>BBGAB</v>
          </cell>
          <cell r="O3404" t="str">
            <v>Quotidien</v>
          </cell>
          <cell r="P3404" t="str">
            <v>France</v>
          </cell>
          <cell r="Q3404" t="str">
            <v>Non</v>
          </cell>
          <cell r="R3404" t="str">
            <v/>
          </cell>
          <cell r="S3404" t="str">
            <v>+ 85 ans</v>
          </cell>
          <cell r="T3404" t="str">
            <v>Zone Euro</v>
          </cell>
          <cell r="U3404" t="str">
            <v>Euroland</v>
          </cell>
          <cell r="V3404">
            <v>4</v>
          </cell>
          <cell r="W3404" t="str">
            <v>Non</v>
          </cell>
          <cell r="X3404" t="str">
            <v>Cap</v>
          </cell>
          <cell r="Y3404" t="str">
            <v>12h00</v>
          </cell>
          <cell r="Z3404" t="str">
            <v>J+3</v>
          </cell>
          <cell r="AA3404" t="str">
            <v>Label Luxflag ESG 012021</v>
          </cell>
          <cell r="AB3404" t="str">
            <v>Non</v>
          </cell>
          <cell r="AC3404" t="str">
            <v>Oui</v>
          </cell>
          <cell r="AD3404">
            <v>1</v>
          </cell>
          <cell r="AE3404">
            <v>1</v>
          </cell>
        </row>
        <row r="3405">
          <cell r="A3405" t="str">
            <v>FR0012127389</v>
          </cell>
          <cell r="B3405" t="str">
            <v>Tikehau Equity Selection R Acc EUR</v>
          </cell>
          <cell r="C3405" t="str">
            <v>Changement au sein du fonds au 01/01/2021 (nom + stratégie) cf mail BP BO UC du 24 novembre 14h13</v>
          </cell>
          <cell r="D3405">
            <v>8</v>
          </cell>
          <cell r="E3405" t="str">
            <v>FCP</v>
          </cell>
          <cell r="F3405" t="str">
            <v>Tikehau IM</v>
          </cell>
          <cell r="G3405" t="str">
            <v>Tikehau Investment Management</v>
          </cell>
          <cell r="H3405" t="str">
            <v>EUR</v>
          </cell>
          <cell r="I3405" t="str">
            <v>(Stoxx Europe 600 GR EUR) 50% + ( S&amp;P 500 NR Hdg EUR) 50%</v>
          </cell>
          <cell r="J3405" t="str">
            <v>www.tikehauim.com</v>
          </cell>
          <cell r="K3405" t="str">
            <v>Actions International Grandes Capitalisations Mixte</v>
          </cell>
          <cell r="L3405" t="str">
            <v>Europe Fonds ouverts  - Actions Internationales Gdes Cap. Mixte</v>
          </cell>
          <cell r="M3405" t="str">
            <v>FEAD</v>
          </cell>
          <cell r="N3405" t="str">
            <v>FEADB</v>
          </cell>
          <cell r="O3405" t="str">
            <v>Quotidien</v>
          </cell>
          <cell r="P3405" t="str">
            <v>France</v>
          </cell>
          <cell r="Q3405" t="str">
            <v>Non</v>
          </cell>
          <cell r="R3405" t="str">
            <v/>
          </cell>
          <cell r="S3405" t="str">
            <v/>
          </cell>
          <cell r="T3405" t="str">
            <v>International</v>
          </cell>
          <cell r="U3405" t="str">
            <v>Global</v>
          </cell>
          <cell r="V3405">
            <v>6</v>
          </cell>
          <cell r="W3405" t="str">
            <v>Non</v>
          </cell>
          <cell r="X3405" t="str">
            <v>Cap</v>
          </cell>
          <cell r="Y3405" t="str">
            <v>12h00</v>
          </cell>
          <cell r="Z3405" t="str">
            <v>J+3</v>
          </cell>
          <cell r="AA3405" t="str">
            <v>Label Luxflag ESG 012021</v>
          </cell>
          <cell r="AB3405" t="str">
            <v>Oui</v>
          </cell>
          <cell r="AC3405" t="str">
            <v>Oui</v>
          </cell>
          <cell r="AD3405">
            <v>1.8</v>
          </cell>
          <cell r="AE3405">
            <v>1.8</v>
          </cell>
        </row>
        <row r="3406">
          <cell r="A3406" t="str">
            <v>LU1585266114</v>
          </cell>
          <cell r="B3406" t="str">
            <v>Tikehau Short Duration I-R EUR Acc</v>
          </cell>
          <cell r="C3406" t="str">
            <v>absorption FR0010814806Tikehau Taux Variables I 01/09/2020</v>
          </cell>
          <cell r="D3406">
            <v>1</v>
          </cell>
          <cell r="E3406" t="str">
            <v>SICAV</v>
          </cell>
          <cell r="F3406" t="str">
            <v>Tikehau IM</v>
          </cell>
          <cell r="G3406" t="str">
            <v>Tikehau Investment Management</v>
          </cell>
          <cell r="H3406" t="str">
            <v>EUR</v>
          </cell>
          <cell r="I3406" t="str">
            <v>Euribor 3M + 150bps</v>
          </cell>
          <cell r="J3406" t="str">
            <v>www.tikehauim.com</v>
          </cell>
          <cell r="K3406" t="str">
            <v>Obligations Diversifiés EUR - Court terme</v>
          </cell>
          <cell r="L3406" t="str">
            <v>Europe Fonds ouverts  - Obligations EUR Emprunts Privés Court Terme</v>
          </cell>
          <cell r="M3406" t="str">
            <v>BBCA</v>
          </cell>
          <cell r="N3406" t="str">
            <v>BBCAB</v>
          </cell>
          <cell r="O3406" t="str">
            <v>Quotidien</v>
          </cell>
          <cell r="P3406" t="str">
            <v>Spain;France;Italy;Luxembourg;</v>
          </cell>
          <cell r="Q3406">
            <v>0</v>
          </cell>
          <cell r="R3406" t="str">
            <v/>
          </cell>
          <cell r="S3406" t="str">
            <v>+ 85 ans</v>
          </cell>
          <cell r="T3406" t="str">
            <v>Europe</v>
          </cell>
          <cell r="U3406" t="str">
            <v>Europe</v>
          </cell>
          <cell r="V3406">
            <v>2</v>
          </cell>
          <cell r="W3406" t="str">
            <v>Non</v>
          </cell>
          <cell r="X3406" t="str">
            <v>Cap</v>
          </cell>
          <cell r="AB3406" t="str">
            <v>Non</v>
          </cell>
          <cell r="AC3406" t="str">
            <v>Oui</v>
          </cell>
          <cell r="AD3406">
            <v>0.5</v>
          </cell>
          <cell r="AE3406">
            <v>0.54</v>
          </cell>
        </row>
        <row r="3407">
          <cell r="A3407" t="str">
            <v>LU1585265066</v>
          </cell>
          <cell r="B3407" t="str">
            <v>Tikehau Short Duration R EUR Acc</v>
          </cell>
          <cell r="C3407" t="str">
            <v>absorption FR0010819821 Tikehau Taux Variables P 01/09/2020</v>
          </cell>
          <cell r="D3407">
            <v>14</v>
          </cell>
          <cell r="E3407" t="str">
            <v>SICAV</v>
          </cell>
          <cell r="F3407" t="str">
            <v>Tikehau IM</v>
          </cell>
          <cell r="G3407" t="str">
            <v>Tikehau Investment Management</v>
          </cell>
          <cell r="H3407" t="str">
            <v>EUR</v>
          </cell>
          <cell r="I3407" t="str">
            <v>Euribor 3M + 150bps</v>
          </cell>
          <cell r="J3407" t="str">
            <v>www.tikehauim.com</v>
          </cell>
          <cell r="K3407" t="str">
            <v>Obligations Diversifiés EUR - Court terme</v>
          </cell>
          <cell r="L3407" t="str">
            <v>Europe Fonds ouverts  - Obligations EUR Emprunts Privés Court Terme</v>
          </cell>
          <cell r="M3407" t="str">
            <v>BBCA</v>
          </cell>
          <cell r="N3407" t="str">
            <v>BBCAB</v>
          </cell>
          <cell r="O3407" t="str">
            <v>Quotidien</v>
          </cell>
          <cell r="P3407" t="str">
            <v>Spain;France;Italy;Luxembourg;</v>
          </cell>
          <cell r="Q3407">
            <v>0</v>
          </cell>
          <cell r="R3407" t="str">
            <v/>
          </cell>
          <cell r="S3407" t="str">
            <v>+ 85 ans</v>
          </cell>
          <cell r="T3407" t="str">
            <v>Europe</v>
          </cell>
          <cell r="U3407" t="str">
            <v>Europe</v>
          </cell>
          <cell r="V3407">
            <v>2</v>
          </cell>
          <cell r="W3407" t="str">
            <v>Non</v>
          </cell>
          <cell r="X3407" t="str">
            <v>Cap</v>
          </cell>
          <cell r="Y3407" t="str">
            <v>12h00</v>
          </cell>
          <cell r="Z3407" t="str">
            <v>J+3</v>
          </cell>
          <cell r="AA3407">
            <v>0</v>
          </cell>
          <cell r="AB3407" t="str">
            <v>Non</v>
          </cell>
          <cell r="AC3407" t="str">
            <v>Oui</v>
          </cell>
          <cell r="AD3407">
            <v>1</v>
          </cell>
          <cell r="AE3407">
            <v>1.04</v>
          </cell>
        </row>
        <row r="3408">
          <cell r="A3408" t="str">
            <v>FR0013505450</v>
          </cell>
          <cell r="B3408" t="str">
            <v>Tikehau 2027 R Acc EUR</v>
          </cell>
          <cell r="C3408" t="str">
            <v>Fin de commercialisation 31/12/2024</v>
          </cell>
          <cell r="D3408">
            <v>7</v>
          </cell>
          <cell r="E3408" t="str">
            <v>FCP</v>
          </cell>
          <cell r="F3408" t="str">
            <v>Tikehau IM</v>
          </cell>
          <cell r="G3408" t="str">
            <v>Tikehau Investment Management</v>
          </cell>
          <cell r="H3408" t="str">
            <v>EUR</v>
          </cell>
          <cell r="I3408" t="str">
            <v>Pas d'iindice de référence</v>
          </cell>
          <cell r="J3408" t="str">
            <v>www.tikehauim.com</v>
          </cell>
          <cell r="K3408" t="str">
            <v>Obligation Terme Fixe (3)</v>
          </cell>
          <cell r="L3408" t="str">
            <v>Europe Fonds ouverts  - Obligations à échéance</v>
          </cell>
          <cell r="M3408" t="str">
            <v>BBEA</v>
          </cell>
          <cell r="N3408" t="str">
            <v>BBEAB</v>
          </cell>
          <cell r="O3408" t="str">
            <v>Quotidien</v>
          </cell>
          <cell r="P3408" t="str">
            <v>Belgium;Switzerland;Spain;France;Italy;Luxembourg;</v>
          </cell>
          <cell r="Q3408" t="str">
            <v>Non</v>
          </cell>
          <cell r="R3408" t="str">
            <v/>
          </cell>
          <cell r="S3408" t="str">
            <v>+ 85 ans</v>
          </cell>
          <cell r="T3408" t="str">
            <v>International</v>
          </cell>
          <cell r="U3408" t="str">
            <v>Global</v>
          </cell>
          <cell r="V3408">
            <v>4</v>
          </cell>
          <cell r="W3408" t="str">
            <v>Non</v>
          </cell>
          <cell r="X3408" t="str">
            <v>Cap</v>
          </cell>
          <cell r="Y3408" t="str">
            <v>12h00</v>
          </cell>
          <cell r="Z3408" t="str">
            <v>J+2</v>
          </cell>
          <cell r="AA3408" t="str">
            <v>Label Luxflag ESG 012022</v>
          </cell>
          <cell r="AB3408" t="str">
            <v>Non</v>
          </cell>
          <cell r="AC3408" t="str">
            <v>Oui</v>
          </cell>
          <cell r="AD3408">
            <v>1.3</v>
          </cell>
          <cell r="AE3408">
            <v>1.3</v>
          </cell>
        </row>
        <row r="3409">
          <cell r="A3409" t="str">
            <v>LU2147879543</v>
          </cell>
          <cell r="B3409" t="str">
            <v>Tikehau Intl Crs Asts R EUR Acc</v>
          </cell>
          <cell r="C3409" t="str">
            <v>Informations incomplètes chez MS (pas de VL), OST : Absoprtion du fonds FR0011530948 Tikehau Income Cross Assets R Acc EUR le 31/12/2020</v>
          </cell>
          <cell r="D3409">
            <v>14</v>
          </cell>
          <cell r="E3409" t="str">
            <v>SICAV</v>
          </cell>
          <cell r="F3409" t="str">
            <v>Tikehau IM</v>
          </cell>
          <cell r="G3409" t="str">
            <v>Tikehau Investment Management</v>
          </cell>
          <cell r="H3409" t="str">
            <v>EUR</v>
          </cell>
          <cell r="I3409" t="str">
            <v>€STR + 300 bps</v>
          </cell>
          <cell r="J3409" t="str">
            <v>www.tikehauim.com</v>
          </cell>
          <cell r="K3409" t="str">
            <v>Mixtes EUR Flexible</v>
          </cell>
          <cell r="L3409" t="str">
            <v>Europe Fonds ouverts  - Allocation EUR Flexible - International</v>
          </cell>
          <cell r="M3409" t="str">
            <v>EACA</v>
          </cell>
          <cell r="N3409" t="str">
            <v>EACAB</v>
          </cell>
          <cell r="O3409" t="str">
            <v>Quotidien</v>
          </cell>
          <cell r="P3409" t="str">
            <v>Belgium;Switzerland;Spain;France;Luxembourg;</v>
          </cell>
          <cell r="Q3409">
            <v>0</v>
          </cell>
          <cell r="R3409" t="str">
            <v/>
          </cell>
          <cell r="S3409" t="str">
            <v>+ 85 ans</v>
          </cell>
          <cell r="T3409" t="str">
            <v>International</v>
          </cell>
          <cell r="U3409" t="str">
            <v>Global</v>
          </cell>
          <cell r="V3409">
            <v>4</v>
          </cell>
          <cell r="W3409" t="str">
            <v>Non</v>
          </cell>
          <cell r="X3409" t="str">
            <v>Cap</v>
          </cell>
          <cell r="Y3409" t="str">
            <v>J-1 10h00</v>
          </cell>
          <cell r="Z3409" t="str">
            <v>J+2</v>
          </cell>
          <cell r="AA3409">
            <v>0</v>
          </cell>
          <cell r="AB3409" t="str">
            <v>Non</v>
          </cell>
          <cell r="AC3409" t="str">
            <v>Oui</v>
          </cell>
          <cell r="AD3409">
            <v>1.5</v>
          </cell>
          <cell r="AE3409">
            <v>1.5</v>
          </cell>
        </row>
        <row r="3410">
          <cell r="A3410" t="str">
            <v>LU1585264762</v>
          </cell>
          <cell r="B3410" t="str">
            <v>Tikehau Subfin I Acc</v>
          </cell>
          <cell r="D3410">
            <v>2</v>
          </cell>
          <cell r="E3410" t="str">
            <v>SICAV</v>
          </cell>
          <cell r="F3410" t="str">
            <v>Tikehau IM</v>
          </cell>
          <cell r="G3410" t="str">
            <v>Tikehau Investment Management</v>
          </cell>
          <cell r="H3410" t="str">
            <v>EUR</v>
          </cell>
          <cell r="I3410" t="str">
            <v>ICE BofAML 3-5 Euro Govt</v>
          </cell>
          <cell r="J3410" t="str">
            <v>www.tikehauim.com</v>
          </cell>
          <cell r="K3410" t="str">
            <v>Obligations subordonnées</v>
          </cell>
          <cell r="L3410" t="str">
            <v>Europe Fonds ouverts  - EUR Subordinated Bond</v>
          </cell>
          <cell r="M3410" t="str">
            <v>BCPD</v>
          </cell>
          <cell r="N3410" t="str">
            <v>BCPDB</v>
          </cell>
          <cell r="O3410" t="str">
            <v>Quotidien</v>
          </cell>
          <cell r="P3410" t="str">
            <v>Belgium;Switzerland;Spain;France;United Kingdom;Italy;Luxembourg;</v>
          </cell>
          <cell r="Q3410">
            <v>0</v>
          </cell>
          <cell r="R3410" t="str">
            <v/>
          </cell>
          <cell r="S3410" t="str">
            <v>+ 85 ans</v>
          </cell>
          <cell r="T3410" t="str">
            <v>Zone Euro</v>
          </cell>
          <cell r="U3410" t="str">
            <v>Euroland</v>
          </cell>
          <cell r="V3410">
            <v>4</v>
          </cell>
          <cell r="W3410" t="str">
            <v>Non</v>
          </cell>
          <cell r="X3410" t="str">
            <v>Cap</v>
          </cell>
          <cell r="Y3410" t="str">
            <v>12h00</v>
          </cell>
          <cell r="Z3410" t="str">
            <v>J+3</v>
          </cell>
          <cell r="AA3410" t="str">
            <v>Label Luxflag ESG 012021</v>
          </cell>
          <cell r="AB3410" t="str">
            <v>Non</v>
          </cell>
          <cell r="AC3410" t="str">
            <v>Oui</v>
          </cell>
          <cell r="AD3410">
            <v>0.5</v>
          </cell>
          <cell r="AE3410">
            <v>0.65</v>
          </cell>
        </row>
        <row r="3411">
          <cell r="A3411" t="str">
            <v>LU1585264176</v>
          </cell>
          <cell r="B3411" t="str">
            <v>Tikehau Subfin R Acc</v>
          </cell>
          <cell r="D3411">
            <v>3</v>
          </cell>
          <cell r="E3411" t="str">
            <v>SICAV</v>
          </cell>
          <cell r="F3411" t="str">
            <v>Tikehau IM</v>
          </cell>
          <cell r="G3411" t="str">
            <v>Tikehau Investment Management</v>
          </cell>
          <cell r="H3411" t="str">
            <v>EUR</v>
          </cell>
          <cell r="I3411" t="str">
            <v>ICE BofAML 3-5 Euro Govt</v>
          </cell>
          <cell r="J3411" t="str">
            <v>www.tikehauim.com</v>
          </cell>
          <cell r="K3411" t="str">
            <v>Obligations subordonnées</v>
          </cell>
          <cell r="L3411" t="str">
            <v>Europe Fonds ouverts  - EUR Subordinated Bond</v>
          </cell>
          <cell r="M3411" t="str">
            <v>BCPD</v>
          </cell>
          <cell r="N3411" t="str">
            <v>BCPDB</v>
          </cell>
          <cell r="O3411" t="str">
            <v>Quotidien</v>
          </cell>
          <cell r="Q3411" t="str">
            <v>Non</v>
          </cell>
          <cell r="R3411" t="str">
            <v/>
          </cell>
          <cell r="S3411" t="str">
            <v>+ 85 ans</v>
          </cell>
          <cell r="T3411" t="str">
            <v>Zone Euro</v>
          </cell>
          <cell r="U3411" t="str">
            <v>Euroland</v>
          </cell>
          <cell r="V3411">
            <v>4</v>
          </cell>
          <cell r="X3411" t="str">
            <v>Cap</v>
          </cell>
          <cell r="Y3411" t="str">
            <v>12h00</v>
          </cell>
          <cell r="Z3411" t="str">
            <v>J+3</v>
          </cell>
          <cell r="AA3411" t="str">
            <v>Label Luxflag ESG 012021</v>
          </cell>
          <cell r="AB3411" t="str">
            <v>Non</v>
          </cell>
          <cell r="AC3411" t="str">
            <v>Oui</v>
          </cell>
          <cell r="AD3411">
            <v>1.5</v>
          </cell>
          <cell r="AE3411">
            <v>1.66</v>
          </cell>
        </row>
        <row r="3412">
          <cell r="A3412" t="str">
            <v>LU1899106907</v>
          </cell>
          <cell r="B3412" t="str">
            <v>MDPS TOBAM Anti-Benchmark Multi-Asset B1</v>
          </cell>
          <cell r="D3412">
            <v>7</v>
          </cell>
          <cell r="E3412" t="str">
            <v>SICAV</v>
          </cell>
          <cell r="F3412" t="str">
            <v>TOBAM SAS</v>
          </cell>
          <cell r="G3412" t="str">
            <v>TOBAM SAS</v>
          </cell>
          <cell r="H3412" t="str">
            <v>EUR</v>
          </cell>
          <cell r="I3412" t="str">
            <v>Pas d'indice de référence</v>
          </cell>
          <cell r="J3412" t="str">
            <v>www.tobam.fr</v>
          </cell>
          <cell r="K3412" t="str">
            <v>Mixtes EUR Equilibrés</v>
          </cell>
          <cell r="L3412" t="str">
            <v>Europe Fonds ouverts  - Allocation EUR Modérée - International</v>
          </cell>
          <cell r="M3412" t="str">
            <v>EABA</v>
          </cell>
          <cell r="N3412" t="str">
            <v>EABAB</v>
          </cell>
          <cell r="O3412" t="str">
            <v>Quotidien</v>
          </cell>
          <cell r="P3412" t="str">
            <v>Belgium;Germany;Spain;France;United Kingdom;Italy;Luxembourg;Netherlands;</v>
          </cell>
          <cell r="Q3412">
            <v>0</v>
          </cell>
          <cell r="R3412" t="str">
            <v/>
          </cell>
          <cell r="S3412" t="str">
            <v>+ 85 ans</v>
          </cell>
          <cell r="T3412" t="str">
            <v>International</v>
          </cell>
          <cell r="U3412" t="str">
            <v>Global</v>
          </cell>
          <cell r="V3412">
            <v>4</v>
          </cell>
          <cell r="W3412" t="str">
            <v>Non</v>
          </cell>
          <cell r="X3412" t="str">
            <v>Cap</v>
          </cell>
          <cell r="Y3412" t="str">
            <v>11h00</v>
          </cell>
          <cell r="Z3412" t="str">
            <v>J+2</v>
          </cell>
          <cell r="AA3412" t="str">
            <v>Label Luxflag ESG 012021</v>
          </cell>
          <cell r="AB3412" t="str">
            <v>Non</v>
          </cell>
          <cell r="AC3412" t="str">
            <v>Oui</v>
          </cell>
          <cell r="AD3412">
            <v>1.85</v>
          </cell>
          <cell r="AE3412">
            <v>2.21</v>
          </cell>
        </row>
        <row r="3413">
          <cell r="A3413" t="str">
            <v>FR0010546929</v>
          </cell>
          <cell r="B3413" t="str">
            <v>Tocqueville Dividende ISR C</v>
          </cell>
          <cell r="C3413" t="str">
            <v/>
          </cell>
          <cell r="D3413">
            <v>16</v>
          </cell>
          <cell r="E3413" t="str">
            <v>FCP</v>
          </cell>
          <cell r="F3413" t="str">
            <v>Tocqueville Finance</v>
          </cell>
          <cell r="G3413" t="str">
            <v>Tocqueville Finance</v>
          </cell>
          <cell r="H3413" t="str">
            <v>EUR</v>
          </cell>
          <cell r="I3413" t="str">
            <v>MSCI Europe NR EUR</v>
          </cell>
          <cell r="J3413" t="str">
            <v>www.tocquevillefinance.fr</v>
          </cell>
          <cell r="K3413" t="str">
            <v>Actions Europe Rendement</v>
          </cell>
          <cell r="L3413" t="str">
            <v>Europe Fonds ouverts  - Actions Europe Rendement</v>
          </cell>
          <cell r="M3413" t="str">
            <v>FCAA</v>
          </cell>
          <cell r="N3413" t="str">
            <v>FCAAB</v>
          </cell>
          <cell r="O3413" t="str">
            <v>Quotidien</v>
          </cell>
          <cell r="P3413" t="str">
            <v>Belgium;Germany;Spain;France;Italy;</v>
          </cell>
          <cell r="Q3413" t="str">
            <v>Oui</v>
          </cell>
          <cell r="R3413" t="str">
            <v/>
          </cell>
          <cell r="S3413" t="str">
            <v/>
          </cell>
          <cell r="T3413" t="str">
            <v>Europe</v>
          </cell>
          <cell r="U3413" t="str">
            <v>Europe</v>
          </cell>
          <cell r="V3413">
            <v>6</v>
          </cell>
          <cell r="W3413" t="str">
            <v>Non</v>
          </cell>
          <cell r="X3413" t="str">
            <v>Cap</v>
          </cell>
          <cell r="Y3413" t="str">
            <v>14h00</v>
          </cell>
          <cell r="Z3413" t="str">
            <v>Cut Off: 14h00  Val:J+3  DE:3,5%</v>
          </cell>
          <cell r="AA3413" t="str">
            <v>Label ISR 01/07/2021</v>
          </cell>
          <cell r="AB3413" t="str">
            <v>Oui</v>
          </cell>
          <cell r="AC3413" t="str">
            <v>Oui</v>
          </cell>
          <cell r="AD3413">
            <v>2.3919999999999999</v>
          </cell>
          <cell r="AE3413">
            <v>2.89</v>
          </cell>
        </row>
        <row r="3414">
          <cell r="A3414" t="str">
            <v>FR0010649772</v>
          </cell>
          <cell r="B3414" t="str">
            <v>Tocqueville Gold P</v>
          </cell>
          <cell r="D3414">
            <v>9</v>
          </cell>
          <cell r="E3414" t="str">
            <v>FCP</v>
          </cell>
          <cell r="F3414" t="str">
            <v>Tocqueville Finance</v>
          </cell>
          <cell r="G3414" t="str">
            <v>Tocqueville Finance</v>
          </cell>
          <cell r="H3414" t="str">
            <v>EUR</v>
          </cell>
          <cell r="I3414" t="str">
            <v>XXAU</v>
          </cell>
          <cell r="J3414" t="str">
            <v>www.tocquevillefinance.fr</v>
          </cell>
          <cell r="K3414" t="str">
            <v>Secteur Métaux Précieux</v>
          </cell>
          <cell r="L3414" t="str">
            <v>Europe Fonds ouverts  - Actions Secteur Métaux Précieux</v>
          </cell>
          <cell r="M3414" t="str">
            <v>G0N0</v>
          </cell>
          <cell r="N3414" t="str">
            <v>G0N0B</v>
          </cell>
          <cell r="O3414" t="str">
            <v>Quotidien</v>
          </cell>
          <cell r="P3414" t="str">
            <v>Germany;Spain;France;</v>
          </cell>
          <cell r="Q3414" t="str">
            <v>Non</v>
          </cell>
          <cell r="R3414" t="str">
            <v>non résident</v>
          </cell>
          <cell r="S3414" t="str">
            <v/>
          </cell>
          <cell r="T3414" t="str">
            <v>International</v>
          </cell>
          <cell r="U3414" t="str">
            <v>Global</v>
          </cell>
          <cell r="V3414">
            <v>7</v>
          </cell>
          <cell r="W3414" t="str">
            <v>Non</v>
          </cell>
          <cell r="X3414" t="str">
            <v>Cap</v>
          </cell>
          <cell r="Y3414" t="str">
            <v>16h00</v>
          </cell>
          <cell r="Z3414" t="str">
            <v>Cut Off: 16h00  Val:J+2  DE:</v>
          </cell>
          <cell r="AA3414">
            <v>0</v>
          </cell>
          <cell r="AB3414" t="str">
            <v>Non</v>
          </cell>
          <cell r="AC3414" t="str">
            <v>Oui</v>
          </cell>
          <cell r="AD3414">
            <v>2</v>
          </cell>
          <cell r="AE3414">
            <v>2.14</v>
          </cell>
        </row>
        <row r="3415">
          <cell r="A3415" t="str">
            <v>FR0010546945</v>
          </cell>
          <cell r="B3415" t="str">
            <v>Tocqueville Megatrends ISR C</v>
          </cell>
          <cell r="C3415" t="str">
            <v/>
          </cell>
          <cell r="D3415">
            <v>14</v>
          </cell>
          <cell r="E3415" t="str">
            <v>FCP</v>
          </cell>
          <cell r="F3415" t="str">
            <v>Tocqueville Finance</v>
          </cell>
          <cell r="G3415" t="str">
            <v>Tocqueville Finance</v>
          </cell>
          <cell r="H3415" t="str">
            <v>EUR</v>
          </cell>
          <cell r="I3415" t="str">
            <v>Stoxx Europe 600 NR EUR</v>
          </cell>
          <cell r="J3415" t="str">
            <v>www.tocquevillefinance.fr</v>
          </cell>
          <cell r="K3415" t="str">
            <v>Actions Europe Toutes Capitalisations</v>
          </cell>
          <cell r="L3415" t="str">
            <v>Europe Fonds ouverts  - Actions Europe Flex Cap</v>
          </cell>
          <cell r="M3415" t="str">
            <v>FCCC</v>
          </cell>
          <cell r="N3415" t="str">
            <v>FCCCB</v>
          </cell>
          <cell r="O3415" t="str">
            <v>Quotidien</v>
          </cell>
          <cell r="P3415" t="str">
            <v>Belgium;Germany;Spain;France;Italy;</v>
          </cell>
          <cell r="Q3415" t="str">
            <v>Oui</v>
          </cell>
          <cell r="R3415" t="str">
            <v/>
          </cell>
          <cell r="S3415" t="str">
            <v/>
          </cell>
          <cell r="T3415" t="str">
            <v>Europe</v>
          </cell>
          <cell r="U3415" t="str">
            <v>Europe</v>
          </cell>
          <cell r="V3415">
            <v>6</v>
          </cell>
          <cell r="W3415" t="str">
            <v>Non</v>
          </cell>
          <cell r="X3415" t="str">
            <v>Cap</v>
          </cell>
          <cell r="Y3415" t="str">
            <v>14h00</v>
          </cell>
          <cell r="Z3415" t="str">
            <v>Cut Off: 14h00  Val:J+3  DE:3,5%</v>
          </cell>
          <cell r="AA3415" t="str">
            <v>Label ISR 012021</v>
          </cell>
          <cell r="AB3415" t="str">
            <v>Oui</v>
          </cell>
          <cell r="AC3415" t="str">
            <v>Oui</v>
          </cell>
          <cell r="AD3415">
            <v>1.99</v>
          </cell>
          <cell r="AE3415">
            <v>2.12</v>
          </cell>
        </row>
        <row r="3416">
          <cell r="A3416" t="str">
            <v>FR0010546960</v>
          </cell>
          <cell r="B3416" t="str">
            <v>Tocqueville France ISR C</v>
          </cell>
          <cell r="D3416">
            <v>12</v>
          </cell>
          <cell r="E3416" t="str">
            <v>FCP</v>
          </cell>
          <cell r="F3416" t="str">
            <v>Tocqueville Finance</v>
          </cell>
          <cell r="G3416" t="str">
            <v>Tocqueville Finance</v>
          </cell>
          <cell r="H3416" t="str">
            <v>EUR</v>
          </cell>
          <cell r="I3416" t="str">
            <v>Euronext Paris CAC 40 NR EUR</v>
          </cell>
          <cell r="J3416" t="str">
            <v>www.tocquevillefinance.fr</v>
          </cell>
          <cell r="K3416" t="str">
            <v>Actions France Grandes Capitalisations</v>
          </cell>
          <cell r="L3416" t="str">
            <v>Europe Fonds ouverts  - Actions France Grandes Cap.</v>
          </cell>
          <cell r="M3416" t="str">
            <v>FAAA</v>
          </cell>
          <cell r="N3416" t="str">
            <v>FAAAB</v>
          </cell>
          <cell r="O3416" t="str">
            <v>Quotidien</v>
          </cell>
          <cell r="P3416" t="str">
            <v>Belgium;Germany;Spain;France;Italy;</v>
          </cell>
          <cell r="Q3416" t="str">
            <v>Oui</v>
          </cell>
          <cell r="R3416" t="str">
            <v/>
          </cell>
          <cell r="S3416" t="str">
            <v/>
          </cell>
          <cell r="T3416" t="str">
            <v>France</v>
          </cell>
          <cell r="U3416" t="str">
            <v>France</v>
          </cell>
          <cell r="V3416">
            <v>6</v>
          </cell>
          <cell r="W3416" t="str">
            <v>Non</v>
          </cell>
          <cell r="X3416" t="str">
            <v>Cap</v>
          </cell>
          <cell r="Y3416" t="str">
            <v>14h00</v>
          </cell>
          <cell r="Z3416" t="str">
            <v>Cut Off: 14h00  Val:J+2  DE:3,5%</v>
          </cell>
          <cell r="AA3416" t="str">
            <v>Label ISR 012021</v>
          </cell>
          <cell r="AB3416" t="str">
            <v>Oui</v>
          </cell>
          <cell r="AC3416" t="str">
            <v>Oui</v>
          </cell>
          <cell r="AD3416">
            <v>1.99</v>
          </cell>
          <cell r="AE3416">
            <v>2.08</v>
          </cell>
        </row>
        <row r="3417">
          <cell r="A3417" t="str">
            <v>FR0010565515</v>
          </cell>
          <cell r="B3417" t="str">
            <v>Tocqueville Olympe Patrimoine P</v>
          </cell>
          <cell r="D3417">
            <v>8</v>
          </cell>
          <cell r="E3417" t="str">
            <v>FCP</v>
          </cell>
          <cell r="F3417" t="str">
            <v>Tocqueville Finance</v>
          </cell>
          <cell r="G3417" t="str">
            <v>Tocqueville Finance</v>
          </cell>
          <cell r="H3417" t="str">
            <v>EUR</v>
          </cell>
          <cell r="I3417" t="str">
            <v>Eonia</v>
          </cell>
          <cell r="J3417" t="str">
            <v>www.tocquevillefinance.fr</v>
          </cell>
          <cell r="K3417" t="str">
            <v>Mixtes EUR Prudents</v>
          </cell>
          <cell r="L3417" t="str">
            <v>Europe Fonds ouverts  - Allocation EUR Prudente</v>
          </cell>
          <cell r="M3417" t="str">
            <v>EAAA</v>
          </cell>
          <cell r="N3417" t="str">
            <v>EAAAB</v>
          </cell>
          <cell r="O3417" t="str">
            <v>Quotidien</v>
          </cell>
          <cell r="P3417" t="str">
            <v>Belgium;Germany;Spain;France;Italy;</v>
          </cell>
          <cell r="Q3417" t="str">
            <v>Non</v>
          </cell>
          <cell r="R3417" t="str">
            <v/>
          </cell>
          <cell r="S3417" t="str">
            <v>+ 85 ans</v>
          </cell>
          <cell r="T3417" t="str">
            <v>Zone Euro</v>
          </cell>
          <cell r="U3417" t="str">
            <v>Euroland</v>
          </cell>
          <cell r="V3417">
            <v>3</v>
          </cell>
          <cell r="W3417" t="str">
            <v>Non</v>
          </cell>
          <cell r="X3417" t="str">
            <v>Cap</v>
          </cell>
          <cell r="Y3417" t="str">
            <v>16h00</v>
          </cell>
          <cell r="Z3417" t="str">
            <v>Cut Off: 16h00  Val:J+2  DE:2%</v>
          </cell>
          <cell r="AB3417" t="str">
            <v>Non</v>
          </cell>
          <cell r="AC3417" t="str">
            <v>Oui</v>
          </cell>
          <cell r="AD3417">
            <v>1.2</v>
          </cell>
          <cell r="AE3417">
            <v>1.26</v>
          </cell>
        </row>
        <row r="3418">
          <cell r="A3418" t="str">
            <v>FR0011608421</v>
          </cell>
          <cell r="B3418" t="str">
            <v>Tocqueville PME P</v>
          </cell>
          <cell r="C3418" t="str">
            <v>PEA PME</v>
          </cell>
          <cell r="D3418">
            <v>7</v>
          </cell>
          <cell r="E3418" t="str">
            <v>FCP</v>
          </cell>
          <cell r="F3418" t="str">
            <v>Tocqueville Finance</v>
          </cell>
          <cell r="G3418" t="str">
            <v>Tocqueville Finance</v>
          </cell>
          <cell r="H3418" t="str">
            <v>EUR</v>
          </cell>
          <cell r="I3418" t="str">
            <v>Euronext Paris CAC Small NR EUR</v>
          </cell>
          <cell r="J3418" t="str">
            <v>www.tocquevillefinance.fr</v>
          </cell>
          <cell r="K3418" t="str">
            <v>Actions France Petites &amp; Moyennes Capitalisations</v>
          </cell>
          <cell r="L3418" t="str">
            <v>Europe Fonds ouverts  - Actions France Petites &amp; Moy. Cap.</v>
          </cell>
          <cell r="M3418" t="str">
            <v>FACA</v>
          </cell>
          <cell r="N3418" t="str">
            <v>FACAB</v>
          </cell>
          <cell r="O3418" t="str">
            <v>Quotidien</v>
          </cell>
          <cell r="P3418" t="str">
            <v>France</v>
          </cell>
          <cell r="Q3418" t="str">
            <v>Oui</v>
          </cell>
          <cell r="R3418" t="str">
            <v/>
          </cell>
          <cell r="S3418" t="str">
            <v/>
          </cell>
          <cell r="T3418" t="str">
            <v>France</v>
          </cell>
          <cell r="U3418" t="str">
            <v>France</v>
          </cell>
          <cell r="V3418">
            <v>6</v>
          </cell>
          <cell r="W3418" t="str">
            <v>Non</v>
          </cell>
          <cell r="X3418" t="str">
            <v>Cap</v>
          </cell>
          <cell r="Y3418" t="str">
            <v>14h00</v>
          </cell>
          <cell r="Z3418" t="str">
            <v>J+1</v>
          </cell>
          <cell r="AA3418" t="str">
            <v>Label Relance 09/2021</v>
          </cell>
          <cell r="AB3418" t="str">
            <v>Oui</v>
          </cell>
          <cell r="AC3418" t="str">
            <v>Oui</v>
          </cell>
          <cell r="AD3418">
            <v>2.3919999999999999</v>
          </cell>
          <cell r="AE3418">
            <v>2.39</v>
          </cell>
        </row>
        <row r="3419">
          <cell r="A3419" t="str">
            <v>FR0010546903</v>
          </cell>
          <cell r="B3419" t="str">
            <v>Tocqueville Small Cap Euro ISR C</v>
          </cell>
          <cell r="C3419" t="str">
            <v/>
          </cell>
          <cell r="D3419">
            <v>19</v>
          </cell>
          <cell r="E3419" t="str">
            <v>FCP</v>
          </cell>
          <cell r="F3419" t="str">
            <v>Tocqueville Finance</v>
          </cell>
          <cell r="G3419" t="str">
            <v>Tocqueville Finance</v>
          </cell>
          <cell r="H3419" t="str">
            <v>EUR</v>
          </cell>
          <cell r="I3419" t="str">
            <v>MSCI EMU Small Cap NR EUR</v>
          </cell>
          <cell r="J3419" t="str">
            <v>www.tocquevillefinance.fr</v>
          </cell>
          <cell r="K3419" t="str">
            <v>Actions Zone Euro Moyennes Capitalisations</v>
          </cell>
          <cell r="L3419" t="str">
            <v>Europe Fonds ouverts  - Actions Zone Euro Moyennes Cap.</v>
          </cell>
          <cell r="M3419" t="str">
            <v>FBCA</v>
          </cell>
          <cell r="N3419" t="str">
            <v>FBCAB</v>
          </cell>
          <cell r="O3419" t="str">
            <v>Quotidien</v>
          </cell>
          <cell r="P3419" t="str">
            <v>Belgium;Germany;Spain;France;Italy;</v>
          </cell>
          <cell r="Q3419" t="str">
            <v>Oui</v>
          </cell>
          <cell r="R3419" t="str">
            <v/>
          </cell>
          <cell r="S3419" t="str">
            <v/>
          </cell>
          <cell r="T3419" t="str">
            <v>Zone Euro</v>
          </cell>
          <cell r="U3419" t="str">
            <v>Euroland</v>
          </cell>
          <cell r="V3419">
            <v>6</v>
          </cell>
          <cell r="W3419" t="str">
            <v>Non</v>
          </cell>
          <cell r="X3419" t="str">
            <v>Cap</v>
          </cell>
          <cell r="Y3419" t="str">
            <v>14h00</v>
          </cell>
          <cell r="Z3419" t="str">
            <v>Cut Off: 14h00  Val:J+2  DE:3,5%</v>
          </cell>
          <cell r="AA3419" t="str">
            <v>Label ISR 062021</v>
          </cell>
          <cell r="AB3419" t="str">
            <v>Oui</v>
          </cell>
          <cell r="AC3419" t="str">
            <v>Oui</v>
          </cell>
          <cell r="AD3419">
            <v>1.99</v>
          </cell>
          <cell r="AE3419">
            <v>2.1</v>
          </cell>
        </row>
        <row r="3420">
          <cell r="A3420" t="str">
            <v>FR0010547059</v>
          </cell>
          <cell r="B3420" t="str">
            <v>Tocqueville Value Amérique ISR P</v>
          </cell>
          <cell r="C3420" t="str">
            <v/>
          </cell>
          <cell r="D3420">
            <v>12</v>
          </cell>
          <cell r="E3420" t="str">
            <v>FCP</v>
          </cell>
          <cell r="F3420" t="str">
            <v>Tocqueville Finance</v>
          </cell>
          <cell r="G3420" t="str">
            <v>Tocqueville Finance</v>
          </cell>
          <cell r="H3420" t="str">
            <v>EUR</v>
          </cell>
          <cell r="I3420" t="str">
            <v>S&amp;P 500 NR EUR</v>
          </cell>
          <cell r="J3420" t="str">
            <v>www.tocquevillefinance.fr</v>
          </cell>
          <cell r="K3420" t="str">
            <v>Actions US Grandes Capitalisations Mixte</v>
          </cell>
          <cell r="L3420" t="str">
            <v>Europe Fonds ouverts  - Actions Etats-Unis Flex Cap</v>
          </cell>
          <cell r="M3420" t="str">
            <v>FFAC</v>
          </cell>
          <cell r="N3420" t="str">
            <v>FFACB</v>
          </cell>
          <cell r="O3420" t="str">
            <v>Quotidien</v>
          </cell>
          <cell r="P3420" t="str">
            <v>Belgium;Germany;Spain;France;Italy;</v>
          </cell>
          <cell r="Q3420" t="str">
            <v>Non</v>
          </cell>
          <cell r="R3420" t="str">
            <v/>
          </cell>
          <cell r="S3420" t="str">
            <v/>
          </cell>
          <cell r="T3420" t="str">
            <v>Amérique du Nord</v>
          </cell>
          <cell r="U3420" t="str">
            <v>États-Unis d'Amérique</v>
          </cell>
          <cell r="V3420">
            <v>6</v>
          </cell>
          <cell r="W3420" t="str">
            <v>Non</v>
          </cell>
          <cell r="X3420" t="str">
            <v>Cap</v>
          </cell>
          <cell r="Y3420" t="str">
            <v>16h00</v>
          </cell>
          <cell r="Z3420" t="str">
            <v>Cut Off: 16h00  Val:J+2  DE:3,5%</v>
          </cell>
          <cell r="AA3420" t="str">
            <v>Label ISR 04/2021</v>
          </cell>
          <cell r="AB3420" t="str">
            <v>Oui</v>
          </cell>
          <cell r="AC3420" t="str">
            <v>Oui</v>
          </cell>
          <cell r="AD3420">
            <v>2.3919999999999999</v>
          </cell>
          <cell r="AE3420">
            <v>2.57</v>
          </cell>
        </row>
        <row r="3421">
          <cell r="A3421" t="str">
            <v>FR0010547067</v>
          </cell>
          <cell r="B3421" t="str">
            <v>Tocqueville Value Europe ISR P</v>
          </cell>
          <cell r="C3421" t="str">
            <v/>
          </cell>
          <cell r="D3421">
            <v>13</v>
          </cell>
          <cell r="E3421" t="str">
            <v>FCP</v>
          </cell>
          <cell r="F3421" t="str">
            <v>Tocqueville Finance</v>
          </cell>
          <cell r="G3421" t="str">
            <v>Tocqueville Finance</v>
          </cell>
          <cell r="H3421" t="str">
            <v>EUR</v>
          </cell>
          <cell r="I3421" t="str">
            <v>MSCI Europe NR EUR</v>
          </cell>
          <cell r="J3421" t="str">
            <v>www.tocquevillefinance.fr</v>
          </cell>
          <cell r="K3421" t="str">
            <v>Actions Europe Grandes Capitalisations Valeur</v>
          </cell>
          <cell r="L3421" t="str">
            <v>Europe Fonds ouverts  - Actions Europe Gdes Cap. Value</v>
          </cell>
          <cell r="M3421" t="str">
            <v>FCBA</v>
          </cell>
          <cell r="N3421" t="str">
            <v>FCBAB</v>
          </cell>
          <cell r="O3421" t="str">
            <v>Quotidien</v>
          </cell>
          <cell r="P3421" t="str">
            <v>Belgium;Germany;Spain;France;Italy;</v>
          </cell>
          <cell r="Q3421" t="str">
            <v>Oui</v>
          </cell>
          <cell r="R3421" t="str">
            <v/>
          </cell>
          <cell r="S3421" t="str">
            <v/>
          </cell>
          <cell r="T3421" t="str">
            <v>Europe</v>
          </cell>
          <cell r="U3421" t="str">
            <v>Europe</v>
          </cell>
          <cell r="V3421">
            <v>6</v>
          </cell>
          <cell r="W3421" t="str">
            <v>Non</v>
          </cell>
          <cell r="X3421" t="str">
            <v>Cap</v>
          </cell>
          <cell r="Y3421" t="str">
            <v>14h00</v>
          </cell>
          <cell r="Z3421" t="str">
            <v>Cut Off: 14h00  Val:J+2  DE:3,5%</v>
          </cell>
          <cell r="AA3421" t="str">
            <v>Label ISR 01/07/2021</v>
          </cell>
          <cell r="AB3421" t="str">
            <v>Oui</v>
          </cell>
          <cell r="AC3421" t="str">
            <v>Oui</v>
          </cell>
          <cell r="AD3421">
            <v>2.3919999999999999</v>
          </cell>
          <cell r="AE3421">
            <v>2.54</v>
          </cell>
        </row>
        <row r="3422">
          <cell r="A3422" t="str">
            <v>FR0000446304</v>
          </cell>
          <cell r="B3422" t="str">
            <v>Tocqueville Silver Age ISR R</v>
          </cell>
          <cell r="C3422" t="str">
            <v>Ajout du fonds dans liste ERES suite au comité opérationnel du 07/06/2021, le support est soumis au comité local pour SLSPL</v>
          </cell>
          <cell r="D3422">
            <v>8</v>
          </cell>
          <cell r="E3422" t="str">
            <v>FCP</v>
          </cell>
          <cell r="F3422" t="str">
            <v>Tocqueville Finance</v>
          </cell>
          <cell r="G3422" t="str">
            <v>Tocqueville Finance</v>
          </cell>
          <cell r="H3422" t="str">
            <v>EUR</v>
          </cell>
          <cell r="I3422" t="str">
            <v>STOXX Europe 600 NR EUR</v>
          </cell>
          <cell r="J3422" t="str">
            <v>www.tocquevillefinance.fr</v>
          </cell>
          <cell r="K3422" t="str">
            <v>Actions Europe Grandes Capitalisations Mixte</v>
          </cell>
          <cell r="L3422" t="str">
            <v>Europe Fonds ouverts  - Actions Europe Gdes Cap. Mixte</v>
          </cell>
          <cell r="M3422" t="str">
            <v>FCBB</v>
          </cell>
          <cell r="N3422" t="str">
            <v>FCBBB</v>
          </cell>
          <cell r="O3422" t="str">
            <v>Quotidien</v>
          </cell>
          <cell r="P3422" t="str">
            <v>France</v>
          </cell>
          <cell r="Q3422" t="str">
            <v>Oui</v>
          </cell>
          <cell r="R3422" t="str">
            <v/>
          </cell>
          <cell r="S3422" t="str">
            <v/>
          </cell>
          <cell r="T3422" t="str">
            <v>Europe</v>
          </cell>
          <cell r="U3422" t="str">
            <v>Europe</v>
          </cell>
          <cell r="V3422">
            <v>6</v>
          </cell>
          <cell r="W3422" t="str">
            <v>Non</v>
          </cell>
          <cell r="X3422" t="str">
            <v>Dist</v>
          </cell>
          <cell r="Y3422" t="str">
            <v>12h15</v>
          </cell>
          <cell r="Z3422" t="str">
            <v>J+2</v>
          </cell>
          <cell r="AA3422" t="str">
            <v>Label ISR 012021</v>
          </cell>
          <cell r="AB3422" t="str">
            <v>Oui</v>
          </cell>
          <cell r="AC3422" t="str">
            <v>Non</v>
          </cell>
          <cell r="AD3422">
            <v>1.8</v>
          </cell>
          <cell r="AE3422">
            <v>1.76</v>
          </cell>
        </row>
        <row r="3423">
          <cell r="A3423" t="str">
            <v>FR0013245404</v>
          </cell>
          <cell r="B3423" t="str">
            <v>Tocqueville Small Cap Euro ISR S</v>
          </cell>
          <cell r="D3423">
            <v>0</v>
          </cell>
          <cell r="E3423" t="str">
            <v>FCP</v>
          </cell>
          <cell r="F3423" t="str">
            <v>Tocqueville Finance</v>
          </cell>
          <cell r="G3423" t="str">
            <v>Tocqueville Finance</v>
          </cell>
          <cell r="H3423" t="str">
            <v>EUR</v>
          </cell>
          <cell r="I3423" t="str">
            <v>MSCI EMU Small Cap NR EUR</v>
          </cell>
          <cell r="J3423" t="str">
            <v>www.tocquevillefinance.fr</v>
          </cell>
          <cell r="K3423" t="str">
            <v>Actions Zone Euro Moyennes Capitalisations</v>
          </cell>
          <cell r="L3423" t="str">
            <v>Europe Fonds ouverts  - Actions Zone Euro Moyennes Cap.</v>
          </cell>
          <cell r="M3423" t="str">
            <v>FBCA</v>
          </cell>
          <cell r="N3423" t="str">
            <v>FBCAB</v>
          </cell>
          <cell r="O3423" t="str">
            <v>Quotidien</v>
          </cell>
          <cell r="P3423" t="str">
            <v>France</v>
          </cell>
          <cell r="Q3423" t="str">
            <v>Oui</v>
          </cell>
          <cell r="R3423" t="str">
            <v/>
          </cell>
          <cell r="S3423" t="str">
            <v/>
          </cell>
          <cell r="T3423" t="str">
            <v>Zone Euro</v>
          </cell>
          <cell r="U3423" t="str">
            <v>Euroland</v>
          </cell>
          <cell r="V3423">
            <v>6</v>
          </cell>
          <cell r="W3423" t="str">
            <v>Non</v>
          </cell>
          <cell r="X3423" t="str">
            <v>Cap</v>
          </cell>
          <cell r="Y3423" t="str">
            <v>14h00</v>
          </cell>
          <cell r="Z3423" t="str">
            <v>J+1</v>
          </cell>
          <cell r="AA3423" t="str">
            <v>Label ISR 062021</v>
          </cell>
          <cell r="AB3423" t="str">
            <v>Oui</v>
          </cell>
          <cell r="AC3423" t="str">
            <v>Oui</v>
          </cell>
          <cell r="AD3423">
            <v>1.1499999999999999</v>
          </cell>
          <cell r="AE3423">
            <v>1.26</v>
          </cell>
        </row>
        <row r="3424">
          <cell r="A3424" t="str">
            <v>FR0011319664</v>
          </cell>
          <cell r="B3424" t="str">
            <v>Trecento Santé ISR R EUR</v>
          </cell>
          <cell r="C3424" t="str">
            <v>Retiré de S1818 (07/2017)</v>
          </cell>
          <cell r="D3424">
            <v>5</v>
          </cell>
          <cell r="E3424" t="str">
            <v>FCP</v>
          </cell>
          <cell r="F3424" t="str">
            <v>Trecento AM</v>
          </cell>
          <cell r="G3424" t="str">
            <v>Trecento Asset Management</v>
          </cell>
          <cell r="H3424" t="str">
            <v>EUR</v>
          </cell>
          <cell r="I3424" t="str">
            <v>Pas d'indice de référence</v>
          </cell>
          <cell r="J3424" t="str">
            <v>www.trecento-am.com</v>
          </cell>
          <cell r="K3424" t="str">
            <v>Secteur Santé</v>
          </cell>
          <cell r="L3424" t="str">
            <v>Europe Fonds ouverts  - Actions Secteur Santé</v>
          </cell>
          <cell r="M3424" t="str">
            <v>G0P0</v>
          </cell>
          <cell r="N3424" t="str">
            <v>G0P0B</v>
          </cell>
          <cell r="O3424" t="str">
            <v>Quotidien</v>
          </cell>
          <cell r="P3424" t="str">
            <v>France</v>
          </cell>
          <cell r="Q3424" t="str">
            <v>Non</v>
          </cell>
          <cell r="R3424" t="str">
            <v/>
          </cell>
          <cell r="S3424" t="str">
            <v>+ 85 ans</v>
          </cell>
          <cell r="T3424" t="str">
            <v>International</v>
          </cell>
          <cell r="U3424" t="str">
            <v>Global</v>
          </cell>
          <cell r="V3424">
            <v>5</v>
          </cell>
          <cell r="W3424" t="str">
            <v>Non</v>
          </cell>
          <cell r="X3424" t="str">
            <v>Cap</v>
          </cell>
          <cell r="Y3424" t="str">
            <v>16h30</v>
          </cell>
          <cell r="Z3424" t="str">
            <v>J+1</v>
          </cell>
          <cell r="AA3424" t="str">
            <v>Label ISR</v>
          </cell>
          <cell r="AB3424" t="str">
            <v>Oui</v>
          </cell>
          <cell r="AC3424" t="str">
            <v>Oui</v>
          </cell>
          <cell r="AD3424">
            <v>2.2999999999999998</v>
          </cell>
          <cell r="AE3424">
            <v>3.48</v>
          </cell>
        </row>
        <row r="3425">
          <cell r="A3425" t="str">
            <v>FR0007072160</v>
          </cell>
          <cell r="B3425" t="str">
            <v>Trusteam Optimum A</v>
          </cell>
          <cell r="D3425">
            <v>13</v>
          </cell>
          <cell r="E3425" t="str">
            <v>FCP</v>
          </cell>
          <cell r="F3425" t="str">
            <v>TrusTeam Finance</v>
          </cell>
          <cell r="G3425" t="str">
            <v>TrusTeam Finance</v>
          </cell>
          <cell r="H3425" t="str">
            <v>EUR</v>
          </cell>
          <cell r="I3425" t="str">
            <v>Eonia</v>
          </cell>
          <cell r="J3425" t="str">
            <v>www.trusteamfinance.com</v>
          </cell>
          <cell r="K3425" t="str">
            <v>Mixtes EUR Prudents</v>
          </cell>
          <cell r="L3425" t="str">
            <v>Europe Fonds ouverts  - Allocation EUR Prudente</v>
          </cell>
          <cell r="M3425" t="str">
            <v>EAAA</v>
          </cell>
          <cell r="N3425" t="str">
            <v>EAAAB</v>
          </cell>
          <cell r="O3425" t="str">
            <v>Quotidien</v>
          </cell>
          <cell r="P3425" t="str">
            <v>France</v>
          </cell>
          <cell r="Q3425" t="str">
            <v>Non</v>
          </cell>
          <cell r="R3425" t="str">
            <v/>
          </cell>
          <cell r="S3425" t="str">
            <v>+ 85 ans</v>
          </cell>
          <cell r="T3425" t="str">
            <v>Zone Euro</v>
          </cell>
          <cell r="U3425" t="str">
            <v>Euroland</v>
          </cell>
          <cell r="V3425">
            <v>3</v>
          </cell>
          <cell r="W3425" t="str">
            <v>Non</v>
          </cell>
          <cell r="X3425" t="str">
            <v>Cap</v>
          </cell>
          <cell r="Y3425" t="str">
            <v>12h00</v>
          </cell>
          <cell r="Z3425" t="str">
            <v>J+1</v>
          </cell>
          <cell r="AA3425" t="str">
            <v>Label ISR</v>
          </cell>
          <cell r="AB3425" t="str">
            <v>Oui</v>
          </cell>
          <cell r="AC3425" t="str">
            <v>Oui</v>
          </cell>
          <cell r="AD3425">
            <v>1.2</v>
          </cell>
          <cell r="AE3425">
            <v>1.22</v>
          </cell>
        </row>
        <row r="3426">
          <cell r="A3426" t="str">
            <v>FR0010981175</v>
          </cell>
          <cell r="B3426" t="str">
            <v>Trusteam ROC A</v>
          </cell>
          <cell r="D3426">
            <v>11</v>
          </cell>
          <cell r="E3426" t="str">
            <v>FCP</v>
          </cell>
          <cell r="F3426" t="str">
            <v>TrusTeam Finance</v>
          </cell>
          <cell r="G3426" t="str">
            <v>TrusTeam Finance</v>
          </cell>
          <cell r="H3426" t="str">
            <v>EUR</v>
          </cell>
          <cell r="I3426" t="str">
            <v>MSCI World GR EUR</v>
          </cell>
          <cell r="J3426" t="str">
            <v>www.trusteamfinance.com</v>
          </cell>
          <cell r="K3426" t="str">
            <v>Actions International Grandes Capitalisations Croissance</v>
          </cell>
          <cell r="L3426" t="str">
            <v>Europe Fonds ouverts  - Actions Internationales Gdes Cap. Croissance</v>
          </cell>
          <cell r="M3426" t="str">
            <v>FEAE</v>
          </cell>
          <cell r="N3426" t="str">
            <v>FEAEB</v>
          </cell>
          <cell r="O3426" t="str">
            <v>Quotidien</v>
          </cell>
          <cell r="P3426" t="str">
            <v>France</v>
          </cell>
          <cell r="Q3426" t="str">
            <v>Non</v>
          </cell>
          <cell r="R3426" t="str">
            <v/>
          </cell>
          <cell r="S3426" t="str">
            <v>+ 85 ans</v>
          </cell>
          <cell r="T3426" t="str">
            <v>International</v>
          </cell>
          <cell r="U3426" t="str">
            <v>Global</v>
          </cell>
          <cell r="V3426">
            <v>5</v>
          </cell>
          <cell r="W3426" t="str">
            <v>Non</v>
          </cell>
          <cell r="X3426" t="str">
            <v>Cap</v>
          </cell>
          <cell r="Y3426" t="str">
            <v>12h00</v>
          </cell>
          <cell r="Z3426" t="str">
            <v>J+1</v>
          </cell>
          <cell r="AA3426" t="str">
            <v>Label ISR</v>
          </cell>
          <cell r="AB3426" t="str">
            <v>Oui</v>
          </cell>
          <cell r="AC3426" t="str">
            <v>Oui</v>
          </cell>
          <cell r="AD3426">
            <v>2</v>
          </cell>
          <cell r="AE3426">
            <v>2.41</v>
          </cell>
        </row>
        <row r="3427">
          <cell r="A3427" t="str">
            <v>FR0007018239</v>
          </cell>
          <cell r="B3427" t="str">
            <v>Trusteam ROC Flex A</v>
          </cell>
          <cell r="D3427">
            <v>5</v>
          </cell>
          <cell r="E3427" t="str">
            <v xml:space="preserve">FCP </v>
          </cell>
          <cell r="F3427" t="str">
            <v>TrusTeam Finance</v>
          </cell>
          <cell r="G3427" t="str">
            <v>TrusTeam Finance</v>
          </cell>
          <cell r="H3427" t="str">
            <v>EUR</v>
          </cell>
          <cell r="I3427" t="str">
            <v>(FTSE MTS Ex-CNO Etrix 3-5Y TR EUR) 50% + ( Euro Stoxx 50 NR EUR) 25% + (Eonia) 25%</v>
          </cell>
          <cell r="J3427" t="str">
            <v>www.trusteamfinance.com</v>
          </cell>
          <cell r="K3427" t="str">
            <v>Mixtes EUR Equilibrés</v>
          </cell>
          <cell r="L3427" t="str">
            <v>Europe Fonds ouverts  - Allocation EUR Modérée</v>
          </cell>
          <cell r="M3427" t="str">
            <v>EABA</v>
          </cell>
          <cell r="N3427" t="str">
            <v>EABAB</v>
          </cell>
          <cell r="O3427" t="str">
            <v>Quotidien</v>
          </cell>
          <cell r="P3427" t="str">
            <v>Belgium;France;</v>
          </cell>
          <cell r="Q3427" t="str">
            <v>Non</v>
          </cell>
          <cell r="R3427" t="str">
            <v/>
          </cell>
          <cell r="S3427" t="str">
            <v>+ 85 ans</v>
          </cell>
          <cell r="T3427" t="str">
            <v>Zone Euro</v>
          </cell>
          <cell r="U3427" t="str">
            <v>Euroland</v>
          </cell>
          <cell r="V3427">
            <v>4</v>
          </cell>
          <cell r="W3427" t="str">
            <v>Non</v>
          </cell>
          <cell r="X3427" t="str">
            <v>Cap</v>
          </cell>
          <cell r="Y3427" t="str">
            <v>12h00</v>
          </cell>
          <cell r="Z3427" t="str">
            <v>J+1</v>
          </cell>
          <cell r="AA3427" t="str">
            <v>Label ISR</v>
          </cell>
          <cell r="AB3427" t="str">
            <v>Oui</v>
          </cell>
          <cell r="AC3427" t="str">
            <v>Oui</v>
          </cell>
          <cell r="AD3427">
            <v>1.2</v>
          </cell>
          <cell r="AE3427">
            <v>1.29</v>
          </cell>
        </row>
        <row r="3428">
          <cell r="A3428" t="str">
            <v>FR0007066725</v>
          </cell>
          <cell r="B3428" t="str">
            <v>Trusteam ROC Europe A</v>
          </cell>
          <cell r="D3428">
            <v>0</v>
          </cell>
          <cell r="E3428" t="str">
            <v>FCP</v>
          </cell>
          <cell r="F3428" t="str">
            <v>TrusTeam Finance</v>
          </cell>
          <cell r="G3428" t="str">
            <v>TrusTeam Finance</v>
          </cell>
          <cell r="H3428" t="str">
            <v>EUR</v>
          </cell>
          <cell r="I3428" t="str">
            <v>Euro Stoxx 50 NR EUR</v>
          </cell>
          <cell r="J3428" t="str">
            <v>www.trusteamfinance.com</v>
          </cell>
          <cell r="K3428" t="str">
            <v>Actions Europe Toutes Capitalisations</v>
          </cell>
          <cell r="L3428" t="str">
            <v>Europe Fonds ouverts  - Actions Europe Flex Cap</v>
          </cell>
          <cell r="M3428" t="str">
            <v>FCCC</v>
          </cell>
          <cell r="N3428" t="str">
            <v>FCCCB</v>
          </cell>
          <cell r="O3428" t="str">
            <v>Quotidien</v>
          </cell>
          <cell r="P3428" t="str">
            <v>France</v>
          </cell>
          <cell r="Q3428" t="str">
            <v>Oui</v>
          </cell>
          <cell r="R3428" t="str">
            <v/>
          </cell>
          <cell r="S3428" t="str">
            <v/>
          </cell>
          <cell r="T3428" t="str">
            <v>Europe</v>
          </cell>
          <cell r="U3428" t="str">
            <v>Europe</v>
          </cell>
          <cell r="V3428">
            <v>6</v>
          </cell>
          <cell r="W3428" t="str">
            <v>Non</v>
          </cell>
          <cell r="X3428" t="str">
            <v>Cap</v>
          </cell>
          <cell r="Y3428" t="str">
            <v>12h00</v>
          </cell>
          <cell r="Z3428" t="str">
            <v>J+1</v>
          </cell>
          <cell r="AA3428" t="str">
            <v>Label ISR</v>
          </cell>
          <cell r="AB3428" t="str">
            <v>Oui</v>
          </cell>
          <cell r="AC3428" t="str">
            <v>Oui</v>
          </cell>
          <cell r="AD3428">
            <v>2</v>
          </cell>
          <cell r="AE3428">
            <v>3.88</v>
          </cell>
        </row>
        <row r="3429">
          <cell r="A3429" t="str">
            <v>FR0011548858</v>
          </cell>
          <cell r="B3429" t="str">
            <v>Adsens AC</v>
          </cell>
          <cell r="D3429">
            <v>5</v>
          </cell>
          <cell r="E3429" t="str">
            <v>FCP</v>
          </cell>
          <cell r="F3429" t="str">
            <v>Turgot AM</v>
          </cell>
          <cell r="G3429" t="str">
            <v>Turgot Asset Management</v>
          </cell>
          <cell r="H3429" t="str">
            <v>EUR</v>
          </cell>
          <cell r="I3429" t="str">
            <v>Pas d'indice de référence</v>
          </cell>
          <cell r="J3429" t="str">
            <v>www.turgot-am.fr</v>
          </cell>
          <cell r="K3429" t="str">
            <v>Mixtes EUR Equilibrés</v>
          </cell>
          <cell r="L3429" t="str">
            <v>Europe Fonds ouverts  - Allocation EUR Modérée - International</v>
          </cell>
          <cell r="M3429" t="str">
            <v>EABA</v>
          </cell>
          <cell r="N3429" t="str">
            <v>EABAB</v>
          </cell>
          <cell r="O3429" t="str">
            <v>Quotidien</v>
          </cell>
          <cell r="Q3429" t="str">
            <v>Non</v>
          </cell>
          <cell r="R3429" t="str">
            <v/>
          </cell>
          <cell r="S3429" t="str">
            <v>+ 85 ans</v>
          </cell>
          <cell r="T3429" t="str">
            <v>International</v>
          </cell>
          <cell r="U3429" t="str">
            <v>Global</v>
          </cell>
          <cell r="V3429">
            <v>4</v>
          </cell>
          <cell r="X3429" t="str">
            <v>Cap</v>
          </cell>
          <cell r="Y3429" t="str">
            <v>11h00</v>
          </cell>
          <cell r="Z3429" t="str">
            <v>J+3</v>
          </cell>
          <cell r="AA3429">
            <v>0</v>
          </cell>
          <cell r="AB3429" t="str">
            <v>Non</v>
          </cell>
          <cell r="AC3429" t="str">
            <v>Non</v>
          </cell>
          <cell r="AD3429">
            <v>1.75</v>
          </cell>
          <cell r="AE3429">
            <v>3.66</v>
          </cell>
        </row>
        <row r="3430">
          <cell r="A3430" t="str">
            <v>FR0011343805</v>
          </cell>
          <cell r="B3430" t="str">
            <v>Etikea</v>
          </cell>
          <cell r="D3430">
            <v>1</v>
          </cell>
          <cell r="E3430" t="str">
            <v>FCP</v>
          </cell>
          <cell r="F3430" t="str">
            <v>Turgot AM</v>
          </cell>
          <cell r="G3430" t="str">
            <v>Turgot Asset Management</v>
          </cell>
          <cell r="H3430" t="str">
            <v>EUR</v>
          </cell>
          <cell r="I3430" t="str">
            <v>(Euronext Paris CAC 40 NR EUR) 40% + ( Euro Stoxx 50 NR EUR) 40% + (Eonia) 10% + (S&amp;P 500 NR EUR) 10%</v>
          </cell>
          <cell r="J3430" t="str">
            <v>www.turgot-am.fr</v>
          </cell>
          <cell r="K3430" t="str">
            <v>Mixtes EUR Dynamiques</v>
          </cell>
          <cell r="L3430" t="str">
            <v>Europe Fonds ouverts  - Allocation EUR Agressive - International</v>
          </cell>
          <cell r="M3430" t="str">
            <v>EADA</v>
          </cell>
          <cell r="N3430" t="str">
            <v>EADAB</v>
          </cell>
          <cell r="O3430" t="str">
            <v>Quotidien</v>
          </cell>
          <cell r="P3430" t="str">
            <v>France</v>
          </cell>
          <cell r="Q3430" t="str">
            <v>Non</v>
          </cell>
          <cell r="R3430" t="str">
            <v/>
          </cell>
          <cell r="S3430" t="str">
            <v>+ 85 ans</v>
          </cell>
          <cell r="T3430" t="str">
            <v>International</v>
          </cell>
          <cell r="U3430" t="str">
            <v>Global</v>
          </cell>
          <cell r="V3430">
            <v>5</v>
          </cell>
          <cell r="W3430" t="str">
            <v>Non</v>
          </cell>
          <cell r="X3430" t="str">
            <v>Cap</v>
          </cell>
          <cell r="Y3430" t="str">
            <v>11h00</v>
          </cell>
          <cell r="Z3430" t="str">
            <v>J+1</v>
          </cell>
          <cell r="AB3430" t="str">
            <v>Non</v>
          </cell>
          <cell r="AC3430" t="str">
            <v>Oui</v>
          </cell>
          <cell r="AD3430">
            <v>2.5</v>
          </cell>
          <cell r="AE3430">
            <v>3.11</v>
          </cell>
        </row>
        <row r="3431">
          <cell r="A3431" t="str">
            <v>FR0012158848</v>
          </cell>
          <cell r="B3431" t="str">
            <v>Hastings Investissement</v>
          </cell>
          <cell r="D3431">
            <v>6</v>
          </cell>
          <cell r="E3431" t="str">
            <v>FCP</v>
          </cell>
          <cell r="F3431" t="str">
            <v>Turgot AM</v>
          </cell>
          <cell r="G3431" t="str">
            <v>Turgot Asset Management</v>
          </cell>
          <cell r="H3431" t="str">
            <v>EUR</v>
          </cell>
          <cell r="I3431" t="str">
            <v>(Euro Stoxx 50 NR EUR) 50% + ( Eonia) 10% + (MSCI World NR EUR) 40%</v>
          </cell>
          <cell r="J3431" t="str">
            <v>www.turgot-am.fr</v>
          </cell>
          <cell r="K3431" t="str">
            <v>Mixtes EUR Dynamiques</v>
          </cell>
          <cell r="L3431" t="str">
            <v>Europe Fonds ouverts  - Allocation EUR Agressive - International</v>
          </cell>
          <cell r="M3431" t="str">
            <v>EADA</v>
          </cell>
          <cell r="N3431" t="str">
            <v>EADAB</v>
          </cell>
          <cell r="O3431" t="str">
            <v>Quotidien</v>
          </cell>
          <cell r="P3431" t="str">
            <v>France</v>
          </cell>
          <cell r="Q3431" t="str">
            <v>Non</v>
          </cell>
          <cell r="R3431" t="str">
            <v/>
          </cell>
          <cell r="S3431" t="str">
            <v>+ 85 ans</v>
          </cell>
          <cell r="T3431" t="str">
            <v>International</v>
          </cell>
          <cell r="U3431" t="str">
            <v>Global</v>
          </cell>
          <cell r="V3431">
            <v>5</v>
          </cell>
          <cell r="W3431" t="str">
            <v>Non</v>
          </cell>
          <cell r="X3431" t="str">
            <v>Cap</v>
          </cell>
          <cell r="Y3431" t="str">
            <v>11h00</v>
          </cell>
          <cell r="Z3431" t="str">
            <v>J+1</v>
          </cell>
          <cell r="AA3431">
            <v>0</v>
          </cell>
          <cell r="AB3431" t="str">
            <v>Non</v>
          </cell>
          <cell r="AC3431" t="str">
            <v>Oui</v>
          </cell>
          <cell r="AD3431">
            <v>2</v>
          </cell>
          <cell r="AE3431">
            <v>3.85</v>
          </cell>
        </row>
        <row r="3432">
          <cell r="A3432" t="str">
            <v>FR0011142199</v>
          </cell>
          <cell r="B3432" t="str">
            <v>Hastings Patrimoine AC</v>
          </cell>
          <cell r="D3432">
            <v>6</v>
          </cell>
          <cell r="E3432" t="str">
            <v>FCP</v>
          </cell>
          <cell r="F3432" t="str">
            <v>Turgot AM</v>
          </cell>
          <cell r="G3432" t="str">
            <v>Turgot Asset Management</v>
          </cell>
          <cell r="H3432" t="str">
            <v>EUR</v>
          </cell>
          <cell r="I3432" t="str">
            <v>Pas d'indice de référence</v>
          </cell>
          <cell r="J3432" t="str">
            <v>www.turgot-am.fr</v>
          </cell>
          <cell r="K3432" t="str">
            <v>Mixtes EUR Equilibrés</v>
          </cell>
          <cell r="L3432" t="str">
            <v>Europe Fonds ouverts  - Allocation EUR Modérée</v>
          </cell>
          <cell r="M3432" t="str">
            <v>EABA</v>
          </cell>
          <cell r="N3432" t="str">
            <v>EABAB</v>
          </cell>
          <cell r="O3432" t="str">
            <v>Quotidien</v>
          </cell>
          <cell r="P3432" t="str">
            <v>France</v>
          </cell>
          <cell r="Q3432" t="str">
            <v>Non</v>
          </cell>
          <cell r="R3432" t="str">
            <v/>
          </cell>
          <cell r="S3432" t="str">
            <v>+ 85 ans</v>
          </cell>
          <cell r="T3432" t="str">
            <v>International</v>
          </cell>
          <cell r="U3432" t="str">
            <v>Global</v>
          </cell>
          <cell r="V3432">
            <v>4</v>
          </cell>
          <cell r="W3432" t="str">
            <v>Non</v>
          </cell>
          <cell r="X3432" t="str">
            <v>Cap</v>
          </cell>
          <cell r="Y3432" t="str">
            <v>11h00</v>
          </cell>
          <cell r="Z3432" t="str">
            <v>J+3</v>
          </cell>
          <cell r="AA3432">
            <v>0</v>
          </cell>
          <cell r="AB3432" t="str">
            <v>Non</v>
          </cell>
          <cell r="AC3432" t="str">
            <v>Oui</v>
          </cell>
          <cell r="AD3432">
            <v>1.75</v>
          </cell>
          <cell r="AE3432">
            <v>3.8</v>
          </cell>
        </row>
        <row r="3433">
          <cell r="A3433" t="str">
            <v>FR0011142272</v>
          </cell>
          <cell r="B3433" t="str">
            <v>Hastings Rendement AC</v>
          </cell>
          <cell r="D3433">
            <v>6</v>
          </cell>
          <cell r="E3433" t="str">
            <v>FCP</v>
          </cell>
          <cell r="F3433" t="str">
            <v>Turgot AM</v>
          </cell>
          <cell r="G3433" t="str">
            <v>Turgot Asset Management</v>
          </cell>
          <cell r="H3433" t="str">
            <v>EUR</v>
          </cell>
          <cell r="I3433" t="str">
            <v>€STR Capitalisé + 200 Bps</v>
          </cell>
          <cell r="J3433" t="str">
            <v>www.turgot-am.fr</v>
          </cell>
          <cell r="K3433" t="str">
            <v>Mixtes EUR Prudents</v>
          </cell>
          <cell r="L3433" t="str">
            <v>Europe Fonds ouverts  - Allocation EUR Prudente - International</v>
          </cell>
          <cell r="M3433" t="str">
            <v>EAAA</v>
          </cell>
          <cell r="N3433" t="str">
            <v>EAAAB</v>
          </cell>
          <cell r="O3433" t="str">
            <v>Quotidien</v>
          </cell>
          <cell r="P3433" t="str">
            <v>France</v>
          </cell>
          <cell r="Q3433" t="str">
            <v>Non</v>
          </cell>
          <cell r="R3433" t="str">
            <v/>
          </cell>
          <cell r="S3433" t="str">
            <v>+ 85 ans</v>
          </cell>
          <cell r="T3433" t="str">
            <v>International</v>
          </cell>
          <cell r="U3433" t="str">
            <v>Global</v>
          </cell>
          <cell r="V3433">
            <v>3</v>
          </cell>
          <cell r="W3433" t="str">
            <v>Non</v>
          </cell>
          <cell r="X3433" t="str">
            <v>Cap</v>
          </cell>
          <cell r="Y3433" t="str">
            <v>11h00</v>
          </cell>
          <cell r="Z3433" t="str">
            <v>J+3</v>
          </cell>
          <cell r="AA3433">
            <v>0</v>
          </cell>
          <cell r="AB3433" t="str">
            <v>Non</v>
          </cell>
          <cell r="AC3433" t="str">
            <v>Oui</v>
          </cell>
          <cell r="AD3433">
            <v>1.25</v>
          </cell>
          <cell r="AE3433">
            <v>2.99</v>
          </cell>
        </row>
        <row r="3434">
          <cell r="A3434" t="str">
            <v>FR0011230549</v>
          </cell>
          <cell r="B3434" t="str">
            <v>Turgot Oblig Plus</v>
          </cell>
          <cell r="D3434">
            <v>1</v>
          </cell>
          <cell r="E3434" t="str">
            <v xml:space="preserve">FCP </v>
          </cell>
          <cell r="F3434" t="str">
            <v>Turgot AM</v>
          </cell>
          <cell r="G3434" t="str">
            <v>Turgot Asset Management</v>
          </cell>
          <cell r="H3434" t="str">
            <v>EUR</v>
          </cell>
          <cell r="I3434" t="str">
            <v>Eonia + 200 bps</v>
          </cell>
          <cell r="J3434" t="str">
            <v>www.turgot-am.fr</v>
          </cell>
          <cell r="K3434" t="str">
            <v>Obligations Flexibles EUR</v>
          </cell>
          <cell r="L3434" t="str">
            <v>Europe Fonds ouverts  - Obligations EUR Flexibles</v>
          </cell>
          <cell r="M3434" t="str">
            <v>BBGA</v>
          </cell>
          <cell r="N3434" t="str">
            <v>BBGAB</v>
          </cell>
          <cell r="O3434" t="str">
            <v>Quotidien</v>
          </cell>
          <cell r="P3434" t="str">
            <v>France</v>
          </cell>
          <cell r="Q3434" t="str">
            <v>Non</v>
          </cell>
          <cell r="R3434" t="str">
            <v/>
          </cell>
          <cell r="S3434" t="str">
            <v>+ 85 ans</v>
          </cell>
          <cell r="T3434" t="str">
            <v>Europe</v>
          </cell>
          <cell r="U3434" t="str">
            <v>Europe</v>
          </cell>
          <cell r="V3434">
            <v>3</v>
          </cell>
          <cell r="W3434" t="str">
            <v>Non</v>
          </cell>
          <cell r="X3434" t="str">
            <v>Cap</v>
          </cell>
          <cell r="Y3434" t="str">
            <v>11h00</v>
          </cell>
          <cell r="Z3434" t="str">
            <v>J+1</v>
          </cell>
          <cell r="AB3434" t="str">
            <v>Non</v>
          </cell>
          <cell r="AC3434" t="str">
            <v>Oui</v>
          </cell>
          <cell r="AD3434">
            <v>1.2</v>
          </cell>
          <cell r="AE3434">
            <v>1.2</v>
          </cell>
        </row>
        <row r="3435">
          <cell r="A3435" t="str">
            <v>FR0011152404</v>
          </cell>
          <cell r="B3435" t="str">
            <v>Turgot Smidcaps France AC</v>
          </cell>
          <cell r="D3435">
            <v>1</v>
          </cell>
          <cell r="E3435" t="str">
            <v>FCP</v>
          </cell>
          <cell r="F3435" t="str">
            <v>Turgot AM</v>
          </cell>
          <cell r="G3435" t="str">
            <v>Turgot Asset Management</v>
          </cell>
          <cell r="H3435" t="str">
            <v>EUR</v>
          </cell>
          <cell r="I3435" t="str">
            <v>Euronext Paris CAC Mid&amp;Small NR EUR</v>
          </cell>
          <cell r="J3435" t="str">
            <v>www.turgot-am.fr</v>
          </cell>
          <cell r="K3435" t="str">
            <v>Actions France Petites &amp; Moyennes Capitalisations</v>
          </cell>
          <cell r="L3435" t="str">
            <v>Europe Fonds ouverts  - Actions France Petites &amp; Moy. Cap.</v>
          </cell>
          <cell r="M3435" t="str">
            <v>FACA</v>
          </cell>
          <cell r="N3435" t="str">
            <v>FACAB</v>
          </cell>
          <cell r="O3435" t="str">
            <v>Quotidien</v>
          </cell>
          <cell r="P3435" t="str">
            <v>France</v>
          </cell>
          <cell r="Q3435" t="str">
            <v>Oui</v>
          </cell>
          <cell r="R3435" t="str">
            <v/>
          </cell>
          <cell r="S3435" t="str">
            <v/>
          </cell>
          <cell r="T3435" t="str">
            <v>France</v>
          </cell>
          <cell r="U3435" t="str">
            <v>France</v>
          </cell>
          <cell r="V3435">
            <v>6</v>
          </cell>
          <cell r="W3435" t="str">
            <v>Non</v>
          </cell>
          <cell r="X3435" t="str">
            <v>Cap</v>
          </cell>
          <cell r="Y3435" t="str">
            <v>11h00</v>
          </cell>
          <cell r="Z3435" t="str">
            <v>J+1</v>
          </cell>
          <cell r="AB3435" t="str">
            <v>Non</v>
          </cell>
          <cell r="AC3435" t="str">
            <v>Oui</v>
          </cell>
          <cell r="AD3435">
            <v>3.4</v>
          </cell>
          <cell r="AE3435">
            <v>2.64</v>
          </cell>
        </row>
        <row r="3436">
          <cell r="A3436" t="str">
            <v>FR0013305729</v>
          </cell>
          <cell r="B3436" t="str">
            <v>Viagénérations</v>
          </cell>
          <cell r="C3436" t="str">
            <v>Frais d'entrée 1% - Pas MS, Pas AMF, Quantalys OK (27/11/2020)</v>
          </cell>
          <cell r="D3436">
            <v>9</v>
          </cell>
          <cell r="E3436" t="str">
            <v>SCI (2)</v>
          </cell>
          <cell r="F3436" t="str">
            <v>Turgot AM</v>
          </cell>
          <cell r="G3436" t="str">
            <v>Turgot Asset Management</v>
          </cell>
          <cell r="H3436" t="str">
            <v>EUR</v>
          </cell>
          <cell r="I3436" t="str">
            <v>Pas d'indice de référence</v>
          </cell>
          <cell r="J3436" t="str">
            <v>https://viagenerations.fr/swisslife</v>
          </cell>
          <cell r="K3436" t="str">
            <v>SCI en Société Collective de Placement Immobilier (3)</v>
          </cell>
          <cell r="L3436" t="str">
            <v>sci</v>
          </cell>
          <cell r="M3436" t="str">
            <v>HC00</v>
          </cell>
          <cell r="N3436" t="str">
            <v>HC00B</v>
          </cell>
          <cell r="O3436" t="str">
            <v>bi mensuel; 15 et 30</v>
          </cell>
          <cell r="Q3436" t="str">
            <v>Non</v>
          </cell>
          <cell r="R3436" t="str">
            <v/>
          </cell>
          <cell r="S3436" t="str">
            <v>+ 85 ans</v>
          </cell>
          <cell r="T3436" t="str">
            <v>France</v>
          </cell>
          <cell r="U3436" t="str">
            <v>France</v>
          </cell>
          <cell r="V3436">
            <v>3</v>
          </cell>
          <cell r="X3436" t="str">
            <v>Cap</v>
          </cell>
          <cell r="Y3436" t="str">
            <v>J-5</v>
          </cell>
          <cell r="Z3436" t="str">
            <v>J+4</v>
          </cell>
          <cell r="AA3436">
            <v>0</v>
          </cell>
          <cell r="AC3436" t="str">
            <v>Non</v>
          </cell>
          <cell r="AD3436" t="str">
            <v>na</v>
          </cell>
          <cell r="AE3436">
            <v>2.46</v>
          </cell>
        </row>
        <row r="3437">
          <cell r="A3437" t="str">
            <v>LU0769461087</v>
          </cell>
          <cell r="B3437" t="str">
            <v>Salam-Pax SICAV Ethical Fund of Funds A</v>
          </cell>
          <cell r="D3437">
            <v>0</v>
          </cell>
          <cell r="E3437" t="str">
            <v>SICAV (2)</v>
          </cell>
          <cell r="F3437" t="str">
            <v>Twenty First Capital</v>
          </cell>
          <cell r="G3437" t="str">
            <v>Twenty First Capital</v>
          </cell>
          <cell r="H3437" t="str">
            <v>EUR</v>
          </cell>
          <cell r="I3437" t="str">
            <v>MSCI Europe Islamic NR USD</v>
          </cell>
          <cell r="J3437" t="str">
            <v>http://twentyfirstcapital.com</v>
          </cell>
          <cell r="K3437" t="str">
            <v>Actions autres</v>
          </cell>
          <cell r="L3437" t="str">
            <v>Europe Fonds ouverts  - Autres actions</v>
          </cell>
          <cell r="M3437" t="str">
            <v>FTZZ</v>
          </cell>
          <cell r="N3437" t="str">
            <v>FTZZB</v>
          </cell>
          <cell r="O3437" t="str">
            <v>Hebdomadaire</v>
          </cell>
          <cell r="P3437" t="str">
            <v>Luxembourg</v>
          </cell>
          <cell r="Q3437" t="str">
            <v>Non</v>
          </cell>
          <cell r="R3437" t="str">
            <v/>
          </cell>
          <cell r="S3437" t="str">
            <v>+ 85 ans</v>
          </cell>
          <cell r="T3437" t="str">
            <v>International</v>
          </cell>
          <cell r="U3437" t="str">
            <v>Global</v>
          </cell>
          <cell r="V3437">
            <v>5</v>
          </cell>
          <cell r="W3437" t="str">
            <v>Non</v>
          </cell>
          <cell r="X3437" t="str">
            <v>Cap</v>
          </cell>
          <cell r="Y3437" t="str">
            <v>12h00</v>
          </cell>
          <cell r="Z3437" t="str">
            <v>Cut Off:Lu12h00? Val:J+3?  VL:Me</v>
          </cell>
          <cell r="AB3437" t="str">
            <v>Non</v>
          </cell>
          <cell r="AC3437" t="str">
            <v>Oui</v>
          </cell>
          <cell r="AD3437">
            <v>2</v>
          </cell>
          <cell r="AE3437">
            <v>5.85</v>
          </cell>
        </row>
        <row r="3438">
          <cell r="A3438" t="str">
            <v>FR0013081700</v>
          </cell>
          <cell r="B3438" t="str">
            <v>Rendement 2025 C</v>
          </cell>
          <cell r="C3438" t="str">
            <v>Refus SLSPL comité de référencement 07/2018</v>
          </cell>
          <cell r="D3438">
            <v>0</v>
          </cell>
          <cell r="E3438" t="str">
            <v>FCP</v>
          </cell>
          <cell r="F3438" t="str">
            <v>Twenty First Capital</v>
          </cell>
          <cell r="G3438" t="str">
            <v>Twenty First Capital</v>
          </cell>
          <cell r="H3438" t="str">
            <v>EUR</v>
          </cell>
          <cell r="I3438" t="str">
            <v>Pas d'indice de référence</v>
          </cell>
          <cell r="J3438" t="str">
            <v>http://twentyfirstcapital.com</v>
          </cell>
          <cell r="K3438" t="str">
            <v>Obligation Terme Fixe (3)</v>
          </cell>
          <cell r="L3438" t="str">
            <v>Europe Fonds ouverts  - Obligations à échéance</v>
          </cell>
          <cell r="M3438" t="str">
            <v>BBEA</v>
          </cell>
          <cell r="N3438" t="str">
            <v>BBEAB</v>
          </cell>
          <cell r="O3438" t="str">
            <v>Quotidien</v>
          </cell>
          <cell r="P3438" t="str">
            <v>France</v>
          </cell>
          <cell r="Q3438" t="str">
            <v>Non</v>
          </cell>
          <cell r="R3438" t="str">
            <v/>
          </cell>
          <cell r="S3438" t="str">
            <v>+ 85 ans</v>
          </cell>
          <cell r="T3438" t="str">
            <v>International</v>
          </cell>
          <cell r="U3438" t="str">
            <v>Global</v>
          </cell>
          <cell r="V3438">
            <v>4</v>
          </cell>
          <cell r="W3438" t="str">
            <v>Non</v>
          </cell>
          <cell r="X3438" t="str">
            <v>Cap</v>
          </cell>
          <cell r="AB3438" t="str">
            <v>Non</v>
          </cell>
          <cell r="AC3438" t="str">
            <v>Oui</v>
          </cell>
          <cell r="AD3438">
            <v>1.2</v>
          </cell>
          <cell r="AE3438">
            <v>0.5</v>
          </cell>
        </row>
        <row r="3439">
          <cell r="A3439" t="str">
            <v>LU1373287983</v>
          </cell>
          <cell r="B3439" t="str">
            <v>Twenty First Capital Exclusif 21 C</v>
          </cell>
          <cell r="C3439" t="str">
            <v>Absorption du support LU1373288288 Twenty First Capital Rendement Euro + C - Demande de Selection 1818 - FR0010775825</v>
          </cell>
          <cell r="D3439">
            <v>2</v>
          </cell>
          <cell r="E3439" t="str">
            <v>FCP</v>
          </cell>
          <cell r="F3439" t="str">
            <v>Twenty First Capital</v>
          </cell>
          <cell r="G3439" t="str">
            <v>Twenty First Capital</v>
          </cell>
          <cell r="H3439" t="str">
            <v>EUR</v>
          </cell>
          <cell r="I3439" t="str">
            <v>Pas d'indice de référence</v>
          </cell>
          <cell r="J3439" t="str">
            <v>http://twentyfirstcapital.com</v>
          </cell>
          <cell r="K3439" t="str">
            <v>Mixtes EUR Flexible</v>
          </cell>
          <cell r="L3439" t="str">
            <v>Europe Fonds ouverts  - Allocation EUR Flexible - International</v>
          </cell>
          <cell r="M3439" t="str">
            <v>EACA</v>
          </cell>
          <cell r="N3439" t="str">
            <v>EACAB</v>
          </cell>
          <cell r="O3439" t="str">
            <v>Quotidien</v>
          </cell>
          <cell r="P3439" t="str">
            <v>France;Italy;</v>
          </cell>
          <cell r="Q3439" t="str">
            <v>Non</v>
          </cell>
          <cell r="R3439" t="str">
            <v/>
          </cell>
          <cell r="S3439" t="str">
            <v>+ 85 ans</v>
          </cell>
          <cell r="T3439" t="str">
            <v>International</v>
          </cell>
          <cell r="U3439" t="str">
            <v>Global</v>
          </cell>
          <cell r="V3439">
            <v>4</v>
          </cell>
          <cell r="W3439" t="str">
            <v>Non</v>
          </cell>
          <cell r="X3439" t="str">
            <v>Cap</v>
          </cell>
          <cell r="Y3439" t="str">
            <v>12h00</v>
          </cell>
          <cell r="Z3439" t="str">
            <v>J+3</v>
          </cell>
          <cell r="AB3439" t="str">
            <v>Non</v>
          </cell>
          <cell r="AC3439" t="str">
            <v>Oui</v>
          </cell>
          <cell r="AD3439">
            <v>1.45</v>
          </cell>
          <cell r="AE3439">
            <v>2.09</v>
          </cell>
        </row>
        <row r="3440">
          <cell r="A3440" t="str">
            <v>LU1885494549</v>
          </cell>
          <cell r="B3440" t="str">
            <v>Twenty First Funds ID France Smidcaps C</v>
          </cell>
          <cell r="D3440">
            <v>7</v>
          </cell>
          <cell r="E3440" t="str">
            <v>FCP</v>
          </cell>
          <cell r="F3440" t="str">
            <v>Twenty First Capital</v>
          </cell>
          <cell r="G3440" t="str">
            <v>Twenty First Capital</v>
          </cell>
          <cell r="H3440" t="str">
            <v>EUR</v>
          </cell>
          <cell r="I3440" t="str">
            <v>CAC Mid &amp; Small</v>
          </cell>
          <cell r="J3440" t="str">
            <v>http://twentyfirstcapital.com</v>
          </cell>
          <cell r="K3440" t="str">
            <v>Actions France Petites &amp; Moyennes Capitalisations</v>
          </cell>
          <cell r="L3440" t="str">
            <v>Europe Fonds ouverts  - Actions France Petites &amp; Moy. Cap.</v>
          </cell>
          <cell r="M3440" t="str">
            <v>FACA</v>
          </cell>
          <cell r="N3440" t="str">
            <v>FACAB</v>
          </cell>
          <cell r="O3440" t="str">
            <v>Quotidien</v>
          </cell>
          <cell r="P3440" t="str">
            <v>France;Luxembourg;</v>
          </cell>
          <cell r="Q3440" t="str">
            <v>Oui</v>
          </cell>
          <cell r="R3440" t="str">
            <v/>
          </cell>
          <cell r="S3440" t="str">
            <v/>
          </cell>
          <cell r="T3440" t="str">
            <v>France</v>
          </cell>
          <cell r="U3440" t="str">
            <v>France</v>
          </cell>
          <cell r="V3440">
            <v>6</v>
          </cell>
          <cell r="W3440" t="str">
            <v>Non</v>
          </cell>
          <cell r="X3440" t="str">
            <v>Cap</v>
          </cell>
          <cell r="Y3440" t="str">
            <v>12h00 J-1</v>
          </cell>
          <cell r="Z3440" t="str">
            <v>J+1</v>
          </cell>
          <cell r="AB3440" t="str">
            <v>Non</v>
          </cell>
          <cell r="AC3440" t="str">
            <v>Oui</v>
          </cell>
          <cell r="AD3440">
            <v>1.95</v>
          </cell>
          <cell r="AE3440">
            <v>2.7</v>
          </cell>
        </row>
        <row r="3441">
          <cell r="A3441" t="str">
            <v>LU2215385365</v>
          </cell>
          <cell r="B3441" t="str">
            <v>MM Access II Ftr of Hmns EUR H P-acc</v>
          </cell>
          <cell r="D3441">
            <v>1</v>
          </cell>
          <cell r="E3441" t="str">
            <v>SICAV</v>
          </cell>
          <cell r="F3441" t="str">
            <v>UBS</v>
          </cell>
          <cell r="G3441" t="str">
            <v>UBS Fund Management (Luxembourg) S.A.</v>
          </cell>
          <cell r="H3441" t="str">
            <v>EUR</v>
          </cell>
          <cell r="I3441" t="str">
            <v>MSCI ACWI NR USD</v>
          </cell>
          <cell r="J3441" t="str">
            <v>www.ubs.com/funds</v>
          </cell>
          <cell r="K3441" t="str">
            <v>Actions autres</v>
          </cell>
          <cell r="L3441" t="str">
            <v>Europe Fonds ouverts  - Autres actions</v>
          </cell>
          <cell r="M3441" t="str">
            <v>FTZZ</v>
          </cell>
          <cell r="N3441" t="str">
            <v>FTZZB</v>
          </cell>
          <cell r="O3441" t="str">
            <v>Quotidien</v>
          </cell>
          <cell r="P3441" t="str">
            <v>Luxembourg</v>
          </cell>
          <cell r="Q3441">
            <v>0</v>
          </cell>
          <cell r="R3441" t="str">
            <v/>
          </cell>
          <cell r="S3441" t="str">
            <v/>
          </cell>
          <cell r="T3441" t="str">
            <v>International</v>
          </cell>
          <cell r="U3441" t="str">
            <v>Global</v>
          </cell>
          <cell r="V3441">
            <v>6</v>
          </cell>
          <cell r="W3441" t="str">
            <v>Non</v>
          </cell>
          <cell r="X3441" t="str">
            <v>Cap</v>
          </cell>
          <cell r="Y3441" t="str">
            <v>12h00</v>
          </cell>
          <cell r="Z3441" t="str">
            <v>J+3</v>
          </cell>
          <cell r="AB3441" t="str">
            <v>Non</v>
          </cell>
          <cell r="AC3441" t="str">
            <v>Oui</v>
          </cell>
          <cell r="AD3441">
            <v>1.8</v>
          </cell>
          <cell r="AE3441">
            <v>1.79</v>
          </cell>
        </row>
        <row r="3442">
          <cell r="A3442" t="str">
            <v>LU2307770557</v>
          </cell>
          <cell r="B3442" t="str">
            <v>MM Access II Fut of Earth EUR H P Acc</v>
          </cell>
          <cell r="D3442">
            <v>1</v>
          </cell>
          <cell r="E3442" t="str">
            <v>SICAV</v>
          </cell>
          <cell r="F3442" t="str">
            <v>UBS</v>
          </cell>
          <cell r="G3442" t="str">
            <v>UBS Fund Management (Luxembourg) S.A.</v>
          </cell>
          <cell r="H3442" t="str">
            <v>EUR</v>
          </cell>
          <cell r="I3442" t="str">
            <v>MSCI ACWI NR USD</v>
          </cell>
          <cell r="J3442" t="str">
            <v>www.ubs.com/funds</v>
          </cell>
          <cell r="K3442" t="str">
            <v>Actions autres</v>
          </cell>
          <cell r="L3442" t="str">
            <v>Europe Fonds ouverts  - Autres actions</v>
          </cell>
          <cell r="M3442" t="str">
            <v>FTZZ</v>
          </cell>
          <cell r="N3442" t="str">
            <v>FTZZB</v>
          </cell>
          <cell r="O3442" t="str">
            <v>Quotidien</v>
          </cell>
          <cell r="P3442" t="str">
            <v>Luxembourg</v>
          </cell>
          <cell r="Q3442">
            <v>0</v>
          </cell>
          <cell r="R3442" t="str">
            <v/>
          </cell>
          <cell r="S3442" t="str">
            <v/>
          </cell>
          <cell r="T3442" t="str">
            <v>International</v>
          </cell>
          <cell r="U3442" t="str">
            <v>Global</v>
          </cell>
          <cell r="V3442">
            <v>6</v>
          </cell>
          <cell r="W3442" t="str">
            <v>Non</v>
          </cell>
          <cell r="X3442" t="str">
            <v>Cap</v>
          </cell>
          <cell r="Y3442" t="str">
            <v>12h00</v>
          </cell>
          <cell r="Z3442" t="str">
            <v>J+3</v>
          </cell>
          <cell r="AB3442" t="str">
            <v>Oui</v>
          </cell>
          <cell r="AC3442" t="str">
            <v>Oui</v>
          </cell>
          <cell r="AD3442">
            <v>1.85</v>
          </cell>
          <cell r="AE3442">
            <v>1.82</v>
          </cell>
        </row>
        <row r="3443">
          <cell r="A3443" t="str">
            <v>LU1852198446</v>
          </cell>
          <cell r="B3443" t="str">
            <v>MM Access II Sust Invt Bal EURH P-acc</v>
          </cell>
          <cell r="D3443">
            <v>1</v>
          </cell>
          <cell r="E3443" t="str">
            <v>SICAV</v>
          </cell>
          <cell r="F3443" t="str">
            <v>UBS</v>
          </cell>
          <cell r="G3443" t="str">
            <v>UBS Fund Management (Luxembourg) S.A.</v>
          </cell>
          <cell r="H3443" t="str">
            <v>EUR</v>
          </cell>
          <cell r="I3443" t="str">
            <v>Pas d'iindice de référence</v>
          </cell>
          <cell r="J3443" t="str">
            <v>www.ubs.com/funds</v>
          </cell>
          <cell r="K3443" t="str">
            <v>Mixtes EUR Equilibrés</v>
          </cell>
          <cell r="L3443" t="str">
            <v>Europe Fonds ouverts  - Allocation EUR Modérée - International</v>
          </cell>
          <cell r="M3443" t="str">
            <v>EABA</v>
          </cell>
          <cell r="N3443" t="str">
            <v>EABAB</v>
          </cell>
          <cell r="O3443" t="str">
            <v>Quotidien</v>
          </cell>
          <cell r="P3443" t="str">
            <v>Luxembourg</v>
          </cell>
          <cell r="Q3443" t="str">
            <v>Non</v>
          </cell>
          <cell r="R3443" t="str">
            <v/>
          </cell>
          <cell r="S3443" t="str">
            <v>+ 85 ans</v>
          </cell>
          <cell r="T3443" t="str">
            <v>International</v>
          </cell>
          <cell r="U3443" t="str">
            <v>Global</v>
          </cell>
          <cell r="V3443">
            <v>4</v>
          </cell>
          <cell r="W3443" t="str">
            <v>Non</v>
          </cell>
          <cell r="X3443" t="str">
            <v>Cap</v>
          </cell>
          <cell r="Y3443" t="str">
            <v>12h00</v>
          </cell>
          <cell r="Z3443" t="str">
            <v>J+3</v>
          </cell>
          <cell r="AB3443" t="str">
            <v>Oui</v>
          </cell>
          <cell r="AC3443" t="str">
            <v>Oui</v>
          </cell>
          <cell r="AD3443">
            <v>1.4</v>
          </cell>
          <cell r="AE3443">
            <v>1.74</v>
          </cell>
        </row>
        <row r="3444">
          <cell r="A3444" t="str">
            <v>LU1852197471</v>
          </cell>
          <cell r="B3444" t="str">
            <v>MM Access II Sust Invt Yld P-acc</v>
          </cell>
          <cell r="D3444">
            <v>0</v>
          </cell>
          <cell r="E3444" t="str">
            <v>SICAV</v>
          </cell>
          <cell r="F3444" t="str">
            <v>UBS</v>
          </cell>
          <cell r="G3444" t="str">
            <v>UBS Fund Management (Luxembourg) S.A.</v>
          </cell>
          <cell r="H3444" t="str">
            <v>USD</v>
          </cell>
          <cell r="I3444" t="str">
            <v>Pas d'iindice de référence</v>
          </cell>
          <cell r="J3444" t="str">
            <v>www.ubs.com/funds</v>
          </cell>
          <cell r="K3444" t="str">
            <v>Mixtes USD Equilibrés</v>
          </cell>
          <cell r="L3444" t="str">
            <v>Europe Fonds ouverts  - Allocation USD Modérée</v>
          </cell>
          <cell r="M3444" t="str">
            <v>EABC</v>
          </cell>
          <cell r="N3444" t="str">
            <v>EABCB</v>
          </cell>
          <cell r="O3444" t="str">
            <v>Quotidien</v>
          </cell>
          <cell r="P3444" t="str">
            <v>Luxembourg</v>
          </cell>
          <cell r="Q3444" t="str">
            <v>Non</v>
          </cell>
          <cell r="R3444" t="str">
            <v/>
          </cell>
          <cell r="S3444" t="str">
            <v>+ 85 ans</v>
          </cell>
          <cell r="T3444" t="str">
            <v>International</v>
          </cell>
          <cell r="U3444" t="str">
            <v>Global</v>
          </cell>
          <cell r="V3444">
            <v>4</v>
          </cell>
          <cell r="W3444" t="str">
            <v>Non</v>
          </cell>
          <cell r="X3444" t="str">
            <v>Cap</v>
          </cell>
          <cell r="AB3444" t="str">
            <v>Oui</v>
          </cell>
          <cell r="AC3444" t="str">
            <v>Oui</v>
          </cell>
          <cell r="AD3444">
            <v>1.25</v>
          </cell>
          <cell r="AE3444">
            <v>1.63</v>
          </cell>
        </row>
        <row r="3445">
          <cell r="A3445" t="str">
            <v>LU0776290842</v>
          </cell>
          <cell r="B3445" t="str">
            <v>UBS (Lux) BF Euro Hi Yld € P CHF H</v>
          </cell>
          <cell r="D3445">
            <v>4</v>
          </cell>
          <cell r="E3445" t="str">
            <v>FCP</v>
          </cell>
          <cell r="F3445" t="str">
            <v>UBS</v>
          </cell>
          <cell r="G3445" t="str">
            <v>UBS Fund Management (Luxembourg) S.A.</v>
          </cell>
          <cell r="H3445" t="str">
            <v>CHF</v>
          </cell>
          <cell r="I3445" t="str">
            <v>BofAML Euro HY 3% Constrained</v>
          </cell>
          <cell r="J3445" t="str">
            <v>www.ubs.com/funds</v>
          </cell>
          <cell r="K3445" t="str">
            <v>Obligations Autres</v>
          </cell>
          <cell r="L3445" t="str">
            <v>Europe Fonds ouverts  - Obligations Autres</v>
          </cell>
          <cell r="M3445" t="str">
            <v>BBFA</v>
          </cell>
          <cell r="N3445" t="str">
            <v>BBFAB</v>
          </cell>
          <cell r="O3445" t="str">
            <v>Quotidien</v>
          </cell>
          <cell r="P3445" t="str">
            <v>Austria;Switzerland;Chile;Germany;Spain;Finland;France;United Kingdom;Greece;Italy;Liechtenstein;Luxembourg;Netherlands;Norway;Sweden;</v>
          </cell>
          <cell r="Q3445" t="str">
            <v>Non</v>
          </cell>
          <cell r="R3445" t="str">
            <v/>
          </cell>
          <cell r="S3445" t="str">
            <v>+ 85 ans</v>
          </cell>
          <cell r="T3445" t="str">
            <v>International</v>
          </cell>
          <cell r="U3445" t="str">
            <v>Global</v>
          </cell>
          <cell r="V3445">
            <v>4</v>
          </cell>
          <cell r="W3445" t="str">
            <v>Non</v>
          </cell>
          <cell r="X3445" t="str">
            <v>Cap</v>
          </cell>
          <cell r="Y3445" t="str">
            <v>11h00</v>
          </cell>
          <cell r="Z3445" t="str">
            <v>J+3</v>
          </cell>
          <cell r="AB3445" t="str">
            <v>Non</v>
          </cell>
          <cell r="AC3445" t="str">
            <v>Oui</v>
          </cell>
          <cell r="AD3445">
            <v>1.05</v>
          </cell>
          <cell r="AE3445">
            <v>1.38</v>
          </cell>
        </row>
        <row r="3446">
          <cell r="A3446" t="str">
            <v>LU0108066076</v>
          </cell>
          <cell r="B3446" t="str">
            <v>UBS (Lux) BFConvert Eurp EUR P EUR Acc</v>
          </cell>
          <cell r="D3446">
            <v>3</v>
          </cell>
          <cell r="E3446" t="str">
            <v>FCP</v>
          </cell>
          <cell r="F3446" t="str">
            <v>UBS</v>
          </cell>
          <cell r="G3446" t="str">
            <v>UBS Fund Management (Luxembourg) S.A.</v>
          </cell>
          <cell r="H3446" t="str">
            <v>EUR</v>
          </cell>
          <cell r="I3446" t="str">
            <v>Pas d'indice de référence</v>
          </cell>
          <cell r="J3446" t="str">
            <v>www.ubs.com/funds</v>
          </cell>
          <cell r="K3446" t="str">
            <v>Obligations Convertibles - Europe</v>
          </cell>
          <cell r="L3446" t="str">
            <v>Europe Fonds ouverts  - Convertibles Europe</v>
          </cell>
          <cell r="M3446" t="str">
            <v>C00A</v>
          </cell>
          <cell r="N3446" t="str">
            <v>C00AB</v>
          </cell>
          <cell r="O3446" t="str">
            <v>Quotidien</v>
          </cell>
          <cell r="P3446" t="str">
            <v>Austria;Switzerland;Chile;Germany;Denmark;Spain;Finland;France;United Kingdom;Greece;Italy;Liechtenstein;Luxembourg;Malta;Netherlands;Norway;Peru;Portugal;Sweden;Taiwan;</v>
          </cell>
          <cell r="Q3446" t="str">
            <v>Non</v>
          </cell>
          <cell r="R3446" t="str">
            <v/>
          </cell>
          <cell r="S3446" t="str">
            <v>+ 85 ans</v>
          </cell>
          <cell r="T3446" t="str">
            <v>Zone Euro</v>
          </cell>
          <cell r="U3446" t="str">
            <v>Euroland</v>
          </cell>
          <cell r="V3446">
            <v>4</v>
          </cell>
          <cell r="W3446" t="str">
            <v>Non</v>
          </cell>
          <cell r="X3446" t="str">
            <v>Cap</v>
          </cell>
          <cell r="Y3446" t="str">
            <v>11h00</v>
          </cell>
          <cell r="Z3446" t="str">
            <v>J+3</v>
          </cell>
          <cell r="AB3446" t="str">
            <v>Non</v>
          </cell>
          <cell r="AC3446" t="str">
            <v>Oui</v>
          </cell>
          <cell r="AD3446">
            <v>1.44</v>
          </cell>
          <cell r="AE3446">
            <v>1.87</v>
          </cell>
        </row>
        <row r="3447">
          <cell r="A3447" t="str">
            <v>LU0499399144</v>
          </cell>
          <cell r="B3447" t="str">
            <v>UBS (Lux) BS Convt Glbl € CHF H P-acc</v>
          </cell>
          <cell r="C3447" t="str">
            <v>colonne liste : dont 1 historique UBS</v>
          </cell>
          <cell r="D3447">
            <v>2</v>
          </cell>
          <cell r="E3447" t="str">
            <v>SICAV</v>
          </cell>
          <cell r="F3447" t="str">
            <v>UBS</v>
          </cell>
          <cell r="G3447" t="str">
            <v>UBS Fund Management (Luxembourg) S.A.</v>
          </cell>
          <cell r="H3447" t="str">
            <v>CHF</v>
          </cell>
          <cell r="I3447" t="str">
            <v>Refinitiv Gbl Vanilla Hgd CB TR CHF</v>
          </cell>
          <cell r="J3447" t="str">
            <v>www.ubs.com/funds</v>
          </cell>
          <cell r="K3447" t="str">
            <v>Obligations Convertibles Internationales couvertes en CHF</v>
          </cell>
          <cell r="L3447" t="str">
            <v>Europe Fonds ouverts  - Convertibles Internationales Couvertes en CHF</v>
          </cell>
          <cell r="M3447" t="str">
            <v>C00D</v>
          </cell>
          <cell r="N3447" t="str">
            <v>C00DB</v>
          </cell>
          <cell r="O3447" t="str">
            <v>Quotidien</v>
          </cell>
          <cell r="P3447" t="str">
            <v>Austria;Switzerland;Germany;Spain;Finland;France;United Kingdom;Liechtenstein;Luxembourg;Netherlands;Norway;Sweden;</v>
          </cell>
          <cell r="Q3447" t="str">
            <v>Non</v>
          </cell>
          <cell r="R3447" t="str">
            <v/>
          </cell>
          <cell r="S3447" t="str">
            <v>+ 85 ans</v>
          </cell>
          <cell r="T3447" t="str">
            <v>International</v>
          </cell>
          <cell r="U3447" t="str">
            <v>Global</v>
          </cell>
          <cell r="V3447">
            <v>4</v>
          </cell>
          <cell r="W3447" t="str">
            <v>Non</v>
          </cell>
          <cell r="X3447" t="str">
            <v>Cap</v>
          </cell>
          <cell r="AB3447" t="str">
            <v>Non</v>
          </cell>
          <cell r="AC3447" t="str">
            <v>Oui</v>
          </cell>
          <cell r="AD3447">
            <v>1.48</v>
          </cell>
          <cell r="AE3447">
            <v>1.91</v>
          </cell>
        </row>
        <row r="3448">
          <cell r="A3448" t="str">
            <v>LU0162626096</v>
          </cell>
          <cell r="B3448" t="str">
            <v>UBS (Lux) BS € Corp Sust € P-acc</v>
          </cell>
          <cell r="C3448" t="str">
            <v/>
          </cell>
          <cell r="D3448">
            <v>3</v>
          </cell>
          <cell r="E3448" t="str">
            <v>SICAV</v>
          </cell>
          <cell r="F3448" t="str">
            <v>UBS</v>
          </cell>
          <cell r="G3448" t="str">
            <v>UBS Fund Management (Luxembourg) S.A.</v>
          </cell>
          <cell r="H3448" t="str">
            <v>EUR</v>
          </cell>
          <cell r="I3448" t="str">
            <v>Pas d'indice de référence</v>
          </cell>
          <cell r="J3448" t="str">
            <v>www.ubs.com/funds</v>
          </cell>
          <cell r="K3448" t="str">
            <v>Emprunts Privés EUR</v>
          </cell>
          <cell r="L3448" t="str">
            <v>Europe Fonds ouverts  - Obligations EUR Emprunts Privés</v>
          </cell>
          <cell r="M3448" t="str">
            <v>BCLA</v>
          </cell>
          <cell r="N3448" t="str">
            <v>BCLAB</v>
          </cell>
          <cell r="O3448" t="str">
            <v>Quotidien</v>
          </cell>
          <cell r="P3448" t="str">
            <v>Austria;Belgium;Switzerland;Germany;Denmark;Spain;Finland;France;United Kingdom;Italy;Japan;Liechtenstein;Luxembourg;Malta;Netherlands;Norway;Peru;Portugal;Sweden;</v>
          </cell>
          <cell r="Q3448" t="str">
            <v>Non</v>
          </cell>
          <cell r="R3448" t="str">
            <v/>
          </cell>
          <cell r="S3448" t="str">
            <v>+ 85 ans</v>
          </cell>
          <cell r="T3448" t="str">
            <v>International</v>
          </cell>
          <cell r="U3448" t="str">
            <v>Global</v>
          </cell>
          <cell r="V3448">
            <v>3</v>
          </cell>
          <cell r="W3448" t="str">
            <v>Non</v>
          </cell>
          <cell r="X3448" t="str">
            <v>Cap</v>
          </cell>
          <cell r="Y3448" t="str">
            <v>12h00</v>
          </cell>
          <cell r="Z3448" t="str">
            <v>J+3</v>
          </cell>
          <cell r="AB3448" t="str">
            <v>Oui</v>
          </cell>
          <cell r="AC3448" t="str">
            <v>Oui</v>
          </cell>
          <cell r="AD3448">
            <v>0.91</v>
          </cell>
          <cell r="AE3448">
            <v>1.2</v>
          </cell>
        </row>
        <row r="3449">
          <cell r="A3449" t="str">
            <v>LU0084219863</v>
          </cell>
          <cell r="B3449" t="str">
            <v>UBS (Lux) EEF Glbl Bd $ P Acc</v>
          </cell>
          <cell r="C3449" t="str">
            <v>colonne liste : dont 1 historique UBS</v>
          </cell>
          <cell r="D3449">
            <v>1</v>
          </cell>
          <cell r="E3449" t="str">
            <v>FCP</v>
          </cell>
          <cell r="F3449" t="str">
            <v>UBS</v>
          </cell>
          <cell r="G3449" t="str">
            <v>UBS Fund Management (Luxembourg) S.A.</v>
          </cell>
          <cell r="H3449" t="str">
            <v>USD</v>
          </cell>
          <cell r="I3449" t="str">
            <v>JPM EMBI Global Diversified TR USD</v>
          </cell>
          <cell r="J3449" t="str">
            <v>www.ubs.com/funds</v>
          </cell>
          <cell r="K3449" t="str">
            <v>Obligations Marchés Emergents</v>
          </cell>
          <cell r="L3449" t="str">
            <v>Europe Fonds ouverts  - Obligations Marchés Emergents</v>
          </cell>
          <cell r="M3449" t="str">
            <v>BDRB</v>
          </cell>
          <cell r="N3449" t="str">
            <v>BDRBB</v>
          </cell>
          <cell r="O3449" t="str">
            <v>Quotidien</v>
          </cell>
          <cell r="P3449" t="str">
            <v>Austria;Switzerland;Germany;Denmark;Spain;Finland;France;United Kingdom;Italy;Liechtenstein;Luxembourg;Malta;Netherlands;Norway;Sweden;Taiwan;</v>
          </cell>
          <cell r="Q3449" t="str">
            <v>Non</v>
          </cell>
          <cell r="R3449" t="str">
            <v/>
          </cell>
          <cell r="S3449" t="str">
            <v>+ 85 ans</v>
          </cell>
          <cell r="T3449" t="str">
            <v>Marchés Emergents</v>
          </cell>
          <cell r="U3449" t="str">
            <v>Global Emerging Mkts</v>
          </cell>
          <cell r="V3449">
            <v>4</v>
          </cell>
          <cell r="W3449" t="str">
            <v>Non</v>
          </cell>
          <cell r="X3449" t="str">
            <v>Cap</v>
          </cell>
          <cell r="Y3449" t="str">
            <v>16h00</v>
          </cell>
          <cell r="Z3449" t="str">
            <v>J+3</v>
          </cell>
          <cell r="AB3449" t="str">
            <v>Non</v>
          </cell>
          <cell r="AC3449" t="str">
            <v>Oui</v>
          </cell>
          <cell r="AD3449">
            <v>1.44</v>
          </cell>
          <cell r="AE3449">
            <v>1.6</v>
          </cell>
        </row>
        <row r="3450">
          <cell r="A3450" t="str">
            <v>LU0401310601</v>
          </cell>
          <cell r="B3450" t="str">
            <v>UBS (Lux) EF Euro CountrsOppSust€I-A1Acc</v>
          </cell>
          <cell r="D3450">
            <v>2</v>
          </cell>
          <cell r="E3450" t="str">
            <v>FCP</v>
          </cell>
          <cell r="F3450" t="str">
            <v>UBS</v>
          </cell>
          <cell r="G3450" t="str">
            <v>UBS Fund Management (Luxembourg) S.A.</v>
          </cell>
          <cell r="H3450" t="str">
            <v>EUR</v>
          </cell>
          <cell r="I3450" t="str">
            <v>MSCI EMU NR EUR</v>
          </cell>
          <cell r="J3450" t="str">
            <v>www.ubs.com/funds</v>
          </cell>
          <cell r="K3450" t="str">
            <v>Actions Zone Euro Grandes Capitalisations</v>
          </cell>
          <cell r="L3450" t="str">
            <v>Europe Fonds ouverts  - Actions Zone Euro Grandes Cap.</v>
          </cell>
          <cell r="M3450" t="str">
            <v>FBAA</v>
          </cell>
          <cell r="N3450" t="str">
            <v>FBAAB</v>
          </cell>
          <cell r="O3450" t="str">
            <v>Quotidien</v>
          </cell>
          <cell r="P3450" t="str">
            <v>Switzerland;Luxembourg;</v>
          </cell>
          <cell r="Q3450" t="str">
            <v>Non</v>
          </cell>
          <cell r="R3450" t="str">
            <v/>
          </cell>
          <cell r="S3450" t="str">
            <v/>
          </cell>
          <cell r="T3450" t="str">
            <v>Zone Euro</v>
          </cell>
          <cell r="U3450" t="str">
            <v>Euroland</v>
          </cell>
          <cell r="V3450">
            <v>6</v>
          </cell>
          <cell r="W3450" t="str">
            <v>Non</v>
          </cell>
          <cell r="X3450" t="str">
            <v>Cap</v>
          </cell>
          <cell r="Y3450" t="str">
            <v>16h00</v>
          </cell>
          <cell r="Z3450" t="str">
            <v>J+3</v>
          </cell>
          <cell r="AB3450" t="str">
            <v>Oui</v>
          </cell>
          <cell r="AC3450" t="str">
            <v>Oui</v>
          </cell>
          <cell r="AD3450">
            <v>0.6</v>
          </cell>
          <cell r="AE3450">
            <v>0.72</v>
          </cell>
        </row>
        <row r="3451">
          <cell r="A3451" t="str">
            <v>LU0763739140</v>
          </cell>
          <cell r="B3451" t="str">
            <v>UBS (Lux) EF Greater China (USD) EURH P</v>
          </cell>
          <cell r="D3451">
            <v>1</v>
          </cell>
          <cell r="E3451" t="str">
            <v>FCP</v>
          </cell>
          <cell r="F3451" t="str">
            <v>UBS</v>
          </cell>
          <cell r="G3451" t="str">
            <v>UBS Fund Management (Luxembourg) S.A.</v>
          </cell>
          <cell r="H3451" t="str">
            <v>EUR</v>
          </cell>
          <cell r="I3451" t="str">
            <v>UBS Greater China</v>
          </cell>
          <cell r="J3451" t="str">
            <v>www.ubs.com/funds</v>
          </cell>
          <cell r="K3451" t="str">
            <v>Actions autres</v>
          </cell>
          <cell r="L3451" t="str">
            <v>Europe Fonds ouverts  - Autres actions</v>
          </cell>
          <cell r="M3451" t="str">
            <v>FTZZ</v>
          </cell>
          <cell r="N3451" t="str">
            <v>FTZZB</v>
          </cell>
          <cell r="O3451" t="str">
            <v>Quotidien</v>
          </cell>
          <cell r="P3451" t="str">
            <v>Austria;Switzerland;Cyprus;Germany;Spain;Finland;France;United Kingdom;Greece;Italy;Liechtenstein;Luxembourg;Netherlands;Norway;Singapore;Sweden;</v>
          </cell>
          <cell r="Q3451" t="str">
            <v>Non</v>
          </cell>
          <cell r="R3451" t="str">
            <v/>
          </cell>
          <cell r="S3451" t="str">
            <v/>
          </cell>
          <cell r="T3451" t="str">
            <v>Chine</v>
          </cell>
          <cell r="U3451" t="str">
            <v>China (Greater)</v>
          </cell>
          <cell r="V3451">
            <v>6</v>
          </cell>
          <cell r="W3451" t="str">
            <v>Non</v>
          </cell>
          <cell r="X3451" t="str">
            <v>Cap</v>
          </cell>
          <cell r="Y3451" t="str">
            <v>16h00</v>
          </cell>
          <cell r="Z3451" t="str">
            <v>J+3</v>
          </cell>
          <cell r="AB3451" t="str">
            <v>Oui</v>
          </cell>
          <cell r="AC3451" t="str">
            <v>Oui</v>
          </cell>
          <cell r="AD3451">
            <v>1.91</v>
          </cell>
          <cell r="AE3451">
            <v>2.4500000000000002</v>
          </cell>
        </row>
        <row r="3452">
          <cell r="A3452" t="str">
            <v>LU0049842692</v>
          </cell>
          <cell r="B3452" t="str">
            <v>UBS(Lux)EF Mid Caps Eurp Sust(EUR)P</v>
          </cell>
          <cell r="C3452" t="str">
            <v/>
          </cell>
          <cell r="D3452">
            <v>3</v>
          </cell>
          <cell r="E3452" t="str">
            <v>FCP</v>
          </cell>
          <cell r="F3452" t="str">
            <v>UBS</v>
          </cell>
          <cell r="G3452" t="str">
            <v>UBS Fund Management (Luxembourg) S.A.</v>
          </cell>
          <cell r="H3452" t="str">
            <v>EUR</v>
          </cell>
          <cell r="I3452" t="str">
            <v>MSCI Europe Mid Cap NR EUR</v>
          </cell>
          <cell r="J3452" t="str">
            <v>www.ubs.com/funds</v>
          </cell>
          <cell r="K3452" t="str">
            <v>Actions Europe Moyennes Capitalisations</v>
          </cell>
          <cell r="L3452" t="str">
            <v>Europe Fonds ouverts  - Actions Europe Moyennes Cap.</v>
          </cell>
          <cell r="M3452" t="str">
            <v>FCD0</v>
          </cell>
          <cell r="N3452" t="str">
            <v>FCD0B</v>
          </cell>
          <cell r="O3452" t="str">
            <v>Quotidien</v>
          </cell>
          <cell r="P3452" t="str">
            <v>Austria;Switzerland;Cyprus;Germany;Denmark;Spain;Finland;France;United Kingdom;Greece;Hong Kong;Italy;Liechtenstein;Luxembourg;Malta;Netherlands;Norway;Peru;Portugal;Sweden;Taiwan;</v>
          </cell>
          <cell r="Q3452" t="str">
            <v>Non</v>
          </cell>
          <cell r="R3452" t="str">
            <v/>
          </cell>
          <cell r="S3452" t="str">
            <v/>
          </cell>
          <cell r="T3452" t="str">
            <v>Europe</v>
          </cell>
          <cell r="U3452" t="str">
            <v>Europe</v>
          </cell>
          <cell r="V3452">
            <v>6</v>
          </cell>
          <cell r="W3452" t="str">
            <v>Non</v>
          </cell>
          <cell r="X3452" t="str">
            <v>Cap</v>
          </cell>
          <cell r="Y3452" t="str">
            <v>14h30</v>
          </cell>
          <cell r="Z3452" t="str">
            <v>J+3</v>
          </cell>
          <cell r="AB3452" t="str">
            <v>Oui</v>
          </cell>
          <cell r="AC3452" t="str">
            <v>Oui</v>
          </cell>
          <cell r="AD3452">
            <v>1.54</v>
          </cell>
          <cell r="AE3452">
            <v>1.78</v>
          </cell>
        </row>
        <row r="3453">
          <cell r="A3453" t="str">
            <v>LU0049842262</v>
          </cell>
          <cell r="B3453" t="str">
            <v>UBS (Lux) EF Mid Caps USA (USD) P</v>
          </cell>
          <cell r="D3453">
            <v>3</v>
          </cell>
          <cell r="E3453" t="str">
            <v>FCP</v>
          </cell>
          <cell r="F3453" t="str">
            <v>UBS</v>
          </cell>
          <cell r="G3453" t="str">
            <v>UBS Fund Management (Luxembourg) S.A.</v>
          </cell>
          <cell r="H3453" t="str">
            <v>USD</v>
          </cell>
          <cell r="I3453" t="str">
            <v>Russell Mid Cap Growth NR USD</v>
          </cell>
          <cell r="J3453" t="str">
            <v>www.ubs.com/funds</v>
          </cell>
          <cell r="K3453" t="str">
            <v>Actions US Moyennes Capitalisations</v>
          </cell>
          <cell r="L3453" t="str">
            <v>Europe Fonds ouverts  - Actions Etats-Unis Moyennes Cap.</v>
          </cell>
          <cell r="M3453" t="str">
            <v>FFBB</v>
          </cell>
          <cell r="N3453" t="str">
            <v>FFBBB</v>
          </cell>
          <cell r="O3453" t="str">
            <v>Quotidien</v>
          </cell>
          <cell r="P3453" t="str">
            <v>Austria;Switzerland;Cyprus;Germany;Denmark;Spain;Finland;France;United Kingdom;Greece;Hong Kong;Italy;Liechtenstein;Luxembourg;Netherlands;Peru;Portugal;Sweden;</v>
          </cell>
          <cell r="Q3453" t="str">
            <v>Non</v>
          </cell>
          <cell r="R3453" t="str">
            <v/>
          </cell>
          <cell r="S3453" t="str">
            <v/>
          </cell>
          <cell r="T3453" t="str">
            <v>Amérique du Nord</v>
          </cell>
          <cell r="U3453" t="str">
            <v>États-Unis d'Amérique</v>
          </cell>
          <cell r="V3453">
            <v>6</v>
          </cell>
          <cell r="W3453" t="str">
            <v>Non</v>
          </cell>
          <cell r="X3453" t="str">
            <v>Cap</v>
          </cell>
          <cell r="Y3453" t="str">
            <v>15h00</v>
          </cell>
          <cell r="AB3453" t="str">
            <v>Oui</v>
          </cell>
          <cell r="AC3453" t="str">
            <v>Oui</v>
          </cell>
          <cell r="AD3453">
            <v>1.44</v>
          </cell>
          <cell r="AE3453">
            <v>1.86</v>
          </cell>
        </row>
        <row r="3454">
          <cell r="A3454" t="str">
            <v>LU0081259029</v>
          </cell>
          <cell r="B3454" t="str">
            <v>UBS (Lux) EF Tech Opp (USD) P acc</v>
          </cell>
          <cell r="D3454">
            <v>2</v>
          </cell>
          <cell r="E3454" t="str">
            <v>FCP</v>
          </cell>
          <cell r="F3454" t="str">
            <v>UBS</v>
          </cell>
          <cell r="G3454" t="str">
            <v>UBS Fund Management (Luxembourg) S.A.</v>
          </cell>
          <cell r="H3454" t="str">
            <v>USD</v>
          </cell>
          <cell r="I3454" t="str">
            <v>MSCI World/Information Tech NR USD</v>
          </cell>
          <cell r="J3454" t="str">
            <v>www.ubs.com/funds</v>
          </cell>
          <cell r="K3454" t="str">
            <v>Secteur Technologies</v>
          </cell>
          <cell r="L3454" t="str">
            <v>Europe Fonds ouverts  - Actions Secteur Technologies</v>
          </cell>
          <cell r="M3454" t="str">
            <v>G0R0</v>
          </cell>
          <cell r="N3454" t="str">
            <v>G0R0B</v>
          </cell>
          <cell r="O3454" t="str">
            <v>Quotidien</v>
          </cell>
          <cell r="P3454" t="str">
            <v>Austria;Belgium;Switzerland;Chile;Cyprus;Germany;Denmark;Spain;Finland;France;United Kingdom;Hong Kong;Italy;Liechtenstein;Luxembourg;Malta;Netherlands;Norway;Peru;Portugal;Sweden;</v>
          </cell>
          <cell r="Q3454" t="str">
            <v>Non</v>
          </cell>
          <cell r="R3454" t="str">
            <v/>
          </cell>
          <cell r="S3454" t="str">
            <v/>
          </cell>
          <cell r="T3454" t="str">
            <v>International</v>
          </cell>
          <cell r="U3454" t="str">
            <v>Global</v>
          </cell>
          <cell r="V3454">
            <v>6</v>
          </cell>
          <cell r="W3454" t="str">
            <v>Non</v>
          </cell>
          <cell r="X3454" t="str">
            <v>Cap</v>
          </cell>
          <cell r="AB3454" t="str">
            <v>Oui</v>
          </cell>
          <cell r="AC3454" t="str">
            <v>Oui</v>
          </cell>
          <cell r="AD3454">
            <v>1.63</v>
          </cell>
          <cell r="AE3454">
            <v>2.1</v>
          </cell>
        </row>
        <row r="3455">
          <cell r="A3455" t="str">
            <v>LU1323611001</v>
          </cell>
          <cell r="B3455" t="str">
            <v>UBS (Lux) ES L/T Thms $EUR H P</v>
          </cell>
          <cell r="D3455">
            <v>3</v>
          </cell>
          <cell r="E3455" t="str">
            <v>SICAV</v>
          </cell>
          <cell r="F3455" t="str">
            <v>UBS</v>
          </cell>
          <cell r="G3455" t="str">
            <v>UBS Fund Management (Luxembourg) S.A.</v>
          </cell>
          <cell r="H3455" t="str">
            <v>EUR</v>
          </cell>
          <cell r="I3455" t="str">
            <v>MSCI ACWI NR USD</v>
          </cell>
          <cell r="J3455" t="str">
            <v>www.ubs.com/funds</v>
          </cell>
          <cell r="K3455" t="str">
            <v>Actions autres</v>
          </cell>
          <cell r="L3455" t="str">
            <v>Europe Fonds ouverts  - Autres actions</v>
          </cell>
          <cell r="M3455" t="str">
            <v>FTZZ</v>
          </cell>
          <cell r="N3455" t="str">
            <v>FTZZB</v>
          </cell>
          <cell r="O3455" t="str">
            <v>Quotidien</v>
          </cell>
          <cell r="P3455" t="str">
            <v>Austria;Belgium;Switzerland;Germany;Spain;France;United Kingdom;Greece;Italy;Liechtenstein;Luxembourg;Netherlands;Sweden;</v>
          </cell>
          <cell r="Q3455" t="str">
            <v>Non</v>
          </cell>
          <cell r="R3455" t="str">
            <v/>
          </cell>
          <cell r="S3455" t="str">
            <v/>
          </cell>
          <cell r="T3455" t="str">
            <v>International</v>
          </cell>
          <cell r="U3455" t="str">
            <v>Global</v>
          </cell>
          <cell r="V3455">
            <v>6</v>
          </cell>
          <cell r="W3455" t="str">
            <v>Non</v>
          </cell>
          <cell r="X3455" t="str">
            <v>Cap</v>
          </cell>
          <cell r="Y3455" t="str">
            <v>15h00</v>
          </cell>
          <cell r="Z3455" t="str">
            <v>J+3</v>
          </cell>
          <cell r="AB3455" t="str">
            <v>Non</v>
          </cell>
          <cell r="AC3455" t="str">
            <v>Oui</v>
          </cell>
          <cell r="AD3455">
            <v>1.48</v>
          </cell>
          <cell r="AE3455">
            <v>1.93</v>
          </cell>
        </row>
        <row r="3456">
          <cell r="A3456" t="str">
            <v>LU0070848113</v>
          </cell>
          <cell r="B3456" t="str">
            <v>UBS (Lux) ES US Opp $ P Acc</v>
          </cell>
          <cell r="C3456" t="str">
            <v/>
          </cell>
          <cell r="D3456">
            <v>3</v>
          </cell>
          <cell r="E3456" t="str">
            <v>SICAV</v>
          </cell>
          <cell r="F3456" t="str">
            <v>UBS</v>
          </cell>
          <cell r="G3456" t="str">
            <v>UBS Fund Management (Luxembourg) S.A.</v>
          </cell>
          <cell r="H3456" t="str">
            <v>USD</v>
          </cell>
          <cell r="I3456" t="str">
            <v>MSCI USA NR USD</v>
          </cell>
          <cell r="J3456" t="str">
            <v>www.ubs.com/funds</v>
          </cell>
          <cell r="K3456" t="str">
            <v>Actions US Grandes Capitalisations Mixte</v>
          </cell>
          <cell r="L3456" t="str">
            <v>Europe Fonds ouverts  - Actions Etats-Unis Gdes Cap. Mixte</v>
          </cell>
          <cell r="M3456" t="str">
            <v>FFAC</v>
          </cell>
          <cell r="N3456" t="str">
            <v>FFACB</v>
          </cell>
          <cell r="O3456" t="str">
            <v>Quotidien</v>
          </cell>
          <cell r="P3456" t="str">
            <v>Austria;Belgium;Switzerland;Chile;Germany;Denmark;Spain;Finland;France;United Kingdom;Hong Kong;Italy;Liechtenstein;Luxembourg;Netherlands;Peru;Portugal;Sweden;Taiwan;</v>
          </cell>
          <cell r="Q3456" t="str">
            <v>Non</v>
          </cell>
          <cell r="R3456" t="str">
            <v/>
          </cell>
          <cell r="S3456" t="str">
            <v/>
          </cell>
          <cell r="T3456" t="str">
            <v>Amérique du Nord</v>
          </cell>
          <cell r="U3456" t="str">
            <v>États-Unis d'Amérique</v>
          </cell>
          <cell r="V3456">
            <v>6</v>
          </cell>
          <cell r="W3456" t="str">
            <v>Non</v>
          </cell>
          <cell r="X3456" t="str">
            <v>Cap</v>
          </cell>
          <cell r="AB3456" t="str">
            <v>Non</v>
          </cell>
          <cell r="AC3456" t="str">
            <v>Oui</v>
          </cell>
          <cell r="AD3456">
            <v>1.63</v>
          </cell>
          <cell r="AE3456">
            <v>1.72</v>
          </cell>
        </row>
        <row r="3457">
          <cell r="A3457" t="str">
            <v>LU0592661101</v>
          </cell>
          <cell r="B3457" t="str">
            <v>UBS (Lux) ES USA Growth $ CHF H P-acc</v>
          </cell>
          <cell r="C3457" t="str">
            <v>colonne liste : dont 1 historique UBS</v>
          </cell>
          <cell r="D3457">
            <v>2</v>
          </cell>
          <cell r="E3457" t="str">
            <v>SICAV</v>
          </cell>
          <cell r="F3457" t="str">
            <v>UBS</v>
          </cell>
          <cell r="G3457" t="str">
            <v>UBS Fund Management (Luxembourg) S.A.</v>
          </cell>
          <cell r="H3457" t="str">
            <v>CHF</v>
          </cell>
          <cell r="I3457" t="str">
            <v>Russell 1000 Growth NR USD</v>
          </cell>
          <cell r="J3457" t="str">
            <v>www.ubs.com/funds</v>
          </cell>
          <cell r="K3457" t="str">
            <v>Actions autres</v>
          </cell>
          <cell r="L3457" t="str">
            <v>Europe Fonds ouverts  - Autres actions</v>
          </cell>
          <cell r="M3457" t="str">
            <v>FTZZ</v>
          </cell>
          <cell r="N3457" t="str">
            <v>FTZZB</v>
          </cell>
          <cell r="O3457" t="str">
            <v>Quotidien</v>
          </cell>
          <cell r="P3457" t="str">
            <v>Austria;Switzerland;Germany;Spain;Finland;France;United Kingdom;Liechtenstein;Luxembourg;Netherlands;Norway;Singapore;Sweden;</v>
          </cell>
          <cell r="Q3457" t="str">
            <v>Non</v>
          </cell>
          <cell r="R3457" t="str">
            <v/>
          </cell>
          <cell r="S3457" t="str">
            <v/>
          </cell>
          <cell r="T3457" t="str">
            <v>Amérique du Nord</v>
          </cell>
          <cell r="U3457" t="str">
            <v>États-Unis d'Amérique</v>
          </cell>
          <cell r="V3457">
            <v>6</v>
          </cell>
          <cell r="W3457" t="str">
            <v>Non</v>
          </cell>
          <cell r="X3457" t="str">
            <v>Cap</v>
          </cell>
          <cell r="AB3457" t="str">
            <v>Non</v>
          </cell>
          <cell r="AC3457" t="str">
            <v>Oui</v>
          </cell>
          <cell r="AD3457">
            <v>1.67</v>
          </cell>
          <cell r="AE3457">
            <v>2.17</v>
          </cell>
        </row>
        <row r="3458">
          <cell r="A3458" t="str">
            <v>LU0511785726</v>
          </cell>
          <cell r="B3458" t="str">
            <v>UBS (Lux) ES USA Growth $ EUR H P-acc</v>
          </cell>
          <cell r="C3458" t="str">
            <v/>
          </cell>
          <cell r="D3458">
            <v>4</v>
          </cell>
          <cell r="E3458" t="str">
            <v>SICAV</v>
          </cell>
          <cell r="F3458" t="str">
            <v>UBS</v>
          </cell>
          <cell r="G3458" t="str">
            <v>UBS Fund Management (Luxembourg) S.A.</v>
          </cell>
          <cell r="H3458" t="str">
            <v>EUR</v>
          </cell>
          <cell r="I3458" t="str">
            <v>Russell 1000 Growth NR USD</v>
          </cell>
          <cell r="J3458" t="str">
            <v>www.ubs.com/funds</v>
          </cell>
          <cell r="K3458" t="str">
            <v>Actions autres</v>
          </cell>
          <cell r="L3458" t="str">
            <v>Europe Fonds ouverts  - Autres actions</v>
          </cell>
          <cell r="M3458" t="str">
            <v>FTZZ</v>
          </cell>
          <cell r="N3458" t="str">
            <v>FTZZB</v>
          </cell>
          <cell r="O3458" t="str">
            <v>Quotidien</v>
          </cell>
          <cell r="P3458" t="str">
            <v>Austria;Switzerland;Spain;France;Luxembourg;</v>
          </cell>
          <cell r="Q3458" t="str">
            <v>Non</v>
          </cell>
          <cell r="R3458" t="str">
            <v/>
          </cell>
          <cell r="S3458" t="str">
            <v/>
          </cell>
          <cell r="T3458" t="str">
            <v>Amérique du Nord</v>
          </cell>
          <cell r="U3458" t="str">
            <v>États-Unis d'Amérique</v>
          </cell>
          <cell r="V3458">
            <v>6</v>
          </cell>
          <cell r="W3458" t="str">
            <v>Non</v>
          </cell>
          <cell r="X3458" t="str">
            <v>Cap</v>
          </cell>
          <cell r="Y3458" t="str">
            <v>15h00</v>
          </cell>
          <cell r="Z3458" t="str">
            <v>J+3</v>
          </cell>
          <cell r="AB3458" t="str">
            <v>Non</v>
          </cell>
          <cell r="AC3458" t="str">
            <v>Oui</v>
          </cell>
          <cell r="AD3458">
            <v>1.67</v>
          </cell>
          <cell r="AE3458">
            <v>2.17</v>
          </cell>
        </row>
        <row r="3459">
          <cell r="A3459" t="str">
            <v>LU0198837287</v>
          </cell>
          <cell r="B3459" t="str">
            <v>UBS (Lux) ES USA Growth $ P-acc</v>
          </cell>
          <cell r="C3459" t="str">
            <v/>
          </cell>
          <cell r="D3459">
            <v>3</v>
          </cell>
          <cell r="E3459" t="str">
            <v>SICAV</v>
          </cell>
          <cell r="F3459" t="str">
            <v>UBS</v>
          </cell>
          <cell r="G3459" t="str">
            <v>UBS Fund Management (Luxembourg) S.A.</v>
          </cell>
          <cell r="H3459" t="str">
            <v>USD</v>
          </cell>
          <cell r="I3459" t="str">
            <v>Russell 1000 Growth NR USD</v>
          </cell>
          <cell r="J3459" t="str">
            <v>www.ubs.com/funds</v>
          </cell>
          <cell r="K3459" t="str">
            <v>Actions US Grandes Capitalisations Croissance</v>
          </cell>
          <cell r="L3459" t="str">
            <v>Europe Fonds ouverts  - Actions Etats-Unis Gdes Cap. Croissance</v>
          </cell>
          <cell r="M3459" t="str">
            <v>FFAD</v>
          </cell>
          <cell r="N3459" t="str">
            <v>FFADB</v>
          </cell>
          <cell r="O3459" t="str">
            <v>Quotidien</v>
          </cell>
          <cell r="P3459" t="str">
            <v>Austria;Belgium;Switzerland;Germany;Spain;Finland;France;United Kingdom;Hong Kong;Italy;Liechtenstein;Luxembourg;Netherlands;Norway;Portugal;Sweden;Taiwan;</v>
          </cell>
          <cell r="Q3459" t="str">
            <v>Non</v>
          </cell>
          <cell r="R3459" t="str">
            <v/>
          </cell>
          <cell r="S3459" t="str">
            <v/>
          </cell>
          <cell r="T3459" t="str">
            <v>Amérique du Nord</v>
          </cell>
          <cell r="U3459" t="str">
            <v>États-Unis d'Amérique</v>
          </cell>
          <cell r="V3459">
            <v>6</v>
          </cell>
          <cell r="W3459" t="str">
            <v>Non</v>
          </cell>
          <cell r="X3459" t="str">
            <v>Cap</v>
          </cell>
          <cell r="Y3459" t="str">
            <v>15h00</v>
          </cell>
          <cell r="Z3459" t="str">
            <v>J+3</v>
          </cell>
          <cell r="AB3459" t="str">
            <v>Non</v>
          </cell>
          <cell r="AC3459" t="str">
            <v>Oui</v>
          </cell>
          <cell r="AD3459">
            <v>1.63</v>
          </cell>
          <cell r="AE3459">
            <v>2.12</v>
          </cell>
        </row>
        <row r="3460">
          <cell r="A3460" t="str">
            <v>LU0093640489</v>
          </cell>
          <cell r="B3460" t="str">
            <v>UBS (Lux) IF Euro Bonds AA</v>
          </cell>
          <cell r="D3460">
            <v>1</v>
          </cell>
          <cell r="E3460" t="str">
            <v>FCP</v>
          </cell>
          <cell r="F3460" t="str">
            <v>UBS</v>
          </cell>
          <cell r="G3460" t="str">
            <v>UBS Fund Management (Luxembourg) S.A.</v>
          </cell>
          <cell r="H3460" t="str">
            <v>EUR</v>
          </cell>
          <cell r="I3460" t="str">
            <v>BBgBarc Euro Agg 500MM TR EUR</v>
          </cell>
          <cell r="J3460" t="str">
            <v>www.ubs.com/funds</v>
          </cell>
          <cell r="K3460" t="str">
            <v>Obligations Diversifiées EUR</v>
          </cell>
          <cell r="L3460" t="str">
            <v>Europe Fonds ouverts  - Obligations EUR Diversifiées</v>
          </cell>
          <cell r="M3460" t="str">
            <v>BBDA</v>
          </cell>
          <cell r="N3460" t="str">
            <v>BBDAB</v>
          </cell>
          <cell r="O3460" t="str">
            <v>Quotidien</v>
          </cell>
          <cell r="P3460" t="str">
            <v>Germany;France;Italy;Luxembourg;</v>
          </cell>
          <cell r="Q3460" t="str">
            <v>Non</v>
          </cell>
          <cell r="R3460" t="str">
            <v/>
          </cell>
          <cell r="S3460" t="str">
            <v>+ 85 ans</v>
          </cell>
          <cell r="T3460" t="str">
            <v>Europe</v>
          </cell>
          <cell r="U3460" t="str">
            <v>Europe</v>
          </cell>
          <cell r="V3460">
            <v>3</v>
          </cell>
          <cell r="W3460" t="str">
            <v>Non</v>
          </cell>
          <cell r="X3460" t="str">
            <v>Cap</v>
          </cell>
          <cell r="Y3460" t="str">
            <v>11h00</v>
          </cell>
          <cell r="Z3460" t="str">
            <v>J+3</v>
          </cell>
          <cell r="AB3460" t="str">
            <v>Non</v>
          </cell>
          <cell r="AC3460" t="str">
            <v>Oui</v>
          </cell>
          <cell r="AD3460">
            <v>0.46500000000000002</v>
          </cell>
          <cell r="AE3460">
            <v>0.49</v>
          </cell>
        </row>
        <row r="3461">
          <cell r="A3461" t="str">
            <v>LU0153925689</v>
          </cell>
          <cell r="B3461" t="str">
            <v>UBS (Lux) KSS Eurp Eq Val Opp EUR P-acc</v>
          </cell>
          <cell r="C3461" t="str">
            <v>UBS</v>
          </cell>
          <cell r="D3461">
            <v>1</v>
          </cell>
          <cell r="E3461" t="str">
            <v>SICAV</v>
          </cell>
          <cell r="F3461" t="str">
            <v>UBS</v>
          </cell>
          <cell r="G3461" t="str">
            <v>UBS Fund Management (Luxembourg) S.A.</v>
          </cell>
          <cell r="H3461" t="str">
            <v>EUR</v>
          </cell>
          <cell r="I3461" t="str">
            <v>MSCI Europe NR EUR</v>
          </cell>
          <cell r="J3461" t="str">
            <v>www.ubs.com/funds</v>
          </cell>
          <cell r="K3461" t="str">
            <v>Actions Europe Grandes Capitalisations Mixte</v>
          </cell>
          <cell r="L3461" t="str">
            <v>Europe Fonds ouverts  - Actions Europe Gdes Cap. Mixte</v>
          </cell>
          <cell r="M3461" t="str">
            <v>FCBB</v>
          </cell>
          <cell r="N3461" t="str">
            <v>FCBBB</v>
          </cell>
          <cell r="O3461" t="str">
            <v>Quotidien</v>
          </cell>
          <cell r="P3461" t="str">
            <v>Austria;Belgium;Switzerland;Germany;Spain;Finland;France;United Kingdom;Hungary;Italy;Liechtenstein;Luxembourg;Netherlands;Norway;Portugal;Sweden;</v>
          </cell>
          <cell r="Q3461" t="str">
            <v>Non</v>
          </cell>
          <cell r="R3461" t="str">
            <v/>
          </cell>
          <cell r="S3461" t="str">
            <v/>
          </cell>
          <cell r="T3461" t="str">
            <v>Europe</v>
          </cell>
          <cell r="U3461" t="str">
            <v>Europe</v>
          </cell>
          <cell r="V3461">
            <v>6</v>
          </cell>
          <cell r="W3461" t="str">
            <v>Non</v>
          </cell>
          <cell r="X3461" t="str">
            <v>Cap</v>
          </cell>
          <cell r="Y3461" t="str">
            <v>16h00</v>
          </cell>
          <cell r="Z3461" t="str">
            <v>J+3</v>
          </cell>
          <cell r="AB3461" t="str">
            <v>Non</v>
          </cell>
          <cell r="AC3461" t="str">
            <v>Oui</v>
          </cell>
          <cell r="AD3461">
            <v>1.63</v>
          </cell>
          <cell r="AE3461">
            <v>2.12</v>
          </cell>
        </row>
        <row r="3462">
          <cell r="A3462" t="str">
            <v>LU0197216558</v>
          </cell>
          <cell r="B3462" t="str">
            <v>UBS (Lux) KSS Glbl Allc (EUR) P</v>
          </cell>
          <cell r="C3462" t="str">
            <v/>
          </cell>
          <cell r="D3462">
            <v>5</v>
          </cell>
          <cell r="E3462" t="str">
            <v>SICAV</v>
          </cell>
          <cell r="F3462" t="str">
            <v>UBS</v>
          </cell>
          <cell r="G3462" t="str">
            <v>UBS Fund Management (Luxembourg) S.A.</v>
          </cell>
          <cell r="H3462" t="str">
            <v>EUR</v>
          </cell>
          <cell r="I3462" t="str">
            <v>Pas d'indice de référence</v>
          </cell>
          <cell r="J3462" t="str">
            <v>www.ubs.com/funds</v>
          </cell>
          <cell r="K3462" t="str">
            <v>Mixtes EUR Flexible</v>
          </cell>
          <cell r="L3462" t="str">
            <v>Europe Fonds ouverts  - Allocation EUR Flexible - International</v>
          </cell>
          <cell r="M3462" t="str">
            <v>EACA</v>
          </cell>
          <cell r="N3462" t="str">
            <v>EACAB</v>
          </cell>
          <cell r="O3462" t="str">
            <v>Quotidien</v>
          </cell>
          <cell r="P3462" t="str">
            <v>Austria;Belgium;Switzerland;Germany;Denmark;Spain;France;United Kingdom;Italy;Japan;Liechtenstein;Luxembourg;Malta;Netherlands;Portugal;Sweden;Taiwan;</v>
          </cell>
          <cell r="Q3462" t="str">
            <v>Non</v>
          </cell>
          <cell r="R3462" t="str">
            <v/>
          </cell>
          <cell r="S3462" t="str">
            <v>+ 85 ans</v>
          </cell>
          <cell r="T3462" t="str">
            <v>International</v>
          </cell>
          <cell r="U3462" t="str">
            <v>Global</v>
          </cell>
          <cell r="V3462">
            <v>5</v>
          </cell>
          <cell r="W3462" t="str">
            <v>Non</v>
          </cell>
          <cell r="X3462" t="str">
            <v>Cap</v>
          </cell>
          <cell r="Y3462" t="str">
            <v>12h00</v>
          </cell>
          <cell r="Z3462" t="str">
            <v>J+3</v>
          </cell>
          <cell r="AB3462" t="str">
            <v>Non</v>
          </cell>
          <cell r="AC3462" t="str">
            <v>Oui</v>
          </cell>
          <cell r="AD3462">
            <v>1.63</v>
          </cell>
          <cell r="AE3462">
            <v>2.12</v>
          </cell>
        </row>
        <row r="3463">
          <cell r="A3463" t="str">
            <v>LU0049785446</v>
          </cell>
          <cell r="B3463" t="str">
            <v>UBS (Lux) SF Bal Sust (EUR) P-acc</v>
          </cell>
          <cell r="C3463" t="str">
            <v>colonne liste : dont 1 historique UBS</v>
          </cell>
          <cell r="D3463">
            <v>3</v>
          </cell>
          <cell r="E3463" t="str">
            <v>FCP</v>
          </cell>
          <cell r="F3463" t="str">
            <v>UBS</v>
          </cell>
          <cell r="G3463" t="str">
            <v>UBS Fund Management (Luxembourg) S.A.</v>
          </cell>
          <cell r="H3463" t="str">
            <v>EUR</v>
          </cell>
          <cell r="I3463" t="str">
            <v>Pas d'indice de référence</v>
          </cell>
          <cell r="J3463" t="str">
            <v>www.ubs.com/funds</v>
          </cell>
          <cell r="K3463" t="str">
            <v>Mixtes EUR Equilibrés</v>
          </cell>
          <cell r="L3463" t="str">
            <v>Europe Fonds ouverts  - Allocation EUR Modérée - International</v>
          </cell>
          <cell r="M3463" t="str">
            <v>EABA</v>
          </cell>
          <cell r="N3463" t="str">
            <v>EABAB</v>
          </cell>
          <cell r="O3463" t="str">
            <v>Quotidien</v>
          </cell>
          <cell r="P3463" t="str">
            <v>Austria;Switzerland;Cyprus;Germany;Spain;Finland;France;United Kingdom;Greece;Hungary;Iceland;Italy;Liechtenstein;Luxembourg;Netherlands;Norway;Portugal;Sweden;Taiwan;</v>
          </cell>
          <cell r="Q3463" t="str">
            <v>Non</v>
          </cell>
          <cell r="R3463" t="str">
            <v/>
          </cell>
          <cell r="S3463" t="str">
            <v>+ 85 ans</v>
          </cell>
          <cell r="T3463" t="str">
            <v>International</v>
          </cell>
          <cell r="U3463" t="str">
            <v>Global</v>
          </cell>
          <cell r="V3463">
            <v>4</v>
          </cell>
          <cell r="W3463" t="str">
            <v>Non</v>
          </cell>
          <cell r="X3463" t="str">
            <v>Cap</v>
          </cell>
          <cell r="Y3463" t="str">
            <v>16h00</v>
          </cell>
          <cell r="Z3463" t="str">
            <v>J+3</v>
          </cell>
          <cell r="AB3463" t="str">
            <v>Oui</v>
          </cell>
          <cell r="AC3463" t="str">
            <v>Oui</v>
          </cell>
          <cell r="AD3463">
            <v>1.3</v>
          </cell>
          <cell r="AE3463">
            <v>1.71</v>
          </cell>
        </row>
        <row r="3464">
          <cell r="A3464" t="str">
            <v>LU0073129206</v>
          </cell>
          <cell r="B3464" t="str">
            <v>UBS (Lux) SF Eq Sust (EUR) P-acc</v>
          </cell>
          <cell r="C3464" t="str">
            <v>colonne liste : dont 1 historique UBS</v>
          </cell>
          <cell r="D3464">
            <v>3</v>
          </cell>
          <cell r="E3464" t="str">
            <v>FCP</v>
          </cell>
          <cell r="F3464" t="str">
            <v>UBS</v>
          </cell>
          <cell r="G3464" t="str">
            <v>UBS Fund Management (Luxembourg) S.A.</v>
          </cell>
          <cell r="H3464" t="str">
            <v>EUR</v>
          </cell>
          <cell r="I3464" t="str">
            <v>Pas d'indice de référence</v>
          </cell>
          <cell r="J3464" t="str">
            <v>www.ubs.com/funds</v>
          </cell>
          <cell r="K3464" t="str">
            <v>Actions autres</v>
          </cell>
          <cell r="L3464" t="str">
            <v>Europe Fonds ouverts  - Autres actions</v>
          </cell>
          <cell r="M3464" t="str">
            <v>FTZZ</v>
          </cell>
          <cell r="N3464" t="str">
            <v>FTZZB</v>
          </cell>
          <cell r="O3464" t="str">
            <v>Quotidien</v>
          </cell>
          <cell r="P3464" t="str">
            <v>Austria;Switzerland;Cyprus;Germany;Spain;Finland;France;United Kingdom;Greece;Iceland;Italy;Liechtenstein;Luxembourg;Netherlands;Norway;Portugal;Sweden;Taiwan;</v>
          </cell>
          <cell r="Q3464" t="str">
            <v>Non</v>
          </cell>
          <cell r="R3464" t="str">
            <v/>
          </cell>
          <cell r="S3464" t="str">
            <v/>
          </cell>
          <cell r="T3464" t="str">
            <v>International</v>
          </cell>
          <cell r="U3464" t="str">
            <v>Global</v>
          </cell>
          <cell r="V3464">
            <v>6</v>
          </cell>
          <cell r="W3464" t="str">
            <v>Non</v>
          </cell>
          <cell r="X3464" t="str">
            <v>Cap</v>
          </cell>
          <cell r="Y3464" t="str">
            <v>16h00</v>
          </cell>
          <cell r="Z3464" t="str">
            <v>J+3</v>
          </cell>
          <cell r="AB3464" t="str">
            <v>Oui</v>
          </cell>
          <cell r="AC3464" t="str">
            <v>Oui</v>
          </cell>
          <cell r="AD3464">
            <v>1.54</v>
          </cell>
          <cell r="AE3464">
            <v>2.04</v>
          </cell>
        </row>
        <row r="3465">
          <cell r="A3465" t="str">
            <v>LU0033036590</v>
          </cell>
          <cell r="B3465" t="str">
            <v>UBS (Lux) SF Gr Sust (EUR) P-acc</v>
          </cell>
          <cell r="C3465" t="str">
            <v>colonne liste : dont 1 historique UBS</v>
          </cell>
          <cell r="D3465">
            <v>3</v>
          </cell>
          <cell r="E3465" t="str">
            <v>FCP</v>
          </cell>
          <cell r="F3465" t="str">
            <v>UBS</v>
          </cell>
          <cell r="G3465" t="str">
            <v>UBS Fund Management (Luxembourg) S.A.</v>
          </cell>
          <cell r="H3465" t="str">
            <v>EUR</v>
          </cell>
          <cell r="I3465" t="str">
            <v>Pas d'indice de référence</v>
          </cell>
          <cell r="J3465" t="str">
            <v>www.ubs.com/funds</v>
          </cell>
          <cell r="K3465" t="str">
            <v>Mixtes EUR Dynamiques</v>
          </cell>
          <cell r="L3465" t="str">
            <v>Europe Fonds ouverts  - Allocation EUR Agressive - International</v>
          </cell>
          <cell r="M3465" t="str">
            <v>EADA</v>
          </cell>
          <cell r="N3465" t="str">
            <v>EADAB</v>
          </cell>
          <cell r="O3465" t="str">
            <v>Quotidien</v>
          </cell>
          <cell r="P3465" t="str">
            <v>Austria;Switzerland;Cyprus;Germany;Spain;Finland;France;United Kingdom;Greece;Hungary;Iceland;Italy;Liechtenstein;Luxembourg;Netherlands;Norway;Portugal;Sweden;Taiwan;</v>
          </cell>
          <cell r="Q3465" t="str">
            <v>Non</v>
          </cell>
          <cell r="R3465" t="str">
            <v/>
          </cell>
          <cell r="S3465" t="str">
            <v>+ 85 ans</v>
          </cell>
          <cell r="T3465" t="str">
            <v>International</v>
          </cell>
          <cell r="U3465" t="str">
            <v>Global</v>
          </cell>
          <cell r="V3465">
            <v>5</v>
          </cell>
          <cell r="W3465" t="str">
            <v>Non</v>
          </cell>
          <cell r="X3465" t="str">
            <v>Cap</v>
          </cell>
          <cell r="Y3465" t="str">
            <v>16h00</v>
          </cell>
          <cell r="Z3465" t="str">
            <v>J+3</v>
          </cell>
          <cell r="AB3465" t="str">
            <v>Oui</v>
          </cell>
          <cell r="AC3465" t="str">
            <v>Oui</v>
          </cell>
          <cell r="AD3465">
            <v>1.44</v>
          </cell>
          <cell r="AE3465">
            <v>1.91</v>
          </cell>
        </row>
        <row r="3466">
          <cell r="A3466" t="str">
            <v>LU0033035865</v>
          </cell>
          <cell r="B3466" t="str">
            <v>UBS (Lux) SF Yld Sust (CHF) P-acc</v>
          </cell>
          <cell r="C3466" t="str">
            <v>colonne liste : dont 1 historique UBS</v>
          </cell>
          <cell r="D3466">
            <v>3</v>
          </cell>
          <cell r="E3466" t="str">
            <v>FCP</v>
          </cell>
          <cell r="F3466" t="str">
            <v>UBS</v>
          </cell>
          <cell r="G3466" t="str">
            <v>UBS Fund Management (Luxembourg) S.A.</v>
          </cell>
          <cell r="H3466" t="str">
            <v>CHF</v>
          </cell>
          <cell r="I3466" t="str">
            <v>Pas d'indice de référence</v>
          </cell>
          <cell r="J3466" t="str">
            <v>www.ubs.com/funds</v>
          </cell>
          <cell r="K3466" t="str">
            <v>Mixtes CHF Prudents</v>
          </cell>
          <cell r="L3466" t="str">
            <v>Europe Fonds ouverts  - Allocation CHF Prudente</v>
          </cell>
          <cell r="M3466" t="str">
            <v>EAAB</v>
          </cell>
          <cell r="N3466" t="str">
            <v>EAABB</v>
          </cell>
          <cell r="O3466" t="str">
            <v>Quotidien</v>
          </cell>
          <cell r="P3466" t="str">
            <v>Austria;Switzerland;Germany;Spain;Finland;France;United Kingdom;Greece;Iceland;Italy;Liechtenstein;Luxembourg;Netherlands;Norway;Portugal;Sweden;</v>
          </cell>
          <cell r="Q3466" t="str">
            <v>Non</v>
          </cell>
          <cell r="R3466" t="str">
            <v/>
          </cell>
          <cell r="S3466" t="str">
            <v>+ 85 ans</v>
          </cell>
          <cell r="T3466" t="str">
            <v>International</v>
          </cell>
          <cell r="U3466" t="str">
            <v>Global</v>
          </cell>
          <cell r="V3466">
            <v>4</v>
          </cell>
          <cell r="W3466" t="str">
            <v>Non</v>
          </cell>
          <cell r="X3466" t="str">
            <v>Cap</v>
          </cell>
          <cell r="Y3466" t="str">
            <v>16h00</v>
          </cell>
          <cell r="Z3466" t="str">
            <v>J+3</v>
          </cell>
          <cell r="AB3466" t="str">
            <v>Oui</v>
          </cell>
          <cell r="AC3466" t="str">
            <v>Oui</v>
          </cell>
          <cell r="AD3466">
            <v>1.1499999999999999</v>
          </cell>
          <cell r="AE3466">
            <v>1.52</v>
          </cell>
        </row>
        <row r="3467">
          <cell r="A3467" t="str">
            <v>LU0033040782</v>
          </cell>
          <cell r="B3467" t="str">
            <v>UBS (Lux) SF Yld Sust (EUR) P-acc</v>
          </cell>
          <cell r="C3467" t="str">
            <v>colonne liste : dont 1 historique UBS</v>
          </cell>
          <cell r="D3467">
            <v>3</v>
          </cell>
          <cell r="E3467" t="str">
            <v>FCP</v>
          </cell>
          <cell r="F3467" t="str">
            <v>UBS</v>
          </cell>
          <cell r="G3467" t="str">
            <v>UBS Fund Management (Luxembourg) S.A.</v>
          </cell>
          <cell r="H3467" t="str">
            <v>EUR</v>
          </cell>
          <cell r="I3467" t="str">
            <v>Pas d'indice de référence</v>
          </cell>
          <cell r="J3467" t="str">
            <v>www.ubs.com/funds</v>
          </cell>
          <cell r="K3467" t="str">
            <v>Mixtes EUR Prudents</v>
          </cell>
          <cell r="L3467" t="str">
            <v>Europe Fonds ouverts  - Allocation EUR Prudente - International</v>
          </cell>
          <cell r="M3467" t="str">
            <v>EAAA</v>
          </cell>
          <cell r="N3467" t="str">
            <v>EAAAB</v>
          </cell>
          <cell r="O3467" t="str">
            <v>Quotidien</v>
          </cell>
          <cell r="P3467" t="str">
            <v>Austria;Switzerland;Cyprus;Germany;Spain;Finland;France;United Kingdom;Greece;Iceland;Italy;Liechtenstein;Luxembourg;Netherlands;Norway;Portugal;Sweden;Taiwan;</v>
          </cell>
          <cell r="Q3467" t="str">
            <v>Non</v>
          </cell>
          <cell r="R3467" t="str">
            <v/>
          </cell>
          <cell r="S3467" t="str">
            <v>+ 85 ans</v>
          </cell>
          <cell r="T3467" t="str">
            <v>International</v>
          </cell>
          <cell r="U3467" t="str">
            <v>Global</v>
          </cell>
          <cell r="V3467">
            <v>4</v>
          </cell>
          <cell r="W3467" t="str">
            <v>Non</v>
          </cell>
          <cell r="X3467" t="str">
            <v>Cap</v>
          </cell>
          <cell r="Y3467" t="str">
            <v>16h00</v>
          </cell>
          <cell r="Z3467" t="str">
            <v>J+3</v>
          </cell>
          <cell r="AB3467" t="str">
            <v>Oui</v>
          </cell>
          <cell r="AC3467" t="str">
            <v>Oui</v>
          </cell>
          <cell r="AD3467">
            <v>1.1499999999999999</v>
          </cell>
          <cell r="AE3467">
            <v>1.52</v>
          </cell>
        </row>
        <row r="3468">
          <cell r="A3468" t="str">
            <v>LU1599187421</v>
          </cell>
          <cell r="B3468" t="str">
            <v>UBS (Lux) SS Syst Allc Medm $ EURH P Acc</v>
          </cell>
          <cell r="D3468">
            <v>3</v>
          </cell>
          <cell r="E3468" t="str">
            <v>SICAV</v>
          </cell>
          <cell r="F3468" t="str">
            <v>UBS</v>
          </cell>
          <cell r="G3468" t="str">
            <v>UBS Fund Management (Luxembourg) S.A.</v>
          </cell>
          <cell r="H3468" t="str">
            <v>EUR</v>
          </cell>
          <cell r="I3468" t="str">
            <v>Pas d'indice de référence</v>
          </cell>
          <cell r="J3468" t="str">
            <v>www.ubs.com/funds</v>
          </cell>
          <cell r="K3468" t="str">
            <v>Mixtes EUR Equilibrés</v>
          </cell>
          <cell r="L3468" t="str">
            <v>Europe Fonds ouverts  - Allocation EUR Modérée - International</v>
          </cell>
          <cell r="M3468" t="str">
            <v>EABA</v>
          </cell>
          <cell r="N3468" t="str">
            <v>EABAB</v>
          </cell>
          <cell r="O3468" t="str">
            <v>Quotidien</v>
          </cell>
          <cell r="P3468" t="str">
            <v>Austria;Belgium;Switzerland;Czech Republic;Germany;Spain;Finland;France;United Kingdom;Greece;Hungary;Italy;Liechtenstein;Luxembourg;Netherlands;Sweden;</v>
          </cell>
          <cell r="Q3468" t="str">
            <v>Non</v>
          </cell>
          <cell r="R3468" t="str">
            <v/>
          </cell>
          <cell r="S3468" t="str">
            <v>+ 85 ans</v>
          </cell>
          <cell r="T3468" t="str">
            <v>International</v>
          </cell>
          <cell r="U3468" t="str">
            <v>Global</v>
          </cell>
          <cell r="V3468">
            <v>4</v>
          </cell>
          <cell r="W3468" t="str">
            <v>Non</v>
          </cell>
          <cell r="X3468" t="str">
            <v>Cap</v>
          </cell>
          <cell r="Y3468" t="str">
            <v>13h00</v>
          </cell>
          <cell r="Z3468" t="str">
            <v>J+3</v>
          </cell>
          <cell r="AB3468" t="str">
            <v>Non</v>
          </cell>
          <cell r="AC3468" t="str">
            <v>Oui</v>
          </cell>
          <cell r="AD3468">
            <v>1.24</v>
          </cell>
          <cell r="AE3468">
            <v>1.86</v>
          </cell>
        </row>
        <row r="3469">
          <cell r="A3469" t="str">
            <v>LU1599186027</v>
          </cell>
          <cell r="B3469" t="str">
            <v>UBS (Lux) SS Syst Allc Port Dfsv$CHFHP</v>
          </cell>
          <cell r="D3469">
            <v>1</v>
          </cell>
          <cell r="E3469" t="str">
            <v>SICAV</v>
          </cell>
          <cell r="F3469" t="str">
            <v>UBS</v>
          </cell>
          <cell r="G3469" t="str">
            <v>UBS Fund Management (Luxembourg) S.A.</v>
          </cell>
          <cell r="H3469" t="str">
            <v>CHF</v>
          </cell>
          <cell r="I3469" t="str">
            <v>Pas d'indice de référence</v>
          </cell>
          <cell r="J3469" t="str">
            <v>www.ubs.com/funds</v>
          </cell>
          <cell r="K3469" t="str">
            <v>Mixtes CHF Prudents</v>
          </cell>
          <cell r="L3469" t="str">
            <v>Europe Fonds ouverts  - Allocation CHF Prudente</v>
          </cell>
          <cell r="M3469" t="str">
            <v>EAAB</v>
          </cell>
          <cell r="N3469" t="str">
            <v>EAABB</v>
          </cell>
          <cell r="O3469" t="str">
            <v>Quotidien</v>
          </cell>
          <cell r="P3469" t="str">
            <v>Austria;Belgium;Switzerland;Germany;Spain;Finland;France;United Kingdom;Greece;Italy;Liechtenstein;Luxembourg;Netherlands;Sweden;</v>
          </cell>
          <cell r="Q3469" t="str">
            <v>Non</v>
          </cell>
          <cell r="R3469" t="str">
            <v/>
          </cell>
          <cell r="S3469" t="str">
            <v>+ 85 ans</v>
          </cell>
          <cell r="T3469" t="str">
            <v>International</v>
          </cell>
          <cell r="U3469" t="str">
            <v>Global</v>
          </cell>
          <cell r="V3469">
            <v>3</v>
          </cell>
          <cell r="W3469" t="str">
            <v>Non</v>
          </cell>
          <cell r="X3469" t="str">
            <v>Cap</v>
          </cell>
          <cell r="Y3469" t="str">
            <v>13h00</v>
          </cell>
          <cell r="Z3469" t="str">
            <v>J+3</v>
          </cell>
          <cell r="AB3469" t="str">
            <v>Non</v>
          </cell>
          <cell r="AC3469" t="str">
            <v>Oui</v>
          </cell>
          <cell r="AD3469">
            <v>1.1000000000000001</v>
          </cell>
          <cell r="AE3469">
            <v>1.71</v>
          </cell>
        </row>
        <row r="3470">
          <cell r="A3470" t="str">
            <v>LU1599186530</v>
          </cell>
          <cell r="B3470" t="str">
            <v>UBS (Lux) SS Syst Allc Port Dfsv$EURHP</v>
          </cell>
          <cell r="D3470">
            <v>2</v>
          </cell>
          <cell r="E3470" t="str">
            <v>SICAV</v>
          </cell>
          <cell r="F3470" t="str">
            <v>UBS</v>
          </cell>
          <cell r="G3470" t="str">
            <v>UBS Fund Management (Luxembourg) S.A.</v>
          </cell>
          <cell r="H3470" t="str">
            <v>EUR</v>
          </cell>
          <cell r="I3470" t="str">
            <v>Pas d'indice de référence</v>
          </cell>
          <cell r="J3470" t="str">
            <v>www.ubs.com/funds</v>
          </cell>
          <cell r="K3470" t="str">
            <v>Mixtes EUR Prudents</v>
          </cell>
          <cell r="L3470" t="str">
            <v>Europe Fonds ouverts  - Allocation EUR Prudente - International</v>
          </cell>
          <cell r="M3470" t="str">
            <v>EAAA</v>
          </cell>
          <cell r="N3470" t="str">
            <v>EAAAB</v>
          </cell>
          <cell r="O3470" t="str">
            <v>Quotidien</v>
          </cell>
          <cell r="P3470" t="str">
            <v>Austria;Belgium;Switzerland;Czech Republic;Germany;Spain;Finland;France;United Kingdom;Greece;Hungary;Italy;Liechtenstein;Luxembourg;Netherlands;Sweden;</v>
          </cell>
          <cell r="Q3470" t="str">
            <v>Non</v>
          </cell>
          <cell r="R3470" t="str">
            <v/>
          </cell>
          <cell r="S3470" t="str">
            <v>+ 85 ans</v>
          </cell>
          <cell r="T3470" t="str">
            <v>International</v>
          </cell>
          <cell r="U3470" t="str">
            <v>Global</v>
          </cell>
          <cell r="V3470">
            <v>3</v>
          </cell>
          <cell r="W3470" t="str">
            <v>Non</v>
          </cell>
          <cell r="X3470" t="str">
            <v>Cap</v>
          </cell>
          <cell r="Y3470" t="str">
            <v>13h00</v>
          </cell>
          <cell r="Z3470" t="str">
            <v>J+3</v>
          </cell>
          <cell r="AB3470" t="str">
            <v>Non</v>
          </cell>
          <cell r="AC3470" t="str">
            <v>Oui</v>
          </cell>
          <cell r="AD3470">
            <v>1.1000000000000001</v>
          </cell>
          <cell r="AE3470">
            <v>1.71</v>
          </cell>
        </row>
        <row r="3471">
          <cell r="A3471" t="str">
            <v>LU1059709862</v>
          </cell>
          <cell r="B3471" t="str">
            <v>UBS (Lux) SS Xtra Yield (EUR) P-acc</v>
          </cell>
          <cell r="C3471" t="str">
            <v>Absorption du support LU1161073173 UBS (Lux) SS Xtra Balanced (EUR) P-acc le 25/01/2021</v>
          </cell>
          <cell r="D3471">
            <v>1</v>
          </cell>
          <cell r="E3471" t="str">
            <v>SICAV</v>
          </cell>
          <cell r="F3471" t="str">
            <v>UBS</v>
          </cell>
          <cell r="G3471" t="str">
            <v>UBS Fund Management (Luxembourg) S.A.</v>
          </cell>
          <cell r="H3471" t="str">
            <v>EUR</v>
          </cell>
          <cell r="I3471" t="str">
            <v>Pas d'indice de référence</v>
          </cell>
          <cell r="J3471" t="str">
            <v>www.ubs.com/funds</v>
          </cell>
          <cell r="K3471" t="str">
            <v>Mixtes EUR Prudents</v>
          </cell>
          <cell r="L3471" t="str">
            <v>Europe Fonds ouverts  - Allocation EUR Prudente - International</v>
          </cell>
          <cell r="M3471" t="str">
            <v>EAAA</v>
          </cell>
          <cell r="N3471" t="str">
            <v>EAAAB</v>
          </cell>
          <cell r="O3471" t="str">
            <v>Quotidien</v>
          </cell>
          <cell r="P3471" t="str">
            <v>Austria;Belgium;Switzerland;Germany;Spain;Finland;France;United Kingdom;Greece;Ireland;Italy;Liechtenstein;Luxembourg;Netherlands;Sweden;</v>
          </cell>
          <cell r="Q3471" t="str">
            <v>Non</v>
          </cell>
          <cell r="R3471" t="str">
            <v/>
          </cell>
          <cell r="S3471" t="str">
            <v>+ 85 ans</v>
          </cell>
          <cell r="T3471" t="str">
            <v>International</v>
          </cell>
          <cell r="U3471" t="str">
            <v>Global</v>
          </cell>
          <cell r="V3471">
            <v>4</v>
          </cell>
          <cell r="W3471" t="str">
            <v>Non</v>
          </cell>
          <cell r="X3471" t="str">
            <v>Cap</v>
          </cell>
          <cell r="Y3471" t="str">
            <v>16h00</v>
          </cell>
          <cell r="Z3471" t="str">
            <v>J+3</v>
          </cell>
          <cell r="AB3471" t="str">
            <v>Non</v>
          </cell>
          <cell r="AC3471" t="str">
            <v>Oui</v>
          </cell>
          <cell r="AD3471">
            <v>1.44</v>
          </cell>
          <cell r="AE3471">
            <v>1.97</v>
          </cell>
        </row>
        <row r="3472">
          <cell r="A3472" t="str">
            <v>LU0626901861</v>
          </cell>
          <cell r="B3472" t="str">
            <v>UBS(LUX) ES Glb Hi Div USD CHFH P-dist</v>
          </cell>
          <cell r="C3472" t="str">
            <v>colonne liste : dont 1 historique UBS</v>
          </cell>
          <cell r="D3472">
            <v>3</v>
          </cell>
          <cell r="E3472" t="str">
            <v>SICAV</v>
          </cell>
          <cell r="F3472" t="str">
            <v>UBS</v>
          </cell>
          <cell r="G3472" t="str">
            <v>UBS Fund Management (Luxembourg) S.A.</v>
          </cell>
          <cell r="H3472" t="str">
            <v>CHF</v>
          </cell>
          <cell r="I3472" t="str">
            <v>MSCI ACWI 100% Hdg NR CHF</v>
          </cell>
          <cell r="J3472" t="str">
            <v>www.ubs.com/funds</v>
          </cell>
          <cell r="K3472" t="str">
            <v>Actions autres</v>
          </cell>
          <cell r="L3472" t="str">
            <v>Europe Fonds ouverts  - Autres actions</v>
          </cell>
          <cell r="M3472" t="str">
            <v>FTZZ</v>
          </cell>
          <cell r="N3472" t="str">
            <v>FTZZB</v>
          </cell>
          <cell r="O3472" t="str">
            <v>Quotidien</v>
          </cell>
          <cell r="P3472" t="str">
            <v>Austria;Belgium;Switzerland;Germany;Spain;Finland;France;United Kingdom;Liechtenstein;Luxembourg;Netherlands;Norway;Sweden;</v>
          </cell>
          <cell r="Q3472" t="str">
            <v>Non</v>
          </cell>
          <cell r="R3472" t="str">
            <v/>
          </cell>
          <cell r="S3472" t="str">
            <v/>
          </cell>
          <cell r="T3472" t="str">
            <v>International</v>
          </cell>
          <cell r="U3472" t="str">
            <v>Global</v>
          </cell>
          <cell r="V3472">
            <v>6</v>
          </cell>
          <cell r="W3472" t="str">
            <v>Non</v>
          </cell>
          <cell r="X3472" t="str">
            <v>Dist</v>
          </cell>
          <cell r="Y3472" t="str">
            <v>16h00</v>
          </cell>
          <cell r="Z3472" t="str">
            <v>J+3</v>
          </cell>
          <cell r="AB3472" t="str">
            <v>Non</v>
          </cell>
          <cell r="AC3472" t="str">
            <v>Oui</v>
          </cell>
          <cell r="AD3472">
            <v>1.24</v>
          </cell>
          <cell r="AE3472">
            <v>1.63</v>
          </cell>
        </row>
        <row r="3473">
          <cell r="A3473" t="str">
            <v>LU0035338325</v>
          </cell>
          <cell r="B3473" t="str">
            <v>UBS (Lux) BF AUD P-acc</v>
          </cell>
          <cell r="C3473" t="str">
            <v>colonne liste : dont 1 historique UBS</v>
          </cell>
          <cell r="D3473">
            <v>3</v>
          </cell>
          <cell r="E3473" t="str">
            <v>FCP</v>
          </cell>
          <cell r="F3473" t="str">
            <v>UBS</v>
          </cell>
          <cell r="G3473" t="str">
            <v>UBS Fund Management (Luxembourg) S.A.</v>
          </cell>
          <cell r="H3473" t="str">
            <v>AUD</v>
          </cell>
          <cell r="I3473" t="str">
            <v>Bloomberg AusBond Composite</v>
          </cell>
          <cell r="J3473" t="str">
            <v>www.ubs.com/funds</v>
          </cell>
          <cell r="K3473" t="str">
            <v>Obligations Autres</v>
          </cell>
          <cell r="L3473" t="str">
            <v>Europe Fonds ouverts  - Obligations Autres</v>
          </cell>
          <cell r="M3473" t="str">
            <v>BBFA</v>
          </cell>
          <cell r="N3473" t="str">
            <v>BBFAB</v>
          </cell>
          <cell r="O3473" t="str">
            <v>Quotidien</v>
          </cell>
          <cell r="P3473" t="str">
            <v>Austria;Switzerland;Germany;Denmark;Spain;Finland;France;United Kingdom;Greece;Italy;Japan;Liechtenstein;Luxembourg;Malta;Netherlands;Norway;Portugal;Sweden;</v>
          </cell>
          <cell r="Q3473" t="str">
            <v>Non</v>
          </cell>
          <cell r="R3473" t="str">
            <v/>
          </cell>
          <cell r="S3473" t="str">
            <v>+ 85 ans</v>
          </cell>
          <cell r="T3473" t="str">
            <v>International</v>
          </cell>
          <cell r="U3473" t="str">
            <v>Global</v>
          </cell>
          <cell r="V3473">
            <v>3</v>
          </cell>
          <cell r="W3473" t="str">
            <v>Non</v>
          </cell>
          <cell r="X3473" t="str">
            <v>Cap</v>
          </cell>
          <cell r="AB3473" t="str">
            <v>Non</v>
          </cell>
          <cell r="AC3473" t="str">
            <v>Oui</v>
          </cell>
          <cell r="AD3473">
            <v>0.72</v>
          </cell>
          <cell r="AE3473">
            <v>0.88</v>
          </cell>
        </row>
        <row r="3474">
          <cell r="A3474" t="str">
            <v>LU0010001369</v>
          </cell>
          <cell r="B3474" t="str">
            <v>UBS (Lux) BF CHF P-acc</v>
          </cell>
          <cell r="C3474" t="str">
            <v>Absorption du fonds LU0057954868 UBS (Lux) Medium Term BF CHF P-acc le 07/12/2020, colonne liste : dont 1 historique UBS</v>
          </cell>
          <cell r="D3474">
            <v>3</v>
          </cell>
          <cell r="E3474" t="str">
            <v>FCP</v>
          </cell>
          <cell r="F3474" t="str">
            <v>UBS</v>
          </cell>
          <cell r="G3474" t="str">
            <v>UBS Fund Management (Luxembourg) S.A.</v>
          </cell>
          <cell r="H3474" t="str">
            <v>CHF</v>
          </cell>
          <cell r="I3474" t="str">
            <v>SIX SBI Fgn AAA-BBB TR CHF</v>
          </cell>
          <cell r="J3474" t="str">
            <v>www.ubs.com/funds</v>
          </cell>
          <cell r="K3474" t="str">
            <v>Obligations Devises</v>
          </cell>
          <cell r="L3474" t="str">
            <v>Europe Fonds ouverts  - Obligations CHF</v>
          </cell>
          <cell r="M3474" t="str">
            <v>BBJF</v>
          </cell>
          <cell r="N3474" t="str">
            <v>BBJFB</v>
          </cell>
          <cell r="O3474" t="str">
            <v>Quotidien</v>
          </cell>
          <cell r="P3474" t="str">
            <v>Austria;Switzerland;Germany;Denmark;Spain;Finland;France;United Kingdom;Greece;Italy;Japan;Liechtenstein;Luxembourg;Netherlands;Norway;Portugal;Sweden;</v>
          </cell>
          <cell r="Q3474" t="str">
            <v>Non</v>
          </cell>
          <cell r="R3474" t="str">
            <v/>
          </cell>
          <cell r="S3474" t="str">
            <v>+ 85 ans</v>
          </cell>
          <cell r="T3474" t="str">
            <v>International</v>
          </cell>
          <cell r="U3474" t="str">
            <v>Global</v>
          </cell>
          <cell r="V3474">
            <v>3</v>
          </cell>
          <cell r="W3474" t="str">
            <v>Non</v>
          </cell>
          <cell r="X3474" t="str">
            <v>Cap</v>
          </cell>
          <cell r="AB3474" t="str">
            <v>Non</v>
          </cell>
          <cell r="AC3474" t="str">
            <v>Oui</v>
          </cell>
          <cell r="AD3474">
            <v>0.72</v>
          </cell>
          <cell r="AE3474">
            <v>0.88</v>
          </cell>
        </row>
        <row r="3475">
          <cell r="A3475" t="str">
            <v>LU0033050237</v>
          </cell>
          <cell r="B3475" t="str">
            <v>UBS (Lux) BF EUR Flexible P acc</v>
          </cell>
          <cell r="C3475" t="str">
            <v>colonne liste : dont 1 historique UBS</v>
          </cell>
          <cell r="D3475">
            <v>3</v>
          </cell>
          <cell r="E3475" t="str">
            <v>FCP</v>
          </cell>
          <cell r="F3475" t="str">
            <v>UBS</v>
          </cell>
          <cell r="G3475" t="str">
            <v>UBS Fund Management (Luxembourg) S.A.</v>
          </cell>
          <cell r="H3475" t="str">
            <v>EUR</v>
          </cell>
          <cell r="I3475" t="str">
            <v>BBgBarc Euro Agg 500MM TR EUR</v>
          </cell>
          <cell r="J3475" t="str">
            <v>www.ubs.com/funds</v>
          </cell>
          <cell r="K3475" t="str">
            <v>Obligations Diversifiées EUR</v>
          </cell>
          <cell r="L3475" t="str">
            <v>Europe Fonds ouverts  - Obligations EUR Diversifiées</v>
          </cell>
          <cell r="M3475" t="str">
            <v>BBDA</v>
          </cell>
          <cell r="N3475" t="str">
            <v>BBDAB</v>
          </cell>
          <cell r="O3475" t="str">
            <v>Quotidien</v>
          </cell>
          <cell r="P3475" t="str">
            <v>Austria;Switzerland;Cyprus;Germany;Denmark;Spain;Finland;France;United Kingdom;Greece;Italy;Japan;Liechtenstein;Luxembourg;Malta;Netherlands;Norway;Portugal;Sweden;Taiwan;</v>
          </cell>
          <cell r="Q3475" t="str">
            <v>Non</v>
          </cell>
          <cell r="R3475" t="str">
            <v/>
          </cell>
          <cell r="S3475" t="str">
            <v>+ 85 ans</v>
          </cell>
          <cell r="T3475" t="str">
            <v>International</v>
          </cell>
          <cell r="U3475" t="str">
            <v>Global</v>
          </cell>
          <cell r="V3475">
            <v>4</v>
          </cell>
          <cell r="W3475" t="str">
            <v>Non</v>
          </cell>
          <cell r="X3475" t="str">
            <v>Cap</v>
          </cell>
          <cell r="Y3475" t="str">
            <v>16h00</v>
          </cell>
          <cell r="Z3475" t="str">
            <v>J+3</v>
          </cell>
          <cell r="AB3475" t="str">
            <v>Non</v>
          </cell>
          <cell r="AC3475" t="str">
            <v>Oui</v>
          </cell>
          <cell r="AD3475">
            <v>0.72</v>
          </cell>
          <cell r="AE3475">
            <v>0.97</v>
          </cell>
        </row>
        <row r="3476">
          <cell r="A3476" t="str">
            <v>LU0086177085</v>
          </cell>
          <cell r="B3476" t="str">
            <v>UBS (Lux) BF Euro Hi Yld € P-acc</v>
          </cell>
          <cell r="C3476" t="str">
            <v>colonne liste : dont 1 historique UBS</v>
          </cell>
          <cell r="D3476">
            <v>2</v>
          </cell>
          <cell r="E3476" t="str">
            <v>FCP</v>
          </cell>
          <cell r="F3476" t="str">
            <v>UBS</v>
          </cell>
          <cell r="G3476" t="str">
            <v>UBS Fund Management (Luxembourg) S.A.</v>
          </cell>
          <cell r="H3476" t="str">
            <v>EUR</v>
          </cell>
          <cell r="I3476" t="str">
            <v>BofAML Euro HY 3% Constrained</v>
          </cell>
          <cell r="J3476" t="str">
            <v>www.ubs.com/funds</v>
          </cell>
          <cell r="K3476" t="str">
            <v>Obligations Haut Rendement EUR</v>
          </cell>
          <cell r="L3476" t="str">
            <v>Europe Fonds ouverts  - Obligations EUR Haut Rendement</v>
          </cell>
          <cell r="M3476" t="str">
            <v>BCNA</v>
          </cell>
          <cell r="N3476" t="str">
            <v>BCNAB</v>
          </cell>
          <cell r="O3476" t="str">
            <v>Quotidien</v>
          </cell>
          <cell r="P3476" t="str">
            <v>Austria;Switzerland;Germany;Denmark;Spain;Finland;France;United Kingdom;Greece;Hong Kong;Italy;Liechtenstein;Luxembourg;Malta;Netherlands;Norway;Portugal;Sweden;Taiwan;</v>
          </cell>
          <cell r="Q3476" t="str">
            <v>Non</v>
          </cell>
          <cell r="R3476" t="str">
            <v/>
          </cell>
          <cell r="S3476" t="str">
            <v>+ 85 ans</v>
          </cell>
          <cell r="T3476" t="str">
            <v>International</v>
          </cell>
          <cell r="U3476" t="str">
            <v>Global</v>
          </cell>
          <cell r="V3476">
            <v>4</v>
          </cell>
          <cell r="W3476" t="str">
            <v>Non</v>
          </cell>
          <cell r="X3476" t="str">
            <v>Cap</v>
          </cell>
          <cell r="Y3476" t="str">
            <v>16h00</v>
          </cell>
          <cell r="Z3476" t="str">
            <v>J+3</v>
          </cell>
          <cell r="AB3476" t="str">
            <v>Non</v>
          </cell>
          <cell r="AC3476" t="str">
            <v>Oui</v>
          </cell>
          <cell r="AD3476">
            <v>1.01</v>
          </cell>
          <cell r="AE3476">
            <v>1.33</v>
          </cell>
        </row>
        <row r="3477">
          <cell r="A3477" t="str">
            <v>LU0464250652</v>
          </cell>
          <cell r="B3477" t="str">
            <v>UBS (Lux) BF Full Cycl AsBd$ EURH P acc</v>
          </cell>
          <cell r="C3477" t="str">
            <v>UBS</v>
          </cell>
          <cell r="D3477">
            <v>1</v>
          </cell>
          <cell r="E3477" t="str">
            <v>FCP</v>
          </cell>
          <cell r="F3477" t="str">
            <v>UBS</v>
          </cell>
          <cell r="G3477" t="str">
            <v>UBS Fund Management (Luxembourg) S.A.</v>
          </cell>
          <cell r="H3477" t="str">
            <v>EUR</v>
          </cell>
          <cell r="I3477" t="str">
            <v>JPM Asia Credit TR USD</v>
          </cell>
          <cell r="J3477" t="str">
            <v>www.ubs.com/funds</v>
          </cell>
          <cell r="K3477" t="str">
            <v>Obligations Autres</v>
          </cell>
          <cell r="L3477" t="str">
            <v>Europe Fonds ouverts  - Obligations Autres</v>
          </cell>
          <cell r="M3477" t="str">
            <v>BBFA</v>
          </cell>
          <cell r="N3477" t="str">
            <v>BBFAB</v>
          </cell>
          <cell r="O3477" t="str">
            <v>Quotidien</v>
          </cell>
          <cell r="P3477" t="str">
            <v>Austria;Switzerland;Germany;Spain;Finland;France;United Kingdom;Italy;Liechtenstein;Luxembourg;Netherlands;Sweden;</v>
          </cell>
          <cell r="Q3477" t="str">
            <v>Non</v>
          </cell>
          <cell r="R3477" t="str">
            <v/>
          </cell>
          <cell r="S3477" t="str">
            <v>+ 85 ans</v>
          </cell>
          <cell r="T3477" t="str">
            <v>Asie - Pacifique</v>
          </cell>
          <cell r="U3477" t="str">
            <v>Asia Pacific ex Japan ex Australia</v>
          </cell>
          <cell r="V3477">
            <v>3</v>
          </cell>
          <cell r="W3477" t="str">
            <v>Non</v>
          </cell>
          <cell r="X3477" t="str">
            <v>Cap</v>
          </cell>
          <cell r="Y3477" t="str">
            <v>16h00</v>
          </cell>
          <cell r="Z3477" t="str">
            <v>J+3</v>
          </cell>
          <cell r="AB3477" t="str">
            <v>Non</v>
          </cell>
          <cell r="AC3477" t="str">
            <v>Oui</v>
          </cell>
          <cell r="AD3477">
            <v>1.24</v>
          </cell>
          <cell r="AE3477">
            <v>1.43</v>
          </cell>
        </row>
        <row r="3478">
          <cell r="A3478" t="str">
            <v>LU0464247518</v>
          </cell>
          <cell r="B3478" t="str">
            <v>UBS (Lux) BF Full Cycl AsBd$ SGDH P acc</v>
          </cell>
          <cell r="C3478" t="str">
            <v>colonne liste : dont 1 historique UBS</v>
          </cell>
          <cell r="D3478">
            <v>1</v>
          </cell>
          <cell r="E3478" t="str">
            <v>FCP</v>
          </cell>
          <cell r="F3478" t="str">
            <v>UBS</v>
          </cell>
          <cell r="G3478" t="str">
            <v>UBS Fund Management (Luxembourg) S.A.</v>
          </cell>
          <cell r="H3478" t="str">
            <v>SGD</v>
          </cell>
          <cell r="I3478" t="str">
            <v>JPM Asia Credit TR USD</v>
          </cell>
          <cell r="J3478" t="str">
            <v>www.ubs.com/funds</v>
          </cell>
          <cell r="K3478" t="str">
            <v>Obligations Autres</v>
          </cell>
          <cell r="L3478" t="str">
            <v>Europe Fonds ouverts  - Obligations Autres</v>
          </cell>
          <cell r="M3478" t="str">
            <v>BBFA</v>
          </cell>
          <cell r="N3478" t="str">
            <v>BBFAB</v>
          </cell>
          <cell r="O3478" t="str">
            <v>Quotidien</v>
          </cell>
          <cell r="P3478" t="str">
            <v>Austria;Switzerland;Germany;Spain;Finland;France;United Kingdom;Liechtenstein;Luxembourg;Netherlands;Sweden;</v>
          </cell>
          <cell r="Q3478" t="str">
            <v>Non</v>
          </cell>
          <cell r="R3478" t="str">
            <v/>
          </cell>
          <cell r="S3478" t="str">
            <v>+ 85 ans</v>
          </cell>
          <cell r="T3478" t="str">
            <v>Asie - Pacifique</v>
          </cell>
          <cell r="U3478" t="str">
            <v>Asia Pacific ex Japan ex Australia</v>
          </cell>
          <cell r="V3478">
            <v>3</v>
          </cell>
          <cell r="W3478" t="str">
            <v>Non</v>
          </cell>
          <cell r="X3478" t="str">
            <v>Cap</v>
          </cell>
          <cell r="AB3478" t="str">
            <v>Non</v>
          </cell>
          <cell r="AC3478" t="str">
            <v>Oui</v>
          </cell>
          <cell r="AD3478">
            <v>1.24</v>
          </cell>
          <cell r="AE3478">
            <v>1.43</v>
          </cell>
        </row>
        <row r="3479">
          <cell r="A3479" t="str">
            <v>LU1991433365</v>
          </cell>
          <cell r="B3479" t="str">
            <v>UBS (Lux) BF Global Flex (GBP H) P acc</v>
          </cell>
          <cell r="C3479" t="str">
            <v>Abosrption du support UBS BF GBP P-acc GBP - LU0035346187 le 27/06/2019</v>
          </cell>
          <cell r="D3479">
            <v>3</v>
          </cell>
          <cell r="E3479" t="str">
            <v>FCP</v>
          </cell>
          <cell r="F3479" t="str">
            <v>UBS</v>
          </cell>
          <cell r="G3479" t="str">
            <v>UBS Fund Management (Luxembourg) S.A.</v>
          </cell>
          <cell r="H3479" t="str">
            <v>GBP</v>
          </cell>
          <cell r="I3479" t="str">
            <v>BBgBarc Global Aggregate TR Hdg CHF</v>
          </cell>
          <cell r="J3479" t="str">
            <v>www.ubs.com/funds</v>
          </cell>
          <cell r="K3479" t="str">
            <v>Obligations Internationales couvertes en CBP</v>
          </cell>
          <cell r="L3479" t="str">
            <v>Europe Fonds ouverts  - Obligations Internationales Couvertes en GBP</v>
          </cell>
          <cell r="M3479" t="str">
            <v>BBGC</v>
          </cell>
          <cell r="N3479" t="str">
            <v>BBGCB</v>
          </cell>
          <cell r="O3479" t="str">
            <v>Quotidien</v>
          </cell>
          <cell r="P3479" t="str">
            <v>Austria;Switzerland;Germany;Spain;United Kingdom;Greece;Liechtenstein;Luxembourg;</v>
          </cell>
          <cell r="Q3479" t="str">
            <v>Non</v>
          </cell>
          <cell r="R3479" t="str">
            <v/>
          </cell>
          <cell r="S3479" t="str">
            <v>+ 85 ans</v>
          </cell>
          <cell r="T3479" t="str">
            <v>International</v>
          </cell>
          <cell r="U3479" t="str">
            <v>Global</v>
          </cell>
          <cell r="V3479">
            <v>4</v>
          </cell>
          <cell r="W3479" t="str">
            <v>Non</v>
          </cell>
          <cell r="X3479" t="str">
            <v>Cap</v>
          </cell>
          <cell r="Y3479" t="str">
            <v>15h00</v>
          </cell>
          <cell r="Z3479" t="str">
            <v>J+3</v>
          </cell>
          <cell r="AB3479" t="str">
            <v>Non</v>
          </cell>
          <cell r="AC3479" t="str">
            <v>Oui</v>
          </cell>
          <cell r="AD3479">
            <v>0.95</v>
          </cell>
          <cell r="AE3479">
            <v>1.26</v>
          </cell>
        </row>
        <row r="3480">
          <cell r="A3480" t="str">
            <v>LU0071006638</v>
          </cell>
          <cell r="B3480" t="str">
            <v>UBS (Lux) BF Global Flex P acc</v>
          </cell>
          <cell r="C3480" t="str">
            <v>colonne liste : dont 1 historique UBS</v>
          </cell>
          <cell r="D3480">
            <v>2</v>
          </cell>
          <cell r="E3480" t="str">
            <v>FCP</v>
          </cell>
          <cell r="F3480" t="str">
            <v>UBS</v>
          </cell>
          <cell r="G3480" t="str">
            <v>UBS Fund Management (Luxembourg) S.A.</v>
          </cell>
          <cell r="H3480" t="str">
            <v>CHF</v>
          </cell>
          <cell r="I3480" t="str">
            <v>BBgBarc Global Aggregate TR Hdg CHF</v>
          </cell>
          <cell r="J3480" t="str">
            <v>www.ubs.com/funds</v>
          </cell>
          <cell r="K3480" t="str">
            <v>Obligations Couvertes en Devises</v>
          </cell>
          <cell r="L3480" t="str">
            <v>Europe Fonds ouverts  - Obligations Internationales Couvertes en CHF</v>
          </cell>
          <cell r="M3480" t="str">
            <v>BBJG</v>
          </cell>
          <cell r="N3480" t="str">
            <v>BBJGB</v>
          </cell>
          <cell r="O3480" t="str">
            <v>Quotidien</v>
          </cell>
          <cell r="P3480" t="str">
            <v>Austria;Switzerland;Germany;Denmark;Spain;Finland;France;United Kingdom;Greece;Italy;Liechtenstein;Luxembourg;Netherlands;Norway;Portugal;Sweden;</v>
          </cell>
          <cell r="Q3480" t="str">
            <v>Non</v>
          </cell>
          <cell r="R3480" t="str">
            <v/>
          </cell>
          <cell r="S3480" t="str">
            <v>+ 85 ans</v>
          </cell>
          <cell r="T3480" t="str">
            <v>International</v>
          </cell>
          <cell r="U3480" t="str">
            <v>Global</v>
          </cell>
          <cell r="V3480">
            <v>4</v>
          </cell>
          <cell r="W3480" t="str">
            <v>Non</v>
          </cell>
          <cell r="X3480" t="str">
            <v>Cap</v>
          </cell>
          <cell r="AB3480" t="str">
            <v>Non</v>
          </cell>
          <cell r="AC3480" t="str">
            <v>Oui</v>
          </cell>
          <cell r="AD3480">
            <v>0.91</v>
          </cell>
          <cell r="AE3480">
            <v>1.21</v>
          </cell>
        </row>
        <row r="3481">
          <cell r="A3481" t="str">
            <v>LU2064451730</v>
          </cell>
          <cell r="B3481" t="str">
            <v>UBS (Lux) Bond Fund - GF USD H P acc</v>
          </cell>
          <cell r="D3481">
            <v>2</v>
          </cell>
          <cell r="E3481" t="str">
            <v>FCP</v>
          </cell>
          <cell r="F3481" t="str">
            <v>UBS</v>
          </cell>
          <cell r="G3481" t="str">
            <v>UBS Fund Management (Luxembourg) S.A.</v>
          </cell>
          <cell r="H3481" t="str">
            <v>USD</v>
          </cell>
          <cell r="I3481" t="str">
            <v>BBgBarc Global Aggregate TR Hdg CHF</v>
          </cell>
          <cell r="J3481" t="str">
            <v>www.ubs.com/funds</v>
          </cell>
          <cell r="K3481" t="str">
            <v>Obligations Couvertes en Devises</v>
          </cell>
          <cell r="L3481" t="str">
            <v>Europe Fonds ouverts  - Obligations Internationales Couvertes en USD</v>
          </cell>
          <cell r="M3481" t="str">
            <v>BBJG</v>
          </cell>
          <cell r="N3481" t="str">
            <v>BBJGB</v>
          </cell>
          <cell r="O3481" t="str">
            <v>Quotidien</v>
          </cell>
          <cell r="P3481" t="str">
            <v>Austria;Switzerland;Cyprus;Germany;Spain;France;United Kingdom;Greece;Liechtenstein;Luxembourg;Netherlands;</v>
          </cell>
          <cell r="Q3481" t="str">
            <v>Non</v>
          </cell>
          <cell r="R3481" t="str">
            <v/>
          </cell>
          <cell r="S3481" t="str">
            <v>+ 85 ans</v>
          </cell>
          <cell r="T3481" t="str">
            <v>International</v>
          </cell>
          <cell r="U3481" t="str">
            <v>Global</v>
          </cell>
          <cell r="V3481">
            <v>4</v>
          </cell>
          <cell r="W3481" t="str">
            <v>Non</v>
          </cell>
          <cell r="X3481" t="str">
            <v>Cap</v>
          </cell>
          <cell r="Y3481" t="str">
            <v>15h00</v>
          </cell>
          <cell r="Z3481" t="str">
            <v>J+3</v>
          </cell>
          <cell r="AB3481" t="str">
            <v>Non</v>
          </cell>
          <cell r="AC3481" t="str">
            <v>Oui</v>
          </cell>
          <cell r="AD3481">
            <v>0.95</v>
          </cell>
          <cell r="AE3481">
            <v>1.26</v>
          </cell>
        </row>
        <row r="3482">
          <cell r="A3482" t="str">
            <v>LU0626907397</v>
          </cell>
          <cell r="B3482" t="str">
            <v>UBS (Lux) BS Asian HY $ EURH P-acc</v>
          </cell>
          <cell r="D3482">
            <v>1</v>
          </cell>
          <cell r="E3482" t="str">
            <v>SICAV</v>
          </cell>
          <cell r="F3482" t="str">
            <v>UBS</v>
          </cell>
          <cell r="G3482" t="str">
            <v>UBS Fund Management (Luxembourg) S.A.</v>
          </cell>
          <cell r="H3482" t="str">
            <v>EUR</v>
          </cell>
          <cell r="I3482" t="str">
            <v>JPM ACI Non Investment Grade TR USD</v>
          </cell>
          <cell r="J3482" t="str">
            <v>www.ubs.com/funds</v>
          </cell>
          <cell r="K3482" t="str">
            <v>Obligations Autres</v>
          </cell>
          <cell r="L3482" t="str">
            <v>Europe Fonds ouverts  - Obligations Autres</v>
          </cell>
          <cell r="M3482" t="str">
            <v>BBFA</v>
          </cell>
          <cell r="N3482" t="str">
            <v>BBFAB</v>
          </cell>
          <cell r="O3482" t="str">
            <v>Quotidien</v>
          </cell>
          <cell r="P3482" t="str">
            <v>Austria;Belgium;Switzerland;Germany;Spain;Finland;France;United Kingdom;Greece;Italy;Liechtenstein;Luxembourg;Netherlands;Singapore;</v>
          </cell>
          <cell r="Q3482" t="str">
            <v>Non</v>
          </cell>
          <cell r="R3482" t="str">
            <v/>
          </cell>
          <cell r="S3482" t="str">
            <v>+ 85 ans</v>
          </cell>
          <cell r="T3482" t="str">
            <v>Asie - Pacifique</v>
          </cell>
          <cell r="U3482" t="str">
            <v>Asie Pacifique</v>
          </cell>
          <cell r="V3482">
            <v>4</v>
          </cell>
          <cell r="W3482" t="str">
            <v>Non</v>
          </cell>
          <cell r="X3482" t="str">
            <v>Cap</v>
          </cell>
          <cell r="Y3482" t="str">
            <v>16h00</v>
          </cell>
          <cell r="Z3482" t="str">
            <v>J+3</v>
          </cell>
          <cell r="AB3482" t="str">
            <v>Oui</v>
          </cell>
          <cell r="AC3482" t="str">
            <v>Oui</v>
          </cell>
          <cell r="AD3482">
            <v>1.1599999999999999</v>
          </cell>
          <cell r="AE3482">
            <v>1.51</v>
          </cell>
        </row>
        <row r="3483">
          <cell r="A3483" t="str">
            <v>LU0203937692</v>
          </cell>
          <cell r="B3483" t="str">
            <v>UBS (Lux) BS Convt Glbl € P-acc</v>
          </cell>
          <cell r="C3483" t="str">
            <v>colonne liste : dont 1 historique UBS</v>
          </cell>
          <cell r="D3483">
            <v>2</v>
          </cell>
          <cell r="E3483" t="str">
            <v>SICAV</v>
          </cell>
          <cell r="F3483" t="str">
            <v>UBS</v>
          </cell>
          <cell r="G3483" t="str">
            <v>UBS Fund Management (Luxembourg) S.A.</v>
          </cell>
          <cell r="H3483" t="str">
            <v>EUR</v>
          </cell>
          <cell r="I3483" t="str">
            <v>Refinitiv Gbl Vanilla Hgd CB TR CHF</v>
          </cell>
          <cell r="J3483" t="str">
            <v>www.ubs.com/funds</v>
          </cell>
          <cell r="K3483" t="str">
            <v>Obligations Convertibles Internationales Hedgées</v>
          </cell>
          <cell r="L3483" t="str">
            <v>Europe Fonds ouverts  - Convertibles Internationales Couvertes en EUR</v>
          </cell>
          <cell r="M3483" t="str">
            <v>C00B</v>
          </cell>
          <cell r="N3483" t="str">
            <v>C00BB</v>
          </cell>
          <cell r="O3483" t="str">
            <v>Quotidien</v>
          </cell>
          <cell r="P3483" t="str">
            <v>Austria;Belgium;Switzerland;Germany;Denmark;Spain;Finland;France;United Kingdom;Italy;Liechtenstein;Luxembourg;Netherlands;Norway;Portugal;Sweden;</v>
          </cell>
          <cell r="Q3483" t="str">
            <v>Non</v>
          </cell>
          <cell r="R3483" t="str">
            <v/>
          </cell>
          <cell r="S3483" t="str">
            <v>+ 85 ans</v>
          </cell>
          <cell r="T3483" t="str">
            <v>International</v>
          </cell>
          <cell r="U3483" t="str">
            <v>Global</v>
          </cell>
          <cell r="V3483">
            <v>4</v>
          </cell>
          <cell r="W3483" t="str">
            <v>Non</v>
          </cell>
          <cell r="X3483" t="str">
            <v>Cap</v>
          </cell>
          <cell r="Y3483" t="str">
            <v>16h00</v>
          </cell>
          <cell r="Z3483" t="str">
            <v>J+3</v>
          </cell>
          <cell r="AB3483" t="str">
            <v>Non</v>
          </cell>
          <cell r="AC3483" t="str">
            <v>Oui</v>
          </cell>
          <cell r="AD3483">
            <v>1.44</v>
          </cell>
          <cell r="AE3483">
            <v>1.86</v>
          </cell>
        </row>
        <row r="3484">
          <cell r="A3484" t="str">
            <v>LU0358423738</v>
          </cell>
          <cell r="B3484" t="str">
            <v>UBS (Lux) BS Convt Glbl € Q-acc</v>
          </cell>
          <cell r="D3484">
            <v>1</v>
          </cell>
          <cell r="E3484" t="str">
            <v>SICAV</v>
          </cell>
          <cell r="F3484" t="str">
            <v>UBS</v>
          </cell>
          <cell r="G3484" t="str">
            <v>UBS Fund Management (Luxembourg) S.A.</v>
          </cell>
          <cell r="H3484" t="str">
            <v>EUR</v>
          </cell>
          <cell r="I3484" t="str">
            <v>Refinitiv Gbl Vanilla Hgd CB TR CHF</v>
          </cell>
          <cell r="J3484" t="str">
            <v>www.ubs.com/funds</v>
          </cell>
          <cell r="K3484" t="str">
            <v>Obligations Convertibles Internationales Hedgées</v>
          </cell>
          <cell r="L3484" t="str">
            <v>Europe Fonds ouverts  - Convertibles Internationales Couvertes en EUR</v>
          </cell>
          <cell r="M3484" t="str">
            <v>C00B</v>
          </cell>
          <cell r="N3484" t="str">
            <v>C00BB</v>
          </cell>
          <cell r="O3484" t="str">
            <v>Quotidien</v>
          </cell>
          <cell r="P3484" t="str">
            <v>Austria;Belgium;Switzerland;Germany;Denmark;Spain;Finland;France;United Kingdom;Greece;Italy;Liechtenstein;Luxembourg;Netherlands;Norway;Sweden;</v>
          </cell>
          <cell r="Q3484" t="str">
            <v>Non</v>
          </cell>
          <cell r="R3484" t="str">
            <v/>
          </cell>
          <cell r="S3484" t="str">
            <v>+ 85 ans</v>
          </cell>
          <cell r="T3484" t="str">
            <v>International</v>
          </cell>
          <cell r="U3484" t="str">
            <v>Global</v>
          </cell>
          <cell r="V3484">
            <v>4</v>
          </cell>
          <cell r="W3484" t="str">
            <v>Non</v>
          </cell>
          <cell r="X3484" t="str">
            <v>Cap</v>
          </cell>
          <cell r="Y3484" t="str">
            <v>16h00</v>
          </cell>
          <cell r="Z3484" t="str">
            <v>J+3</v>
          </cell>
          <cell r="AB3484" t="str">
            <v>Non</v>
          </cell>
          <cell r="AC3484" t="str">
            <v>Oui</v>
          </cell>
          <cell r="AD3484">
            <v>0.72</v>
          </cell>
          <cell r="AE3484">
            <v>0.96</v>
          </cell>
        </row>
        <row r="3485">
          <cell r="A3485" t="str">
            <v>LU1679113404</v>
          </cell>
          <cell r="B3485" t="str">
            <v>UBS (Lux) BS Float Rt Inc $ EUR H P-acc</v>
          </cell>
          <cell r="D3485">
            <v>1</v>
          </cell>
          <cell r="E3485" t="str">
            <v>SICAV</v>
          </cell>
          <cell r="F3485" t="str">
            <v>UBS</v>
          </cell>
          <cell r="G3485" t="str">
            <v>UBS Fund Management (Luxembourg) S.A.</v>
          </cell>
          <cell r="H3485" t="str">
            <v>EUR</v>
          </cell>
          <cell r="I3485" t="str">
            <v>Pas d'indice de référence</v>
          </cell>
          <cell r="J3485" t="str">
            <v>www.ubs.com/funds</v>
          </cell>
          <cell r="K3485" t="str">
            <v>Obligations Monde Haut Rendement</v>
          </cell>
          <cell r="L3485" t="str">
            <v>Europe Fonds ouverts  - Obligations Internationales Haut Rendement Couvertes en EUR</v>
          </cell>
          <cell r="M3485" t="str">
            <v>BCOB</v>
          </cell>
          <cell r="N3485" t="str">
            <v>BCOBB</v>
          </cell>
          <cell r="O3485" t="str">
            <v>Quotidien</v>
          </cell>
          <cell r="P3485" t="str">
            <v>Luxembourg</v>
          </cell>
          <cell r="Q3485" t="str">
            <v>Non</v>
          </cell>
          <cell r="R3485" t="str">
            <v/>
          </cell>
          <cell r="S3485" t="str">
            <v>+ 85 ans</v>
          </cell>
          <cell r="T3485" t="str">
            <v>International</v>
          </cell>
          <cell r="U3485" t="str">
            <v>Global</v>
          </cell>
          <cell r="V3485">
            <v>4</v>
          </cell>
          <cell r="W3485" t="str">
            <v>Non</v>
          </cell>
          <cell r="X3485" t="str">
            <v>Cap</v>
          </cell>
          <cell r="Y3485" t="str">
            <v>16h00</v>
          </cell>
          <cell r="Z3485" t="str">
            <v>J+3</v>
          </cell>
          <cell r="AB3485" t="str">
            <v>Non</v>
          </cell>
          <cell r="AC3485" t="str">
            <v>Oui</v>
          </cell>
          <cell r="AD3485">
            <v>1.08</v>
          </cell>
          <cell r="AE3485">
            <v>1.43</v>
          </cell>
        </row>
        <row r="3486">
          <cell r="A3486" t="str">
            <v>LU1991167542</v>
          </cell>
          <cell r="B3486" t="str">
            <v>UBS (Lux) BS Glb S/T Flex $ AUD H P-acc</v>
          </cell>
          <cell r="D3486">
            <v>3</v>
          </cell>
          <cell r="E3486" t="str">
            <v>SICAV</v>
          </cell>
          <cell r="F3486" t="str">
            <v>UBS</v>
          </cell>
          <cell r="G3486" t="str">
            <v>UBS Fund Management (Luxembourg) S.A.</v>
          </cell>
          <cell r="H3486" t="str">
            <v>AUD</v>
          </cell>
          <cell r="I3486" t="str">
            <v>Customized Reference</v>
          </cell>
          <cell r="J3486" t="str">
            <v>www.ubs.com/funds</v>
          </cell>
          <cell r="K3486" t="str">
            <v>Obligations Autres</v>
          </cell>
          <cell r="L3486" t="str">
            <v>Europe Fonds ouverts  - Obligations Autres</v>
          </cell>
          <cell r="M3486" t="str">
            <v>BBFA</v>
          </cell>
          <cell r="N3486" t="str">
            <v>BBFAB</v>
          </cell>
          <cell r="O3486" t="str">
            <v>Quotidien</v>
          </cell>
          <cell r="P3486" t="str">
            <v>Luxembourg</v>
          </cell>
          <cell r="Q3486" t="str">
            <v>Non</v>
          </cell>
          <cell r="R3486" t="str">
            <v/>
          </cell>
          <cell r="S3486" t="str">
            <v>+ 85 ans</v>
          </cell>
          <cell r="T3486" t="str">
            <v>International</v>
          </cell>
          <cell r="U3486" t="str">
            <v>Global</v>
          </cell>
          <cell r="V3486">
            <v>3</v>
          </cell>
          <cell r="W3486" t="str">
            <v>Non</v>
          </cell>
          <cell r="X3486" t="str">
            <v>Cap</v>
          </cell>
          <cell r="Y3486" t="str">
            <v>15h00</v>
          </cell>
          <cell r="Z3486" t="str">
            <v>J+3</v>
          </cell>
          <cell r="AB3486" t="str">
            <v>Non</v>
          </cell>
          <cell r="AC3486" t="str">
            <v>Oui</v>
          </cell>
          <cell r="AD3486">
            <v>0.7</v>
          </cell>
          <cell r="AE3486">
            <v>0.93</v>
          </cell>
        </row>
        <row r="3487">
          <cell r="A3487" t="str">
            <v>LU0706127809</v>
          </cell>
          <cell r="B3487" t="str">
            <v>UBS (Lux) BS Glb S/T Flex $ EUR H P-acc</v>
          </cell>
          <cell r="C3487" t="str">
            <v>Absorption du support LU0057957291 UBS (Lux) Medium Term BF EUR P Acc le 15/12/2020 - colonne liste : dont 1 historique UBS</v>
          </cell>
          <cell r="D3487">
            <v>3</v>
          </cell>
          <cell r="E3487" t="str">
            <v>SICAV</v>
          </cell>
          <cell r="F3487" t="str">
            <v>UBS</v>
          </cell>
          <cell r="G3487" t="str">
            <v>UBS Fund Management (Luxembourg) S.A.</v>
          </cell>
          <cell r="H3487" t="str">
            <v>EUR</v>
          </cell>
          <cell r="I3487" t="str">
            <v>Customized Reference</v>
          </cell>
          <cell r="J3487" t="str">
            <v>www.ubs.com/funds</v>
          </cell>
          <cell r="K3487" t="str">
            <v>Obligations Monde - Couvert EUR</v>
          </cell>
          <cell r="L3487" t="str">
            <v>Europe Fonds ouverts  - Obligations Internationales Couvertes en EUR</v>
          </cell>
          <cell r="M3487" t="str">
            <v>BBJA</v>
          </cell>
          <cell r="N3487" t="str">
            <v>BBJAB</v>
          </cell>
          <cell r="O3487" t="str">
            <v>Quotidien</v>
          </cell>
          <cell r="P3487" t="str">
            <v>Austria;Belgium;Switzerland;Germany;Spain;France;United Kingdom;Italy;Liechtenstein;Luxembourg;Netherlands;Portugal;Sweden;</v>
          </cell>
          <cell r="Q3487" t="str">
            <v>Non</v>
          </cell>
          <cell r="R3487" t="str">
            <v/>
          </cell>
          <cell r="S3487" t="str">
            <v>+ 85 ans</v>
          </cell>
          <cell r="T3487" t="str">
            <v>International</v>
          </cell>
          <cell r="U3487" t="str">
            <v>Global</v>
          </cell>
          <cell r="V3487">
            <v>3</v>
          </cell>
          <cell r="W3487" t="str">
            <v>Non</v>
          </cell>
          <cell r="X3487" t="str">
            <v>Cap</v>
          </cell>
          <cell r="Y3487" t="str">
            <v>16h00</v>
          </cell>
          <cell r="Z3487" t="str">
            <v>J+3</v>
          </cell>
          <cell r="AB3487" t="str">
            <v>Non</v>
          </cell>
          <cell r="AC3487" t="str">
            <v>Oui</v>
          </cell>
          <cell r="AD3487">
            <v>0.7</v>
          </cell>
          <cell r="AE3487">
            <v>0.93</v>
          </cell>
        </row>
        <row r="3488">
          <cell r="A3488" t="str">
            <v>LU0659916679</v>
          </cell>
          <cell r="B3488" t="str">
            <v>UBS (Lux) BS Glb S/T Flex $ USD P-acc</v>
          </cell>
          <cell r="C3488" t="str">
            <v>Absorption du support LU0057957531 UBS (Lux) Medium Term BF USD P Acc le 30/11/2020 - UBS</v>
          </cell>
          <cell r="D3488">
            <v>2</v>
          </cell>
          <cell r="E3488" t="str">
            <v>SICAV</v>
          </cell>
          <cell r="F3488" t="str">
            <v>UBS</v>
          </cell>
          <cell r="G3488" t="str">
            <v>UBS Fund Management (Luxembourg) S.A.</v>
          </cell>
          <cell r="H3488" t="str">
            <v>USD</v>
          </cell>
          <cell r="I3488" t="str">
            <v>Customized Reference</v>
          </cell>
          <cell r="J3488" t="str">
            <v>www.ubs.com/funds</v>
          </cell>
          <cell r="K3488" t="str">
            <v>Obligations Monde - Couvert EUR</v>
          </cell>
          <cell r="L3488" t="str">
            <v>Europe Fonds ouverts  - Obligations Internationales</v>
          </cell>
          <cell r="M3488" t="str">
            <v>BBJA</v>
          </cell>
          <cell r="N3488" t="str">
            <v>BBJAB</v>
          </cell>
          <cell r="O3488" t="str">
            <v>Quotidien</v>
          </cell>
          <cell r="P3488" t="str">
            <v>Austria;Belgium;Switzerland;Germany;Spain;France;United Kingdom;Italy;Liechtenstein;Luxembourg;Netherlands;Portugal;Sweden;</v>
          </cell>
          <cell r="Q3488" t="str">
            <v>Non</v>
          </cell>
          <cell r="R3488" t="str">
            <v/>
          </cell>
          <cell r="S3488" t="str">
            <v>+ 85 ans</v>
          </cell>
          <cell r="T3488" t="str">
            <v>International</v>
          </cell>
          <cell r="U3488" t="str">
            <v>Global</v>
          </cell>
          <cell r="V3488">
            <v>3</v>
          </cell>
          <cell r="W3488" t="str">
            <v>Non</v>
          </cell>
          <cell r="X3488" t="str">
            <v>Cap</v>
          </cell>
          <cell r="AB3488" t="str">
            <v>Non</v>
          </cell>
          <cell r="AC3488" t="str">
            <v>Oui</v>
          </cell>
          <cell r="AD3488">
            <v>0.66</v>
          </cell>
          <cell r="AE3488">
            <v>0.88</v>
          </cell>
        </row>
        <row r="3489">
          <cell r="A3489" t="str">
            <v>LU0891672056</v>
          </cell>
          <cell r="B3489" t="str">
            <v>UBS (Lux) BS Global Dyn $ EUR H P-acc</v>
          </cell>
          <cell r="D3489">
            <v>1</v>
          </cell>
          <cell r="E3489" t="str">
            <v>SICAV</v>
          </cell>
          <cell r="F3489" t="str">
            <v>UBS</v>
          </cell>
          <cell r="G3489" t="str">
            <v>UBS Fund Management (Luxembourg) S.A.</v>
          </cell>
          <cell r="H3489" t="str">
            <v>EUR</v>
          </cell>
          <cell r="I3489" t="str">
            <v>Pas d'indice de référence</v>
          </cell>
          <cell r="J3489" t="str">
            <v>www.ubs.com/funds</v>
          </cell>
          <cell r="K3489" t="str">
            <v>Obligations Internationales couvertes en EUR</v>
          </cell>
          <cell r="L3489" t="str">
            <v>Europe Fonds ouverts  - Obligations Internationales Flexibles Couvertes en EUR</v>
          </cell>
          <cell r="M3489" t="str">
            <v>BBGB</v>
          </cell>
          <cell r="N3489" t="str">
            <v>BBGBB</v>
          </cell>
          <cell r="O3489" t="str">
            <v>Quotidien</v>
          </cell>
          <cell r="P3489" t="str">
            <v>Austria;Belgium;Switzerland;Germany;Spain;Finland;France;United Kingdom;Greece;Italy;Liechtenstein;Luxembourg;Netherlands;Portugal;Sweden;</v>
          </cell>
          <cell r="Q3489" t="str">
            <v>Non</v>
          </cell>
          <cell r="R3489" t="str">
            <v/>
          </cell>
          <cell r="S3489" t="str">
            <v>+ 85 ans</v>
          </cell>
          <cell r="T3489" t="str">
            <v>International</v>
          </cell>
          <cell r="U3489" t="str">
            <v>Global</v>
          </cell>
          <cell r="V3489">
            <v>4</v>
          </cell>
          <cell r="W3489" t="str">
            <v>Non</v>
          </cell>
          <cell r="X3489" t="str">
            <v>Cap</v>
          </cell>
          <cell r="Y3489" t="str">
            <v>15h00</v>
          </cell>
          <cell r="Z3489" t="str">
            <v>J+3</v>
          </cell>
          <cell r="AB3489" t="str">
            <v>Non</v>
          </cell>
          <cell r="AC3489" t="str">
            <v>Oui</v>
          </cell>
          <cell r="AD3489">
            <v>1.1599999999999999</v>
          </cell>
          <cell r="AE3489">
            <v>1.51</v>
          </cell>
        </row>
        <row r="3490">
          <cell r="A3490" t="str">
            <v>LU0151774626</v>
          </cell>
          <cell r="B3490" t="str">
            <v>UBS (Lux) BS Sht TermEURCorpSst€ P-acc</v>
          </cell>
          <cell r="C3490" t="str">
            <v>colonne liste : dont 1 historique UBS</v>
          </cell>
          <cell r="D3490">
            <v>1</v>
          </cell>
          <cell r="E3490" t="str">
            <v>SICAV</v>
          </cell>
          <cell r="F3490" t="str">
            <v>UBS</v>
          </cell>
          <cell r="G3490" t="str">
            <v>UBS Fund Management (Luxembourg) S.A.</v>
          </cell>
          <cell r="H3490" t="str">
            <v>EUR</v>
          </cell>
          <cell r="I3490" t="str">
            <v>BBgBarc Euro C500 1-3 Yr TR EUR</v>
          </cell>
          <cell r="J3490" t="str">
            <v>www.ubs.com/funds</v>
          </cell>
          <cell r="K3490" t="str">
            <v>Obligations Diversifiés EUR - Court terme</v>
          </cell>
          <cell r="L3490" t="str">
            <v>Europe Fonds ouverts  - Obligations EUR Emprunts Privés Court Terme</v>
          </cell>
          <cell r="M3490" t="str">
            <v>BBCA</v>
          </cell>
          <cell r="N3490" t="str">
            <v>BBCAB</v>
          </cell>
          <cell r="O3490" t="str">
            <v>Quotidien</v>
          </cell>
          <cell r="P3490" t="str">
            <v>Austria;Belgium;Switzerland;Germany;Denmark;Spain;Finland;France;United Kingdom;Italy;Liechtenstein;Luxembourg;Netherlands;Norway;Portugal;Sweden;</v>
          </cell>
          <cell r="Q3490" t="str">
            <v>Non</v>
          </cell>
          <cell r="R3490" t="str">
            <v/>
          </cell>
          <cell r="S3490" t="str">
            <v>+ 85 ans</v>
          </cell>
          <cell r="T3490" t="str">
            <v>International</v>
          </cell>
          <cell r="U3490" t="str">
            <v>Global</v>
          </cell>
          <cell r="V3490">
            <v>2</v>
          </cell>
          <cell r="W3490" t="str">
            <v>Non</v>
          </cell>
          <cell r="X3490" t="str">
            <v>Cap</v>
          </cell>
          <cell r="Y3490" t="str">
            <v>16h00</v>
          </cell>
          <cell r="Z3490" t="str">
            <v>J+5</v>
          </cell>
          <cell r="AB3490" t="str">
            <v>Oui</v>
          </cell>
          <cell r="AC3490" t="str">
            <v>Oui</v>
          </cell>
          <cell r="AD3490">
            <v>0.72</v>
          </cell>
          <cell r="AE3490">
            <v>0.87</v>
          </cell>
        </row>
        <row r="3491">
          <cell r="A3491" t="str">
            <v>LU0172069584</v>
          </cell>
          <cell r="B3491" t="str">
            <v>UBS (Lux) BS USD Corp $ P-acc</v>
          </cell>
          <cell r="C3491" t="str">
            <v>colonne liste : dont 1 historique UBS</v>
          </cell>
          <cell r="D3491">
            <v>2</v>
          </cell>
          <cell r="E3491" t="str">
            <v>SICAV</v>
          </cell>
          <cell r="F3491" t="str">
            <v>UBS</v>
          </cell>
          <cell r="G3491" t="str">
            <v>UBS Fund Management (Luxembourg) S.A.</v>
          </cell>
          <cell r="H3491" t="str">
            <v>USD</v>
          </cell>
          <cell r="I3491" t="str">
            <v>BBgBarc US Corp Bond TR USD</v>
          </cell>
          <cell r="J3491" t="str">
            <v>www.ubs.com/funds</v>
          </cell>
          <cell r="K3491" t="str">
            <v>Emprunts Privés USD</v>
          </cell>
          <cell r="L3491" t="str">
            <v>Europe Fonds ouverts  - Obligations USD Emprunts Privés</v>
          </cell>
          <cell r="M3491" t="str">
            <v>BCLC</v>
          </cell>
          <cell r="N3491" t="str">
            <v>BCLCB</v>
          </cell>
          <cell r="O3491" t="str">
            <v>Quotidien</v>
          </cell>
          <cell r="P3491" t="str">
            <v>Austria;Belgium;Switzerland;Germany;Denmark;Spain;Finland;France;United Kingdom;Italy;Japan;South Korea;Liechtenstein;Luxembourg;Malta;Netherlands;Norway;Portugal;Sweden;</v>
          </cell>
          <cell r="Q3491" t="str">
            <v>Non</v>
          </cell>
          <cell r="R3491" t="str">
            <v/>
          </cell>
          <cell r="S3491" t="str">
            <v>+ 85 ans</v>
          </cell>
          <cell r="T3491" t="str">
            <v>International</v>
          </cell>
          <cell r="U3491" t="str">
            <v>Global</v>
          </cell>
          <cell r="V3491">
            <v>4</v>
          </cell>
          <cell r="W3491" t="str">
            <v>Non</v>
          </cell>
          <cell r="X3491" t="str">
            <v>Cap</v>
          </cell>
          <cell r="Y3491" t="str">
            <v>16h00</v>
          </cell>
          <cell r="Z3491" t="str">
            <v>J+3</v>
          </cell>
          <cell r="AB3491" t="str">
            <v>Oui</v>
          </cell>
          <cell r="AC3491" t="str">
            <v>Oui</v>
          </cell>
          <cell r="AD3491">
            <v>0.91</v>
          </cell>
          <cell r="AE3491">
            <v>1.2</v>
          </cell>
        </row>
        <row r="3492">
          <cell r="A3492" t="str">
            <v>LU0070848972</v>
          </cell>
          <cell r="B3492" t="str">
            <v>UBS (Lux) BS USD High Yield $ P acc</v>
          </cell>
          <cell r="D3492">
            <v>2</v>
          </cell>
          <cell r="E3492" t="str">
            <v>SICAV</v>
          </cell>
          <cell r="F3492" t="str">
            <v>UBS</v>
          </cell>
          <cell r="G3492" t="str">
            <v>UBS Fund Management (Luxembourg) S.A.</v>
          </cell>
          <cell r="H3492" t="str">
            <v>USD</v>
          </cell>
          <cell r="I3492" t="str">
            <v>Pas d'indice de référence</v>
          </cell>
          <cell r="J3492" t="str">
            <v>www.ubs.com/funds</v>
          </cell>
          <cell r="K3492" t="str">
            <v>Obligations USD Haut Rendement</v>
          </cell>
          <cell r="L3492" t="str">
            <v>Europe Fonds ouverts  - Obligations USD Haut Rendement</v>
          </cell>
          <cell r="M3492" t="str">
            <v>BCPC</v>
          </cell>
          <cell r="N3492" t="str">
            <v>BCPCB</v>
          </cell>
          <cell r="O3492" t="str">
            <v>Quotidien</v>
          </cell>
          <cell r="P3492" t="str">
            <v>Austria;Belgium;Switzerland;Germany;Denmark;Spain;Finland;France;United Kingdom;Italy;Japan;South Korea;Liechtenstein;Luxembourg;Malta;Netherlands;Norway;Portugal;Sweden;Taiwan;</v>
          </cell>
          <cell r="Q3492" t="str">
            <v>Non</v>
          </cell>
          <cell r="R3492" t="str">
            <v/>
          </cell>
          <cell r="S3492" t="str">
            <v>+ 85 ans</v>
          </cell>
          <cell r="T3492" t="str">
            <v>International</v>
          </cell>
          <cell r="U3492" t="str">
            <v>Global</v>
          </cell>
          <cell r="V3492">
            <v>4</v>
          </cell>
          <cell r="W3492" t="str">
            <v>Non</v>
          </cell>
          <cell r="X3492" t="str">
            <v>Cap</v>
          </cell>
          <cell r="AB3492" t="str">
            <v>Non</v>
          </cell>
          <cell r="AC3492" t="str">
            <v>Oui</v>
          </cell>
          <cell r="AD3492">
            <v>1.01</v>
          </cell>
          <cell r="AE3492">
            <v>1.34</v>
          </cell>
        </row>
        <row r="3493">
          <cell r="A3493" t="str">
            <v>LU0566797311</v>
          </cell>
          <cell r="B3493" t="str">
            <v>UBS (Lux) BS USD High Yield $ P CHF Hdg</v>
          </cell>
          <cell r="C3493" t="str">
            <v>colonne liste : dont 1 historique UBS</v>
          </cell>
          <cell r="D3493">
            <v>2</v>
          </cell>
          <cell r="E3493" t="str">
            <v>SICAV</v>
          </cell>
          <cell r="F3493" t="str">
            <v>UBS</v>
          </cell>
          <cell r="G3493" t="str">
            <v>UBS Fund Management (Luxembourg) S.A.</v>
          </cell>
          <cell r="H3493" t="str">
            <v>CHF</v>
          </cell>
          <cell r="I3493" t="str">
            <v>Pas d'indice de référence</v>
          </cell>
          <cell r="J3493" t="str">
            <v>www.ubs.com/funds</v>
          </cell>
          <cell r="K3493" t="str">
            <v>Obligations Autres</v>
          </cell>
          <cell r="L3493" t="str">
            <v>Europe Fonds ouverts  - Obligations Autres</v>
          </cell>
          <cell r="M3493" t="str">
            <v>BBFA</v>
          </cell>
          <cell r="N3493" t="str">
            <v>BBFAB</v>
          </cell>
          <cell r="O3493" t="str">
            <v>Quotidien</v>
          </cell>
          <cell r="P3493" t="str">
            <v>Austria;Switzerland;Germany;Spain;Finland;France;United Kingdom;Italy;Liechtenstein;Luxembourg;Malta;Netherlands;Norway;Sweden;</v>
          </cell>
          <cell r="Q3493" t="str">
            <v>Non</v>
          </cell>
          <cell r="R3493" t="str">
            <v/>
          </cell>
          <cell r="S3493" t="str">
            <v>+ 85 ans</v>
          </cell>
          <cell r="T3493" t="str">
            <v>International</v>
          </cell>
          <cell r="U3493" t="str">
            <v>Global</v>
          </cell>
          <cell r="V3493">
            <v>4</v>
          </cell>
          <cell r="W3493" t="str">
            <v>Non</v>
          </cell>
          <cell r="X3493" t="str">
            <v>Cap</v>
          </cell>
          <cell r="AB3493" t="str">
            <v>Non</v>
          </cell>
          <cell r="AC3493" t="str">
            <v>Oui</v>
          </cell>
          <cell r="AD3493">
            <v>1.05</v>
          </cell>
          <cell r="AE3493">
            <v>1.39</v>
          </cell>
        </row>
        <row r="3494">
          <cell r="A3494" t="str">
            <v>LU0055660707</v>
          </cell>
          <cell r="B3494" t="str">
            <v>UBS (Lux) EEF Global S/T $ P-acc</v>
          </cell>
          <cell r="D3494">
            <v>1</v>
          </cell>
          <cell r="E3494" t="str">
            <v>FCP</v>
          </cell>
          <cell r="F3494" t="str">
            <v>UBS</v>
          </cell>
          <cell r="G3494" t="str">
            <v>UBS Fund Management (Luxembourg) S.A.</v>
          </cell>
          <cell r="H3494" t="str">
            <v>USD</v>
          </cell>
          <cell r="I3494" t="str">
            <v>Pas d'indice de référence</v>
          </cell>
          <cell r="J3494" t="str">
            <v>www.ubs.com/funds</v>
          </cell>
          <cell r="K3494" t="str">
            <v>Obligations Marchés Emergents - Devise locale</v>
          </cell>
          <cell r="L3494" t="str">
            <v>Europe Fonds ouverts  - Obligations Marchés Emergents Devise Locale</v>
          </cell>
          <cell r="M3494" t="str">
            <v>BDRC</v>
          </cell>
          <cell r="N3494" t="str">
            <v>BDRCB</v>
          </cell>
          <cell r="O3494" t="str">
            <v>Quotidien</v>
          </cell>
          <cell r="P3494" t="str">
            <v>Austria;Switzerland;Germany;Denmark;Spain;France;United Kingdom;Italy;Liechtenstein;Luxembourg;Netherlands;Taiwan;</v>
          </cell>
          <cell r="Q3494" t="str">
            <v>Non</v>
          </cell>
          <cell r="R3494" t="str">
            <v/>
          </cell>
          <cell r="S3494" t="str">
            <v>+ 85 ans</v>
          </cell>
          <cell r="T3494" t="str">
            <v>Marchés Emergents</v>
          </cell>
          <cell r="U3494" t="str">
            <v>Global Emerging Mkts</v>
          </cell>
          <cell r="V3494">
            <v>4</v>
          </cell>
          <cell r="W3494" t="str">
            <v>Non</v>
          </cell>
          <cell r="X3494" t="str">
            <v>Cap</v>
          </cell>
          <cell r="Y3494" t="str">
            <v>16h00</v>
          </cell>
          <cell r="AB3494" t="str">
            <v>Non</v>
          </cell>
          <cell r="AC3494" t="str">
            <v>Oui</v>
          </cell>
          <cell r="AD3494">
            <v>0.96</v>
          </cell>
          <cell r="AE3494">
            <v>1.27</v>
          </cell>
        </row>
        <row r="3495">
          <cell r="A3495" t="str">
            <v>LU0069152568</v>
          </cell>
          <cell r="B3495" t="str">
            <v>UBS (Lux) EF Biotech (USD) P-acc</v>
          </cell>
          <cell r="C3495" t="str">
            <v>colonne liste : dont 1 historique UBS</v>
          </cell>
          <cell r="D3495">
            <v>1</v>
          </cell>
          <cell r="E3495" t="str">
            <v>FCP</v>
          </cell>
          <cell r="F3495" t="str">
            <v>UBS</v>
          </cell>
          <cell r="G3495" t="str">
            <v>UBS Fund Management (Luxembourg) S.A.</v>
          </cell>
          <cell r="H3495" t="str">
            <v>USD</v>
          </cell>
          <cell r="I3495" t="str">
            <v>MSCI US IMI/Biotechnology NR USD</v>
          </cell>
          <cell r="J3495" t="str">
            <v>www.ubs.com/funds</v>
          </cell>
          <cell r="K3495" t="str">
            <v>Secteur Biotechnologie</v>
          </cell>
          <cell r="L3495" t="str">
            <v>Europe Fonds ouverts  - Actions Secteur Biotechnologie</v>
          </cell>
          <cell r="M3495" t="str">
            <v>G0C0</v>
          </cell>
          <cell r="N3495" t="str">
            <v>G0C0B</v>
          </cell>
          <cell r="O3495" t="str">
            <v>Quotidien</v>
          </cell>
          <cell r="P3495" t="str">
            <v>Austria;Switzerland;Cyprus;Germany;Denmark;Spain;Finland;France;United Kingdom;Greece;Italy;Liechtenstein;Luxembourg;Netherlands;Norway;Portugal;Sweden;Taiwan;</v>
          </cell>
          <cell r="Q3495" t="str">
            <v>Non</v>
          </cell>
          <cell r="R3495" t="str">
            <v>non résident</v>
          </cell>
          <cell r="S3495" t="str">
            <v/>
          </cell>
          <cell r="T3495" t="str">
            <v>International</v>
          </cell>
          <cell r="U3495" t="str">
            <v>Global</v>
          </cell>
          <cell r="V3495">
            <v>7</v>
          </cell>
          <cell r="W3495" t="str">
            <v>Non</v>
          </cell>
          <cell r="X3495" t="str">
            <v>Cap</v>
          </cell>
          <cell r="Y3495" t="str">
            <v>16h00</v>
          </cell>
          <cell r="Z3495" t="str">
            <v>J+3</v>
          </cell>
          <cell r="AB3495" t="str">
            <v>Oui</v>
          </cell>
          <cell r="AC3495" t="str">
            <v>Oui</v>
          </cell>
          <cell r="AD3495">
            <v>1.63</v>
          </cell>
          <cell r="AE3495">
            <v>2.1</v>
          </cell>
        </row>
        <row r="3496">
          <cell r="A3496" t="str">
            <v>LU2000522420</v>
          </cell>
          <cell r="B3496" t="str">
            <v>UBS (Lux) EF China Oppo(USD) P EUR H acc</v>
          </cell>
          <cell r="D3496">
            <v>1</v>
          </cell>
          <cell r="E3496" t="str">
            <v>FCP</v>
          </cell>
          <cell r="F3496" t="str">
            <v>UBS</v>
          </cell>
          <cell r="G3496" t="str">
            <v>UBS Fund Management (Luxembourg) S.A.</v>
          </cell>
          <cell r="H3496" t="str">
            <v>EUR</v>
          </cell>
          <cell r="I3496" t="str">
            <v>MSCI China 10/40 NR USD</v>
          </cell>
          <cell r="J3496" t="str">
            <v>www.ubs.com/funds</v>
          </cell>
          <cell r="K3496" t="str">
            <v>Actions autres</v>
          </cell>
          <cell r="L3496" t="str">
            <v>Europe Fonds ouverts  - Autres actions</v>
          </cell>
          <cell r="M3496" t="str">
            <v>FTZZ</v>
          </cell>
          <cell r="N3496" t="str">
            <v>FTZZB</v>
          </cell>
          <cell r="O3496" t="str">
            <v>Quotidien</v>
          </cell>
          <cell r="P3496" t="str">
            <v>Austria;Switzerland;Germany;Spain;Finland;France;United Kingdom;Greece;Italy;Liechtenstein;Luxembourg;Netherlands;Sweden;</v>
          </cell>
          <cell r="Q3496" t="str">
            <v>Non</v>
          </cell>
          <cell r="R3496" t="str">
            <v/>
          </cell>
          <cell r="S3496" t="str">
            <v/>
          </cell>
          <cell r="T3496" t="str">
            <v>Chine</v>
          </cell>
          <cell r="U3496" t="str">
            <v>Chine</v>
          </cell>
          <cell r="V3496">
            <v>6</v>
          </cell>
          <cell r="W3496" t="str">
            <v>Non</v>
          </cell>
          <cell r="X3496" t="str">
            <v>Cap</v>
          </cell>
          <cell r="Y3496" t="str">
            <v>16h00</v>
          </cell>
          <cell r="Z3496" t="str">
            <v>J+3</v>
          </cell>
          <cell r="AB3496" t="str">
            <v>Oui</v>
          </cell>
          <cell r="AC3496" t="str">
            <v>Oui</v>
          </cell>
          <cell r="AD3496">
            <v>1.91</v>
          </cell>
          <cell r="AE3496">
            <v>2.4500000000000002</v>
          </cell>
        </row>
        <row r="3497">
          <cell r="A3497" t="str">
            <v>LU0067412154</v>
          </cell>
          <cell r="B3497" t="str">
            <v>UBS (Lux) EF China Oppo(USD) P USD acc</v>
          </cell>
          <cell r="C3497" t="str">
            <v>colonne liste : dont 1 historique UBS</v>
          </cell>
          <cell r="D3497">
            <v>1</v>
          </cell>
          <cell r="E3497" t="str">
            <v>FCP</v>
          </cell>
          <cell r="F3497" t="str">
            <v>UBS</v>
          </cell>
          <cell r="G3497" t="str">
            <v>UBS Fund Management (Luxembourg) S.A.</v>
          </cell>
          <cell r="H3497" t="str">
            <v>USD</v>
          </cell>
          <cell r="I3497" t="str">
            <v>MSCI China 10/40 NR USD</v>
          </cell>
          <cell r="J3497" t="str">
            <v>www.ubs.com/funds</v>
          </cell>
          <cell r="K3497" t="str">
            <v>Actions Chine</v>
          </cell>
          <cell r="L3497" t="str">
            <v>Europe Fonds ouverts  - Actions Chine</v>
          </cell>
          <cell r="M3497" t="str">
            <v>FKD0</v>
          </cell>
          <cell r="N3497" t="str">
            <v>FKD0B</v>
          </cell>
          <cell r="O3497" t="str">
            <v>Quotidien</v>
          </cell>
          <cell r="P3497" t="str">
            <v>Austria;Switzerland;Germany;Denmark;Spain;Finland;France;United Kingdom;Greece;Hong Kong;Italy;Liechtenstein;Luxembourg;Netherlands;Norway;Portugal;Singapore;Sweden;Taiwan;</v>
          </cell>
          <cell r="Q3497" t="str">
            <v>Non</v>
          </cell>
          <cell r="R3497" t="str">
            <v/>
          </cell>
          <cell r="S3497" t="str">
            <v/>
          </cell>
          <cell r="T3497" t="str">
            <v>Chine</v>
          </cell>
          <cell r="U3497" t="str">
            <v>Chine</v>
          </cell>
          <cell r="V3497">
            <v>6</v>
          </cell>
          <cell r="W3497" t="str">
            <v>Non</v>
          </cell>
          <cell r="X3497" t="str">
            <v>Cap</v>
          </cell>
          <cell r="Y3497" t="str">
            <v>16h00</v>
          </cell>
          <cell r="Z3497" t="str">
            <v>J+3</v>
          </cell>
          <cell r="AB3497" t="str">
            <v>Oui</v>
          </cell>
          <cell r="AC3497" t="str">
            <v>Oui</v>
          </cell>
          <cell r="AD3497">
            <v>1.87</v>
          </cell>
          <cell r="AE3497">
            <v>2.4</v>
          </cell>
        </row>
        <row r="3498">
          <cell r="A3498" t="str">
            <v>LU0085870433</v>
          </cell>
          <cell r="B3498" t="str">
            <v>UBS (Lux) EF Euro CountrsOppSust€P</v>
          </cell>
          <cell r="D3498">
            <v>4</v>
          </cell>
          <cell r="E3498" t="str">
            <v>FCP</v>
          </cell>
          <cell r="F3498" t="str">
            <v>UBS</v>
          </cell>
          <cell r="G3498" t="str">
            <v>UBS Fund Management (Luxembourg) S.A.</v>
          </cell>
          <cell r="H3498" t="str">
            <v>EUR</v>
          </cell>
          <cell r="I3498" t="str">
            <v>MSCI EMU NR EUR</v>
          </cell>
          <cell r="J3498" t="str">
            <v>www.ubs.com/funds</v>
          </cell>
          <cell r="K3498" t="str">
            <v>Actions Zone Euro Grandes Capitalisations</v>
          </cell>
          <cell r="L3498" t="str">
            <v>Europe Fonds ouverts  - Actions Zone Euro Grandes Cap.</v>
          </cell>
          <cell r="M3498" t="str">
            <v>FBAA</v>
          </cell>
          <cell r="N3498" t="str">
            <v>FBAAB</v>
          </cell>
          <cell r="O3498" t="str">
            <v>Quotidien</v>
          </cell>
          <cell r="P3498" t="str">
            <v>Austria;Switzerland;Cyprus;Germany;Denmark;Spain;Finland;France;United Kingdom;Greece;Hong Kong;Italy;Liechtenstein;Luxembourg;Netherlands;Norway;Portugal;Sweden;</v>
          </cell>
          <cell r="Q3498" t="str">
            <v>Non</v>
          </cell>
          <cell r="R3498" t="str">
            <v/>
          </cell>
          <cell r="S3498" t="str">
            <v/>
          </cell>
          <cell r="T3498" t="str">
            <v>Zone Euro</v>
          </cell>
          <cell r="U3498" t="str">
            <v>Euroland</v>
          </cell>
          <cell r="V3498">
            <v>6</v>
          </cell>
          <cell r="W3498" t="str">
            <v>Non</v>
          </cell>
          <cell r="X3498" t="str">
            <v>Cap</v>
          </cell>
          <cell r="Y3498" t="str">
            <v>16h00</v>
          </cell>
          <cell r="Z3498" t="str">
            <v>J+3</v>
          </cell>
          <cell r="AB3498" t="str">
            <v>Oui</v>
          </cell>
          <cell r="AC3498" t="str">
            <v>Oui</v>
          </cell>
          <cell r="AD3498">
            <v>1.44</v>
          </cell>
          <cell r="AE3498">
            <v>1.8</v>
          </cell>
        </row>
        <row r="3499">
          <cell r="A3499" t="str">
            <v>LU0076532638</v>
          </cell>
          <cell r="B3499" t="str">
            <v>UBS (Lux) EF Glb Sust (USD) P-acc</v>
          </cell>
          <cell r="C3499" t="str">
            <v>colonne liste : dont 1 historique UBS</v>
          </cell>
          <cell r="D3499">
            <v>2</v>
          </cell>
          <cell r="E3499" t="str">
            <v>FCP</v>
          </cell>
          <cell r="F3499" t="str">
            <v>UBS</v>
          </cell>
          <cell r="G3499" t="str">
            <v>UBS Fund Management (Luxembourg) S.A.</v>
          </cell>
          <cell r="H3499" t="str">
            <v>USD</v>
          </cell>
          <cell r="I3499" t="str">
            <v>MSCI World NR EUR</v>
          </cell>
          <cell r="J3499" t="str">
            <v>www.ubs.com/funds</v>
          </cell>
          <cell r="K3499" t="str">
            <v>Actions International Grandes Capitalisations Mixte</v>
          </cell>
          <cell r="L3499" t="str">
            <v>Europe Fonds ouverts  - Actions Internationales Gdes Cap. Mixte</v>
          </cell>
          <cell r="M3499" t="str">
            <v>FEAD</v>
          </cell>
          <cell r="N3499" t="str">
            <v>FEADB</v>
          </cell>
          <cell r="O3499" t="str">
            <v>Quotidien</v>
          </cell>
          <cell r="P3499" t="str">
            <v>Austria;Switzerland;Germany;Denmark;Spain;Finland;France;United Kingdom;Greece;Italy;Liechtenstein;Luxembourg;Netherlands;Norway;Portugal;Sweden;</v>
          </cell>
          <cell r="Q3499" t="str">
            <v>Non</v>
          </cell>
          <cell r="R3499" t="str">
            <v/>
          </cell>
          <cell r="S3499" t="str">
            <v/>
          </cell>
          <cell r="T3499" t="str">
            <v>International</v>
          </cell>
          <cell r="U3499" t="str">
            <v>Global</v>
          </cell>
          <cell r="V3499">
            <v>6</v>
          </cell>
          <cell r="W3499" t="str">
            <v>Non</v>
          </cell>
          <cell r="X3499" t="str">
            <v>Cap</v>
          </cell>
          <cell r="Y3499" t="str">
            <v>16h00</v>
          </cell>
          <cell r="Z3499" t="str">
            <v>J+3</v>
          </cell>
          <cell r="AB3499" t="str">
            <v>Oui</v>
          </cell>
          <cell r="AC3499" t="str">
            <v>Oui</v>
          </cell>
          <cell r="AD3499">
            <v>1.63</v>
          </cell>
          <cell r="AE3499">
            <v>1.8</v>
          </cell>
        </row>
        <row r="3500">
          <cell r="A3500" t="str">
            <v>LU0072913022</v>
          </cell>
          <cell r="B3500" t="str">
            <v>UBS (Lux) EF Greater China (USD) P</v>
          </cell>
          <cell r="C3500" t="str">
            <v>colonne liste : dont 1 historique UBS</v>
          </cell>
          <cell r="D3500">
            <v>2</v>
          </cell>
          <cell r="E3500" t="str">
            <v>FCP</v>
          </cell>
          <cell r="F3500" t="str">
            <v>UBS</v>
          </cell>
          <cell r="G3500" t="str">
            <v>UBS Fund Management (Luxembourg) S.A.</v>
          </cell>
          <cell r="H3500" t="str">
            <v>USD</v>
          </cell>
          <cell r="I3500" t="str">
            <v>UBS Greater China</v>
          </cell>
          <cell r="J3500" t="str">
            <v>www.ubs.com/funds</v>
          </cell>
          <cell r="K3500" t="str">
            <v>Actions Grande Chine</v>
          </cell>
          <cell r="L3500" t="str">
            <v>Europe Fonds ouverts  - Actions Grande Chine</v>
          </cell>
          <cell r="M3500" t="str">
            <v>FKC0</v>
          </cell>
          <cell r="N3500" t="str">
            <v>FKC0B</v>
          </cell>
          <cell r="O3500" t="str">
            <v>Quotidien</v>
          </cell>
          <cell r="P3500" t="str">
            <v>Austria;Switzerland;Cyprus;Germany;Denmark;Spain;Finland;France;United Kingdom;Greece;Hong Kong;Italy;Japan;Liechtenstein;Luxembourg;Netherlands;Norway;Portugal;Singapore;Sweden;Taiwan;</v>
          </cell>
          <cell r="Q3500" t="str">
            <v>Non</v>
          </cell>
          <cell r="R3500" t="str">
            <v/>
          </cell>
          <cell r="S3500" t="str">
            <v/>
          </cell>
          <cell r="T3500" t="str">
            <v>Chine</v>
          </cell>
          <cell r="U3500" t="str">
            <v>China (Greater)</v>
          </cell>
          <cell r="V3500">
            <v>6</v>
          </cell>
          <cell r="W3500" t="str">
            <v>Non</v>
          </cell>
          <cell r="X3500" t="str">
            <v>Cap</v>
          </cell>
          <cell r="Y3500" t="str">
            <v>16h00</v>
          </cell>
          <cell r="Z3500" t="str">
            <v>J+3</v>
          </cell>
          <cell r="AB3500" t="str">
            <v>Oui</v>
          </cell>
          <cell r="AC3500" t="str">
            <v>Oui</v>
          </cell>
          <cell r="AD3500">
            <v>1.87</v>
          </cell>
          <cell r="AE3500">
            <v>2.4</v>
          </cell>
        </row>
        <row r="3501">
          <cell r="A3501" t="str">
            <v>LU0085953304</v>
          </cell>
          <cell r="B3501" t="str">
            <v>UBS(Lux)EF Sust Hlth Trnsfm $ P</v>
          </cell>
          <cell r="C3501" t="str">
            <v>UBS</v>
          </cell>
          <cell r="D3501">
            <v>1</v>
          </cell>
          <cell r="E3501" t="str">
            <v>FCP</v>
          </cell>
          <cell r="F3501" t="str">
            <v>UBS</v>
          </cell>
          <cell r="G3501" t="str">
            <v>UBS Fund Management (Luxembourg) S.A.</v>
          </cell>
          <cell r="H3501" t="str">
            <v>USD</v>
          </cell>
          <cell r="I3501" t="str">
            <v>MSCI World/Health Care NR USD</v>
          </cell>
          <cell r="J3501" t="str">
            <v>www.ubs.com/funds</v>
          </cell>
          <cell r="K3501" t="str">
            <v>Secteur Santé</v>
          </cell>
          <cell r="L3501" t="str">
            <v>Europe Fonds ouverts  - Actions Secteur Santé</v>
          </cell>
          <cell r="M3501" t="str">
            <v>G0P0</v>
          </cell>
          <cell r="N3501" t="str">
            <v>G0P0B</v>
          </cell>
          <cell r="O3501" t="str">
            <v>Quotidien</v>
          </cell>
          <cell r="P3501" t="str">
            <v>Austria;Switzerland;Cyprus;Germany;Denmark;Spain;Finland;France;United Kingdom;Greece;Italy;Japan;Liechtenstein;Luxembourg;Netherlands;Norway;Portugal;Sweden;Taiwan;</v>
          </cell>
          <cell r="Q3501" t="str">
            <v>Non</v>
          </cell>
          <cell r="R3501" t="str">
            <v/>
          </cell>
          <cell r="S3501" t="str">
            <v/>
          </cell>
          <cell r="T3501" t="str">
            <v>International</v>
          </cell>
          <cell r="U3501" t="str">
            <v>Global</v>
          </cell>
          <cell r="V3501">
            <v>6</v>
          </cell>
          <cell r="W3501" t="str">
            <v>Non</v>
          </cell>
          <cell r="X3501" t="str">
            <v>Cap</v>
          </cell>
          <cell r="Y3501" t="str">
            <v>16h00</v>
          </cell>
          <cell r="Z3501" t="str">
            <v>J+3</v>
          </cell>
          <cell r="AB3501" t="str">
            <v>Oui</v>
          </cell>
          <cell r="AC3501" t="str">
            <v>Oui</v>
          </cell>
          <cell r="AD3501">
            <v>1.63</v>
          </cell>
          <cell r="AE3501">
            <v>1.79</v>
          </cell>
        </row>
        <row r="3502">
          <cell r="A3502" t="str">
            <v>LU0098994485</v>
          </cell>
          <cell r="B3502" t="str">
            <v>UBS (Lux) EF Japan (JPY) P</v>
          </cell>
          <cell r="C3502" t="str">
            <v>colonne liste : dont 1 historique UBS</v>
          </cell>
          <cell r="D3502">
            <v>2</v>
          </cell>
          <cell r="E3502" t="str">
            <v>FCP</v>
          </cell>
          <cell r="F3502" t="str">
            <v>UBS</v>
          </cell>
          <cell r="G3502" t="str">
            <v>UBS Fund Management (Luxembourg) S.A.</v>
          </cell>
          <cell r="H3502" t="str">
            <v>JPY</v>
          </cell>
          <cell r="I3502" t="str">
            <v>TOPIX NR JPY</v>
          </cell>
          <cell r="J3502" t="str">
            <v>www.ubs.com/funds</v>
          </cell>
          <cell r="K3502" t="str">
            <v>Actions Japon</v>
          </cell>
          <cell r="L3502" t="str">
            <v>Europe Fonds ouverts  - Actions Japon Grandes Cap.</v>
          </cell>
          <cell r="M3502" t="str">
            <v>FG00</v>
          </cell>
          <cell r="N3502" t="str">
            <v>FG00B</v>
          </cell>
          <cell r="O3502" t="str">
            <v>Quotidien</v>
          </cell>
          <cell r="P3502" t="str">
            <v>Austria;Switzerland;Cyprus;Germany;Denmark;Spain;Finland;France;United Kingdom;Greece;Italy;Japan;Liechtenstein;Luxembourg;Netherlands;Norway;Portugal;Sweden;Taiwan;</v>
          </cell>
          <cell r="Q3502" t="str">
            <v>Non</v>
          </cell>
          <cell r="R3502" t="str">
            <v/>
          </cell>
          <cell r="S3502" t="str">
            <v/>
          </cell>
          <cell r="T3502" t="str">
            <v>Japon</v>
          </cell>
          <cell r="U3502" t="str">
            <v>Japon</v>
          </cell>
          <cell r="V3502">
            <v>6</v>
          </cell>
          <cell r="W3502" t="str">
            <v>Non</v>
          </cell>
          <cell r="X3502" t="str">
            <v>Cap</v>
          </cell>
          <cell r="Y3502" t="str">
            <v>16h00</v>
          </cell>
          <cell r="Z3502" t="str">
            <v>J+3</v>
          </cell>
          <cell r="AB3502" t="str">
            <v>Oui</v>
          </cell>
          <cell r="AC3502" t="str">
            <v>Oui</v>
          </cell>
          <cell r="AD3502">
            <v>1.2</v>
          </cell>
          <cell r="AE3502">
            <v>1.56</v>
          </cell>
        </row>
        <row r="3503">
          <cell r="A3503" t="str">
            <v>LU0038842364</v>
          </cell>
          <cell r="B3503" t="str">
            <v>UBS (Lux) EF Small Caps USA (USD) P</v>
          </cell>
          <cell r="C3503" t="str">
            <v/>
          </cell>
          <cell r="D3503">
            <v>2</v>
          </cell>
          <cell r="E3503" t="str">
            <v>FCP</v>
          </cell>
          <cell r="F3503" t="str">
            <v>UBS</v>
          </cell>
          <cell r="G3503" t="str">
            <v>UBS Fund Management (Luxembourg) S.A.</v>
          </cell>
          <cell r="H3503" t="str">
            <v>USD</v>
          </cell>
          <cell r="I3503" t="str">
            <v>Russell 2000 Growth NR USD</v>
          </cell>
          <cell r="J3503" t="str">
            <v>www.ubs.com/funds</v>
          </cell>
          <cell r="K3503" t="str">
            <v>Actions US Petites Capitalisations</v>
          </cell>
          <cell r="L3503" t="str">
            <v>Europe Fonds ouverts  - Actions Etats-Unis Petites Cap.</v>
          </cell>
          <cell r="M3503" t="str">
            <v>FFD0</v>
          </cell>
          <cell r="N3503" t="str">
            <v>FFD0B</v>
          </cell>
          <cell r="O3503" t="str">
            <v>Quotidien</v>
          </cell>
          <cell r="P3503" t="str">
            <v>Austria;Switzerland;Germany;Denmark;Spain;Finland;France;United Kingdom;Hong Kong;Italy;Japan;Liechtenstein;Luxembourg;Malta;Netherlands;Norway;Peru;Portugal;Sweden;Taiwan;</v>
          </cell>
          <cell r="Q3503" t="str">
            <v>Non</v>
          </cell>
          <cell r="R3503" t="str">
            <v/>
          </cell>
          <cell r="S3503" t="str">
            <v/>
          </cell>
          <cell r="T3503" t="str">
            <v>Amérique du Nord</v>
          </cell>
          <cell r="U3503" t="str">
            <v>États-Unis d'Amérique</v>
          </cell>
          <cell r="V3503">
            <v>6</v>
          </cell>
          <cell r="W3503" t="str">
            <v>Non</v>
          </cell>
          <cell r="X3503" t="str">
            <v>Cap</v>
          </cell>
          <cell r="Y3503" t="str">
            <v>15h00</v>
          </cell>
          <cell r="AB3503" t="str">
            <v>Oui</v>
          </cell>
          <cell r="AC3503" t="str">
            <v>Oui</v>
          </cell>
          <cell r="AD3503">
            <v>1.44</v>
          </cell>
          <cell r="AE3503">
            <v>1.86</v>
          </cell>
        </row>
        <row r="3504">
          <cell r="A3504" t="str">
            <v>LU0006391097</v>
          </cell>
          <cell r="B3504" t="str">
            <v>UBS (Lux) Eq Eurp Opp Sst (EUR) P acc</v>
          </cell>
          <cell r="C3504" t="str">
            <v>colonne liste : dont 1 historique UBS</v>
          </cell>
          <cell r="D3504">
            <v>2</v>
          </cell>
          <cell r="E3504" t="str">
            <v>FCP</v>
          </cell>
          <cell r="F3504" t="str">
            <v>UBS</v>
          </cell>
          <cell r="G3504" t="str">
            <v>UBS Fund Management (Luxembourg) S.A.</v>
          </cell>
          <cell r="H3504" t="str">
            <v>EUR</v>
          </cell>
          <cell r="I3504" t="str">
            <v>MSCI Europe NR EUR</v>
          </cell>
          <cell r="J3504" t="str">
            <v>www.ubs.com/funds</v>
          </cell>
          <cell r="K3504" t="str">
            <v>Actions Europe Grandes Capitalisations Mixte</v>
          </cell>
          <cell r="L3504" t="str">
            <v>Europe Fonds ouverts  - Actions Europe Gdes Cap. Mixte</v>
          </cell>
          <cell r="M3504" t="str">
            <v>FCBB</v>
          </cell>
          <cell r="N3504" t="str">
            <v>FCBBB</v>
          </cell>
          <cell r="O3504" t="str">
            <v>Quotidien</v>
          </cell>
          <cell r="P3504" t="str">
            <v>Austria;Switzerland;Cyprus;Germany;Denmark;Spain;Finland;France;United Kingdom;Greece;Hong Kong;Italy;Japan;Liechtenstein;Luxembourg;Netherlands;Norway;Portugal;Sweden;</v>
          </cell>
          <cell r="Q3504" t="str">
            <v>Non</v>
          </cell>
          <cell r="R3504" t="str">
            <v/>
          </cell>
          <cell r="S3504" t="str">
            <v/>
          </cell>
          <cell r="T3504" t="str">
            <v>Europe</v>
          </cell>
          <cell r="U3504" t="str">
            <v>Europe</v>
          </cell>
          <cell r="V3504">
            <v>6</v>
          </cell>
          <cell r="W3504" t="str">
            <v>Non</v>
          </cell>
          <cell r="X3504" t="str">
            <v>Cap</v>
          </cell>
          <cell r="Y3504" t="str">
            <v>16h00</v>
          </cell>
          <cell r="Z3504" t="str">
            <v>J+3</v>
          </cell>
          <cell r="AB3504" t="str">
            <v>Oui</v>
          </cell>
          <cell r="AC3504" t="str">
            <v>Oui</v>
          </cell>
          <cell r="AD3504">
            <v>1.63</v>
          </cell>
          <cell r="AE3504">
            <v>1.84</v>
          </cell>
        </row>
        <row r="3505">
          <cell r="A3505" t="str">
            <v>LU0106959298</v>
          </cell>
          <cell r="B3505" t="str">
            <v>UBS (Lux) Eq Fd EM Sst Ldrs (USD) P</v>
          </cell>
          <cell r="C3505" t="str">
            <v/>
          </cell>
          <cell r="D3505">
            <v>2</v>
          </cell>
          <cell r="E3505" t="str">
            <v>FCP</v>
          </cell>
          <cell r="F3505" t="str">
            <v>UBS</v>
          </cell>
          <cell r="G3505" t="str">
            <v>UBS Fund Management (Luxembourg) S.A.</v>
          </cell>
          <cell r="H3505" t="str">
            <v>USD</v>
          </cell>
          <cell r="I3505" t="str">
            <v>MSCI AC Asia ex JPN Consumer&amp;HC</v>
          </cell>
          <cell r="J3505" t="str">
            <v>www.ubs.com/funds</v>
          </cell>
          <cell r="K3505" t="str">
            <v>Actions Marchés Emergents</v>
          </cell>
          <cell r="L3505" t="str">
            <v>Europe Fonds ouverts  - Actions Marchés Emergents</v>
          </cell>
          <cell r="M3505" t="str">
            <v>FJ00</v>
          </cell>
          <cell r="N3505" t="str">
            <v>FJ00B</v>
          </cell>
          <cell r="O3505" t="str">
            <v>Quotidien</v>
          </cell>
          <cell r="P3505" t="str">
            <v>Austria;Switzerland;Chile;Germany;Denmark;Spain;Finland;France;United Kingdom;Greece;Hong Kong;Italy;Japan;Liechtenstein;Luxembourg;Malta;Netherlands;Norway;Portugal;Singapore;Sweden;</v>
          </cell>
          <cell r="Q3505" t="str">
            <v>Non</v>
          </cell>
          <cell r="R3505" t="str">
            <v/>
          </cell>
          <cell r="S3505" t="str">
            <v/>
          </cell>
          <cell r="T3505" t="str">
            <v>Marchés Emergents</v>
          </cell>
          <cell r="U3505" t="str">
            <v>Global Emerging Mkts</v>
          </cell>
          <cell r="V3505">
            <v>6</v>
          </cell>
          <cell r="W3505" t="str">
            <v>Non</v>
          </cell>
          <cell r="X3505" t="str">
            <v>Cap</v>
          </cell>
          <cell r="Y3505" t="str">
            <v>17h00</v>
          </cell>
          <cell r="AB3505" t="str">
            <v>Oui</v>
          </cell>
          <cell r="AC3505" t="str">
            <v>Oui</v>
          </cell>
          <cell r="AD3505">
            <v>1.63</v>
          </cell>
          <cell r="AE3505">
            <v>1.98</v>
          </cell>
        </row>
        <row r="3506">
          <cell r="A3506" t="str">
            <v>LU0098995292</v>
          </cell>
          <cell r="B3506" t="str">
            <v>UBS (LUX) Equity - US Sust (USD) P Acc</v>
          </cell>
          <cell r="C3506" t="str">
            <v>colonne liste : dont 1 historique UBS</v>
          </cell>
          <cell r="D3506">
            <v>1</v>
          </cell>
          <cell r="E3506" t="str">
            <v>FCP</v>
          </cell>
          <cell r="F3506" t="str">
            <v>UBS</v>
          </cell>
          <cell r="G3506" t="str">
            <v>UBS Fund Management (Luxembourg) S.A.</v>
          </cell>
          <cell r="H3506" t="str">
            <v>USD</v>
          </cell>
          <cell r="I3506" t="str">
            <v>MSCI USA NR USD</v>
          </cell>
          <cell r="J3506" t="str">
            <v>www.ubs.com/funds</v>
          </cell>
          <cell r="K3506" t="str">
            <v>Actions US Grandes Capitalisations Mixte</v>
          </cell>
          <cell r="L3506" t="str">
            <v>Europe Fonds ouverts  - Actions Etats-Unis Gdes Cap. Mixte</v>
          </cell>
          <cell r="M3506" t="str">
            <v>FFAC</v>
          </cell>
          <cell r="N3506" t="str">
            <v>FFACB</v>
          </cell>
          <cell r="O3506" t="str">
            <v>Quotidien</v>
          </cell>
          <cell r="P3506" t="str">
            <v>Austria;Switzerland;Cyprus;Germany;Denmark;Spain;Finland;France;United Kingdom;Greece;Italy;Japan;Liechtenstein;Luxembourg;Netherlands;Norway;Portugal;Sweden;</v>
          </cell>
          <cell r="Q3506" t="str">
            <v>Non</v>
          </cell>
          <cell r="R3506" t="str">
            <v/>
          </cell>
          <cell r="S3506" t="str">
            <v/>
          </cell>
          <cell r="T3506" t="str">
            <v>Amérique du Nord</v>
          </cell>
          <cell r="U3506" t="str">
            <v>États-Unis d'Amérique</v>
          </cell>
          <cell r="V3506">
            <v>6</v>
          </cell>
          <cell r="W3506" t="str">
            <v>Non</v>
          </cell>
          <cell r="X3506" t="str">
            <v>Cap</v>
          </cell>
          <cell r="Y3506" t="str">
            <v>16h00</v>
          </cell>
          <cell r="Z3506" t="str">
            <v>J+3</v>
          </cell>
          <cell r="AB3506" t="str">
            <v>Oui</v>
          </cell>
          <cell r="AC3506" t="str">
            <v>Oui</v>
          </cell>
          <cell r="AD3506">
            <v>1.32</v>
          </cell>
          <cell r="AE3506">
            <v>1.71</v>
          </cell>
        </row>
        <row r="3507">
          <cell r="A3507" t="str">
            <v>LU2258545644</v>
          </cell>
          <cell r="B3507" t="str">
            <v>UBS (Lux) ES All China (USD) (EURH) Pacc</v>
          </cell>
          <cell r="D3507">
            <v>1</v>
          </cell>
          <cell r="E3507" t="str">
            <v>SICAV</v>
          </cell>
          <cell r="F3507" t="str">
            <v>UBS</v>
          </cell>
          <cell r="G3507" t="str">
            <v>UBS Fund Management (Luxembourg) S.A.</v>
          </cell>
          <cell r="H3507" t="str">
            <v>EUR</v>
          </cell>
          <cell r="I3507" t="str">
            <v>MSCI China All Shares NR USD</v>
          </cell>
          <cell r="J3507" t="str">
            <v>www.ubs.com/funds</v>
          </cell>
          <cell r="K3507" t="str">
            <v>Actions autres</v>
          </cell>
          <cell r="L3507" t="str">
            <v>Europe Fonds ouverts  - Autres actions</v>
          </cell>
          <cell r="M3507" t="str">
            <v>FTZZ</v>
          </cell>
          <cell r="N3507" t="str">
            <v>FTZZB</v>
          </cell>
          <cell r="O3507" t="str">
            <v>Quotidien</v>
          </cell>
          <cell r="P3507" t="str">
            <v>Autriche;Belgique;Suisse;Allemagne;Espagne;Finlande;France;Royaume-Uni;Grèce;Italie;Liechtenstein;Luxembourg;Pays-Bas;Suède;</v>
          </cell>
          <cell r="Q3507">
            <v>0</v>
          </cell>
          <cell r="R3507" t="str">
            <v/>
          </cell>
          <cell r="S3507" t="str">
            <v/>
          </cell>
          <cell r="T3507" t="str">
            <v>Chine</v>
          </cell>
          <cell r="U3507" t="str">
            <v>Chine</v>
          </cell>
          <cell r="V3507">
            <v>6</v>
          </cell>
          <cell r="W3507" t="str">
            <v>Non</v>
          </cell>
          <cell r="X3507" t="str">
            <v>Cap</v>
          </cell>
          <cell r="Y3507" t="str">
            <v>13h00</v>
          </cell>
          <cell r="Z3507" t="str">
            <v>J+3</v>
          </cell>
          <cell r="AB3507" t="str">
            <v>Non</v>
          </cell>
          <cell r="AC3507" t="str">
            <v>Oui</v>
          </cell>
          <cell r="AD3507">
            <v>1.76</v>
          </cell>
          <cell r="AE3507">
            <v>2.25</v>
          </cell>
        </row>
        <row r="3508">
          <cell r="A3508" t="str">
            <v>LU0746413003</v>
          </cell>
          <cell r="B3508" t="str">
            <v>UBS (Lux) ES As Smlr Coms (USD) P-acc</v>
          </cell>
          <cell r="D3508">
            <v>1</v>
          </cell>
          <cell r="E3508" t="str">
            <v>SICAV</v>
          </cell>
          <cell r="F3508" t="str">
            <v>UBS</v>
          </cell>
          <cell r="G3508" t="str">
            <v>UBS Fund Management (Luxembourg) S.A.</v>
          </cell>
          <cell r="H3508" t="str">
            <v>USD</v>
          </cell>
          <cell r="I3508" t="str">
            <v>MSCI AC Asia Ex Japan SMID NR USD</v>
          </cell>
          <cell r="J3508" t="str">
            <v>www.ubs.com/funds</v>
          </cell>
          <cell r="K3508" t="str">
            <v>Actions Asie-Pacifique hors Japon</v>
          </cell>
          <cell r="L3508" t="str">
            <v>Europe Fonds ouverts  - Actions Asie hors Japon Petites &amp; Moy. Cap.</v>
          </cell>
          <cell r="M3508" t="str">
            <v>FN00</v>
          </cell>
          <cell r="N3508" t="str">
            <v>FN00B</v>
          </cell>
          <cell r="O3508" t="str">
            <v>Quotidien</v>
          </cell>
          <cell r="P3508" t="str">
            <v>Austria;Belgium;Switzerland;Germany;Denmark;Spain;Finland;France;United Kingdom;Greece;Italy;Liechtenstein;Luxembourg;Netherlands;Norway;Portugal;Sweden;</v>
          </cell>
          <cell r="Q3508" t="str">
            <v>Non</v>
          </cell>
          <cell r="R3508" t="str">
            <v/>
          </cell>
          <cell r="S3508" t="str">
            <v/>
          </cell>
          <cell r="T3508" t="str">
            <v>Asie - Pacifique</v>
          </cell>
          <cell r="U3508" t="str">
            <v>Asia Pacific ex Japan ex Australia</v>
          </cell>
          <cell r="V3508">
            <v>6</v>
          </cell>
          <cell r="W3508" t="str">
            <v>Non</v>
          </cell>
          <cell r="X3508" t="str">
            <v>Cap</v>
          </cell>
          <cell r="Y3508" t="str">
            <v>16h00</v>
          </cell>
          <cell r="Z3508" t="str">
            <v>J+3</v>
          </cell>
          <cell r="AB3508" t="str">
            <v>Non</v>
          </cell>
          <cell r="AC3508" t="str">
            <v>Oui</v>
          </cell>
          <cell r="AD3508">
            <v>1.54</v>
          </cell>
          <cell r="AE3508">
            <v>2</v>
          </cell>
        </row>
        <row r="3509">
          <cell r="A3509" t="str">
            <v>LU1121265208</v>
          </cell>
          <cell r="B3509" t="str">
            <v>UBS (Lux) ES Euro Countrs Inc€ P-acc</v>
          </cell>
          <cell r="D3509">
            <v>2</v>
          </cell>
          <cell r="E3509" t="str">
            <v>SICAV</v>
          </cell>
          <cell r="F3509" t="str">
            <v>UBS</v>
          </cell>
          <cell r="G3509" t="str">
            <v>UBS Fund Management (Luxembourg) S.A.</v>
          </cell>
          <cell r="H3509" t="str">
            <v>EUR</v>
          </cell>
          <cell r="I3509" t="str">
            <v>MSCI EMU NR EUR</v>
          </cell>
          <cell r="J3509" t="str">
            <v>www.ubs.com/funds</v>
          </cell>
          <cell r="K3509" t="str">
            <v>Actions Zone Euro Grandes Capitalisations</v>
          </cell>
          <cell r="L3509" t="str">
            <v>Europe Fonds ouverts  - Actions Zone Euro Grandes Cap.</v>
          </cell>
          <cell r="M3509" t="str">
            <v>FBAA</v>
          </cell>
          <cell r="N3509" t="str">
            <v>FBAAB</v>
          </cell>
          <cell r="O3509" t="str">
            <v>Quotidien</v>
          </cell>
          <cell r="P3509" t="str">
            <v>Austria;Belgium;Switzerland;Germany;Spain;Finland;France;United Kingdom;Greece;Italy;Liechtenstein;Luxembourg;Netherlands;Sweden;</v>
          </cell>
          <cell r="Q3509" t="str">
            <v>Non</v>
          </cell>
          <cell r="R3509" t="str">
            <v/>
          </cell>
          <cell r="S3509" t="str">
            <v/>
          </cell>
          <cell r="T3509" t="str">
            <v>Zone Euro</v>
          </cell>
          <cell r="U3509" t="str">
            <v>Euroland</v>
          </cell>
          <cell r="V3509">
            <v>6</v>
          </cell>
          <cell r="W3509" t="str">
            <v>Non</v>
          </cell>
          <cell r="X3509" t="str">
            <v>Cap</v>
          </cell>
          <cell r="Y3509" t="str">
            <v>15h00</v>
          </cell>
          <cell r="Z3509" t="str">
            <v>J+3</v>
          </cell>
          <cell r="AB3509" t="str">
            <v>Non</v>
          </cell>
          <cell r="AC3509" t="str">
            <v>Oui</v>
          </cell>
          <cell r="AD3509">
            <v>1.28</v>
          </cell>
          <cell r="AE3509">
            <v>1.68</v>
          </cell>
        </row>
        <row r="3510">
          <cell r="A3510" t="str">
            <v>LU0723564463</v>
          </cell>
          <cell r="B3510" t="str">
            <v>UBS (Lux) ES Eurp Opp Uncons € P</v>
          </cell>
          <cell r="D3510">
            <v>2</v>
          </cell>
          <cell r="E3510" t="str">
            <v>SICAV</v>
          </cell>
          <cell r="F3510" t="str">
            <v>UBS</v>
          </cell>
          <cell r="G3510" t="str">
            <v>UBS Fund Management (Luxembourg) S.A.</v>
          </cell>
          <cell r="H3510" t="str">
            <v>EUR</v>
          </cell>
          <cell r="I3510" t="str">
            <v>MSCI Europe NR EUR</v>
          </cell>
          <cell r="J3510" t="str">
            <v>www.ubs.com/funds</v>
          </cell>
          <cell r="K3510" t="str">
            <v>Actions Europe Grandes Capitalisations Mixte</v>
          </cell>
          <cell r="L3510" t="str">
            <v>Europe Fonds ouverts  - Actions Europe Gdes Cap. Mixte</v>
          </cell>
          <cell r="M3510" t="str">
            <v>FCBB</v>
          </cell>
          <cell r="N3510" t="str">
            <v>FCBBB</v>
          </cell>
          <cell r="O3510" t="str">
            <v>Quotidien</v>
          </cell>
          <cell r="P3510" t="str">
            <v>Austria;Belgium;Switzerland;Germany;Spain;Finland;France;United Kingdom;Italy;Japan;Liechtenstein;Luxembourg;Netherlands;Norway;Portugal;Sweden;</v>
          </cell>
          <cell r="Q3510" t="str">
            <v>Non</v>
          </cell>
          <cell r="R3510" t="str">
            <v/>
          </cell>
          <cell r="S3510" t="str">
            <v/>
          </cell>
          <cell r="T3510" t="str">
            <v>Europe</v>
          </cell>
          <cell r="U3510" t="str">
            <v>Europe</v>
          </cell>
          <cell r="V3510">
            <v>6</v>
          </cell>
          <cell r="W3510" t="str">
            <v>Non</v>
          </cell>
          <cell r="X3510" t="str">
            <v>Cap</v>
          </cell>
          <cell r="Y3510" t="str">
            <v>16h00</v>
          </cell>
          <cell r="Z3510" t="str">
            <v>J+3</v>
          </cell>
          <cell r="AB3510" t="str">
            <v>Non</v>
          </cell>
          <cell r="AC3510" t="str">
            <v>Oui</v>
          </cell>
          <cell r="AD3510">
            <v>1.63</v>
          </cell>
          <cell r="AE3510">
            <v>2.13</v>
          </cell>
        </row>
        <row r="3511">
          <cell r="A3511" t="str">
            <v>LU0328353924</v>
          </cell>
          <cell r="B3511" t="str">
            <v>UBS (Lux) ES Glb EM Markts Opp(USD) Pacc</v>
          </cell>
          <cell r="C3511" t="str">
            <v>Absorption du support UBS ES EM High Dvd P-acc USD - LU0625543631 le 13/06/2019</v>
          </cell>
          <cell r="D3511">
            <v>3</v>
          </cell>
          <cell r="E3511" t="str">
            <v>SICAV</v>
          </cell>
          <cell r="F3511" t="str">
            <v>UBS</v>
          </cell>
          <cell r="G3511" t="str">
            <v>UBS Fund Management (Luxembourg) S.A.</v>
          </cell>
          <cell r="H3511" t="str">
            <v>USD</v>
          </cell>
          <cell r="I3511" t="str">
            <v>MSCI EM NR EUR</v>
          </cell>
          <cell r="J3511" t="str">
            <v>www.ubs.com/funds</v>
          </cell>
          <cell r="K3511" t="str">
            <v>Actions Marchés Emergents</v>
          </cell>
          <cell r="L3511" t="str">
            <v>Europe Fonds ouverts  - Actions Marchés Emergents</v>
          </cell>
          <cell r="M3511" t="str">
            <v>FJ00</v>
          </cell>
          <cell r="N3511" t="str">
            <v>FJ00B</v>
          </cell>
          <cell r="O3511" t="str">
            <v>Quotidien</v>
          </cell>
          <cell r="P3511" t="str">
            <v>Austria;Belgium;Switzerland;Germany;Denmark;Spain;Finland;France;United Kingdom;Greece;Hong Kong;Iceland;Italy;Japan;South Korea;Liechtenstein;Luxembourg;Netherlands;Norway;Portugal;Sweden;Taiwan;</v>
          </cell>
          <cell r="Q3511" t="str">
            <v>Non</v>
          </cell>
          <cell r="R3511" t="str">
            <v/>
          </cell>
          <cell r="S3511" t="str">
            <v/>
          </cell>
          <cell r="T3511" t="str">
            <v>Marchés Emergents</v>
          </cell>
          <cell r="U3511" t="str">
            <v>Global Emerging Mkts</v>
          </cell>
          <cell r="V3511">
            <v>6</v>
          </cell>
          <cell r="W3511" t="str">
            <v>Non</v>
          </cell>
          <cell r="X3511" t="str">
            <v>Cap</v>
          </cell>
          <cell r="Y3511" t="str">
            <v>16h00</v>
          </cell>
          <cell r="Z3511" t="str">
            <v>J+3</v>
          </cell>
          <cell r="AB3511" t="str">
            <v>Non</v>
          </cell>
          <cell r="AC3511" t="str">
            <v>Oui</v>
          </cell>
          <cell r="AD3511">
            <v>1.54</v>
          </cell>
          <cell r="AE3511">
            <v>2</v>
          </cell>
        </row>
        <row r="3512">
          <cell r="A3512" t="str">
            <v>LU1953056766</v>
          </cell>
          <cell r="B3512" t="str">
            <v>UBS (Lux) ES Glb EM Opp(USD) P CHFH Acc</v>
          </cell>
          <cell r="C3512" t="str">
            <v>Aborsption du support LU1081987023 UBS (Lux) ES Emerg Mkts Hi Div P CHF H le 13/06/2019</v>
          </cell>
          <cell r="D3512">
            <v>1</v>
          </cell>
          <cell r="E3512" t="str">
            <v>SICAV</v>
          </cell>
          <cell r="F3512" t="str">
            <v>UBS</v>
          </cell>
          <cell r="G3512" t="str">
            <v>UBS Fund Management (Luxembourg) S.A.</v>
          </cell>
          <cell r="H3512" t="str">
            <v>CHF</v>
          </cell>
          <cell r="I3512" t="str">
            <v>MSCI EM NR EUR</v>
          </cell>
          <cell r="J3512" t="str">
            <v>www.ubs.com/funds</v>
          </cell>
          <cell r="K3512" t="str">
            <v>Actions autres</v>
          </cell>
          <cell r="L3512" t="str">
            <v>Europe Fonds ouverts  - Autres actions</v>
          </cell>
          <cell r="M3512" t="str">
            <v>FTZZ</v>
          </cell>
          <cell r="N3512" t="str">
            <v>FTZZB</v>
          </cell>
          <cell r="O3512" t="str">
            <v>Quotidien</v>
          </cell>
          <cell r="P3512" t="str">
            <v>Austria;Belgium;Switzerland;Germany;Spain;Finland;United Kingdom;Greece;Italy;Liechtenstein;Luxembourg;Sweden;</v>
          </cell>
          <cell r="Q3512" t="str">
            <v>Non</v>
          </cell>
          <cell r="R3512" t="str">
            <v/>
          </cell>
          <cell r="S3512" t="str">
            <v/>
          </cell>
          <cell r="T3512" t="str">
            <v>Marchés Emergents</v>
          </cell>
          <cell r="U3512" t="str">
            <v>Global Emerging Mkts</v>
          </cell>
          <cell r="V3512">
            <v>6</v>
          </cell>
          <cell r="W3512" t="str">
            <v>Non</v>
          </cell>
          <cell r="X3512" t="str">
            <v>Cap</v>
          </cell>
          <cell r="Y3512" t="str">
            <v>15h00</v>
          </cell>
          <cell r="Z3512" t="str">
            <v>J+3</v>
          </cell>
          <cell r="AB3512" t="str">
            <v>Non</v>
          </cell>
          <cell r="AC3512" t="str">
            <v>Oui</v>
          </cell>
          <cell r="AD3512">
            <v>1.58</v>
          </cell>
          <cell r="AE3512">
            <v>2.0499999999999998</v>
          </cell>
        </row>
        <row r="3513">
          <cell r="A3513" t="str">
            <v>LU1676115329</v>
          </cell>
          <cell r="B3513" t="str">
            <v>UBS (Lux) ES Glb EM Opp(USD) P EUR H Acc</v>
          </cell>
          <cell r="D3513">
            <v>2</v>
          </cell>
          <cell r="E3513" t="str">
            <v>SICAV</v>
          </cell>
          <cell r="F3513" t="str">
            <v>UBS</v>
          </cell>
          <cell r="G3513" t="str">
            <v>UBS Fund Management (Luxembourg) S.A.</v>
          </cell>
          <cell r="H3513" t="str">
            <v>EUR</v>
          </cell>
          <cell r="I3513" t="str">
            <v>MSCI EM NR EUR</v>
          </cell>
          <cell r="J3513" t="str">
            <v>www.ubs.com/funds</v>
          </cell>
          <cell r="K3513" t="str">
            <v>Actions autres</v>
          </cell>
          <cell r="L3513" t="str">
            <v>Europe Fonds ouverts  - Autres actions</v>
          </cell>
          <cell r="M3513" t="str">
            <v>FTZZ</v>
          </cell>
          <cell r="N3513" t="str">
            <v>FTZZB</v>
          </cell>
          <cell r="O3513" t="str">
            <v>Quotidien</v>
          </cell>
          <cell r="P3513" t="str">
            <v>Austria;Belgium;Switzerland;Germany;Spain;Finland;France;United Kingdom;Greece;Italy;Liechtenstein;Luxembourg;Netherlands;Portugal;Sweden;</v>
          </cell>
          <cell r="Q3513" t="str">
            <v>Non</v>
          </cell>
          <cell r="R3513" t="str">
            <v/>
          </cell>
          <cell r="S3513" t="str">
            <v/>
          </cell>
          <cell r="T3513" t="str">
            <v>Marchés Emergents</v>
          </cell>
          <cell r="U3513" t="str">
            <v>Global Emerging Mkts</v>
          </cell>
          <cell r="V3513">
            <v>6</v>
          </cell>
          <cell r="W3513" t="str">
            <v>Non</v>
          </cell>
          <cell r="X3513" t="str">
            <v>Cap</v>
          </cell>
          <cell r="Y3513" t="str">
            <v>15h00</v>
          </cell>
          <cell r="Z3513" t="str">
            <v>J+3</v>
          </cell>
          <cell r="AB3513" t="str">
            <v>Non</v>
          </cell>
          <cell r="AC3513" t="str">
            <v>Oui</v>
          </cell>
          <cell r="AD3513">
            <v>1.58</v>
          </cell>
          <cell r="AE3513">
            <v>2.0499999999999998</v>
          </cell>
        </row>
        <row r="3514">
          <cell r="A3514" t="str">
            <v>LU1679117579</v>
          </cell>
          <cell r="B3514" t="str">
            <v>UBS (Lux) ES Glbl Imp (USD) EUR H P Acc</v>
          </cell>
          <cell r="D3514">
            <v>2</v>
          </cell>
          <cell r="E3514" t="str">
            <v>SICAV</v>
          </cell>
          <cell r="F3514" t="str">
            <v>UBS</v>
          </cell>
          <cell r="G3514" t="str">
            <v>UBS Fund Management (Luxembourg) S.A.</v>
          </cell>
          <cell r="H3514" t="str">
            <v>EUR</v>
          </cell>
          <cell r="I3514" t="str">
            <v>MSCI ACWI NR USD</v>
          </cell>
          <cell r="J3514" t="str">
            <v>www.ubs.com/funds</v>
          </cell>
          <cell r="K3514" t="str">
            <v>Actions autres</v>
          </cell>
          <cell r="L3514" t="str">
            <v>Europe Fonds ouverts  - Autres actions</v>
          </cell>
          <cell r="M3514" t="str">
            <v>FTZZ</v>
          </cell>
          <cell r="N3514" t="str">
            <v>FTZZB</v>
          </cell>
          <cell r="O3514" t="str">
            <v>Quotidien</v>
          </cell>
          <cell r="P3514" t="str">
            <v>Austria;Belgium;Switzerland;Germany;Spain;Finland;France;United Kingdom;Greece;Italy;Liechtenstein;Luxembourg;Malta;Netherlands;Sweden;</v>
          </cell>
          <cell r="Q3514" t="str">
            <v>Non</v>
          </cell>
          <cell r="R3514" t="str">
            <v/>
          </cell>
          <cell r="S3514" t="str">
            <v/>
          </cell>
          <cell r="T3514" t="str">
            <v>International</v>
          </cell>
          <cell r="U3514" t="str">
            <v>Global</v>
          </cell>
          <cell r="V3514">
            <v>6</v>
          </cell>
          <cell r="W3514" t="str">
            <v>Non</v>
          </cell>
          <cell r="X3514" t="str">
            <v>Cap</v>
          </cell>
          <cell r="Y3514" t="str">
            <v>15h00</v>
          </cell>
          <cell r="Z3514" t="str">
            <v>J+3</v>
          </cell>
          <cell r="AB3514" t="str">
            <v>Non</v>
          </cell>
          <cell r="AC3514" t="str">
            <v>Oui</v>
          </cell>
          <cell r="AD3514">
            <v>1.24</v>
          </cell>
          <cell r="AE3514">
            <v>1.63</v>
          </cell>
        </row>
        <row r="3515">
          <cell r="A3515" t="str">
            <v>LU1323611183</v>
          </cell>
          <cell r="B3515" t="str">
            <v>UBS (Lux) ES L/T Thms $CHF H P</v>
          </cell>
          <cell r="D3515">
            <v>1</v>
          </cell>
          <cell r="E3515" t="str">
            <v>SICAV</v>
          </cell>
          <cell r="F3515" t="str">
            <v>UBS</v>
          </cell>
          <cell r="G3515" t="str">
            <v>UBS Fund Management (Luxembourg) S.A.</v>
          </cell>
          <cell r="H3515" t="str">
            <v>CHF</v>
          </cell>
          <cell r="I3515" t="str">
            <v>MSCI ACWI NR USD</v>
          </cell>
          <cell r="J3515" t="str">
            <v>www.ubs.com/funds</v>
          </cell>
          <cell r="K3515" t="str">
            <v>Actions autres</v>
          </cell>
          <cell r="L3515" t="str">
            <v>Europe Fonds ouverts  - Autres actions</v>
          </cell>
          <cell r="M3515" t="str">
            <v>FTZZ</v>
          </cell>
          <cell r="N3515" t="str">
            <v>FTZZB</v>
          </cell>
          <cell r="O3515" t="str">
            <v>Quotidien</v>
          </cell>
          <cell r="P3515" t="str">
            <v>Austria;Belgium;Switzerland;Germany;Spain;Finland;France;United Kingdom;Greece;Italy;Liechtenstein;Luxembourg;Netherlands;Sweden;</v>
          </cell>
          <cell r="Q3515">
            <v>0</v>
          </cell>
          <cell r="R3515" t="str">
            <v/>
          </cell>
          <cell r="S3515" t="str">
            <v/>
          </cell>
          <cell r="T3515" t="str">
            <v>International</v>
          </cell>
          <cell r="U3515" t="str">
            <v>Global</v>
          </cell>
          <cell r="V3515">
            <v>6</v>
          </cell>
          <cell r="W3515" t="str">
            <v>Non</v>
          </cell>
          <cell r="X3515" t="str">
            <v>Cap</v>
          </cell>
          <cell r="Y3515" t="str">
            <v>15h00</v>
          </cell>
          <cell r="Z3515" t="str">
            <v>J+3</v>
          </cell>
          <cell r="AB3515" t="str">
            <v>Non</v>
          </cell>
          <cell r="AC3515" t="str">
            <v>Oui</v>
          </cell>
          <cell r="AD3515">
            <v>1.48</v>
          </cell>
          <cell r="AE3515">
            <v>1.93</v>
          </cell>
        </row>
        <row r="3516">
          <cell r="A3516" t="str">
            <v>LU1323610961</v>
          </cell>
          <cell r="B3516" t="str">
            <v>UBS (Lux) ES L/T Thms $Pacc</v>
          </cell>
          <cell r="D3516">
            <v>2</v>
          </cell>
          <cell r="E3516" t="str">
            <v>SICAV</v>
          </cell>
          <cell r="F3516" t="str">
            <v>UBS</v>
          </cell>
          <cell r="G3516" t="str">
            <v>UBS Fund Management (Luxembourg) S.A.</v>
          </cell>
          <cell r="H3516" t="str">
            <v>USD</v>
          </cell>
          <cell r="I3516" t="str">
            <v>MSCI ACWI NR USD</v>
          </cell>
          <cell r="J3516" t="str">
            <v>www.ubs.com/funds</v>
          </cell>
          <cell r="K3516" t="str">
            <v>Actions International Grandes Capitalisations Mixte</v>
          </cell>
          <cell r="L3516" t="str">
            <v>Europe Fonds ouverts  - Actions Internationales Gdes Cap. Mixte</v>
          </cell>
          <cell r="M3516" t="str">
            <v>FEAD</v>
          </cell>
          <cell r="N3516" t="str">
            <v>FEADB</v>
          </cell>
          <cell r="O3516" t="str">
            <v>Quotidien</v>
          </cell>
          <cell r="P3516" t="str">
            <v>Austria;Belgium;Switzerland;Germany;Spain;Finland;France;United Kingdom;Greece;Italy;Liechtenstein;Luxembourg;Netherlands;Sweden;</v>
          </cell>
          <cell r="Q3516" t="str">
            <v>Non</v>
          </cell>
          <cell r="R3516" t="str">
            <v/>
          </cell>
          <cell r="S3516" t="str">
            <v/>
          </cell>
          <cell r="T3516" t="str">
            <v>International</v>
          </cell>
          <cell r="U3516" t="str">
            <v>Global</v>
          </cell>
          <cell r="V3516">
            <v>6</v>
          </cell>
          <cell r="W3516" t="str">
            <v>Non</v>
          </cell>
          <cell r="X3516" t="str">
            <v>Cap</v>
          </cell>
          <cell r="Y3516" t="str">
            <v>15h00</v>
          </cell>
          <cell r="Z3516" t="str">
            <v>J+3</v>
          </cell>
          <cell r="AB3516" t="str">
            <v>Non</v>
          </cell>
          <cell r="AC3516" t="str">
            <v>Oui</v>
          </cell>
          <cell r="AD3516">
            <v>1.44</v>
          </cell>
          <cell r="AE3516">
            <v>1.88</v>
          </cell>
        </row>
        <row r="3517">
          <cell r="A3517" t="str">
            <v>LU0246274897</v>
          </cell>
          <cell r="B3517" t="str">
            <v>UBS (Lux) ES Russia (USD) P-acc</v>
          </cell>
          <cell r="C3517" t="str">
            <v>colonne liste : dont 1 historique UBS</v>
          </cell>
          <cell r="D3517">
            <v>1</v>
          </cell>
          <cell r="E3517" t="str">
            <v>SICAV</v>
          </cell>
          <cell r="F3517" t="str">
            <v>UBS</v>
          </cell>
          <cell r="G3517" t="str">
            <v>UBS Fund Management (Luxembourg) S.A.</v>
          </cell>
          <cell r="H3517" t="str">
            <v>USD</v>
          </cell>
          <cell r="I3517" t="str">
            <v>Pas d'indice de référence</v>
          </cell>
          <cell r="J3517" t="str">
            <v>www.ubs.com/funds</v>
          </cell>
          <cell r="K3517" t="str">
            <v>Actions Russie</v>
          </cell>
          <cell r="L3517" t="str">
            <v>Europe Fonds ouverts  - Actions Russie</v>
          </cell>
          <cell r="M3517" t="str">
            <v>FKF0</v>
          </cell>
          <cell r="N3517" t="str">
            <v>FKF0B</v>
          </cell>
          <cell r="O3517" t="str">
            <v>Quotidien</v>
          </cell>
          <cell r="P3517" t="str">
            <v>Austria;Belgium;Switzerland;Germany;Spain;Finland;France;United Kingdom;Hong Kong;Italy;South Korea;Liechtenstein;Luxembourg;Netherlands;Norway;Portugal;Sweden;Taiwan;</v>
          </cell>
          <cell r="Q3517" t="str">
            <v>Non</v>
          </cell>
          <cell r="R3517" t="str">
            <v/>
          </cell>
          <cell r="S3517" t="str">
            <v/>
          </cell>
          <cell r="T3517" t="str">
            <v>Russie</v>
          </cell>
          <cell r="U3517" t="str">
            <v>Russia &amp; CIS</v>
          </cell>
          <cell r="V3517">
            <v>6</v>
          </cell>
          <cell r="W3517" t="str">
            <v>Non</v>
          </cell>
          <cell r="X3517" t="str">
            <v>Cap</v>
          </cell>
          <cell r="Y3517" t="str">
            <v>16h00</v>
          </cell>
          <cell r="Z3517" t="str">
            <v>J+3</v>
          </cell>
          <cell r="AB3517" t="str">
            <v>Non</v>
          </cell>
          <cell r="AC3517" t="str">
            <v>Oui</v>
          </cell>
          <cell r="AD3517">
            <v>1.87</v>
          </cell>
          <cell r="AE3517">
            <v>2.42</v>
          </cell>
        </row>
        <row r="3518">
          <cell r="A3518" t="str">
            <v>LU0198839143</v>
          </cell>
          <cell r="B3518" t="str">
            <v>UBS (Lux) ES Small Caps Europe EUR P Acc</v>
          </cell>
          <cell r="C3518" t="str">
            <v>colonne liste : dont 1 historique UBS</v>
          </cell>
          <cell r="D3518">
            <v>1</v>
          </cell>
          <cell r="E3518" t="str">
            <v>SICAV</v>
          </cell>
          <cell r="F3518" t="str">
            <v>UBS</v>
          </cell>
          <cell r="G3518" t="str">
            <v>UBS Fund Management (Luxembourg) S.A.</v>
          </cell>
          <cell r="H3518" t="str">
            <v>EUR</v>
          </cell>
          <cell r="I3518" t="str">
            <v>MSCI Europe Small Cap NR USD</v>
          </cell>
          <cell r="J3518" t="str">
            <v>www.ubs.com/funds</v>
          </cell>
          <cell r="K3518" t="str">
            <v>Actions Europe Petites Capitalisations</v>
          </cell>
          <cell r="L3518" t="str">
            <v>Europe Fonds ouverts  - Actions Europe Petites Cap.</v>
          </cell>
          <cell r="M3518" t="str">
            <v>FCE0</v>
          </cell>
          <cell r="N3518" t="str">
            <v>FCE0B</v>
          </cell>
          <cell r="O3518" t="str">
            <v>Quotidien</v>
          </cell>
          <cell r="P3518" t="str">
            <v>Austria;Belgium;Switzerland;Germany;Denmark;Spain;Finland;France;United Kingdom;Italy;Liechtenstein;Luxembourg;Netherlands;Norway;Portugal;Sweden;</v>
          </cell>
          <cell r="Q3518" t="str">
            <v>Non</v>
          </cell>
          <cell r="R3518" t="str">
            <v/>
          </cell>
          <cell r="S3518" t="str">
            <v/>
          </cell>
          <cell r="T3518" t="str">
            <v>Europe</v>
          </cell>
          <cell r="U3518" t="str">
            <v>Europe</v>
          </cell>
          <cell r="V3518">
            <v>6</v>
          </cell>
          <cell r="W3518" t="str">
            <v>Non</v>
          </cell>
          <cell r="X3518" t="str">
            <v>Cap</v>
          </cell>
          <cell r="Y3518" t="str">
            <v>16h00</v>
          </cell>
          <cell r="Z3518" t="str">
            <v>J+3</v>
          </cell>
          <cell r="AB3518" t="str">
            <v>Non</v>
          </cell>
          <cell r="AC3518" t="str">
            <v>Oui</v>
          </cell>
          <cell r="AD3518">
            <v>1.54</v>
          </cell>
          <cell r="AE3518">
            <v>1.78</v>
          </cell>
        </row>
        <row r="3519">
          <cell r="A3519" t="str">
            <v>LU0546268359</v>
          </cell>
          <cell r="B3519" t="str">
            <v>UBS (Lux) ES Swiss Opp (CHF) EUR P-acc</v>
          </cell>
          <cell r="C3519" t="str">
            <v>colonne liste : dont 1 historique UBS</v>
          </cell>
          <cell r="D3519">
            <v>3</v>
          </cell>
          <cell r="E3519" t="str">
            <v>SICAV</v>
          </cell>
          <cell r="F3519" t="str">
            <v>UBS</v>
          </cell>
          <cell r="G3519" t="str">
            <v>UBS Fund Management (Luxembourg) S.A.</v>
          </cell>
          <cell r="H3519" t="str">
            <v>EUR</v>
          </cell>
          <cell r="I3519" t="str">
            <v>SIX SPI TR CHF</v>
          </cell>
          <cell r="J3519" t="str">
            <v>www.ubs.com/funds</v>
          </cell>
          <cell r="K3519" t="str">
            <v>Actions Europe - Zones particulières</v>
          </cell>
          <cell r="L3519" t="str">
            <v>Europe Fonds ouverts  - Actions Suisse Grandes Cap.</v>
          </cell>
          <cell r="M3519" t="str">
            <v>FD0A</v>
          </cell>
          <cell r="N3519" t="str">
            <v>FD0AB</v>
          </cell>
          <cell r="O3519" t="str">
            <v>Quotidien</v>
          </cell>
          <cell r="P3519" t="str">
            <v>Austria;Belgium;Switzerland;Germany;Spain;France;United Kingdom;Italy;Liechtenstein;Luxembourg;Netherlands;</v>
          </cell>
          <cell r="Q3519" t="str">
            <v>Non</v>
          </cell>
          <cell r="R3519" t="str">
            <v/>
          </cell>
          <cell r="S3519" t="str">
            <v>+ 85 ans</v>
          </cell>
          <cell r="T3519" t="str">
            <v>Europe</v>
          </cell>
          <cell r="U3519" t="str">
            <v>Suisse</v>
          </cell>
          <cell r="V3519">
            <v>5</v>
          </cell>
          <cell r="W3519" t="str">
            <v>Non</v>
          </cell>
          <cell r="X3519" t="str">
            <v>Cap</v>
          </cell>
          <cell r="AB3519" t="str">
            <v>Non</v>
          </cell>
          <cell r="AC3519" t="str">
            <v>Oui</v>
          </cell>
          <cell r="AD3519">
            <v>1.2</v>
          </cell>
          <cell r="AE3519">
            <v>1.58</v>
          </cell>
        </row>
        <row r="3520">
          <cell r="A3520" t="str">
            <v>LU0546265769</v>
          </cell>
          <cell r="B3520" t="str">
            <v>UBS (Lux) ES Swiss Opp (CHF) P-acc</v>
          </cell>
          <cell r="C3520" t="str">
            <v>colonne liste : dont 1 historique UBS</v>
          </cell>
          <cell r="D3520">
            <v>3</v>
          </cell>
          <cell r="E3520" t="str">
            <v>SICAV</v>
          </cell>
          <cell r="F3520" t="str">
            <v>UBS</v>
          </cell>
          <cell r="G3520" t="str">
            <v>UBS Fund Management (Luxembourg) S.A.</v>
          </cell>
          <cell r="H3520" t="str">
            <v>CHF</v>
          </cell>
          <cell r="I3520" t="str">
            <v>SIX SPI TR CHF</v>
          </cell>
          <cell r="J3520" t="str">
            <v>www.ubs.com/funds</v>
          </cell>
          <cell r="K3520" t="str">
            <v>Actions Europe - Zones particulières</v>
          </cell>
          <cell r="L3520" t="str">
            <v>Europe Fonds ouverts  - Actions Suisse Grandes Cap.</v>
          </cell>
          <cell r="M3520" t="str">
            <v>FD0A</v>
          </cell>
          <cell r="N3520" t="str">
            <v>FD0AB</v>
          </cell>
          <cell r="O3520" t="str">
            <v>Quotidien</v>
          </cell>
          <cell r="P3520" t="str">
            <v>Austria;Belgium;Switzerland;Germany;Spain;France;United Kingdom;Italy;Liechtenstein;Luxembourg;Netherlands;</v>
          </cell>
          <cell r="Q3520" t="str">
            <v>Non</v>
          </cell>
          <cell r="R3520" t="str">
            <v/>
          </cell>
          <cell r="S3520" t="str">
            <v>+ 85 ans</v>
          </cell>
          <cell r="T3520" t="str">
            <v>Europe</v>
          </cell>
          <cell r="U3520" t="str">
            <v>Suisse</v>
          </cell>
          <cell r="V3520">
            <v>5</v>
          </cell>
          <cell r="W3520" t="str">
            <v>Non</v>
          </cell>
          <cell r="X3520" t="str">
            <v>Cap</v>
          </cell>
          <cell r="Y3520" t="str">
            <v>16h00</v>
          </cell>
          <cell r="Z3520" t="str">
            <v>J+3</v>
          </cell>
          <cell r="AB3520" t="str">
            <v>Non</v>
          </cell>
          <cell r="AC3520" t="str">
            <v>Oui</v>
          </cell>
          <cell r="AD3520">
            <v>1.2</v>
          </cell>
          <cell r="AE3520">
            <v>1.58</v>
          </cell>
        </row>
        <row r="3521">
          <cell r="A3521" t="str">
            <v>LU1149724871</v>
          </cell>
          <cell r="B3521" t="str">
            <v>UBS (Lux) ES US Income $ EUR H P-acc</v>
          </cell>
          <cell r="D3521">
            <v>3</v>
          </cell>
          <cell r="E3521" t="str">
            <v>SICAV</v>
          </cell>
          <cell r="F3521" t="str">
            <v>UBS</v>
          </cell>
          <cell r="G3521" t="str">
            <v>UBS Fund Management (Luxembourg) S.A.</v>
          </cell>
          <cell r="H3521" t="str">
            <v>EUR</v>
          </cell>
          <cell r="I3521" t="str">
            <v>Pas d'indice de référence</v>
          </cell>
          <cell r="J3521" t="str">
            <v>www.ubs.com/funds</v>
          </cell>
          <cell r="K3521" t="str">
            <v>Actions autres</v>
          </cell>
          <cell r="L3521" t="str">
            <v>Europe Fonds ouverts  - Autres actions</v>
          </cell>
          <cell r="M3521" t="str">
            <v>FTZZ</v>
          </cell>
          <cell r="N3521" t="str">
            <v>FTZZB</v>
          </cell>
          <cell r="O3521" t="str">
            <v>Quotidien</v>
          </cell>
          <cell r="P3521" t="str">
            <v>Austria;Belgium;Switzerland;Germany;Denmark;Spain;Finland;France;United Kingdom;Greece;Italy;Liechtenstein;Luxembourg;Netherlands;Sweden;</v>
          </cell>
          <cell r="Q3521" t="str">
            <v>Non</v>
          </cell>
          <cell r="R3521" t="str">
            <v/>
          </cell>
          <cell r="S3521" t="str">
            <v/>
          </cell>
          <cell r="T3521" t="str">
            <v>Amérique du Nord</v>
          </cell>
          <cell r="U3521" t="str">
            <v>États-Unis d'Amérique</v>
          </cell>
          <cell r="V3521">
            <v>6</v>
          </cell>
          <cell r="W3521" t="str">
            <v>Non</v>
          </cell>
          <cell r="X3521" t="str">
            <v>Cap</v>
          </cell>
          <cell r="Y3521" t="str">
            <v>15h00</v>
          </cell>
          <cell r="Z3521" t="str">
            <v>J+3</v>
          </cell>
          <cell r="AB3521" t="str">
            <v>Non</v>
          </cell>
          <cell r="AC3521" t="str">
            <v>Oui</v>
          </cell>
          <cell r="AD3521">
            <v>1.32</v>
          </cell>
          <cell r="AE3521">
            <v>1.73</v>
          </cell>
        </row>
        <row r="3522">
          <cell r="A3522" t="str">
            <v>LU1240788577</v>
          </cell>
          <cell r="B3522" t="str">
            <v>UBS (Lux) ES US Income $ EUR H Q-acc</v>
          </cell>
          <cell r="D3522">
            <v>1</v>
          </cell>
          <cell r="E3522" t="str">
            <v>SICAV</v>
          </cell>
          <cell r="F3522" t="str">
            <v>UBS</v>
          </cell>
          <cell r="G3522" t="str">
            <v>UBS Fund Management (Luxembourg) S.A.</v>
          </cell>
          <cell r="H3522" t="str">
            <v>EUR</v>
          </cell>
          <cell r="I3522" t="str">
            <v>MSCI USA NR USD</v>
          </cell>
          <cell r="J3522" t="str">
            <v>www.ubs.com/funds</v>
          </cell>
          <cell r="K3522" t="str">
            <v>Actions autres</v>
          </cell>
          <cell r="L3522" t="str">
            <v>Europe Fonds ouverts  - Autres actions</v>
          </cell>
          <cell r="M3522" t="str">
            <v>FTZZ</v>
          </cell>
          <cell r="N3522" t="str">
            <v>FTZZB</v>
          </cell>
          <cell r="O3522" t="str">
            <v>Quotidien</v>
          </cell>
          <cell r="P3522" t="str">
            <v>Austria;Belgium;Switzerland;Czech Republic;Germany;Denmark;Spain;Finland;France;United Kingdom;Greece;Hungary;Italy;Liechtenstein;Luxembourg;Netherlands;Sweden;</v>
          </cell>
          <cell r="Q3522">
            <v>0</v>
          </cell>
          <cell r="R3522" t="str">
            <v/>
          </cell>
          <cell r="S3522" t="str">
            <v/>
          </cell>
          <cell r="T3522" t="str">
            <v>Amérique du Nord</v>
          </cell>
          <cell r="U3522" t="str">
            <v>États-Unis d'Amérique</v>
          </cell>
          <cell r="V3522">
            <v>6</v>
          </cell>
          <cell r="W3522" t="str">
            <v>Non</v>
          </cell>
          <cell r="X3522" t="str">
            <v>Cap</v>
          </cell>
          <cell r="Y3522" t="str">
            <v>15h00</v>
          </cell>
          <cell r="Z3522" t="str">
            <v>J+3</v>
          </cell>
          <cell r="AB3522" t="str">
            <v>Non</v>
          </cell>
          <cell r="AC3522" t="str">
            <v>Oui</v>
          </cell>
          <cell r="AD3522">
            <v>0.82</v>
          </cell>
          <cell r="AE3522">
            <v>1.1100000000000001</v>
          </cell>
        </row>
        <row r="3523">
          <cell r="A3523" t="str">
            <v>LU1149724525</v>
          </cell>
          <cell r="B3523" t="str">
            <v>UBS (Lux) ES US Income $ P-acc</v>
          </cell>
          <cell r="D3523">
            <v>2</v>
          </cell>
          <cell r="E3523" t="str">
            <v>SICAV</v>
          </cell>
          <cell r="F3523" t="str">
            <v>UBS</v>
          </cell>
          <cell r="G3523" t="str">
            <v>UBS Fund Management (Luxembourg) S.A.</v>
          </cell>
          <cell r="H3523" t="str">
            <v>USD</v>
          </cell>
          <cell r="I3523" t="str">
            <v>Pas d'indice de référence</v>
          </cell>
          <cell r="J3523" t="str">
            <v>www.ubs.com/funds</v>
          </cell>
          <cell r="K3523" t="str">
            <v>Actions US Grandes Capitalisations Mixte</v>
          </cell>
          <cell r="L3523" t="str">
            <v>Europe Fonds ouverts  - Actions Etats-Unis Gdes Cap. Mixte</v>
          </cell>
          <cell r="M3523" t="str">
            <v>FFAC</v>
          </cell>
          <cell r="N3523" t="str">
            <v>FFACB</v>
          </cell>
          <cell r="O3523" t="str">
            <v>Quotidien</v>
          </cell>
          <cell r="P3523" t="str">
            <v>Austria;Belgium;Switzerland;Germany;Denmark;Spain;Finland;France;United Kingdom;Greece;Italy;Liechtenstein;Luxembourg;Netherlands;Sweden;</v>
          </cell>
          <cell r="Q3523" t="str">
            <v>Non</v>
          </cell>
          <cell r="R3523" t="str">
            <v/>
          </cell>
          <cell r="S3523" t="str">
            <v/>
          </cell>
          <cell r="T3523" t="str">
            <v>Amérique du Nord</v>
          </cell>
          <cell r="U3523" t="str">
            <v>États-Unis d'Amérique</v>
          </cell>
          <cell r="V3523">
            <v>6</v>
          </cell>
          <cell r="W3523" t="str">
            <v>Non</v>
          </cell>
          <cell r="X3523" t="str">
            <v>Cap</v>
          </cell>
          <cell r="Y3523" t="str">
            <v>15h00</v>
          </cell>
          <cell r="Z3523" t="str">
            <v>J+3</v>
          </cell>
          <cell r="AB3523" t="str">
            <v>Non</v>
          </cell>
          <cell r="AC3523" t="str">
            <v>Oui</v>
          </cell>
          <cell r="AD3523">
            <v>1.28</v>
          </cell>
          <cell r="AE3523">
            <v>1.68</v>
          </cell>
        </row>
        <row r="3524">
          <cell r="A3524" t="str">
            <v>LU0236040357</v>
          </cell>
          <cell r="B3524" t="str">
            <v>UBS (Lux) ES US Opp $ EUR Hdgd P-acc</v>
          </cell>
          <cell r="C3524" t="str">
            <v/>
          </cell>
          <cell r="D3524">
            <v>1</v>
          </cell>
          <cell r="E3524" t="str">
            <v>SICAV</v>
          </cell>
          <cell r="F3524" t="str">
            <v>UBS</v>
          </cell>
          <cell r="G3524" t="str">
            <v>UBS Fund Management (Luxembourg) S.A.</v>
          </cell>
          <cell r="H3524" t="str">
            <v>EUR</v>
          </cell>
          <cell r="I3524" t="str">
            <v>MSCI USA NR USD</v>
          </cell>
          <cell r="J3524" t="str">
            <v>www.ubs.com/funds</v>
          </cell>
          <cell r="K3524" t="str">
            <v>Actions autres</v>
          </cell>
          <cell r="L3524" t="str">
            <v>Europe Fonds ouverts  - Autres actions</v>
          </cell>
          <cell r="M3524" t="str">
            <v>FTZZ</v>
          </cell>
          <cell r="N3524" t="str">
            <v>FTZZB</v>
          </cell>
          <cell r="O3524" t="str">
            <v>Quotidien</v>
          </cell>
          <cell r="P3524" t="str">
            <v>Austria;Belgium;Switzerland;Chile;Germany;Denmark;Spain;France;Hong Kong;Italy;Liechtenstein;Luxembourg;Portugal;</v>
          </cell>
          <cell r="Q3524" t="str">
            <v>Non</v>
          </cell>
          <cell r="R3524" t="str">
            <v/>
          </cell>
          <cell r="S3524" t="str">
            <v/>
          </cell>
          <cell r="T3524" t="str">
            <v>Amérique du Nord</v>
          </cell>
          <cell r="U3524" t="str">
            <v>États-Unis d'Amérique</v>
          </cell>
          <cell r="V3524">
            <v>6</v>
          </cell>
          <cell r="W3524" t="str">
            <v>Non</v>
          </cell>
          <cell r="X3524" t="str">
            <v>Cap</v>
          </cell>
          <cell r="Y3524" t="str">
            <v>16h00</v>
          </cell>
          <cell r="Z3524" t="str">
            <v>J+3</v>
          </cell>
          <cell r="AB3524" t="str">
            <v>Non</v>
          </cell>
          <cell r="AC3524" t="str">
            <v>Oui</v>
          </cell>
          <cell r="AD3524">
            <v>1.67</v>
          </cell>
          <cell r="AE3524">
            <v>1.77</v>
          </cell>
        </row>
        <row r="3525">
          <cell r="A3525" t="str">
            <v>LU0868494880</v>
          </cell>
          <cell r="B3525" t="str">
            <v>UBS (Lux) ES US Tl Yld St $ CHF H P-acc</v>
          </cell>
          <cell r="D3525">
            <v>1</v>
          </cell>
          <cell r="E3525" t="str">
            <v>SICAV</v>
          </cell>
          <cell r="F3525" t="str">
            <v>UBS</v>
          </cell>
          <cell r="G3525" t="str">
            <v>UBS Fund Management (Luxembourg) S.A.</v>
          </cell>
          <cell r="H3525" t="str">
            <v>CHF</v>
          </cell>
          <cell r="I3525" t="str">
            <v>MSCI USA NR USD</v>
          </cell>
          <cell r="J3525" t="str">
            <v>www.ubs.com/funds</v>
          </cell>
          <cell r="K3525" t="str">
            <v>Actions autres</v>
          </cell>
          <cell r="L3525" t="str">
            <v>Europe Fonds ouverts  - Autres actions</v>
          </cell>
          <cell r="M3525" t="str">
            <v>FTZZ</v>
          </cell>
          <cell r="N3525" t="str">
            <v>FTZZB</v>
          </cell>
          <cell r="O3525" t="str">
            <v>Quotidien</v>
          </cell>
          <cell r="P3525" t="str">
            <v>Austria;Belgium;Switzerland;Germany;Spain;Finland;France;United Kingdom;Greece;Italy;Liechtenstein;Luxembourg;Netherlands;Sweden;</v>
          </cell>
          <cell r="Q3525" t="str">
            <v>Non</v>
          </cell>
          <cell r="R3525" t="str">
            <v/>
          </cell>
          <cell r="S3525" t="str">
            <v/>
          </cell>
          <cell r="T3525" t="str">
            <v>Amérique du Nord</v>
          </cell>
          <cell r="U3525" t="str">
            <v>États-Unis d'Amérique</v>
          </cell>
          <cell r="V3525">
            <v>6</v>
          </cell>
          <cell r="W3525" t="str">
            <v>Non</v>
          </cell>
          <cell r="X3525" t="str">
            <v>Cap</v>
          </cell>
          <cell r="Y3525" t="str">
            <v>16h00</v>
          </cell>
          <cell r="Z3525" t="str">
            <v>J+3</v>
          </cell>
          <cell r="AB3525" t="str">
            <v>Non</v>
          </cell>
          <cell r="AC3525" t="str">
            <v>Oui</v>
          </cell>
          <cell r="AD3525">
            <v>1.24</v>
          </cell>
          <cell r="AE3525">
            <v>1.63</v>
          </cell>
        </row>
        <row r="3526">
          <cell r="A3526" t="str">
            <v>LU0868495002</v>
          </cell>
          <cell r="B3526" t="str">
            <v>UBS (Lux) ES US Tl Yld St $ EUR H P-acc</v>
          </cell>
          <cell r="D3526">
            <v>3</v>
          </cell>
          <cell r="E3526" t="str">
            <v>SICAV</v>
          </cell>
          <cell r="F3526" t="str">
            <v>UBS</v>
          </cell>
          <cell r="G3526" t="str">
            <v>UBS Fund Management (Luxembourg) S.A.</v>
          </cell>
          <cell r="H3526" t="str">
            <v>EUR</v>
          </cell>
          <cell r="I3526" t="str">
            <v>MSCI USA NR USD</v>
          </cell>
          <cell r="J3526" t="str">
            <v>www.ubs.com/funds</v>
          </cell>
          <cell r="K3526" t="str">
            <v>Actions autres</v>
          </cell>
          <cell r="L3526" t="str">
            <v>Europe Fonds ouverts  - Autres actions</v>
          </cell>
          <cell r="M3526" t="str">
            <v>FTZZ</v>
          </cell>
          <cell r="N3526" t="str">
            <v>FTZZB</v>
          </cell>
          <cell r="O3526" t="str">
            <v>Quotidien</v>
          </cell>
          <cell r="P3526" t="str">
            <v>Austria;Belgium;Switzerland;Germany;Spain;Finland;France;United Kingdom;Italy;Liechtenstein;Luxembourg;Netherlands;Sweden;</v>
          </cell>
          <cell r="Q3526" t="str">
            <v>Non</v>
          </cell>
          <cell r="R3526" t="str">
            <v/>
          </cell>
          <cell r="S3526" t="str">
            <v/>
          </cell>
          <cell r="T3526" t="str">
            <v>Amérique du Nord</v>
          </cell>
          <cell r="U3526" t="str">
            <v>États-Unis d'Amérique</v>
          </cell>
          <cell r="V3526">
            <v>6</v>
          </cell>
          <cell r="W3526" t="str">
            <v>Non</v>
          </cell>
          <cell r="X3526" t="str">
            <v>Cap</v>
          </cell>
          <cell r="Y3526" t="str">
            <v>16h00</v>
          </cell>
          <cell r="Z3526" t="str">
            <v>J+3</v>
          </cell>
          <cell r="AB3526" t="str">
            <v>Non</v>
          </cell>
          <cell r="AC3526" t="str">
            <v>Oui</v>
          </cell>
          <cell r="AD3526">
            <v>1.24</v>
          </cell>
          <cell r="AE3526">
            <v>1.63</v>
          </cell>
        </row>
        <row r="3527">
          <cell r="A3527" t="str">
            <v>LU0868494617</v>
          </cell>
          <cell r="B3527" t="str">
            <v>UBS (Lux) ES US Tl Yld St $ P-acc</v>
          </cell>
          <cell r="D3527">
            <v>1</v>
          </cell>
          <cell r="E3527" t="str">
            <v>SICAV</v>
          </cell>
          <cell r="F3527" t="str">
            <v>UBS</v>
          </cell>
          <cell r="G3527" t="str">
            <v>UBS Fund Management (Luxembourg) S.A.</v>
          </cell>
          <cell r="H3527" t="str">
            <v>USD</v>
          </cell>
          <cell r="I3527" t="str">
            <v>MSCI USA NR USD</v>
          </cell>
          <cell r="J3527" t="str">
            <v>www.ubs.com/funds</v>
          </cell>
          <cell r="K3527" t="str">
            <v>Actions US Grandes Capitalisations Mixte</v>
          </cell>
          <cell r="L3527" t="str">
            <v>Europe Fonds ouverts  - Actions Etats-Unis Gdes Cap. Mixte</v>
          </cell>
          <cell r="M3527" t="str">
            <v>FFAC</v>
          </cell>
          <cell r="N3527" t="str">
            <v>FFACB</v>
          </cell>
          <cell r="O3527" t="str">
            <v>Quotidien</v>
          </cell>
          <cell r="P3527" t="str">
            <v>Austria;Belgium;Switzerland;Czech Republic;Germany;Denmark;Spain;Finland;France;United Kingdom;Greece;Italy;Japan;South Korea;Liechtenstein;Luxembourg;Netherlands;Norway;Poland;Portugal;Sweden;</v>
          </cell>
          <cell r="Q3527" t="str">
            <v>Non</v>
          </cell>
          <cell r="R3527" t="str">
            <v/>
          </cell>
          <cell r="S3527" t="str">
            <v/>
          </cell>
          <cell r="T3527" t="str">
            <v>Amérique du Nord</v>
          </cell>
          <cell r="U3527" t="str">
            <v>États-Unis d'Amérique</v>
          </cell>
          <cell r="V3527">
            <v>6</v>
          </cell>
          <cell r="W3527" t="str">
            <v>Non</v>
          </cell>
          <cell r="X3527" t="str">
            <v>Cap</v>
          </cell>
          <cell r="Y3527" t="str">
            <v>16h00</v>
          </cell>
          <cell r="Z3527" t="str">
            <v>J+3</v>
          </cell>
          <cell r="AB3527" t="str">
            <v>Non</v>
          </cell>
          <cell r="AC3527" t="str">
            <v>Oui</v>
          </cell>
          <cell r="AD3527">
            <v>1.2</v>
          </cell>
          <cell r="AE3527">
            <v>1.58</v>
          </cell>
        </row>
        <row r="3528">
          <cell r="A3528" t="str">
            <v>LU0508198768</v>
          </cell>
          <cell r="B3528" t="str">
            <v>UBS (Lux) ES USA Growth $ EUR H Q-acc</v>
          </cell>
          <cell r="C3528" t="str">
            <v>Déréférencement Premium (part Institutionnelle) 12/02/2016</v>
          </cell>
          <cell r="D3528">
            <v>0</v>
          </cell>
          <cell r="E3528" t="str">
            <v>SICAV</v>
          </cell>
          <cell r="F3528" t="str">
            <v>UBS</v>
          </cell>
          <cell r="G3528" t="str">
            <v>UBS Fund Management (Luxembourg) S.A.</v>
          </cell>
          <cell r="H3528" t="str">
            <v>EUR</v>
          </cell>
          <cell r="I3528" t="str">
            <v>Russell 1000 Growth NR USD</v>
          </cell>
          <cell r="J3528" t="str">
            <v>www.ubs.com/funds</v>
          </cell>
          <cell r="K3528" t="str">
            <v>Actions autres</v>
          </cell>
          <cell r="L3528" t="str">
            <v>Europe Fonds ouverts  - Autres actions</v>
          </cell>
          <cell r="M3528" t="str">
            <v>FTZZ</v>
          </cell>
          <cell r="N3528" t="str">
            <v>FTZZB</v>
          </cell>
          <cell r="O3528" t="str">
            <v>Quotidien</v>
          </cell>
          <cell r="P3528" t="str">
            <v>Switzerland;Spain;Luxembourg;</v>
          </cell>
          <cell r="Q3528" t="str">
            <v>Non</v>
          </cell>
          <cell r="R3528" t="str">
            <v/>
          </cell>
          <cell r="S3528" t="str">
            <v/>
          </cell>
          <cell r="T3528" t="str">
            <v>Amérique du Nord</v>
          </cell>
          <cell r="U3528" t="str">
            <v>États-Unis d'Amérique</v>
          </cell>
          <cell r="V3528">
            <v>6</v>
          </cell>
          <cell r="W3528" t="str">
            <v>Non</v>
          </cell>
          <cell r="X3528" t="str">
            <v>Cap</v>
          </cell>
          <cell r="Y3528" t="str">
            <v>15h00</v>
          </cell>
          <cell r="Z3528" t="str">
            <v>J+3</v>
          </cell>
          <cell r="AB3528" t="str">
            <v>Non</v>
          </cell>
          <cell r="AC3528" t="str">
            <v>Oui</v>
          </cell>
          <cell r="AD3528">
            <v>0.86</v>
          </cell>
          <cell r="AE3528">
            <v>1.1499999999999999</v>
          </cell>
        </row>
        <row r="3529">
          <cell r="A3529" t="str">
            <v>LU0130421521</v>
          </cell>
          <cell r="B3529" t="str">
            <v>UBS (Lux) IF Euro Corp Bds Sust AA</v>
          </cell>
          <cell r="C3529" t="str">
            <v/>
          </cell>
          <cell r="D3529">
            <v>1</v>
          </cell>
          <cell r="E3529" t="str">
            <v>FCP</v>
          </cell>
          <cell r="F3529" t="str">
            <v>UBS</v>
          </cell>
          <cell r="G3529" t="str">
            <v>UBS Fund Management (Luxembourg) S.A.</v>
          </cell>
          <cell r="H3529" t="str">
            <v>EUR</v>
          </cell>
          <cell r="I3529" t="str">
            <v>BBgBarc Euro Agg Corp 500MM TR EUR</v>
          </cell>
          <cell r="J3529" t="str">
            <v>www.ubs.com/funds</v>
          </cell>
          <cell r="K3529" t="str">
            <v>Emprunts Privés EUR</v>
          </cell>
          <cell r="L3529" t="str">
            <v>Europe Fonds ouverts  - Obligations EUR Emprunts Privés</v>
          </cell>
          <cell r="M3529" t="str">
            <v>BCLA</v>
          </cell>
          <cell r="N3529" t="str">
            <v>BCLAB</v>
          </cell>
          <cell r="O3529" t="str">
            <v>Quotidien</v>
          </cell>
          <cell r="P3529" t="str">
            <v>Germany;Spain;Finland;France;Italy;Luxembourg;</v>
          </cell>
          <cell r="Q3529" t="str">
            <v>Non</v>
          </cell>
          <cell r="R3529" t="str">
            <v/>
          </cell>
          <cell r="S3529" t="str">
            <v>+ 85 ans</v>
          </cell>
          <cell r="T3529" t="str">
            <v>Zone Euro</v>
          </cell>
          <cell r="U3529" t="str">
            <v>Euroland</v>
          </cell>
          <cell r="V3529">
            <v>3</v>
          </cell>
          <cell r="W3529" t="str">
            <v>Non</v>
          </cell>
          <cell r="X3529" t="str">
            <v>Cap</v>
          </cell>
          <cell r="Y3529" t="str">
            <v>12h00</v>
          </cell>
          <cell r="Z3529" t="str">
            <v>J+3</v>
          </cell>
          <cell r="AB3529" t="str">
            <v>Oui</v>
          </cell>
          <cell r="AC3529" t="str">
            <v>Oui</v>
          </cell>
          <cell r="AD3529">
            <v>0.61499999999999999</v>
          </cell>
          <cell r="AE3529">
            <v>0.64</v>
          </cell>
        </row>
        <row r="3530">
          <cell r="A3530" t="str">
            <v>LU0235996351</v>
          </cell>
          <cell r="B3530" t="str">
            <v>UBS (Lux) KSS Asian Eqs $ USD P Acc</v>
          </cell>
          <cell r="C3530" t="str">
            <v>colonne liste : dont 1 historique UBS</v>
          </cell>
          <cell r="D3530">
            <v>1</v>
          </cell>
          <cell r="E3530" t="str">
            <v>SICAV</v>
          </cell>
          <cell r="F3530" t="str">
            <v>UBS</v>
          </cell>
          <cell r="G3530" t="str">
            <v>UBS Fund Management (Luxembourg) S.A.</v>
          </cell>
          <cell r="H3530" t="str">
            <v>USD</v>
          </cell>
          <cell r="I3530" t="str">
            <v>MSCI AC Asia Ex Japan GR USD</v>
          </cell>
          <cell r="J3530" t="str">
            <v>www.ubs.com/funds</v>
          </cell>
          <cell r="K3530" t="str">
            <v>Actions Asie-Pacifique hors Japon</v>
          </cell>
          <cell r="L3530" t="str">
            <v>Europe Fonds ouverts  - Actions Asie hors Japon</v>
          </cell>
          <cell r="M3530" t="str">
            <v>FN00</v>
          </cell>
          <cell r="N3530" t="str">
            <v>FN00B</v>
          </cell>
          <cell r="O3530" t="str">
            <v>Quotidien</v>
          </cell>
          <cell r="P3530" t="str">
            <v>Austria;Belgium;Switzerland;Germany;Spain;Finland;France;United Kingdom;Hungary;Italy;Liechtenstein;Luxembourg;Netherlands;Norway;Portugal;Sweden;</v>
          </cell>
          <cell r="Q3530" t="str">
            <v>Non</v>
          </cell>
          <cell r="R3530" t="str">
            <v/>
          </cell>
          <cell r="S3530" t="str">
            <v/>
          </cell>
          <cell r="T3530" t="str">
            <v>Asie - Pacifique</v>
          </cell>
          <cell r="U3530" t="str">
            <v>Asia Pacific ex Japan ex Australia</v>
          </cell>
          <cell r="V3530">
            <v>6</v>
          </cell>
          <cell r="W3530" t="str">
            <v>Non</v>
          </cell>
          <cell r="X3530" t="str">
            <v>Cap</v>
          </cell>
          <cell r="Y3530" t="str">
            <v>16h00</v>
          </cell>
          <cell r="Z3530" t="str">
            <v>J+3</v>
          </cell>
          <cell r="AB3530" t="str">
            <v>Non</v>
          </cell>
          <cell r="AC3530" t="str">
            <v>Oui</v>
          </cell>
          <cell r="AD3530">
            <v>1.63</v>
          </cell>
          <cell r="AE3530">
            <v>2.12</v>
          </cell>
        </row>
        <row r="3531">
          <cell r="A3531" t="str">
            <v>LU2267898984</v>
          </cell>
          <cell r="B3531" t="str">
            <v>UBS (Lux) KSS Cr Inc Opp (USD) P-acc H</v>
          </cell>
          <cell r="D3531">
            <v>1</v>
          </cell>
          <cell r="E3531" t="str">
            <v>SICAV</v>
          </cell>
          <cell r="F3531" t="str">
            <v>UBS</v>
          </cell>
          <cell r="G3531" t="str">
            <v>UBS Fund Management (Luxembourg) S.A.</v>
          </cell>
          <cell r="H3531" t="str">
            <v>EUR</v>
          </cell>
          <cell r="I3531" t="str">
            <v>Pas d'indice de référence</v>
          </cell>
          <cell r="J3531" t="str">
            <v>www.ubs.com/funds</v>
          </cell>
          <cell r="K3531" t="str">
            <v>Obligations Internationales couvertes en EUR</v>
          </cell>
          <cell r="L3531" t="str">
            <v>Europe Fonds ouverts  - Obligations Internationales Flexibles Couvertes en EUR</v>
          </cell>
          <cell r="M3531" t="str">
            <v>BBGB</v>
          </cell>
          <cell r="N3531" t="str">
            <v>BBGBB</v>
          </cell>
          <cell r="O3531" t="str">
            <v>Quotidien</v>
          </cell>
          <cell r="P3531" t="str">
            <v>Autriche;Belgique;Suisse;Chypre;République tchèque;Allemagne;Danemark;Espagne;Finlande;France;Royaume-Uni;Grèce;Hongrie;Italie;Liechtenstein;Luxembourg;Pays-Bas;Suède;</v>
          </cell>
          <cell r="Q3531">
            <v>0</v>
          </cell>
          <cell r="R3531" t="str">
            <v/>
          </cell>
          <cell r="S3531" t="str">
            <v>+ 85 ans</v>
          </cell>
          <cell r="T3531" t="e">
            <v>#N/A</v>
          </cell>
          <cell r="U3531">
            <v>0</v>
          </cell>
          <cell r="V3531">
            <v>3</v>
          </cell>
          <cell r="W3531" t="str">
            <v>Non</v>
          </cell>
          <cell r="X3531" t="str">
            <v>Cap</v>
          </cell>
          <cell r="Y3531" t="str">
            <v>13h00</v>
          </cell>
          <cell r="Z3531" t="str">
            <v>J+3</v>
          </cell>
          <cell r="AB3531" t="str">
            <v>Non</v>
          </cell>
          <cell r="AC3531" t="str">
            <v>Oui</v>
          </cell>
          <cell r="AD3531">
            <v>1.0900000000000001</v>
          </cell>
          <cell r="AE3531">
            <v>1.44</v>
          </cell>
        </row>
        <row r="3532">
          <cell r="A3532" t="str">
            <v>LU0218832805</v>
          </cell>
          <cell r="B3532" t="str">
            <v>UBS (Lux) KSS Dyn Alpha USD P</v>
          </cell>
          <cell r="C3532" t="str">
            <v>colonne liste : dont 1 historique UBS</v>
          </cell>
          <cell r="D3532">
            <v>1</v>
          </cell>
          <cell r="E3532" t="str">
            <v>SICAV</v>
          </cell>
          <cell r="F3532" t="str">
            <v>UBS</v>
          </cell>
          <cell r="G3532" t="str">
            <v>UBS Fund Management (Luxembourg) S.A.</v>
          </cell>
          <cell r="H3532" t="str">
            <v>USD</v>
          </cell>
          <cell r="I3532" t="str">
            <v>Pas d'indice de référence</v>
          </cell>
          <cell r="J3532" t="str">
            <v>www.ubs.com/funds</v>
          </cell>
          <cell r="K3532" t="str">
            <v>Gestion Alternative</v>
          </cell>
          <cell r="L3532" t="str">
            <v>Europe Fonds ouverts  - Macro Trading USD</v>
          </cell>
          <cell r="M3532" t="str">
            <v>D000</v>
          </cell>
          <cell r="N3532" t="str">
            <v>D000B</v>
          </cell>
          <cell r="O3532" t="str">
            <v>Quotidien</v>
          </cell>
          <cell r="P3532" t="str">
            <v>Austria;Switzerland;Germany;Spain;France;United Kingdom;Italy;Japan;Liechtenstein;Luxembourg;Netherlands;Portugal;Singapore;</v>
          </cell>
          <cell r="Q3532" t="str">
            <v>Non</v>
          </cell>
          <cell r="R3532" t="str">
            <v/>
          </cell>
          <cell r="S3532" t="str">
            <v>+ 85 ans</v>
          </cell>
          <cell r="T3532" t="str">
            <v>International</v>
          </cell>
          <cell r="U3532" t="str">
            <v>Global</v>
          </cell>
          <cell r="V3532">
            <v>5</v>
          </cell>
          <cell r="W3532" t="str">
            <v>Non</v>
          </cell>
          <cell r="X3532" t="str">
            <v>Cap</v>
          </cell>
          <cell r="Y3532" t="str">
            <v>16h00</v>
          </cell>
          <cell r="Z3532" t="str">
            <v>J+3</v>
          </cell>
          <cell r="AB3532" t="str">
            <v>Non</v>
          </cell>
          <cell r="AC3532" t="str">
            <v>Oui</v>
          </cell>
          <cell r="AD3532">
            <v>1.54</v>
          </cell>
          <cell r="AE3532">
            <v>2.02</v>
          </cell>
        </row>
        <row r="3533">
          <cell r="A3533" t="str">
            <v>LU1121267162</v>
          </cell>
          <cell r="B3533" t="str">
            <v>UBS (Lux) KSS Dyn Alpha USD Q EUR H Acc</v>
          </cell>
          <cell r="D3533">
            <v>1</v>
          </cell>
          <cell r="E3533" t="str">
            <v>SICAV</v>
          </cell>
          <cell r="F3533" t="str">
            <v>UBS</v>
          </cell>
          <cell r="G3533" t="str">
            <v>UBS Fund Management (Luxembourg) S.A.</v>
          </cell>
          <cell r="H3533" t="str">
            <v>EUR</v>
          </cell>
          <cell r="I3533" t="str">
            <v>Pas d'indice de référence</v>
          </cell>
          <cell r="J3533" t="str">
            <v>www.ubs.com/funds</v>
          </cell>
          <cell r="K3533" t="str">
            <v>Gestion Alternative</v>
          </cell>
          <cell r="L3533" t="str">
            <v>Europe Fonds ouverts  - Alt - Global Macro</v>
          </cell>
          <cell r="M3533" t="str">
            <v>D000</v>
          </cell>
          <cell r="N3533" t="str">
            <v>D000B</v>
          </cell>
          <cell r="O3533" t="str">
            <v>Quotidien</v>
          </cell>
          <cell r="P3533" t="str">
            <v>Austria;Switzerland;Germany;Spain;France;United Kingdom;Liechtenstein;Luxembourg;Netherlands;</v>
          </cell>
          <cell r="Q3533" t="str">
            <v>Non</v>
          </cell>
          <cell r="R3533" t="str">
            <v/>
          </cell>
          <cell r="S3533" t="str">
            <v>+ 85 ans</v>
          </cell>
          <cell r="T3533" t="str">
            <v>International</v>
          </cell>
          <cell r="U3533" t="str">
            <v>Global</v>
          </cell>
          <cell r="V3533">
            <v>5</v>
          </cell>
          <cell r="W3533" t="str">
            <v>Non</v>
          </cell>
          <cell r="X3533" t="str">
            <v>Cap</v>
          </cell>
          <cell r="Y3533" t="str">
            <v>16h00</v>
          </cell>
          <cell r="Z3533" t="str">
            <v>J+3</v>
          </cell>
          <cell r="AB3533" t="str">
            <v>Non</v>
          </cell>
          <cell r="AC3533" t="str">
            <v>Oui</v>
          </cell>
          <cell r="AD3533">
            <v>1</v>
          </cell>
          <cell r="AE3533">
            <v>1.35</v>
          </cell>
        </row>
        <row r="3534">
          <cell r="A3534" t="str">
            <v>LU0197216392</v>
          </cell>
          <cell r="B3534" t="str">
            <v>UBS (Lux) KSS Glbl Allc (USD) P</v>
          </cell>
          <cell r="C3534" t="str">
            <v>colonne liste : dont 1 historique UBS</v>
          </cell>
          <cell r="D3534">
            <v>1</v>
          </cell>
          <cell r="E3534" t="str">
            <v>SICAV</v>
          </cell>
          <cell r="F3534" t="str">
            <v>UBS</v>
          </cell>
          <cell r="G3534" t="str">
            <v>UBS Fund Management (Luxembourg) S.A.</v>
          </cell>
          <cell r="H3534" t="str">
            <v>USD</v>
          </cell>
          <cell r="I3534" t="str">
            <v>Pas d'indice de référence</v>
          </cell>
          <cell r="J3534" t="str">
            <v>www.ubs.com/funds</v>
          </cell>
          <cell r="K3534" t="str">
            <v>Mixtes USD Equilibrés</v>
          </cell>
          <cell r="L3534" t="str">
            <v>Europe Fonds ouverts  - Allocation USD Flexible</v>
          </cell>
          <cell r="M3534" t="str">
            <v>EABC</v>
          </cell>
          <cell r="N3534" t="str">
            <v>EABCB</v>
          </cell>
          <cell r="O3534" t="str">
            <v>Quotidien</v>
          </cell>
          <cell r="P3534" t="str">
            <v>Austria;Belgium;Switzerland;Germany;Spain;France;United Kingdom;Italy;Japan;Liechtenstein;Luxembourg;Malta;Netherlands;Portugal;Sweden;Taiwan;</v>
          </cell>
          <cell r="Q3534" t="str">
            <v>Non</v>
          </cell>
          <cell r="R3534" t="str">
            <v/>
          </cell>
          <cell r="S3534" t="str">
            <v>+ 85 ans</v>
          </cell>
          <cell r="T3534" t="str">
            <v>International</v>
          </cell>
          <cell r="U3534" t="str">
            <v>Global</v>
          </cell>
          <cell r="V3534">
            <v>5</v>
          </cell>
          <cell r="W3534" t="str">
            <v>Non</v>
          </cell>
          <cell r="X3534" t="str">
            <v>Cap</v>
          </cell>
          <cell r="Y3534" t="str">
            <v>16h00</v>
          </cell>
          <cell r="Z3534" t="str">
            <v>J+3</v>
          </cell>
          <cell r="AB3534" t="str">
            <v>Non</v>
          </cell>
          <cell r="AC3534" t="str">
            <v>Oui</v>
          </cell>
          <cell r="AD3534">
            <v>1.63</v>
          </cell>
          <cell r="AE3534">
            <v>2.16</v>
          </cell>
        </row>
        <row r="3535">
          <cell r="A3535" t="str">
            <v>LU0263318890</v>
          </cell>
          <cell r="B3535" t="str">
            <v>UBS (Lux) KSS Glbl Allc Foc Eur € P</v>
          </cell>
          <cell r="C3535" t="str">
            <v>UC désactivée de KLIFE, le 30/03/2021 : dernière VL au 22/02/2021, sur le site d'UBS il y a écrit "les souscriptions sont fermées"==&gt; je retire le fonds des listes UBS PRSV ET UBS SUIS sur base UC,  colonne liste : dont 1 historique UBS</v>
          </cell>
          <cell r="D3535">
            <v>0</v>
          </cell>
          <cell r="E3535" t="str">
            <v>SICAV</v>
          </cell>
          <cell r="F3535" t="str">
            <v>UBS</v>
          </cell>
          <cell r="G3535" t="str">
            <v>UBS Fund Management (Luxembourg) S.A.</v>
          </cell>
          <cell r="H3535" t="str">
            <v>EUR</v>
          </cell>
          <cell r="I3535" t="str">
            <v>Pas d'indice de référence</v>
          </cell>
          <cell r="J3535" t="str">
            <v>www.ubs.com/funds</v>
          </cell>
          <cell r="K3535" t="str">
            <v>Mixtes EUR Flexible</v>
          </cell>
          <cell r="L3535" t="str">
            <v>Europe Fonds ouverts  - Allocation EUR Flexible - International</v>
          </cell>
          <cell r="M3535" t="str">
            <v>EACA</v>
          </cell>
          <cell r="N3535" t="str">
            <v>EACAB</v>
          </cell>
          <cell r="O3535" t="str">
            <v>Quotidien</v>
          </cell>
          <cell r="P3535" t="str">
            <v>Austria;Belgium;Switzerland;Germany;Spain;Finland;France;United Kingdom;Italy;Liechtenstein;Luxembourg;Netherlands;Portugal;Sweden;</v>
          </cell>
          <cell r="Q3535" t="str">
            <v>Non</v>
          </cell>
          <cell r="R3535" t="str">
            <v/>
          </cell>
          <cell r="S3535" t="str">
            <v>+ 85 ans</v>
          </cell>
          <cell r="T3535" t="str">
            <v>International</v>
          </cell>
          <cell r="U3535" t="str">
            <v>Global</v>
          </cell>
          <cell r="V3535">
            <v>5</v>
          </cell>
          <cell r="W3535" t="str">
            <v>Non</v>
          </cell>
          <cell r="X3535" t="str">
            <v>Cap</v>
          </cell>
          <cell r="Y3535" t="str">
            <v>16h00</v>
          </cell>
          <cell r="Z3535" t="str">
            <v>J+3</v>
          </cell>
          <cell r="AB3535" t="str">
            <v>Non</v>
          </cell>
          <cell r="AC3535" t="str">
            <v>Oui</v>
          </cell>
          <cell r="AD3535">
            <v>1.63</v>
          </cell>
          <cell r="AE3535">
            <v>2.15</v>
          </cell>
        </row>
        <row r="3536">
          <cell r="A3536" t="str">
            <v>LU0161942635</v>
          </cell>
          <cell r="B3536" t="str">
            <v>UBS (Lux) KSS Global Eqs $ EUR P-acc</v>
          </cell>
          <cell r="C3536" t="str">
            <v>colonne liste : dont 1 historique UBS</v>
          </cell>
          <cell r="D3536">
            <v>1</v>
          </cell>
          <cell r="E3536" t="str">
            <v>SICAV</v>
          </cell>
          <cell r="F3536" t="str">
            <v>UBS</v>
          </cell>
          <cell r="G3536" t="str">
            <v>UBS Fund Management (Luxembourg) S.A.</v>
          </cell>
          <cell r="H3536" t="str">
            <v>EUR</v>
          </cell>
          <cell r="I3536" t="str">
            <v>MSCI World NR EUR</v>
          </cell>
          <cell r="J3536" t="str">
            <v>www.ubs.com/funds</v>
          </cell>
          <cell r="K3536" t="str">
            <v>Actions International Grandes Capitalisations Mixte</v>
          </cell>
          <cell r="L3536" t="str">
            <v>Europe Fonds ouverts  - Actions Internationales Gdes Cap. Mixte</v>
          </cell>
          <cell r="M3536" t="str">
            <v>FEAD</v>
          </cell>
          <cell r="N3536" t="str">
            <v>FEADB</v>
          </cell>
          <cell r="O3536" t="str">
            <v>Quotidien</v>
          </cell>
          <cell r="P3536" t="str">
            <v>Austria;Belgium;Switzerland;Germany;Spain;France;United Kingdom;Italy;Liechtenstein;Luxembourg;Netherlands;Portugal;Sweden;</v>
          </cell>
          <cell r="Q3536" t="str">
            <v>Non</v>
          </cell>
          <cell r="R3536" t="str">
            <v/>
          </cell>
          <cell r="S3536" t="str">
            <v/>
          </cell>
          <cell r="T3536" t="str">
            <v>International</v>
          </cell>
          <cell r="U3536" t="str">
            <v>Global</v>
          </cell>
          <cell r="V3536">
            <v>6</v>
          </cell>
          <cell r="W3536" t="str">
            <v>Non</v>
          </cell>
          <cell r="X3536" t="str">
            <v>Cap</v>
          </cell>
          <cell r="AB3536" t="str">
            <v>Non</v>
          </cell>
          <cell r="AC3536" t="str">
            <v>Oui</v>
          </cell>
          <cell r="AD3536">
            <v>1.63</v>
          </cell>
          <cell r="AE3536">
            <v>2.12</v>
          </cell>
        </row>
        <row r="3537">
          <cell r="A3537" t="str">
            <v>LU0502418741</v>
          </cell>
          <cell r="B3537" t="str">
            <v>UBS (Lux) KSS Multi Stgy Alts€ P-acc</v>
          </cell>
          <cell r="C3537" t="str">
            <v>UBS</v>
          </cell>
          <cell r="D3537">
            <v>1</v>
          </cell>
          <cell r="E3537" t="str">
            <v xml:space="preserve">SICAV </v>
          </cell>
          <cell r="F3537" t="str">
            <v>UBS</v>
          </cell>
          <cell r="G3537" t="str">
            <v>UBS Fund Management (Luxembourg) S.A.</v>
          </cell>
          <cell r="H3537" t="str">
            <v>EUR</v>
          </cell>
          <cell r="I3537" t="str">
            <v>Pas d'indice de référence</v>
          </cell>
          <cell r="J3537" t="str">
            <v>www.ubs.com/funds</v>
          </cell>
          <cell r="K3537" t="str">
            <v>Gestion Alternative</v>
          </cell>
          <cell r="L3537" t="str">
            <v>Europe Fonds ouverts  - Alt - Multistratégies</v>
          </cell>
          <cell r="M3537" t="str">
            <v>D000</v>
          </cell>
          <cell r="N3537" t="str">
            <v>D000B</v>
          </cell>
          <cell r="O3537" t="str">
            <v>Quotidien</v>
          </cell>
          <cell r="P3537" t="str">
            <v>Austria;Belgium;Switzerland;Germany;Spain;Finland;France;United Kingdom;Italy;Liechtenstein;Luxembourg;Netherlands;Norway;Sweden;</v>
          </cell>
          <cell r="Q3537" t="str">
            <v>Non</v>
          </cell>
          <cell r="R3537" t="str">
            <v/>
          </cell>
          <cell r="S3537" t="str">
            <v>+ 85 ans</v>
          </cell>
          <cell r="T3537" t="str">
            <v>International</v>
          </cell>
          <cell r="U3537" t="str">
            <v>Global</v>
          </cell>
          <cell r="V3537">
            <v>3</v>
          </cell>
          <cell r="W3537" t="str">
            <v>Non</v>
          </cell>
          <cell r="X3537" t="str">
            <v>Cap</v>
          </cell>
          <cell r="Y3537" t="str">
            <v>15h00 J-4</v>
          </cell>
          <cell r="Z3537" t="str">
            <v>J+3</v>
          </cell>
          <cell r="AB3537" t="str">
            <v>Non</v>
          </cell>
          <cell r="AC3537" t="str">
            <v>Oui</v>
          </cell>
          <cell r="AD3537">
            <v>0.8</v>
          </cell>
          <cell r="AE3537">
            <v>2.68</v>
          </cell>
        </row>
        <row r="3538">
          <cell r="A3538" t="str">
            <v>LU0033502740</v>
          </cell>
          <cell r="B3538" t="str">
            <v>UBS (Lux) Money Market CHF Sust P-acc</v>
          </cell>
          <cell r="C3538" t="str">
            <v>colonne liste : dont 1 historique UBS</v>
          </cell>
          <cell r="D3538">
            <v>3</v>
          </cell>
          <cell r="E3538" t="str">
            <v>FCP</v>
          </cell>
          <cell r="F3538" t="str">
            <v>UBS</v>
          </cell>
          <cell r="G3538" t="str">
            <v>UBS Fund Management (Luxembourg) S.A.</v>
          </cell>
          <cell r="H3538" t="str">
            <v>CHF</v>
          </cell>
          <cell r="I3538" t="str">
            <v>JPM Cash (CHF)</v>
          </cell>
          <cell r="J3538" t="str">
            <v>www.ubs.com/funds</v>
          </cell>
          <cell r="K3538" t="str">
            <v>Monétaire Devises</v>
          </cell>
          <cell r="L3538" t="str">
            <v>Europe Fonds ouverts  - Monétaires CHF</v>
          </cell>
          <cell r="M3538" t="str">
            <v>A0CC</v>
          </cell>
          <cell r="N3538" t="str">
            <v>A0CCB</v>
          </cell>
          <cell r="O3538" t="str">
            <v>Quotidien</v>
          </cell>
          <cell r="P3538" t="str">
            <v>Austria;Switzerland;Cyprus;Germany;Denmark;Spain;Finland;France;United Kingdom;Greece;Italy;Japan;Liechtenstein;Luxembourg;Netherlands;Norway;Sweden;</v>
          </cell>
          <cell r="Q3538" t="str">
            <v>Non</v>
          </cell>
          <cell r="R3538" t="str">
            <v/>
          </cell>
          <cell r="S3538" t="str">
            <v>+ 85 ans</v>
          </cell>
          <cell r="T3538" t="str">
            <v>International</v>
          </cell>
          <cell r="U3538" t="str">
            <v>Global</v>
          </cell>
          <cell r="V3538">
            <v>1</v>
          </cell>
          <cell r="W3538" t="str">
            <v>Non</v>
          </cell>
          <cell r="X3538" t="str">
            <v>Cap</v>
          </cell>
          <cell r="AB3538" t="str">
            <v>Oui</v>
          </cell>
          <cell r="AC3538" t="str">
            <v>Oui</v>
          </cell>
          <cell r="AD3538">
            <v>0.57999999999999996</v>
          </cell>
          <cell r="AE3538">
            <v>7.0000000000000007E-2</v>
          </cell>
        </row>
        <row r="3539">
          <cell r="A3539" t="str">
            <v>LU0006344922</v>
          </cell>
          <cell r="B3539" t="str">
            <v>UBS (Lux) Money Market EUR Sust P-acc</v>
          </cell>
          <cell r="C3539" t="str">
            <v>UBS</v>
          </cell>
          <cell r="D3539">
            <v>3</v>
          </cell>
          <cell r="E3539" t="str">
            <v>FCP</v>
          </cell>
          <cell r="F3539" t="str">
            <v>UBS</v>
          </cell>
          <cell r="G3539" t="str">
            <v>UBS Fund Management (Luxembourg) S.A.</v>
          </cell>
          <cell r="H3539" t="str">
            <v>EUR</v>
          </cell>
          <cell r="I3539" t="str">
            <v>JPM Cash (EUR)</v>
          </cell>
          <cell r="J3539" t="str">
            <v>www.ubs.com/funds</v>
          </cell>
          <cell r="K3539" t="str">
            <v>Monétaire EUR</v>
          </cell>
          <cell r="L3539" t="str">
            <v>Europe Fonds ouverts  - Monétaires EUR</v>
          </cell>
          <cell r="M3539" t="str">
            <v>A0BA</v>
          </cell>
          <cell r="N3539" t="str">
            <v>A0BAB</v>
          </cell>
          <cell r="O3539" t="str">
            <v>Quotidien</v>
          </cell>
          <cell r="P3539" t="str">
            <v>Austria;Switzerland;Cyprus;Germany;Denmark;Spain;Finland;France;United Kingdom;Greece;Italy;Japan;Liechtenstein;Luxembourg;Netherlands;Norway;Sweden;Taiwan;</v>
          </cell>
          <cell r="Q3539" t="str">
            <v>Non</v>
          </cell>
          <cell r="R3539" t="str">
            <v/>
          </cell>
          <cell r="S3539" t="str">
            <v>+ 85 ans</v>
          </cell>
          <cell r="T3539" t="str">
            <v>International</v>
          </cell>
          <cell r="U3539" t="str">
            <v>Global</v>
          </cell>
          <cell r="V3539">
            <v>1</v>
          </cell>
          <cell r="W3539" t="str">
            <v>Non</v>
          </cell>
          <cell r="X3539" t="str">
            <v>Cap</v>
          </cell>
          <cell r="Y3539" t="str">
            <v>16h00</v>
          </cell>
          <cell r="Z3539" t="str">
            <v>J+3</v>
          </cell>
          <cell r="AB3539" t="str">
            <v>Oui</v>
          </cell>
          <cell r="AC3539" t="str">
            <v>Oui</v>
          </cell>
          <cell r="AD3539">
            <v>0.57999999999999996</v>
          </cell>
          <cell r="AE3539">
            <v>7.0000000000000007E-2</v>
          </cell>
        </row>
        <row r="3540">
          <cell r="A3540" t="str">
            <v>LU0146075105</v>
          </cell>
          <cell r="B3540" t="str">
            <v>UBS (Lux) Money Market SICAV$SustP-acc</v>
          </cell>
          <cell r="C3540" t="str">
            <v>colonne liste : dont 1 historique UBS</v>
          </cell>
          <cell r="D3540">
            <v>1</v>
          </cell>
          <cell r="E3540" t="str">
            <v>SICAV</v>
          </cell>
          <cell r="F3540" t="str">
            <v>UBS</v>
          </cell>
          <cell r="G3540" t="str">
            <v>UBS Fund Management (Luxembourg) S.A.</v>
          </cell>
          <cell r="H3540" t="str">
            <v>USD</v>
          </cell>
          <cell r="I3540" t="str">
            <v>JPM Cash (USD)</v>
          </cell>
          <cell r="J3540" t="str">
            <v>www.ubs.com/funds</v>
          </cell>
          <cell r="K3540" t="str">
            <v>Monétaire Devises</v>
          </cell>
          <cell r="L3540" t="str">
            <v>Europe Fonds ouverts  - Monétaires USD</v>
          </cell>
          <cell r="M3540" t="str">
            <v>A0CC</v>
          </cell>
          <cell r="N3540" t="str">
            <v>A0CCB</v>
          </cell>
          <cell r="O3540" t="str">
            <v>Quotidien</v>
          </cell>
          <cell r="P3540" t="str">
            <v>Austria;Belgium;Switzerland;Germany;Spain;Finland;France;United Kingdom;Italy;Liechtenstein;Luxembourg;Netherlands;Norway;Sweden;</v>
          </cell>
          <cell r="Q3540" t="str">
            <v>Non</v>
          </cell>
          <cell r="R3540" t="str">
            <v/>
          </cell>
          <cell r="S3540" t="str">
            <v>+ 85 ans</v>
          </cell>
          <cell r="T3540" t="str">
            <v>International</v>
          </cell>
          <cell r="U3540" t="str">
            <v>Global</v>
          </cell>
          <cell r="V3540">
            <v>1</v>
          </cell>
          <cell r="W3540" t="str">
            <v>Non</v>
          </cell>
          <cell r="X3540" t="str">
            <v>Cap</v>
          </cell>
          <cell r="Y3540" t="str">
            <v>15h00</v>
          </cell>
          <cell r="Z3540" t="str">
            <v>J+2</v>
          </cell>
          <cell r="AB3540" t="str">
            <v>Oui</v>
          </cell>
          <cell r="AC3540" t="str">
            <v>Oui</v>
          </cell>
          <cell r="AD3540">
            <v>0.57999999999999996</v>
          </cell>
          <cell r="AE3540">
            <v>0.13</v>
          </cell>
        </row>
        <row r="3541">
          <cell r="A3541" t="str">
            <v>LU0006277684</v>
          </cell>
          <cell r="B3541" t="str">
            <v>UBS (Lux) Mny Mkt USD Sust P-acc</v>
          </cell>
          <cell r="C3541" t="str">
            <v>UBS</v>
          </cell>
          <cell r="D3541">
            <v>2</v>
          </cell>
          <cell r="E3541" t="str">
            <v>FCP</v>
          </cell>
          <cell r="F3541" t="str">
            <v>UBS</v>
          </cell>
          <cell r="G3541" t="str">
            <v>UBS Fund Management (Luxembourg) S.A.</v>
          </cell>
          <cell r="H3541" t="str">
            <v>USD</v>
          </cell>
          <cell r="I3541" t="str">
            <v>JPM Cash (USD)</v>
          </cell>
          <cell r="J3541" t="str">
            <v>www.ubs.com/funds</v>
          </cell>
          <cell r="K3541" t="str">
            <v>Monétaire Devises</v>
          </cell>
          <cell r="L3541" t="str">
            <v>Europe Fonds ouverts  - Monétaires USD</v>
          </cell>
          <cell r="M3541" t="str">
            <v>A0CC</v>
          </cell>
          <cell r="N3541" t="str">
            <v>A0CCB</v>
          </cell>
          <cell r="O3541" t="str">
            <v>Quotidien</v>
          </cell>
          <cell r="P3541" t="str">
            <v>Austria;Switzerland;Cyprus;Germany;Spain;Finland;France;United Kingdom;Greece;Italy;Japan;Liechtenstein;Luxembourg;Netherlands;Norway;Sweden;Taiwan;</v>
          </cell>
          <cell r="Q3541" t="str">
            <v>Non</v>
          </cell>
          <cell r="R3541" t="str">
            <v/>
          </cell>
          <cell r="S3541" t="str">
            <v>+ 85 ans</v>
          </cell>
          <cell r="T3541" t="str">
            <v>International</v>
          </cell>
          <cell r="U3541" t="str">
            <v>Global</v>
          </cell>
          <cell r="V3541">
            <v>1</v>
          </cell>
          <cell r="W3541" t="str">
            <v>Non</v>
          </cell>
          <cell r="X3541" t="str">
            <v>Cap</v>
          </cell>
          <cell r="Y3541" t="str">
            <v>16h00</v>
          </cell>
          <cell r="Z3541" t="str">
            <v>J+3</v>
          </cell>
          <cell r="AB3541" t="str">
            <v>Oui</v>
          </cell>
          <cell r="AC3541" t="str">
            <v>Oui</v>
          </cell>
          <cell r="AD3541">
            <v>0.57999999999999996</v>
          </cell>
          <cell r="AE3541">
            <v>0.11</v>
          </cell>
        </row>
        <row r="3542">
          <cell r="A3542" t="str">
            <v>LU0049785792</v>
          </cell>
          <cell r="B3542" t="str">
            <v>UBS (Lux) SF Balanced Sust $ P-acc</v>
          </cell>
          <cell r="D3542">
            <v>2</v>
          </cell>
          <cell r="E3542" t="str">
            <v>FCP</v>
          </cell>
          <cell r="F3542" t="str">
            <v>UBS</v>
          </cell>
          <cell r="G3542" t="str">
            <v>UBS Fund Management (Luxembourg) S.A.</v>
          </cell>
          <cell r="H3542" t="str">
            <v>USD</v>
          </cell>
          <cell r="I3542" t="str">
            <v>Pas d'indice de référence</v>
          </cell>
          <cell r="J3542" t="str">
            <v>www.ubs.com/funds</v>
          </cell>
          <cell r="K3542" t="str">
            <v>Mixtes USD Equilibrés</v>
          </cell>
          <cell r="L3542" t="str">
            <v>Europe Fonds ouverts  - Allocation USD Modérée</v>
          </cell>
          <cell r="M3542" t="str">
            <v>EABC</v>
          </cell>
          <cell r="N3542" t="str">
            <v>EABCB</v>
          </cell>
          <cell r="O3542" t="str">
            <v>Quotidien</v>
          </cell>
          <cell r="P3542" t="str">
            <v>Austria;Switzerland;Cyprus;Czech Republic;Germany;Spain;Finland;France;United Kingdom;Greece;Iceland;Italy;Liechtenstein;Luxembourg;Netherlands;Norway;Poland;Portugal;Sweden;Taiwan;</v>
          </cell>
          <cell r="Q3542" t="str">
            <v>Non</v>
          </cell>
          <cell r="R3542" t="str">
            <v/>
          </cell>
          <cell r="S3542" t="str">
            <v>+ 85 ans</v>
          </cell>
          <cell r="T3542" t="str">
            <v>International</v>
          </cell>
          <cell r="U3542" t="str">
            <v>Global</v>
          </cell>
          <cell r="V3542">
            <v>5</v>
          </cell>
          <cell r="W3542" t="str">
            <v>Non</v>
          </cell>
          <cell r="X3542" t="str">
            <v>Cap</v>
          </cell>
          <cell r="Y3542" t="str">
            <v>16h00</v>
          </cell>
          <cell r="Z3542" t="str">
            <v>J+3</v>
          </cell>
          <cell r="AB3542" t="str">
            <v>Oui</v>
          </cell>
          <cell r="AC3542" t="str">
            <v>Oui</v>
          </cell>
          <cell r="AD3542">
            <v>1.3</v>
          </cell>
          <cell r="AE3542">
            <v>1.7</v>
          </cell>
        </row>
        <row r="3543">
          <cell r="A3543" t="str">
            <v>LU0049785289</v>
          </cell>
          <cell r="B3543" t="str">
            <v>UBS (Lux) SF Bal Sust (CHF) P-acc</v>
          </cell>
          <cell r="C3543" t="str">
            <v>colonne liste : dont 1 historique UBS</v>
          </cell>
          <cell r="D3543">
            <v>3</v>
          </cell>
          <cell r="E3543" t="str">
            <v>FCP</v>
          </cell>
          <cell r="F3543" t="str">
            <v>UBS</v>
          </cell>
          <cell r="G3543" t="str">
            <v>UBS Fund Management (Luxembourg) S.A.</v>
          </cell>
          <cell r="H3543" t="str">
            <v>CHF</v>
          </cell>
          <cell r="I3543" t="str">
            <v>Pas d'indice de référence</v>
          </cell>
          <cell r="J3543" t="str">
            <v>www.ubs.com/funds</v>
          </cell>
          <cell r="K3543" t="str">
            <v>Mixtes CHF Equilibrés</v>
          </cell>
          <cell r="L3543" t="str">
            <v>Europe Fonds ouverts  - Allocation CHF Modérée</v>
          </cell>
          <cell r="M3543" t="str">
            <v>EABB</v>
          </cell>
          <cell r="N3543" t="str">
            <v>EABBB</v>
          </cell>
          <cell r="O3543" t="str">
            <v>Quotidien</v>
          </cell>
          <cell r="P3543" t="str">
            <v>Austria;Switzerland;Germany;Spain;Finland;France;United Kingdom;Greece;Iceland;Italy;Liechtenstein;Luxembourg;Netherlands;Norway;Portugal;Sweden;</v>
          </cell>
          <cell r="Q3543" t="str">
            <v>Non</v>
          </cell>
          <cell r="R3543" t="str">
            <v/>
          </cell>
          <cell r="S3543" t="str">
            <v>+ 85 ans</v>
          </cell>
          <cell r="T3543" t="str">
            <v>International</v>
          </cell>
          <cell r="U3543" t="str">
            <v>Global</v>
          </cell>
          <cell r="V3543">
            <v>4</v>
          </cell>
          <cell r="W3543" t="str">
            <v>Non</v>
          </cell>
          <cell r="X3543" t="str">
            <v>Cap</v>
          </cell>
          <cell r="Y3543" t="str">
            <v>16h00</v>
          </cell>
          <cell r="Z3543" t="str">
            <v>J+3</v>
          </cell>
          <cell r="AB3543" t="str">
            <v>Oui</v>
          </cell>
          <cell r="AC3543" t="str">
            <v>Oui</v>
          </cell>
          <cell r="AD3543">
            <v>1.3</v>
          </cell>
          <cell r="AE3543">
            <v>1.7</v>
          </cell>
        </row>
        <row r="3544">
          <cell r="A3544" t="str">
            <v>LU0071007289</v>
          </cell>
          <cell r="B3544" t="str">
            <v>UBS (Lux) SF Eq Sust (CHF) P-acc</v>
          </cell>
          <cell r="C3544" t="str">
            <v>colonne liste : dont 1 historique UBS</v>
          </cell>
          <cell r="D3544">
            <v>3</v>
          </cell>
          <cell r="E3544" t="str">
            <v>FCP</v>
          </cell>
          <cell r="F3544" t="str">
            <v>UBS</v>
          </cell>
          <cell r="G3544" t="str">
            <v>UBS Fund Management (Luxembourg) S.A.</v>
          </cell>
          <cell r="H3544" t="str">
            <v>CHF</v>
          </cell>
          <cell r="I3544" t="str">
            <v>Pas d'indice de référence</v>
          </cell>
          <cell r="J3544" t="str">
            <v>www.ubs.com/funds</v>
          </cell>
          <cell r="K3544" t="str">
            <v>Actions autres</v>
          </cell>
          <cell r="L3544" t="str">
            <v>Europe Fonds ouverts  - Autres actions</v>
          </cell>
          <cell r="M3544" t="str">
            <v>FTZZ</v>
          </cell>
          <cell r="N3544" t="str">
            <v>FTZZB</v>
          </cell>
          <cell r="O3544" t="str">
            <v>Quotidien</v>
          </cell>
          <cell r="P3544" t="str">
            <v>Austria;Switzerland;Germany;Spain;Finland;France;United Kingdom;Greece;Iceland;Italy;Liechtenstein;Luxembourg;Netherlands;Norway;Portugal;Sweden;</v>
          </cell>
          <cell r="Q3544" t="str">
            <v>Non</v>
          </cell>
          <cell r="R3544" t="str">
            <v/>
          </cell>
          <cell r="S3544" t="str">
            <v>+ 85 ans</v>
          </cell>
          <cell r="T3544" t="str">
            <v>International</v>
          </cell>
          <cell r="U3544" t="str">
            <v>Global</v>
          </cell>
          <cell r="V3544">
            <v>5</v>
          </cell>
          <cell r="W3544" t="str">
            <v>Non</v>
          </cell>
          <cell r="X3544" t="str">
            <v>Cap</v>
          </cell>
          <cell r="Y3544" t="str">
            <v>16h00</v>
          </cell>
          <cell r="Z3544" t="str">
            <v>J+3</v>
          </cell>
          <cell r="AB3544" t="str">
            <v>Oui</v>
          </cell>
          <cell r="AC3544" t="str">
            <v>Oui</v>
          </cell>
          <cell r="AD3544">
            <v>1.54</v>
          </cell>
          <cell r="AE3544">
            <v>2.0099999999999998</v>
          </cell>
        </row>
        <row r="3545">
          <cell r="A3545" t="str">
            <v>LU0039703532</v>
          </cell>
          <cell r="B3545" t="str">
            <v>UBS (Lux) SF Fixed Inc Sust $ P-acc</v>
          </cell>
          <cell r="D3545">
            <v>1</v>
          </cell>
          <cell r="E3545" t="str">
            <v>FCP</v>
          </cell>
          <cell r="F3545" t="str">
            <v>UBS</v>
          </cell>
          <cell r="G3545" t="str">
            <v>UBS Fund Management (Luxembourg) S.A.</v>
          </cell>
          <cell r="H3545" t="str">
            <v>USD</v>
          </cell>
          <cell r="I3545" t="str">
            <v>Pas d'indice de référence</v>
          </cell>
          <cell r="J3545" t="str">
            <v>www.ubs.com/funds</v>
          </cell>
          <cell r="K3545" t="str">
            <v>Obligations Couvertes en Devises</v>
          </cell>
          <cell r="L3545" t="str">
            <v>Europe Fonds ouverts  - Obligations Internationales Couvertes en USD</v>
          </cell>
          <cell r="M3545" t="str">
            <v>BBJG</v>
          </cell>
          <cell r="N3545" t="str">
            <v>BBJGB</v>
          </cell>
          <cell r="O3545" t="str">
            <v>Quotidien</v>
          </cell>
          <cell r="P3545" t="str">
            <v>Austria;Switzerland;Cyprus;Germany;Spain;Finland;France;United Kingdom;Greece;Iceland;Italy;Liechtenstein;Luxembourg;Netherlands;Norway;Portugal;Sweden;Taiwan;</v>
          </cell>
          <cell r="Q3545" t="str">
            <v>Non</v>
          </cell>
          <cell r="R3545" t="str">
            <v/>
          </cell>
          <cell r="S3545" t="str">
            <v>+ 85 ans</v>
          </cell>
          <cell r="T3545" t="str">
            <v>International</v>
          </cell>
          <cell r="U3545" t="str">
            <v>Global</v>
          </cell>
          <cell r="V3545">
            <v>3</v>
          </cell>
          <cell r="W3545" t="str">
            <v>Non</v>
          </cell>
          <cell r="X3545" t="str">
            <v>Cap</v>
          </cell>
          <cell r="Y3545" t="str">
            <v>16h00</v>
          </cell>
          <cell r="Z3545" t="str">
            <v>J+3</v>
          </cell>
          <cell r="AB3545" t="str">
            <v>Oui</v>
          </cell>
          <cell r="AC3545" t="str">
            <v>Oui</v>
          </cell>
          <cell r="AD3545">
            <v>0.86</v>
          </cell>
          <cell r="AE3545">
            <v>1.1499999999999999</v>
          </cell>
        </row>
        <row r="3546">
          <cell r="A3546" t="str">
            <v>LU0039343222</v>
          </cell>
          <cell r="B3546" t="str">
            <v>UBS (Lux) SF Fixed Inc Sust (CHF) P-acc</v>
          </cell>
          <cell r="C3546" t="str">
            <v>colonne liste : dont 1 historique UBS</v>
          </cell>
          <cell r="D3546">
            <v>3</v>
          </cell>
          <cell r="E3546" t="str">
            <v>FCP</v>
          </cell>
          <cell r="F3546" t="str">
            <v>UBS</v>
          </cell>
          <cell r="G3546" t="str">
            <v>UBS Fund Management (Luxembourg) S.A.</v>
          </cell>
          <cell r="H3546" t="str">
            <v>CHF</v>
          </cell>
          <cell r="I3546" t="str">
            <v>Pas d'indice de référence</v>
          </cell>
          <cell r="J3546" t="str">
            <v>www.ubs.com/funds</v>
          </cell>
          <cell r="K3546" t="str">
            <v>Obligations Couvertes en Devises</v>
          </cell>
          <cell r="L3546" t="str">
            <v>Europe Fonds ouverts  - Obligations Internationales Couvertes en CHF</v>
          </cell>
          <cell r="M3546" t="str">
            <v>BBJG</v>
          </cell>
          <cell r="N3546" t="str">
            <v>BBJGB</v>
          </cell>
          <cell r="O3546" t="str">
            <v>Quotidien</v>
          </cell>
          <cell r="P3546" t="str">
            <v>Austria;Switzerland;Germany;Spain;Finland;France;United Kingdom;Greece;Iceland;Italy;Liechtenstein;Luxembourg;Netherlands;Norway;Portugal;Sweden;</v>
          </cell>
          <cell r="Q3546" t="str">
            <v>Non</v>
          </cell>
          <cell r="R3546" t="str">
            <v/>
          </cell>
          <cell r="S3546" t="str">
            <v>+ 85 ans</v>
          </cell>
          <cell r="T3546" t="str">
            <v>International</v>
          </cell>
          <cell r="U3546" t="str">
            <v>Global</v>
          </cell>
          <cell r="V3546">
            <v>3</v>
          </cell>
          <cell r="W3546" t="str">
            <v>Non</v>
          </cell>
          <cell r="X3546" t="str">
            <v>Cap</v>
          </cell>
          <cell r="Y3546" t="str">
            <v>16h00</v>
          </cell>
          <cell r="Z3546" t="str">
            <v>J+3</v>
          </cell>
          <cell r="AB3546" t="str">
            <v>Oui</v>
          </cell>
          <cell r="AC3546" t="str">
            <v>Oui</v>
          </cell>
          <cell r="AD3546">
            <v>0.86</v>
          </cell>
          <cell r="AE3546">
            <v>1.1499999999999999</v>
          </cell>
        </row>
        <row r="3547">
          <cell r="A3547" t="str">
            <v>LU0039703029</v>
          </cell>
          <cell r="B3547" t="str">
            <v>UBS (Lux) SF Fixed Inc Sust (EUR) P-acc</v>
          </cell>
          <cell r="D3547">
            <v>1</v>
          </cell>
          <cell r="E3547" t="str">
            <v>FCP</v>
          </cell>
          <cell r="F3547" t="str">
            <v>UBS</v>
          </cell>
          <cell r="G3547" t="str">
            <v>UBS Fund Management (Luxembourg) S.A.</v>
          </cell>
          <cell r="H3547" t="str">
            <v>EUR</v>
          </cell>
          <cell r="I3547" t="str">
            <v>Pas d'indice de référence</v>
          </cell>
          <cell r="J3547" t="str">
            <v>www.ubs.com/funds</v>
          </cell>
          <cell r="K3547" t="str">
            <v>Obligations Monde - Couvert EUR</v>
          </cell>
          <cell r="L3547" t="str">
            <v>Europe Fonds ouverts  - Obligations Internationales Couvertes en EUR</v>
          </cell>
          <cell r="M3547" t="str">
            <v>BBJA</v>
          </cell>
          <cell r="N3547" t="str">
            <v>BBJAB</v>
          </cell>
          <cell r="O3547" t="str">
            <v>Quotidien</v>
          </cell>
          <cell r="P3547" t="str">
            <v>Austria;Switzerland;Cyprus;Germany;Spain;Finland;France;United Kingdom;Greece;Hungary;Iceland;Italy;Liechtenstein;Luxembourg;Netherlands;Norway;Portugal;Sweden;Taiwan;</v>
          </cell>
          <cell r="Q3547" t="str">
            <v>Non</v>
          </cell>
          <cell r="R3547" t="str">
            <v/>
          </cell>
          <cell r="S3547" t="str">
            <v>+ 85 ans</v>
          </cell>
          <cell r="T3547" t="str">
            <v>International</v>
          </cell>
          <cell r="U3547" t="str">
            <v>Global</v>
          </cell>
          <cell r="V3547">
            <v>3</v>
          </cell>
          <cell r="W3547" t="str">
            <v>Non</v>
          </cell>
          <cell r="X3547" t="str">
            <v>Cap</v>
          </cell>
          <cell r="Y3547" t="str">
            <v>16h00</v>
          </cell>
          <cell r="Z3547" t="str">
            <v>J+3</v>
          </cell>
          <cell r="AB3547" t="str">
            <v>Oui</v>
          </cell>
          <cell r="AC3547" t="str">
            <v>Oui</v>
          </cell>
          <cell r="AD3547">
            <v>0.86</v>
          </cell>
          <cell r="AE3547">
            <v>1.1499999999999999</v>
          </cell>
        </row>
        <row r="3548">
          <cell r="A3548" t="str">
            <v>LU0033040865</v>
          </cell>
          <cell r="B3548" t="str">
            <v>UBS (Lux) SF Gr Sust $ P-acc</v>
          </cell>
          <cell r="C3548" t="str">
            <v>Absorption du support LU0073129545 UBS (Lux) SF Equity (USD) P-acc le 26/05/2021</v>
          </cell>
          <cell r="D3548">
            <v>2</v>
          </cell>
          <cell r="E3548" t="str">
            <v>FCP</v>
          </cell>
          <cell r="F3548" t="str">
            <v>UBS</v>
          </cell>
          <cell r="G3548" t="str">
            <v>UBS Fund Management (Luxembourg) S.A.</v>
          </cell>
          <cell r="H3548" t="str">
            <v>USD</v>
          </cell>
          <cell r="I3548" t="str">
            <v>Pas d'indice de référence</v>
          </cell>
          <cell r="J3548" t="str">
            <v>www.ubs.com/funds</v>
          </cell>
          <cell r="K3548" t="str">
            <v>Mixtes USD Dynamiques</v>
          </cell>
          <cell r="L3548" t="str">
            <v>Europe Fonds ouverts  - Allocation USD Agressive</v>
          </cell>
          <cell r="M3548" t="str">
            <v>EADC</v>
          </cell>
          <cell r="N3548" t="str">
            <v>EADCB</v>
          </cell>
          <cell r="O3548" t="str">
            <v>Quotidien</v>
          </cell>
          <cell r="P3548" t="str">
            <v>Austria;Switzerland;Cyprus;Czech Republic;Germany;Spain;Finland;France;United Kingdom;Greece;Iceland;Italy;Liechtenstein;Luxembourg;Netherlands;Norway;Poland;Portugal;Sweden;Taiwan;</v>
          </cell>
          <cell r="Q3548" t="str">
            <v>Non</v>
          </cell>
          <cell r="R3548" t="str">
            <v/>
          </cell>
          <cell r="S3548" t="str">
            <v>+ 85 ans</v>
          </cell>
          <cell r="T3548" t="str">
            <v>International</v>
          </cell>
          <cell r="U3548" t="str">
            <v>Global</v>
          </cell>
          <cell r="V3548">
            <v>5</v>
          </cell>
          <cell r="W3548" t="str">
            <v>Non</v>
          </cell>
          <cell r="X3548" t="str">
            <v>Cap</v>
          </cell>
          <cell r="Y3548" t="str">
            <v>16h00</v>
          </cell>
          <cell r="Z3548" t="str">
            <v>J+3</v>
          </cell>
          <cell r="AB3548" t="str">
            <v>Oui</v>
          </cell>
          <cell r="AC3548" t="str">
            <v>Oui</v>
          </cell>
          <cell r="AD3548">
            <v>1.44</v>
          </cell>
          <cell r="AE3548">
            <v>1.9</v>
          </cell>
        </row>
        <row r="3549">
          <cell r="A3549" t="str">
            <v>LU0033034892</v>
          </cell>
          <cell r="B3549" t="str">
            <v>UBS (Lux) SF Gr Sust (CHF) P-acc</v>
          </cell>
          <cell r="D3549">
            <v>1</v>
          </cell>
          <cell r="E3549" t="str">
            <v>FCP</v>
          </cell>
          <cell r="F3549" t="str">
            <v>UBS</v>
          </cell>
          <cell r="G3549" t="str">
            <v>UBS Fund Management (Luxembourg) S.A.</v>
          </cell>
          <cell r="H3549" t="str">
            <v>CHF</v>
          </cell>
          <cell r="I3549" t="str">
            <v>Pas d'indice de référence</v>
          </cell>
          <cell r="J3549" t="str">
            <v>www.ubs.com/funds</v>
          </cell>
          <cell r="K3549" t="str">
            <v>Mixtes CHF Dynamiques</v>
          </cell>
          <cell r="L3549" t="str">
            <v>Europe Fonds ouverts  - Allocation CHF Agressive</v>
          </cell>
          <cell r="M3549" t="str">
            <v>EADB</v>
          </cell>
          <cell r="N3549" t="str">
            <v>EADBB</v>
          </cell>
          <cell r="O3549" t="str">
            <v>Quotidien</v>
          </cell>
          <cell r="P3549" t="str">
            <v>Austria;Switzerland;Germany;Spain;Finland;France;United Kingdom;Greece;Iceland;Italy;Liechtenstein;Luxembourg;Netherlands;Norway;Portugal;Sweden;</v>
          </cell>
          <cell r="Q3549" t="str">
            <v>Non</v>
          </cell>
          <cell r="R3549" t="str">
            <v/>
          </cell>
          <cell r="S3549" t="str">
            <v>+ 85 ans</v>
          </cell>
          <cell r="T3549" t="str">
            <v>International</v>
          </cell>
          <cell r="U3549" t="str">
            <v>Global</v>
          </cell>
          <cell r="V3549">
            <v>5</v>
          </cell>
          <cell r="W3549" t="str">
            <v>Non</v>
          </cell>
          <cell r="X3549" t="str">
            <v>Cap</v>
          </cell>
          <cell r="Y3549" t="str">
            <v>16h00</v>
          </cell>
          <cell r="Z3549" t="str">
            <v>J+3</v>
          </cell>
          <cell r="AB3549" t="str">
            <v>Oui</v>
          </cell>
          <cell r="AC3549" t="str">
            <v>Oui</v>
          </cell>
          <cell r="AD3549">
            <v>1.44</v>
          </cell>
          <cell r="AE3549">
            <v>1.88</v>
          </cell>
        </row>
        <row r="3550">
          <cell r="A3550" t="str">
            <v>LU0033043885</v>
          </cell>
          <cell r="B3550" t="str">
            <v>UBS (Lux) SF Yield Sust $ P-acc</v>
          </cell>
          <cell r="D3550">
            <v>2</v>
          </cell>
          <cell r="E3550" t="str">
            <v>FCP</v>
          </cell>
          <cell r="F3550" t="str">
            <v>UBS</v>
          </cell>
          <cell r="G3550" t="str">
            <v>UBS Fund Management (Luxembourg) S.A.</v>
          </cell>
          <cell r="H3550" t="str">
            <v>USD</v>
          </cell>
          <cell r="I3550" t="str">
            <v>Pas d'indice de référence</v>
          </cell>
          <cell r="J3550" t="str">
            <v>www.ubs.com/funds</v>
          </cell>
          <cell r="K3550" t="str">
            <v>Mixtes USD Prudents</v>
          </cell>
          <cell r="L3550" t="str">
            <v>Europe Fonds ouverts  - Allocation USD Prudente</v>
          </cell>
          <cell r="M3550" t="str">
            <v>EAAC</v>
          </cell>
          <cell r="N3550" t="str">
            <v>EAACB</v>
          </cell>
          <cell r="O3550" t="str">
            <v>Quotidien</v>
          </cell>
          <cell r="P3550" t="str">
            <v>Austria;Switzerland;Cyprus;Czech Republic;Germany;Spain;Finland;France;United Kingdom;Greece;Iceland;Italy;Liechtenstein;Luxembourg;Netherlands;Norway;Poland;Portugal;Sweden;Taiwan;</v>
          </cell>
          <cell r="Q3550" t="str">
            <v>Non</v>
          </cell>
          <cell r="R3550" t="str">
            <v/>
          </cell>
          <cell r="S3550" t="str">
            <v>+ 85 ans</v>
          </cell>
          <cell r="T3550" t="str">
            <v>International</v>
          </cell>
          <cell r="U3550" t="str">
            <v>Global</v>
          </cell>
          <cell r="V3550">
            <v>4</v>
          </cell>
          <cell r="W3550" t="str">
            <v>Non</v>
          </cell>
          <cell r="X3550" t="str">
            <v>Cap</v>
          </cell>
          <cell r="Y3550" t="str">
            <v>16h00</v>
          </cell>
          <cell r="Z3550" t="str">
            <v>J+3</v>
          </cell>
          <cell r="AB3550" t="str">
            <v>Oui</v>
          </cell>
          <cell r="AC3550" t="str">
            <v>Oui</v>
          </cell>
          <cell r="AD3550">
            <v>1.1499999999999999</v>
          </cell>
          <cell r="AE3550">
            <v>1.52</v>
          </cell>
        </row>
        <row r="3551">
          <cell r="A3551" t="str">
            <v>LU0397599340</v>
          </cell>
          <cell r="B3551" t="str">
            <v>UBS (Lux) SICAV 1 All Rounder$ CHFH P A</v>
          </cell>
          <cell r="C3551" t="str">
            <v>colonne liste : dont 1 historique UBS</v>
          </cell>
          <cell r="D3551">
            <v>2</v>
          </cell>
          <cell r="E3551" t="str">
            <v>SICAV</v>
          </cell>
          <cell r="F3551" t="str">
            <v>UBS</v>
          </cell>
          <cell r="G3551" t="str">
            <v>UBS Fund Management (Luxembourg) S.A.</v>
          </cell>
          <cell r="H3551" t="str">
            <v>CHF</v>
          </cell>
          <cell r="I3551" t="str">
            <v>Pas d'indice de référence</v>
          </cell>
          <cell r="J3551" t="str">
            <v>www.ubs.com/funds</v>
          </cell>
          <cell r="K3551" t="str">
            <v>Mixtes CHF Equilibrés</v>
          </cell>
          <cell r="L3551" t="str">
            <v>Europe Fonds ouverts  - Allocation CHF Modérée</v>
          </cell>
          <cell r="M3551" t="str">
            <v>EABB</v>
          </cell>
          <cell r="N3551" t="str">
            <v>EABBB</v>
          </cell>
          <cell r="O3551" t="str">
            <v>Quotidien</v>
          </cell>
          <cell r="P3551" t="str">
            <v>Austria;Belgium;Switzerland;Germany;Spain;Finland;France;United Kingdom;Hungary;Italy;Liechtenstein;Luxembourg;Netherlands;Sweden;</v>
          </cell>
          <cell r="Q3551" t="str">
            <v>Non</v>
          </cell>
          <cell r="R3551" t="str">
            <v/>
          </cell>
          <cell r="S3551" t="str">
            <v>+ 85 ans</v>
          </cell>
          <cell r="T3551" t="str">
            <v>International</v>
          </cell>
          <cell r="U3551" t="str">
            <v>Global</v>
          </cell>
          <cell r="V3551">
            <v>4</v>
          </cell>
          <cell r="W3551" t="str">
            <v>Non</v>
          </cell>
          <cell r="X3551" t="str">
            <v>Cap</v>
          </cell>
          <cell r="AB3551" t="str">
            <v>Non</v>
          </cell>
          <cell r="AC3551" t="str">
            <v>Oui</v>
          </cell>
          <cell r="AD3551">
            <v>1.1000000000000001</v>
          </cell>
          <cell r="AE3551">
            <v>1.52</v>
          </cell>
        </row>
        <row r="3552">
          <cell r="A3552" t="str">
            <v>LU0397605766</v>
          </cell>
          <cell r="B3552" t="str">
            <v>UBS (Lux) SICAV 1 All Rounder$ EURH P A</v>
          </cell>
          <cell r="C3552" t="str">
            <v>colonne liste : dont 1 historique UBS</v>
          </cell>
          <cell r="D3552">
            <v>2</v>
          </cell>
          <cell r="E3552" t="str">
            <v>SICAV</v>
          </cell>
          <cell r="F3552" t="str">
            <v>UBS</v>
          </cell>
          <cell r="G3552" t="str">
            <v>UBS Fund Management (Luxembourg) S.A.</v>
          </cell>
          <cell r="H3552" t="str">
            <v>EUR</v>
          </cell>
          <cell r="I3552" t="str">
            <v>Pas d'indice de référence</v>
          </cell>
          <cell r="J3552" t="str">
            <v>www.ubs.com/funds</v>
          </cell>
          <cell r="K3552" t="str">
            <v>Mixtes EUR Equilibrés</v>
          </cell>
          <cell r="L3552" t="str">
            <v>Europe Fonds ouverts  - Allocation EUR Modérée - International</v>
          </cell>
          <cell r="M3552" t="str">
            <v>EABA</v>
          </cell>
          <cell r="N3552" t="str">
            <v>EABAB</v>
          </cell>
          <cell r="O3552" t="str">
            <v>Quotidien</v>
          </cell>
          <cell r="P3552" t="str">
            <v>Austria;Belgium;Switzerland;Germany;Spain;Finland;France;United Kingdom;Hungary;Italy;Liechtenstein;Luxembourg;Netherlands;Portugal;Sweden;</v>
          </cell>
          <cell r="Q3552" t="str">
            <v>Non</v>
          </cell>
          <cell r="R3552" t="str">
            <v/>
          </cell>
          <cell r="S3552" t="str">
            <v>+ 85 ans</v>
          </cell>
          <cell r="T3552" t="str">
            <v>International</v>
          </cell>
          <cell r="U3552" t="str">
            <v>Global</v>
          </cell>
          <cell r="V3552">
            <v>4</v>
          </cell>
          <cell r="W3552" t="str">
            <v>Non</v>
          </cell>
          <cell r="X3552" t="str">
            <v>Cap</v>
          </cell>
          <cell r="Y3552" t="str">
            <v>16h00</v>
          </cell>
          <cell r="Z3552" t="str">
            <v>J+3</v>
          </cell>
          <cell r="AB3552" t="str">
            <v>Non</v>
          </cell>
          <cell r="AC3552" t="str">
            <v>Oui</v>
          </cell>
          <cell r="AD3552">
            <v>1.1000000000000001</v>
          </cell>
          <cell r="AE3552">
            <v>1.52</v>
          </cell>
        </row>
        <row r="3553">
          <cell r="A3553" t="str">
            <v>LU0994951381</v>
          </cell>
          <cell r="B3553" t="str">
            <v>UBS (Lux) SS Income Sst (CHF) P-acc</v>
          </cell>
          <cell r="C3553" t="str">
            <v>12/06/2020 Fusion/Absorption du LU0042743699 UBS (Lux) SS Income (CHF) P-acc</v>
          </cell>
          <cell r="D3553">
            <v>3</v>
          </cell>
          <cell r="E3553" t="str">
            <v>SICAV</v>
          </cell>
          <cell r="F3553" t="str">
            <v>UBS</v>
          </cell>
          <cell r="G3553" t="str">
            <v>UBS Fund Management (Luxembourg) S.A.</v>
          </cell>
          <cell r="H3553" t="str">
            <v>CHF</v>
          </cell>
          <cell r="I3553" t="str">
            <v>Pas d'indice de référence</v>
          </cell>
          <cell r="J3553" t="str">
            <v>www.ubs.com/funds</v>
          </cell>
          <cell r="K3553" t="str">
            <v>Mixtes CHF Prudents</v>
          </cell>
          <cell r="L3553" t="str">
            <v>Europe Fonds ouverts  - Allocation CHF Prudente</v>
          </cell>
          <cell r="M3553" t="str">
            <v>EAAB</v>
          </cell>
          <cell r="N3553" t="str">
            <v>EAABB</v>
          </cell>
          <cell r="O3553" t="str">
            <v>Quotidien</v>
          </cell>
          <cell r="P3553" t="str">
            <v>Austria;Belgium;Switzerland;Germany;Spain;Finland;France;United Kingdom;Ireland;Italy;Liechtenstein;Luxembourg;Netherlands;Sweden;</v>
          </cell>
          <cell r="Q3553" t="str">
            <v>Non</v>
          </cell>
          <cell r="R3553" t="str">
            <v/>
          </cell>
          <cell r="S3553" t="str">
            <v>+ 85 ans</v>
          </cell>
          <cell r="T3553" t="str">
            <v>International</v>
          </cell>
          <cell r="U3553" t="str">
            <v>Global</v>
          </cell>
          <cell r="V3553">
            <v>3</v>
          </cell>
          <cell r="W3553" t="str">
            <v>Non</v>
          </cell>
          <cell r="X3553" t="str">
            <v>Cap</v>
          </cell>
          <cell r="Y3553" t="str">
            <v>16h00</v>
          </cell>
          <cell r="Z3553" t="str">
            <v>J+3</v>
          </cell>
          <cell r="AB3553" t="str">
            <v>Oui</v>
          </cell>
          <cell r="AC3553" t="str">
            <v>Oui</v>
          </cell>
          <cell r="AD3553">
            <v>1.04</v>
          </cell>
          <cell r="AE3553">
            <v>1.39</v>
          </cell>
        </row>
        <row r="3554">
          <cell r="A3554" t="str">
            <v>LU0994951464</v>
          </cell>
          <cell r="B3554" t="str">
            <v>UBS (Lux) SS Income Sst (EUR) P-acc</v>
          </cell>
          <cell r="D3554">
            <v>1</v>
          </cell>
          <cell r="E3554" t="str">
            <v>SICAV</v>
          </cell>
          <cell r="F3554" t="str">
            <v>UBS</v>
          </cell>
          <cell r="G3554" t="str">
            <v>UBS Fund Management (Luxembourg) S.A.</v>
          </cell>
          <cell r="H3554" t="str">
            <v>EUR</v>
          </cell>
          <cell r="I3554" t="str">
            <v>Pas d'indice de référence</v>
          </cell>
          <cell r="J3554" t="str">
            <v>www.ubs.com/funds</v>
          </cell>
          <cell r="K3554" t="str">
            <v>Mixtes EUR Prudents</v>
          </cell>
          <cell r="L3554" t="str">
            <v>Europe Fonds ouverts  - Allocation EUR Prudente - International</v>
          </cell>
          <cell r="M3554" t="str">
            <v>EAAA</v>
          </cell>
          <cell r="N3554" t="str">
            <v>EAAAB</v>
          </cell>
          <cell r="O3554" t="str">
            <v>Quotidien</v>
          </cell>
          <cell r="P3554" t="str">
            <v>Austria;Belgium;Switzerland;Czech Republic;Germany;Spain;Finland;France;United Kingdom;Greece;Ireland;Italy;Liechtenstein;Luxembourg;Netherlands;Poland;Sweden;</v>
          </cell>
          <cell r="Q3554" t="str">
            <v>Non</v>
          </cell>
          <cell r="R3554" t="str">
            <v/>
          </cell>
          <cell r="S3554" t="str">
            <v>+ 85 ans</v>
          </cell>
          <cell r="T3554" t="str">
            <v>International</v>
          </cell>
          <cell r="U3554" t="str">
            <v>Global</v>
          </cell>
          <cell r="V3554">
            <v>3</v>
          </cell>
          <cell r="W3554" t="str">
            <v>Non</v>
          </cell>
          <cell r="X3554" t="str">
            <v>Cap</v>
          </cell>
          <cell r="Y3554" t="str">
            <v>16h00</v>
          </cell>
          <cell r="Z3554" t="str">
            <v>J+3</v>
          </cell>
          <cell r="AB3554" t="str">
            <v>Oui</v>
          </cell>
          <cell r="AC3554" t="str">
            <v>Oui</v>
          </cell>
          <cell r="AD3554">
            <v>1.04</v>
          </cell>
          <cell r="AE3554">
            <v>1.38</v>
          </cell>
        </row>
        <row r="3555">
          <cell r="A3555" t="str">
            <v>LU0994951548</v>
          </cell>
          <cell r="B3555" t="str">
            <v>UBS (Lux) SS Income Sst (USD) P-acc</v>
          </cell>
          <cell r="D3555">
            <v>1</v>
          </cell>
          <cell r="E3555" t="str">
            <v>SICAV</v>
          </cell>
          <cell r="F3555" t="str">
            <v>UBS</v>
          </cell>
          <cell r="G3555" t="str">
            <v>UBS Fund Management (Luxembourg) S.A.</v>
          </cell>
          <cell r="H3555" t="str">
            <v>USD</v>
          </cell>
          <cell r="I3555" t="str">
            <v>Pas d'indice de référence</v>
          </cell>
          <cell r="J3555" t="str">
            <v>www.ubs.com/funds</v>
          </cell>
          <cell r="K3555" t="str">
            <v>Mixtes USD Prudents</v>
          </cell>
          <cell r="L3555" t="str">
            <v>Europe Fonds ouverts  - Allocation USD Prudente</v>
          </cell>
          <cell r="M3555" t="str">
            <v>EAAC</v>
          </cell>
          <cell r="N3555" t="str">
            <v>EAACB</v>
          </cell>
          <cell r="O3555" t="str">
            <v>Quotidien</v>
          </cell>
          <cell r="P3555" t="str">
            <v>Austria;Belgium;Switzerland;Czech Republic;Germany;Spain;Finland;France;United Kingdom;Greece;Ireland;Italy;Liechtenstein;Luxembourg;Netherlands;Poland;Sweden;</v>
          </cell>
          <cell r="Q3555" t="str">
            <v>Non</v>
          </cell>
          <cell r="R3555" t="str">
            <v/>
          </cell>
          <cell r="S3555" t="str">
            <v>+ 85 ans</v>
          </cell>
          <cell r="T3555" t="str">
            <v>International</v>
          </cell>
          <cell r="U3555" t="str">
            <v>Global</v>
          </cell>
          <cell r="V3555">
            <v>4</v>
          </cell>
          <cell r="W3555" t="str">
            <v>Non</v>
          </cell>
          <cell r="X3555" t="str">
            <v>Cap</v>
          </cell>
          <cell r="Y3555" t="str">
            <v>16h00</v>
          </cell>
          <cell r="Z3555" t="str">
            <v>J+3</v>
          </cell>
          <cell r="AB3555" t="str">
            <v>Oui</v>
          </cell>
          <cell r="AC3555" t="str">
            <v>Oui</v>
          </cell>
          <cell r="AD3555">
            <v>1.04</v>
          </cell>
          <cell r="AE3555">
            <v>1.39</v>
          </cell>
        </row>
        <row r="3556">
          <cell r="A3556" t="str">
            <v>LU1599187264</v>
          </cell>
          <cell r="B3556" t="str">
            <v>UBS (Lux) SS Syst Allc Medm $ CHFH P Acc</v>
          </cell>
          <cell r="D3556">
            <v>1</v>
          </cell>
          <cell r="E3556" t="str">
            <v>SICAV</v>
          </cell>
          <cell r="F3556" t="str">
            <v>UBS</v>
          </cell>
          <cell r="G3556" t="str">
            <v>UBS Fund Management (Luxembourg) S.A.</v>
          </cell>
          <cell r="H3556" t="str">
            <v>CHF</v>
          </cell>
          <cell r="I3556" t="str">
            <v>Pas d'indice de référence</v>
          </cell>
          <cell r="J3556" t="str">
            <v>www.ubs.com/funds</v>
          </cell>
          <cell r="K3556" t="str">
            <v>Mixtes CHF Equilibrés</v>
          </cell>
          <cell r="L3556" t="str">
            <v>Europe Fonds ouverts  - Allocation CHF Modérée</v>
          </cell>
          <cell r="M3556" t="str">
            <v>EABB</v>
          </cell>
          <cell r="N3556" t="str">
            <v>EABBB</v>
          </cell>
          <cell r="O3556" t="str">
            <v>Quotidien</v>
          </cell>
          <cell r="P3556" t="str">
            <v>Austria;Belgium;Switzerland;Germany;Spain;Finland;France;United Kingdom;Greece;Italy;Liechtenstein;Luxembourg;Netherlands;Sweden;</v>
          </cell>
          <cell r="Q3556" t="str">
            <v>Non</v>
          </cell>
          <cell r="R3556" t="str">
            <v/>
          </cell>
          <cell r="S3556" t="str">
            <v>+ 85 ans</v>
          </cell>
          <cell r="T3556" t="str">
            <v>International</v>
          </cell>
          <cell r="U3556" t="str">
            <v>Global</v>
          </cell>
          <cell r="V3556">
            <v>4</v>
          </cell>
          <cell r="W3556" t="str">
            <v>Non</v>
          </cell>
          <cell r="X3556" t="str">
            <v>Cap</v>
          </cell>
          <cell r="Y3556" t="str">
            <v>13h00</v>
          </cell>
          <cell r="Z3556" t="str">
            <v>J+3</v>
          </cell>
          <cell r="AB3556" t="str">
            <v>Non</v>
          </cell>
          <cell r="AC3556" t="str">
            <v>Oui</v>
          </cell>
          <cell r="AD3556">
            <v>1.24</v>
          </cell>
          <cell r="AE3556">
            <v>1.86</v>
          </cell>
        </row>
        <row r="3557">
          <cell r="A3557" t="str">
            <v>LU1599186969</v>
          </cell>
          <cell r="B3557" t="str">
            <v>UBS (Lux) SS Syst Allc Medm $ P-acc</v>
          </cell>
          <cell r="D3557">
            <v>1</v>
          </cell>
          <cell r="E3557" t="str">
            <v>SICAV</v>
          </cell>
          <cell r="F3557" t="str">
            <v>UBS</v>
          </cell>
          <cell r="G3557" t="str">
            <v>UBS Fund Management (Luxembourg) S.A.</v>
          </cell>
          <cell r="H3557" t="str">
            <v>USD</v>
          </cell>
          <cell r="I3557" t="str">
            <v>Pas d'indice de référence</v>
          </cell>
          <cell r="J3557" t="str">
            <v>www.ubs.com/funds</v>
          </cell>
          <cell r="K3557" t="str">
            <v>Mixtes USD Equilibrés</v>
          </cell>
          <cell r="L3557" t="str">
            <v>Europe Fonds ouverts  - Allocation USD Modérée</v>
          </cell>
          <cell r="M3557" t="str">
            <v>EABC</v>
          </cell>
          <cell r="N3557" t="str">
            <v>EABCB</v>
          </cell>
          <cell r="O3557" t="str">
            <v>Quotidien</v>
          </cell>
          <cell r="P3557" t="str">
            <v>Austria;Belgium;Switzerland;Germany;Spain;Finland;France;United Kingdom;Greece;Italy;Japan;Liechtenstein;Luxembourg;Netherlands;Sweden;</v>
          </cell>
          <cell r="Q3557" t="str">
            <v>Non</v>
          </cell>
          <cell r="R3557" t="str">
            <v/>
          </cell>
          <cell r="S3557" t="str">
            <v>+ 85 ans</v>
          </cell>
          <cell r="T3557" t="str">
            <v>International</v>
          </cell>
          <cell r="U3557" t="str">
            <v>Global</v>
          </cell>
          <cell r="V3557">
            <v>4</v>
          </cell>
          <cell r="W3557" t="str">
            <v>Non</v>
          </cell>
          <cell r="X3557" t="str">
            <v>Cap</v>
          </cell>
          <cell r="Y3557" t="str">
            <v>13h00</v>
          </cell>
          <cell r="Z3557" t="str">
            <v>J+3</v>
          </cell>
          <cell r="AB3557" t="str">
            <v>Non</v>
          </cell>
          <cell r="AC3557" t="str">
            <v>Oui</v>
          </cell>
          <cell r="AD3557">
            <v>1.2</v>
          </cell>
          <cell r="AE3557">
            <v>1.81</v>
          </cell>
        </row>
        <row r="3558">
          <cell r="A3558" t="str">
            <v>LU1599185649</v>
          </cell>
          <cell r="B3558" t="str">
            <v>UBS (Lux) SS Syst Allc Port Dfsv$ P-acc</v>
          </cell>
          <cell r="D3558">
            <v>1</v>
          </cell>
          <cell r="E3558" t="str">
            <v>SICAV</v>
          </cell>
          <cell r="F3558" t="str">
            <v>UBS</v>
          </cell>
          <cell r="G3558" t="str">
            <v>UBS Fund Management (Luxembourg) S.A.</v>
          </cell>
          <cell r="H3558" t="str">
            <v>USD</v>
          </cell>
          <cell r="I3558" t="str">
            <v>Pas d'indice de référence</v>
          </cell>
          <cell r="J3558" t="str">
            <v>www.ubs.com/funds</v>
          </cell>
          <cell r="K3558" t="str">
            <v>Mixtes USD Prudents</v>
          </cell>
          <cell r="L3558" t="str">
            <v>Europe Fonds ouverts  - Allocation USD Prudente</v>
          </cell>
          <cell r="M3558" t="str">
            <v>EAAC</v>
          </cell>
          <cell r="N3558" t="str">
            <v>EAACB</v>
          </cell>
          <cell r="O3558" t="str">
            <v>Quotidien</v>
          </cell>
          <cell r="P3558" t="str">
            <v>Austria;Belgium;Switzerland;Germany;Spain;Finland;France;United Kingdom;Greece;Italy;Japan;Liechtenstein;Luxembourg;Netherlands;Sweden;</v>
          </cell>
          <cell r="Q3558" t="str">
            <v>Non</v>
          </cell>
          <cell r="R3558" t="str">
            <v/>
          </cell>
          <cell r="S3558" t="str">
            <v>+ 85 ans</v>
          </cell>
          <cell r="T3558" t="str">
            <v>International</v>
          </cell>
          <cell r="U3558" t="str">
            <v>Global</v>
          </cell>
          <cell r="V3558">
            <v>3</v>
          </cell>
          <cell r="W3558" t="str">
            <v>Non</v>
          </cell>
          <cell r="X3558" t="str">
            <v>Cap</v>
          </cell>
          <cell r="Y3558" t="str">
            <v>13h00</v>
          </cell>
          <cell r="Z3558" t="str">
            <v>J+3</v>
          </cell>
          <cell r="AB3558" t="str">
            <v>Non</v>
          </cell>
          <cell r="AC3558" t="str">
            <v>Oui</v>
          </cell>
          <cell r="AD3558">
            <v>1.06</v>
          </cell>
          <cell r="AE3558">
            <v>1.66</v>
          </cell>
        </row>
        <row r="3559">
          <cell r="A3559" t="str">
            <v>LU1599187934</v>
          </cell>
          <cell r="B3559" t="str">
            <v>UBS (Lux) SS Syst Allc Port Dyn $ P-acc</v>
          </cell>
          <cell r="D3559">
            <v>1</v>
          </cell>
          <cell r="E3559" t="str">
            <v>SICAV</v>
          </cell>
          <cell r="F3559" t="str">
            <v>UBS</v>
          </cell>
          <cell r="G3559" t="str">
            <v>UBS Fund Management (Luxembourg) S.A.</v>
          </cell>
          <cell r="H3559" t="str">
            <v>USD</v>
          </cell>
          <cell r="I3559" t="str">
            <v>Pas d'indice de référence</v>
          </cell>
          <cell r="J3559" t="str">
            <v>www.ubs.com/funds</v>
          </cell>
          <cell r="K3559" t="str">
            <v>Mixtes USD Equilibrés</v>
          </cell>
          <cell r="L3559" t="str">
            <v>Europe Fonds ouverts  - Allocation USD Flexible</v>
          </cell>
          <cell r="M3559" t="str">
            <v>EABC</v>
          </cell>
          <cell r="N3559" t="str">
            <v>EABCB</v>
          </cell>
          <cell r="O3559" t="str">
            <v>Quotidien</v>
          </cell>
          <cell r="P3559" t="str">
            <v>Austria;Belgium;Switzerland;Germany;Spain;Finland;France;United Kingdom;Greece;Italy;Japan;Liechtenstein;Luxembourg;Netherlands;Sweden;</v>
          </cell>
          <cell r="Q3559" t="str">
            <v>Non</v>
          </cell>
          <cell r="R3559" t="str">
            <v/>
          </cell>
          <cell r="S3559" t="str">
            <v>+ 85 ans</v>
          </cell>
          <cell r="T3559" t="str">
            <v>International</v>
          </cell>
          <cell r="U3559" t="str">
            <v>Global</v>
          </cell>
          <cell r="V3559">
            <v>5</v>
          </cell>
          <cell r="W3559" t="str">
            <v>Non</v>
          </cell>
          <cell r="X3559" t="str">
            <v>Cap</v>
          </cell>
          <cell r="Y3559" t="str">
            <v>13h00</v>
          </cell>
          <cell r="Z3559" t="str">
            <v>J+3</v>
          </cell>
          <cell r="AB3559" t="str">
            <v>Non</v>
          </cell>
          <cell r="AC3559" t="str">
            <v>Oui</v>
          </cell>
          <cell r="AD3559">
            <v>1.34</v>
          </cell>
          <cell r="AE3559">
            <v>1.92</v>
          </cell>
        </row>
        <row r="3560">
          <cell r="A3560" t="str">
            <v>LU1599188239</v>
          </cell>
          <cell r="B3560" t="str">
            <v>UBS (Lux) SS Syst Allc Port Dyn$ CHFHP</v>
          </cell>
          <cell r="D3560">
            <v>1</v>
          </cell>
          <cell r="E3560" t="str">
            <v>SICAV</v>
          </cell>
          <cell r="F3560" t="str">
            <v>UBS</v>
          </cell>
          <cell r="G3560" t="str">
            <v>UBS Fund Management (Luxembourg) S.A.</v>
          </cell>
          <cell r="H3560" t="str">
            <v>CHF</v>
          </cell>
          <cell r="I3560" t="str">
            <v>Pas d'indice de référence</v>
          </cell>
          <cell r="J3560" t="str">
            <v>www.ubs.com/funds</v>
          </cell>
          <cell r="K3560" t="str">
            <v>Mixtes autres devises</v>
          </cell>
          <cell r="L3560" t="str">
            <v>Europe Fonds ouverts  - Allocation Autres Devises</v>
          </cell>
          <cell r="M3560" t="str">
            <v>EF00</v>
          </cell>
          <cell r="N3560" t="str">
            <v>EF00B</v>
          </cell>
          <cell r="O3560" t="str">
            <v>Quotidien</v>
          </cell>
          <cell r="P3560" t="str">
            <v>Austria;Belgium;Switzerland;Germany;Spain;Finland;France;United Kingdom;Greece;Italy;Liechtenstein;Luxembourg;Netherlands;Sweden;</v>
          </cell>
          <cell r="Q3560" t="str">
            <v>Non</v>
          </cell>
          <cell r="R3560" t="str">
            <v/>
          </cell>
          <cell r="S3560" t="str">
            <v>+ 85 ans</v>
          </cell>
          <cell r="T3560" t="str">
            <v>International</v>
          </cell>
          <cell r="U3560" t="str">
            <v>Global</v>
          </cell>
          <cell r="V3560">
            <v>5</v>
          </cell>
          <cell r="W3560" t="str">
            <v>Non</v>
          </cell>
          <cell r="X3560" t="str">
            <v>Cap</v>
          </cell>
          <cell r="Y3560" t="str">
            <v>13h00</v>
          </cell>
          <cell r="Z3560" t="str">
            <v>J+3</v>
          </cell>
          <cell r="AB3560" t="str">
            <v>Non</v>
          </cell>
          <cell r="AC3560" t="str">
            <v>Oui</v>
          </cell>
          <cell r="AD3560">
            <v>1.38</v>
          </cell>
          <cell r="AE3560">
            <v>1.97</v>
          </cell>
        </row>
        <row r="3561">
          <cell r="A3561" t="str">
            <v>LU1599188403</v>
          </cell>
          <cell r="B3561" t="str">
            <v>UBS (Lux) SS Syst Allc Port Dyn$EURHPAcc</v>
          </cell>
          <cell r="D3561">
            <v>3</v>
          </cell>
          <cell r="E3561" t="str">
            <v>SICAV</v>
          </cell>
          <cell r="F3561" t="str">
            <v>UBS</v>
          </cell>
          <cell r="G3561" t="str">
            <v>UBS Fund Management (Luxembourg) S.A.</v>
          </cell>
          <cell r="H3561" t="str">
            <v>EUR</v>
          </cell>
          <cell r="I3561" t="str">
            <v>Pas d'indice de référence</v>
          </cell>
          <cell r="J3561" t="str">
            <v>www.ubs.com/funds</v>
          </cell>
          <cell r="K3561" t="str">
            <v>Mixtes EUR Flexible</v>
          </cell>
          <cell r="L3561" t="str">
            <v>Europe Fonds ouverts  - Allocation EUR Flexible - International</v>
          </cell>
          <cell r="M3561" t="str">
            <v>EACA</v>
          </cell>
          <cell r="N3561" t="str">
            <v>EACAB</v>
          </cell>
          <cell r="O3561" t="str">
            <v>Quotidien</v>
          </cell>
          <cell r="P3561" t="str">
            <v>Austria;Belgium;Switzerland;Czech Republic;Germany;Spain;Finland;France;United Kingdom;Greece;Hungary;Italy;Liechtenstein;Luxembourg;Netherlands;Sweden;</v>
          </cell>
          <cell r="Q3561" t="str">
            <v>Non</v>
          </cell>
          <cell r="R3561" t="str">
            <v/>
          </cell>
          <cell r="S3561" t="str">
            <v>+ 85 ans</v>
          </cell>
          <cell r="T3561" t="str">
            <v>International</v>
          </cell>
          <cell r="U3561" t="str">
            <v>Global</v>
          </cell>
          <cell r="V3561">
            <v>5</v>
          </cell>
          <cell r="W3561" t="str">
            <v>Non</v>
          </cell>
          <cell r="X3561" t="str">
            <v>Cap</v>
          </cell>
          <cell r="Y3561" t="str">
            <v>13h00</v>
          </cell>
          <cell r="Z3561" t="str">
            <v>J+3</v>
          </cell>
          <cell r="AB3561" t="str">
            <v>Non</v>
          </cell>
          <cell r="AC3561" t="str">
            <v>Oui</v>
          </cell>
          <cell r="AD3561">
            <v>1.38</v>
          </cell>
          <cell r="AE3561">
            <v>1.97</v>
          </cell>
        </row>
        <row r="3562">
          <cell r="A3562" t="str">
            <v>LU0509218169</v>
          </cell>
          <cell r="B3562" t="str">
            <v>UBS (Lux) EEF Global S/T $ EUR H P-acc</v>
          </cell>
          <cell r="D3562">
            <v>1</v>
          </cell>
          <cell r="E3562" t="str">
            <v>FCP</v>
          </cell>
          <cell r="F3562" t="str">
            <v>UBS</v>
          </cell>
          <cell r="G3562" t="str">
            <v>UBS Fund Management (Luxembourg) S.A.</v>
          </cell>
          <cell r="H3562" t="str">
            <v>EUR</v>
          </cell>
          <cell r="I3562" t="str">
            <v>Pas d'indice de référence</v>
          </cell>
          <cell r="J3562" t="str">
            <v>www.ubs.com/funds</v>
          </cell>
          <cell r="K3562" t="str">
            <v>Obligations Autres</v>
          </cell>
          <cell r="L3562" t="str">
            <v>Europe Fonds ouverts  - Obligations Autres</v>
          </cell>
          <cell r="M3562" t="str">
            <v>BBFA</v>
          </cell>
          <cell r="N3562" t="str">
            <v>BBFAB</v>
          </cell>
          <cell r="O3562" t="str">
            <v>Quotidien</v>
          </cell>
          <cell r="P3562" t="str">
            <v>Austria;Switzerland;Germany;Spain;France;United Kingdom;Italy;Liechtenstein;Luxembourg;Netherlands;</v>
          </cell>
          <cell r="Q3562" t="str">
            <v>Non</v>
          </cell>
          <cell r="R3562" t="str">
            <v/>
          </cell>
          <cell r="S3562" t="str">
            <v>+ 85 ans</v>
          </cell>
          <cell r="T3562" t="str">
            <v>Marchés Emergents</v>
          </cell>
          <cell r="U3562" t="str">
            <v>Global Emerging Mkts</v>
          </cell>
          <cell r="V3562">
            <v>4</v>
          </cell>
          <cell r="W3562" t="str">
            <v>Non</v>
          </cell>
          <cell r="X3562" t="str">
            <v>Cap</v>
          </cell>
          <cell r="Y3562" t="str">
            <v>16h00</v>
          </cell>
          <cell r="AB3562" t="str">
            <v>Non</v>
          </cell>
          <cell r="AC3562" t="str">
            <v>Oui</v>
          </cell>
          <cell r="AD3562">
            <v>1</v>
          </cell>
          <cell r="AE3562">
            <v>1.32</v>
          </cell>
        </row>
        <row r="3563">
          <cell r="A3563" t="str">
            <v>IE00BD4TYG73</v>
          </cell>
          <cell r="B3563" t="str">
            <v>UBS ETF MSCI USA H EUR A acc</v>
          </cell>
          <cell r="D3563">
            <v>1</v>
          </cell>
          <cell r="E3563" t="str">
            <v>SICAV</v>
          </cell>
          <cell r="F3563" t="str">
            <v>UBS</v>
          </cell>
          <cell r="G3563" t="str">
            <v>UBS Fund Management (Luxembourg) S.A.</v>
          </cell>
          <cell r="H3563" t="str">
            <v>EUR</v>
          </cell>
          <cell r="I3563" t="str">
            <v>MSCI USA 100% Hdg to EUR NR EUR</v>
          </cell>
          <cell r="J3563" t="str">
            <v>www.ubs.com/funds</v>
          </cell>
          <cell r="K3563" t="str">
            <v>Actions autres</v>
          </cell>
          <cell r="L3563" t="str">
            <v>Europe ETF  - Autres actions</v>
          </cell>
          <cell r="M3563" t="str">
            <v>FTZZ</v>
          </cell>
          <cell r="N3563" t="str">
            <v>FTZZB</v>
          </cell>
          <cell r="O3563" t="str">
            <v>Quotidien</v>
          </cell>
          <cell r="P3563" t="str">
            <v>Switzerland;Germany;United Kingdom;Italy;</v>
          </cell>
          <cell r="Q3563" t="str">
            <v>Non</v>
          </cell>
          <cell r="R3563" t="str">
            <v/>
          </cell>
          <cell r="S3563" t="str">
            <v/>
          </cell>
          <cell r="T3563" t="str">
            <v>Amérique du Nord</v>
          </cell>
          <cell r="U3563" t="str">
            <v>États-Unis d'Amérique</v>
          </cell>
          <cell r="V3563">
            <v>6</v>
          </cell>
          <cell r="W3563" t="str">
            <v>Non</v>
          </cell>
          <cell r="X3563" t="str">
            <v>Cap</v>
          </cell>
          <cell r="Y3563" t="str">
            <v>17h00</v>
          </cell>
          <cell r="Z3563" t="str">
            <v>J+3</v>
          </cell>
          <cell r="AB3563" t="str">
            <v>Non</v>
          </cell>
          <cell r="AC3563" t="str">
            <v>Oui</v>
          </cell>
          <cell r="AD3563">
            <v>0.19</v>
          </cell>
          <cell r="AE3563">
            <v>0.19</v>
          </cell>
        </row>
        <row r="3564">
          <cell r="A3564" t="str">
            <v>LU0775387714</v>
          </cell>
          <cell r="B3564" t="str">
            <v>UBS(Lux) BS EmEcos LclCcy Bd$ P-c</v>
          </cell>
          <cell r="D3564">
            <v>1</v>
          </cell>
          <cell r="E3564" t="str">
            <v>SICAV</v>
          </cell>
          <cell r="F3564" t="str">
            <v>UBS</v>
          </cell>
          <cell r="G3564" t="str">
            <v>UBS Fund Management (Luxembourg) S.A.</v>
          </cell>
          <cell r="H3564" t="str">
            <v>USD</v>
          </cell>
          <cell r="I3564" t="str">
            <v>JPM GBI-EM Global Diversified TR EUR</v>
          </cell>
          <cell r="J3564" t="str">
            <v>www.ubs.com/funds</v>
          </cell>
          <cell r="K3564" t="str">
            <v>Obligations Marchés Emergents - Devise locale</v>
          </cell>
          <cell r="L3564" t="str">
            <v>Europe Fonds ouverts  - Obligations Marchés Emergents Devise Locale</v>
          </cell>
          <cell r="M3564" t="str">
            <v>BDRC</v>
          </cell>
          <cell r="N3564" t="str">
            <v>BDRCB</v>
          </cell>
          <cell r="O3564" t="str">
            <v>Quotidien</v>
          </cell>
          <cell r="P3564" t="str">
            <v>Austria;Belgium;Switzerland;Germany;Denmark;Spain;Finland;France;United Kingdom;Greece;Italy;Liechtenstein;Luxembourg;Netherlands;Portugal;Sweden;</v>
          </cell>
          <cell r="Q3564" t="str">
            <v>Non</v>
          </cell>
          <cell r="R3564" t="str">
            <v/>
          </cell>
          <cell r="S3564" t="str">
            <v>+ 85 ans</v>
          </cell>
          <cell r="T3564" t="str">
            <v>Marchés Emergents</v>
          </cell>
          <cell r="U3564" t="str">
            <v>Global Emerging Mkts</v>
          </cell>
          <cell r="V3564">
            <v>5</v>
          </cell>
          <cell r="W3564" t="str">
            <v>Non</v>
          </cell>
          <cell r="X3564" t="str">
            <v>Cap</v>
          </cell>
          <cell r="AB3564" t="str">
            <v>Non</v>
          </cell>
          <cell r="AC3564" t="str">
            <v>Oui</v>
          </cell>
          <cell r="AD3564">
            <v>1.2</v>
          </cell>
          <cell r="AE3564">
            <v>1.56</v>
          </cell>
        </row>
        <row r="3565">
          <cell r="A3565" t="str">
            <v>LU0455553486</v>
          </cell>
          <cell r="B3565" t="str">
            <v>UBS(Lux) BS Glb Infl Lnkd$ CHFH P-acc</v>
          </cell>
          <cell r="C3565" t="str">
            <v>colonne liste : dont 1 historique UBS</v>
          </cell>
          <cell r="D3565">
            <v>2</v>
          </cell>
          <cell r="E3565" t="str">
            <v>SICAV</v>
          </cell>
          <cell r="F3565" t="str">
            <v>UBS</v>
          </cell>
          <cell r="G3565" t="str">
            <v>UBS Fund Management (Luxembourg) S.A.</v>
          </cell>
          <cell r="H3565" t="str">
            <v>CHF</v>
          </cell>
          <cell r="I3565" t="str">
            <v>BBgBarc Gbl InflLkd 1-10Y</v>
          </cell>
          <cell r="J3565" t="str">
            <v>www.ubs.com/funds</v>
          </cell>
          <cell r="K3565" t="str">
            <v>Obligations Autres</v>
          </cell>
          <cell r="L3565" t="str">
            <v>Europe Fonds ouverts  - Obligations Autres</v>
          </cell>
          <cell r="M3565" t="str">
            <v>BBFA</v>
          </cell>
          <cell r="N3565" t="str">
            <v>BBFAB</v>
          </cell>
          <cell r="O3565" t="str">
            <v>Quotidien</v>
          </cell>
          <cell r="P3565" t="str">
            <v>Austria;Belgium;Switzerland;Germany;Spain;Finland;France;United Kingdom;Greece;Italy;Liechtenstein;Luxembourg;Netherlands;Portugal;Sweden;</v>
          </cell>
          <cell r="Q3565" t="str">
            <v>Non</v>
          </cell>
          <cell r="R3565" t="str">
            <v/>
          </cell>
          <cell r="S3565" t="str">
            <v>+ 85 ans</v>
          </cell>
          <cell r="T3565" t="str">
            <v>International</v>
          </cell>
          <cell r="U3565" t="str">
            <v>Global</v>
          </cell>
          <cell r="V3565">
            <v>3</v>
          </cell>
          <cell r="W3565" t="str">
            <v>Non</v>
          </cell>
          <cell r="X3565" t="str">
            <v>Cap</v>
          </cell>
          <cell r="AB3565" t="str">
            <v>Non</v>
          </cell>
          <cell r="AC3565" t="str">
            <v>Oui</v>
          </cell>
          <cell r="AD3565">
            <v>0.76</v>
          </cell>
          <cell r="AE3565">
            <v>1.01</v>
          </cell>
        </row>
        <row r="3566">
          <cell r="A3566" t="str">
            <v>LU0455556406</v>
          </cell>
          <cell r="B3566" t="str">
            <v>UBS(Lux) BS Glb Infl Lnkd$ EURH P-acc</v>
          </cell>
          <cell r="C3566" t="str">
            <v>UBS - LU0455556406</v>
          </cell>
          <cell r="D3566">
            <v>3</v>
          </cell>
          <cell r="E3566" t="str">
            <v>SICAV</v>
          </cell>
          <cell r="F3566" t="str">
            <v>UBS</v>
          </cell>
          <cell r="G3566" t="str">
            <v>UBS Fund Management (Luxembourg) S.A.</v>
          </cell>
          <cell r="H3566" t="str">
            <v>EUR</v>
          </cell>
          <cell r="I3566" t="str">
            <v>BBgBarc Gbl InflLkd 1-10Y</v>
          </cell>
          <cell r="J3566" t="str">
            <v>www.ubs.com/funds</v>
          </cell>
          <cell r="K3566" t="str">
            <v>Obligations Indexées Inflation Couverte</v>
          </cell>
          <cell r="L3566" t="str">
            <v>Europe Fonds ouverts  - Obligations Internationales Indexées sur l'Inflation Couvertes en EUR</v>
          </cell>
          <cell r="M3566" t="str">
            <v>BABC</v>
          </cell>
          <cell r="N3566" t="str">
            <v>BABCB</v>
          </cell>
          <cell r="O3566" t="str">
            <v>Quotidien</v>
          </cell>
          <cell r="P3566" t="str">
            <v>Austria;Belgium;Switzerland;Germany;Spain;Finland;France;United Kingdom;Greece;Italy;Liechtenstein;Luxembourg;Netherlands;Portugal;Sweden;</v>
          </cell>
          <cell r="Q3566" t="str">
            <v>Non</v>
          </cell>
          <cell r="R3566" t="str">
            <v/>
          </cell>
          <cell r="S3566" t="str">
            <v>+ 85 ans</v>
          </cell>
          <cell r="T3566" t="str">
            <v>International</v>
          </cell>
          <cell r="U3566" t="str">
            <v>Global</v>
          </cell>
          <cell r="V3566">
            <v>3</v>
          </cell>
          <cell r="W3566" t="str">
            <v>Non</v>
          </cell>
          <cell r="X3566" t="str">
            <v>Cap</v>
          </cell>
          <cell r="Y3566" t="str">
            <v>16h00</v>
          </cell>
          <cell r="Z3566" t="str">
            <v>J+3</v>
          </cell>
          <cell r="AB3566" t="str">
            <v>Non</v>
          </cell>
          <cell r="AC3566" t="str">
            <v>Oui</v>
          </cell>
          <cell r="AD3566">
            <v>0.76</v>
          </cell>
          <cell r="AE3566">
            <v>1.01</v>
          </cell>
        </row>
        <row r="3567">
          <cell r="A3567" t="str">
            <v>LU0455550201</v>
          </cell>
          <cell r="B3567" t="str">
            <v>UBS(Lux) BS Glb Infl Lnkd$ P-acc</v>
          </cell>
          <cell r="C3567" t="str">
            <v>UBS</v>
          </cell>
          <cell r="D3567">
            <v>1</v>
          </cell>
          <cell r="E3567" t="str">
            <v>SICAV</v>
          </cell>
          <cell r="F3567" t="str">
            <v>UBS</v>
          </cell>
          <cell r="G3567" t="str">
            <v>UBS Fund Management (Luxembourg) S.A.</v>
          </cell>
          <cell r="H3567" t="str">
            <v>USD</v>
          </cell>
          <cell r="I3567" t="str">
            <v>BBgBarc Gbl InflLkd 1-10Y</v>
          </cell>
          <cell r="J3567" t="str">
            <v>www.ubs.com/funds</v>
          </cell>
          <cell r="K3567" t="str">
            <v>Obligations Indexées Inflation Couverte Devises</v>
          </cell>
          <cell r="L3567" t="str">
            <v>Europe Fonds ouverts  - Obligations Internationales Indexées sur l'Inflation Couvertes en USD</v>
          </cell>
          <cell r="M3567" t="str">
            <v>BABD</v>
          </cell>
          <cell r="N3567" t="str">
            <v>BABDB</v>
          </cell>
          <cell r="O3567" t="str">
            <v>Quotidien</v>
          </cell>
          <cell r="P3567" t="str">
            <v>Austria;Belgium;Switzerland;Germany;Spain;Finland;France;United Kingdom;Greece;Italy;Liechtenstein;Luxembourg;Netherlands;Portugal;Sweden;</v>
          </cell>
          <cell r="Q3567" t="str">
            <v>Non</v>
          </cell>
          <cell r="R3567" t="str">
            <v/>
          </cell>
          <cell r="S3567" t="str">
            <v>+ 85 ans</v>
          </cell>
          <cell r="T3567" t="str">
            <v>International</v>
          </cell>
          <cell r="U3567" t="str">
            <v>Global</v>
          </cell>
          <cell r="V3567">
            <v>3</v>
          </cell>
          <cell r="W3567" t="str">
            <v>Non</v>
          </cell>
          <cell r="X3567" t="str">
            <v>Cap</v>
          </cell>
          <cell r="Y3567" t="str">
            <v>16h00</v>
          </cell>
          <cell r="Z3567" t="str">
            <v>J+3</v>
          </cell>
          <cell r="AB3567" t="str">
            <v>Non</v>
          </cell>
          <cell r="AC3567" t="str">
            <v>Oui</v>
          </cell>
          <cell r="AD3567">
            <v>0.72</v>
          </cell>
          <cell r="AE3567">
            <v>0.96</v>
          </cell>
        </row>
        <row r="3568">
          <cell r="A3568" t="str">
            <v>LU0577855355</v>
          </cell>
          <cell r="B3568" t="str">
            <v>UBS(Lux) BS Sht Dur HY Sust$P Acc</v>
          </cell>
          <cell r="C3568" t="str">
            <v>colonne liste : dont 1 historique UBS</v>
          </cell>
          <cell r="D3568">
            <v>3</v>
          </cell>
          <cell r="E3568" t="str">
            <v>SICAV</v>
          </cell>
          <cell r="F3568" t="str">
            <v>UBS</v>
          </cell>
          <cell r="G3568" t="str">
            <v>UBS Fund Management (Luxembourg) S.A.</v>
          </cell>
          <cell r="H3568" t="str">
            <v>USD</v>
          </cell>
          <cell r="I3568" t="str">
            <v>ICE BofAML US Cor HY 1-3Y 2% Cons x Hy</v>
          </cell>
          <cell r="J3568" t="str">
            <v>www.ubs.com/funds</v>
          </cell>
          <cell r="K3568" t="str">
            <v>Obligations USD Haut Rendement</v>
          </cell>
          <cell r="L3568" t="str">
            <v>Europe Fonds ouverts  - Obligations USD Haut Rendement</v>
          </cell>
          <cell r="M3568" t="str">
            <v>BCPC</v>
          </cell>
          <cell r="N3568" t="str">
            <v>BCPCB</v>
          </cell>
          <cell r="O3568" t="str">
            <v>Quotidien</v>
          </cell>
          <cell r="P3568" t="str">
            <v>Austria;Belgium;Switzerland;Germany;Spain;Finland;France;United Kingdom;Italy;Liechtenstein;Luxembourg;Netherlands;Portugal;Sweden;</v>
          </cell>
          <cell r="Q3568" t="str">
            <v>Non</v>
          </cell>
          <cell r="R3568" t="str">
            <v/>
          </cell>
          <cell r="S3568" t="str">
            <v>+ 85 ans</v>
          </cell>
          <cell r="T3568" t="str">
            <v>International</v>
          </cell>
          <cell r="U3568" t="str">
            <v>Global</v>
          </cell>
          <cell r="V3568">
            <v>4</v>
          </cell>
          <cell r="W3568" t="str">
            <v>Non</v>
          </cell>
          <cell r="X3568" t="str">
            <v>Cap</v>
          </cell>
          <cell r="Y3568" t="str">
            <v>16h00</v>
          </cell>
          <cell r="Z3568" t="str">
            <v>J+3</v>
          </cell>
          <cell r="AB3568" t="str">
            <v>Oui</v>
          </cell>
          <cell r="AC3568" t="str">
            <v>Oui</v>
          </cell>
          <cell r="AD3568">
            <v>1.01</v>
          </cell>
          <cell r="AE3568">
            <v>1.32</v>
          </cell>
        </row>
        <row r="3569">
          <cell r="A3569" t="str">
            <v>LU0577855785</v>
          </cell>
          <cell r="B3569" t="str">
            <v>UBS(Lux) BS Sht Dur HY Sust$P CHFH Acc</v>
          </cell>
          <cell r="C3569" t="str">
            <v>colonne liste : dont 1 historique UBS</v>
          </cell>
          <cell r="D3569">
            <v>3</v>
          </cell>
          <cell r="E3569" t="str">
            <v>SICAV</v>
          </cell>
          <cell r="F3569" t="str">
            <v>UBS</v>
          </cell>
          <cell r="G3569" t="str">
            <v>UBS Fund Management (Luxembourg) S.A.</v>
          </cell>
          <cell r="H3569" t="str">
            <v>CHF</v>
          </cell>
          <cell r="I3569" t="str">
            <v>ICE BofAML US Cor HY 1-3Y 2% Cons x Hy</v>
          </cell>
          <cell r="J3569" t="str">
            <v>www.ubs.com/funds</v>
          </cell>
          <cell r="K3569" t="str">
            <v>Obligations Autres</v>
          </cell>
          <cell r="L3569" t="str">
            <v>Europe Fonds ouverts  - Obligations Autres</v>
          </cell>
          <cell r="M3569" t="str">
            <v>BBFA</v>
          </cell>
          <cell r="N3569" t="str">
            <v>BBFAB</v>
          </cell>
          <cell r="O3569" t="str">
            <v>Quotidien</v>
          </cell>
          <cell r="P3569" t="str">
            <v>Austria;Switzerland;Germany;Spain;Finland;France;United Kingdom;Liechtenstein;Luxembourg;Netherlands;Sweden;</v>
          </cell>
          <cell r="Q3569" t="str">
            <v>Non</v>
          </cell>
          <cell r="R3569" t="str">
            <v/>
          </cell>
          <cell r="S3569" t="str">
            <v>+ 85 ans</v>
          </cell>
          <cell r="T3569" t="str">
            <v>International</v>
          </cell>
          <cell r="U3569" t="str">
            <v>Global</v>
          </cell>
          <cell r="V3569">
            <v>4</v>
          </cell>
          <cell r="W3569" t="str">
            <v>Non</v>
          </cell>
          <cell r="X3569" t="str">
            <v>Cap</v>
          </cell>
          <cell r="Y3569" t="str">
            <v>16h00</v>
          </cell>
          <cell r="Z3569" t="str">
            <v>J+3</v>
          </cell>
          <cell r="AB3569" t="str">
            <v>Oui</v>
          </cell>
          <cell r="AC3569" t="str">
            <v>Oui</v>
          </cell>
          <cell r="AD3569">
            <v>1.05</v>
          </cell>
          <cell r="AE3569">
            <v>1.37</v>
          </cell>
        </row>
        <row r="3570">
          <cell r="A3570" t="str">
            <v>LU0577855942</v>
          </cell>
          <cell r="B3570" t="str">
            <v>UBS(Lux) BS Sht Dur HY Sust$P EURH Acc</v>
          </cell>
          <cell r="C3570" t="str">
            <v>colonne liste : dont 1 historique UBS</v>
          </cell>
          <cell r="D3570">
            <v>3</v>
          </cell>
          <cell r="E3570" t="str">
            <v>SICAV</v>
          </cell>
          <cell r="F3570" t="str">
            <v>UBS</v>
          </cell>
          <cell r="G3570" t="str">
            <v>UBS Fund Management (Luxembourg) S.A.</v>
          </cell>
          <cell r="H3570" t="str">
            <v>EUR</v>
          </cell>
          <cell r="I3570" t="str">
            <v>ICE BofAML US Cor HY 1-3Y 2% Cons x Hy</v>
          </cell>
          <cell r="J3570" t="str">
            <v>www.ubs.com/funds</v>
          </cell>
          <cell r="K3570" t="str">
            <v>Obligations Autres</v>
          </cell>
          <cell r="L3570" t="str">
            <v>Europe Fonds ouverts  - Obligations Autres</v>
          </cell>
          <cell r="M3570" t="str">
            <v>BBFA</v>
          </cell>
          <cell r="N3570" t="str">
            <v>BBFAB</v>
          </cell>
          <cell r="O3570" t="str">
            <v>Quotidien</v>
          </cell>
          <cell r="P3570" t="str">
            <v>Austria;Belgium;Switzerland;Germany;Spain;Finland;France;United Kingdom;Italy;Liechtenstein;Luxembourg;Netherlands;Portugal;Sweden;</v>
          </cell>
          <cell r="Q3570" t="str">
            <v>Non</v>
          </cell>
          <cell r="R3570" t="str">
            <v/>
          </cell>
          <cell r="S3570" t="str">
            <v>+ 85 ans</v>
          </cell>
          <cell r="T3570" t="str">
            <v>International</v>
          </cell>
          <cell r="U3570" t="str">
            <v>Global</v>
          </cell>
          <cell r="V3570">
            <v>4</v>
          </cell>
          <cell r="W3570" t="str">
            <v>Non</v>
          </cell>
          <cell r="X3570" t="str">
            <v>Cap</v>
          </cell>
          <cell r="Y3570" t="str">
            <v>16h00</v>
          </cell>
          <cell r="Z3570" t="str">
            <v>J+3</v>
          </cell>
          <cell r="AB3570" t="str">
            <v>Oui</v>
          </cell>
          <cell r="AC3570" t="str">
            <v>Oui</v>
          </cell>
          <cell r="AD3570">
            <v>1.05</v>
          </cell>
          <cell r="AE3570">
            <v>1.37</v>
          </cell>
        </row>
        <row r="3571">
          <cell r="A3571" t="str">
            <v>LU0566497433</v>
          </cell>
          <cell r="B3571" t="str">
            <v>UBS(LUX) ES Eurp Hi Div EUR P-acc</v>
          </cell>
          <cell r="D3571">
            <v>3</v>
          </cell>
          <cell r="E3571" t="str">
            <v>SICAV</v>
          </cell>
          <cell r="F3571" t="str">
            <v>UBS</v>
          </cell>
          <cell r="G3571" t="str">
            <v>UBS Fund Management (Luxembourg) S.A.</v>
          </cell>
          <cell r="H3571" t="str">
            <v>EUR</v>
          </cell>
          <cell r="I3571" t="str">
            <v>MSCI Europe NR EUR</v>
          </cell>
          <cell r="J3571" t="str">
            <v>www.ubs.com/funds</v>
          </cell>
          <cell r="K3571" t="str">
            <v>Actions Europe Rendement</v>
          </cell>
          <cell r="L3571" t="str">
            <v>Europe Fonds ouverts  - Actions Europe Rendement</v>
          </cell>
          <cell r="M3571" t="str">
            <v>FCAA</v>
          </cell>
          <cell r="N3571" t="str">
            <v>FCAAB</v>
          </cell>
          <cell r="O3571" t="str">
            <v>Quotidien</v>
          </cell>
          <cell r="P3571" t="str">
            <v>Austria;Belgium;Switzerland;Germany;Spain;Finland;France;United Kingdom;Italy;Liechtenstein;Luxembourg;Netherlands;Norway;Sweden;</v>
          </cell>
          <cell r="Q3571" t="str">
            <v>Non</v>
          </cell>
          <cell r="R3571" t="str">
            <v/>
          </cell>
          <cell r="S3571" t="str">
            <v/>
          </cell>
          <cell r="T3571" t="str">
            <v>Europe</v>
          </cell>
          <cell r="U3571" t="str">
            <v>Europe</v>
          </cell>
          <cell r="V3571">
            <v>6</v>
          </cell>
          <cell r="W3571" t="str">
            <v>Non</v>
          </cell>
          <cell r="X3571" t="str">
            <v>Cap</v>
          </cell>
          <cell r="Y3571" t="str">
            <v>16h00</v>
          </cell>
          <cell r="Z3571" t="str">
            <v>J+3</v>
          </cell>
          <cell r="AB3571" t="str">
            <v>Non</v>
          </cell>
          <cell r="AC3571" t="str">
            <v>Oui</v>
          </cell>
          <cell r="AD3571">
            <v>1.2</v>
          </cell>
          <cell r="AE3571">
            <v>1.58</v>
          </cell>
        </row>
        <row r="3572">
          <cell r="A3572" t="str">
            <v>LU0611173930</v>
          </cell>
          <cell r="B3572" t="str">
            <v>UBS(LUX) ES Glb Hi Div USD EURH P-acc</v>
          </cell>
          <cell r="C3572" t="str">
            <v>colonne liste : dont 1 historique UBS</v>
          </cell>
          <cell r="D3572">
            <v>2</v>
          </cell>
          <cell r="E3572" t="str">
            <v>SICAV</v>
          </cell>
          <cell r="F3572" t="str">
            <v>UBS</v>
          </cell>
          <cell r="G3572" t="str">
            <v>UBS Fund Management (Luxembourg) S.A.</v>
          </cell>
          <cell r="H3572" t="str">
            <v>EUR</v>
          </cell>
          <cell r="I3572" t="str">
            <v>MSCI ACWI 100% Hdg NR CHF</v>
          </cell>
          <cell r="J3572" t="str">
            <v>www.ubs.com/funds</v>
          </cell>
          <cell r="K3572" t="str">
            <v>Actions autres</v>
          </cell>
          <cell r="L3572" t="str">
            <v>Europe Fonds ouverts  - Autres actions</v>
          </cell>
          <cell r="M3572" t="str">
            <v>FTZZ</v>
          </cell>
          <cell r="N3572" t="str">
            <v>FTZZB</v>
          </cell>
          <cell r="O3572" t="str">
            <v>Quotidien</v>
          </cell>
          <cell r="P3572" t="str">
            <v>Austria;Belgium;Switzerland;Germany;Spain;Finland;France;United Kingdom;Italy;Liechtenstein;Luxembourg;Netherlands;Norway;Portugal;Sweden;</v>
          </cell>
          <cell r="Q3572" t="str">
            <v>Non</v>
          </cell>
          <cell r="R3572" t="str">
            <v/>
          </cell>
          <cell r="S3572" t="str">
            <v/>
          </cell>
          <cell r="T3572" t="str">
            <v>International</v>
          </cell>
          <cell r="U3572" t="str">
            <v>Global</v>
          </cell>
          <cell r="V3572">
            <v>6</v>
          </cell>
          <cell r="W3572" t="str">
            <v>Non</v>
          </cell>
          <cell r="X3572" t="str">
            <v>Cap</v>
          </cell>
          <cell r="Y3572" t="str">
            <v>16h00</v>
          </cell>
          <cell r="Z3572" t="str">
            <v>J+3</v>
          </cell>
          <cell r="AB3572" t="str">
            <v>Non</v>
          </cell>
          <cell r="AC3572" t="str">
            <v>Oui</v>
          </cell>
          <cell r="AD3572">
            <v>1.24</v>
          </cell>
          <cell r="AE3572">
            <v>1.63</v>
          </cell>
        </row>
        <row r="3573">
          <cell r="A3573" t="str">
            <v>LU0611173427</v>
          </cell>
          <cell r="B3573" t="str">
            <v>UBS(LUX) ES Glb Hi Div USD P-acc</v>
          </cell>
          <cell r="C3573" t="str">
            <v>colonne liste : dont 1 historique UBS</v>
          </cell>
          <cell r="D3573">
            <v>3</v>
          </cell>
          <cell r="E3573" t="str">
            <v>SICAV</v>
          </cell>
          <cell r="F3573" t="str">
            <v>UBS</v>
          </cell>
          <cell r="G3573" t="str">
            <v>UBS Fund Management (Luxembourg) S.A.</v>
          </cell>
          <cell r="H3573" t="str">
            <v>USD</v>
          </cell>
          <cell r="I3573" t="str">
            <v>MSCI ACWI 100% Hdg NR CHF</v>
          </cell>
          <cell r="J3573" t="str">
            <v>www.ubs.com/funds</v>
          </cell>
          <cell r="K3573" t="str">
            <v>Actions International Rendement</v>
          </cell>
          <cell r="L3573" t="str">
            <v>Europe Fonds ouverts  - Actions Internationales Rendement</v>
          </cell>
          <cell r="M3573" t="str">
            <v>FEAA</v>
          </cell>
          <cell r="N3573" t="str">
            <v>FEAAB</v>
          </cell>
          <cell r="O3573" t="str">
            <v>Quotidien</v>
          </cell>
          <cell r="P3573" t="str">
            <v>Austria;Belgium;Switzerland;Germany;Spain;Finland;France;United Kingdom;Italy;Liechtenstein;Luxembourg;Netherlands;Norway;Portugal;Sweden;</v>
          </cell>
          <cell r="Q3573" t="str">
            <v>Non</v>
          </cell>
          <cell r="R3573" t="str">
            <v/>
          </cell>
          <cell r="S3573" t="str">
            <v/>
          </cell>
          <cell r="T3573" t="str">
            <v>International</v>
          </cell>
          <cell r="U3573" t="str">
            <v>Global</v>
          </cell>
          <cell r="V3573">
            <v>6</v>
          </cell>
          <cell r="W3573" t="str">
            <v>Non</v>
          </cell>
          <cell r="X3573" t="str">
            <v>Cap</v>
          </cell>
          <cell r="Y3573" t="str">
            <v>16h00</v>
          </cell>
          <cell r="Z3573" t="str">
            <v>J+3</v>
          </cell>
          <cell r="AB3573" t="str">
            <v>Non</v>
          </cell>
          <cell r="AC3573" t="str">
            <v>Oui</v>
          </cell>
          <cell r="AD3573">
            <v>1.2</v>
          </cell>
          <cell r="AE3573">
            <v>1.58</v>
          </cell>
        </row>
        <row r="3574">
          <cell r="A3574" t="str">
            <v>LU0721552973</v>
          </cell>
          <cell r="B3574" t="str">
            <v>UBS(Lux)FS Blmbg US 7-10Yr TreaBd$ A</v>
          </cell>
          <cell r="D3574">
            <v>1</v>
          </cell>
          <cell r="E3574" t="str">
            <v>SICAV</v>
          </cell>
          <cell r="F3574" t="str">
            <v>UBS</v>
          </cell>
          <cell r="G3574" t="str">
            <v>UBS Fund Management (Luxembourg) S.A.</v>
          </cell>
          <cell r="H3574" t="str">
            <v>USD</v>
          </cell>
          <cell r="I3574" t="str">
            <v>BBgBarc US Treasury 7-10 Yr TR USD</v>
          </cell>
          <cell r="J3574" t="str">
            <v>www.ubs.com/funds</v>
          </cell>
          <cell r="K3574" t="str">
            <v>Emprunts d'Etat USD</v>
          </cell>
          <cell r="L3574" t="str">
            <v>Europe ETF  - Obligations USD Emprunts d'Etat</v>
          </cell>
          <cell r="M3574" t="str">
            <v>BAAB</v>
          </cell>
          <cell r="N3574" t="str">
            <v>BAABB</v>
          </cell>
          <cell r="O3574" t="str">
            <v>Quotidien</v>
          </cell>
          <cell r="P3574" t="str">
            <v>Switzerland;Germany;United Kingdom;Italy;Netherlands;</v>
          </cell>
          <cell r="Q3574" t="str">
            <v>Non</v>
          </cell>
          <cell r="R3574" t="str">
            <v/>
          </cell>
          <cell r="S3574" t="str">
            <v>+ 85 ans</v>
          </cell>
          <cell r="T3574" t="str">
            <v>Amérique du Nord</v>
          </cell>
          <cell r="U3574" t="str">
            <v>États-Unis d'Amérique</v>
          </cell>
          <cell r="V3574">
            <v>4</v>
          </cell>
          <cell r="W3574" t="str">
            <v>Non</v>
          </cell>
          <cell r="X3574" t="str">
            <v>Dist</v>
          </cell>
          <cell r="Y3574" t="str">
            <v>17h00</v>
          </cell>
          <cell r="Z3574" t="str">
            <v>J+3</v>
          </cell>
          <cell r="AB3574" t="str">
            <v>Non</v>
          </cell>
          <cell r="AC3574" t="str">
            <v>Oui</v>
          </cell>
          <cell r="AD3574">
            <v>0.12</v>
          </cell>
          <cell r="AE3574">
            <v>0.12</v>
          </cell>
        </row>
        <row r="3575">
          <cell r="A3575" t="str">
            <v>LU0136234068</v>
          </cell>
          <cell r="B3575" t="str">
            <v>UBS(Lux)FS EURO STOXX 50 EUR Adis</v>
          </cell>
          <cell r="D3575">
            <v>2</v>
          </cell>
          <cell r="E3575" t="str">
            <v>SICAV</v>
          </cell>
          <cell r="F3575" t="str">
            <v>UBS</v>
          </cell>
          <cell r="G3575" t="str">
            <v>UBS Fund Management (Luxembourg) S.A.</v>
          </cell>
          <cell r="H3575" t="str">
            <v>EUR</v>
          </cell>
          <cell r="I3575" t="str">
            <v>Euro Stoxx 50 NR EUR</v>
          </cell>
          <cell r="J3575" t="str">
            <v>www.ubs.com/funds</v>
          </cell>
          <cell r="K3575" t="str">
            <v>Actions Zone Euro Grandes Capitalisations</v>
          </cell>
          <cell r="L3575" t="str">
            <v>Europe ETF  - Actions Zone Euro Grandes Cap.</v>
          </cell>
          <cell r="M3575" t="str">
            <v>FBAA</v>
          </cell>
          <cell r="N3575" t="str">
            <v>FBAAB</v>
          </cell>
          <cell r="O3575" t="str">
            <v>Quotidien</v>
          </cell>
          <cell r="P3575" t="str">
            <v>Austria;Switzerland;Germany;France;United Kingdom;Italy;Liechtenstein;Luxembourg;Netherlands;Sweden;</v>
          </cell>
          <cell r="Q3575" t="str">
            <v>Oui</v>
          </cell>
          <cell r="R3575" t="str">
            <v/>
          </cell>
          <cell r="S3575" t="str">
            <v/>
          </cell>
          <cell r="T3575" t="str">
            <v>Zone Euro</v>
          </cell>
          <cell r="U3575" t="str">
            <v>Euroland</v>
          </cell>
          <cell r="V3575">
            <v>6</v>
          </cell>
          <cell r="W3575" t="str">
            <v>Non</v>
          </cell>
          <cell r="X3575" t="str">
            <v>Dist</v>
          </cell>
          <cell r="Y3575" t="str">
            <v>17h00</v>
          </cell>
          <cell r="Z3575" t="str">
            <v>J+3</v>
          </cell>
          <cell r="AB3575" t="str">
            <v>Non</v>
          </cell>
          <cell r="AC3575" t="str">
            <v>Oui</v>
          </cell>
          <cell r="AD3575">
            <v>0.15</v>
          </cell>
          <cell r="AE3575">
            <v>0.15</v>
          </cell>
        </row>
        <row r="3576">
          <cell r="A3576" t="str">
            <v>LU1169820138</v>
          </cell>
          <cell r="B3576" t="str">
            <v>UBS(Lux)FS MSCI EMU GBPH Aacc</v>
          </cell>
          <cell r="D3576">
            <v>1</v>
          </cell>
          <cell r="E3576" t="str">
            <v>SICAV</v>
          </cell>
          <cell r="F3576" t="str">
            <v>UBS</v>
          </cell>
          <cell r="G3576" t="str">
            <v>UBS Fund Management (Luxembourg) S.A.</v>
          </cell>
          <cell r="H3576" t="str">
            <v>GBP</v>
          </cell>
          <cell r="I3576" t="str">
            <v>MSCI EMU NR EUR</v>
          </cell>
          <cell r="J3576" t="str">
            <v>www.ubs.com/funds</v>
          </cell>
          <cell r="K3576" t="str">
            <v>Actions autres</v>
          </cell>
          <cell r="L3576" t="str">
            <v>Europe ETF  - Autres actions</v>
          </cell>
          <cell r="M3576" t="str">
            <v>FTZZ</v>
          </cell>
          <cell r="N3576" t="str">
            <v>FTZZB</v>
          </cell>
          <cell r="O3576" t="str">
            <v>Quotidien</v>
          </cell>
          <cell r="P3576" t="str">
            <v>United Kingdom;Luxembourg;</v>
          </cell>
          <cell r="Q3576" t="str">
            <v>Non</v>
          </cell>
          <cell r="R3576" t="str">
            <v/>
          </cell>
          <cell r="S3576" t="str">
            <v/>
          </cell>
          <cell r="T3576" t="str">
            <v>Zone Euro</v>
          </cell>
          <cell r="U3576" t="str">
            <v>Euroland</v>
          </cell>
          <cell r="V3576">
            <v>6</v>
          </cell>
          <cell r="W3576" t="str">
            <v>Non</v>
          </cell>
          <cell r="X3576" t="str">
            <v>Cap</v>
          </cell>
          <cell r="Y3576" t="str">
            <v>17h00</v>
          </cell>
          <cell r="Z3576" t="str">
            <v>J+3</v>
          </cell>
          <cell r="AB3576" t="str">
            <v>Non</v>
          </cell>
          <cell r="AC3576" t="str">
            <v>Oui</v>
          </cell>
          <cell r="AD3576">
            <v>0.28000000000000003</v>
          </cell>
          <cell r="AE3576">
            <v>0.28000000000000003</v>
          </cell>
        </row>
        <row r="3577">
          <cell r="A3577" t="str">
            <v>LU0977261329</v>
          </cell>
          <cell r="B3577" t="str">
            <v>UBS(Lux)FS MSCI Swtzl 20/35 CHF Aacc</v>
          </cell>
          <cell r="D3577">
            <v>0</v>
          </cell>
          <cell r="E3577" t="str">
            <v>SICAV</v>
          </cell>
          <cell r="F3577" t="str">
            <v>UBS</v>
          </cell>
          <cell r="G3577" t="str">
            <v>UBS Fund Management (Luxembourg) S.A.</v>
          </cell>
          <cell r="H3577" t="str">
            <v>CHF</v>
          </cell>
          <cell r="I3577" t="str">
            <v>MSCI Switzerland 20/35 NR LCL</v>
          </cell>
          <cell r="J3577" t="str">
            <v>www.ubs.com/funds</v>
          </cell>
          <cell r="K3577" t="str">
            <v>Actions Europe - Zones particulières</v>
          </cell>
          <cell r="L3577" t="str">
            <v>Europe ETF  - Actions Suisse Grandes Cap.</v>
          </cell>
          <cell r="M3577" t="str">
            <v>FD0A</v>
          </cell>
          <cell r="N3577" t="str">
            <v>FD0AB</v>
          </cell>
          <cell r="O3577" t="str">
            <v>Quotidien</v>
          </cell>
          <cell r="P3577" t="str">
            <v>Switzerland;United Kingdom;Italy;</v>
          </cell>
          <cell r="Q3577" t="str">
            <v>Non</v>
          </cell>
          <cell r="R3577" t="str">
            <v/>
          </cell>
          <cell r="S3577" t="str">
            <v>+ 85 ans</v>
          </cell>
          <cell r="T3577" t="str">
            <v>Europe</v>
          </cell>
          <cell r="U3577" t="str">
            <v>Suisse</v>
          </cell>
          <cell r="V3577">
            <v>5</v>
          </cell>
          <cell r="W3577" t="str">
            <v>Non</v>
          </cell>
          <cell r="X3577" t="str">
            <v>Cap</v>
          </cell>
          <cell r="Y3577" t="str">
            <v>17h00</v>
          </cell>
          <cell r="Z3577" t="str">
            <v>J+3</v>
          </cell>
          <cell r="AB3577" t="str">
            <v>Non</v>
          </cell>
          <cell r="AC3577" t="str">
            <v>Oui</v>
          </cell>
          <cell r="AD3577">
            <v>0.2</v>
          </cell>
          <cell r="AE3577">
            <v>0.2</v>
          </cell>
        </row>
        <row r="3578">
          <cell r="A3578" t="str">
            <v>LU0136234654</v>
          </cell>
          <cell r="B3578" t="str">
            <v>UBS(Lux)FS MSCI USA USD Adis</v>
          </cell>
          <cell r="D3578">
            <v>1</v>
          </cell>
          <cell r="E3578" t="str">
            <v>SICAV</v>
          </cell>
          <cell r="F3578" t="str">
            <v>UBS</v>
          </cell>
          <cell r="G3578" t="str">
            <v>UBS Fund Management (Luxembourg) S.A.</v>
          </cell>
          <cell r="H3578" t="str">
            <v>USD</v>
          </cell>
          <cell r="I3578" t="str">
            <v>MSCI USA NR USD</v>
          </cell>
          <cell r="J3578" t="str">
            <v>www.ubs.com/funds</v>
          </cell>
          <cell r="K3578" t="str">
            <v>Actions US Grandes Capitalisations Mixte</v>
          </cell>
          <cell r="L3578" t="str">
            <v>Europe ETF  - Actions Etats-Unis Gdes Cap. Mixte</v>
          </cell>
          <cell r="M3578" t="str">
            <v>FFAC</v>
          </cell>
          <cell r="N3578" t="str">
            <v>FFACB</v>
          </cell>
          <cell r="O3578" t="str">
            <v>Quotidien</v>
          </cell>
          <cell r="P3578" t="str">
            <v>Switzerland;Germany;United Kingdom;Italy;Japan;</v>
          </cell>
          <cell r="Q3578" t="str">
            <v>Non</v>
          </cell>
          <cell r="R3578" t="str">
            <v/>
          </cell>
          <cell r="S3578" t="str">
            <v/>
          </cell>
          <cell r="T3578" t="str">
            <v>Amérique du Nord</v>
          </cell>
          <cell r="U3578" t="str">
            <v>États-Unis d'Amérique</v>
          </cell>
          <cell r="V3578">
            <v>6</v>
          </cell>
          <cell r="W3578" t="str">
            <v>Non</v>
          </cell>
          <cell r="X3578" t="str">
            <v>Dist</v>
          </cell>
          <cell r="AB3578" t="str">
            <v>Non</v>
          </cell>
          <cell r="AC3578" t="str">
            <v>Oui</v>
          </cell>
          <cell r="AD3578">
            <v>0.14000000000000001</v>
          </cell>
          <cell r="AE3578">
            <v>0.14000000000000001</v>
          </cell>
        </row>
        <row r="3579">
          <cell r="A3579" t="str">
            <v>LU0340285161</v>
          </cell>
          <cell r="B3579" t="str">
            <v>UBS(Lux)FS MSCI World USD Adis</v>
          </cell>
          <cell r="D3579">
            <v>1</v>
          </cell>
          <cell r="E3579" t="str">
            <v>SICAV</v>
          </cell>
          <cell r="F3579" t="str">
            <v>UBS</v>
          </cell>
          <cell r="G3579" t="str">
            <v>UBS Fund Management (Luxembourg) S.A.</v>
          </cell>
          <cell r="H3579" t="str">
            <v>USD</v>
          </cell>
          <cell r="I3579" t="str">
            <v>MSCI World NR USD</v>
          </cell>
          <cell r="J3579" t="str">
            <v>www.ubs.com/funds</v>
          </cell>
          <cell r="K3579" t="str">
            <v>Actions International Grandes Capitalisations Mixte</v>
          </cell>
          <cell r="L3579" t="str">
            <v>Europe ETF  - Actions Internationales Gdes Cap. Mixte</v>
          </cell>
          <cell r="M3579" t="str">
            <v>FEAD</v>
          </cell>
          <cell r="N3579" t="str">
            <v>FEADB</v>
          </cell>
          <cell r="O3579" t="str">
            <v>Quotidien</v>
          </cell>
          <cell r="P3579" t="str">
            <v>Switzerland;Germany;United Kingdom;Italy;Japan;</v>
          </cell>
          <cell r="Q3579" t="str">
            <v>Non</v>
          </cell>
          <cell r="R3579" t="str">
            <v/>
          </cell>
          <cell r="S3579" t="str">
            <v/>
          </cell>
          <cell r="T3579" t="str">
            <v>International</v>
          </cell>
          <cell r="U3579" t="str">
            <v>Global</v>
          </cell>
          <cell r="V3579">
            <v>6</v>
          </cell>
          <cell r="W3579" t="str">
            <v>Non</v>
          </cell>
          <cell r="X3579" t="str">
            <v>Dist</v>
          </cell>
          <cell r="AB3579" t="str">
            <v>Non</v>
          </cell>
          <cell r="AC3579" t="str">
            <v>Oui</v>
          </cell>
          <cell r="AD3579">
            <v>0.3</v>
          </cell>
          <cell r="AE3579">
            <v>0.3</v>
          </cell>
        </row>
        <row r="3580">
          <cell r="A3580" t="str">
            <v>LU1852197638</v>
          </cell>
          <cell r="B3580" t="str">
            <v>MM Access II Sust Invt Yld EURH P-acc</v>
          </cell>
          <cell r="D3580">
            <v>2</v>
          </cell>
          <cell r="E3580" t="str">
            <v>SICAV</v>
          </cell>
          <cell r="F3580" t="str">
            <v>UBS</v>
          </cell>
          <cell r="G3580" t="str">
            <v>UBS Fund Management (Luxembourg) S.A.</v>
          </cell>
          <cell r="H3580" t="str">
            <v>EUR</v>
          </cell>
          <cell r="I3580" t="str">
            <v>Pas d'iindice de référence</v>
          </cell>
          <cell r="J3580" t="str">
            <v>www.ubs.com/funds</v>
          </cell>
          <cell r="K3580" t="str">
            <v>Mixtes EUR Equilibrés</v>
          </cell>
          <cell r="L3580" t="str">
            <v>Europe Fonds ouverts  - Allocation EUR Modérée - International</v>
          </cell>
          <cell r="M3580" t="str">
            <v>EABA</v>
          </cell>
          <cell r="N3580" t="str">
            <v>EABAB</v>
          </cell>
          <cell r="O3580" t="str">
            <v>Quotidien</v>
          </cell>
          <cell r="P3580" t="str">
            <v>Allemagne;Danemark;Espagne;France;Royaume-Uni;Grèce;Italie;Luxembourg;Pays-Bas;Norvège;Suède;</v>
          </cell>
          <cell r="Q3580">
            <v>0</v>
          </cell>
          <cell r="R3580" t="str">
            <v/>
          </cell>
          <cell r="S3580" t="str">
            <v>+ 85 ans</v>
          </cell>
          <cell r="T3580" t="str">
            <v>International</v>
          </cell>
          <cell r="U3580" t="str">
            <v>Global</v>
          </cell>
          <cell r="V3580">
            <v>4</v>
          </cell>
          <cell r="W3580" t="str">
            <v>Non</v>
          </cell>
          <cell r="X3580" t="str">
            <v>Cap</v>
          </cell>
          <cell r="Y3580" t="str">
            <v>12h00</v>
          </cell>
          <cell r="Z3580" t="str">
            <v>J+3</v>
          </cell>
          <cell r="AB3580" t="str">
            <v>Oui</v>
          </cell>
          <cell r="AC3580" t="str">
            <v>Oui</v>
          </cell>
          <cell r="AD3580">
            <v>1.25</v>
          </cell>
          <cell r="AE3580">
            <v>1.64</v>
          </cell>
        </row>
        <row r="3581">
          <cell r="A3581" t="str">
            <v>IE00BDR5H073</v>
          </cell>
          <cell r="B3581" t="str">
            <v>UBS ETF Global Gender Eqlty H EUR A Acc</v>
          </cell>
          <cell r="D3581">
            <v>1</v>
          </cell>
          <cell r="E3581" t="str">
            <v>Compagnie d'investissement de fonds ouverts</v>
          </cell>
          <cell r="F3581" t="str">
            <v>UBS</v>
          </cell>
          <cell r="G3581" t="str">
            <v>UBS Fund Management (Luxembourg) S.A.</v>
          </cell>
          <cell r="H3581" t="str">
            <v>EUR</v>
          </cell>
          <cell r="I3581" t="str">
            <v>Solactive Equileap Gb Gd Ey 100 NR USD</v>
          </cell>
          <cell r="J3581" t="str">
            <v>www.ubs.com/funds</v>
          </cell>
          <cell r="K3581" t="str">
            <v>Actions autres</v>
          </cell>
          <cell r="L3581" t="str">
            <v>Europe ETF  - Autres actions</v>
          </cell>
          <cell r="M3581" t="str">
            <v>FTZZ</v>
          </cell>
          <cell r="N3581" t="str">
            <v>FTZZB</v>
          </cell>
          <cell r="O3581" t="str">
            <v>Quotidien</v>
          </cell>
          <cell r="P3581" t="str">
            <v>Suisse;Allemagne;France;Royaume-Uni;Italie;</v>
          </cell>
          <cell r="Q3581" t="str">
            <v>Non</v>
          </cell>
          <cell r="R3581" t="str">
            <v/>
          </cell>
          <cell r="S3581" t="str">
            <v/>
          </cell>
          <cell r="T3581" t="str">
            <v>International</v>
          </cell>
          <cell r="U3581" t="str">
            <v>Global</v>
          </cell>
          <cell r="V3581">
            <v>6</v>
          </cell>
          <cell r="W3581" t="str">
            <v>Non</v>
          </cell>
          <cell r="X3581" t="str">
            <v>Cap</v>
          </cell>
          <cell r="Y3581" t="str">
            <v>17h30</v>
          </cell>
          <cell r="Z3581" t="str">
            <v>J+3</v>
          </cell>
          <cell r="AB3581" t="str">
            <v>Non</v>
          </cell>
          <cell r="AC3581" t="str">
            <v>Oui</v>
          </cell>
          <cell r="AD3581">
            <v>0.3</v>
          </cell>
          <cell r="AE3581">
            <v>0.3</v>
          </cell>
        </row>
        <row r="3582">
          <cell r="A3582" t="str">
            <v>LU0577855512</v>
          </cell>
          <cell r="B3582" t="str">
            <v>UBS(Lux) BS Sht Dur HY Sust$Q EURH Acc</v>
          </cell>
          <cell r="D3582">
            <v>1</v>
          </cell>
          <cell r="E3582" t="str">
            <v>SICAV</v>
          </cell>
          <cell r="F3582" t="str">
            <v>UBS</v>
          </cell>
          <cell r="G3582" t="str">
            <v>UBS Fund Management (Luxembourg) S.A.</v>
          </cell>
          <cell r="H3582" t="str">
            <v>EUR</v>
          </cell>
          <cell r="I3582" t="str">
            <v>ICE BofAML US Cor HY 1-3Y 2% Cons x Hy</v>
          </cell>
          <cell r="J3582" t="str">
            <v>www.ubs.com/funds</v>
          </cell>
          <cell r="K3582" t="str">
            <v>Obligations Autres</v>
          </cell>
          <cell r="L3582" t="str">
            <v>Europe Fonds ouverts  - Obligations Autres</v>
          </cell>
          <cell r="M3582" t="str">
            <v>BBFA</v>
          </cell>
          <cell r="N3582" t="str">
            <v>BBFAB</v>
          </cell>
          <cell r="O3582" t="str">
            <v>Quotidien</v>
          </cell>
          <cell r="P3582" t="str">
            <v>Autriche;Belgique;Suisse;République tchèque;Allemagne;Danemark;Espagne;Finlande;Royaume-Uni;Italie;Liechtenstein;Luxembourg;Pays-Bas;Norvège;Suède;</v>
          </cell>
          <cell r="Q3582" t="str">
            <v>Non</v>
          </cell>
          <cell r="R3582" t="str">
            <v/>
          </cell>
          <cell r="S3582" t="str">
            <v>+ 85 ans</v>
          </cell>
          <cell r="T3582" t="str">
            <v>International</v>
          </cell>
          <cell r="U3582" t="str">
            <v>Global</v>
          </cell>
          <cell r="V3582">
            <v>4</v>
          </cell>
          <cell r="W3582" t="str">
            <v>Non</v>
          </cell>
          <cell r="X3582" t="str">
            <v>Cap</v>
          </cell>
          <cell r="Y3582" t="str">
            <v>11h00</v>
          </cell>
          <cell r="Z3582" t="str">
            <v>J+3</v>
          </cell>
          <cell r="AB3582" t="str">
            <v>Oui</v>
          </cell>
          <cell r="AC3582" t="str">
            <v>Oui</v>
          </cell>
          <cell r="AD3582">
            <v>0.62</v>
          </cell>
          <cell r="AE3582">
            <v>0.83</v>
          </cell>
        </row>
        <row r="3583">
          <cell r="A3583" t="str">
            <v>LU0629460832</v>
          </cell>
          <cell r="B3583" t="str">
            <v>UBS(Lux)FS MSCI Pacific SRI USD Adis</v>
          </cell>
          <cell r="D3583">
            <v>1</v>
          </cell>
          <cell r="E3583" t="str">
            <v>SICAV</v>
          </cell>
          <cell r="F3583" t="str">
            <v>UBS</v>
          </cell>
          <cell r="G3583" t="str">
            <v>UBS Fund Management (Luxembourg) S.A.</v>
          </cell>
          <cell r="H3583" t="str">
            <v>USD</v>
          </cell>
          <cell r="I3583" t="str">
            <v>MSCI Pacific SRI LC Sele 5% Iss Cap NR</v>
          </cell>
          <cell r="J3583" t="str">
            <v>www.ubs.com/funds</v>
          </cell>
          <cell r="K3583" t="str">
            <v>Actions Asie-Pacifique</v>
          </cell>
          <cell r="L3583" t="str">
            <v>Europe ETF  - Asia-Pacific Equity</v>
          </cell>
          <cell r="M3583" t="str">
            <v>FM00</v>
          </cell>
          <cell r="N3583" t="str">
            <v>FM00B</v>
          </cell>
          <cell r="O3583" t="str">
            <v>Quotidien</v>
          </cell>
          <cell r="P3583" t="str">
            <v>Suisse;Allemagne;Royaume-Uni;Italie;Pays-Bas;</v>
          </cell>
          <cell r="Q3583" t="str">
            <v>Non</v>
          </cell>
          <cell r="R3583" t="str">
            <v/>
          </cell>
          <cell r="S3583" t="str">
            <v/>
          </cell>
          <cell r="T3583" t="str">
            <v>Asie - Pacifique</v>
          </cell>
          <cell r="U3583" t="str">
            <v>Asie Pacifique</v>
          </cell>
          <cell r="V3583">
            <v>6</v>
          </cell>
          <cell r="W3583" t="str">
            <v>Non</v>
          </cell>
          <cell r="X3583" t="str">
            <v>Dist</v>
          </cell>
          <cell r="Y3583" t="str">
            <v>17h00</v>
          </cell>
          <cell r="Z3583" t="str">
            <v>J+3</v>
          </cell>
          <cell r="AB3583" t="str">
            <v>Oui</v>
          </cell>
          <cell r="AC3583" t="str">
            <v>Oui</v>
          </cell>
          <cell r="AD3583">
            <v>0.4</v>
          </cell>
          <cell r="AE3583">
            <v>0.4</v>
          </cell>
        </row>
        <row r="3584">
          <cell r="A3584" t="str">
            <v>LU1048313974</v>
          </cell>
          <cell r="B3584" t="str">
            <v>UBS(Lux)FS MSCI EM SRI USD Aacc</v>
          </cell>
          <cell r="D3584">
            <v>1</v>
          </cell>
          <cell r="E3584" t="str">
            <v>SICAV</v>
          </cell>
          <cell r="F3584" t="str">
            <v>UBS</v>
          </cell>
          <cell r="G3584" t="str">
            <v>UBS Fund Management (Luxembourg) S.A.</v>
          </cell>
          <cell r="H3584" t="str">
            <v>USD</v>
          </cell>
          <cell r="I3584" t="str">
            <v>MSCI EM SRI LC Sele 5% Issuer Cap NR</v>
          </cell>
          <cell r="J3584" t="str">
            <v>www.ubs.com/funds</v>
          </cell>
          <cell r="K3584" t="str">
            <v>Actions Marchés Emergents</v>
          </cell>
          <cell r="L3584" t="str">
            <v>Europe ETF  - Actions Marchés Emergents</v>
          </cell>
          <cell r="M3584" t="str">
            <v>FJ00</v>
          </cell>
          <cell r="N3584" t="str">
            <v>FJ00B</v>
          </cell>
          <cell r="O3584" t="str">
            <v>Quotidien</v>
          </cell>
          <cell r="P3584" t="str">
            <v>Suisse;Allemagne;Italie;Luxembourg;</v>
          </cell>
          <cell r="Q3584" t="str">
            <v>Non</v>
          </cell>
          <cell r="R3584" t="str">
            <v/>
          </cell>
          <cell r="S3584" t="str">
            <v/>
          </cell>
          <cell r="T3584" t="str">
            <v>Marchés Emergents</v>
          </cell>
          <cell r="U3584" t="str">
            <v>Global Emerging Mkts</v>
          </cell>
          <cell r="V3584">
            <v>6</v>
          </cell>
          <cell r="W3584" t="str">
            <v>Non</v>
          </cell>
          <cell r="X3584" t="str">
            <v>Cap</v>
          </cell>
          <cell r="Y3584" t="str">
            <v>17h00</v>
          </cell>
          <cell r="Z3584" t="str">
            <v>J+3</v>
          </cell>
          <cell r="AB3584" t="str">
            <v>Oui</v>
          </cell>
          <cell r="AC3584" t="str">
            <v>Oui</v>
          </cell>
          <cell r="AD3584">
            <v>0.27</v>
          </cell>
          <cell r="AE3584">
            <v>0.27</v>
          </cell>
        </row>
        <row r="3585">
          <cell r="A3585" t="str">
            <v>LU1280303014</v>
          </cell>
          <cell r="B3585" t="str">
            <v>UBS(Lux)FS MSCI USA SRI EURH Adis</v>
          </cell>
          <cell r="D3585">
            <v>1</v>
          </cell>
          <cell r="E3585" t="str">
            <v>SICAV</v>
          </cell>
          <cell r="F3585" t="str">
            <v>UBS</v>
          </cell>
          <cell r="G3585" t="str">
            <v>UBS Fund Management (Luxembourg) S.A.</v>
          </cell>
          <cell r="H3585" t="str">
            <v>EUR</v>
          </cell>
          <cell r="I3585" t="str">
            <v>MSCI USA SRI LC Select 5% Issuer Cap NR</v>
          </cell>
          <cell r="J3585" t="str">
            <v>www.ubs.com/funds</v>
          </cell>
          <cell r="K3585" t="str">
            <v>Actions autres</v>
          </cell>
          <cell r="L3585" t="str">
            <v>Europe ETF  - Autres actions</v>
          </cell>
          <cell r="M3585" t="str">
            <v>FTZZ</v>
          </cell>
          <cell r="N3585" t="str">
            <v>FTZZB</v>
          </cell>
          <cell r="O3585" t="str">
            <v>Quotidien</v>
          </cell>
          <cell r="P3585" t="str">
            <v>Suisse;Allemagne;Italie;Pays-Bas;</v>
          </cell>
          <cell r="Q3585" t="str">
            <v>Non</v>
          </cell>
          <cell r="R3585" t="str">
            <v/>
          </cell>
          <cell r="S3585" t="str">
            <v/>
          </cell>
          <cell r="T3585" t="str">
            <v>Amérique du Nord</v>
          </cell>
          <cell r="U3585" t="str">
            <v>États-Unis d'Amérique</v>
          </cell>
          <cell r="V3585">
            <v>6</v>
          </cell>
          <cell r="W3585" t="str">
            <v>Non</v>
          </cell>
          <cell r="X3585" t="str">
            <v>Dist</v>
          </cell>
          <cell r="Y3585" t="str">
            <v>17h00</v>
          </cell>
          <cell r="Z3585" t="str">
            <v>J+3</v>
          </cell>
          <cell r="AB3585" t="str">
            <v>Oui</v>
          </cell>
          <cell r="AC3585" t="str">
            <v>Oui</v>
          </cell>
          <cell r="AD3585">
            <v>0.25</v>
          </cell>
          <cell r="AE3585">
            <v>0.25</v>
          </cell>
        </row>
        <row r="3586">
          <cell r="A3586" t="str">
            <v>LU1852198958</v>
          </cell>
          <cell r="B3586" t="str">
            <v>MM Access II Sust Invt Bal EURH Q-acc</v>
          </cell>
          <cell r="D3586">
            <v>1</v>
          </cell>
          <cell r="E3586" t="str">
            <v>SICAV</v>
          </cell>
          <cell r="F3586" t="str">
            <v>UBS</v>
          </cell>
          <cell r="G3586" t="str">
            <v>UBS Fund Management (Luxembourg) S.A.</v>
          </cell>
          <cell r="H3586" t="str">
            <v>EUR</v>
          </cell>
          <cell r="I3586" t="str">
            <v>Pas d'iindice de référence</v>
          </cell>
          <cell r="J3586" t="str">
            <v>www.ubs.com/funds</v>
          </cell>
          <cell r="K3586" t="str">
            <v>Mixtes EUR Equilibrés</v>
          </cell>
          <cell r="L3586" t="str">
            <v>Europe Fonds ouverts  - Allocation EUR Modérée - International</v>
          </cell>
          <cell r="M3586" t="str">
            <v>EABA</v>
          </cell>
          <cell r="N3586" t="str">
            <v>EABAB</v>
          </cell>
          <cell r="O3586" t="str">
            <v>Quotidien</v>
          </cell>
          <cell r="P3586" t="str">
            <v>Autriche;Suisse;République tchèque;Allemagne;Danemark;Espagne;Finlande;Royaume-Uni;Grèce;Luxembourg;Pays-Bas;Norvège;Suède;</v>
          </cell>
          <cell r="Q3586">
            <v>0</v>
          </cell>
          <cell r="R3586" t="str">
            <v/>
          </cell>
          <cell r="S3586" t="str">
            <v>+ 85 ans</v>
          </cell>
          <cell r="T3586" t="str">
            <v>International</v>
          </cell>
          <cell r="U3586" t="str">
            <v>Global</v>
          </cell>
          <cell r="V3586">
            <v>4</v>
          </cell>
          <cell r="W3586" t="str">
            <v>Non</v>
          </cell>
          <cell r="X3586" t="str">
            <v>Cap</v>
          </cell>
          <cell r="Y3586" t="str">
            <v>12h00</v>
          </cell>
          <cell r="Z3586" t="str">
            <v>J+3</v>
          </cell>
          <cell r="AB3586" t="str">
            <v>Oui</v>
          </cell>
          <cell r="AC3586" t="str">
            <v>Oui</v>
          </cell>
          <cell r="AD3586">
            <v>0.75</v>
          </cell>
          <cell r="AE3586">
            <v>1.05</v>
          </cell>
        </row>
        <row r="3587">
          <cell r="A3587" t="str">
            <v>LU1852211991</v>
          </cell>
          <cell r="B3587" t="str">
            <v>UBS(Lux)FS Sust Devpmt Bk Bds H EUR Aacc</v>
          </cell>
          <cell r="D3587">
            <v>1</v>
          </cell>
          <cell r="E3587" t="str">
            <v>SICAV</v>
          </cell>
          <cell r="F3587" t="str">
            <v>UBS</v>
          </cell>
          <cell r="G3587" t="str">
            <v>UBS Fund Management (Luxembourg) S.A.</v>
          </cell>
          <cell r="H3587" t="str">
            <v>EUR</v>
          </cell>
          <cell r="I3587" t="str">
            <v>Solactive Gl Ma DBB USD 25%IC TR EUR</v>
          </cell>
          <cell r="J3587" t="str">
            <v>www.ubs.com/funds</v>
          </cell>
          <cell r="K3587" t="str">
            <v>Obligations Autres</v>
          </cell>
          <cell r="L3587" t="str">
            <v>Europe ETF  - Obligations Autres</v>
          </cell>
          <cell r="M3587" t="str">
            <v>BBFA</v>
          </cell>
          <cell r="N3587" t="str">
            <v>BBFAB</v>
          </cell>
          <cell r="O3587" t="str">
            <v>Quotidien</v>
          </cell>
          <cell r="P3587" t="str">
            <v>Autriche;Suisse;Allemagne;Espagne;Finlande;France;Royaume-Uni;Italie;Liechtenstein;Luxembourg;Pays-Bas;Norvège;Portugal;Suède;</v>
          </cell>
          <cell r="Q3587" t="str">
            <v>Non</v>
          </cell>
          <cell r="R3587" t="str">
            <v/>
          </cell>
          <cell r="S3587" t="str">
            <v>+ 85 ans</v>
          </cell>
          <cell r="T3587" t="str">
            <v>International</v>
          </cell>
          <cell r="U3587" t="str">
            <v>Global</v>
          </cell>
          <cell r="V3587">
            <v>2</v>
          </cell>
          <cell r="W3587" t="str">
            <v>Non</v>
          </cell>
          <cell r="X3587" t="str">
            <v>Cap</v>
          </cell>
          <cell r="Y3587" t="str">
            <v>17h30</v>
          </cell>
          <cell r="Z3587" t="str">
            <v>J+3</v>
          </cell>
          <cell r="AB3587" t="str">
            <v>Oui</v>
          </cell>
          <cell r="AC3587" t="str">
            <v>Oui</v>
          </cell>
          <cell r="AD3587">
            <v>0.23</v>
          </cell>
          <cell r="AE3587">
            <v>0.23</v>
          </cell>
        </row>
        <row r="3588">
          <cell r="A3588" t="str">
            <v>FR0010370437</v>
          </cell>
          <cell r="B3588" t="str">
            <v>Arlequin M</v>
          </cell>
          <cell r="C3588" t="str">
            <v>Hors liste</v>
          </cell>
          <cell r="D3588">
            <v>0</v>
          </cell>
          <cell r="E3588" t="str">
            <v>SICAV (2)</v>
          </cell>
          <cell r="F3588" t="str">
            <v>UBS La Maison de Gestion</v>
          </cell>
          <cell r="G3588" t="str">
            <v>UBS La Maison de Gestion</v>
          </cell>
          <cell r="H3588" t="str">
            <v>EUR</v>
          </cell>
          <cell r="I3588" t="str">
            <v>Pas d'indice de référence</v>
          </cell>
          <cell r="J3588" t="str">
            <v>www.lamaisondegestion.com</v>
          </cell>
          <cell r="K3588" t="str">
            <v>Mixtes EUR Flexible</v>
          </cell>
          <cell r="L3588" t="str">
            <v>Europe Fonds ouverts  - Allocation EUR Flexible - International</v>
          </cell>
          <cell r="M3588" t="str">
            <v>EACA</v>
          </cell>
          <cell r="N3588" t="str">
            <v>EACAB</v>
          </cell>
          <cell r="O3588" t="str">
            <v>Hebdomadaire</v>
          </cell>
          <cell r="P3588" t="str">
            <v>France</v>
          </cell>
          <cell r="Q3588" t="str">
            <v>Non</v>
          </cell>
          <cell r="R3588" t="str">
            <v/>
          </cell>
          <cell r="S3588" t="str">
            <v>+ 85 ans</v>
          </cell>
          <cell r="T3588" t="str">
            <v>International</v>
          </cell>
          <cell r="U3588" t="str">
            <v>Global</v>
          </cell>
          <cell r="V3588">
            <v>5</v>
          </cell>
          <cell r="W3588" t="str">
            <v>Non</v>
          </cell>
          <cell r="X3588" t="str">
            <v>Cap</v>
          </cell>
          <cell r="Y3588" t="str">
            <v>17h00</v>
          </cell>
          <cell r="Z3588" t="str">
            <v>J+3</v>
          </cell>
          <cell r="AB3588" t="str">
            <v>Non</v>
          </cell>
          <cell r="AC3588" t="str">
            <v>Oui</v>
          </cell>
          <cell r="AD3588">
            <v>1.4</v>
          </cell>
          <cell r="AE3588">
            <v>1.73</v>
          </cell>
        </row>
        <row r="3589">
          <cell r="A3589" t="str">
            <v>FR0012591568</v>
          </cell>
          <cell r="B3589" t="str">
            <v>Arlequin Z</v>
          </cell>
          <cell r="D3589">
            <v>1</v>
          </cell>
          <cell r="E3589" t="str">
            <v>SICAV (2)</v>
          </cell>
          <cell r="F3589" t="str">
            <v>UBS La Maison de Gestion</v>
          </cell>
          <cell r="G3589" t="str">
            <v>UBS La Maison de Gestion</v>
          </cell>
          <cell r="H3589" t="str">
            <v>EUR</v>
          </cell>
          <cell r="I3589" t="str">
            <v>Pas d'indice de référence</v>
          </cell>
          <cell r="J3589" t="str">
            <v>www.lamaisondegestion.com</v>
          </cell>
          <cell r="K3589" t="str">
            <v>Mixtes EUR Flexible</v>
          </cell>
          <cell r="L3589" t="str">
            <v>Europe Fonds ouverts  - Allocation EUR Flexible - International</v>
          </cell>
          <cell r="M3589" t="str">
            <v>EACA</v>
          </cell>
          <cell r="N3589" t="str">
            <v>EACAB</v>
          </cell>
          <cell r="O3589" t="str">
            <v>Hebdomadaire</v>
          </cell>
          <cell r="P3589" t="str">
            <v>France</v>
          </cell>
          <cell r="Q3589" t="str">
            <v>Non</v>
          </cell>
          <cell r="R3589" t="str">
            <v/>
          </cell>
          <cell r="S3589" t="str">
            <v>+ 85 ans</v>
          </cell>
          <cell r="T3589" t="str">
            <v>International</v>
          </cell>
          <cell r="U3589" t="str">
            <v>Global</v>
          </cell>
          <cell r="V3589">
            <v>5</v>
          </cell>
          <cell r="W3589" t="str">
            <v>Non</v>
          </cell>
          <cell r="X3589" t="str">
            <v>Cap</v>
          </cell>
          <cell r="Y3589" t="str">
            <v>17h00</v>
          </cell>
          <cell r="Z3589" t="str">
            <v>J+3</v>
          </cell>
          <cell r="AB3589" t="str">
            <v>Non</v>
          </cell>
          <cell r="AC3589" t="str">
            <v>Oui</v>
          </cell>
          <cell r="AD3589">
            <v>1.1000000000000001</v>
          </cell>
          <cell r="AE3589">
            <v>1.42</v>
          </cell>
        </row>
        <row r="3590">
          <cell r="A3590" t="str">
            <v>FR0013322559</v>
          </cell>
          <cell r="B3590" t="str">
            <v>FCP Further Together</v>
          </cell>
          <cell r="D3590">
            <v>0</v>
          </cell>
          <cell r="E3590" t="str">
            <v>FCP (2)</v>
          </cell>
          <cell r="F3590" t="str">
            <v>UBS La Maison de Gestion</v>
          </cell>
          <cell r="G3590" t="str">
            <v>UBS La Maison de Gestion</v>
          </cell>
          <cell r="H3590" t="str">
            <v>EUR</v>
          </cell>
          <cell r="I3590" t="str">
            <v>(FTSE MTS Ex-CNO Etrix 3-5Y TR EUR) 30% + ( MSCI ACWI NR EUR) 30% + (Euro Stoxx 50 NR EUR) 20% + (BBgBarc Euro Agg Treasury TR EUR) 20%</v>
          </cell>
          <cell r="J3590" t="str">
            <v>www.lamaisondegestion.com</v>
          </cell>
          <cell r="K3590" t="str">
            <v>Mixtes EUR Flexible</v>
          </cell>
          <cell r="L3590" t="str">
            <v>Europe Fonds ouverts  - Allocation EUR Flexible - International</v>
          </cell>
          <cell r="M3590" t="str">
            <v>EACA</v>
          </cell>
          <cell r="N3590" t="str">
            <v>EACAB</v>
          </cell>
          <cell r="O3590" t="str">
            <v>Hebdomadaire</v>
          </cell>
          <cell r="P3590" t="str">
            <v>France</v>
          </cell>
          <cell r="Q3590" t="str">
            <v>Non</v>
          </cell>
          <cell r="R3590" t="str">
            <v/>
          </cell>
          <cell r="S3590" t="str">
            <v>+ 85 ans</v>
          </cell>
          <cell r="T3590" t="str">
            <v>International</v>
          </cell>
          <cell r="U3590" t="str">
            <v>Global</v>
          </cell>
          <cell r="V3590">
            <v>5</v>
          </cell>
          <cell r="W3590" t="str">
            <v>Non</v>
          </cell>
          <cell r="X3590" t="str">
            <v>Cap</v>
          </cell>
          <cell r="AB3590" t="str">
            <v>Non</v>
          </cell>
          <cell r="AC3590" t="str">
            <v>Oui</v>
          </cell>
          <cell r="AD3590">
            <v>0.65</v>
          </cell>
          <cell r="AE3590">
            <v>1.07</v>
          </cell>
        </row>
        <row r="3591">
          <cell r="A3591" t="str">
            <v>FR0013316882</v>
          </cell>
          <cell r="B3591" t="str">
            <v>Inkipit Premia C EUR</v>
          </cell>
          <cell r="C3591" t="str">
            <v>Désormais géré par UBS LMDG depuis 22/11/2021 - Expert et Lux</v>
          </cell>
          <cell r="D3591">
            <v>1</v>
          </cell>
          <cell r="E3591" t="str">
            <v>FCP (2)</v>
          </cell>
          <cell r="F3591" t="str">
            <v>UBS La Maison de Gestion</v>
          </cell>
          <cell r="G3591" t="str">
            <v>UBS La Maison de Gestion</v>
          </cell>
          <cell r="H3591" t="str">
            <v>EUR</v>
          </cell>
          <cell r="I3591" t="str">
            <v>EONIA capitalisé + 1.2%</v>
          </cell>
          <cell r="J3591" t="str">
            <v>www.lamaisondegestion.com</v>
          </cell>
          <cell r="K3591" t="str">
            <v>Gestion Alternative</v>
          </cell>
          <cell r="L3591" t="str">
            <v>Europe Fonds ouverts  - Alt - Multistratégies</v>
          </cell>
          <cell r="M3591" t="str">
            <v>D000</v>
          </cell>
          <cell r="N3591" t="str">
            <v>D000B</v>
          </cell>
          <cell r="O3591" t="str">
            <v>Hebdomadaire</v>
          </cell>
          <cell r="Q3591" t="str">
            <v>Non</v>
          </cell>
          <cell r="R3591" t="str">
            <v/>
          </cell>
          <cell r="S3591" t="str">
            <v>+ 85 ans</v>
          </cell>
          <cell r="T3591" t="str">
            <v>International</v>
          </cell>
          <cell r="U3591" t="str">
            <v>Global</v>
          </cell>
          <cell r="V3591">
            <v>4</v>
          </cell>
          <cell r="X3591" t="str">
            <v>Cap</v>
          </cell>
          <cell r="Y3591" t="str">
            <v>12h00</v>
          </cell>
          <cell r="Z3591" t="str">
            <v>J+3</v>
          </cell>
          <cell r="AB3591" t="str">
            <v>Non</v>
          </cell>
          <cell r="AC3591" t="str">
            <v>Oui</v>
          </cell>
          <cell r="AD3591">
            <v>1.25</v>
          </cell>
          <cell r="AE3591">
            <v>2.81</v>
          </cell>
        </row>
        <row r="3592">
          <cell r="A3592" t="str">
            <v>FR0013316890</v>
          </cell>
          <cell r="B3592" t="str">
            <v>Inkipit Premia I EUR</v>
          </cell>
          <cell r="C3592" t="str">
            <v>Désormais géré par UBS LMDG depuis 22/11/2021 - Référencement temporaire Claire Fremin : Part mise en hors liste et désactivée sur klife</v>
          </cell>
          <cell r="D3592">
            <v>0</v>
          </cell>
          <cell r="E3592" t="str">
            <v>FCP (2)</v>
          </cell>
          <cell r="F3592" t="str">
            <v>UBS La Maison de Gestion</v>
          </cell>
          <cell r="G3592" t="str">
            <v>UBS La Maison de Gestion</v>
          </cell>
          <cell r="H3592" t="str">
            <v>EUR</v>
          </cell>
          <cell r="I3592" t="str">
            <v>EONIA capitalisé + 1.2%</v>
          </cell>
          <cell r="J3592" t="str">
            <v>www.lamaisondegestion.com</v>
          </cell>
          <cell r="K3592" t="str">
            <v>Gestion Alternative</v>
          </cell>
          <cell r="L3592" t="str">
            <v>Europe Fonds ouverts  - Alt - Multistratégies</v>
          </cell>
          <cell r="M3592" t="str">
            <v>D000</v>
          </cell>
          <cell r="N3592" t="str">
            <v>D000B</v>
          </cell>
          <cell r="O3592" t="str">
            <v>Hebdomadaire</v>
          </cell>
          <cell r="P3592" t="str">
            <v>France</v>
          </cell>
          <cell r="Q3592" t="str">
            <v>Non</v>
          </cell>
          <cell r="R3592" t="str">
            <v/>
          </cell>
          <cell r="S3592" t="str">
            <v>+ 85 ans</v>
          </cell>
          <cell r="T3592" t="str">
            <v>International</v>
          </cell>
          <cell r="U3592" t="str">
            <v>Global</v>
          </cell>
          <cell r="V3592">
            <v>4</v>
          </cell>
          <cell r="W3592" t="str">
            <v>Non</v>
          </cell>
          <cell r="X3592" t="str">
            <v>Cap</v>
          </cell>
          <cell r="Y3592" t="str">
            <v>12h00</v>
          </cell>
          <cell r="Z3592" t="str">
            <v>J+3</v>
          </cell>
          <cell r="AB3592" t="str">
            <v>Non</v>
          </cell>
          <cell r="AC3592" t="str">
            <v>Oui</v>
          </cell>
          <cell r="AD3592">
            <v>0.95</v>
          </cell>
          <cell r="AE3592">
            <v>2.5099999999999998</v>
          </cell>
        </row>
        <row r="3593">
          <cell r="A3593" t="str">
            <v>FR0010028704</v>
          </cell>
          <cell r="B3593" t="str">
            <v>LMdG Actions Rendement Euro C</v>
          </cell>
          <cell r="D3593">
            <v>15</v>
          </cell>
          <cell r="E3593" t="str">
            <v>FCP</v>
          </cell>
          <cell r="F3593" t="str">
            <v>UBS La Maison de Gestion</v>
          </cell>
          <cell r="G3593" t="str">
            <v>UBS La Maison de Gestion</v>
          </cell>
          <cell r="H3593" t="str">
            <v>EUR</v>
          </cell>
          <cell r="I3593" t="str">
            <v>MSCI EMU NR EUR</v>
          </cell>
          <cell r="J3593" t="str">
            <v>www.lamaisondegestion.com</v>
          </cell>
          <cell r="K3593" t="str">
            <v>Actions Zone Euro Grandes Capitalisations</v>
          </cell>
          <cell r="L3593" t="str">
            <v>Europe Fonds ouverts  - Actions Zone Euro Grandes Cap.</v>
          </cell>
          <cell r="M3593" t="str">
            <v>FBAA</v>
          </cell>
          <cell r="N3593" t="str">
            <v>FBAAB</v>
          </cell>
          <cell r="O3593" t="str">
            <v>Quotidien</v>
          </cell>
          <cell r="P3593" t="str">
            <v>France</v>
          </cell>
          <cell r="Q3593" t="str">
            <v>Oui</v>
          </cell>
          <cell r="R3593" t="str">
            <v/>
          </cell>
          <cell r="S3593" t="str">
            <v/>
          </cell>
          <cell r="T3593" t="str">
            <v>Zone Euro</v>
          </cell>
          <cell r="U3593" t="str">
            <v>Euroland</v>
          </cell>
          <cell r="V3593">
            <v>6</v>
          </cell>
          <cell r="W3593" t="str">
            <v>Non</v>
          </cell>
          <cell r="X3593" t="str">
            <v>Cap</v>
          </cell>
          <cell r="Y3593" t="str">
            <v>15h00</v>
          </cell>
          <cell r="Z3593" t="str">
            <v>Cut Off: 15h00  Val:J+1  DE:3%</v>
          </cell>
          <cell r="AA3593">
            <v>0</v>
          </cell>
          <cell r="AB3593" t="str">
            <v>Non</v>
          </cell>
          <cell r="AC3593" t="str">
            <v>Oui</v>
          </cell>
          <cell r="AD3593">
            <v>1.75</v>
          </cell>
          <cell r="AE3593">
            <v>1.75</v>
          </cell>
        </row>
        <row r="3594">
          <cell r="A3594" t="str">
            <v>FR0007082060</v>
          </cell>
          <cell r="B3594" t="str">
            <v>LMdG Familles &amp; Entrepreneurs (EUR) P</v>
          </cell>
          <cell r="D3594">
            <v>17</v>
          </cell>
          <cell r="E3594" t="str">
            <v>FCP</v>
          </cell>
          <cell r="F3594" t="str">
            <v>UBS La Maison de Gestion</v>
          </cell>
          <cell r="G3594" t="str">
            <v>UBS La Maison de Gestion</v>
          </cell>
          <cell r="H3594" t="str">
            <v>EUR</v>
          </cell>
          <cell r="I3594" t="str">
            <v>Euronext Paris CAC All Tradable NR EUR</v>
          </cell>
          <cell r="J3594" t="str">
            <v>www.lamaisondegestion.com</v>
          </cell>
          <cell r="K3594" t="str">
            <v>Actions France Grandes Capitalisations</v>
          </cell>
          <cell r="L3594" t="str">
            <v>Europe Fonds ouverts  - Actions France Grandes Cap.</v>
          </cell>
          <cell r="M3594" t="str">
            <v>FAAA</v>
          </cell>
          <cell r="N3594" t="str">
            <v>FAAAB</v>
          </cell>
          <cell r="O3594" t="str">
            <v>Quotidien</v>
          </cell>
          <cell r="P3594" t="str">
            <v>France</v>
          </cell>
          <cell r="Q3594" t="str">
            <v>Oui</v>
          </cell>
          <cell r="R3594" t="str">
            <v/>
          </cell>
          <cell r="S3594" t="str">
            <v/>
          </cell>
          <cell r="T3594" t="str">
            <v>France</v>
          </cell>
          <cell r="U3594" t="str">
            <v>France</v>
          </cell>
          <cell r="V3594">
            <v>6</v>
          </cell>
          <cell r="W3594" t="str">
            <v>Non</v>
          </cell>
          <cell r="X3594" t="str">
            <v>Cap</v>
          </cell>
          <cell r="Y3594" t="str">
            <v>11h00</v>
          </cell>
          <cell r="Z3594" t="str">
            <v>J+2</v>
          </cell>
          <cell r="AA3594">
            <v>0</v>
          </cell>
          <cell r="AB3594" t="str">
            <v>Non</v>
          </cell>
          <cell r="AC3594" t="str">
            <v>Oui</v>
          </cell>
          <cell r="AD3594">
            <v>1.85</v>
          </cell>
          <cell r="AE3594">
            <v>2.1800000000000002</v>
          </cell>
        </row>
        <row r="3595">
          <cell r="A3595" t="str">
            <v>FR0010762302</v>
          </cell>
          <cell r="B3595" t="str">
            <v>LMdG Flex Court Terme (EUR) I</v>
          </cell>
          <cell r="D3595">
            <v>1</v>
          </cell>
          <cell r="E3595" t="str">
            <v>SICAV</v>
          </cell>
          <cell r="F3595" t="str">
            <v>UBS La Maison de Gestion</v>
          </cell>
          <cell r="G3595" t="str">
            <v>UBS La Maison de Gestion</v>
          </cell>
          <cell r="H3595" t="str">
            <v>EUR</v>
          </cell>
          <cell r="I3595" t="str">
            <v>Eonia</v>
          </cell>
          <cell r="J3595" t="str">
            <v>www.lamaisondegestion.com</v>
          </cell>
          <cell r="K3595" t="str">
            <v>Mixtes EUR Prudents</v>
          </cell>
          <cell r="L3595" t="str">
            <v>Europe Fonds ouverts  - Allocation EUR Prudente</v>
          </cell>
          <cell r="M3595" t="str">
            <v>EAAA</v>
          </cell>
          <cell r="N3595" t="str">
            <v>EAAAB</v>
          </cell>
          <cell r="O3595" t="str">
            <v>Quotidien</v>
          </cell>
          <cell r="P3595" t="str">
            <v>Switzerland;France;</v>
          </cell>
          <cell r="Q3595" t="str">
            <v>Non</v>
          </cell>
          <cell r="R3595" t="str">
            <v/>
          </cell>
          <cell r="S3595" t="str">
            <v>+ 85 ans</v>
          </cell>
          <cell r="T3595" t="str">
            <v>Zone Euro</v>
          </cell>
          <cell r="U3595" t="str">
            <v>Euroland</v>
          </cell>
          <cell r="V3595">
            <v>2</v>
          </cell>
          <cell r="W3595" t="str">
            <v>Non</v>
          </cell>
          <cell r="X3595" t="str">
            <v>Cap</v>
          </cell>
          <cell r="AB3595" t="str">
            <v>Non</v>
          </cell>
          <cell r="AC3595" t="str">
            <v>Oui</v>
          </cell>
          <cell r="AD3595">
            <v>0.3</v>
          </cell>
          <cell r="AE3595">
            <v>0.3</v>
          </cell>
        </row>
        <row r="3596">
          <cell r="A3596" t="str">
            <v>FR0010626853</v>
          </cell>
          <cell r="B3596" t="str">
            <v>LMdG Flex Croissance (EUR) R Eur</v>
          </cell>
          <cell r="C3596" t="str">
            <v/>
          </cell>
          <cell r="D3596">
            <v>8</v>
          </cell>
          <cell r="E3596" t="str">
            <v>FCP</v>
          </cell>
          <cell r="F3596" t="str">
            <v>UBS La Maison de Gestion</v>
          </cell>
          <cell r="G3596" t="str">
            <v>UBS La Maison de Gestion</v>
          </cell>
          <cell r="H3596" t="str">
            <v>EUR</v>
          </cell>
          <cell r="I3596" t="str">
            <v>Pas d'indice de référence</v>
          </cell>
          <cell r="J3596" t="str">
            <v>www.lamaisondegestion.com</v>
          </cell>
          <cell r="K3596" t="str">
            <v>Mixtes EUR Flexible</v>
          </cell>
          <cell r="L3596" t="str">
            <v>Europe Fonds ouverts  - Allocation EUR Flexible - International</v>
          </cell>
          <cell r="M3596" t="str">
            <v>EACA</v>
          </cell>
          <cell r="N3596" t="str">
            <v>EACAB</v>
          </cell>
          <cell r="O3596" t="str">
            <v>Quotidien</v>
          </cell>
          <cell r="P3596" t="str">
            <v>Spain;France;Italy;</v>
          </cell>
          <cell r="Q3596" t="str">
            <v>Non</v>
          </cell>
          <cell r="R3596" t="str">
            <v/>
          </cell>
          <cell r="S3596" t="str">
            <v/>
          </cell>
          <cell r="T3596" t="str">
            <v>International</v>
          </cell>
          <cell r="U3596" t="str">
            <v>Global</v>
          </cell>
          <cell r="V3596">
            <v>6</v>
          </cell>
          <cell r="W3596" t="str">
            <v>Non</v>
          </cell>
          <cell r="X3596" t="str">
            <v>Cap</v>
          </cell>
          <cell r="Y3596" t="str">
            <v>10h00</v>
          </cell>
          <cell r="Z3596" t="str">
            <v>Cut Off: 10h00  Val:J+3  DE:4,5%</v>
          </cell>
          <cell r="AA3596">
            <v>0</v>
          </cell>
          <cell r="AB3596" t="str">
            <v>Non</v>
          </cell>
          <cell r="AC3596" t="str">
            <v>Oui</v>
          </cell>
          <cell r="AD3596">
            <v>2</v>
          </cell>
          <cell r="AE3596">
            <v>2.9</v>
          </cell>
        </row>
        <row r="3597">
          <cell r="A3597" t="str">
            <v>FR0010638726</v>
          </cell>
          <cell r="B3597" t="str">
            <v>LMdG Flex Patrimoine (EUR) I Eur</v>
          </cell>
          <cell r="C3597" t="str">
            <v>Retrait SLEPL 07/21 doublons</v>
          </cell>
          <cell r="D3597">
            <v>0</v>
          </cell>
          <cell r="E3597" t="str">
            <v>FCP</v>
          </cell>
          <cell r="F3597" t="str">
            <v>UBS La Maison de Gestion</v>
          </cell>
          <cell r="G3597" t="str">
            <v>UBS La Maison de Gestion</v>
          </cell>
          <cell r="H3597" t="str">
            <v>EUR</v>
          </cell>
          <cell r="I3597" t="str">
            <v>Pas d'indice de référence</v>
          </cell>
          <cell r="J3597" t="str">
            <v>www.lamaisondegestion.com</v>
          </cell>
          <cell r="K3597" t="str">
            <v>Mixtes EUR Prudents</v>
          </cell>
          <cell r="L3597" t="str">
            <v>Europe Fonds ouverts  - Allocation EUR Prudente - International</v>
          </cell>
          <cell r="M3597" t="str">
            <v>EAAA</v>
          </cell>
          <cell r="N3597" t="str">
            <v>EAAAB</v>
          </cell>
          <cell r="O3597" t="str">
            <v>Quotidien</v>
          </cell>
          <cell r="P3597" t="str">
            <v>Switzerland;Spain;France;</v>
          </cell>
          <cell r="Q3597" t="str">
            <v>Non</v>
          </cell>
          <cell r="R3597" t="str">
            <v/>
          </cell>
          <cell r="S3597" t="str">
            <v>+ 85 ans</v>
          </cell>
          <cell r="T3597" t="str">
            <v>International</v>
          </cell>
          <cell r="U3597" t="str">
            <v>Global</v>
          </cell>
          <cell r="V3597">
            <v>4</v>
          </cell>
          <cell r="W3597" t="str">
            <v>Non</v>
          </cell>
          <cell r="X3597" t="str">
            <v>Dist</v>
          </cell>
          <cell r="AB3597" t="str">
            <v>Non</v>
          </cell>
          <cell r="AC3597" t="str">
            <v>Oui</v>
          </cell>
          <cell r="AD3597">
            <v>0.75</v>
          </cell>
          <cell r="AE3597">
            <v>2.14</v>
          </cell>
        </row>
        <row r="3598">
          <cell r="A3598" t="str">
            <v>FR0010626291</v>
          </cell>
          <cell r="B3598" t="str">
            <v>LMdG Flex Patrimoine (EUR) R Eur</v>
          </cell>
          <cell r="D3598">
            <v>13</v>
          </cell>
          <cell r="E3598" t="str">
            <v>FCP</v>
          </cell>
          <cell r="F3598" t="str">
            <v>UBS La Maison de Gestion</v>
          </cell>
          <cell r="G3598" t="str">
            <v>UBS La Maison de Gestion</v>
          </cell>
          <cell r="H3598" t="str">
            <v>EUR</v>
          </cell>
          <cell r="I3598" t="str">
            <v>Pas d'indice de référence</v>
          </cell>
          <cell r="J3598" t="str">
            <v>www.lamaisondegestion.com</v>
          </cell>
          <cell r="K3598" t="str">
            <v>Mixtes EUR Prudents</v>
          </cell>
          <cell r="L3598" t="str">
            <v>Europe Fonds ouverts  - Allocation EUR Prudente - International</v>
          </cell>
          <cell r="M3598" t="str">
            <v>EAAA</v>
          </cell>
          <cell r="N3598" t="str">
            <v>EAAAB</v>
          </cell>
          <cell r="O3598" t="str">
            <v>Quotidien</v>
          </cell>
          <cell r="P3598" t="str">
            <v>Spain;France;Italy;</v>
          </cell>
          <cell r="Q3598" t="str">
            <v>Non</v>
          </cell>
          <cell r="R3598" t="str">
            <v/>
          </cell>
          <cell r="S3598" t="str">
            <v>+ 85 ans</v>
          </cell>
          <cell r="T3598" t="str">
            <v>International</v>
          </cell>
          <cell r="U3598" t="str">
            <v>Global</v>
          </cell>
          <cell r="V3598">
            <v>4</v>
          </cell>
          <cell r="W3598" t="str">
            <v>Non</v>
          </cell>
          <cell r="X3598" t="str">
            <v>Dist</v>
          </cell>
          <cell r="Y3598" t="str">
            <v>10h00</v>
          </cell>
          <cell r="Z3598" t="str">
            <v>Cut Off: 10h00  Val:J+3  DE:4,5%</v>
          </cell>
          <cell r="AA3598">
            <v>0</v>
          </cell>
          <cell r="AB3598" t="str">
            <v>Non</v>
          </cell>
          <cell r="AC3598" t="str">
            <v>Oui</v>
          </cell>
          <cell r="AD3598">
            <v>1.25</v>
          </cell>
          <cell r="AE3598">
            <v>2.64</v>
          </cell>
        </row>
        <row r="3599">
          <cell r="A3599" t="str">
            <v>FR0007019997</v>
          </cell>
          <cell r="B3599" t="str">
            <v>LMdG Opportunités Monde 100 (EUR) R</v>
          </cell>
          <cell r="C3599" t="str">
            <v/>
          </cell>
          <cell r="D3599">
            <v>6</v>
          </cell>
          <cell r="E3599" t="str">
            <v>FCP</v>
          </cell>
          <cell r="F3599" t="str">
            <v>UBS La Maison de Gestion</v>
          </cell>
          <cell r="G3599" t="str">
            <v>UBS La Maison de Gestion</v>
          </cell>
          <cell r="H3599" t="str">
            <v>EUR</v>
          </cell>
          <cell r="I3599" t="str">
            <v>(FTSE MTS Ex-CNO Etrix 3-5Y TR EUR) 40% + ( Euro Stoxx 50 NR EUR) 50% + (JPM GBI Global TR Hdg EUR) 10%</v>
          </cell>
          <cell r="J3599" t="str">
            <v>www.lamaisondegestion.com</v>
          </cell>
          <cell r="K3599" t="str">
            <v>Mixtes EUR Equilibrés</v>
          </cell>
          <cell r="L3599" t="str">
            <v>Europe Fonds ouverts  - Allocation EUR Modérée - International</v>
          </cell>
          <cell r="M3599" t="str">
            <v>EABA</v>
          </cell>
          <cell r="N3599" t="str">
            <v>EABAB</v>
          </cell>
          <cell r="O3599" t="str">
            <v>Quotidien</v>
          </cell>
          <cell r="P3599" t="str">
            <v>France</v>
          </cell>
          <cell r="Q3599" t="str">
            <v>Non</v>
          </cell>
          <cell r="R3599" t="str">
            <v/>
          </cell>
          <cell r="S3599" t="str">
            <v>+ 85 ans</v>
          </cell>
          <cell r="T3599" t="str">
            <v>International</v>
          </cell>
          <cell r="U3599" t="str">
            <v>Global</v>
          </cell>
          <cell r="V3599">
            <v>5</v>
          </cell>
          <cell r="W3599" t="str">
            <v>Non</v>
          </cell>
          <cell r="X3599" t="str">
            <v>Cap</v>
          </cell>
          <cell r="Y3599" t="str">
            <v>10h00</v>
          </cell>
          <cell r="Z3599" t="str">
            <v>J+3</v>
          </cell>
          <cell r="AB3599" t="str">
            <v>Non</v>
          </cell>
          <cell r="AC3599" t="str">
            <v>Oui</v>
          </cell>
          <cell r="AD3599">
            <v>1.7</v>
          </cell>
          <cell r="AE3599">
            <v>2.16</v>
          </cell>
        </row>
        <row r="3600">
          <cell r="A3600" t="str">
            <v>FR0010172437</v>
          </cell>
          <cell r="B3600" t="str">
            <v>LMdG Opportunités Monde 50 (EUR) R</v>
          </cell>
          <cell r="D3600">
            <v>10</v>
          </cell>
          <cell r="E3600" t="str">
            <v>FCP</v>
          </cell>
          <cell r="F3600" t="str">
            <v>UBS La Maison de Gestion</v>
          </cell>
          <cell r="G3600" t="str">
            <v>UBS La Maison de Gestion</v>
          </cell>
          <cell r="H3600" t="str">
            <v>EUR</v>
          </cell>
          <cell r="I3600" t="str">
            <v>Eonia +3%</v>
          </cell>
          <cell r="J3600" t="str">
            <v>www.lamaisondegestion.com</v>
          </cell>
          <cell r="K3600" t="str">
            <v>Mixtes EUR Flexible</v>
          </cell>
          <cell r="L3600" t="str">
            <v>Europe Fonds ouverts  - Allocation EUR Flexible - International</v>
          </cell>
          <cell r="M3600" t="str">
            <v>EACA</v>
          </cell>
          <cell r="N3600" t="str">
            <v>EACAB</v>
          </cell>
          <cell r="O3600" t="str">
            <v>Quotidien</v>
          </cell>
          <cell r="P3600" t="str">
            <v>France</v>
          </cell>
          <cell r="Q3600" t="str">
            <v>Non</v>
          </cell>
          <cell r="R3600" t="str">
            <v/>
          </cell>
          <cell r="S3600" t="str">
            <v>+ 85 ans</v>
          </cell>
          <cell r="T3600" t="str">
            <v>International</v>
          </cell>
          <cell r="U3600" t="str">
            <v>Global</v>
          </cell>
          <cell r="V3600">
            <v>4</v>
          </cell>
          <cell r="W3600" t="str">
            <v>Non</v>
          </cell>
          <cell r="X3600" t="str">
            <v>Cap</v>
          </cell>
          <cell r="Y3600" t="str">
            <v>10h00</v>
          </cell>
          <cell r="Z3600" t="str">
            <v>Cut Off: 10h00  Val:J+3  DE:</v>
          </cell>
          <cell r="AA3600">
            <v>0</v>
          </cell>
          <cell r="AB3600" t="str">
            <v>Non</v>
          </cell>
          <cell r="AC3600" t="str">
            <v>Oui</v>
          </cell>
          <cell r="AD3600">
            <v>1.55</v>
          </cell>
          <cell r="AE3600">
            <v>1.55</v>
          </cell>
        </row>
        <row r="3601">
          <cell r="A3601" t="str">
            <v>FR0010153221</v>
          </cell>
          <cell r="B3601" t="str">
            <v>LMdG Sélection Gérants Europe C</v>
          </cell>
          <cell r="D3601">
            <v>1</v>
          </cell>
          <cell r="E3601" t="str">
            <v xml:space="preserve">FCP </v>
          </cell>
          <cell r="F3601" t="str">
            <v>UBS La Maison de Gestion</v>
          </cell>
          <cell r="G3601" t="str">
            <v>UBS La Maison de Gestion</v>
          </cell>
          <cell r="H3601" t="str">
            <v>EUR</v>
          </cell>
          <cell r="I3601" t="str">
            <v>Stoxx Europe 600 NR EUR</v>
          </cell>
          <cell r="J3601" t="str">
            <v>www.lamaisondegestion.com</v>
          </cell>
          <cell r="K3601" t="str">
            <v>Actions Europe Toutes Capitalisations</v>
          </cell>
          <cell r="L3601" t="str">
            <v>Europe Fonds ouverts  - Actions Europe Flex Cap</v>
          </cell>
          <cell r="M3601" t="str">
            <v>FCCC</v>
          </cell>
          <cell r="N3601" t="str">
            <v>FCCCB</v>
          </cell>
          <cell r="O3601" t="str">
            <v>Quotidien</v>
          </cell>
          <cell r="P3601" t="str">
            <v>France</v>
          </cell>
          <cell r="Q3601" t="str">
            <v>Oui</v>
          </cell>
          <cell r="R3601" t="str">
            <v/>
          </cell>
          <cell r="S3601" t="str">
            <v/>
          </cell>
          <cell r="T3601" t="str">
            <v>Europe</v>
          </cell>
          <cell r="U3601" t="str">
            <v>Europe</v>
          </cell>
          <cell r="V3601">
            <v>6</v>
          </cell>
          <cell r="W3601" t="str">
            <v>Non</v>
          </cell>
          <cell r="X3601" t="str">
            <v>Cap</v>
          </cell>
          <cell r="Y3601" t="str">
            <v>17h00</v>
          </cell>
          <cell r="Z3601" t="str">
            <v>J+2</v>
          </cell>
          <cell r="AB3601" t="str">
            <v>Non</v>
          </cell>
          <cell r="AC3601" t="str">
            <v>Oui</v>
          </cell>
          <cell r="AD3601">
            <v>1.65</v>
          </cell>
          <cell r="AE3601">
            <v>2.68</v>
          </cell>
        </row>
        <row r="3602">
          <cell r="A3602" t="str">
            <v>FR0000445785</v>
          </cell>
          <cell r="B3602" t="str">
            <v>LMdG Sélection Taux Euro C</v>
          </cell>
          <cell r="C3602" t="str">
            <v>Premium Hors Liste</v>
          </cell>
          <cell r="D3602">
            <v>1</v>
          </cell>
          <cell r="E3602" t="str">
            <v>FCP</v>
          </cell>
          <cell r="F3602" t="str">
            <v>UBS La Maison de Gestion</v>
          </cell>
          <cell r="G3602" t="str">
            <v>UBS La Maison de Gestion</v>
          </cell>
          <cell r="H3602" t="str">
            <v>EUR</v>
          </cell>
          <cell r="I3602" t="str">
            <v>BBgBarc Euro Agg Bond TR EUR</v>
          </cell>
          <cell r="J3602" t="str">
            <v>www.lamaisondegestion.com</v>
          </cell>
          <cell r="K3602" t="str">
            <v>Obligations Diversifiées EUR</v>
          </cell>
          <cell r="L3602" t="str">
            <v>Europe Fonds ouverts  - Obligations EUR Diversifiées</v>
          </cell>
          <cell r="M3602" t="str">
            <v>BBDA</v>
          </cell>
          <cell r="N3602" t="str">
            <v>BBDAB</v>
          </cell>
          <cell r="O3602" t="str">
            <v>Quotidien</v>
          </cell>
          <cell r="P3602" t="str">
            <v>France</v>
          </cell>
          <cell r="Q3602" t="str">
            <v>Non</v>
          </cell>
          <cell r="R3602" t="str">
            <v/>
          </cell>
          <cell r="S3602" t="str">
            <v>+ 85 ans</v>
          </cell>
          <cell r="T3602" t="str">
            <v>Zone Euro</v>
          </cell>
          <cell r="U3602" t="str">
            <v>Euroland</v>
          </cell>
          <cell r="V3602">
            <v>3</v>
          </cell>
          <cell r="W3602" t="str">
            <v>Non</v>
          </cell>
          <cell r="X3602" t="str">
            <v>Cap</v>
          </cell>
          <cell r="Y3602" t="str">
            <v>12h00</v>
          </cell>
          <cell r="Z3602" t="str">
            <v>J+1</v>
          </cell>
          <cell r="AB3602" t="str">
            <v>Non</v>
          </cell>
          <cell r="AC3602" t="str">
            <v>Oui</v>
          </cell>
          <cell r="AD3602">
            <v>0.5</v>
          </cell>
          <cell r="AE3602">
            <v>1.28</v>
          </cell>
        </row>
        <row r="3603">
          <cell r="A3603" t="str">
            <v>FR0011316751</v>
          </cell>
          <cell r="B3603" t="str">
            <v>LMdG Smid Cap (EUR) P</v>
          </cell>
          <cell r="D3603">
            <v>5</v>
          </cell>
          <cell r="E3603" t="str">
            <v>FCP</v>
          </cell>
          <cell r="F3603" t="str">
            <v>UBS La Maison de Gestion</v>
          </cell>
          <cell r="G3603" t="str">
            <v>UBS La Maison de Gestion</v>
          </cell>
          <cell r="H3603" t="str">
            <v>EUR</v>
          </cell>
          <cell r="I3603" t="str">
            <v>Pas d'indice de référence</v>
          </cell>
          <cell r="J3603" t="str">
            <v>www.lamaisondegestion.com</v>
          </cell>
          <cell r="K3603" t="str">
            <v>Actions France Petites &amp; Moyennes Capitalisations</v>
          </cell>
          <cell r="L3603" t="str">
            <v>Europe Fonds ouverts  - Actions France Petites &amp; Moy. Cap.</v>
          </cell>
          <cell r="M3603" t="str">
            <v>FACA</v>
          </cell>
          <cell r="N3603" t="str">
            <v>FACAB</v>
          </cell>
          <cell r="O3603" t="str">
            <v>Quotidien</v>
          </cell>
          <cell r="P3603" t="str">
            <v>France</v>
          </cell>
          <cell r="Q3603" t="str">
            <v>Oui</v>
          </cell>
          <cell r="R3603" t="str">
            <v/>
          </cell>
          <cell r="S3603" t="str">
            <v/>
          </cell>
          <cell r="T3603" t="str">
            <v>France</v>
          </cell>
          <cell r="U3603" t="str">
            <v>France</v>
          </cell>
          <cell r="V3603">
            <v>6</v>
          </cell>
          <cell r="W3603" t="str">
            <v>Non</v>
          </cell>
          <cell r="X3603" t="str">
            <v>Cap</v>
          </cell>
          <cell r="Y3603" t="str">
            <v>15h30</v>
          </cell>
          <cell r="Z3603" t="str">
            <v>J+5</v>
          </cell>
          <cell r="AB3603" t="str">
            <v>Non</v>
          </cell>
          <cell r="AC3603" t="str">
            <v>Oui</v>
          </cell>
          <cell r="AD3603">
            <v>1.85</v>
          </cell>
          <cell r="AE3603">
            <v>2.35</v>
          </cell>
        </row>
        <row r="3604">
          <cell r="A3604" t="str">
            <v>FR0010354548</v>
          </cell>
          <cell r="B3604" t="str">
            <v>Lundy</v>
          </cell>
          <cell r="C3604" t="str">
            <v>Hors liste</v>
          </cell>
          <cell r="D3604">
            <v>0</v>
          </cell>
          <cell r="E3604" t="str">
            <v>SICAV (2)</v>
          </cell>
          <cell r="F3604" t="str">
            <v>UBS La Maison de Gestion</v>
          </cell>
          <cell r="G3604" t="str">
            <v>UBS La Maison de Gestion</v>
          </cell>
          <cell r="H3604" t="str">
            <v>EUR</v>
          </cell>
          <cell r="I3604" t="str">
            <v>Pas d'indice de référence</v>
          </cell>
          <cell r="J3604" t="str">
            <v>www.lamaisondegestion.com</v>
          </cell>
          <cell r="K3604" t="str">
            <v>Mixtes EUR Flexible</v>
          </cell>
          <cell r="L3604" t="str">
            <v>Europe Fonds ouverts  - Allocation EUR Flexible - International</v>
          </cell>
          <cell r="M3604" t="str">
            <v>EACA</v>
          </cell>
          <cell r="N3604" t="str">
            <v>EACAB</v>
          </cell>
          <cell r="O3604" t="str">
            <v>Hebdomadaire</v>
          </cell>
          <cell r="P3604" t="str">
            <v>France</v>
          </cell>
          <cell r="Q3604" t="str">
            <v>Non</v>
          </cell>
          <cell r="R3604" t="str">
            <v/>
          </cell>
          <cell r="S3604" t="str">
            <v>+ 85 ans</v>
          </cell>
          <cell r="T3604" t="str">
            <v>International</v>
          </cell>
          <cell r="U3604" t="str">
            <v>Global</v>
          </cell>
          <cell r="V3604">
            <v>5</v>
          </cell>
          <cell r="W3604" t="str">
            <v>Non</v>
          </cell>
          <cell r="X3604" t="str">
            <v>Cap</v>
          </cell>
          <cell r="AB3604" t="str">
            <v>Non</v>
          </cell>
          <cell r="AC3604" t="str">
            <v>Non</v>
          </cell>
          <cell r="AD3604">
            <v>0.9</v>
          </cell>
          <cell r="AE3604">
            <v>1.35</v>
          </cell>
        </row>
        <row r="3605">
          <cell r="A3605" t="str">
            <v>FR0000445652</v>
          </cell>
          <cell r="B3605" t="str">
            <v>LMdG Actions Rendement Euro D</v>
          </cell>
          <cell r="C3605" t="str">
            <v>Hors liste</v>
          </cell>
          <cell r="D3605">
            <v>0</v>
          </cell>
          <cell r="E3605" t="str">
            <v>FCP</v>
          </cell>
          <cell r="F3605" t="str">
            <v>UBS La Maison de Gestion</v>
          </cell>
          <cell r="G3605" t="str">
            <v>UBS La Maison de Gestion</v>
          </cell>
          <cell r="H3605" t="str">
            <v>EUR</v>
          </cell>
          <cell r="I3605" t="str">
            <v>MSCI EMU NR EUR</v>
          </cell>
          <cell r="J3605" t="str">
            <v>www.lamaisondegestion.com</v>
          </cell>
          <cell r="K3605" t="str">
            <v>Actions Zone Euro Grandes Capitalisations</v>
          </cell>
          <cell r="L3605" t="str">
            <v>Europe Fonds ouverts  - Actions Zone Euro Grandes Cap.</v>
          </cell>
          <cell r="M3605" t="str">
            <v>FBAA</v>
          </cell>
          <cell r="N3605" t="str">
            <v>FBAAB</v>
          </cell>
          <cell r="O3605" t="str">
            <v>Quotidien</v>
          </cell>
          <cell r="P3605" t="str">
            <v>France</v>
          </cell>
          <cell r="Q3605" t="str">
            <v>Oui</v>
          </cell>
          <cell r="R3605" t="str">
            <v/>
          </cell>
          <cell r="S3605" t="str">
            <v/>
          </cell>
          <cell r="T3605" t="str">
            <v>Zone Euro</v>
          </cell>
          <cell r="U3605" t="str">
            <v>Euroland</v>
          </cell>
          <cell r="V3605">
            <v>6</v>
          </cell>
          <cell r="W3605" t="str">
            <v>Non</v>
          </cell>
          <cell r="X3605" t="str">
            <v>Dist</v>
          </cell>
          <cell r="Y3605" t="str">
            <v>15h00</v>
          </cell>
          <cell r="Z3605" t="str">
            <v>J+1</v>
          </cell>
          <cell r="AB3605" t="str">
            <v>Non</v>
          </cell>
          <cell r="AC3605" t="str">
            <v>Oui</v>
          </cell>
          <cell r="AD3605">
            <v>1.75</v>
          </cell>
          <cell r="AE3605">
            <v>1.75</v>
          </cell>
        </row>
        <row r="3606">
          <cell r="A3606" t="str">
            <v>FR0013413309</v>
          </cell>
          <cell r="B3606" t="str">
            <v>LMdG Dolan McEniry US Corp 2022 EUR C</v>
          </cell>
          <cell r="C3606" t="str">
            <v>VL d'origine = 100€ au 14/06/2019 / 0,9% de frais d'entrée à partir du 31/10/2019 / 0,9% de frais de sortie jusqu'au 31/10/2019 puis 0,45%</v>
          </cell>
          <cell r="D3606">
            <v>1</v>
          </cell>
          <cell r="E3606" t="str">
            <v>SICAV</v>
          </cell>
          <cell r="F3606" t="str">
            <v>UBS La Maison de Gestion</v>
          </cell>
          <cell r="G3606" t="str">
            <v>UBS La Maison de Gestion</v>
          </cell>
          <cell r="H3606" t="str">
            <v>EUR</v>
          </cell>
          <cell r="I3606" t="str">
            <v>Pas d'indice de référence</v>
          </cell>
          <cell r="J3606" t="str">
            <v>www.lamaisondegestion.com</v>
          </cell>
          <cell r="K3606" t="str">
            <v>Obligation Terme Fixe (3)</v>
          </cell>
          <cell r="L3606" t="str">
            <v>Europe Fonds ouverts  - Obligations à échéance</v>
          </cell>
          <cell r="M3606" t="str">
            <v>BBEA</v>
          </cell>
          <cell r="N3606" t="str">
            <v>BBEAB</v>
          </cell>
          <cell r="O3606" t="str">
            <v>Quotidien</v>
          </cell>
          <cell r="Q3606" t="str">
            <v>Non</v>
          </cell>
          <cell r="S3606" t="str">
            <v>+ 85 ans</v>
          </cell>
          <cell r="U3606" t="str">
            <v>États-Unis d'Amérique</v>
          </cell>
          <cell r="V3606">
            <v>4</v>
          </cell>
          <cell r="X3606" t="str">
            <v>Cap</v>
          </cell>
          <cell r="Y3606" t="str">
            <v>12h00</v>
          </cell>
          <cell r="Z3606" t="str">
            <v>J+2</v>
          </cell>
          <cell r="AB3606" t="str">
            <v>Non</v>
          </cell>
          <cell r="AC3606" t="str">
            <v>Oui</v>
          </cell>
          <cell r="AD3606">
            <v>1.1000000000000001</v>
          </cell>
          <cell r="AE3606">
            <v>1.1100000000000001</v>
          </cell>
        </row>
        <row r="3607">
          <cell r="A3607" t="str">
            <v>FR0050000977</v>
          </cell>
          <cell r="B3607" t="str">
            <v>LMdG Euro Protect R</v>
          </cell>
          <cell r="D3607">
            <v>4</v>
          </cell>
          <cell r="E3607" t="str">
            <v>FCP</v>
          </cell>
          <cell r="F3607" t="str">
            <v>UBS La Maison de Gestion</v>
          </cell>
          <cell r="G3607" t="str">
            <v>UBS La Maison de Gestion</v>
          </cell>
          <cell r="H3607" t="str">
            <v>EUR</v>
          </cell>
          <cell r="I3607" t="str">
            <v>€STR capitalisé + 2.5%</v>
          </cell>
          <cell r="J3607" t="str">
            <v>www.lamaisondegestion.com</v>
          </cell>
          <cell r="K3607" t="str">
            <v>Fonds à Capital Protégé</v>
          </cell>
          <cell r="L3607" t="str">
            <v>Europe Fonds ouverts  - Fonds à Capital Protégé</v>
          </cell>
          <cell r="M3607" t="str">
            <v>E0A0</v>
          </cell>
          <cell r="N3607" t="str">
            <v>E0A0B</v>
          </cell>
          <cell r="O3607" t="str">
            <v>Quotidien</v>
          </cell>
          <cell r="P3607" t="str">
            <v>France</v>
          </cell>
          <cell r="Q3607" t="str">
            <v>Non</v>
          </cell>
          <cell r="R3607" t="str">
            <v/>
          </cell>
          <cell r="S3607" t="str">
            <v>+ 85 ans</v>
          </cell>
          <cell r="T3607" t="str">
            <v>International</v>
          </cell>
          <cell r="U3607" t="str">
            <v>Global</v>
          </cell>
          <cell r="V3607">
            <v>3</v>
          </cell>
          <cell r="W3607" t="str">
            <v>Non</v>
          </cell>
          <cell r="X3607" t="str">
            <v>Cap</v>
          </cell>
          <cell r="Y3607" t="str">
            <v>10h00</v>
          </cell>
          <cell r="Z3607" t="str">
            <v>J+3</v>
          </cell>
          <cell r="AB3607" t="str">
            <v>Non</v>
          </cell>
          <cell r="AC3607" t="str">
            <v>Oui</v>
          </cell>
          <cell r="AD3607">
            <v>0.1</v>
          </cell>
          <cell r="AE3607">
            <v>1.43</v>
          </cell>
        </row>
        <row r="3608">
          <cell r="A3608" t="str">
            <v>FR0013355930</v>
          </cell>
          <cell r="B3608" t="str">
            <v>LMdG Familles &amp; Entrepreneurs (EUR) I</v>
          </cell>
          <cell r="C3608" t="str">
            <v>Pas MS, AMF OK (26/02/2019)</v>
          </cell>
          <cell r="D3608">
            <v>0</v>
          </cell>
          <cell r="E3608" t="str">
            <v>FCP</v>
          </cell>
          <cell r="F3608" t="str">
            <v>UBS La Maison de Gestion</v>
          </cell>
          <cell r="G3608" t="str">
            <v>UBS La Maison de Gestion</v>
          </cell>
          <cell r="H3608" t="str">
            <v>EUR</v>
          </cell>
          <cell r="I3608" t="str">
            <v>Euronext Paris CAC All Tradable NR EUR</v>
          </cell>
          <cell r="J3608" t="str">
            <v>www.lamaisondegestion.com</v>
          </cell>
          <cell r="K3608" t="str">
            <v>Actions France Grandes Capitalisations</v>
          </cell>
          <cell r="L3608" t="str">
            <v>Europe Fonds ouverts  - Actions France Grandes Cap.</v>
          </cell>
          <cell r="M3608" t="str">
            <v>FAAA</v>
          </cell>
          <cell r="N3608" t="str">
            <v>FAAAB</v>
          </cell>
          <cell r="O3608" t="str">
            <v>Quotidien</v>
          </cell>
          <cell r="P3608" t="str">
            <v>France</v>
          </cell>
          <cell r="Q3608" t="str">
            <v>Oui</v>
          </cell>
          <cell r="R3608" t="str">
            <v/>
          </cell>
          <cell r="S3608" t="str">
            <v/>
          </cell>
          <cell r="T3608" t="str">
            <v>France</v>
          </cell>
          <cell r="U3608" t="str">
            <v>France</v>
          </cell>
          <cell r="V3608">
            <v>6</v>
          </cell>
          <cell r="W3608" t="str">
            <v>Non</v>
          </cell>
          <cell r="X3608" t="str">
            <v>Cap</v>
          </cell>
          <cell r="Y3608" t="str">
            <v>11h00</v>
          </cell>
          <cell r="Z3608" t="str">
            <v>J+2</v>
          </cell>
          <cell r="AB3608" t="str">
            <v>Non</v>
          </cell>
          <cell r="AC3608" t="str">
            <v>Oui</v>
          </cell>
          <cell r="AD3608">
            <v>1.1000000000000001</v>
          </cell>
          <cell r="AE3608">
            <v>1.43</v>
          </cell>
        </row>
        <row r="3609">
          <cell r="A3609" t="str">
            <v>FR0010748723</v>
          </cell>
          <cell r="B3609" t="str">
            <v>LMdG Flex Court Terme (EUR) R</v>
          </cell>
          <cell r="D3609">
            <v>3</v>
          </cell>
          <cell r="E3609" t="str">
            <v>SICAV</v>
          </cell>
          <cell r="F3609" t="str">
            <v>UBS La Maison de Gestion</v>
          </cell>
          <cell r="G3609" t="str">
            <v>UBS La Maison de Gestion</v>
          </cell>
          <cell r="H3609" t="str">
            <v>EUR</v>
          </cell>
          <cell r="I3609" t="str">
            <v>Eonia</v>
          </cell>
          <cell r="J3609" t="str">
            <v>www.lamaisondegestion.com</v>
          </cell>
          <cell r="K3609" t="str">
            <v>Mixtes EUR Prudents</v>
          </cell>
          <cell r="L3609" t="str">
            <v>Europe Fonds ouverts  - Allocation EUR Prudente</v>
          </cell>
          <cell r="M3609" t="str">
            <v>EAAA</v>
          </cell>
          <cell r="N3609" t="str">
            <v>EAAAB</v>
          </cell>
          <cell r="O3609" t="str">
            <v>Quotidien</v>
          </cell>
          <cell r="P3609" t="str">
            <v>France;Italy;</v>
          </cell>
          <cell r="Q3609" t="str">
            <v>Non</v>
          </cell>
          <cell r="R3609" t="str">
            <v/>
          </cell>
          <cell r="S3609" t="str">
            <v>+ 85 ans</v>
          </cell>
          <cell r="T3609" t="str">
            <v>Zone Euro</v>
          </cell>
          <cell r="U3609" t="str">
            <v>Euroland</v>
          </cell>
          <cell r="V3609">
            <v>2</v>
          </cell>
          <cell r="W3609" t="str">
            <v>Non</v>
          </cell>
          <cell r="X3609" t="str">
            <v>Cap</v>
          </cell>
          <cell r="Y3609" t="str">
            <v>12h00</v>
          </cell>
          <cell r="Z3609" t="str">
            <v>J+2</v>
          </cell>
          <cell r="AB3609" t="str">
            <v>Non</v>
          </cell>
          <cell r="AC3609" t="str">
            <v>Oui</v>
          </cell>
          <cell r="AD3609">
            <v>0.5</v>
          </cell>
          <cell r="AE3609">
            <v>0.5</v>
          </cell>
        </row>
        <row r="3610">
          <cell r="A3610" t="str">
            <v>FR0010638692</v>
          </cell>
          <cell r="B3610" t="str">
            <v>LMdG Flex Croissance (EUR) P Eur</v>
          </cell>
          <cell r="D3610">
            <v>3</v>
          </cell>
          <cell r="E3610" t="str">
            <v>FCP</v>
          </cell>
          <cell r="F3610" t="str">
            <v>UBS La Maison de Gestion</v>
          </cell>
          <cell r="G3610" t="str">
            <v>UBS La Maison de Gestion</v>
          </cell>
          <cell r="H3610" t="str">
            <v>EUR</v>
          </cell>
          <cell r="I3610" t="str">
            <v>Pas d'indice de référence</v>
          </cell>
          <cell r="J3610" t="str">
            <v>www.lamaisondegestion.com</v>
          </cell>
          <cell r="K3610" t="str">
            <v>Mixtes EUR Flexible</v>
          </cell>
          <cell r="L3610" t="str">
            <v>Europe Fonds ouverts  - Allocation EUR Flexible - International</v>
          </cell>
          <cell r="M3610" t="str">
            <v>EACA</v>
          </cell>
          <cell r="N3610" t="str">
            <v>EACAB</v>
          </cell>
          <cell r="O3610" t="str">
            <v>Quotidien</v>
          </cell>
          <cell r="Q3610" t="str">
            <v>Non</v>
          </cell>
          <cell r="R3610" t="str">
            <v/>
          </cell>
          <cell r="S3610" t="str">
            <v/>
          </cell>
          <cell r="T3610" t="str">
            <v>International</v>
          </cell>
          <cell r="U3610" t="str">
            <v>Global</v>
          </cell>
          <cell r="V3610">
            <v>6</v>
          </cell>
          <cell r="W3610" t="str">
            <v>Non</v>
          </cell>
          <cell r="X3610" t="str">
            <v>Cap</v>
          </cell>
          <cell r="Y3610" t="str">
            <v>12h00</v>
          </cell>
          <cell r="Z3610" t="str">
            <v>J+2</v>
          </cell>
          <cell r="AB3610" t="str">
            <v>Non</v>
          </cell>
          <cell r="AC3610" t="str">
            <v>Oui</v>
          </cell>
          <cell r="AD3610">
            <v>1.5</v>
          </cell>
          <cell r="AE3610">
            <v>2.4</v>
          </cell>
        </row>
        <row r="3611">
          <cell r="A3611" t="str">
            <v>FR0013370988</v>
          </cell>
          <cell r="B3611" t="str">
            <v>LMdG Float-To-Fix 2023 (EUR) R</v>
          </cell>
          <cell r="C3611" t="str">
            <v>Pas MS, AMF OK (26/02/2019)</v>
          </cell>
          <cell r="D3611">
            <v>1</v>
          </cell>
          <cell r="E3611" t="str">
            <v>SICAV (2)</v>
          </cell>
          <cell r="F3611" t="str">
            <v>UBS La Maison de Gestion</v>
          </cell>
          <cell r="G3611" t="str">
            <v>UBS La Maison de Gestion</v>
          </cell>
          <cell r="H3611" t="str">
            <v>EUR</v>
          </cell>
          <cell r="I3611" t="str">
            <v>Pas d'indice de référence</v>
          </cell>
          <cell r="J3611" t="str">
            <v>www.lamaisondegestion.com</v>
          </cell>
          <cell r="K3611" t="str">
            <v>Obligation Terme Fixe (3)</v>
          </cell>
          <cell r="L3611" t="str">
            <v>Europe Fonds ouverts  - Obligations à échéance</v>
          </cell>
          <cell r="M3611" t="str">
            <v>BBEA</v>
          </cell>
          <cell r="N3611" t="str">
            <v>BBEAB</v>
          </cell>
          <cell r="O3611" t="str">
            <v>Hebdomadaire</v>
          </cell>
          <cell r="Q3611" t="str">
            <v>Non</v>
          </cell>
          <cell r="S3611" t="str">
            <v>+ 85 ans</v>
          </cell>
          <cell r="U3611" t="str">
            <v>Global</v>
          </cell>
          <cell r="V3611">
            <v>3</v>
          </cell>
          <cell r="X3611" t="str">
            <v>Cap</v>
          </cell>
          <cell r="Y3611" t="str">
            <v>12h00</v>
          </cell>
          <cell r="Z3611" t="str">
            <v>J+3</v>
          </cell>
          <cell r="AB3611" t="str">
            <v>Non</v>
          </cell>
          <cell r="AC3611" t="str">
            <v>Oui</v>
          </cell>
          <cell r="AD3611">
            <v>1</v>
          </cell>
          <cell r="AE3611">
            <v>0.63</v>
          </cell>
        </row>
        <row r="3612">
          <cell r="A3612" t="str">
            <v>FR0010356501</v>
          </cell>
          <cell r="B3612" t="str">
            <v>LMdG Trésorerie Longue C</v>
          </cell>
          <cell r="D3612">
            <v>0</v>
          </cell>
          <cell r="E3612" t="str">
            <v>FCP</v>
          </cell>
          <cell r="F3612" t="str">
            <v>UBS La Maison de Gestion</v>
          </cell>
          <cell r="G3612" t="str">
            <v>UBS La Maison de Gestion</v>
          </cell>
          <cell r="H3612" t="str">
            <v>EUR</v>
          </cell>
          <cell r="I3612" t="str">
            <v>Eonia</v>
          </cell>
          <cell r="J3612" t="str">
            <v>www.lamaisondegestion.com</v>
          </cell>
          <cell r="K3612" t="str">
            <v>Obligations Diversifiés EUR - Court terme</v>
          </cell>
          <cell r="L3612" t="str">
            <v>Europe Fonds ouverts  - Obligations EUR Très Court Terme</v>
          </cell>
          <cell r="M3612" t="str">
            <v>BBCA</v>
          </cell>
          <cell r="N3612" t="str">
            <v>BBCAB</v>
          </cell>
          <cell r="O3612" t="str">
            <v>Quotidien</v>
          </cell>
          <cell r="P3612" t="str">
            <v>France</v>
          </cell>
          <cell r="Q3612" t="str">
            <v>Non</v>
          </cell>
          <cell r="R3612" t="str">
            <v/>
          </cell>
          <cell r="S3612" t="str">
            <v>+ 85 ans</v>
          </cell>
          <cell r="T3612" t="str">
            <v>Zone Euro</v>
          </cell>
          <cell r="U3612" t="str">
            <v>Euroland</v>
          </cell>
          <cell r="V3612">
            <v>1</v>
          </cell>
          <cell r="W3612" t="str">
            <v>Non</v>
          </cell>
          <cell r="X3612" t="str">
            <v>Cap</v>
          </cell>
          <cell r="Y3612" t="str">
            <v>11h00</v>
          </cell>
          <cell r="Z3612" t="str">
            <v>J+1</v>
          </cell>
          <cell r="AB3612" t="str">
            <v>Oui</v>
          </cell>
          <cell r="AC3612" t="str">
            <v>Oui</v>
          </cell>
          <cell r="AD3612">
            <v>0.5</v>
          </cell>
          <cell r="AE3612">
            <v>0.23</v>
          </cell>
        </row>
        <row r="3613">
          <cell r="A3613" t="str">
            <v>FR0010312157</v>
          </cell>
          <cell r="B3613" t="str">
            <v>SJP Invest</v>
          </cell>
          <cell r="C3613" t="str">
            <v>colonne liste : dont 1 historique UBS, Dédié UBS</v>
          </cell>
          <cell r="D3613">
            <v>1</v>
          </cell>
          <cell r="E3613" t="str">
            <v>SICAV (2)</v>
          </cell>
          <cell r="F3613" t="str">
            <v>UBS La Maison de Gestion</v>
          </cell>
          <cell r="G3613" t="str">
            <v>UBS La Maison de Gestion</v>
          </cell>
          <cell r="H3613" t="str">
            <v>EUR</v>
          </cell>
          <cell r="I3613" t="str">
            <v>Pas d'indice de référence</v>
          </cell>
          <cell r="J3613" t="str">
            <v>www.lamaisondegestion.com</v>
          </cell>
          <cell r="K3613" t="str">
            <v>Mixtes EUR Flexible</v>
          </cell>
          <cell r="L3613" t="str">
            <v>Europe Fonds ouverts  - Allocation EUR Flexible - International</v>
          </cell>
          <cell r="M3613" t="str">
            <v>EACA</v>
          </cell>
          <cell r="N3613" t="str">
            <v>EACAB</v>
          </cell>
          <cell r="O3613" t="str">
            <v>Hebdomadaire</v>
          </cell>
          <cell r="P3613" t="str">
            <v>France</v>
          </cell>
          <cell r="Q3613" t="str">
            <v>Non</v>
          </cell>
          <cell r="R3613" t="str">
            <v/>
          </cell>
          <cell r="S3613" t="str">
            <v>+ 85 ans</v>
          </cell>
          <cell r="T3613" t="str">
            <v>International</v>
          </cell>
          <cell r="U3613" t="str">
            <v>Global</v>
          </cell>
          <cell r="V3613">
            <v>5</v>
          </cell>
          <cell r="W3613" t="str">
            <v>Non</v>
          </cell>
          <cell r="X3613" t="str">
            <v>Cap</v>
          </cell>
          <cell r="AB3613" t="str">
            <v>Non</v>
          </cell>
          <cell r="AC3613" t="str">
            <v>Non</v>
          </cell>
          <cell r="AD3613">
            <v>0.95</v>
          </cell>
          <cell r="AE3613">
            <v>1.35</v>
          </cell>
        </row>
        <row r="3614">
          <cell r="A3614" t="str">
            <v>LU0191819951</v>
          </cell>
          <cell r="B3614" t="str">
            <v>Uni-Global Equities Europe SA-EUR</v>
          </cell>
          <cell r="C3614" t="str">
            <v>Déréférencé 04/2018 (était SLEPL et PICTETC)</v>
          </cell>
          <cell r="D3614">
            <v>0</v>
          </cell>
          <cell r="E3614" t="str">
            <v>SICAV</v>
          </cell>
          <cell r="F3614" t="str">
            <v>Unigestion</v>
          </cell>
          <cell r="G3614" t="str">
            <v>Unigestion</v>
          </cell>
          <cell r="H3614" t="str">
            <v>EUR</v>
          </cell>
          <cell r="I3614" t="str">
            <v>Stoxx Europe 600 NR EUR</v>
          </cell>
          <cell r="J3614" t="str">
            <v>www.unigestion.com</v>
          </cell>
          <cell r="K3614" t="str">
            <v>Actions Europe Grandes Capitalisations Mixte</v>
          </cell>
          <cell r="L3614" t="str">
            <v>Europe Fonds ouverts  - Actions Europe Gdes Cap. Mixte</v>
          </cell>
          <cell r="M3614" t="str">
            <v>FCBB</v>
          </cell>
          <cell r="N3614" t="str">
            <v>FCBBB</v>
          </cell>
          <cell r="O3614" t="str">
            <v>Quotidien</v>
          </cell>
          <cell r="P3614" t="str">
            <v>Austria;Belgium;Switzerland;Czech Republic;Germany;Spain;France;Luxembourg;</v>
          </cell>
          <cell r="Q3614" t="str">
            <v>Non</v>
          </cell>
          <cell r="R3614" t="str">
            <v/>
          </cell>
          <cell r="S3614" t="str">
            <v>+ 85 ans</v>
          </cell>
          <cell r="T3614" t="str">
            <v>Europe</v>
          </cell>
          <cell r="U3614" t="str">
            <v>Europe</v>
          </cell>
          <cell r="V3614">
            <v>5</v>
          </cell>
          <cell r="W3614" t="str">
            <v>Non</v>
          </cell>
          <cell r="X3614" t="str">
            <v>Cap</v>
          </cell>
          <cell r="Y3614" t="str">
            <v>16h00 J-1</v>
          </cell>
          <cell r="Z3614" t="str">
            <v>J+3</v>
          </cell>
          <cell r="AB3614" t="str">
            <v>Non</v>
          </cell>
          <cell r="AC3614" t="str">
            <v>Oui</v>
          </cell>
          <cell r="AD3614">
            <v>1.5</v>
          </cell>
          <cell r="AE3614">
            <v>1.5</v>
          </cell>
        </row>
        <row r="3615">
          <cell r="A3615" t="str">
            <v>LU0246474711</v>
          </cell>
          <cell r="B3615" t="str">
            <v>Uni-Global Equities Japan SAH-EUR</v>
          </cell>
          <cell r="C3615" t="str">
            <v>Déréférencé 04/2018 (était STRATR)</v>
          </cell>
          <cell r="D3615">
            <v>0</v>
          </cell>
          <cell r="E3615" t="str">
            <v>SICAV</v>
          </cell>
          <cell r="F3615" t="str">
            <v>Unigestion</v>
          </cell>
          <cell r="G3615" t="str">
            <v>Unigestion</v>
          </cell>
          <cell r="H3615" t="str">
            <v>EUR</v>
          </cell>
          <cell r="I3615" t="str">
            <v>MSCI Japan NR JPY</v>
          </cell>
          <cell r="J3615" t="str">
            <v>www.unigestion.com</v>
          </cell>
          <cell r="K3615" t="str">
            <v>Actions autres</v>
          </cell>
          <cell r="L3615" t="str">
            <v>Europe Fonds ouverts  - Autres actions</v>
          </cell>
          <cell r="M3615" t="str">
            <v>FTZZ</v>
          </cell>
          <cell r="N3615" t="str">
            <v>FTZZB</v>
          </cell>
          <cell r="O3615" t="str">
            <v>Quotidien</v>
          </cell>
          <cell r="P3615" t="str">
            <v>Austria;Switzerland;Czech Republic;Germany;Spain;France;Luxembourg;</v>
          </cell>
          <cell r="Q3615" t="str">
            <v>Non</v>
          </cell>
          <cell r="R3615" t="str">
            <v/>
          </cell>
          <cell r="S3615" t="str">
            <v>+ 85 ans</v>
          </cell>
          <cell r="T3615" t="str">
            <v>Japon</v>
          </cell>
          <cell r="U3615" t="str">
            <v>Japon</v>
          </cell>
          <cell r="V3615">
            <v>5</v>
          </cell>
          <cell r="W3615" t="str">
            <v>Non</v>
          </cell>
          <cell r="X3615" t="str">
            <v>Cap</v>
          </cell>
          <cell r="AB3615" t="str">
            <v>Non</v>
          </cell>
          <cell r="AC3615" t="str">
            <v>Oui</v>
          </cell>
          <cell r="AD3615">
            <v>1.5</v>
          </cell>
          <cell r="AE3615">
            <v>1.5</v>
          </cell>
        </row>
        <row r="3616">
          <cell r="A3616" t="str">
            <v>LU0500231252</v>
          </cell>
          <cell r="B3616" t="str">
            <v>UBAM European Convertible Bond AC EUR</v>
          </cell>
          <cell r="C3616" t="str">
            <v>Absorption du support LU1273963378 UBAM SRI European Convertible Bd AC EUR le 25/08/2021 - Retiré de la liste SLEPL le 17/09/2020 - LU0500231252</v>
          </cell>
          <cell r="D3616">
            <v>3</v>
          </cell>
          <cell r="E3616" t="str">
            <v>SICAV</v>
          </cell>
          <cell r="F3616" t="str">
            <v>Union Bancaire</v>
          </cell>
          <cell r="G3616" t="str">
            <v>UBP Asset Management (Europe) S.A.</v>
          </cell>
          <cell r="H3616" t="str">
            <v>EUR</v>
          </cell>
          <cell r="I3616" t="str">
            <v>Refinitiv Europe Focus Hgd CB TR EUR</v>
          </cell>
          <cell r="J3616" t="str">
            <v>www.ubp.com</v>
          </cell>
          <cell r="K3616" t="str">
            <v>Obligations Convertibles - Europe</v>
          </cell>
          <cell r="L3616" t="str">
            <v>Europe Fonds ouverts  - Convertibles Europe</v>
          </cell>
          <cell r="M3616" t="str">
            <v>C00A</v>
          </cell>
          <cell r="N3616" t="str">
            <v>C00AB</v>
          </cell>
          <cell r="O3616" t="str">
            <v>Quotidien</v>
          </cell>
          <cell r="P3616" t="str">
            <v>Austria;Belgium;Switzerland;Germany;Spain;Finland;France;United Kingdom;Luxembourg;Netherlands;Norway;Portugal;Sweden;</v>
          </cell>
          <cell r="Q3616" t="str">
            <v>Non</v>
          </cell>
          <cell r="R3616" t="str">
            <v/>
          </cell>
          <cell r="S3616" t="str">
            <v>+ 85 ans</v>
          </cell>
          <cell r="T3616" t="str">
            <v>Zone Euro</v>
          </cell>
          <cell r="U3616" t="str">
            <v>Euroland</v>
          </cell>
          <cell r="V3616">
            <v>4</v>
          </cell>
          <cell r="W3616" t="str">
            <v>Non</v>
          </cell>
          <cell r="X3616" t="str">
            <v>Cap</v>
          </cell>
          <cell r="Y3616" t="str">
            <v>13h00</v>
          </cell>
          <cell r="Z3616" t="str">
            <v>J+2</v>
          </cell>
          <cell r="AB3616" t="str">
            <v>Non</v>
          </cell>
          <cell r="AC3616" t="str">
            <v>Oui</v>
          </cell>
          <cell r="AD3616">
            <v>0.9</v>
          </cell>
          <cell r="AE3616">
            <v>1.42</v>
          </cell>
        </row>
        <row r="3617">
          <cell r="A3617" t="str">
            <v>LU0073503921</v>
          </cell>
          <cell r="B3617" t="str">
            <v>UBAM Swiss Equity AC CHF</v>
          </cell>
          <cell r="D3617">
            <v>3</v>
          </cell>
          <cell r="E3617" t="str">
            <v>SICAV</v>
          </cell>
          <cell r="F3617" t="str">
            <v>Union Bancaire</v>
          </cell>
          <cell r="G3617" t="str">
            <v>UBP Asset Management (Europe) S.A.</v>
          </cell>
          <cell r="H3617" t="str">
            <v>CHF</v>
          </cell>
          <cell r="I3617" t="str">
            <v>Swiss Performance Index® CHF</v>
          </cell>
          <cell r="J3617" t="str">
            <v>www.ubp.com</v>
          </cell>
          <cell r="K3617" t="str">
            <v>Actions Europe - Zones particulières</v>
          </cell>
          <cell r="L3617" t="str">
            <v>Europe Fonds ouverts  - Actions Suisse Grandes Cap.</v>
          </cell>
          <cell r="M3617" t="str">
            <v>FD0A</v>
          </cell>
          <cell r="N3617" t="str">
            <v>FD0AB</v>
          </cell>
          <cell r="O3617" t="str">
            <v>Quotidien</v>
          </cell>
          <cell r="P3617" t="str">
            <v>Austria;Belgium;Switzerland;Chile;Germany;Spain;Finland;France;United Kingdom;Gibraltar;Luxembourg;Netherlands;Norway;Portugal;Sweden;</v>
          </cell>
          <cell r="Q3617" t="str">
            <v>Non</v>
          </cell>
          <cell r="R3617" t="str">
            <v/>
          </cell>
          <cell r="S3617" t="str">
            <v/>
          </cell>
          <cell r="T3617" t="str">
            <v>Europe</v>
          </cell>
          <cell r="U3617" t="str">
            <v>Suisse</v>
          </cell>
          <cell r="V3617">
            <v>6</v>
          </cell>
          <cell r="W3617" t="str">
            <v>Non</v>
          </cell>
          <cell r="X3617" t="str">
            <v>Cap</v>
          </cell>
          <cell r="Y3617" t="str">
            <v>13h00 J-1</v>
          </cell>
          <cell r="Z3617" t="str">
            <v>J+2</v>
          </cell>
          <cell r="AB3617" t="str">
            <v>Oui</v>
          </cell>
          <cell r="AC3617" t="str">
            <v>Oui</v>
          </cell>
          <cell r="AD3617">
            <v>1</v>
          </cell>
          <cell r="AE3617">
            <v>1.39</v>
          </cell>
        </row>
        <row r="3618">
          <cell r="A3618" t="str">
            <v>LU0862302675</v>
          </cell>
          <cell r="B3618" t="str">
            <v>UBAM EM Investment Grade Corp Bd AC USD</v>
          </cell>
          <cell r="D3618">
            <v>0</v>
          </cell>
          <cell r="E3618" t="str">
            <v>SICAV</v>
          </cell>
          <cell r="F3618" t="str">
            <v>Union Bancaire</v>
          </cell>
          <cell r="G3618" t="str">
            <v>UBP Asset Management (Europe) S.A.</v>
          </cell>
          <cell r="H3618" t="str">
            <v>USD</v>
          </cell>
          <cell r="I3618" t="str">
            <v>JPM CEMBI Diversified HG</v>
          </cell>
          <cell r="J3618" t="str">
            <v>www.ubp.com</v>
          </cell>
          <cell r="K3618" t="str">
            <v>Obligations Marchés Emergents</v>
          </cell>
          <cell r="L3618" t="str">
            <v>Europe Fonds ouverts  - Obligations Marchés Emergents Emprunts Privés</v>
          </cell>
          <cell r="M3618" t="str">
            <v>BDRB</v>
          </cell>
          <cell r="N3618" t="str">
            <v>BDRBB</v>
          </cell>
          <cell r="O3618" t="str">
            <v>Quotidien</v>
          </cell>
          <cell r="P3618" t="str">
            <v>Austria;Belgium;Switzerland;Chile;Germany;Spain;Finland;France;United Kingdom;Luxembourg;Netherlands;Portugal;Sweden;</v>
          </cell>
          <cell r="Q3618">
            <v>0</v>
          </cell>
          <cell r="R3618" t="str">
            <v/>
          </cell>
          <cell r="S3618" t="str">
            <v>+ 85 ans</v>
          </cell>
          <cell r="T3618" t="str">
            <v>Marchés Emergents</v>
          </cell>
          <cell r="U3618" t="str">
            <v>Global Emerging Mkts</v>
          </cell>
          <cell r="V3618">
            <v>3</v>
          </cell>
          <cell r="W3618" t="str">
            <v>Non</v>
          </cell>
          <cell r="X3618" t="str">
            <v>Cap</v>
          </cell>
          <cell r="AB3618" t="str">
            <v>Non</v>
          </cell>
          <cell r="AC3618" t="str">
            <v>Oui</v>
          </cell>
          <cell r="AD3618">
            <v>1.3</v>
          </cell>
          <cell r="AE3618">
            <v>1.51</v>
          </cell>
        </row>
        <row r="3619">
          <cell r="A3619" t="str">
            <v>LU1861468830</v>
          </cell>
          <cell r="B3619" t="str">
            <v>UBAM SNAM Japan Equity Sust AC JPY</v>
          </cell>
          <cell r="C3619" t="str">
            <v>absorption LU0052780409 UBAM SNAM Japan Equity Value AC JPY, présent sur Expert, retrait le 02/10/2020</v>
          </cell>
          <cell r="D3619">
            <v>0</v>
          </cell>
          <cell r="E3619" t="str">
            <v>SICAV</v>
          </cell>
          <cell r="F3619" t="str">
            <v>Union Bancaire</v>
          </cell>
          <cell r="G3619" t="str">
            <v>UBP Asset Management (Europe) S.A.</v>
          </cell>
          <cell r="H3619" t="str">
            <v>JPY</v>
          </cell>
          <cell r="I3619" t="str">
            <v>TOPIX TR JPY</v>
          </cell>
          <cell r="J3619" t="str">
            <v>www.ubp.com</v>
          </cell>
          <cell r="K3619" t="str">
            <v>Actions Japon</v>
          </cell>
          <cell r="L3619" t="str">
            <v>Europe Fonds ouverts  - Actions Japon Grandes Cap.</v>
          </cell>
          <cell r="M3619" t="str">
            <v>FG00</v>
          </cell>
          <cell r="N3619" t="str">
            <v>FG00B</v>
          </cell>
          <cell r="O3619" t="str">
            <v>Quotidien</v>
          </cell>
          <cell r="P3619" t="str">
            <v>Austria;Belgium;Switzerland;Germany;Spain;France;United Kingdom;Luxembourg;Netherlands;Portugal;</v>
          </cell>
          <cell r="Q3619">
            <v>0</v>
          </cell>
          <cell r="R3619" t="str">
            <v/>
          </cell>
          <cell r="S3619" t="str">
            <v/>
          </cell>
          <cell r="T3619" t="str">
            <v>Japon</v>
          </cell>
          <cell r="U3619" t="str">
            <v>Japon</v>
          </cell>
          <cell r="V3619">
            <v>6</v>
          </cell>
          <cell r="W3619" t="str">
            <v>Non</v>
          </cell>
          <cell r="X3619" t="str">
            <v>Cap</v>
          </cell>
          <cell r="Y3619" t="str">
            <v>13h00 J-1</v>
          </cell>
          <cell r="Z3619" t="str">
            <v>J+2</v>
          </cell>
          <cell r="AB3619" t="str">
            <v>Oui</v>
          </cell>
          <cell r="AC3619" t="str">
            <v>Oui</v>
          </cell>
          <cell r="AD3619">
            <v>1.5</v>
          </cell>
          <cell r="AE3619">
            <v>2.1</v>
          </cell>
        </row>
        <row r="3620">
          <cell r="A3620" t="str">
            <v>IE00BVYPMN44</v>
          </cell>
          <cell r="B3620" t="str">
            <v>Metzler Wertsicherungsfonds 90 F</v>
          </cell>
          <cell r="D3620">
            <v>1</v>
          </cell>
          <cell r="E3620" t="str">
            <v>SICAV</v>
          </cell>
          <cell r="F3620" t="str">
            <v>Universal-Investment Ireland</v>
          </cell>
          <cell r="G3620" t="str">
            <v>Universal-Investment Ireland</v>
          </cell>
          <cell r="H3620" t="str">
            <v>EUR</v>
          </cell>
          <cell r="I3620" t="str">
            <v>Pas d'indice de référence</v>
          </cell>
          <cell r="J3620" t="str">
            <v>www.universal-investment.com/ireland</v>
          </cell>
          <cell r="K3620" t="str">
            <v>Fonds à Capital Protégé</v>
          </cell>
          <cell r="L3620" t="str">
            <v>Europe Fonds ouverts  - Fonds à Capital Protégé</v>
          </cell>
          <cell r="M3620" t="str">
            <v>E0A0</v>
          </cell>
          <cell r="N3620" t="str">
            <v>E0A0B</v>
          </cell>
          <cell r="O3620" t="str">
            <v>Quotidien</v>
          </cell>
          <cell r="P3620" t="str">
            <v>Germany;France;Ireland;</v>
          </cell>
          <cell r="Q3620" t="str">
            <v>Non</v>
          </cell>
          <cell r="R3620" t="str">
            <v/>
          </cell>
          <cell r="S3620" t="str">
            <v>+ 85 ans</v>
          </cell>
          <cell r="T3620" t="str">
            <v>International</v>
          </cell>
          <cell r="U3620" t="str">
            <v>Global</v>
          </cell>
          <cell r="V3620">
            <v>3</v>
          </cell>
          <cell r="W3620" t="str">
            <v>Non</v>
          </cell>
          <cell r="X3620" t="str">
            <v>Cap</v>
          </cell>
          <cell r="Y3620" t="str">
            <v>11h00</v>
          </cell>
          <cell r="Z3620" t="str">
            <v>J+3</v>
          </cell>
          <cell r="AB3620" t="str">
            <v>Non</v>
          </cell>
          <cell r="AC3620" t="str">
            <v>Oui</v>
          </cell>
          <cell r="AD3620">
            <v>2</v>
          </cell>
          <cell r="AE3620">
            <v>1.26</v>
          </cell>
        </row>
        <row r="3621">
          <cell r="A3621" t="str">
            <v>IE00B8KKF339</v>
          </cell>
          <cell r="B3621" t="str">
            <v>Metzler Wertsicherungsfonds 90 B</v>
          </cell>
          <cell r="C3621" t="str">
            <v>A référencer le 01/02/2017 sur Premium</v>
          </cell>
          <cell r="D3621">
            <v>0</v>
          </cell>
          <cell r="E3621" t="str">
            <v>SICAV</v>
          </cell>
          <cell r="F3621" t="str">
            <v>Universal-Investment Ireland</v>
          </cell>
          <cell r="G3621" t="str">
            <v>Universal-Investment Ireland</v>
          </cell>
          <cell r="H3621" t="str">
            <v>EUR</v>
          </cell>
          <cell r="I3621" t="str">
            <v>Pas d'indice de référence</v>
          </cell>
          <cell r="J3621" t="str">
            <v>www.universal-investment.com/ireland</v>
          </cell>
          <cell r="K3621" t="str">
            <v>Fonds à Capital Protégé</v>
          </cell>
          <cell r="L3621" t="str">
            <v>Europe Fonds ouverts  - Fonds à Capital Protégé</v>
          </cell>
          <cell r="M3621" t="str">
            <v>E0A0</v>
          </cell>
          <cell r="N3621" t="str">
            <v>E0A0B</v>
          </cell>
          <cell r="O3621" t="str">
            <v>Quotidien</v>
          </cell>
          <cell r="P3621" t="str">
            <v>Austria;Switzerland;Germany;Spain;Finland;France;Ireland;Luxembourg;Norway;Sweden;</v>
          </cell>
          <cell r="Q3621" t="str">
            <v>Non</v>
          </cell>
          <cell r="R3621" t="str">
            <v/>
          </cell>
          <cell r="S3621" t="str">
            <v>+ 85 ans</v>
          </cell>
          <cell r="T3621" t="str">
            <v>International</v>
          </cell>
          <cell r="U3621" t="str">
            <v>Global</v>
          </cell>
          <cell r="V3621">
            <v>3</v>
          </cell>
          <cell r="W3621" t="str">
            <v>Non</v>
          </cell>
          <cell r="X3621" t="str">
            <v>Dist</v>
          </cell>
          <cell r="Y3621" t="str">
            <v>11h00</v>
          </cell>
          <cell r="Z3621" t="str">
            <v>J+3</v>
          </cell>
          <cell r="AB3621" t="str">
            <v>Non</v>
          </cell>
          <cell r="AC3621" t="str">
            <v>Oui</v>
          </cell>
          <cell r="AD3621">
            <v>2</v>
          </cell>
          <cell r="AE3621">
            <v>0.65</v>
          </cell>
        </row>
        <row r="3622">
          <cell r="A3622" t="str">
            <v>FR0010515510</v>
          </cell>
          <cell r="B3622" t="str">
            <v>Uzès Asian Equities R</v>
          </cell>
          <cell r="C3622" t="str">
            <v>Premium Hors Liste</v>
          </cell>
          <cell r="D3622">
            <v>1</v>
          </cell>
          <cell r="E3622" t="str">
            <v>FCP (2)</v>
          </cell>
          <cell r="F3622" t="str">
            <v>Uzès Gestion</v>
          </cell>
          <cell r="G3622" t="str">
            <v>Uzès Gestion</v>
          </cell>
          <cell r="H3622" t="str">
            <v>EUR</v>
          </cell>
          <cell r="I3622" t="str">
            <v>MSCI AC Asia Pacific NR EUR</v>
          </cell>
          <cell r="J3622" t="str">
            <v>www.finuzes.fr</v>
          </cell>
          <cell r="K3622" t="str">
            <v>Actions Asie-Pacifique</v>
          </cell>
          <cell r="L3622" t="str">
            <v>Europe Fonds ouverts  - Asia-Pacific Equity</v>
          </cell>
          <cell r="M3622" t="str">
            <v>FM00</v>
          </cell>
          <cell r="N3622" t="str">
            <v>FM00B</v>
          </cell>
          <cell r="O3622" t="str">
            <v>Hebdomadaire</v>
          </cell>
          <cell r="P3622" t="str">
            <v>France</v>
          </cell>
          <cell r="Q3622" t="str">
            <v>Non</v>
          </cell>
          <cell r="R3622" t="str">
            <v/>
          </cell>
          <cell r="S3622" t="str">
            <v>+ 85 ans</v>
          </cell>
          <cell r="T3622" t="str">
            <v>Asie - Pacifique</v>
          </cell>
          <cell r="U3622" t="str">
            <v>Asie Pacifique</v>
          </cell>
          <cell r="V3622">
            <v>5</v>
          </cell>
          <cell r="W3622" t="str">
            <v>Non</v>
          </cell>
          <cell r="X3622" t="str">
            <v>Cap</v>
          </cell>
          <cell r="Y3622" t="str">
            <v>12h00</v>
          </cell>
          <cell r="Z3622" t="str">
            <v>J+1</v>
          </cell>
          <cell r="AB3622" t="str">
            <v>Non</v>
          </cell>
          <cell r="AC3622" t="str">
            <v>Oui</v>
          </cell>
          <cell r="AD3622">
            <v>2.5</v>
          </cell>
          <cell r="AE3622">
            <v>1.5</v>
          </cell>
        </row>
        <row r="3623">
          <cell r="A3623" t="str">
            <v>FR0007073788</v>
          </cell>
          <cell r="B3623" t="str">
            <v>Uzès Boscary Sélection</v>
          </cell>
          <cell r="C3623" t="str">
            <v>PEA PME</v>
          </cell>
          <cell r="D3623">
            <v>5</v>
          </cell>
          <cell r="E3623" t="str">
            <v xml:space="preserve">FCP </v>
          </cell>
          <cell r="F3623" t="str">
            <v>Uzès Gestion</v>
          </cell>
          <cell r="G3623" t="str">
            <v>Uzès Gestion</v>
          </cell>
          <cell r="H3623" t="str">
            <v>EUR</v>
          </cell>
          <cell r="I3623" t="str">
            <v>(Euronext Paris CAC Mid&amp;Small NR EUR) 50% + ( Euronext Alternext All Share PR EUR) 25% + (Euronext Paris SBF 120 NR EUR) 25%</v>
          </cell>
          <cell r="J3623" t="str">
            <v>www.finuzes.fr</v>
          </cell>
          <cell r="K3623" t="str">
            <v>Actions France Petites &amp; Moyennes Capitalisations</v>
          </cell>
          <cell r="L3623" t="str">
            <v>Europe Fonds ouverts  - Actions France Petites &amp; Moy. Cap.</v>
          </cell>
          <cell r="M3623" t="str">
            <v>FACA</v>
          </cell>
          <cell r="N3623" t="str">
            <v>FACAB</v>
          </cell>
          <cell r="O3623" t="str">
            <v>Quotidien</v>
          </cell>
          <cell r="P3623" t="str">
            <v>France</v>
          </cell>
          <cell r="Q3623" t="str">
            <v>Oui</v>
          </cell>
          <cell r="R3623" t="str">
            <v/>
          </cell>
          <cell r="S3623" t="str">
            <v/>
          </cell>
          <cell r="T3623" t="str">
            <v>France</v>
          </cell>
          <cell r="U3623" t="str">
            <v>France</v>
          </cell>
          <cell r="V3623">
            <v>6</v>
          </cell>
          <cell r="W3623" t="str">
            <v>Non</v>
          </cell>
          <cell r="X3623" t="str">
            <v>Cap</v>
          </cell>
          <cell r="Y3623" t="str">
            <v>12h00</v>
          </cell>
          <cell r="Z3623" t="str">
            <v>J+1</v>
          </cell>
          <cell r="AA3623">
            <v>0</v>
          </cell>
          <cell r="AB3623" t="str">
            <v>Non</v>
          </cell>
          <cell r="AC3623" t="str">
            <v>Oui</v>
          </cell>
          <cell r="AD3623">
            <v>2</v>
          </cell>
          <cell r="AE3623">
            <v>2.0099999999999998</v>
          </cell>
        </row>
        <row r="3624">
          <cell r="A3624" t="str">
            <v>FR0010376772</v>
          </cell>
          <cell r="B3624" t="str">
            <v>Uzès Convertibles</v>
          </cell>
          <cell r="C3624" t="str">
            <v>Premium Hors Liste</v>
          </cell>
          <cell r="D3624">
            <v>1</v>
          </cell>
          <cell r="E3624" t="str">
            <v>FCP (2)</v>
          </cell>
          <cell r="F3624" t="str">
            <v>Uzès Gestion</v>
          </cell>
          <cell r="G3624" t="str">
            <v>Uzès Gestion</v>
          </cell>
          <cell r="H3624" t="str">
            <v>EUR</v>
          </cell>
          <cell r="I3624" t="str">
            <v>Pas d'indice de référence</v>
          </cell>
          <cell r="J3624" t="str">
            <v>www.finuzes.fr</v>
          </cell>
          <cell r="K3624" t="str">
            <v>Emprunts Privés EUR</v>
          </cell>
          <cell r="L3624" t="str">
            <v>Europe Fonds ouverts  - Obligations EUR Emprunts Privés</v>
          </cell>
          <cell r="M3624" t="str">
            <v>BCLA</v>
          </cell>
          <cell r="N3624" t="str">
            <v>BCLAB</v>
          </cell>
          <cell r="O3624" t="str">
            <v>Hebdomadaire</v>
          </cell>
          <cell r="P3624" t="str">
            <v>France</v>
          </cell>
          <cell r="Q3624" t="str">
            <v>Non</v>
          </cell>
          <cell r="R3624" t="str">
            <v/>
          </cell>
          <cell r="S3624" t="str">
            <v>+ 85 ans</v>
          </cell>
          <cell r="T3624" t="str">
            <v>Zone Euro</v>
          </cell>
          <cell r="U3624" t="str">
            <v>Euroland</v>
          </cell>
          <cell r="V3624">
            <v>3</v>
          </cell>
          <cell r="W3624" t="str">
            <v>Non</v>
          </cell>
          <cell r="X3624" t="str">
            <v>Cap</v>
          </cell>
          <cell r="Y3624" t="str">
            <v>12h00</v>
          </cell>
          <cell r="Z3624" t="str">
            <v>J+1</v>
          </cell>
          <cell r="AB3624" t="str">
            <v>Non</v>
          </cell>
          <cell r="AC3624" t="str">
            <v>Oui</v>
          </cell>
          <cell r="AD3624">
            <v>1.6</v>
          </cell>
          <cell r="AE3624">
            <v>1.62</v>
          </cell>
        </row>
        <row r="3625">
          <cell r="A3625" t="str">
            <v>FR0007371950</v>
          </cell>
          <cell r="B3625" t="str">
            <v>Uzès Monde PLI</v>
          </cell>
          <cell r="C3625" t="str">
            <v>Premium Hors Liste</v>
          </cell>
          <cell r="D3625">
            <v>1</v>
          </cell>
          <cell r="E3625" t="str">
            <v>FCP (2)</v>
          </cell>
          <cell r="F3625" t="str">
            <v>Uzès Gestion</v>
          </cell>
          <cell r="G3625" t="str">
            <v>Uzès Gestion</v>
          </cell>
          <cell r="H3625" t="str">
            <v>EUR</v>
          </cell>
          <cell r="I3625" t="str">
            <v>MSCI ACWI NR EUR</v>
          </cell>
          <cell r="J3625" t="str">
            <v>www.finuzes.fr</v>
          </cell>
          <cell r="K3625" t="str">
            <v>Actions International Grandes Capitalisations Mixte</v>
          </cell>
          <cell r="L3625" t="str">
            <v>Europe Fonds ouverts  - Actions Internationales Gdes Cap. Mixte</v>
          </cell>
          <cell r="M3625" t="str">
            <v>FEAD</v>
          </cell>
          <cell r="N3625" t="str">
            <v>FEADB</v>
          </cell>
          <cell r="O3625" t="str">
            <v>Hebdomadaire</v>
          </cell>
          <cell r="P3625" t="str">
            <v>France</v>
          </cell>
          <cell r="Q3625" t="str">
            <v>Non</v>
          </cell>
          <cell r="R3625" t="str">
            <v/>
          </cell>
          <cell r="S3625" t="str">
            <v>+ 85 ans</v>
          </cell>
          <cell r="T3625" t="str">
            <v>International</v>
          </cell>
          <cell r="U3625" t="str">
            <v>Global</v>
          </cell>
          <cell r="V3625">
            <v>5</v>
          </cell>
          <cell r="W3625" t="str">
            <v>Non</v>
          </cell>
          <cell r="X3625" t="str">
            <v>Cap</v>
          </cell>
          <cell r="Y3625" t="str">
            <v>12h00</v>
          </cell>
          <cell r="Z3625" t="str">
            <v>J+1</v>
          </cell>
          <cell r="AA3625" t="str">
            <v>Label ISR 01/07/2021</v>
          </cell>
          <cell r="AB3625" t="str">
            <v>Non</v>
          </cell>
          <cell r="AC3625" t="str">
            <v>Non</v>
          </cell>
          <cell r="AD3625">
            <v>2</v>
          </cell>
          <cell r="AE3625">
            <v>1.95</v>
          </cell>
        </row>
        <row r="3626">
          <cell r="A3626" t="str">
            <v>FR0007372016</v>
          </cell>
          <cell r="B3626" t="str">
            <v>Uzès Rendement C</v>
          </cell>
          <cell r="D3626">
            <v>1</v>
          </cell>
          <cell r="E3626" t="str">
            <v>FCP (2)</v>
          </cell>
          <cell r="F3626" t="str">
            <v>Uzès Gestion</v>
          </cell>
          <cell r="G3626" t="str">
            <v>Uzès Gestion</v>
          </cell>
          <cell r="H3626" t="str">
            <v>EUR</v>
          </cell>
          <cell r="I3626" t="str">
            <v>FTSE MTS Ex-CNO Etrix 3-5Y TR EUR</v>
          </cell>
          <cell r="J3626" t="str">
            <v>www.finuzes.fr</v>
          </cell>
          <cell r="K3626" t="str">
            <v>Emprunts Privés EUR</v>
          </cell>
          <cell r="L3626" t="str">
            <v>Europe Fonds ouverts  - Obligations EUR Emprunts Privés</v>
          </cell>
          <cell r="M3626" t="str">
            <v>BCLA</v>
          </cell>
          <cell r="N3626" t="str">
            <v>BCLAB</v>
          </cell>
          <cell r="O3626" t="str">
            <v>Hebdomadaire</v>
          </cell>
          <cell r="P3626" t="str">
            <v>France</v>
          </cell>
          <cell r="Q3626" t="str">
            <v>Non</v>
          </cell>
          <cell r="R3626" t="str">
            <v/>
          </cell>
          <cell r="S3626" t="str">
            <v>+ 85 ans</v>
          </cell>
          <cell r="T3626" t="str">
            <v>Zone Euro</v>
          </cell>
          <cell r="U3626" t="str">
            <v>Euroland</v>
          </cell>
          <cell r="V3626">
            <v>3</v>
          </cell>
          <cell r="W3626" t="str">
            <v>Non</v>
          </cell>
          <cell r="X3626" t="str">
            <v>Cap</v>
          </cell>
          <cell r="Y3626" t="str">
            <v>12h00 vendredi</v>
          </cell>
          <cell r="Z3626" t="str">
            <v>J+1</v>
          </cell>
          <cell r="AB3626" t="str">
            <v>Non</v>
          </cell>
          <cell r="AC3626" t="str">
            <v>Oui</v>
          </cell>
          <cell r="AD3626">
            <v>1.2</v>
          </cell>
          <cell r="AE3626">
            <v>1.2</v>
          </cell>
        </row>
        <row r="3627">
          <cell r="A3627" t="str">
            <v>FR0010346817</v>
          </cell>
          <cell r="B3627" t="str">
            <v>Uzès WWW Perf C</v>
          </cell>
          <cell r="C3627" t="str">
            <v>Premium Hors Liste</v>
          </cell>
          <cell r="D3627">
            <v>5</v>
          </cell>
          <cell r="E3627" t="str">
            <v>FCP</v>
          </cell>
          <cell r="F3627" t="str">
            <v>Uzès Gestion</v>
          </cell>
          <cell r="G3627" t="str">
            <v>Uzès Gestion</v>
          </cell>
          <cell r="H3627" t="str">
            <v>EUR</v>
          </cell>
          <cell r="I3627" t="str">
            <v>Euro Stoxx 50 NR EUR</v>
          </cell>
          <cell r="J3627" t="str">
            <v>www.finuzes.fr</v>
          </cell>
          <cell r="K3627" t="str">
            <v>Actions Europe Capitalisations Mixte</v>
          </cell>
          <cell r="L3627" t="str">
            <v>Europe Fonds ouverts  - Actions Zone Euro Flex Cap</v>
          </cell>
          <cell r="M3627" t="str">
            <v>FBBA</v>
          </cell>
          <cell r="N3627" t="str">
            <v>FBBAB</v>
          </cell>
          <cell r="O3627" t="str">
            <v>Quotidien</v>
          </cell>
          <cell r="P3627" t="str">
            <v>France</v>
          </cell>
          <cell r="Q3627" t="str">
            <v>Oui</v>
          </cell>
          <cell r="R3627" t="str">
            <v/>
          </cell>
          <cell r="S3627" t="str">
            <v/>
          </cell>
          <cell r="T3627" t="str">
            <v>Zone Euro</v>
          </cell>
          <cell r="U3627" t="str">
            <v>Euroland</v>
          </cell>
          <cell r="V3627">
            <v>6</v>
          </cell>
          <cell r="W3627" t="str">
            <v>Non</v>
          </cell>
          <cell r="X3627" t="str">
            <v>Cap</v>
          </cell>
          <cell r="Y3627" t="str">
            <v>12h00</v>
          </cell>
          <cell r="Z3627" t="str">
            <v>J+1</v>
          </cell>
          <cell r="AB3627" t="str">
            <v>Non</v>
          </cell>
          <cell r="AC3627" t="str">
            <v>Oui</v>
          </cell>
          <cell r="AD3627">
            <v>3</v>
          </cell>
          <cell r="AE3627">
            <v>1.96</v>
          </cell>
        </row>
        <row r="3628">
          <cell r="A3628" t="str">
            <v>FR0007049119</v>
          </cell>
          <cell r="B3628" t="str">
            <v>Uzès Ampélopsis Equilibre</v>
          </cell>
          <cell r="D3628">
            <v>1</v>
          </cell>
          <cell r="E3628" t="str">
            <v xml:space="preserve">FCP </v>
          </cell>
          <cell r="F3628" t="str">
            <v>Uzès Gestion</v>
          </cell>
          <cell r="G3628" t="str">
            <v>Uzès Gestion</v>
          </cell>
          <cell r="H3628" t="str">
            <v>EUR</v>
          </cell>
          <cell r="I3628" t="str">
            <v>Pas d'indice de référence</v>
          </cell>
          <cell r="J3628" t="str">
            <v>www.finuzes.fr</v>
          </cell>
          <cell r="K3628" t="str">
            <v>Mixtes EUR Flexible</v>
          </cell>
          <cell r="L3628" t="str">
            <v>Europe Fonds ouverts  - Allocation EUR Flexible</v>
          </cell>
          <cell r="M3628" t="str">
            <v>EACA</v>
          </cell>
          <cell r="N3628" t="str">
            <v>EACAB</v>
          </cell>
          <cell r="O3628" t="str">
            <v>Quotidien</v>
          </cell>
          <cell r="P3628" t="str">
            <v>France</v>
          </cell>
          <cell r="Q3628" t="str">
            <v>Non</v>
          </cell>
          <cell r="R3628" t="str">
            <v/>
          </cell>
          <cell r="S3628" t="str">
            <v>+ 85 ans</v>
          </cell>
          <cell r="T3628" t="str">
            <v>Europe</v>
          </cell>
          <cell r="U3628" t="str">
            <v>Europe</v>
          </cell>
          <cell r="V3628">
            <v>4</v>
          </cell>
          <cell r="W3628" t="str">
            <v>Non</v>
          </cell>
          <cell r="X3628" t="str">
            <v>Cap</v>
          </cell>
          <cell r="Y3628" t="str">
            <v>12h00 vendredi</v>
          </cell>
          <cell r="Z3628" t="str">
            <v>J+3</v>
          </cell>
          <cell r="AB3628" t="str">
            <v>Non</v>
          </cell>
          <cell r="AC3628" t="str">
            <v>Non</v>
          </cell>
          <cell r="AD3628">
            <v>2</v>
          </cell>
          <cell r="AE3628">
            <v>2</v>
          </cell>
        </row>
        <row r="3629">
          <cell r="A3629" t="str">
            <v>FR0007372065</v>
          </cell>
          <cell r="B3629" t="str">
            <v>Uzès Entreprises</v>
          </cell>
          <cell r="D3629">
            <v>0</v>
          </cell>
          <cell r="E3629" t="str">
            <v>FCP</v>
          </cell>
          <cell r="F3629" t="str">
            <v>Uzès Gestion</v>
          </cell>
          <cell r="G3629" t="str">
            <v>Uzès Gestion</v>
          </cell>
          <cell r="H3629" t="str">
            <v>EUR</v>
          </cell>
          <cell r="I3629" t="str">
            <v>Eonia</v>
          </cell>
          <cell r="J3629" t="str">
            <v>www.finuzes.fr</v>
          </cell>
          <cell r="K3629" t="str">
            <v>Monétaire EUR Court Terme</v>
          </cell>
          <cell r="L3629" t="str">
            <v>Europe Fonds ouverts  - Monétaires EUR Court Terme</v>
          </cell>
          <cell r="M3629" t="str">
            <v>A0AA</v>
          </cell>
          <cell r="N3629" t="str">
            <v>A0AAB</v>
          </cell>
          <cell r="O3629" t="str">
            <v>Quotidien</v>
          </cell>
          <cell r="P3629" t="str">
            <v>France</v>
          </cell>
          <cell r="Q3629" t="str">
            <v>Non</v>
          </cell>
          <cell r="R3629" t="str">
            <v/>
          </cell>
          <cell r="S3629" t="str">
            <v>+ 85 ans</v>
          </cell>
          <cell r="T3629" t="str">
            <v>Zone Euro</v>
          </cell>
          <cell r="U3629" t="str">
            <v>Euroland</v>
          </cell>
          <cell r="V3629">
            <v>2</v>
          </cell>
          <cell r="W3629" t="str">
            <v>Non</v>
          </cell>
          <cell r="X3629" t="str">
            <v>Cap</v>
          </cell>
          <cell r="Y3629" t="str">
            <v>12h00</v>
          </cell>
          <cell r="Z3629" t="str">
            <v>J+1</v>
          </cell>
          <cell r="AB3629" t="str">
            <v>Non</v>
          </cell>
          <cell r="AC3629" t="str">
            <v>Oui</v>
          </cell>
          <cell r="AD3629">
            <v>0.5</v>
          </cell>
          <cell r="AE3629">
            <v>0.16</v>
          </cell>
        </row>
        <row r="3630">
          <cell r="A3630" t="str">
            <v>FR0007485420</v>
          </cell>
          <cell r="B3630" t="str">
            <v>Uzès PEA</v>
          </cell>
          <cell r="C3630" t="str">
            <v>Premium Hors Liste</v>
          </cell>
          <cell r="D3630">
            <v>1</v>
          </cell>
          <cell r="E3630" t="str">
            <v>FCP (2)</v>
          </cell>
          <cell r="F3630" t="str">
            <v>Uzès Gestion</v>
          </cell>
          <cell r="G3630" t="str">
            <v>Uzès Gestion</v>
          </cell>
          <cell r="H3630" t="str">
            <v>EUR</v>
          </cell>
          <cell r="I3630" t="str">
            <v>Euro Stoxx 50 NR EUR</v>
          </cell>
          <cell r="J3630" t="str">
            <v>www.finuzes.fr</v>
          </cell>
          <cell r="K3630" t="str">
            <v>Actions France Grandes Capitalisations</v>
          </cell>
          <cell r="L3630" t="str">
            <v>Europe Fonds ouverts  - Actions France Grandes Cap.</v>
          </cell>
          <cell r="M3630" t="str">
            <v>FAAA</v>
          </cell>
          <cell r="N3630" t="str">
            <v>FAAAB</v>
          </cell>
          <cell r="O3630" t="str">
            <v>Hebdomadaire</v>
          </cell>
          <cell r="P3630" t="str">
            <v>France</v>
          </cell>
          <cell r="Q3630" t="str">
            <v>Oui</v>
          </cell>
          <cell r="R3630" t="str">
            <v/>
          </cell>
          <cell r="S3630" t="str">
            <v/>
          </cell>
          <cell r="T3630" t="str">
            <v>France</v>
          </cell>
          <cell r="U3630" t="str">
            <v>France</v>
          </cell>
          <cell r="V3630">
            <v>6</v>
          </cell>
          <cell r="W3630" t="str">
            <v>Non</v>
          </cell>
          <cell r="X3630" t="str">
            <v>Cap</v>
          </cell>
          <cell r="Y3630" t="str">
            <v>12h00</v>
          </cell>
          <cell r="Z3630" t="str">
            <v>J+1</v>
          </cell>
          <cell r="AA3630" t="str">
            <v>Label ISR 01/07/2021</v>
          </cell>
          <cell r="AB3630" t="str">
            <v>Non</v>
          </cell>
          <cell r="AC3630" t="str">
            <v>Non</v>
          </cell>
          <cell r="AD3630">
            <v>2</v>
          </cell>
          <cell r="AE3630">
            <v>2.0299999999999998</v>
          </cell>
        </row>
        <row r="3631">
          <cell r="A3631" t="str">
            <v>FR0013491032</v>
          </cell>
          <cell r="B3631" t="str">
            <v>Uzès Sport R</v>
          </cell>
          <cell r="D3631">
            <v>5</v>
          </cell>
          <cell r="E3631" t="str">
            <v>FCP</v>
          </cell>
          <cell r="F3631" t="str">
            <v>Uzès Gestion</v>
          </cell>
          <cell r="G3631" t="str">
            <v>Uzès Gestion</v>
          </cell>
          <cell r="H3631" t="str">
            <v>EUR</v>
          </cell>
          <cell r="I3631" t="str">
            <v>MSCI ACWI NR EUR</v>
          </cell>
          <cell r="J3631" t="str">
            <v>www.finuzes.fr</v>
          </cell>
          <cell r="K3631" t="str">
            <v>Actions autres</v>
          </cell>
          <cell r="L3631" t="str">
            <v>Europe Fonds ouverts  - Autres actions</v>
          </cell>
          <cell r="M3631" t="str">
            <v>FTZZ</v>
          </cell>
          <cell r="N3631" t="str">
            <v>FTZZB</v>
          </cell>
          <cell r="O3631" t="str">
            <v>Quotidien</v>
          </cell>
          <cell r="P3631" t="str">
            <v>France</v>
          </cell>
          <cell r="Q3631" t="str">
            <v>Non</v>
          </cell>
          <cell r="R3631" t="str">
            <v/>
          </cell>
          <cell r="S3631" t="str">
            <v>+ 85 ans</v>
          </cell>
          <cell r="T3631" t="str">
            <v>International</v>
          </cell>
          <cell r="U3631" t="str">
            <v>Global</v>
          </cell>
          <cell r="V3631">
            <v>5</v>
          </cell>
          <cell r="W3631" t="str">
            <v>Non</v>
          </cell>
          <cell r="X3631" t="str">
            <v>Cap</v>
          </cell>
          <cell r="Y3631" t="str">
            <v>12H00</v>
          </cell>
          <cell r="Z3631" t="str">
            <v>J+3</v>
          </cell>
          <cell r="AA3631" t="str">
            <v>Label ISR 01/07/2021</v>
          </cell>
          <cell r="AB3631" t="str">
            <v>Non</v>
          </cell>
          <cell r="AC3631" t="str">
            <v>Oui</v>
          </cell>
          <cell r="AD3631">
            <v>3</v>
          </cell>
          <cell r="AE3631">
            <v>2</v>
          </cell>
        </row>
        <row r="3632">
          <cell r="A3632" t="str">
            <v>IE00B03HCW31</v>
          </cell>
          <cell r="B3632" t="str">
            <v>Vanguard US Opportunities Inv USD Acc</v>
          </cell>
          <cell r="C3632" t="str">
            <v xml:space="preserve">Ref pour SL Lux </v>
          </cell>
          <cell r="D3632">
            <v>1</v>
          </cell>
          <cell r="E3632" t="str">
            <v>SICAV</v>
          </cell>
          <cell r="F3632" t="str">
            <v>Vanguard Group</v>
          </cell>
          <cell r="G3632" t="str">
            <v>Vanguard Group (Ireland) Limited</v>
          </cell>
          <cell r="H3632" t="str">
            <v>USD</v>
          </cell>
          <cell r="I3632" t="str">
            <v>Russell 3000 NR USD</v>
          </cell>
          <cell r="J3632" t="str">
            <v>www.vanguardfrance.fr</v>
          </cell>
          <cell r="K3632" t="str">
            <v>Actions US Grandes Capitalisations Mixte</v>
          </cell>
          <cell r="L3632" t="str">
            <v>Europe Fonds ouverts  - Actions Etats-Unis Flex Cap</v>
          </cell>
          <cell r="M3632" t="str">
            <v>FFAC</v>
          </cell>
          <cell r="N3632" t="str">
            <v>FFACB</v>
          </cell>
          <cell r="O3632" t="str">
            <v>Quotidien</v>
          </cell>
          <cell r="P3632" t="str">
            <v>Austria;Switzerland;Germany;Denmark;Spain;France;United Kingdom;Ireland;Iceland;Luxembourg;Netherlands;Sweden;</v>
          </cell>
          <cell r="Q3632" t="str">
            <v>Non</v>
          </cell>
          <cell r="R3632" t="str">
            <v/>
          </cell>
          <cell r="S3632" t="str">
            <v/>
          </cell>
          <cell r="T3632" t="str">
            <v>Amérique du Nord</v>
          </cell>
          <cell r="U3632" t="str">
            <v>États-Unis d'Amérique</v>
          </cell>
          <cell r="V3632">
            <v>6</v>
          </cell>
          <cell r="W3632" t="str">
            <v>Non</v>
          </cell>
          <cell r="X3632" t="str">
            <v>Cap</v>
          </cell>
          <cell r="Y3632" t="str">
            <v>17h00</v>
          </cell>
          <cell r="Z3632" t="str">
            <v>J+3</v>
          </cell>
          <cell r="AB3632" t="str">
            <v>Non</v>
          </cell>
          <cell r="AC3632" t="str">
            <v>Oui</v>
          </cell>
          <cell r="AD3632">
            <v>0.95</v>
          </cell>
          <cell r="AE3632">
            <v>0.95</v>
          </cell>
        </row>
        <row r="3633">
          <cell r="A3633" t="str">
            <v>IE00BFRTDD83</v>
          </cell>
          <cell r="B3633" t="str">
            <v>Vanguard Glb Small-Cp Idx Ins Pl € Acc</v>
          </cell>
          <cell r="D3633">
            <v>1</v>
          </cell>
          <cell r="E3633" t="str">
            <v>Compagnie d'investissement de fonds ouverts</v>
          </cell>
          <cell r="F3633" t="str">
            <v>Vanguard Group</v>
          </cell>
          <cell r="G3633" t="str">
            <v>Vanguard Group (Ireland) Limited</v>
          </cell>
          <cell r="H3633" t="str">
            <v>EUR</v>
          </cell>
          <cell r="I3633" t="str">
            <v>MSCI World Small Cap NR USD</v>
          </cell>
          <cell r="J3633" t="str">
            <v>www.vanguardfrance.fr</v>
          </cell>
          <cell r="K3633" t="str">
            <v>Actions International Petites &amp; Moyennes Capitalisations</v>
          </cell>
          <cell r="L3633" t="str">
            <v>Europe Fonds ouverts  - Actions Internationales Petites Cap.</v>
          </cell>
          <cell r="M3633" t="str">
            <v>FEC0</v>
          </cell>
          <cell r="N3633" t="str">
            <v>FEC0B</v>
          </cell>
          <cell r="O3633" t="str">
            <v>Quotidien</v>
          </cell>
          <cell r="P3633" t="str">
            <v>Austria;Switzerland;Germany;Denmark;Spain;Finland;France;United Kingdom;Ireland;Iceland;Italy;Liechtenstein;Luxembourg;Netherlands;Norway;Portugal;Sweden;</v>
          </cell>
          <cell r="Q3633" t="str">
            <v>Non</v>
          </cell>
          <cell r="R3633" t="str">
            <v/>
          </cell>
          <cell r="S3633" t="str">
            <v/>
          </cell>
          <cell r="T3633" t="str">
            <v>International</v>
          </cell>
          <cell r="U3633" t="str">
            <v>Global</v>
          </cell>
          <cell r="V3633">
            <v>6</v>
          </cell>
          <cell r="W3633" t="str">
            <v>Cap</v>
          </cell>
          <cell r="X3633" t="str">
            <v>Cap</v>
          </cell>
          <cell r="AB3633" t="str">
            <v>Non</v>
          </cell>
          <cell r="AC3633" t="str">
            <v>Oui</v>
          </cell>
          <cell r="AD3633">
            <v>0.24</v>
          </cell>
          <cell r="AE3633">
            <v>0.24</v>
          </cell>
        </row>
        <row r="3634">
          <cell r="A3634" t="str">
            <v>IE00B03HCZ61</v>
          </cell>
          <cell r="B3634" t="str">
            <v>Vanguard Global Stock Index Inv EUR Acc</v>
          </cell>
          <cell r="D3634">
            <v>0</v>
          </cell>
          <cell r="E3634" t="str">
            <v>SICAV</v>
          </cell>
          <cell r="F3634" t="str">
            <v>Vanguard Group</v>
          </cell>
          <cell r="G3634" t="str">
            <v>Vanguard Group (Ireland) Limited</v>
          </cell>
          <cell r="H3634" t="str">
            <v>EUR</v>
          </cell>
          <cell r="I3634" t="str">
            <v>MSCI World NR USD</v>
          </cell>
          <cell r="J3634" t="str">
            <v>www.vanguardfrance.fr</v>
          </cell>
          <cell r="K3634" t="str">
            <v>Actions International Grandes Capitalisations Mixte</v>
          </cell>
          <cell r="L3634" t="str">
            <v>Europe Fonds ouverts  - Actions Internationales Gdes Cap. Mixte</v>
          </cell>
          <cell r="M3634" t="str">
            <v>FEAD</v>
          </cell>
          <cell r="N3634" t="str">
            <v>FEADB</v>
          </cell>
          <cell r="O3634" t="str">
            <v>Quotidien</v>
          </cell>
          <cell r="P3634" t="str">
            <v>Austria;Switzerland;Germany;Denmark;Spain;Finland;France;United Kingdom;Ireland;Iceland;Luxembourg;Netherlands;Sweden;</v>
          </cell>
          <cell r="Q3634" t="str">
            <v>Non</v>
          </cell>
          <cell r="R3634" t="str">
            <v/>
          </cell>
          <cell r="S3634" t="str">
            <v>+ 85 ans</v>
          </cell>
          <cell r="T3634" t="str">
            <v>International</v>
          </cell>
          <cell r="U3634" t="str">
            <v>Global</v>
          </cell>
          <cell r="V3634">
            <v>5</v>
          </cell>
          <cell r="W3634" t="str">
            <v>Non</v>
          </cell>
          <cell r="X3634" t="str">
            <v>Cap</v>
          </cell>
          <cell r="AB3634" t="str">
            <v>Non</v>
          </cell>
          <cell r="AC3634" t="str">
            <v>Oui</v>
          </cell>
          <cell r="AD3634">
            <v>0.18</v>
          </cell>
          <cell r="AE3634">
            <v>0.18</v>
          </cell>
        </row>
        <row r="3635">
          <cell r="A3635" t="str">
            <v>IE00B3XXRP09</v>
          </cell>
          <cell r="B3635" t="str">
            <v>Vanguard S&amp;P 500 UCITS ETF</v>
          </cell>
          <cell r="D3635">
            <v>0</v>
          </cell>
          <cell r="E3635" t="str">
            <v>SICAV</v>
          </cell>
          <cell r="F3635" t="str">
            <v>Vanguard Group</v>
          </cell>
          <cell r="G3635" t="str">
            <v>Vanguard Group (Ireland) Limited</v>
          </cell>
          <cell r="H3635" t="str">
            <v>USD</v>
          </cell>
          <cell r="I3635" t="str">
            <v>S&amp;P 500 NR USD</v>
          </cell>
          <cell r="J3635" t="str">
            <v>www.vanguardfrance.fr</v>
          </cell>
          <cell r="K3635" t="str">
            <v>Actions US Grandes Capitalisations Mixte</v>
          </cell>
          <cell r="L3635" t="str">
            <v>Europe ETF  - Actions Etats-Unis Gdes Cap. Mixte</v>
          </cell>
          <cell r="M3635" t="str">
            <v>FFAC</v>
          </cell>
          <cell r="N3635" t="str">
            <v>FFACB</v>
          </cell>
          <cell r="O3635" t="str">
            <v>Quotidien</v>
          </cell>
          <cell r="P3635" t="str">
            <v>Switzerland;Germany;United Kingdom;Italy;Netherlands;</v>
          </cell>
          <cell r="Q3635" t="str">
            <v>Non</v>
          </cell>
          <cell r="R3635" t="str">
            <v/>
          </cell>
          <cell r="S3635" t="str">
            <v>+ 85 ans</v>
          </cell>
          <cell r="T3635" t="str">
            <v>Amérique du Nord</v>
          </cell>
          <cell r="U3635" t="str">
            <v>États-Unis d'Amérique</v>
          </cell>
          <cell r="V3635">
            <v>5</v>
          </cell>
          <cell r="W3635" t="str">
            <v>Non</v>
          </cell>
          <cell r="X3635" t="str">
            <v>Dist</v>
          </cell>
          <cell r="Y3635" t="str">
            <v>16h00</v>
          </cell>
          <cell r="Z3635" t="str">
            <v>J+2</v>
          </cell>
          <cell r="AB3635" t="str">
            <v>Non</v>
          </cell>
          <cell r="AC3635" t="str">
            <v>Oui</v>
          </cell>
          <cell r="AD3635">
            <v>7.0000000000000007E-2</v>
          </cell>
          <cell r="AE3635">
            <v>7.0000000000000007E-2</v>
          </cell>
        </row>
        <row r="3636">
          <cell r="A3636" t="str">
            <v>FR0011631035</v>
          </cell>
          <cell r="B3636" t="str">
            <v>Varenne Global A-EUR</v>
          </cell>
          <cell r="D3636">
            <v>11</v>
          </cell>
          <cell r="E3636" t="str">
            <v>FCP</v>
          </cell>
          <cell r="F3636" t="str">
            <v>Varenne Capital Partners</v>
          </cell>
          <cell r="G3636" t="str">
            <v>Varenne Capital Partners</v>
          </cell>
          <cell r="H3636" t="str">
            <v>EUR</v>
          </cell>
          <cell r="I3636" t="str">
            <v>Eonia + 300 bps</v>
          </cell>
          <cell r="J3636" t="str">
            <v>www.varennecapital.com</v>
          </cell>
          <cell r="K3636" t="str">
            <v>Mixtes EUR Flexible</v>
          </cell>
          <cell r="L3636" t="str">
            <v>Europe Fonds ouverts  - Allocation EUR Flexible - International</v>
          </cell>
          <cell r="M3636" t="str">
            <v>EACA</v>
          </cell>
          <cell r="N3636" t="str">
            <v>EACAB</v>
          </cell>
          <cell r="O3636" t="str">
            <v>Quotidien</v>
          </cell>
          <cell r="P3636" t="str">
            <v>France</v>
          </cell>
          <cell r="Q3636" t="str">
            <v>Non</v>
          </cell>
          <cell r="R3636" t="str">
            <v/>
          </cell>
          <cell r="S3636" t="str">
            <v>+ 85 ans</v>
          </cell>
          <cell r="T3636" t="str">
            <v>International</v>
          </cell>
          <cell r="U3636" t="str">
            <v>Global</v>
          </cell>
          <cell r="V3636">
            <v>4</v>
          </cell>
          <cell r="W3636" t="str">
            <v>Non</v>
          </cell>
          <cell r="X3636" t="str">
            <v>Cap</v>
          </cell>
          <cell r="Y3636" t="str">
            <v>11h00</v>
          </cell>
          <cell r="Z3636" t="str">
            <v>J+2</v>
          </cell>
          <cell r="AA3636">
            <v>0</v>
          </cell>
          <cell r="AB3636" t="str">
            <v>Non</v>
          </cell>
          <cell r="AC3636" t="str">
            <v>Oui</v>
          </cell>
          <cell r="AD3636">
            <v>1.95</v>
          </cell>
          <cell r="AE3636">
            <v>1.96</v>
          </cell>
        </row>
        <row r="3637">
          <cell r="A3637" t="str">
            <v>FR0010392225</v>
          </cell>
          <cell r="B3637" t="str">
            <v>Varenne Selection A-EUR</v>
          </cell>
          <cell r="D3637">
            <v>9</v>
          </cell>
          <cell r="E3637" t="str">
            <v xml:space="preserve">FCP </v>
          </cell>
          <cell r="F3637" t="str">
            <v>Varenne Capital Partners</v>
          </cell>
          <cell r="G3637" t="str">
            <v>Varenne Capital Partners</v>
          </cell>
          <cell r="H3637" t="str">
            <v>EUR</v>
          </cell>
          <cell r="I3637" t="str">
            <v>Eonia</v>
          </cell>
          <cell r="J3637" t="str">
            <v>www.varennecapital.com</v>
          </cell>
          <cell r="K3637" t="str">
            <v>Gestion Alternative</v>
          </cell>
          <cell r="L3637" t="str">
            <v>Europe Fonds ouverts  - Alt - Long/Short Actions - International</v>
          </cell>
          <cell r="M3637" t="str">
            <v>D000</v>
          </cell>
          <cell r="N3637" t="str">
            <v>D000B</v>
          </cell>
          <cell r="O3637" t="str">
            <v>Quotidien</v>
          </cell>
          <cell r="P3637" t="str">
            <v>France</v>
          </cell>
          <cell r="Q3637" t="str">
            <v>Oui</v>
          </cell>
          <cell r="R3637" t="str">
            <v/>
          </cell>
          <cell r="S3637" t="str">
            <v>+ 85 ans</v>
          </cell>
          <cell r="T3637" t="str">
            <v>International</v>
          </cell>
          <cell r="U3637" t="str">
            <v>Global</v>
          </cell>
          <cell r="V3637">
            <v>5</v>
          </cell>
          <cell r="W3637" t="str">
            <v>Non</v>
          </cell>
          <cell r="X3637" t="str">
            <v>Cap</v>
          </cell>
          <cell r="AB3637" t="str">
            <v>Non</v>
          </cell>
          <cell r="AC3637" t="str">
            <v>Non</v>
          </cell>
          <cell r="AD3637">
            <v>1.95</v>
          </cell>
          <cell r="AE3637">
            <v>1.8</v>
          </cell>
        </row>
        <row r="3638">
          <cell r="A3638" t="str">
            <v>FR0007080155</v>
          </cell>
          <cell r="B3638" t="str">
            <v>Varenne Valeur A-EUR</v>
          </cell>
          <cell r="C3638" t="str">
            <v/>
          </cell>
          <cell r="D3638">
            <v>16</v>
          </cell>
          <cell r="E3638" t="str">
            <v>FCP</v>
          </cell>
          <cell r="F3638" t="str">
            <v>Varenne Capital Partners</v>
          </cell>
          <cell r="G3638" t="str">
            <v>Varenne Capital Partners</v>
          </cell>
          <cell r="H3638" t="str">
            <v>EUR</v>
          </cell>
          <cell r="I3638" t="str">
            <v>Pas d'indice de référence</v>
          </cell>
          <cell r="J3638" t="str">
            <v>www.varennecapital.com</v>
          </cell>
          <cell r="K3638" t="str">
            <v>Mixtes EUR Flexible</v>
          </cell>
          <cell r="L3638" t="str">
            <v>Europe Fonds ouverts  - Allocation EUR Flexible - International</v>
          </cell>
          <cell r="M3638" t="str">
            <v>EACA</v>
          </cell>
          <cell r="N3638" t="str">
            <v>EACAB</v>
          </cell>
          <cell r="O3638" t="str">
            <v>Quotidien</v>
          </cell>
          <cell r="P3638" t="str">
            <v>France</v>
          </cell>
          <cell r="Q3638" t="str">
            <v>Oui</v>
          </cell>
          <cell r="R3638" t="str">
            <v/>
          </cell>
          <cell r="S3638" t="str">
            <v>+ 85 ans</v>
          </cell>
          <cell r="T3638" t="str">
            <v>International</v>
          </cell>
          <cell r="U3638" t="str">
            <v>Global</v>
          </cell>
          <cell r="V3638">
            <v>4</v>
          </cell>
          <cell r="W3638" t="str">
            <v>Non</v>
          </cell>
          <cell r="X3638" t="str">
            <v>Cap</v>
          </cell>
          <cell r="Y3638" t="str">
            <v>11h00</v>
          </cell>
          <cell r="Z3638" t="str">
            <v>J+1</v>
          </cell>
          <cell r="AA3638">
            <v>0</v>
          </cell>
          <cell r="AB3638" t="str">
            <v>Oui</v>
          </cell>
          <cell r="AC3638" t="str">
            <v>Oui</v>
          </cell>
          <cell r="AD3638">
            <v>1.794</v>
          </cell>
          <cell r="AE3638">
            <v>1.77</v>
          </cell>
        </row>
        <row r="3639">
          <cell r="A3639" t="str">
            <v>FR0013217007</v>
          </cell>
          <cell r="B3639" t="str">
            <v>Varenne Valeur P-EUR</v>
          </cell>
          <cell r="D3639">
            <v>1</v>
          </cell>
          <cell r="E3639" t="str">
            <v>FCP</v>
          </cell>
          <cell r="F3639" t="str">
            <v>Varenne Capital Partners</v>
          </cell>
          <cell r="G3639" t="str">
            <v>Varenne Capital Partners</v>
          </cell>
          <cell r="H3639" t="str">
            <v>EUR</v>
          </cell>
          <cell r="I3639" t="str">
            <v>Pas d'indice de référence</v>
          </cell>
          <cell r="J3639" t="str">
            <v>www.varennecapital.com</v>
          </cell>
          <cell r="K3639" t="str">
            <v>Mixtes EUR Flexible</v>
          </cell>
          <cell r="L3639" t="str">
            <v>Europe Fonds ouverts  - Allocation EUR Flexible - International</v>
          </cell>
          <cell r="M3639" t="str">
            <v>EACA</v>
          </cell>
          <cell r="N3639" t="str">
            <v>EACAB</v>
          </cell>
          <cell r="O3639" t="str">
            <v>Quotidien</v>
          </cell>
          <cell r="P3639" t="str">
            <v>Belgium;Switzerland;Germany;France;</v>
          </cell>
          <cell r="Q3639" t="str">
            <v>Oui</v>
          </cell>
          <cell r="R3639" t="str">
            <v/>
          </cell>
          <cell r="S3639" t="str">
            <v>+ 85 ans</v>
          </cell>
          <cell r="T3639" t="str">
            <v>International</v>
          </cell>
          <cell r="U3639" t="str">
            <v>Global</v>
          </cell>
          <cell r="V3639">
            <v>4</v>
          </cell>
          <cell r="W3639" t="str">
            <v>Non</v>
          </cell>
          <cell r="X3639" t="str">
            <v>Cap</v>
          </cell>
          <cell r="Y3639" t="str">
            <v>11h00</v>
          </cell>
          <cell r="Z3639" t="str">
            <v>J+2</v>
          </cell>
          <cell r="AB3639" t="str">
            <v>Oui</v>
          </cell>
          <cell r="AC3639" t="str">
            <v>Oui</v>
          </cell>
          <cell r="AD3639">
            <v>1.2</v>
          </cell>
          <cell r="AE3639">
            <v>1.18</v>
          </cell>
        </row>
        <row r="3640">
          <cell r="A3640" t="str">
            <v>FR0010242487</v>
          </cell>
          <cell r="B3640" t="str">
            <v>Elite 1818 Secteur Immobilier</v>
          </cell>
          <cell r="D3640">
            <v>0</v>
          </cell>
          <cell r="E3640" t="str">
            <v>FCP</v>
          </cell>
          <cell r="F3640" t="str">
            <v>Véga IM</v>
          </cell>
          <cell r="G3640" t="str">
            <v>Vega Investment Managers</v>
          </cell>
          <cell r="H3640" t="str">
            <v>EUR</v>
          </cell>
          <cell r="I3640" t="str">
            <v>IEIF Europe Continentale TR EUR</v>
          </cell>
          <cell r="J3640" t="str">
            <v>www.vega-im.com</v>
          </cell>
          <cell r="K3640" t="str">
            <v>Secteur Immobilier Europe</v>
          </cell>
          <cell r="L3640" t="str">
            <v>Europe Fonds ouverts  - Immobilier - Indirect Zone Euro</v>
          </cell>
          <cell r="M3640" t="str">
            <v>G0I0</v>
          </cell>
          <cell r="N3640" t="str">
            <v>G0I0B</v>
          </cell>
          <cell r="O3640" t="str">
            <v>Quotidien</v>
          </cell>
          <cell r="P3640" t="str">
            <v>France</v>
          </cell>
          <cell r="Q3640" t="str">
            <v>Non</v>
          </cell>
          <cell r="R3640" t="str">
            <v/>
          </cell>
          <cell r="S3640" t="str">
            <v/>
          </cell>
          <cell r="T3640" t="str">
            <v>Zone Euro</v>
          </cell>
          <cell r="U3640" t="str">
            <v>Euroland</v>
          </cell>
          <cell r="V3640">
            <v>6</v>
          </cell>
          <cell r="W3640" t="str">
            <v>Non</v>
          </cell>
          <cell r="X3640" t="str">
            <v>Cap</v>
          </cell>
          <cell r="Y3640" t="str">
            <v>10h00</v>
          </cell>
          <cell r="Z3640" t="str">
            <v>J+1</v>
          </cell>
          <cell r="AB3640" t="str">
            <v>Non</v>
          </cell>
          <cell r="AC3640" t="str">
            <v>Oui</v>
          </cell>
          <cell r="AD3640">
            <v>1.55</v>
          </cell>
          <cell r="AE3640">
            <v>3.21</v>
          </cell>
        </row>
        <row r="3641">
          <cell r="A3641" t="str">
            <v>FR0013524253</v>
          </cell>
          <cell r="B3641" t="str">
            <v>Polaris Convictions RC</v>
          </cell>
          <cell r="D3641">
            <v>5</v>
          </cell>
          <cell r="E3641" t="str">
            <v>FCP</v>
          </cell>
          <cell r="F3641" t="str">
            <v>Véga IM</v>
          </cell>
          <cell r="G3641" t="str">
            <v>Vega Investment Managers</v>
          </cell>
          <cell r="H3641" t="str">
            <v>EUR</v>
          </cell>
          <cell r="I3641" t="str">
            <v>€STR capitalisé 50% + MSCI EMU 50%</v>
          </cell>
          <cell r="J3641" t="str">
            <v>www.vega-im.com</v>
          </cell>
          <cell r="K3641" t="str">
            <v>Mixtes EUR Flexible</v>
          </cell>
          <cell r="L3641" t="str">
            <v>Europe Fonds ouverts  - Allocation EUR Flexible - International</v>
          </cell>
          <cell r="M3641" t="str">
            <v>EACA</v>
          </cell>
          <cell r="N3641" t="str">
            <v>EACAB</v>
          </cell>
          <cell r="O3641" t="str">
            <v>Quotidien</v>
          </cell>
          <cell r="P3641" t="str">
            <v>France</v>
          </cell>
          <cell r="Q3641" t="str">
            <v>Non</v>
          </cell>
          <cell r="S3641" t="str">
            <v>+ 85 ans</v>
          </cell>
          <cell r="T3641" t="str">
            <v>International</v>
          </cell>
          <cell r="U3641" t="str">
            <v>Global</v>
          </cell>
          <cell r="V3641">
            <v>4</v>
          </cell>
          <cell r="X3641" t="str">
            <v>Cap</v>
          </cell>
          <cell r="Y3641" t="str">
            <v>17h00</v>
          </cell>
          <cell r="Z3641" t="str">
            <v>J+2</v>
          </cell>
          <cell r="AA3641">
            <v>0</v>
          </cell>
          <cell r="AB3641" t="str">
            <v>Non</v>
          </cell>
          <cell r="AC3641" t="str">
            <v>Oui</v>
          </cell>
          <cell r="AD3641">
            <v>1.7</v>
          </cell>
          <cell r="AE3641">
            <v>2.31</v>
          </cell>
        </row>
        <row r="3642">
          <cell r="A3642" t="str">
            <v>FR0013200243</v>
          </cell>
          <cell r="B3642" t="str">
            <v>Vega Alpha Opportunités RC</v>
          </cell>
          <cell r="D3642">
            <v>0</v>
          </cell>
          <cell r="E3642" t="str">
            <v>FCP</v>
          </cell>
          <cell r="F3642" t="str">
            <v>Véga IM</v>
          </cell>
          <cell r="G3642" t="str">
            <v>Vega Investment Managers</v>
          </cell>
          <cell r="H3642" t="str">
            <v>EUR</v>
          </cell>
          <cell r="I3642" t="str">
            <v>Eonia + 1,5%</v>
          </cell>
          <cell r="J3642" t="str">
            <v>www.vega-im.com</v>
          </cell>
          <cell r="K3642" t="str">
            <v>Mixtes EUR Prudents</v>
          </cell>
          <cell r="L3642" t="str">
            <v>Europe Fonds ouverts  - Allocation EUR Prudente</v>
          </cell>
          <cell r="M3642" t="str">
            <v>EAAA</v>
          </cell>
          <cell r="N3642" t="str">
            <v>EAAAB</v>
          </cell>
          <cell r="O3642" t="str">
            <v>Quotidien</v>
          </cell>
          <cell r="Q3642" t="str">
            <v>Oui</v>
          </cell>
          <cell r="R3642" t="str">
            <v/>
          </cell>
          <cell r="S3642" t="str">
            <v>+ 85 ans</v>
          </cell>
          <cell r="T3642" t="str">
            <v>Europe</v>
          </cell>
          <cell r="U3642" t="str">
            <v>Europe</v>
          </cell>
          <cell r="V3642">
            <v>4</v>
          </cell>
          <cell r="X3642" t="str">
            <v>Cap</v>
          </cell>
          <cell r="Y3642" t="str">
            <v>12h00</v>
          </cell>
          <cell r="Z3642" t="str">
            <v>J+1</v>
          </cell>
          <cell r="AB3642" t="str">
            <v>Non</v>
          </cell>
          <cell r="AC3642" t="str">
            <v>Oui</v>
          </cell>
          <cell r="AD3642">
            <v>2</v>
          </cell>
          <cell r="AE3642">
            <v>1.36</v>
          </cell>
        </row>
        <row r="3643">
          <cell r="A3643" t="str">
            <v>FR0010078279</v>
          </cell>
          <cell r="B3643" t="str">
            <v>Vega Court Terme Dynamique R</v>
          </cell>
          <cell r="D3643">
            <v>4</v>
          </cell>
          <cell r="E3643" t="str">
            <v>FCP</v>
          </cell>
          <cell r="F3643" t="str">
            <v>Véga IM</v>
          </cell>
          <cell r="G3643" t="str">
            <v>Vega Investment Managers</v>
          </cell>
          <cell r="H3643" t="str">
            <v>EUR</v>
          </cell>
          <cell r="I3643" t="str">
            <v>Eonia + 50 bps</v>
          </cell>
          <cell r="J3643" t="str">
            <v>www.vega-im.com</v>
          </cell>
          <cell r="K3643" t="str">
            <v>Obligations Diversifiés EUR - Court terme</v>
          </cell>
          <cell r="L3643" t="str">
            <v>Europe Fonds ouverts  - Obligations EUR Très Court Terme</v>
          </cell>
          <cell r="M3643" t="str">
            <v>BBCA</v>
          </cell>
          <cell r="N3643" t="str">
            <v>BBCAB</v>
          </cell>
          <cell r="O3643" t="str">
            <v>Quotidien</v>
          </cell>
          <cell r="P3643" t="str">
            <v>France</v>
          </cell>
          <cell r="Q3643" t="str">
            <v>Non</v>
          </cell>
          <cell r="R3643" t="str">
            <v/>
          </cell>
          <cell r="S3643" t="str">
            <v>+ 85 ans</v>
          </cell>
          <cell r="T3643" t="str">
            <v>Zone Euro</v>
          </cell>
          <cell r="U3643" t="str">
            <v>Euroland</v>
          </cell>
          <cell r="V3643">
            <v>2</v>
          </cell>
          <cell r="W3643" t="str">
            <v>Non</v>
          </cell>
          <cell r="X3643" t="str">
            <v>Cap</v>
          </cell>
          <cell r="Y3643" t="str">
            <v>11h00</v>
          </cell>
          <cell r="Z3643" t="str">
            <v>J+1</v>
          </cell>
          <cell r="AB3643" t="str">
            <v>Non</v>
          </cell>
          <cell r="AC3643" t="str">
            <v>Oui</v>
          </cell>
          <cell r="AD3643">
            <v>0.53800000000000003</v>
          </cell>
          <cell r="AE3643">
            <v>0.55000000000000004</v>
          </cell>
        </row>
        <row r="3644">
          <cell r="A3644" t="str">
            <v>FR0013299047</v>
          </cell>
          <cell r="B3644" t="str">
            <v>Vega Disruption R C EUR</v>
          </cell>
          <cell r="D3644">
            <v>8</v>
          </cell>
          <cell r="E3644" t="str">
            <v>FCP</v>
          </cell>
          <cell r="F3644" t="str">
            <v>Véga IM</v>
          </cell>
          <cell r="G3644" t="str">
            <v>Vega Investment Managers</v>
          </cell>
          <cell r="H3644" t="str">
            <v>EUR</v>
          </cell>
          <cell r="I3644" t="str">
            <v>MSCI World NR EUR</v>
          </cell>
          <cell r="J3644" t="str">
            <v>www.vega-im.com</v>
          </cell>
          <cell r="K3644" t="str">
            <v>Actions International Grandes Capitalisations Croissance</v>
          </cell>
          <cell r="L3644" t="str">
            <v>Europe Fonds ouverts  - Actions Internationales Gdes Cap. Croissance</v>
          </cell>
          <cell r="M3644" t="str">
            <v>FEAE</v>
          </cell>
          <cell r="N3644" t="str">
            <v>FEAEB</v>
          </cell>
          <cell r="O3644" t="str">
            <v>Quotidien</v>
          </cell>
          <cell r="P3644" t="str">
            <v>France</v>
          </cell>
          <cell r="Q3644" t="str">
            <v>Non</v>
          </cell>
          <cell r="R3644" t="str">
            <v/>
          </cell>
          <cell r="S3644" t="str">
            <v/>
          </cell>
          <cell r="T3644" t="str">
            <v>International</v>
          </cell>
          <cell r="U3644" t="str">
            <v>Global</v>
          </cell>
          <cell r="V3644">
            <v>6</v>
          </cell>
          <cell r="W3644" t="str">
            <v>Non</v>
          </cell>
          <cell r="X3644" t="str">
            <v>Cap</v>
          </cell>
          <cell r="Y3644" t="str">
            <v>12h30</v>
          </cell>
          <cell r="Z3644" t="str">
            <v>J+1</v>
          </cell>
          <cell r="AA3644">
            <v>0</v>
          </cell>
          <cell r="AB3644" t="str">
            <v>Non</v>
          </cell>
          <cell r="AC3644" t="str">
            <v>Oui</v>
          </cell>
          <cell r="AD3644">
            <v>2</v>
          </cell>
          <cell r="AE3644">
            <v>2.27</v>
          </cell>
        </row>
        <row r="3645">
          <cell r="A3645" t="str">
            <v>FR0010242461</v>
          </cell>
          <cell r="B3645" t="str">
            <v>Vega Euro Opportunités ISR RC</v>
          </cell>
          <cell r="C3645" t="str">
            <v/>
          </cell>
          <cell r="D3645">
            <v>4</v>
          </cell>
          <cell r="E3645" t="str">
            <v>FCP</v>
          </cell>
          <cell r="F3645" t="str">
            <v>Véga IM</v>
          </cell>
          <cell r="G3645" t="str">
            <v>Vega Investment Managers</v>
          </cell>
          <cell r="H3645" t="str">
            <v>EUR</v>
          </cell>
          <cell r="I3645" t="str">
            <v>MSCI EMU Large Cap NR EUR</v>
          </cell>
          <cell r="J3645" t="str">
            <v>www.vega-im.com</v>
          </cell>
          <cell r="K3645" t="str">
            <v>Actions Zone Euro Grandes Capitalisations</v>
          </cell>
          <cell r="L3645" t="str">
            <v>Europe Fonds ouverts  - Actions Zone Euro Grandes Cap.</v>
          </cell>
          <cell r="M3645" t="str">
            <v>FBAA</v>
          </cell>
          <cell r="N3645" t="str">
            <v>FBAAB</v>
          </cell>
          <cell r="O3645" t="str">
            <v>Quotidien</v>
          </cell>
          <cell r="P3645" t="str">
            <v>France</v>
          </cell>
          <cell r="Q3645" t="str">
            <v>Oui</v>
          </cell>
          <cell r="R3645" t="str">
            <v/>
          </cell>
          <cell r="S3645" t="str">
            <v/>
          </cell>
          <cell r="T3645" t="str">
            <v>Zone Euro</v>
          </cell>
          <cell r="U3645" t="str">
            <v>Euroland</v>
          </cell>
          <cell r="V3645">
            <v>6</v>
          </cell>
          <cell r="W3645" t="str">
            <v>Non</v>
          </cell>
          <cell r="X3645" t="str">
            <v>Cap</v>
          </cell>
          <cell r="Y3645" t="str">
            <v>12h00</v>
          </cell>
          <cell r="Z3645" t="str">
            <v>J+1</v>
          </cell>
          <cell r="AA3645" t="str">
            <v>Label ISR 01/04/2021</v>
          </cell>
          <cell r="AB3645" t="str">
            <v>Oui</v>
          </cell>
          <cell r="AC3645" t="str">
            <v>Oui</v>
          </cell>
          <cell r="AD3645">
            <v>2.15</v>
          </cell>
          <cell r="AE3645">
            <v>2.73</v>
          </cell>
        </row>
        <row r="3646">
          <cell r="A3646" t="str">
            <v>FR0011037894</v>
          </cell>
          <cell r="B3646" t="str">
            <v>Vega Euro Rendement ISR RC</v>
          </cell>
          <cell r="D3646">
            <v>8</v>
          </cell>
          <cell r="E3646" t="str">
            <v>FCP</v>
          </cell>
          <cell r="F3646" t="str">
            <v>Véga IM</v>
          </cell>
          <cell r="G3646" t="str">
            <v>Vega Investment Managers</v>
          </cell>
          <cell r="H3646" t="str">
            <v>EUR</v>
          </cell>
          <cell r="I3646" t="str">
            <v>(Euro Stoxx 50 NR EUR) 15% + ( BBgBarc Euro Agg Treasury 3-5 Yr TR EUR) 42.500% + (BBgBarc Euro Agg Treasury 5-7 Yr TR EUR) 42.500%</v>
          </cell>
          <cell r="J3646" t="str">
            <v>www.vega-im.com</v>
          </cell>
          <cell r="K3646" t="str">
            <v>Mixtes EUR Prudents</v>
          </cell>
          <cell r="L3646" t="str">
            <v>Europe Fonds ouverts  - Allocation EUR Prudente</v>
          </cell>
          <cell r="M3646" t="str">
            <v>EAAA</v>
          </cell>
          <cell r="N3646" t="str">
            <v>EAAAB</v>
          </cell>
          <cell r="O3646" t="str">
            <v>Quotidien</v>
          </cell>
          <cell r="P3646" t="str">
            <v>France</v>
          </cell>
          <cell r="Q3646" t="str">
            <v>Non</v>
          </cell>
          <cell r="R3646" t="str">
            <v/>
          </cell>
          <cell r="S3646" t="str">
            <v>+ 85 ans</v>
          </cell>
          <cell r="T3646" t="str">
            <v>International</v>
          </cell>
          <cell r="U3646" t="str">
            <v>Global</v>
          </cell>
          <cell r="V3646">
            <v>4</v>
          </cell>
          <cell r="W3646" t="str">
            <v>Non</v>
          </cell>
          <cell r="X3646" t="str">
            <v>Cap</v>
          </cell>
          <cell r="Y3646" t="str">
            <v>12h00</v>
          </cell>
          <cell r="Z3646" t="str">
            <v>J+1</v>
          </cell>
          <cell r="AA3646" t="str">
            <v>Label ISR 01/04/2021</v>
          </cell>
          <cell r="AB3646" t="str">
            <v>Oui</v>
          </cell>
          <cell r="AC3646" t="str">
            <v>Oui</v>
          </cell>
          <cell r="AD3646">
            <v>1.2</v>
          </cell>
          <cell r="AE3646">
            <v>1.67</v>
          </cell>
        </row>
        <row r="3647">
          <cell r="A3647" t="str">
            <v>FR0012219848</v>
          </cell>
          <cell r="B3647" t="str">
            <v>Vega Euro Rendement ISR RX</v>
          </cell>
          <cell r="C3647" t="str">
            <v>Retiré de S1818/Nortia 07/2019</v>
          </cell>
          <cell r="D3647">
            <v>1</v>
          </cell>
          <cell r="E3647" t="str">
            <v>FCP</v>
          </cell>
          <cell r="F3647" t="str">
            <v>Véga IM</v>
          </cell>
          <cell r="G3647" t="str">
            <v>Vega Investment Managers</v>
          </cell>
          <cell r="H3647" t="str">
            <v>EUR</v>
          </cell>
          <cell r="I3647" t="str">
            <v>(Euro Stoxx 50 NR EUR) 15% + ( BBgBarc Euro Agg Treasury 3-5 Yr TR EUR) 42.500% + (BBgBarc Euro Agg Treasury 5-7 Yr TR EUR) 42.500%</v>
          </cell>
          <cell r="J3647" t="str">
            <v>www.vega-im.com</v>
          </cell>
          <cell r="K3647" t="str">
            <v>Mixtes EUR Prudents</v>
          </cell>
          <cell r="L3647" t="str">
            <v>Europe Fonds ouverts  - Allocation EUR Prudente</v>
          </cell>
          <cell r="M3647" t="str">
            <v>EAAA</v>
          </cell>
          <cell r="N3647" t="str">
            <v>EAAAB</v>
          </cell>
          <cell r="O3647" t="str">
            <v>Quotidien</v>
          </cell>
          <cell r="P3647" t="str">
            <v>France</v>
          </cell>
          <cell r="Q3647" t="str">
            <v>Non</v>
          </cell>
          <cell r="R3647" t="str">
            <v/>
          </cell>
          <cell r="S3647" t="str">
            <v>+ 85 ans</v>
          </cell>
          <cell r="T3647" t="str">
            <v>International</v>
          </cell>
          <cell r="U3647" t="str">
            <v>Global</v>
          </cell>
          <cell r="V3647">
            <v>4</v>
          </cell>
          <cell r="W3647" t="str">
            <v>Non</v>
          </cell>
          <cell r="X3647" t="str">
            <v>Cap</v>
          </cell>
          <cell r="Y3647" t="str">
            <v>12h00</v>
          </cell>
          <cell r="Z3647" t="str">
            <v>J+1</v>
          </cell>
          <cell r="AA3647" t="str">
            <v>Label ISR 062021</v>
          </cell>
          <cell r="AB3647" t="str">
            <v>Oui</v>
          </cell>
          <cell r="AC3647" t="str">
            <v>Oui</v>
          </cell>
          <cell r="AD3647">
            <v>1.5</v>
          </cell>
          <cell r="AE3647">
            <v>1.97</v>
          </cell>
        </row>
        <row r="3648">
          <cell r="A3648" t="str">
            <v>FR0000444531</v>
          </cell>
          <cell r="B3648" t="str">
            <v>Vega Euro Spread RC</v>
          </cell>
          <cell r="D3648">
            <v>2</v>
          </cell>
          <cell r="E3648" t="str">
            <v>FCP</v>
          </cell>
          <cell r="F3648" t="str">
            <v>Véga IM</v>
          </cell>
          <cell r="G3648" t="str">
            <v>Vega Investment Managers</v>
          </cell>
          <cell r="H3648" t="str">
            <v>EUR</v>
          </cell>
          <cell r="I3648" t="str">
            <v>(BBgBarc Euro Agg Treasury 1-3 Yr TR EUR) 50% + ( BBgBarc Euro Agg Treasury 3-5 Yr TR EUR) 50%</v>
          </cell>
          <cell r="J3648" t="str">
            <v>www.vega-im.com</v>
          </cell>
          <cell r="K3648" t="str">
            <v>Obligations Diversifiées EUR</v>
          </cell>
          <cell r="L3648" t="str">
            <v>Europe Fonds ouverts  - Obligations EUR Diversifiées</v>
          </cell>
          <cell r="M3648" t="str">
            <v>BBDA</v>
          </cell>
          <cell r="N3648" t="str">
            <v>BBDAB</v>
          </cell>
          <cell r="O3648" t="str">
            <v>Quotidien</v>
          </cell>
          <cell r="P3648" t="str">
            <v>France</v>
          </cell>
          <cell r="Q3648" t="str">
            <v>Non</v>
          </cell>
          <cell r="R3648" t="str">
            <v/>
          </cell>
          <cell r="S3648" t="str">
            <v>+ 85 ans</v>
          </cell>
          <cell r="T3648" t="str">
            <v>Zone Euro</v>
          </cell>
          <cell r="U3648" t="str">
            <v>Euroland</v>
          </cell>
          <cell r="V3648">
            <v>3</v>
          </cell>
          <cell r="W3648" t="str">
            <v>Non</v>
          </cell>
          <cell r="X3648" t="str">
            <v>Cap</v>
          </cell>
          <cell r="Y3648" t="str">
            <v>12h00</v>
          </cell>
          <cell r="Z3648" t="str">
            <v>J+1</v>
          </cell>
          <cell r="AB3648" t="str">
            <v>Non</v>
          </cell>
          <cell r="AC3648" t="str">
            <v>Oui</v>
          </cell>
          <cell r="AD3648">
            <v>1</v>
          </cell>
          <cell r="AE3648">
            <v>1</v>
          </cell>
        </row>
        <row r="3649">
          <cell r="A3649" t="str">
            <v>FR0010626796</v>
          </cell>
          <cell r="B3649" t="str">
            <v>Vega Europe Convictions ISR RC</v>
          </cell>
          <cell r="D3649">
            <v>4</v>
          </cell>
          <cell r="E3649" t="str">
            <v>FCP</v>
          </cell>
          <cell r="F3649" t="str">
            <v>Véga IM</v>
          </cell>
          <cell r="G3649" t="str">
            <v>Vega Investment Managers</v>
          </cell>
          <cell r="H3649" t="str">
            <v>EUR</v>
          </cell>
          <cell r="I3649" t="str">
            <v>MSCI Europe NR EUR</v>
          </cell>
          <cell r="J3649" t="str">
            <v>www.vega-im.com</v>
          </cell>
          <cell r="K3649" t="str">
            <v>Actions Europe Grandes Capitalisations Mixte</v>
          </cell>
          <cell r="L3649" t="str">
            <v>Europe Fonds ouverts  - Actions Europe Gdes Cap. Mixte</v>
          </cell>
          <cell r="M3649" t="str">
            <v>FCBB</v>
          </cell>
          <cell r="N3649" t="str">
            <v>FCBBB</v>
          </cell>
          <cell r="O3649" t="str">
            <v>Quotidien</v>
          </cell>
          <cell r="P3649" t="str">
            <v>France</v>
          </cell>
          <cell r="Q3649" t="str">
            <v>Oui</v>
          </cell>
          <cell r="R3649" t="str">
            <v/>
          </cell>
          <cell r="S3649" t="str">
            <v/>
          </cell>
          <cell r="T3649" t="str">
            <v>Europe</v>
          </cell>
          <cell r="U3649" t="str">
            <v>Europe</v>
          </cell>
          <cell r="V3649">
            <v>6</v>
          </cell>
          <cell r="W3649" t="str">
            <v>Non</v>
          </cell>
          <cell r="X3649" t="str">
            <v>Cap</v>
          </cell>
          <cell r="Y3649" t="str">
            <v>12h30</v>
          </cell>
          <cell r="Z3649" t="str">
            <v>J+1</v>
          </cell>
          <cell r="AA3649" t="str">
            <v>Label ISR 01/04/2021</v>
          </cell>
          <cell r="AB3649" t="str">
            <v>Oui</v>
          </cell>
          <cell r="AC3649" t="str">
            <v>Oui</v>
          </cell>
          <cell r="AD3649">
            <v>2</v>
          </cell>
          <cell r="AE3649">
            <v>2.91</v>
          </cell>
        </row>
        <row r="3650">
          <cell r="A3650" t="str">
            <v>FR0007479365</v>
          </cell>
          <cell r="B3650" t="str">
            <v>Vega France Convictions RC</v>
          </cell>
          <cell r="D3650">
            <v>1</v>
          </cell>
          <cell r="E3650" t="str">
            <v>FCP</v>
          </cell>
          <cell r="F3650" t="str">
            <v>Véga IM</v>
          </cell>
          <cell r="G3650" t="str">
            <v>Vega Investment Managers</v>
          </cell>
          <cell r="H3650" t="str">
            <v>EUR</v>
          </cell>
          <cell r="I3650" t="str">
            <v>Euronext Paris CAC 40 NR EUR</v>
          </cell>
          <cell r="J3650" t="str">
            <v>www.vega-im.com</v>
          </cell>
          <cell r="K3650" t="str">
            <v>Actions France Grandes Capitalisations</v>
          </cell>
          <cell r="L3650" t="str">
            <v>Europe Fonds ouverts  - Actions France Grandes Cap.</v>
          </cell>
          <cell r="M3650" t="str">
            <v>FAAA</v>
          </cell>
          <cell r="N3650" t="str">
            <v>FAAAB</v>
          </cell>
          <cell r="O3650" t="str">
            <v>Quotidien</v>
          </cell>
          <cell r="P3650" t="str">
            <v>France</v>
          </cell>
          <cell r="Q3650" t="str">
            <v>Oui</v>
          </cell>
          <cell r="R3650" t="str">
            <v/>
          </cell>
          <cell r="S3650" t="str">
            <v/>
          </cell>
          <cell r="T3650" t="str">
            <v>France</v>
          </cell>
          <cell r="U3650" t="str">
            <v>France</v>
          </cell>
          <cell r="V3650">
            <v>6</v>
          </cell>
          <cell r="W3650" t="str">
            <v>Non</v>
          </cell>
          <cell r="X3650" t="str">
            <v>Cap</v>
          </cell>
          <cell r="Y3650" t="str">
            <v>12h00</v>
          </cell>
          <cell r="Z3650" t="str">
            <v>J+1</v>
          </cell>
          <cell r="AA3650" t="str">
            <v>Label Relance 09/2021</v>
          </cell>
          <cell r="AB3650" t="str">
            <v>Oui</v>
          </cell>
          <cell r="AC3650" t="str">
            <v>Oui</v>
          </cell>
          <cell r="AD3650">
            <v>2</v>
          </cell>
          <cell r="AE3650">
            <v>2.34</v>
          </cell>
        </row>
        <row r="3651">
          <cell r="A3651" t="str">
            <v>FR0010458190</v>
          </cell>
          <cell r="B3651" t="str">
            <v>Vega France Opportunités ISR RC</v>
          </cell>
          <cell r="D3651">
            <v>10</v>
          </cell>
          <cell r="E3651" t="str">
            <v>FCP</v>
          </cell>
          <cell r="F3651" t="str">
            <v>Véga IM</v>
          </cell>
          <cell r="G3651" t="str">
            <v>Vega Investment Managers</v>
          </cell>
          <cell r="H3651" t="str">
            <v>EUR</v>
          </cell>
          <cell r="I3651" t="str">
            <v>Euronext Paris CAC 40 NR EUR</v>
          </cell>
          <cell r="J3651" t="str">
            <v>www.vega-im.com</v>
          </cell>
          <cell r="K3651" t="str">
            <v>Actions France Grandes Capitalisations</v>
          </cell>
          <cell r="L3651" t="str">
            <v>Europe Fonds ouverts  - Actions France Grandes Cap.</v>
          </cell>
          <cell r="M3651" t="str">
            <v>FAAA</v>
          </cell>
          <cell r="N3651" t="str">
            <v>FAAAB</v>
          </cell>
          <cell r="O3651" t="str">
            <v>Quotidien</v>
          </cell>
          <cell r="P3651" t="str">
            <v>France</v>
          </cell>
          <cell r="Q3651" t="str">
            <v>Oui</v>
          </cell>
          <cell r="R3651" t="str">
            <v/>
          </cell>
          <cell r="S3651" t="str">
            <v/>
          </cell>
          <cell r="T3651" t="str">
            <v>France</v>
          </cell>
          <cell r="U3651" t="str">
            <v>France</v>
          </cell>
          <cell r="V3651">
            <v>6</v>
          </cell>
          <cell r="W3651" t="str">
            <v>Non</v>
          </cell>
          <cell r="X3651" t="str">
            <v>Cap</v>
          </cell>
          <cell r="Y3651" t="str">
            <v>12h00</v>
          </cell>
          <cell r="Z3651" t="str">
            <v>J+1</v>
          </cell>
          <cell r="AA3651" t="str">
            <v>Label ISR 062021</v>
          </cell>
          <cell r="AB3651" t="str">
            <v>Non</v>
          </cell>
          <cell r="AC3651" t="str">
            <v>Oui</v>
          </cell>
          <cell r="AD3651">
            <v>2.0499999999999998</v>
          </cell>
          <cell r="AE3651">
            <v>2.77</v>
          </cell>
        </row>
        <row r="3652">
          <cell r="A3652" t="str">
            <v>FR0010295212</v>
          </cell>
          <cell r="B3652" t="str">
            <v>Vega Grande Asie R</v>
          </cell>
          <cell r="D3652">
            <v>1</v>
          </cell>
          <cell r="E3652" t="str">
            <v>FCP</v>
          </cell>
          <cell r="F3652" t="str">
            <v>Véga IM</v>
          </cell>
          <cell r="G3652" t="str">
            <v>Vega Investment Managers</v>
          </cell>
          <cell r="H3652" t="str">
            <v>EUR</v>
          </cell>
          <cell r="I3652" t="str">
            <v>MSCI AC Asia Pacific NR EUR</v>
          </cell>
          <cell r="J3652" t="str">
            <v>www.vega-im.com</v>
          </cell>
          <cell r="K3652" t="str">
            <v>Actions Asie-Pacifique</v>
          </cell>
          <cell r="L3652" t="str">
            <v>Europe Fonds ouverts  - Asia-Pacific Equity</v>
          </cell>
          <cell r="M3652" t="str">
            <v>FM00</v>
          </cell>
          <cell r="N3652" t="str">
            <v>FM00B</v>
          </cell>
          <cell r="O3652" t="str">
            <v>Quotidien</v>
          </cell>
          <cell r="P3652" t="str">
            <v>France</v>
          </cell>
          <cell r="Q3652" t="str">
            <v>Non</v>
          </cell>
          <cell r="R3652" t="str">
            <v/>
          </cell>
          <cell r="S3652" t="str">
            <v/>
          </cell>
          <cell r="T3652" t="str">
            <v>Asie - Pacifique</v>
          </cell>
          <cell r="U3652" t="str">
            <v>Asie Pacifique</v>
          </cell>
          <cell r="V3652">
            <v>6</v>
          </cell>
          <cell r="W3652" t="str">
            <v>Non</v>
          </cell>
          <cell r="X3652" t="str">
            <v>Cap</v>
          </cell>
          <cell r="Y3652" t="str">
            <v>12h30</v>
          </cell>
          <cell r="Z3652" t="str">
            <v>J+1</v>
          </cell>
          <cell r="AB3652" t="str">
            <v>Non</v>
          </cell>
          <cell r="AC3652" t="str">
            <v>Oui</v>
          </cell>
          <cell r="AD3652">
            <v>2.34</v>
          </cell>
          <cell r="AE3652">
            <v>3.37</v>
          </cell>
        </row>
        <row r="3653">
          <cell r="A3653" t="str">
            <v>FR0010289827</v>
          </cell>
          <cell r="B3653" t="str">
            <v>Vega Monde Flexible RC</v>
          </cell>
          <cell r="C3653" t="str">
            <v xml:space="preserve"> Suite au comité opérationnel 11/21 la SDG a choisi de déréférencer ce support de SLSPL et cie  afin d'en référencer un nouveau</v>
          </cell>
          <cell r="D3653">
            <v>3</v>
          </cell>
          <cell r="E3653" t="str">
            <v>FCP</v>
          </cell>
          <cell r="F3653" t="str">
            <v>Véga IM</v>
          </cell>
          <cell r="G3653" t="str">
            <v>Vega Investment Managers</v>
          </cell>
          <cell r="H3653" t="str">
            <v>EUR</v>
          </cell>
          <cell r="I3653" t="str">
            <v>(BBgBarc Euro Agg Treasury 5-7 Yr TR EUR) 50% + ( MSCI World NR EUR) 50%</v>
          </cell>
          <cell r="J3653" t="str">
            <v>www.vega-im.com</v>
          </cell>
          <cell r="K3653" t="str">
            <v>Mixtes EUR Flexible</v>
          </cell>
          <cell r="L3653" t="str">
            <v>Europe Fonds ouverts  - Allocation EUR Flexible - International</v>
          </cell>
          <cell r="M3653" t="str">
            <v>EACA</v>
          </cell>
          <cell r="N3653" t="str">
            <v>EACAB</v>
          </cell>
          <cell r="O3653" t="str">
            <v>Quotidien</v>
          </cell>
          <cell r="P3653" t="str">
            <v>France</v>
          </cell>
          <cell r="Q3653" t="str">
            <v>Non</v>
          </cell>
          <cell r="R3653" t="str">
            <v/>
          </cell>
          <cell r="S3653" t="str">
            <v>+ 85 ans</v>
          </cell>
          <cell r="T3653" t="str">
            <v>International</v>
          </cell>
          <cell r="U3653" t="str">
            <v>Global</v>
          </cell>
          <cell r="V3653">
            <v>4</v>
          </cell>
          <cell r="W3653" t="str">
            <v>Non</v>
          </cell>
          <cell r="X3653" t="str">
            <v>Cap</v>
          </cell>
          <cell r="Y3653" t="str">
            <v>11h00</v>
          </cell>
          <cell r="Z3653" t="str">
            <v>J+1</v>
          </cell>
          <cell r="AA3653">
            <v>0</v>
          </cell>
          <cell r="AB3653" t="str">
            <v>Non</v>
          </cell>
          <cell r="AC3653" t="str">
            <v>Oui</v>
          </cell>
          <cell r="AD3653">
            <v>1.7</v>
          </cell>
          <cell r="AE3653">
            <v>2.2999999999999998</v>
          </cell>
        </row>
        <row r="3654">
          <cell r="A3654" t="str">
            <v>FR0007465083</v>
          </cell>
          <cell r="B3654" t="str">
            <v>Vega Obligations Euro RC</v>
          </cell>
          <cell r="D3654">
            <v>2</v>
          </cell>
          <cell r="E3654" t="str">
            <v>FCP</v>
          </cell>
          <cell r="F3654" t="str">
            <v>Véga IM</v>
          </cell>
          <cell r="G3654" t="str">
            <v>Vega Investment Managers</v>
          </cell>
          <cell r="H3654" t="str">
            <v>EUR</v>
          </cell>
          <cell r="I3654" t="str">
            <v>BBgBarc Euro Agg Treasury TR EUR</v>
          </cell>
          <cell r="J3654" t="str">
            <v>www.vega-im.com</v>
          </cell>
          <cell r="K3654" t="str">
            <v>Obligations Diversifiées EUR</v>
          </cell>
          <cell r="L3654" t="str">
            <v>Europe Fonds ouverts  - Obligations EUR Diversifiées</v>
          </cell>
          <cell r="M3654" t="str">
            <v>BBDA</v>
          </cell>
          <cell r="N3654" t="str">
            <v>BBDAB</v>
          </cell>
          <cell r="O3654" t="str">
            <v>Quotidien</v>
          </cell>
          <cell r="P3654" t="str">
            <v>France</v>
          </cell>
          <cell r="Q3654" t="str">
            <v>Non</v>
          </cell>
          <cell r="R3654" t="str">
            <v/>
          </cell>
          <cell r="S3654" t="str">
            <v>+ 85 ans</v>
          </cell>
          <cell r="T3654" t="str">
            <v>Zone Euro</v>
          </cell>
          <cell r="U3654" t="str">
            <v>Euroland</v>
          </cell>
          <cell r="V3654">
            <v>3</v>
          </cell>
          <cell r="W3654" t="str">
            <v>Non</v>
          </cell>
          <cell r="X3654" t="str">
            <v>Cap</v>
          </cell>
          <cell r="Y3654" t="str">
            <v>16h00</v>
          </cell>
          <cell r="Z3654" t="str">
            <v>J+1</v>
          </cell>
          <cell r="AB3654" t="str">
            <v>Non</v>
          </cell>
          <cell r="AC3654" t="str">
            <v>Oui</v>
          </cell>
          <cell r="AD3654">
            <v>1.0165999999999999</v>
          </cell>
          <cell r="AE3654">
            <v>1.02</v>
          </cell>
        </row>
        <row r="3655">
          <cell r="A3655" t="str">
            <v>FR0007371810</v>
          </cell>
          <cell r="B3655" t="str">
            <v>Vega Patrimoine RC</v>
          </cell>
          <cell r="C3655" t="str">
            <v>Hors liste</v>
          </cell>
          <cell r="D3655">
            <v>3</v>
          </cell>
          <cell r="E3655" t="str">
            <v>FCP</v>
          </cell>
          <cell r="F3655" t="str">
            <v>Véga IM</v>
          </cell>
          <cell r="G3655" t="str">
            <v>Vega Investment Managers</v>
          </cell>
          <cell r="H3655" t="str">
            <v>EUR</v>
          </cell>
          <cell r="I3655" t="str">
            <v>(Euronext Paris CAC 40 NR EUR) 45% + ( Eonia) 25% + (BBgBarc Euro Agg Treasury 5-7 Yr TR EUR) 30%</v>
          </cell>
          <cell r="J3655" t="str">
            <v>www.vega-im.com</v>
          </cell>
          <cell r="K3655" t="str">
            <v>Mixtes EUR Equilibrés</v>
          </cell>
          <cell r="L3655" t="str">
            <v>Europe Fonds ouverts  - Allocation EUR Modérée</v>
          </cell>
          <cell r="M3655" t="str">
            <v>EABA</v>
          </cell>
          <cell r="N3655" t="str">
            <v>EABAB</v>
          </cell>
          <cell r="O3655" t="str">
            <v>Quotidien</v>
          </cell>
          <cell r="P3655" t="str">
            <v>France</v>
          </cell>
          <cell r="Q3655" t="str">
            <v>Non</v>
          </cell>
          <cell r="R3655" t="str">
            <v/>
          </cell>
          <cell r="S3655" t="str">
            <v>+ 85 ans</v>
          </cell>
          <cell r="T3655" t="str">
            <v>France</v>
          </cell>
          <cell r="U3655" t="str">
            <v>France</v>
          </cell>
          <cell r="V3655">
            <v>5</v>
          </cell>
          <cell r="W3655" t="str">
            <v>Non</v>
          </cell>
          <cell r="X3655" t="str">
            <v>Cap</v>
          </cell>
          <cell r="AA3655" t="str">
            <v>Label ISR 01/04/2021</v>
          </cell>
          <cell r="AB3655" t="str">
            <v>Non</v>
          </cell>
          <cell r="AC3655" t="str">
            <v>Oui</v>
          </cell>
          <cell r="AD3655">
            <v>1.6</v>
          </cell>
          <cell r="AE3655">
            <v>2.2200000000000002</v>
          </cell>
        </row>
        <row r="3656">
          <cell r="A3656" t="str">
            <v>FR0012219871</v>
          </cell>
          <cell r="B3656" t="str">
            <v>Vega France Opportunités ISR RX</v>
          </cell>
          <cell r="D3656">
            <v>1</v>
          </cell>
          <cell r="E3656" t="str">
            <v>FCP</v>
          </cell>
          <cell r="F3656" t="str">
            <v>Véga IM</v>
          </cell>
          <cell r="G3656" t="str">
            <v>Vega Investment Managers</v>
          </cell>
          <cell r="H3656" t="str">
            <v>EUR</v>
          </cell>
          <cell r="I3656" t="str">
            <v>Euronext Paris CAC 40 NR EUR</v>
          </cell>
          <cell r="J3656" t="str">
            <v>www.vega-im.com</v>
          </cell>
          <cell r="K3656" t="str">
            <v>Actions France Grandes Capitalisations</v>
          </cell>
          <cell r="L3656" t="str">
            <v>Europe Fonds ouverts  - Actions France Grandes Cap.</v>
          </cell>
          <cell r="M3656" t="str">
            <v>FAAA</v>
          </cell>
          <cell r="N3656" t="str">
            <v>FAAAB</v>
          </cell>
          <cell r="O3656" t="str">
            <v>Quotidien</v>
          </cell>
          <cell r="P3656" t="str">
            <v>France</v>
          </cell>
          <cell r="Q3656" t="str">
            <v>Oui</v>
          </cell>
          <cell r="R3656" t="str">
            <v/>
          </cell>
          <cell r="S3656" t="str">
            <v/>
          </cell>
          <cell r="T3656" t="str">
            <v>France</v>
          </cell>
          <cell r="U3656" t="str">
            <v>France</v>
          </cell>
          <cell r="V3656">
            <v>6</v>
          </cell>
          <cell r="W3656" t="str">
            <v>Non</v>
          </cell>
          <cell r="X3656" t="str">
            <v>Cap</v>
          </cell>
          <cell r="Y3656" t="str">
            <v>12h00</v>
          </cell>
          <cell r="Z3656" t="str">
            <v>J+1</v>
          </cell>
          <cell r="AA3656" t="str">
            <v>Label ISR 062021</v>
          </cell>
          <cell r="AB3656" t="str">
            <v>Non</v>
          </cell>
          <cell r="AC3656" t="str">
            <v>Oui</v>
          </cell>
          <cell r="AD3656">
            <v>2.39</v>
          </cell>
          <cell r="AE3656">
            <v>3.11</v>
          </cell>
        </row>
        <row r="3657">
          <cell r="A3657" t="str">
            <v>FR0010767624</v>
          </cell>
          <cell r="B3657" t="str">
            <v>Vega Grande Amérique R</v>
          </cell>
          <cell r="D3657">
            <v>1</v>
          </cell>
          <cell r="E3657" t="str">
            <v>FCP</v>
          </cell>
          <cell r="F3657" t="str">
            <v>Véga IM</v>
          </cell>
          <cell r="G3657" t="str">
            <v>Vega Investment Managers</v>
          </cell>
          <cell r="H3657" t="str">
            <v>EUR</v>
          </cell>
          <cell r="I3657" t="str">
            <v>S&amp;P 500 TR EUR</v>
          </cell>
          <cell r="J3657" t="str">
            <v>www.vega-im.com</v>
          </cell>
          <cell r="K3657" t="str">
            <v>Actions US Grandes Capitalisations Mixte</v>
          </cell>
          <cell r="L3657" t="str">
            <v>Europe Fonds ouverts  - Actions Etats-Unis Gdes Cap. Mixte</v>
          </cell>
          <cell r="M3657" t="str">
            <v>FFAC</v>
          </cell>
          <cell r="N3657" t="str">
            <v>FFACB</v>
          </cell>
          <cell r="O3657" t="str">
            <v>Quotidien</v>
          </cell>
          <cell r="P3657" t="str">
            <v>France</v>
          </cell>
          <cell r="Q3657" t="str">
            <v>Non</v>
          </cell>
          <cell r="R3657" t="str">
            <v/>
          </cell>
          <cell r="S3657" t="str">
            <v/>
          </cell>
          <cell r="T3657" t="str">
            <v>Amérique du Nord</v>
          </cell>
          <cell r="U3657" t="str">
            <v>États-Unis d'Amérique</v>
          </cell>
          <cell r="V3657">
            <v>6</v>
          </cell>
          <cell r="W3657" t="str">
            <v>Non</v>
          </cell>
          <cell r="X3657" t="str">
            <v>Cap</v>
          </cell>
          <cell r="Y3657" t="str">
            <v>12h30</v>
          </cell>
          <cell r="Z3657" t="str">
            <v>J+1</v>
          </cell>
          <cell r="AB3657" t="str">
            <v>Non</v>
          </cell>
          <cell r="AC3657" t="str">
            <v>Oui</v>
          </cell>
          <cell r="AD3657">
            <v>2.34</v>
          </cell>
          <cell r="AE3657">
            <v>3.2</v>
          </cell>
        </row>
        <row r="3658">
          <cell r="A3658" t="str">
            <v>FR0000993446</v>
          </cell>
          <cell r="B3658" t="str">
            <v>Vega Monde RC EUR</v>
          </cell>
          <cell r="D3658">
            <v>1</v>
          </cell>
          <cell r="E3658" t="str">
            <v>FCP</v>
          </cell>
          <cell r="F3658" t="str">
            <v>Véga IM</v>
          </cell>
          <cell r="G3658" t="str">
            <v>Vega Investment Managers</v>
          </cell>
          <cell r="H3658" t="str">
            <v>EUR</v>
          </cell>
          <cell r="I3658" t="str">
            <v>MSCI ACWI NR EUR</v>
          </cell>
          <cell r="J3658" t="str">
            <v>www.vega-im.com</v>
          </cell>
          <cell r="K3658" t="str">
            <v>Actions International Grandes Capitalisations Mixte</v>
          </cell>
          <cell r="L3658" t="str">
            <v>Europe Fonds ouverts  - Actions Internationales Gdes Cap. Mixte</v>
          </cell>
          <cell r="M3658" t="str">
            <v>FEAD</v>
          </cell>
          <cell r="N3658" t="str">
            <v>FEADB</v>
          </cell>
          <cell r="O3658" t="str">
            <v>Quotidien</v>
          </cell>
          <cell r="P3658" t="str">
            <v>France</v>
          </cell>
          <cell r="Q3658" t="str">
            <v>Non</v>
          </cell>
          <cell r="R3658" t="str">
            <v/>
          </cell>
          <cell r="S3658" t="str">
            <v/>
          </cell>
          <cell r="T3658" t="str">
            <v>International</v>
          </cell>
          <cell r="U3658" t="str">
            <v>Global</v>
          </cell>
          <cell r="V3658">
            <v>6</v>
          </cell>
          <cell r="W3658" t="str">
            <v>Non</v>
          </cell>
          <cell r="X3658" t="str">
            <v>Cap</v>
          </cell>
          <cell r="Y3658" t="str">
            <v>12h30</v>
          </cell>
          <cell r="Z3658" t="str">
            <v>J+1</v>
          </cell>
          <cell r="AB3658" t="str">
            <v>Non</v>
          </cell>
          <cell r="AC3658" t="str">
            <v>Oui</v>
          </cell>
          <cell r="AD3658">
            <v>1.196</v>
          </cell>
          <cell r="AE3658">
            <v>1.99</v>
          </cell>
        </row>
        <row r="3659">
          <cell r="A3659" t="str">
            <v>LU2117454103</v>
          </cell>
          <cell r="B3659" t="str">
            <v>LUCELEN Flexible AB Acc</v>
          </cell>
          <cell r="C3659" t="str">
            <v>Attente prise de contact avec société de gestion (Attente pour Nortia)</v>
          </cell>
          <cell r="D3659">
            <v>0</v>
          </cell>
          <cell r="E3659" t="str">
            <v>SICAV</v>
          </cell>
          <cell r="F3659" t="str">
            <v>Victory Asset Management SA</v>
          </cell>
          <cell r="G3659" t="str">
            <v>Victory Asset Management SA</v>
          </cell>
          <cell r="H3659" t="str">
            <v>EUR</v>
          </cell>
          <cell r="I3659">
            <v>0</v>
          </cell>
          <cell r="J3659" t="str">
            <v>https://www.vam.lu/la-gestion-de-fonds</v>
          </cell>
          <cell r="K3659" t="str">
            <v>Mixtes EUR Flexible</v>
          </cell>
          <cell r="L3659" t="str">
            <v>Europe Fonds ouverts  - Allocation EUR Flexible - International</v>
          </cell>
          <cell r="M3659" t="str">
            <v>EACA</v>
          </cell>
          <cell r="N3659" t="str">
            <v>EACAB</v>
          </cell>
          <cell r="O3659" t="str">
            <v>Quotidien</v>
          </cell>
          <cell r="P3659" t="str">
            <v>France;Luxembourg;</v>
          </cell>
          <cell r="Q3659">
            <v>0</v>
          </cell>
          <cell r="R3659" t="str">
            <v/>
          </cell>
          <cell r="S3659" t="str">
            <v>+ 85 ans</v>
          </cell>
          <cell r="T3659" t="str">
            <v>International</v>
          </cell>
          <cell r="U3659" t="str">
            <v>Global</v>
          </cell>
          <cell r="V3659">
            <v>4</v>
          </cell>
          <cell r="W3659" t="str">
            <v>Non</v>
          </cell>
          <cell r="X3659" t="str">
            <v>Cap</v>
          </cell>
          <cell r="AB3659" t="str">
            <v>Non</v>
          </cell>
          <cell r="AC3659" t="str">
            <v>Oui</v>
          </cell>
          <cell r="AD3659">
            <v>1.8</v>
          </cell>
          <cell r="AE3659">
            <v>1.91</v>
          </cell>
        </row>
        <row r="3660">
          <cell r="A3660" t="str">
            <v>FR0010985945</v>
          </cell>
          <cell r="B3660" t="str">
            <v>Ouessant A</v>
          </cell>
          <cell r="C3660" t="str">
            <v>Refus SLSPL comité de référencement 06/2018 (pas de convention)</v>
          </cell>
          <cell r="D3660">
            <v>0</v>
          </cell>
          <cell r="E3660" t="str">
            <v>FCP</v>
          </cell>
          <cell r="F3660" t="str">
            <v>Vivienne Investissement</v>
          </cell>
          <cell r="G3660" t="str">
            <v>Vivienne Investissement</v>
          </cell>
          <cell r="H3660" t="str">
            <v>EUR</v>
          </cell>
          <cell r="I3660" t="str">
            <v>Eonia</v>
          </cell>
          <cell r="J3660" t="str">
            <v>http://www.vivienne-investissement.com/FR/</v>
          </cell>
          <cell r="K3660" t="str">
            <v>Mixtes EUR Flexible</v>
          </cell>
          <cell r="L3660" t="str">
            <v>Europe Fonds ouverts  - Allocation EUR Flexible - International</v>
          </cell>
          <cell r="M3660" t="str">
            <v>EACA</v>
          </cell>
          <cell r="N3660" t="str">
            <v>EACAB</v>
          </cell>
          <cell r="O3660" t="str">
            <v>Quotidien</v>
          </cell>
          <cell r="P3660" t="str">
            <v>France</v>
          </cell>
          <cell r="Q3660" t="str">
            <v>Non</v>
          </cell>
          <cell r="R3660" t="str">
            <v/>
          </cell>
          <cell r="S3660" t="str">
            <v>+ 85 ans</v>
          </cell>
          <cell r="T3660" t="str">
            <v>International</v>
          </cell>
          <cell r="U3660" t="str">
            <v>Global</v>
          </cell>
          <cell r="V3660">
            <v>4</v>
          </cell>
          <cell r="W3660" t="str">
            <v>Non</v>
          </cell>
          <cell r="X3660" t="str">
            <v>Cap</v>
          </cell>
          <cell r="AB3660" t="str">
            <v>Oui</v>
          </cell>
          <cell r="AC3660" t="str">
            <v>Oui</v>
          </cell>
          <cell r="AD3660">
            <v>1.5</v>
          </cell>
          <cell r="AE3660">
            <v>1.54</v>
          </cell>
        </row>
        <row r="3661">
          <cell r="A3661" t="str">
            <v>FR0011540558</v>
          </cell>
          <cell r="B3661" t="str">
            <v>Ouessant P</v>
          </cell>
          <cell r="C3661" t="str">
            <v>A venir : convention à demander à la société de gestion</v>
          </cell>
          <cell r="D3661">
            <v>4</v>
          </cell>
          <cell r="E3661" t="str">
            <v>FCP</v>
          </cell>
          <cell r="F3661" t="str">
            <v>Vivienne Investissement</v>
          </cell>
          <cell r="G3661" t="str">
            <v>Vivienne Investissement</v>
          </cell>
          <cell r="H3661" t="str">
            <v>EUR</v>
          </cell>
          <cell r="I3661" t="str">
            <v>EONIA Capitalisé Jour TR EUR</v>
          </cell>
          <cell r="J3661" t="str">
            <v>http://www.vivienne-investissement.com/FR/</v>
          </cell>
          <cell r="K3661" t="str">
            <v>Mixtes EUR Flexible</v>
          </cell>
          <cell r="L3661" t="str">
            <v>Europe Fonds ouverts  - Allocation EUR Flexible - International</v>
          </cell>
          <cell r="M3661" t="str">
            <v>EACA</v>
          </cell>
          <cell r="N3661" t="str">
            <v>EACAB</v>
          </cell>
          <cell r="O3661" t="str">
            <v>Quotidien</v>
          </cell>
          <cell r="P3661" t="str">
            <v>France</v>
          </cell>
          <cell r="Q3661" t="str">
            <v>Non</v>
          </cell>
          <cell r="R3661" t="str">
            <v/>
          </cell>
          <cell r="S3661" t="str">
            <v>+ 85 ans</v>
          </cell>
          <cell r="T3661" t="str">
            <v>International</v>
          </cell>
          <cell r="U3661" t="str">
            <v>Global</v>
          </cell>
          <cell r="V3661">
            <v>4</v>
          </cell>
          <cell r="W3661" t="str">
            <v>Non</v>
          </cell>
          <cell r="X3661" t="str">
            <v>Cap</v>
          </cell>
          <cell r="Y3661" t="str">
            <v>12h00</v>
          </cell>
          <cell r="Z3661" t="str">
            <v>J+3</v>
          </cell>
          <cell r="AB3661" t="str">
            <v>Oui</v>
          </cell>
          <cell r="AC3661" t="str">
            <v>Oui</v>
          </cell>
          <cell r="AD3661">
            <v>2.25</v>
          </cell>
          <cell r="AE3661">
            <v>2.2799999999999998</v>
          </cell>
        </row>
        <row r="3662">
          <cell r="A3662" t="str">
            <v>LU0329630130</v>
          </cell>
          <cell r="B3662" t="str">
            <v>Variopartner MIV Global Medtech P2 EUR</v>
          </cell>
          <cell r="D3662">
            <v>1</v>
          </cell>
          <cell r="E3662" t="str">
            <v>SICAV</v>
          </cell>
          <cell r="F3662" t="str">
            <v>Vontobel AM</v>
          </cell>
          <cell r="G3662" t="str">
            <v>Vontobel Asset Management S.A.</v>
          </cell>
          <cell r="H3662" t="str">
            <v>EUR</v>
          </cell>
          <cell r="I3662" t="str">
            <v>MSCI World/HC Equip&amp;Supl NR USD</v>
          </cell>
          <cell r="J3662" t="str">
            <v>https://am.vontobel.com/fr</v>
          </cell>
          <cell r="K3662" t="str">
            <v>Secteur Santé</v>
          </cell>
          <cell r="L3662" t="str">
            <v>Europe Fonds ouverts  - Actions Secteur Santé</v>
          </cell>
          <cell r="M3662" t="str">
            <v>G0P0</v>
          </cell>
          <cell r="N3662" t="str">
            <v>G0P0B</v>
          </cell>
          <cell r="O3662" t="str">
            <v>Quotidien</v>
          </cell>
          <cell r="P3662" t="str">
            <v>Austria;Switzerland;Germany;Spain;France;Italy;Liechtenstein;Luxembourg;</v>
          </cell>
          <cell r="Q3662" t="str">
            <v>Non</v>
          </cell>
          <cell r="R3662" t="str">
            <v/>
          </cell>
          <cell r="S3662" t="str">
            <v/>
          </cell>
          <cell r="T3662" t="str">
            <v>International</v>
          </cell>
          <cell r="U3662" t="str">
            <v>Global</v>
          </cell>
          <cell r="V3662">
            <v>6</v>
          </cell>
          <cell r="W3662" t="str">
            <v>Non</v>
          </cell>
          <cell r="X3662" t="str">
            <v>Cap</v>
          </cell>
          <cell r="Y3662" t="str">
            <v>14h45</v>
          </cell>
          <cell r="Z3662" t="str">
            <v>J+2</v>
          </cell>
          <cell r="AB3662" t="str">
            <v>Non</v>
          </cell>
          <cell r="AC3662" t="str">
            <v>Oui</v>
          </cell>
          <cell r="AD3662">
            <v>1.5</v>
          </cell>
          <cell r="AE3662">
            <v>1.55</v>
          </cell>
        </row>
        <row r="3663">
          <cell r="A3663" t="str">
            <v>LU0368557038</v>
          </cell>
          <cell r="B3663" t="str">
            <v>Vontobel US Equity HI Hdg EUR</v>
          </cell>
          <cell r="D3663">
            <v>2</v>
          </cell>
          <cell r="E3663" t="str">
            <v>SICAV</v>
          </cell>
          <cell r="F3663" t="str">
            <v>Vontobel AM</v>
          </cell>
          <cell r="G3663" t="str">
            <v>Vontobel Asset Management S.A.</v>
          </cell>
          <cell r="H3663" t="str">
            <v>EUR</v>
          </cell>
          <cell r="I3663" t="str">
            <v>S&amp;P 500 TR USD</v>
          </cell>
          <cell r="J3663" t="str">
            <v>https://am.vontobel.com/fr</v>
          </cell>
          <cell r="K3663" t="str">
            <v>Actions autres</v>
          </cell>
          <cell r="L3663" t="str">
            <v>Europe Fonds ouverts  - Autres actions</v>
          </cell>
          <cell r="M3663" t="str">
            <v>FTZZ</v>
          </cell>
          <cell r="N3663" t="str">
            <v>FTZZB</v>
          </cell>
          <cell r="O3663" t="str">
            <v>Quotidien</v>
          </cell>
          <cell r="P3663" t="str">
            <v>Austria;Switzerland;Germany;Finland;France;United Kingdom;Italy;Liechtenstein;Luxembourg;Netherlands;Norway;Sweden;</v>
          </cell>
          <cell r="Q3663" t="str">
            <v>Non</v>
          </cell>
          <cell r="R3663" t="str">
            <v/>
          </cell>
          <cell r="S3663" t="str">
            <v/>
          </cell>
          <cell r="T3663" t="str">
            <v>Amérique du Nord</v>
          </cell>
          <cell r="U3663" t="str">
            <v>États-Unis d'Amérique</v>
          </cell>
          <cell r="V3663">
            <v>6</v>
          </cell>
          <cell r="W3663" t="str">
            <v>Non</v>
          </cell>
          <cell r="X3663" t="str">
            <v>Cap</v>
          </cell>
          <cell r="Y3663" t="str">
            <v>15h45</v>
          </cell>
          <cell r="Z3663" t="str">
            <v>J+3</v>
          </cell>
          <cell r="AB3663" t="str">
            <v>Non</v>
          </cell>
          <cell r="AC3663" t="str">
            <v>Oui</v>
          </cell>
          <cell r="AD3663">
            <v>0.82499999999999996</v>
          </cell>
          <cell r="AE3663">
            <v>1.03</v>
          </cell>
        </row>
        <row r="3664">
          <cell r="A3664" t="str">
            <v>LU0218912151</v>
          </cell>
          <cell r="B3664" t="str">
            <v>Vontobel US Equity H Hdg EUR</v>
          </cell>
          <cell r="D3664">
            <v>3</v>
          </cell>
          <cell r="E3664" t="str">
            <v>SICAV</v>
          </cell>
          <cell r="F3664" t="str">
            <v>Vontobel AM</v>
          </cell>
          <cell r="G3664" t="str">
            <v>Vontobel Asset Management S.A.</v>
          </cell>
          <cell r="H3664" t="str">
            <v>EUR</v>
          </cell>
          <cell r="I3664" t="str">
            <v>S&amp;P 500 TR USD</v>
          </cell>
          <cell r="J3664" t="str">
            <v>https://am.vontobel.com/fr</v>
          </cell>
          <cell r="K3664" t="str">
            <v>Actions autres</v>
          </cell>
          <cell r="L3664" t="str">
            <v>Europe Fonds ouverts  - Autres actions</v>
          </cell>
          <cell r="M3664" t="str">
            <v>FTZZ</v>
          </cell>
          <cell r="N3664" t="str">
            <v>FTZZB</v>
          </cell>
          <cell r="O3664" t="str">
            <v>Quotidien</v>
          </cell>
          <cell r="P3664" t="str">
            <v>Austria;Switzerland;Germany;Spain;Finland;France;United Kingdom;Italy;Liechtenstein;Luxembourg;Netherlands;Norway;Sweden;</v>
          </cell>
          <cell r="Q3664" t="str">
            <v>Non</v>
          </cell>
          <cell r="R3664" t="str">
            <v/>
          </cell>
          <cell r="S3664" t="str">
            <v/>
          </cell>
          <cell r="T3664" t="str">
            <v>Amérique du Nord</v>
          </cell>
          <cell r="U3664" t="str">
            <v>États-Unis d'Amérique</v>
          </cell>
          <cell r="V3664">
            <v>6</v>
          </cell>
          <cell r="W3664" t="str">
            <v>Non</v>
          </cell>
          <cell r="X3664" t="str">
            <v>Cap</v>
          </cell>
          <cell r="Y3664" t="str">
            <v>15h45</v>
          </cell>
          <cell r="Z3664" t="str">
            <v>J+3</v>
          </cell>
          <cell r="AB3664" t="str">
            <v>Non</v>
          </cell>
          <cell r="AC3664" t="str">
            <v>Oui</v>
          </cell>
          <cell r="AD3664">
            <v>1.65</v>
          </cell>
          <cell r="AE3664">
            <v>2.0299999999999998</v>
          </cell>
        </row>
        <row r="3665">
          <cell r="A3665" t="str">
            <v>LI0037728396</v>
          </cell>
          <cell r="B3665" t="str">
            <v>CS Money Market Fund CHF B</v>
          </cell>
          <cell r="C3665" t="str">
            <v>LI0037728396</v>
          </cell>
          <cell r="D3665">
            <v>0</v>
          </cell>
          <cell r="E3665" t="str">
            <v>SICAV</v>
          </cell>
          <cell r="F3665" t="str">
            <v>VP Finance Gestion</v>
          </cell>
          <cell r="G3665" t="str">
            <v>VP Fund Solutions (Liechtenstein) AG</v>
          </cell>
          <cell r="H3665" t="str">
            <v>CHF</v>
          </cell>
          <cell r="I3665" t="str">
            <v>FTSE CHF EuroDep 3 Mon CHF</v>
          </cell>
          <cell r="J3665" t="str">
            <v>https://vpfundsolutions.vpbank.com/</v>
          </cell>
          <cell r="K3665" t="str">
            <v>Monétaire Devises</v>
          </cell>
          <cell r="L3665" t="str">
            <v>Europe Fonds ouverts  - Monétaires CHF</v>
          </cell>
          <cell r="M3665" t="str">
            <v>A0CC</v>
          </cell>
          <cell r="N3665" t="str">
            <v>A0CCB</v>
          </cell>
          <cell r="O3665" t="str">
            <v>Quotidien</v>
          </cell>
          <cell r="P3665" t="str">
            <v>Austria;Switzerland;Germany;Spain;France;Italy;Liechtenstein;Luxembourg;Netherlands;</v>
          </cell>
          <cell r="Q3665">
            <v>0</v>
          </cell>
          <cell r="R3665" t="str">
            <v/>
          </cell>
          <cell r="S3665" t="str">
            <v>+ 85 ans</v>
          </cell>
          <cell r="T3665" t="str">
            <v>Europe</v>
          </cell>
          <cell r="U3665" t="str">
            <v>Suisse</v>
          </cell>
          <cell r="V3665">
            <v>1</v>
          </cell>
          <cell r="W3665" t="str">
            <v>Non</v>
          </cell>
          <cell r="X3665" t="str">
            <v>Cap</v>
          </cell>
          <cell r="AB3665" t="str">
            <v>Non</v>
          </cell>
          <cell r="AC3665" t="str">
            <v>Oui</v>
          </cell>
          <cell r="AD3665">
            <v>0.5</v>
          </cell>
          <cell r="AE3665">
            <v>0.2</v>
          </cell>
        </row>
        <row r="3666">
          <cell r="A3666" t="str">
            <v>LU0502882342</v>
          </cell>
          <cell r="B3666" t="str">
            <v>US Value Equity Strategy Sub-Fund B</v>
          </cell>
          <cell r="D3666">
            <v>1</v>
          </cell>
          <cell r="E3666" t="str">
            <v>SICAV</v>
          </cell>
          <cell r="F3666" t="str">
            <v>Waystone Management Company (Lux) S.A.</v>
          </cell>
          <cell r="G3666" t="str">
            <v>Waystone Management Company (Lux) S.A.</v>
          </cell>
          <cell r="H3666" t="str">
            <v>USD</v>
          </cell>
          <cell r="I3666" t="str">
            <v>S&amp;P 500 TR USD</v>
          </cell>
          <cell r="J3666" t="str">
            <v>https://www.waystone.com/</v>
          </cell>
          <cell r="K3666" t="str">
            <v>Actions US Grandes Capitalisations Mixte</v>
          </cell>
          <cell r="L3666" t="str">
            <v>Europe Fonds ouverts  - Actions Etats-Unis Flex Cap</v>
          </cell>
          <cell r="M3666" t="str">
            <v>FFAC</v>
          </cell>
          <cell r="N3666" t="str">
            <v>FFACB</v>
          </cell>
          <cell r="O3666" t="str">
            <v>Quotidien</v>
          </cell>
          <cell r="P3666" t="str">
            <v>Austria;Switzerland;Luxembourg;</v>
          </cell>
          <cell r="Q3666" t="str">
            <v>Non</v>
          </cell>
          <cell r="R3666" t="str">
            <v>non résident</v>
          </cell>
          <cell r="S3666" t="str">
            <v/>
          </cell>
          <cell r="T3666" t="str">
            <v>Amérique du Nord</v>
          </cell>
          <cell r="U3666" t="str">
            <v>États-Unis d'Amérique</v>
          </cell>
          <cell r="V3666">
            <v>7</v>
          </cell>
          <cell r="W3666" t="str">
            <v>Non</v>
          </cell>
          <cell r="X3666" t="str">
            <v>Cap</v>
          </cell>
          <cell r="Y3666" t="str">
            <v>14h00 J-1</v>
          </cell>
          <cell r="Z3666" t="str">
            <v>J+3</v>
          </cell>
          <cell r="AB3666" t="str">
            <v>Non</v>
          </cell>
          <cell r="AC3666" t="str">
            <v>Oui</v>
          </cell>
          <cell r="AD3666">
            <v>1.25</v>
          </cell>
          <cell r="AE3666">
            <v>1.38</v>
          </cell>
        </row>
        <row r="3667">
          <cell r="A3667" t="str">
            <v>LU1273499837</v>
          </cell>
          <cell r="B3667" t="str">
            <v>US Value Equity Strategy Sub-Fund W</v>
          </cell>
          <cell r="D3667">
            <v>0</v>
          </cell>
          <cell r="E3667" t="str">
            <v>SICAV</v>
          </cell>
          <cell r="F3667" t="str">
            <v>Waystone Management Company (Lux) S.A.</v>
          </cell>
          <cell r="G3667" t="str">
            <v>Waystone Management Company (Lux) S.A.</v>
          </cell>
          <cell r="H3667" t="str">
            <v>USD</v>
          </cell>
          <cell r="I3667" t="str">
            <v>S&amp;P 500 TR USD</v>
          </cell>
          <cell r="J3667" t="str">
            <v>https://www.waystone.com/</v>
          </cell>
          <cell r="K3667" t="str">
            <v>Actions US Grandes Capitalisations Mixte</v>
          </cell>
          <cell r="L3667" t="str">
            <v>Europe Fonds ouverts  - Actions Etats-Unis Flex Cap</v>
          </cell>
          <cell r="M3667" t="str">
            <v>FFAC</v>
          </cell>
          <cell r="N3667" t="str">
            <v>FFACB</v>
          </cell>
          <cell r="O3667" t="str">
            <v>Quotidien</v>
          </cell>
          <cell r="P3667" t="str">
            <v>Switzerland;Luxembourg;</v>
          </cell>
          <cell r="Q3667" t="str">
            <v>Non</v>
          </cell>
          <cell r="R3667" t="str">
            <v>non résident</v>
          </cell>
          <cell r="S3667" t="str">
            <v/>
          </cell>
          <cell r="T3667" t="str">
            <v>Amérique du Nord</v>
          </cell>
          <cell r="U3667" t="str">
            <v>États-Unis d'Amérique</v>
          </cell>
          <cell r="V3667">
            <v>7</v>
          </cell>
          <cell r="W3667" t="str">
            <v>Non</v>
          </cell>
          <cell r="X3667" t="str">
            <v>Cap</v>
          </cell>
          <cell r="Y3667" t="str">
            <v>14h00 J-1</v>
          </cell>
          <cell r="Z3667" t="str">
            <v>J+3</v>
          </cell>
          <cell r="AB3667" t="str">
            <v>Non</v>
          </cell>
          <cell r="AC3667" t="str">
            <v>Oui</v>
          </cell>
          <cell r="AD3667">
            <v>0.9</v>
          </cell>
          <cell r="AE3667">
            <v>0.88</v>
          </cell>
        </row>
        <row r="3668">
          <cell r="A3668" t="str">
            <v>LU0228771274</v>
          </cell>
          <cell r="B3668" t="str">
            <v>Pareturn Best Selection B R Cap</v>
          </cell>
          <cell r="C3668" t="str">
            <v>opération impliquant un délai de préavis pour le passage d’ordre de 2 jours, VL hebdo</v>
          </cell>
          <cell r="D3668">
            <v>1</v>
          </cell>
          <cell r="E3668" t="str">
            <v>SICAV (2)</v>
          </cell>
          <cell r="F3668" t="str">
            <v>Waystone Management Company (Lux) S.A.</v>
          </cell>
          <cell r="G3668" t="str">
            <v>Waystone Management Company (Lux) S.A.</v>
          </cell>
          <cell r="H3668" t="str">
            <v>EUR</v>
          </cell>
          <cell r="I3668" t="str">
            <v>Pas d'indice de référence</v>
          </cell>
          <cell r="J3668" t="str">
            <v>https://www.waystone.com/</v>
          </cell>
          <cell r="K3668" t="str">
            <v>Mixtes EUR Equilibrés</v>
          </cell>
          <cell r="L3668" t="str">
            <v>Europe Fonds ouverts  - Allocation EUR Modérée - International</v>
          </cell>
          <cell r="M3668" t="str">
            <v>EABA</v>
          </cell>
          <cell r="N3668" t="str">
            <v>EABAB</v>
          </cell>
          <cell r="O3668" t="str">
            <v>Hebdomadaire</v>
          </cell>
          <cell r="P3668" t="str">
            <v>France;Luxembourg;</v>
          </cell>
          <cell r="Q3668" t="str">
            <v>Non</v>
          </cell>
          <cell r="R3668" t="str">
            <v/>
          </cell>
          <cell r="S3668" t="str">
            <v>+ 85 ans</v>
          </cell>
          <cell r="T3668" t="str">
            <v>International</v>
          </cell>
          <cell r="U3668" t="str">
            <v>Global</v>
          </cell>
          <cell r="V3668">
            <v>4</v>
          </cell>
          <cell r="W3668" t="str">
            <v>Non</v>
          </cell>
          <cell r="X3668" t="str">
            <v>Cap</v>
          </cell>
          <cell r="Y3668" t="str">
            <v>09h00 J-1</v>
          </cell>
          <cell r="Z3668" t="str">
            <v>J+5</v>
          </cell>
          <cell r="AB3668" t="str">
            <v>Non</v>
          </cell>
          <cell r="AC3668" t="str">
            <v>Oui</v>
          </cell>
          <cell r="AD3668">
            <v>1.5</v>
          </cell>
          <cell r="AE3668">
            <v>2.79</v>
          </cell>
        </row>
        <row r="3669">
          <cell r="A3669" t="str">
            <v>LU1697917083</v>
          </cell>
          <cell r="B3669" t="str">
            <v>FFG Global Flexible Sustainable R Acc</v>
          </cell>
          <cell r="C3669" t="str">
            <v>Attendre convention de rétrocessions avant d'ajouter à l'offre SLSPL et Cie</v>
          </cell>
          <cell r="D3669">
            <v>5</v>
          </cell>
          <cell r="E3669" t="str">
            <v>SICAV</v>
          </cell>
          <cell r="F3669" t="str">
            <v>Waystone Management Company (Lux) S.A.</v>
          </cell>
          <cell r="G3669" t="str">
            <v>Waystone Management Company (Lux) S.A.</v>
          </cell>
          <cell r="H3669" t="str">
            <v>EUR</v>
          </cell>
          <cell r="I3669" t="str">
            <v>Pas d'iindice de référence</v>
          </cell>
          <cell r="J3669" t="str">
            <v>https://www.waystone.com/</v>
          </cell>
          <cell r="K3669" t="str">
            <v>Mixtes EUR Flexible</v>
          </cell>
          <cell r="L3669" t="str">
            <v>Europe Fonds ouverts  - Allocation EUR Flexible - International</v>
          </cell>
          <cell r="M3669" t="str">
            <v>EACA</v>
          </cell>
          <cell r="N3669" t="str">
            <v>EACAB</v>
          </cell>
          <cell r="O3669" t="str">
            <v>Quotidien</v>
          </cell>
          <cell r="P3669" t="str">
            <v>Belgique;Espagne;Luxembourg;</v>
          </cell>
          <cell r="Q3669">
            <v>0</v>
          </cell>
          <cell r="R3669" t="str">
            <v/>
          </cell>
          <cell r="S3669" t="str">
            <v>+ 85 ans</v>
          </cell>
          <cell r="T3669" t="str">
            <v>International</v>
          </cell>
          <cell r="U3669" t="str">
            <v>Global</v>
          </cell>
          <cell r="V3669">
            <v>4</v>
          </cell>
          <cell r="W3669" t="str">
            <v>Non</v>
          </cell>
          <cell r="X3669" t="str">
            <v>Cap</v>
          </cell>
          <cell r="Y3669" t="str">
            <v>14h00</v>
          </cell>
          <cell r="Z3669" t="str">
            <v>J+3</v>
          </cell>
          <cell r="AB3669" t="str">
            <v>Oui</v>
          </cell>
          <cell r="AC3669" t="str">
            <v>Oui</v>
          </cell>
          <cell r="AD3669">
            <v>1.3</v>
          </cell>
          <cell r="AE3669">
            <v>1.53</v>
          </cell>
        </row>
        <row r="3670">
          <cell r="A3670" t="str">
            <v>IE00B8BPMF80</v>
          </cell>
          <cell r="B3670" t="str">
            <v>Wellington Strategic Eurp Eq EUR D Ac</v>
          </cell>
          <cell r="D3670">
            <v>1</v>
          </cell>
          <cell r="E3670" t="str">
            <v>SICAV</v>
          </cell>
          <cell r="F3670" t="str">
            <v>Wellington Management Company</v>
          </cell>
          <cell r="G3670" t="str">
            <v>Wellington Luxembourg S.à r.l.</v>
          </cell>
          <cell r="H3670" t="str">
            <v>EUR</v>
          </cell>
          <cell r="I3670" t="str">
            <v>MSCI Europe NR EUR</v>
          </cell>
          <cell r="J3670" t="str">
            <v>http://www.wellingtonfunds.com</v>
          </cell>
          <cell r="K3670" t="str">
            <v>Actions Europe Grandes Capitalisations Croissance</v>
          </cell>
          <cell r="L3670" t="str">
            <v>Europe Fonds ouverts  - Actions Europe Gdes Cap. Croissance</v>
          </cell>
          <cell r="M3670" t="str">
            <v>FCBC</v>
          </cell>
          <cell r="N3670" t="str">
            <v>FCBCB</v>
          </cell>
          <cell r="O3670" t="str">
            <v>Quotidien</v>
          </cell>
          <cell r="P3670" t="str">
            <v>Austria;Belgium;Switzerland;Germany;Denmark;Spain;Finland;France;United Kingdom;Italy;Luxembourg;Netherlands;Norway;Sweden;</v>
          </cell>
          <cell r="Q3670" t="str">
            <v>Non</v>
          </cell>
          <cell r="R3670" t="str">
            <v/>
          </cell>
          <cell r="S3670" t="str">
            <v/>
          </cell>
          <cell r="T3670" t="str">
            <v>Europe</v>
          </cell>
          <cell r="U3670" t="str">
            <v>Europe</v>
          </cell>
          <cell r="V3670">
            <v>6</v>
          </cell>
          <cell r="W3670" t="str">
            <v>Non</v>
          </cell>
          <cell r="X3670" t="str">
            <v>Cap</v>
          </cell>
          <cell r="Y3670" t="str">
            <v>14h00</v>
          </cell>
          <cell r="Z3670" t="str">
            <v>J+3</v>
          </cell>
          <cell r="AB3670" t="str">
            <v>Non</v>
          </cell>
          <cell r="AC3670" t="str">
            <v>Oui</v>
          </cell>
          <cell r="AD3670">
            <v>0.7</v>
          </cell>
          <cell r="AE3670">
            <v>1.69</v>
          </cell>
        </row>
        <row r="3671">
          <cell r="A3671" t="str">
            <v>FR0010291187</v>
          </cell>
          <cell r="B3671" t="str">
            <v>Apprécio E (EUR)</v>
          </cell>
          <cell r="D3671">
            <v>7</v>
          </cell>
          <cell r="E3671" t="str">
            <v>FCP</v>
          </cell>
          <cell r="F3671" t="str">
            <v>WiseAM</v>
          </cell>
          <cell r="G3671" t="str">
            <v>WiseAM</v>
          </cell>
          <cell r="H3671" t="str">
            <v>EUR</v>
          </cell>
          <cell r="I3671" t="str">
            <v>(FTSE MTS Ex-CNO Etrix TR EUR) 33% + ( Eonia) 33% + (MSCI World GR EUR) 34%</v>
          </cell>
          <cell r="J3671" t="str">
            <v>www.wiseam.fr</v>
          </cell>
          <cell r="K3671" t="str">
            <v>Mixtes EUR Flexible</v>
          </cell>
          <cell r="L3671" t="str">
            <v>Europe Fonds ouverts  - Allocation EUR Flexible</v>
          </cell>
          <cell r="M3671" t="str">
            <v>EACA</v>
          </cell>
          <cell r="N3671" t="str">
            <v>EACAB</v>
          </cell>
          <cell r="O3671" t="str">
            <v>Quotidien</v>
          </cell>
          <cell r="P3671" t="str">
            <v>France</v>
          </cell>
          <cell r="Q3671" t="str">
            <v>Non</v>
          </cell>
          <cell r="R3671" t="str">
            <v/>
          </cell>
          <cell r="S3671" t="str">
            <v>+ 85 ans</v>
          </cell>
          <cell r="T3671" t="str">
            <v>International</v>
          </cell>
          <cell r="U3671" t="str">
            <v>Global</v>
          </cell>
          <cell r="V3671">
            <v>4</v>
          </cell>
          <cell r="W3671" t="str">
            <v>Non</v>
          </cell>
          <cell r="X3671" t="str">
            <v>Cap</v>
          </cell>
          <cell r="Y3671" t="str">
            <v>11h00</v>
          </cell>
          <cell r="Z3671" t="str">
            <v>Cut Off: 11h00  Val:J+2? DE:4%</v>
          </cell>
          <cell r="AA3671">
            <v>0</v>
          </cell>
          <cell r="AB3671" t="str">
            <v>Non</v>
          </cell>
          <cell r="AC3671" t="str">
            <v>Oui</v>
          </cell>
          <cell r="AD3671">
            <v>1.7</v>
          </cell>
          <cell r="AE3671">
            <v>2.86</v>
          </cell>
        </row>
        <row r="3672">
          <cell r="A3672" t="str">
            <v>FR0013197472</v>
          </cell>
          <cell r="B3672" t="str">
            <v>Capital Long Terme C</v>
          </cell>
          <cell r="D3672">
            <v>5</v>
          </cell>
          <cell r="E3672" t="str">
            <v>FCP</v>
          </cell>
          <cell r="F3672" t="str">
            <v>WiseAM</v>
          </cell>
          <cell r="G3672" t="str">
            <v>WiseAM</v>
          </cell>
          <cell r="H3672" t="str">
            <v>EUR</v>
          </cell>
          <cell r="I3672" t="str">
            <v>(EFFAS Euro Government 3-5 Yrs) 50% + ( MSCI World NR EUR) 50%</v>
          </cell>
          <cell r="J3672" t="str">
            <v>www.wiseam.fr</v>
          </cell>
          <cell r="K3672" t="str">
            <v>Mixtes EUR Flexible</v>
          </cell>
          <cell r="L3672" t="str">
            <v>Europe Fonds ouverts  - Allocation EUR Flexible - International</v>
          </cell>
          <cell r="M3672" t="str">
            <v>EACA</v>
          </cell>
          <cell r="N3672" t="str">
            <v>EACAB</v>
          </cell>
          <cell r="O3672" t="str">
            <v>Quotidien</v>
          </cell>
          <cell r="Q3672" t="str">
            <v>Non</v>
          </cell>
          <cell r="R3672" t="str">
            <v/>
          </cell>
          <cell r="S3672" t="str">
            <v>+ 85 ans</v>
          </cell>
          <cell r="T3672" t="str">
            <v>International</v>
          </cell>
          <cell r="U3672" t="str">
            <v>Global</v>
          </cell>
          <cell r="V3672">
            <v>4</v>
          </cell>
          <cell r="X3672" t="str">
            <v>Cap</v>
          </cell>
          <cell r="Y3672" t="str">
            <v>11h00</v>
          </cell>
          <cell r="Z3672" t="str">
            <v>J+2</v>
          </cell>
          <cell r="AA3672">
            <v>0</v>
          </cell>
          <cell r="AB3672" t="str">
            <v>Non</v>
          </cell>
          <cell r="AC3672" t="str">
            <v>Oui</v>
          </cell>
          <cell r="AD3672">
            <v>1.7</v>
          </cell>
          <cell r="AE3672">
            <v>1.98</v>
          </cell>
        </row>
        <row r="3673">
          <cell r="A3673" t="str">
            <v>FR0013436664</v>
          </cell>
          <cell r="B3673" t="str">
            <v>Wise World ISR</v>
          </cell>
          <cell r="D3673">
            <v>7</v>
          </cell>
          <cell r="E3673" t="str">
            <v>FCP</v>
          </cell>
          <cell r="F3673" t="str">
            <v>WiseAM</v>
          </cell>
          <cell r="G3673" t="str">
            <v>WiseAM</v>
          </cell>
          <cell r="H3673" t="str">
            <v>EUR</v>
          </cell>
          <cell r="I3673" t="str">
            <v>MSCI World ESG Leaders NR EUR</v>
          </cell>
          <cell r="J3673" t="str">
            <v>www.wiseam.fr</v>
          </cell>
          <cell r="K3673" t="str">
            <v>Actions International Grandes Capitalisations Mixte</v>
          </cell>
          <cell r="L3673" t="str">
            <v>Europe Fonds ouverts  - Actions Internationales Gdes Cap. Mixte</v>
          </cell>
          <cell r="M3673" t="str">
            <v>FEAD</v>
          </cell>
          <cell r="N3673" t="str">
            <v>FEADB</v>
          </cell>
          <cell r="O3673" t="str">
            <v>Quotidien</v>
          </cell>
          <cell r="P3673" t="str">
            <v>France</v>
          </cell>
          <cell r="Q3673" t="str">
            <v>Non</v>
          </cell>
          <cell r="R3673" t="str">
            <v/>
          </cell>
          <cell r="S3673" t="str">
            <v/>
          </cell>
          <cell r="T3673" t="str">
            <v>International</v>
          </cell>
          <cell r="U3673" t="str">
            <v>Global</v>
          </cell>
          <cell r="V3673">
            <v>6</v>
          </cell>
          <cell r="W3673" t="str">
            <v>Non</v>
          </cell>
          <cell r="X3673" t="str">
            <v>Cap</v>
          </cell>
          <cell r="Y3673" t="str">
            <v>11h00</v>
          </cell>
          <cell r="Z3673" t="str">
            <v>J+2</v>
          </cell>
          <cell r="AA3673">
            <v>0</v>
          </cell>
          <cell r="AB3673" t="str">
            <v>Oui</v>
          </cell>
          <cell r="AC3673" t="str">
            <v>Oui</v>
          </cell>
          <cell r="AD3673">
            <v>2</v>
          </cell>
          <cell r="AE3673">
            <v>2.31</v>
          </cell>
        </row>
        <row r="3674">
          <cell r="A3674" t="str">
            <v>FR0013281193</v>
          </cell>
          <cell r="B3674" t="str">
            <v>Wise3</v>
          </cell>
          <cell r="D3674">
            <v>7</v>
          </cell>
          <cell r="E3674" t="str">
            <v>FCP</v>
          </cell>
          <cell r="F3674" t="str">
            <v>WiseAM</v>
          </cell>
          <cell r="G3674" t="str">
            <v>WiseAM</v>
          </cell>
          <cell r="H3674" t="str">
            <v>EUR</v>
          </cell>
          <cell r="I3674" t="str">
            <v>(Eonia) 80% + ( MSCI World GR EUR) 20%</v>
          </cell>
          <cell r="J3674" t="str">
            <v>www.wiseam.fr</v>
          </cell>
          <cell r="K3674" t="str">
            <v>Mixtes EUR Flexible</v>
          </cell>
          <cell r="L3674" t="str">
            <v>Europe Fonds ouverts  - Allocation EUR Flexible - International</v>
          </cell>
          <cell r="M3674" t="str">
            <v>EACA</v>
          </cell>
          <cell r="N3674" t="str">
            <v>EACAB</v>
          </cell>
          <cell r="O3674" t="str">
            <v>Quotidien</v>
          </cell>
          <cell r="P3674" t="str">
            <v>France</v>
          </cell>
          <cell r="Q3674" t="str">
            <v>Non</v>
          </cell>
          <cell r="R3674" t="str">
            <v/>
          </cell>
          <cell r="S3674" t="str">
            <v>+ 85 ans</v>
          </cell>
          <cell r="T3674" t="str">
            <v>International</v>
          </cell>
          <cell r="U3674" t="str">
            <v>Global</v>
          </cell>
          <cell r="V3674">
            <v>4</v>
          </cell>
          <cell r="W3674" t="str">
            <v>Non</v>
          </cell>
          <cell r="X3674" t="str">
            <v>Cap</v>
          </cell>
          <cell r="Y3674" t="str">
            <v>11h00</v>
          </cell>
          <cell r="Z3674" t="str">
            <v>J+2</v>
          </cell>
          <cell r="AA3674">
            <v>0</v>
          </cell>
          <cell r="AB3674" t="str">
            <v>Non</v>
          </cell>
          <cell r="AC3674" t="str">
            <v>Oui</v>
          </cell>
          <cell r="AD3674">
            <v>1.4</v>
          </cell>
          <cell r="AE3674">
            <v>2.2599999999999998</v>
          </cell>
        </row>
        <row r="3675">
          <cell r="A3675" t="str">
            <v>FR0010588335</v>
          </cell>
          <cell r="B3675" t="str">
            <v>Wise4</v>
          </cell>
          <cell r="D3675">
            <v>7</v>
          </cell>
          <cell r="E3675" t="str">
            <v>FCP</v>
          </cell>
          <cell r="F3675" t="str">
            <v>WiseAM</v>
          </cell>
          <cell r="G3675" t="str">
            <v>WiseAM</v>
          </cell>
          <cell r="H3675" t="str">
            <v>EUR</v>
          </cell>
          <cell r="I3675" t="str">
            <v>(Eonia) 50% + ( MSCI World GR EUR) 50%</v>
          </cell>
          <cell r="J3675" t="str">
            <v>www.wiseam.fr</v>
          </cell>
          <cell r="K3675" t="str">
            <v>Mixtes EUR Flexible</v>
          </cell>
          <cell r="L3675" t="str">
            <v>Europe Fonds ouverts  - Allocation EUR Flexible - International</v>
          </cell>
          <cell r="M3675" t="str">
            <v>EACA</v>
          </cell>
          <cell r="N3675" t="str">
            <v>EACAB</v>
          </cell>
          <cell r="O3675" t="str">
            <v>Quotidien</v>
          </cell>
          <cell r="P3675" t="str">
            <v>France</v>
          </cell>
          <cell r="Q3675" t="str">
            <v>Non</v>
          </cell>
          <cell r="R3675" t="str">
            <v/>
          </cell>
          <cell r="S3675" t="str">
            <v>+ 85 ans</v>
          </cell>
          <cell r="T3675" t="str">
            <v>Europe</v>
          </cell>
          <cell r="U3675" t="str">
            <v>Europe</v>
          </cell>
          <cell r="V3675">
            <v>4</v>
          </cell>
          <cell r="W3675" t="str">
            <v>Non</v>
          </cell>
          <cell r="X3675" t="str">
            <v>Cap</v>
          </cell>
          <cell r="Y3675" t="str">
            <v>11h00 J-1</v>
          </cell>
          <cell r="Z3675" t="str">
            <v>J+1</v>
          </cell>
          <cell r="AA3675">
            <v>0</v>
          </cell>
          <cell r="AB3675" t="str">
            <v>Non</v>
          </cell>
          <cell r="AC3675" t="str">
            <v>Oui</v>
          </cell>
          <cell r="AD3675">
            <v>1.6</v>
          </cell>
          <cell r="AE3675">
            <v>2.64</v>
          </cell>
        </row>
        <row r="3676">
          <cell r="A3676" t="str">
            <v>FR0013281201</v>
          </cell>
          <cell r="B3676" t="str">
            <v>Wise5</v>
          </cell>
          <cell r="D3676">
            <v>7</v>
          </cell>
          <cell r="E3676" t="str">
            <v>FCP</v>
          </cell>
          <cell r="F3676" t="str">
            <v>WiseAM</v>
          </cell>
          <cell r="G3676" t="str">
            <v>WiseAM</v>
          </cell>
          <cell r="H3676" t="str">
            <v>EUR</v>
          </cell>
          <cell r="I3676" t="str">
            <v>Pas d'indice de référence</v>
          </cell>
          <cell r="J3676" t="str">
            <v>www.wiseam.fr</v>
          </cell>
          <cell r="K3676" t="str">
            <v>Mixtes EUR Flexible</v>
          </cell>
          <cell r="L3676" t="str">
            <v>Europe Fonds ouverts  - Allocation EUR Flexible - International</v>
          </cell>
          <cell r="M3676" t="str">
            <v>EACA</v>
          </cell>
          <cell r="N3676" t="str">
            <v>EACAB</v>
          </cell>
          <cell r="O3676" t="str">
            <v>Quotidien</v>
          </cell>
          <cell r="Q3676" t="str">
            <v>Non</v>
          </cell>
          <cell r="R3676" t="str">
            <v/>
          </cell>
          <cell r="S3676" t="str">
            <v>+ 85 ans</v>
          </cell>
          <cell r="T3676" t="str">
            <v>International</v>
          </cell>
          <cell r="U3676" t="str">
            <v>Global</v>
          </cell>
          <cell r="V3676">
            <v>5</v>
          </cell>
          <cell r="X3676" t="str">
            <v>Cap</v>
          </cell>
          <cell r="Y3676" t="str">
            <v>11h00</v>
          </cell>
          <cell r="Z3676" t="str">
            <v>J+2</v>
          </cell>
          <cell r="AA3676">
            <v>0</v>
          </cell>
          <cell r="AB3676" t="str">
            <v>Non</v>
          </cell>
          <cell r="AC3676" t="str">
            <v>Oui</v>
          </cell>
          <cell r="AD3676">
            <v>1.8</v>
          </cell>
          <cell r="AE3676">
            <v>2.77</v>
          </cell>
        </row>
        <row r="3677">
          <cell r="A3677" t="str">
            <v>FR0013282357</v>
          </cell>
          <cell r="B3677" t="str">
            <v>Wise5PEA</v>
          </cell>
          <cell r="D3677">
            <v>7</v>
          </cell>
          <cell r="E3677" t="str">
            <v>FCP</v>
          </cell>
          <cell r="F3677" t="str">
            <v>WiseAM</v>
          </cell>
          <cell r="G3677" t="str">
            <v>WiseAM</v>
          </cell>
          <cell r="H3677" t="str">
            <v>EUR</v>
          </cell>
          <cell r="I3677" t="str">
            <v>(Stoxx Europe 600 GR EUR) 80% + ( Eonia) 20%</v>
          </cell>
          <cell r="J3677" t="str">
            <v>www.wiseam.fr</v>
          </cell>
          <cell r="K3677" t="str">
            <v>Mixtes EUR Flexible</v>
          </cell>
          <cell r="L3677" t="str">
            <v>Europe Fonds ouverts  - Allocation EUR Flexible</v>
          </cell>
          <cell r="M3677" t="str">
            <v>EACA</v>
          </cell>
          <cell r="N3677" t="str">
            <v>EACAB</v>
          </cell>
          <cell r="O3677" t="str">
            <v>Quotidien</v>
          </cell>
          <cell r="P3677" t="str">
            <v>France</v>
          </cell>
          <cell r="Q3677" t="str">
            <v>Oui</v>
          </cell>
          <cell r="R3677" t="str">
            <v/>
          </cell>
          <cell r="S3677" t="str">
            <v>+ 85 ans</v>
          </cell>
          <cell r="T3677" t="str">
            <v>Europe</v>
          </cell>
          <cell r="U3677" t="str">
            <v>Europe</v>
          </cell>
          <cell r="V3677">
            <v>5</v>
          </cell>
          <cell r="W3677" t="str">
            <v>Non</v>
          </cell>
          <cell r="X3677" t="str">
            <v>Cap</v>
          </cell>
          <cell r="Y3677" t="str">
            <v>11h00</v>
          </cell>
          <cell r="Z3677" t="str">
            <v>J+2</v>
          </cell>
          <cell r="AA3677">
            <v>0</v>
          </cell>
          <cell r="AB3677" t="str">
            <v>Non</v>
          </cell>
          <cell r="AC3677" t="str">
            <v>Oui</v>
          </cell>
          <cell r="AD3677">
            <v>1.8</v>
          </cell>
          <cell r="AE3677">
            <v>2.85</v>
          </cell>
        </row>
        <row r="3678">
          <cell r="A3678" t="str">
            <v>FR0007025291</v>
          </cell>
          <cell r="B3678" t="str">
            <v>WF Actions Europe P</v>
          </cell>
          <cell r="C3678" t="str">
            <v>Liste dédiée</v>
          </cell>
          <cell r="D3678">
            <v>1</v>
          </cell>
          <cell r="E3678" t="str">
            <v>FCP</v>
          </cell>
          <cell r="F3678" t="str">
            <v>Wormser Frères Gestion</v>
          </cell>
          <cell r="G3678" t="str">
            <v>Wormser Frères Gestion</v>
          </cell>
          <cell r="H3678" t="str">
            <v>EUR</v>
          </cell>
          <cell r="I3678" t="str">
            <v>Euro Stoxx 50 NR EUR</v>
          </cell>
          <cell r="J3678" t="str">
            <v>www.wormsergestion.com</v>
          </cell>
          <cell r="K3678" t="str">
            <v>Actions Zone Euro Grandes Capitalisations</v>
          </cell>
          <cell r="L3678" t="str">
            <v>Europe Fonds ouverts  - Actions Zone Euro Grandes Cap.</v>
          </cell>
          <cell r="M3678" t="str">
            <v>FBAA</v>
          </cell>
          <cell r="N3678" t="str">
            <v>FBAAB</v>
          </cell>
          <cell r="O3678" t="str">
            <v>Quotidien</v>
          </cell>
          <cell r="P3678" t="str">
            <v>France</v>
          </cell>
          <cell r="Q3678" t="str">
            <v>Oui</v>
          </cell>
          <cell r="R3678" t="str">
            <v/>
          </cell>
          <cell r="S3678" t="str">
            <v/>
          </cell>
          <cell r="T3678" t="str">
            <v>Zone Euro</v>
          </cell>
          <cell r="U3678" t="str">
            <v>Euroland</v>
          </cell>
          <cell r="V3678">
            <v>6</v>
          </cell>
          <cell r="W3678" t="str">
            <v>Non</v>
          </cell>
          <cell r="X3678" t="str">
            <v>Cap</v>
          </cell>
          <cell r="Y3678" t="str">
            <v>12h00</v>
          </cell>
          <cell r="Z3678" t="str">
            <v>J+1</v>
          </cell>
          <cell r="AB3678" t="str">
            <v>Non</v>
          </cell>
          <cell r="AC3678" t="str">
            <v>Oui</v>
          </cell>
          <cell r="AD3678">
            <v>2.9</v>
          </cell>
          <cell r="AE3678">
            <v>3.31</v>
          </cell>
        </row>
        <row r="3679">
          <cell r="A3679" t="str">
            <v>FR0007000963</v>
          </cell>
          <cell r="B3679" t="str">
            <v>WF Patrimoine P</v>
          </cell>
          <cell r="C3679" t="str">
            <v>Liste dédiée</v>
          </cell>
          <cell r="D3679">
            <v>1</v>
          </cell>
          <cell r="E3679" t="str">
            <v>FCP</v>
          </cell>
          <cell r="F3679" t="str">
            <v>Wormser Frères Gestion</v>
          </cell>
          <cell r="G3679" t="str">
            <v>Wormser Frères Gestion</v>
          </cell>
          <cell r="H3679" t="str">
            <v>EUR</v>
          </cell>
          <cell r="I3679" t="str">
            <v>Eonia</v>
          </cell>
          <cell r="J3679" t="str">
            <v>www.wormsergestion.com</v>
          </cell>
          <cell r="K3679" t="str">
            <v>Mixtes EUR Prudents</v>
          </cell>
          <cell r="L3679" t="str">
            <v>Europe Fonds ouverts  - Allocation EUR Prudente</v>
          </cell>
          <cell r="M3679" t="str">
            <v>EAAA</v>
          </cell>
          <cell r="N3679" t="str">
            <v>EAAAB</v>
          </cell>
          <cell r="O3679" t="str">
            <v>Quotidien</v>
          </cell>
          <cell r="P3679" t="str">
            <v>France</v>
          </cell>
          <cell r="Q3679" t="str">
            <v>Non</v>
          </cell>
          <cell r="R3679" t="str">
            <v/>
          </cell>
          <cell r="S3679" t="str">
            <v>+ 85 ans</v>
          </cell>
          <cell r="T3679" t="str">
            <v>International</v>
          </cell>
          <cell r="U3679" t="str">
            <v>Global</v>
          </cell>
          <cell r="V3679">
            <v>3</v>
          </cell>
          <cell r="W3679" t="str">
            <v>Non</v>
          </cell>
          <cell r="X3679" t="str">
            <v>Cap</v>
          </cell>
          <cell r="Y3679" t="str">
            <v>12h00</v>
          </cell>
          <cell r="Z3679" t="str">
            <v>J+1</v>
          </cell>
          <cell r="AB3679" t="str">
            <v>Non</v>
          </cell>
          <cell r="AC3679" t="str">
            <v>Oui</v>
          </cell>
          <cell r="AD3679">
            <v>1.1000000000000001</v>
          </cell>
          <cell r="AE3679">
            <v>1.21</v>
          </cell>
        </row>
        <row r="3680">
          <cell r="A3680" t="str">
            <v>FR0007385141</v>
          </cell>
          <cell r="B3680" t="str">
            <v>WF Valeurs Internationales P</v>
          </cell>
          <cell r="C3680" t="str">
            <v>Liste dédiée</v>
          </cell>
          <cell r="D3680">
            <v>1</v>
          </cell>
          <cell r="E3680" t="str">
            <v>FCP</v>
          </cell>
          <cell r="F3680" t="str">
            <v>Wormser Frères Gestion</v>
          </cell>
          <cell r="G3680" t="str">
            <v>Wormser Frères Gestion</v>
          </cell>
          <cell r="H3680" t="str">
            <v>EUR</v>
          </cell>
          <cell r="I3680" t="str">
            <v>MSCI World NR EUR</v>
          </cell>
          <cell r="J3680" t="str">
            <v>www.wormsergestion.com</v>
          </cell>
          <cell r="K3680" t="str">
            <v>Actions International Grandes Capitalisations Croissance</v>
          </cell>
          <cell r="L3680" t="str">
            <v>Europe Fonds ouverts  - Actions Internationales Gdes Cap. Croissance</v>
          </cell>
          <cell r="M3680" t="str">
            <v>FEAE</v>
          </cell>
          <cell r="N3680" t="str">
            <v>FEAEB</v>
          </cell>
          <cell r="O3680" t="str">
            <v>Quotidien</v>
          </cell>
          <cell r="P3680" t="str">
            <v>France</v>
          </cell>
          <cell r="Q3680" t="str">
            <v>Non</v>
          </cell>
          <cell r="R3680" t="str">
            <v/>
          </cell>
          <cell r="S3680" t="str">
            <v/>
          </cell>
          <cell r="T3680" t="str">
            <v>International</v>
          </cell>
          <cell r="U3680" t="str">
            <v>Global</v>
          </cell>
          <cell r="V3680">
            <v>6</v>
          </cell>
          <cell r="W3680" t="str">
            <v>Non</v>
          </cell>
          <cell r="X3680" t="str">
            <v>Cap</v>
          </cell>
          <cell r="Y3680" t="str">
            <v>12h00</v>
          </cell>
          <cell r="Z3680" t="str">
            <v>J+1</v>
          </cell>
          <cell r="AB3680" t="str">
            <v>Non</v>
          </cell>
          <cell r="AC3680" t="str">
            <v>Oui</v>
          </cell>
          <cell r="AD3680">
            <v>2.2999999999999998</v>
          </cell>
          <cell r="AE3680">
            <v>2.5499999999999998</v>
          </cell>
        </row>
        <row r="3681">
          <cell r="A3681" t="str">
            <v>LU0911809878</v>
          </cell>
          <cell r="B3681" t="str">
            <v>Memnon European PEA I EUR Acc</v>
          </cell>
          <cell r="D3681">
            <v>1</v>
          </cell>
          <cell r="E3681" t="str">
            <v>SICAV</v>
          </cell>
          <cell r="F3681" t="str">
            <v>Zadig Gestion</v>
          </cell>
          <cell r="G3681" t="str">
            <v>Zadig Gestion (Luxembourg) S.A.</v>
          </cell>
          <cell r="H3681" t="str">
            <v>EUR</v>
          </cell>
          <cell r="I3681" t="str">
            <v>MSCI Europe Ex UK NR EUR</v>
          </cell>
          <cell r="J3681" t="str">
            <v>www.zadig.lu</v>
          </cell>
          <cell r="K3681" t="str">
            <v>Actions Europe Toutes Capitalisations</v>
          </cell>
          <cell r="L3681" t="str">
            <v>Europe Fonds ouverts  - Actions Europe Flex Cap</v>
          </cell>
          <cell r="M3681" t="str">
            <v>FCCC</v>
          </cell>
          <cell r="N3681" t="str">
            <v>FCCCB</v>
          </cell>
          <cell r="O3681" t="str">
            <v>Quotidien</v>
          </cell>
          <cell r="P3681" t="str">
            <v>Switzerland;France;Luxembourg;</v>
          </cell>
          <cell r="Q3681" t="str">
            <v>Oui</v>
          </cell>
          <cell r="R3681" t="str">
            <v/>
          </cell>
          <cell r="S3681" t="str">
            <v/>
          </cell>
          <cell r="T3681" t="str">
            <v>Europe</v>
          </cell>
          <cell r="U3681" t="str">
            <v>Europe ex UK</v>
          </cell>
          <cell r="V3681">
            <v>6</v>
          </cell>
          <cell r="W3681" t="str">
            <v>Non</v>
          </cell>
          <cell r="X3681" t="str">
            <v>Cap</v>
          </cell>
          <cell r="Y3681" t="str">
            <v>15h00 J-1</v>
          </cell>
          <cell r="Z3681" t="str">
            <v>J+3</v>
          </cell>
          <cell r="AB3681" t="str">
            <v>Non</v>
          </cell>
          <cell r="AC3681" t="str">
            <v>Oui</v>
          </cell>
          <cell r="AD3681">
            <v>1.25</v>
          </cell>
          <cell r="AE3681">
            <v>1.42</v>
          </cell>
        </row>
        <row r="3682">
          <cell r="A3682" t="str">
            <v>LU0911809795</v>
          </cell>
          <cell r="B3682" t="str">
            <v>Memnon European PEA R EUR Acc</v>
          </cell>
          <cell r="C3682" t="str">
            <v>Uniquement en ARE</v>
          </cell>
          <cell r="D3682">
            <v>1</v>
          </cell>
          <cell r="E3682" t="str">
            <v>SICAV</v>
          </cell>
          <cell r="F3682" t="str">
            <v>Zadig Gestion</v>
          </cell>
          <cell r="G3682" t="str">
            <v>Zadig Gestion (Luxembourg) S.A.</v>
          </cell>
          <cell r="H3682" t="str">
            <v>EUR</v>
          </cell>
          <cell r="I3682" t="str">
            <v>MSCI Europe Ex UK NR EUR</v>
          </cell>
          <cell r="J3682" t="str">
            <v>www.zadig.lu</v>
          </cell>
          <cell r="K3682" t="str">
            <v>Actions Europe Toutes Capitalisations</v>
          </cell>
          <cell r="L3682" t="str">
            <v>Europe Fonds ouverts  - Actions Europe Flex Cap</v>
          </cell>
          <cell r="M3682" t="str">
            <v>FCCC</v>
          </cell>
          <cell r="N3682" t="str">
            <v>FCCCB</v>
          </cell>
          <cell r="O3682" t="str">
            <v>Quotidien</v>
          </cell>
          <cell r="P3682" t="str">
            <v>Luxembourg</v>
          </cell>
          <cell r="Q3682" t="str">
            <v>Oui</v>
          </cell>
          <cell r="R3682" t="str">
            <v/>
          </cell>
          <cell r="S3682" t="str">
            <v/>
          </cell>
          <cell r="T3682" t="str">
            <v>Europe</v>
          </cell>
          <cell r="U3682" t="str">
            <v>Europe ex UK</v>
          </cell>
          <cell r="V3682">
            <v>6</v>
          </cell>
          <cell r="W3682" t="str">
            <v>Non</v>
          </cell>
          <cell r="X3682" t="str">
            <v>Cap</v>
          </cell>
          <cell r="Y3682" t="str">
            <v>15h00 J-1</v>
          </cell>
          <cell r="Z3682" t="str">
            <v>J+3</v>
          </cell>
          <cell r="AB3682" t="str">
            <v>Non</v>
          </cell>
          <cell r="AC3682" t="str">
            <v>Oui</v>
          </cell>
          <cell r="AD3682">
            <v>1.75</v>
          </cell>
          <cell r="AE3682">
            <v>1.97</v>
          </cell>
        </row>
        <row r="3683">
          <cell r="A3683" t="str">
            <v>LU1266865796</v>
          </cell>
          <cell r="B3683" t="str">
            <v>B &amp; G Long Term Value R EUR</v>
          </cell>
          <cell r="C3683" t="str">
            <v>Absorption du support FR0011001049 BG Long Term Value R le 07/01/2022</v>
          </cell>
          <cell r="D3683">
            <v>0</v>
          </cell>
          <cell r="E3683" t="str">
            <v>SICAV</v>
          </cell>
          <cell r="F3683" t="str">
            <v>Boussard &amp; Gavaudan Gestion</v>
          </cell>
          <cell r="G3683" t="str">
            <v>Boussard &amp; Gavaudan Gestion SAS</v>
          </cell>
          <cell r="H3683" t="str">
            <v>EUR</v>
          </cell>
          <cell r="I3683" t="str">
            <v>Pas d'indice de référence</v>
          </cell>
          <cell r="J3683" t="str">
            <v>www.boussard-gavaudan.com</v>
          </cell>
          <cell r="K3683" t="str">
            <v>Actions Europe Grandes Capitalisations Valeur</v>
          </cell>
          <cell r="L3683" t="str">
            <v>Europe Fonds ouverts  - Actions Europe Gdes Cap. Value</v>
          </cell>
          <cell r="M3683" t="str">
            <v>FCBA</v>
          </cell>
          <cell r="N3683" t="str">
            <v>FCBAB</v>
          </cell>
          <cell r="O3683" t="str">
            <v>Quotidien</v>
          </cell>
          <cell r="P3683" t="str">
            <v>Belgique;Allemagne;Espagne;France;Royaume-Uni;Italie;Luxembourg;Pays-Bas;Suède;</v>
          </cell>
          <cell r="Q3683">
            <v>0</v>
          </cell>
          <cell r="R3683" t="str">
            <v/>
          </cell>
          <cell r="S3683" t="str">
            <v/>
          </cell>
          <cell r="T3683" t="str">
            <v>Europe</v>
          </cell>
          <cell r="U3683" t="str">
            <v>Europe</v>
          </cell>
          <cell r="V3683">
            <v>6</v>
          </cell>
          <cell r="W3683" t="str">
            <v>Non</v>
          </cell>
          <cell r="X3683" t="str">
            <v>Cap</v>
          </cell>
          <cell r="Y3683" t="str">
            <v>10h00</v>
          </cell>
          <cell r="Z3683" t="str">
            <v>J+2</v>
          </cell>
          <cell r="AB3683" t="str">
            <v>Non</v>
          </cell>
          <cell r="AC3683" t="str">
            <v>Oui</v>
          </cell>
          <cell r="AD3683">
            <v>2</v>
          </cell>
          <cell r="AE3683">
            <v>2.75</v>
          </cell>
        </row>
        <row r="3684">
          <cell r="A3684" t="str">
            <v>LU1266865283</v>
          </cell>
          <cell r="B3684" t="str">
            <v>B &amp; G Long Term Value P EURO</v>
          </cell>
          <cell r="C3684" t="str">
            <v>Absorption du support FR0013311834 BG Long Term Value P le 03/01/2022</v>
          </cell>
          <cell r="D3684">
            <v>0</v>
          </cell>
          <cell r="E3684" t="str">
            <v>SICAV</v>
          </cell>
          <cell r="F3684" t="str">
            <v>Boussard &amp; Gavaudan Gestion</v>
          </cell>
          <cell r="G3684" t="str">
            <v>Boussard &amp; Gavaudan Gestion SAS</v>
          </cell>
          <cell r="H3684" t="str">
            <v>EUR</v>
          </cell>
          <cell r="I3684" t="str">
            <v>Pas d'indice de référence</v>
          </cell>
          <cell r="J3684" t="str">
            <v>www.boussard-gavaudan.com</v>
          </cell>
          <cell r="K3684" t="str">
            <v>Actions Europe Grandes Capitalisations Valeur</v>
          </cell>
          <cell r="L3684" t="str">
            <v>Europe Fonds ouverts  - Actions Europe Gdes Cap. Value</v>
          </cell>
          <cell r="M3684" t="str">
            <v>FCBA</v>
          </cell>
          <cell r="N3684" t="str">
            <v>FCBAB</v>
          </cell>
          <cell r="O3684" t="str">
            <v>Tous les jours</v>
          </cell>
          <cell r="P3684" t="str">
            <v>Allemagne;Espagne;France;Royaume-Uni;Italie;Luxembourg;Pays-Bas;Suède;</v>
          </cell>
          <cell r="Q3684">
            <v>0</v>
          </cell>
          <cell r="R3684" t="str">
            <v/>
          </cell>
          <cell r="S3684" t="str">
            <v/>
          </cell>
          <cell r="T3684" t="str">
            <v>Europe</v>
          </cell>
          <cell r="U3684" t="str">
            <v>Europe</v>
          </cell>
          <cell r="V3684">
            <v>6</v>
          </cell>
          <cell r="W3684" t="str">
            <v>Non</v>
          </cell>
          <cell r="X3684" t="str">
            <v>Cap</v>
          </cell>
          <cell r="Y3684" t="str">
            <v>10h00</v>
          </cell>
          <cell r="Z3684" t="str">
            <v>J+2</v>
          </cell>
          <cell r="AB3684" t="str">
            <v>Non</v>
          </cell>
          <cell r="AC3684" t="str">
            <v>Oui</v>
          </cell>
          <cell r="AD3684">
            <v>1.5</v>
          </cell>
          <cell r="AE3684">
            <v>1.56</v>
          </cell>
        </row>
        <row r="3685">
          <cell r="A3685" t="str">
            <v>LU2411726511</v>
          </cell>
          <cell r="B3685" t="str">
            <v>B &amp; G Long Term Value Z EUR</v>
          </cell>
          <cell r="C3685" t="str">
            <v>Abosrption du support FR0010137646 BG Long Term Value Z le 03/01/2022</v>
          </cell>
          <cell r="D3685">
            <v>7</v>
          </cell>
          <cell r="E3685" t="str">
            <v>SICAV</v>
          </cell>
          <cell r="F3685" t="str">
            <v>Boussard &amp; Gavaudan Gestion</v>
          </cell>
          <cell r="G3685" t="str">
            <v>Boussard &amp; Gavaudan Gestion SAS</v>
          </cell>
          <cell r="H3685" t="str">
            <v>EUR</v>
          </cell>
          <cell r="I3685" t="str">
            <v>Pas d'indice de référence</v>
          </cell>
          <cell r="J3685" t="str">
            <v>www.boussard-gavaudan.com</v>
          </cell>
          <cell r="K3685" t="str">
            <v>Actions Europe Grandes Capitalisations Valeur</v>
          </cell>
          <cell r="L3685" t="str">
            <v>Europe Fonds ouverts  - Actions Europe Gdes Cap. Value</v>
          </cell>
          <cell r="M3685" t="str">
            <v>FCBA</v>
          </cell>
          <cell r="N3685" t="str">
            <v>FCBAB</v>
          </cell>
          <cell r="O3685" t="str">
            <v>Tous les jours</v>
          </cell>
          <cell r="P3685" t="str">
            <v>Luxembourg</v>
          </cell>
          <cell r="Q3685">
            <v>0</v>
          </cell>
          <cell r="R3685" t="str">
            <v/>
          </cell>
          <cell r="S3685" t="str">
            <v/>
          </cell>
          <cell r="T3685" t="str">
            <v>Europe</v>
          </cell>
          <cell r="U3685" t="str">
            <v>Europe</v>
          </cell>
          <cell r="V3685">
            <v>6</v>
          </cell>
          <cell r="W3685" t="str">
            <v>Non</v>
          </cell>
          <cell r="X3685" t="str">
            <v>Cap</v>
          </cell>
          <cell r="Y3685" t="str">
            <v>10h00</v>
          </cell>
          <cell r="Z3685" t="str">
            <v>J+2</v>
          </cell>
          <cell r="AB3685" t="str">
            <v>Non</v>
          </cell>
          <cell r="AC3685" t="str">
            <v>Oui</v>
          </cell>
          <cell r="AD3685">
            <v>2</v>
          </cell>
          <cell r="AE3685">
            <v>2.75</v>
          </cell>
        </row>
        <row r="3686">
          <cell r="A3686" t="str">
            <v>BE0058652646</v>
          </cell>
          <cell r="B3686" t="str">
            <v>DPAM INVEST B Equities World Sust B Cap</v>
          </cell>
          <cell r="C3686" t="str">
            <v>Quand la valeur sera créée par la banque, activer le fonds dans KLIFE (pas besoin d'ajouter dans liste KLIFE car pour ARE SLEPL)</v>
          </cell>
          <cell r="D3686">
            <v>1</v>
          </cell>
          <cell r="E3686" t="str">
            <v>SICAV</v>
          </cell>
          <cell r="F3686" t="str">
            <v>Degroof Petercam AM</v>
          </cell>
          <cell r="G3686" t="str">
            <v>Degroof Petercam Asset Management S.A.</v>
          </cell>
          <cell r="H3686" t="str">
            <v>EUR</v>
          </cell>
          <cell r="I3686" t="str">
            <v>MSCI AC World NR</v>
          </cell>
          <cell r="J3686" t="str">
            <v>https://funds.degroofpetercam.com/</v>
          </cell>
          <cell r="K3686" t="str">
            <v>Actions International Grandes Capitalisations Mixte</v>
          </cell>
          <cell r="L3686" t="str">
            <v>Europe Fonds ouverts  - Actions Internationales Gdes Cap. Mixte</v>
          </cell>
          <cell r="M3686" t="str">
            <v>FEAD</v>
          </cell>
          <cell r="N3686" t="str">
            <v>FEADB</v>
          </cell>
          <cell r="O3686" t="str">
            <v>Tous les jours</v>
          </cell>
          <cell r="P3686" t="str">
            <v>Austria;Belgium;Switzerland;Germany;Spain;France;Italy;Luxembourg;Sweden;</v>
          </cell>
          <cell r="Q3686" t="str">
            <v>Non</v>
          </cell>
          <cell r="R3686" t="str">
            <v/>
          </cell>
          <cell r="S3686" t="str">
            <v>+ 85 ans</v>
          </cell>
          <cell r="T3686" t="str">
            <v>International</v>
          </cell>
          <cell r="U3686" t="str">
            <v>Global</v>
          </cell>
          <cell r="V3686">
            <v>5</v>
          </cell>
          <cell r="W3686" t="str">
            <v>Non</v>
          </cell>
          <cell r="X3686" t="str">
            <v>Cap</v>
          </cell>
          <cell r="Y3686" t="str">
            <v>15h00</v>
          </cell>
          <cell r="Z3686" t="str">
            <v>J+2</v>
          </cell>
          <cell r="AB3686" t="str">
            <v>Oui</v>
          </cell>
          <cell r="AC3686" t="str">
            <v>Oui</v>
          </cell>
          <cell r="AD3686">
            <v>1.5</v>
          </cell>
          <cell r="AE3686">
            <v>1.74</v>
          </cell>
        </row>
        <row r="3687">
          <cell r="A3687" t="str">
            <v>BE0946563377</v>
          </cell>
          <cell r="B3687" t="str">
            <v>DPAM INVEST B Eqs NewGems Sust A Dis</v>
          </cell>
          <cell r="C3687" t="str">
            <v>Quand la valeur sera créée par la banque, activer le fonds dans KLIFE (pas besoin d'ajouter dans liste KLIFE car pour ARE SLEPL)</v>
          </cell>
          <cell r="D3687">
            <v>1</v>
          </cell>
          <cell r="E3687" t="str">
            <v>SICAV</v>
          </cell>
          <cell r="F3687" t="str">
            <v>Degroof Petercam AM</v>
          </cell>
          <cell r="G3687" t="str">
            <v>Degroof Petercam Asset Management S.A.</v>
          </cell>
          <cell r="H3687" t="str">
            <v>EUR</v>
          </cell>
          <cell r="I3687" t="str">
            <v>MSCI World NR EUR</v>
          </cell>
          <cell r="J3687" t="str">
            <v>https://funds.degroofpetercam.com/</v>
          </cell>
          <cell r="K3687" t="str">
            <v>Actions International Grandes Capitalisations Mixte</v>
          </cell>
          <cell r="L3687" t="str">
            <v>Europe Fonds ouverts  - Actions Internationales Gdes Cap. Mixte</v>
          </cell>
          <cell r="M3687" t="str">
            <v>FEAD</v>
          </cell>
          <cell r="N3687" t="str">
            <v>FEADB</v>
          </cell>
          <cell r="O3687" t="str">
            <v>Tous les jours</v>
          </cell>
          <cell r="P3687" t="str">
            <v>Austria;Belgium;Switzerland;Germany;Spain;France;Italy;Luxembourg;</v>
          </cell>
          <cell r="Q3687" t="str">
            <v>Non</v>
          </cell>
          <cell r="R3687" t="str">
            <v/>
          </cell>
          <cell r="S3687" t="str">
            <v/>
          </cell>
          <cell r="T3687" t="str">
            <v>International</v>
          </cell>
          <cell r="U3687" t="str">
            <v>Global</v>
          </cell>
          <cell r="V3687">
            <v>6</v>
          </cell>
          <cell r="W3687" t="str">
            <v>Non</v>
          </cell>
          <cell r="X3687" t="str">
            <v>Dist</v>
          </cell>
          <cell r="Y3687" t="str">
            <v>15h00</v>
          </cell>
          <cell r="Z3687" t="str">
            <v>J+2</v>
          </cell>
          <cell r="AB3687" t="str">
            <v>Oui</v>
          </cell>
          <cell r="AC3687" t="str">
            <v>Oui</v>
          </cell>
          <cell r="AD3687">
            <v>1.5</v>
          </cell>
          <cell r="AE3687">
            <v>1.81</v>
          </cell>
        </row>
        <row r="3688">
          <cell r="A3688" t="str">
            <v>FR0007492749</v>
          </cell>
          <cell r="B3688" t="str">
            <v>Allianz Actions Emergentes C</v>
          </cell>
          <cell r="C3688" t="str">
            <v>Quand le valeur sera ouverte ajouter les fonds aux listes Primonial dans KLIFE</v>
          </cell>
          <cell r="D3688">
            <v>1</v>
          </cell>
          <cell r="E3688" t="str">
            <v>FCP</v>
          </cell>
          <cell r="F3688" t="str">
            <v>Allianz GI</v>
          </cell>
          <cell r="G3688" t="str">
            <v>Allianz Global Investors GmbH</v>
          </cell>
          <cell r="H3688" t="str">
            <v>EUR</v>
          </cell>
          <cell r="I3688" t="str">
            <v>MSCI EM NR EUR</v>
          </cell>
          <cell r="J3688" t="str">
            <v>https://fr.allianzgi.com/</v>
          </cell>
          <cell r="K3688" t="str">
            <v>Actions Marchés Emergents</v>
          </cell>
          <cell r="L3688" t="str">
            <v>Europe Fonds ouverts  - Actions Marchés Emergents</v>
          </cell>
          <cell r="M3688" t="str">
            <v>FJ00</v>
          </cell>
          <cell r="N3688" t="str">
            <v>FJ00B</v>
          </cell>
          <cell r="O3688" t="str">
            <v>Tous les jours</v>
          </cell>
          <cell r="P3688" t="str">
            <v>France</v>
          </cell>
          <cell r="Q3688" t="str">
            <v>Non</v>
          </cell>
          <cell r="R3688" t="str">
            <v/>
          </cell>
          <cell r="S3688" t="str">
            <v>+ 85 ans</v>
          </cell>
          <cell r="T3688" t="str">
            <v>Marchés Emergents</v>
          </cell>
          <cell r="U3688" t="str">
            <v>Global Emerging Mkts</v>
          </cell>
          <cell r="V3688">
            <v>5</v>
          </cell>
          <cell r="W3688" t="str">
            <v>Non</v>
          </cell>
          <cell r="X3688" t="str">
            <v>Cap</v>
          </cell>
          <cell r="Y3688" t="str">
            <v>12h00</v>
          </cell>
          <cell r="Z3688" t="str">
            <v>J+5</v>
          </cell>
          <cell r="AB3688" t="str">
            <v>Non</v>
          </cell>
          <cell r="AC3688" t="str">
            <v>Oui</v>
          </cell>
          <cell r="AD3688">
            <v>2.0499999999999998</v>
          </cell>
          <cell r="AE3688">
            <v>2.04</v>
          </cell>
        </row>
        <row r="3689">
          <cell r="A3689" t="str">
            <v>FR0011288489</v>
          </cell>
          <cell r="B3689" t="str">
            <v>Sycomore Sélection Crédit I</v>
          </cell>
          <cell r="D3689">
            <v>1</v>
          </cell>
          <cell r="E3689" t="str">
            <v>FCP</v>
          </cell>
          <cell r="F3689" t="str">
            <v>Sycomore AM</v>
          </cell>
          <cell r="G3689" t="str">
            <v>Sycomore Asset Management</v>
          </cell>
          <cell r="H3689" t="str">
            <v>EUR</v>
          </cell>
          <cell r="I3689" t="str">
            <v>Bloomberg Euro Agg Corp Ex Fincl TR EUR</v>
          </cell>
          <cell r="J3689" t="str">
            <v>www.sycomore-am.com</v>
          </cell>
          <cell r="K3689" t="str">
            <v>Emprunts Privés EUR</v>
          </cell>
          <cell r="L3689" t="str">
            <v>Europe Fonds ouverts  - Obligations EUR Emprunts Privés</v>
          </cell>
          <cell r="M3689" t="str">
            <v>BCLA</v>
          </cell>
          <cell r="N3689" t="str">
            <v>BCLAB</v>
          </cell>
          <cell r="O3689" t="str">
            <v>Tous les jours</v>
          </cell>
          <cell r="P3689" t="str">
            <v>Austria;Belgium;Switzerland;Germany;Spain;France;Italy;Luxembourg;</v>
          </cell>
          <cell r="Q3689" t="str">
            <v>Non</v>
          </cell>
          <cell r="R3689" t="str">
            <v/>
          </cell>
          <cell r="S3689" t="str">
            <v>+ 85 ans</v>
          </cell>
          <cell r="T3689" t="str">
            <v>Zone Euro</v>
          </cell>
          <cell r="U3689" t="str">
            <v>Euroland</v>
          </cell>
          <cell r="V3689">
            <v>3</v>
          </cell>
          <cell r="W3689" t="str">
            <v>Non</v>
          </cell>
          <cell r="X3689" t="str">
            <v>Cap</v>
          </cell>
          <cell r="Y3689" t="str">
            <v>12h00</v>
          </cell>
          <cell r="Z3689" t="str">
            <v>J+3</v>
          </cell>
          <cell r="AB3689" t="str">
            <v>Oui</v>
          </cell>
          <cell r="AC3689" t="str">
            <v>Oui</v>
          </cell>
          <cell r="AD3689">
            <v>0.6</v>
          </cell>
          <cell r="AE3689">
            <v>0.6</v>
          </cell>
        </row>
        <row r="3690">
          <cell r="A3690" t="str">
            <v>FR0013305950</v>
          </cell>
          <cell r="B3690" t="str">
            <v>Lazard Convertible Global TC EUR</v>
          </cell>
          <cell r="C3690" t="str">
            <v>Suite au comité opérationnel 01/2022 cette part remplace FR0010858498 Lazard Convertible Global RC EUR dans l'ARE pour UBS.</v>
          </cell>
          <cell r="D3690">
            <v>1</v>
          </cell>
          <cell r="E3690" t="str">
            <v>SICAV</v>
          </cell>
          <cell r="F3690" t="str">
            <v>Lazard Frères Gestion</v>
          </cell>
          <cell r="G3690" t="str">
            <v>Lazard Frères Gestion</v>
          </cell>
          <cell r="H3690" t="str">
            <v>EUR</v>
          </cell>
          <cell r="I3690" t="str">
            <v>Refinitiv Global Focus CB TR EUR</v>
          </cell>
          <cell r="J3690" t="str">
            <v>www.lazardfreresgestion.fr</v>
          </cell>
          <cell r="K3690" t="str">
            <v>Obligations Convertibles Internationales</v>
          </cell>
          <cell r="L3690" t="str">
            <v>Europe Fonds ouverts  - Convertibles Internationales</v>
          </cell>
          <cell r="M3690" t="str">
            <v>C00C</v>
          </cell>
          <cell r="N3690" t="str">
            <v>C00CB</v>
          </cell>
          <cell r="O3690" t="str">
            <v>Tous les jours</v>
          </cell>
          <cell r="P3690" t="str">
            <v>Austria;Belgium;Switzerland;Germany;Spain;France;United Kingdom;Italy;Luxembourg;Portugal;Sweden;</v>
          </cell>
          <cell r="Q3690" t="str">
            <v>Non</v>
          </cell>
          <cell r="R3690" t="str">
            <v/>
          </cell>
          <cell r="S3690" t="str">
            <v>+ 85 ans</v>
          </cell>
          <cell r="T3690" t="str">
            <v>International</v>
          </cell>
          <cell r="U3690" t="str">
            <v>Global</v>
          </cell>
          <cell r="V3690">
            <v>5</v>
          </cell>
          <cell r="W3690" t="str">
            <v>Non</v>
          </cell>
          <cell r="X3690" t="str">
            <v>Cap</v>
          </cell>
          <cell r="Y3690" t="str">
            <v>11h00</v>
          </cell>
          <cell r="Z3690" t="str">
            <v>J+2</v>
          </cell>
          <cell r="AB3690" t="str">
            <v>Non</v>
          </cell>
          <cell r="AC3690" t="str">
            <v>Oui</v>
          </cell>
          <cell r="AD3690">
            <v>0.85</v>
          </cell>
          <cell r="AE3690">
            <v>1.1200000000000001</v>
          </cell>
        </row>
        <row r="3691">
          <cell r="A3691" t="str">
            <v>FR0013333507</v>
          </cell>
          <cell r="B3691" t="str">
            <v>Amplegest Pricing Power FC</v>
          </cell>
          <cell r="C3691" t="str">
            <v>Suite au comité opérationnel 01/2022 cette part remplace FR0010375600 Amplegest Pricing Power AC dans l'ARE pour UBS.</v>
          </cell>
          <cell r="D3691">
            <v>1</v>
          </cell>
          <cell r="E3691" t="str">
            <v>SICAV</v>
          </cell>
          <cell r="F3691" t="str">
            <v>Amplégest</v>
          </cell>
          <cell r="G3691" t="str">
            <v>Amplegest</v>
          </cell>
          <cell r="H3691" t="str">
            <v>EUR</v>
          </cell>
          <cell r="I3691" t="str">
            <v>STOXX Europe 600 NR EUR</v>
          </cell>
          <cell r="J3691" t="str">
            <v>www.amplegest.com</v>
          </cell>
          <cell r="K3691" t="str">
            <v>Actions Zone Euro Grandes Capitalisations</v>
          </cell>
          <cell r="L3691" t="str">
            <v>Europe Fonds ouverts  - Actions Zone Euro Grandes Cap.</v>
          </cell>
          <cell r="M3691" t="str">
            <v>FBAA</v>
          </cell>
          <cell r="N3691" t="str">
            <v>FBAAB</v>
          </cell>
          <cell r="O3691" t="str">
            <v>Tous les jours</v>
          </cell>
          <cell r="P3691" t="str">
            <v>France</v>
          </cell>
          <cell r="Q3691" t="str">
            <v>Oui</v>
          </cell>
          <cell r="R3691" t="str">
            <v/>
          </cell>
          <cell r="S3691" t="str">
            <v/>
          </cell>
          <cell r="T3691" t="str">
            <v>Zone Euro</v>
          </cell>
          <cell r="U3691" t="str">
            <v>Euroland</v>
          </cell>
          <cell r="V3691">
            <v>6</v>
          </cell>
          <cell r="W3691" t="str">
            <v>Non</v>
          </cell>
          <cell r="X3691" t="str">
            <v>Cap</v>
          </cell>
          <cell r="Y3691" t="str">
            <v>17h00</v>
          </cell>
          <cell r="Z3691" t="str">
            <v>J+2</v>
          </cell>
          <cell r="AB3691" t="str">
            <v>Oui</v>
          </cell>
          <cell r="AC3691" t="str">
            <v>Oui</v>
          </cell>
          <cell r="AD3691">
            <v>1.4</v>
          </cell>
          <cell r="AE3691">
            <v>1.4</v>
          </cell>
        </row>
        <row r="3692">
          <cell r="A3692" t="str">
            <v>FR0013344538</v>
          </cell>
          <cell r="B3692" t="str">
            <v>Best Picks Global Emergents</v>
          </cell>
          <cell r="C3692" t="str">
            <v>Quand la valeur sera créée par la banque, activer le fonds dans KLIFE (pas besoin d'ajouter dans liste KLIFE car pour ARE SLEPL)</v>
          </cell>
          <cell r="D3692">
            <v>1</v>
          </cell>
          <cell r="E3692" t="str">
            <v>FCP</v>
          </cell>
          <cell r="F3692" t="str">
            <v>Kiplink Finance</v>
          </cell>
          <cell r="G3692" t="str">
            <v>Kiplink Finance</v>
          </cell>
          <cell r="H3692" t="str">
            <v>EUR</v>
          </cell>
          <cell r="I3692" t="str">
            <v>MSCI EM NR USD</v>
          </cell>
          <cell r="J3692" t="str">
            <v>www.kiplink-finance.fr</v>
          </cell>
          <cell r="K3692" t="str">
            <v>Actions Marchés Emergents</v>
          </cell>
          <cell r="L3692" t="str">
            <v>Europe Fonds ouverts  - Actions Marchés Emergents</v>
          </cell>
          <cell r="M3692" t="str">
            <v>FJ00</v>
          </cell>
          <cell r="N3692" t="str">
            <v>FJ00B</v>
          </cell>
          <cell r="O3692" t="str">
            <v>Toutes les semaines</v>
          </cell>
          <cell r="P3692" t="str">
            <v>France</v>
          </cell>
          <cell r="Q3692" t="str">
            <v>Non</v>
          </cell>
          <cell r="R3692" t="str">
            <v/>
          </cell>
          <cell r="S3692" t="str">
            <v/>
          </cell>
          <cell r="T3692" t="str">
            <v>Marchés Emergents</v>
          </cell>
          <cell r="U3692" t="str">
            <v>Global Emerging Mkts</v>
          </cell>
          <cell r="V3692">
            <v>6</v>
          </cell>
          <cell r="W3692" t="str">
            <v>Non</v>
          </cell>
          <cell r="X3692" t="str">
            <v>Cap</v>
          </cell>
          <cell r="Y3692" t="str">
            <v>17h00</v>
          </cell>
          <cell r="Z3692" t="str">
            <v>J+3</v>
          </cell>
          <cell r="AB3692" t="str">
            <v>Non</v>
          </cell>
          <cell r="AC3692" t="str">
            <v>Oui</v>
          </cell>
          <cell r="AD3692">
            <v>1.05</v>
          </cell>
          <cell r="AE3692">
            <v>2.11</v>
          </cell>
        </row>
        <row r="3693">
          <cell r="A3693" t="str">
            <v>FR0013531357</v>
          </cell>
          <cell r="B3693" t="str">
            <v>Lysis ESG Thematics C</v>
          </cell>
          <cell r="C3693" t="str">
            <v>Quand la valeur sera créée par la banque, activer le support et l'ajouter à la liste UC Nortia Dans KLIFE</v>
          </cell>
          <cell r="D3693">
            <v>1</v>
          </cell>
          <cell r="E3693" t="str">
            <v>FCP</v>
          </cell>
          <cell r="F3693" t="str">
            <v>Tailor AM</v>
          </cell>
          <cell r="G3693" t="str">
            <v>Tailor AM</v>
          </cell>
          <cell r="H3693" t="str">
            <v>EUR</v>
          </cell>
          <cell r="I3693" t="str">
            <v>MSCI World NR EUR</v>
          </cell>
          <cell r="J3693" t="str">
            <v>www.tailor-capital.com</v>
          </cell>
          <cell r="K3693" t="str">
            <v>Actions International Grandes Capitalisations Mixte</v>
          </cell>
          <cell r="L3693" t="str">
            <v>Europe Fonds ouverts  - Actions Internationales Gdes Cap. Mixte</v>
          </cell>
          <cell r="M3693" t="str">
            <v>FEAD</v>
          </cell>
          <cell r="N3693" t="str">
            <v>FEADB</v>
          </cell>
          <cell r="O3693" t="str">
            <v>Tous les jours</v>
          </cell>
          <cell r="P3693" t="str">
            <v>France</v>
          </cell>
          <cell r="Q3693" t="str">
            <v>Non</v>
          </cell>
          <cell r="R3693" t="str">
            <v/>
          </cell>
          <cell r="S3693" t="str">
            <v/>
          </cell>
          <cell r="T3693" t="str">
            <v>International</v>
          </cell>
          <cell r="U3693" t="str">
            <v>Global</v>
          </cell>
          <cell r="V3693">
            <v>6</v>
          </cell>
          <cell r="W3693" t="str">
            <v>Non</v>
          </cell>
          <cell r="X3693" t="str">
            <v>Cap</v>
          </cell>
          <cell r="Y3693" t="str">
            <v>12h00</v>
          </cell>
          <cell r="Z3693" t="str">
            <v>J+3</v>
          </cell>
          <cell r="AB3693" t="str">
            <v>Oui</v>
          </cell>
          <cell r="AC3693" t="str">
            <v>Oui</v>
          </cell>
          <cell r="AD3693">
            <v>2.15</v>
          </cell>
          <cell r="AE3693">
            <v>2.75</v>
          </cell>
        </row>
        <row r="3694">
          <cell r="A3694" t="str">
            <v>FR0014002VE8</v>
          </cell>
          <cell r="B3694" t="str">
            <v>Echiquier Space K</v>
          </cell>
          <cell r="C3694" t="str">
            <v>Quand la valeur sera créée par la banque, activer le fonds dans KLIFE (pas besoin d'ajouter dans liste KLIFE car pour ARE SLEPL)</v>
          </cell>
          <cell r="D3694">
            <v>1</v>
          </cell>
          <cell r="E3694" t="str">
            <v>SICAV</v>
          </cell>
          <cell r="F3694" t="str">
            <v>Financière de l'Echiquier</v>
          </cell>
          <cell r="G3694" t="str">
            <v>La Financière de l'Echiquier</v>
          </cell>
          <cell r="H3694" t="str">
            <v>EUR</v>
          </cell>
          <cell r="I3694" t="str">
            <v>MSCI ACWI NR EUR</v>
          </cell>
          <cell r="J3694" t="str">
            <v>www.lfde.com</v>
          </cell>
          <cell r="K3694" t="str">
            <v>Actions International Grandes Capitalisations Mixte</v>
          </cell>
          <cell r="L3694" t="str">
            <v>Europe Fonds ouverts  - Actions Internationales Flex-Cap.</v>
          </cell>
          <cell r="M3694" t="str">
            <v>FEAD</v>
          </cell>
          <cell r="N3694" t="str">
            <v>FEADB</v>
          </cell>
          <cell r="O3694" t="str">
            <v>Tous les jours</v>
          </cell>
          <cell r="P3694" t="str">
            <v>Austria;Belgium;Switzerland;Germany;Spain;France;Italy;Luxembourg;Netherlands;</v>
          </cell>
          <cell r="Q3694" t="str">
            <v>Non</v>
          </cell>
          <cell r="R3694" t="str">
            <v/>
          </cell>
          <cell r="S3694" t="str">
            <v/>
          </cell>
          <cell r="T3694" t="str">
            <v>International</v>
          </cell>
          <cell r="U3694" t="str">
            <v>Global</v>
          </cell>
          <cell r="V3694">
            <v>6</v>
          </cell>
          <cell r="W3694" t="str">
            <v>Non</v>
          </cell>
          <cell r="X3694" t="str">
            <v>Cap</v>
          </cell>
          <cell r="Y3694" t="str">
            <v>12h00</v>
          </cell>
          <cell r="Z3694" t="str">
            <v>J+2</v>
          </cell>
          <cell r="AB3694" t="str">
            <v>Non</v>
          </cell>
          <cell r="AC3694" t="str">
            <v>Oui</v>
          </cell>
          <cell r="AD3694">
            <v>1</v>
          </cell>
          <cell r="AE3694">
            <v>1</v>
          </cell>
        </row>
        <row r="3695">
          <cell r="A3695" t="str">
            <v>FR0014003NV7</v>
          </cell>
          <cell r="B3695" t="str">
            <v>Sanso Smart Climate R</v>
          </cell>
          <cell r="C3695" t="str">
            <v>Quand la valeur sera créée par la banque, activer le support et l'ajouter à la liste UC Nortia Dans KLIFE</v>
          </cell>
          <cell r="D3695">
            <v>1</v>
          </cell>
          <cell r="E3695" t="str">
            <v>FCP</v>
          </cell>
          <cell r="F3695" t="str">
            <v>Sanso Investment Solutions</v>
          </cell>
          <cell r="G3695" t="str">
            <v>Sanso Investment Solutions</v>
          </cell>
          <cell r="H3695" t="str">
            <v>EUR</v>
          </cell>
          <cell r="I3695" t="str">
            <v>MSCI World NR EUR</v>
          </cell>
          <cell r="J3695" t="str">
            <v>https://sanso-is.com/</v>
          </cell>
          <cell r="K3695" t="str">
            <v>Secteur Ecologie</v>
          </cell>
          <cell r="L3695" t="str">
            <v>Europe Fonds ouverts  - Actions Secteur Ecologie</v>
          </cell>
          <cell r="M3695" t="str">
            <v>G0E0</v>
          </cell>
          <cell r="N3695" t="str">
            <v>G0E0B</v>
          </cell>
          <cell r="O3695" t="str">
            <v>Tous les jours</v>
          </cell>
          <cell r="P3695" t="str">
            <v>France</v>
          </cell>
          <cell r="Q3695" t="str">
            <v>Non</v>
          </cell>
          <cell r="R3695" t="str">
            <v/>
          </cell>
          <cell r="S3695" t="str">
            <v/>
          </cell>
          <cell r="T3695" t="str">
            <v>International</v>
          </cell>
          <cell r="U3695" t="str">
            <v>Global</v>
          </cell>
          <cell r="V3695">
            <v>6</v>
          </cell>
          <cell r="W3695" t="str">
            <v>Non</v>
          </cell>
          <cell r="X3695" t="str">
            <v>Cap</v>
          </cell>
          <cell r="Y3695" t="str">
            <v>11h30</v>
          </cell>
          <cell r="Z3695" t="str">
            <v>J+3</v>
          </cell>
          <cell r="AB3695" t="str">
            <v>Oui</v>
          </cell>
          <cell r="AC3695" t="str">
            <v>Oui</v>
          </cell>
          <cell r="AD3695">
            <v>2</v>
          </cell>
          <cell r="AE3695">
            <v>2</v>
          </cell>
        </row>
        <row r="3696">
          <cell r="A3696" t="str">
            <v>FR0014005AX5</v>
          </cell>
          <cell r="B3696" t="str">
            <v>Echiquier Impact et Solidaire A</v>
          </cell>
          <cell r="C3696" t="str">
            <v>Quand la valeur sera créée par la banque, activer le fonds dans KLIFE (pas besoin d'ajouter dans liste KLIFE car pour ARE SLEPL)</v>
          </cell>
          <cell r="D3696">
            <v>1</v>
          </cell>
          <cell r="E3696" t="str">
            <v>FCP</v>
          </cell>
          <cell r="F3696" t="str">
            <v>Financière de l'Echiquier</v>
          </cell>
          <cell r="G3696" t="str">
            <v>La Financière de l'Echiquier</v>
          </cell>
          <cell r="H3696" t="str">
            <v>EUR</v>
          </cell>
          <cell r="I3696" t="str">
            <v>(€STR capitalisé) 10.000% + ( MSCI Europe NR EUR) 90.000%</v>
          </cell>
          <cell r="J3696" t="str">
            <v>www.lfde.com</v>
          </cell>
          <cell r="K3696" t="str">
            <v>Actions Europe Grandes Capitalisations Mixte</v>
          </cell>
          <cell r="L3696" t="str">
            <v>Europe Fonds ouverts  - Actions Europe Gdes Cap. Mixte</v>
          </cell>
          <cell r="M3696" t="str">
            <v>FCBB</v>
          </cell>
          <cell r="N3696" t="str">
            <v>FCBBB</v>
          </cell>
          <cell r="O3696" t="str">
            <v>Tous les jours</v>
          </cell>
          <cell r="P3696" t="str">
            <v>France</v>
          </cell>
          <cell r="Q3696" t="str">
            <v>Oui</v>
          </cell>
          <cell r="R3696" t="str">
            <v/>
          </cell>
          <cell r="S3696" t="str">
            <v>+ 85 ans</v>
          </cell>
          <cell r="T3696" t="str">
            <v>Europe</v>
          </cell>
          <cell r="U3696" t="str">
            <v>Europe</v>
          </cell>
          <cell r="V3696">
            <v>5</v>
          </cell>
          <cell r="W3696" t="str">
            <v>Non</v>
          </cell>
          <cell r="X3696" t="str">
            <v>Cap</v>
          </cell>
          <cell r="Y3696" t="str">
            <v>12h00</v>
          </cell>
          <cell r="Z3696" t="str">
            <v>J+2</v>
          </cell>
          <cell r="AB3696" t="str">
            <v>Oui</v>
          </cell>
          <cell r="AC3696" t="str">
            <v>Non</v>
          </cell>
          <cell r="AD3696">
            <v>1.65</v>
          </cell>
          <cell r="AE3696">
            <v>1.65</v>
          </cell>
        </row>
        <row r="3697">
          <cell r="A3697" t="str">
            <v>IE00BD1F4M44</v>
          </cell>
          <cell r="B3697" t="str">
            <v>iShares Edge MSCI USA Val Fac ETF $ Acc</v>
          </cell>
          <cell r="C3697" t="str">
            <v>Quand la valeur sera créée par la banque, activer le fonds dans KLIFE (pas besoin d'ajouter dans liste KLIFE car pour ARE SLEPL)</v>
          </cell>
          <cell r="D3697">
            <v>1</v>
          </cell>
          <cell r="E3697" t="str">
            <v>Compagnie d'investissement de fonds ouverts</v>
          </cell>
          <cell r="F3697" t="str">
            <v>BlackRock</v>
          </cell>
          <cell r="G3697" t="str">
            <v>BlackRock Asset Management Ireland - ETF</v>
          </cell>
          <cell r="H3697" t="str">
            <v>USD</v>
          </cell>
          <cell r="I3697" t="str">
            <v>MSCI USA Enhanced Value NR USD</v>
          </cell>
          <cell r="J3697" t="str">
            <v>www.blackrock.com</v>
          </cell>
          <cell r="K3697" t="str">
            <v>Actions US Grandes Capitalisations Valeur</v>
          </cell>
          <cell r="L3697" t="str">
            <v>Europe ETF  - Actions Etats-Unis Gdes Cap. Value</v>
          </cell>
          <cell r="M3697" t="str">
            <v>FFAB</v>
          </cell>
          <cell r="N3697" t="str">
            <v>FFABB</v>
          </cell>
          <cell r="O3697" t="str">
            <v>Tous les jours</v>
          </cell>
          <cell r="P3697" t="str">
            <v>Switzerland;Germany;United Kingdom;</v>
          </cell>
          <cell r="Q3697" t="str">
            <v>Non</v>
          </cell>
          <cell r="R3697" t="str">
            <v/>
          </cell>
          <cell r="S3697" t="str">
            <v/>
          </cell>
          <cell r="T3697" t="str">
            <v>Amérique du Nord</v>
          </cell>
          <cell r="U3697" t="str">
            <v>États-Unis d'Amérique</v>
          </cell>
          <cell r="V3697">
            <v>6</v>
          </cell>
          <cell r="W3697" t="str">
            <v>Non</v>
          </cell>
          <cell r="X3697" t="str">
            <v>Cap</v>
          </cell>
          <cell r="Y3697" t="str">
            <v>21h00</v>
          </cell>
          <cell r="Z3697" t="str">
            <v>J+4</v>
          </cell>
          <cell r="AB3697" t="str">
            <v>Non</v>
          </cell>
          <cell r="AC3697" t="str">
            <v>Oui</v>
          </cell>
          <cell r="AD3697">
            <v>0.2</v>
          </cell>
          <cell r="AE3697">
            <v>0.2</v>
          </cell>
        </row>
        <row r="3698">
          <cell r="A3698" t="str">
            <v>IE00BKTLJC87</v>
          </cell>
          <cell r="B3698" t="str">
            <v>iShares Smart City Infra ETF USD Acc</v>
          </cell>
          <cell r="D3698">
            <v>1</v>
          </cell>
          <cell r="E3698" t="str">
            <v>Compagnie d'investissement de fonds ouverts</v>
          </cell>
          <cell r="F3698" t="str">
            <v>BlackRock</v>
          </cell>
          <cell r="G3698" t="str">
            <v>BlackRock Asset Management Ireland - ETF</v>
          </cell>
          <cell r="H3698" t="str">
            <v>USD</v>
          </cell>
          <cell r="I3698" t="str">
            <v>STOXX Global Smart City Infra NR USD</v>
          </cell>
          <cell r="J3698" t="str">
            <v>www.blackrock.com</v>
          </cell>
          <cell r="K3698" t="str">
            <v>Secteur Infrastructure</v>
          </cell>
          <cell r="L3698" t="str">
            <v>Europe ETF  - Actions Secteur Infrastructures</v>
          </cell>
          <cell r="M3698" t="str">
            <v>G0K0</v>
          </cell>
          <cell r="N3698" t="str">
            <v>G0K0B</v>
          </cell>
          <cell r="O3698" t="str">
            <v>Tous les jours</v>
          </cell>
          <cell r="P3698" t="str">
            <v>Switzerland;Germany;France;Ireland;Italy;Netherlands;</v>
          </cell>
          <cell r="Q3698">
            <v>0</v>
          </cell>
          <cell r="R3698" t="str">
            <v/>
          </cell>
          <cell r="S3698" t="str">
            <v/>
          </cell>
          <cell r="T3698" t="str">
            <v>International</v>
          </cell>
          <cell r="U3698" t="str">
            <v>Global</v>
          </cell>
          <cell r="V3698">
            <v>6</v>
          </cell>
          <cell r="W3698" t="str">
            <v>Non</v>
          </cell>
          <cell r="X3698" t="str">
            <v>Cap</v>
          </cell>
          <cell r="Y3698" t="str">
            <v>5h00</v>
          </cell>
          <cell r="Z3698" t="str">
            <v>J+4</v>
          </cell>
          <cell r="AB3698" t="str">
            <v>Non</v>
          </cell>
          <cell r="AC3698" t="str">
            <v>Oui</v>
          </cell>
          <cell r="AD3698">
            <v>0.4</v>
          </cell>
          <cell r="AE3698">
            <v>0.4</v>
          </cell>
        </row>
        <row r="3699">
          <cell r="A3699" t="str">
            <v>LU0164100710</v>
          </cell>
          <cell r="B3699" t="str">
            <v>AXAWF Euro Credit Plus A Cap EUR</v>
          </cell>
          <cell r="C3699" t="str">
            <v>Quand le valeur sera ouverte ajouter les fonds aux listes Primonial dans KLIFE</v>
          </cell>
          <cell r="D3699">
            <v>1</v>
          </cell>
          <cell r="E3699" t="str">
            <v>SICAV</v>
          </cell>
          <cell r="F3699" t="str">
            <v>AXA</v>
          </cell>
          <cell r="G3699" t="str">
            <v>AXA Funds Management S.A.</v>
          </cell>
          <cell r="H3699" t="str">
            <v>EUR</v>
          </cell>
          <cell r="I3699" t="str">
            <v>ICE BofA Euro Corporate TR EUR</v>
          </cell>
          <cell r="J3699" t="str">
            <v>www.axa-im.fr</v>
          </cell>
          <cell r="K3699" t="str">
            <v>Emprunts Privés EUR</v>
          </cell>
          <cell r="L3699" t="str">
            <v>Europe Fonds ouverts  - Obligations EUR Emprunts Privés</v>
          </cell>
          <cell r="M3699" t="str">
            <v>BCLA</v>
          </cell>
          <cell r="N3699" t="str">
            <v>BCLAB</v>
          </cell>
          <cell r="O3699" t="str">
            <v>Tous les jours</v>
          </cell>
          <cell r="P3699" t="str">
            <v>Autriche;Belgique;Suisse;Allemagne;Danemark;Espagne;Finlande;France;Royaume-Uni;Italie;Luxembourg;Pays-Bas;Norvège;Suède;</v>
          </cell>
          <cell r="Q3699" t="str">
            <v>Non</v>
          </cell>
          <cell r="R3699" t="str">
            <v/>
          </cell>
          <cell r="S3699" t="str">
            <v>+ 85 ans</v>
          </cell>
          <cell r="T3699" t="str">
            <v>Zone Euro</v>
          </cell>
          <cell r="U3699" t="str">
            <v>Euroland</v>
          </cell>
          <cell r="V3699">
            <v>3</v>
          </cell>
          <cell r="W3699" t="str">
            <v>Non</v>
          </cell>
          <cell r="X3699" t="str">
            <v>Cap</v>
          </cell>
          <cell r="Y3699" t="str">
            <v>15h00</v>
          </cell>
          <cell r="Z3699" t="str">
            <v>J+3</v>
          </cell>
          <cell r="AB3699" t="str">
            <v>Non</v>
          </cell>
          <cell r="AC3699" t="str">
            <v>Oui</v>
          </cell>
          <cell r="AD3699">
            <v>0.9</v>
          </cell>
          <cell r="AE3699">
            <v>1.1399999999999999</v>
          </cell>
        </row>
        <row r="3700">
          <cell r="A3700" t="str">
            <v>LU0184627536</v>
          </cell>
          <cell r="B3700" t="str">
            <v>AXAWF Fram Switzerland A Cap EUR</v>
          </cell>
          <cell r="C3700" t="str">
            <v>Quand le valeur sera ouverte ajouter les fonds aux listes Primonial dans KLIFE</v>
          </cell>
          <cell r="D3700">
            <v>1</v>
          </cell>
          <cell r="E3700" t="str">
            <v>SICAV</v>
          </cell>
          <cell r="F3700" t="str">
            <v>AXA</v>
          </cell>
          <cell r="G3700" t="str">
            <v>AXA Funds Management S.A.</v>
          </cell>
          <cell r="H3700" t="str">
            <v>EUR</v>
          </cell>
          <cell r="I3700" t="str">
            <v>(SPI Large Caps GR CHF) 40.000% + ( SPI Middle Caps GR CHF) 60.000%</v>
          </cell>
          <cell r="J3700" t="str">
            <v>www.axa-im.fr</v>
          </cell>
          <cell r="K3700" t="str">
            <v>Actions Europe - Zones particulières</v>
          </cell>
          <cell r="L3700" t="str">
            <v>Europe Fonds ouverts  - Actions Suisse Grandes Cap.</v>
          </cell>
          <cell r="M3700" t="str">
            <v>FD0A</v>
          </cell>
          <cell r="N3700" t="str">
            <v>FD0AB</v>
          </cell>
          <cell r="O3700" t="str">
            <v>Tous les jours</v>
          </cell>
          <cell r="P3700" t="str">
            <v>Austria;Belgium;Switzerland;Germany;Denmark;Spain;Finland;France;United Kingdom;Italy;Luxembourg;Netherlands;Norway;Portugal;Sweden;</v>
          </cell>
          <cell r="Q3700" t="str">
            <v>Non</v>
          </cell>
          <cell r="R3700" t="str">
            <v/>
          </cell>
          <cell r="S3700" t="str">
            <v>+ 85 ans</v>
          </cell>
          <cell r="T3700" t="str">
            <v>Europe</v>
          </cell>
          <cell r="U3700" t="str">
            <v>Suisse</v>
          </cell>
          <cell r="V3700">
            <v>5</v>
          </cell>
          <cell r="W3700" t="str">
            <v>Non</v>
          </cell>
          <cell r="X3700" t="str">
            <v>Cap</v>
          </cell>
          <cell r="Y3700" t="str">
            <v>15h00</v>
          </cell>
          <cell r="Z3700" t="str">
            <v>J+3</v>
          </cell>
          <cell r="AB3700" t="str">
            <v>Non</v>
          </cell>
          <cell r="AC3700" t="str">
            <v>Oui</v>
          </cell>
          <cell r="AD3700">
            <v>1.5</v>
          </cell>
          <cell r="AE3700">
            <v>1.77</v>
          </cell>
        </row>
        <row r="3701">
          <cell r="A3701" t="str">
            <v>LU0215993790</v>
          </cell>
          <cell r="B3701" t="str">
            <v>DPAM L Balanced Conservative Sust B</v>
          </cell>
          <cell r="C3701" t="str">
            <v>Quand la valeur sera créée par la banque, activer le fonds dans KLIFE (pas besoin d'ajouter dans liste KLIFE car pour ARE SLEPL)</v>
          </cell>
          <cell r="D3701">
            <v>1</v>
          </cell>
          <cell r="E3701" t="str">
            <v>SICAV</v>
          </cell>
          <cell r="F3701" t="str">
            <v>Degroof Petercam Asset Services</v>
          </cell>
          <cell r="G3701" t="str">
            <v>Degroof Petercam Asset Services S.A.</v>
          </cell>
          <cell r="H3701" t="str">
            <v>EUR</v>
          </cell>
          <cell r="I3701" t="str">
            <v>Pas d'indice de référence</v>
          </cell>
          <cell r="J3701" t="str">
            <v>www.dpas.lu</v>
          </cell>
          <cell r="K3701" t="str">
            <v>Mixtes EUR Equilibrés</v>
          </cell>
          <cell r="L3701" t="str">
            <v>Europe Fonds ouverts  - Allocation EUR Modérée - International</v>
          </cell>
          <cell r="M3701" t="str">
            <v>EABA</v>
          </cell>
          <cell r="N3701" t="str">
            <v>EABAB</v>
          </cell>
          <cell r="O3701" t="str">
            <v>Tous les jours</v>
          </cell>
          <cell r="P3701" t="str">
            <v>Austria;Belgium;Switzerland;Germany;Spain;France;Italy;Luxembourg;</v>
          </cell>
          <cell r="Q3701" t="str">
            <v>Non</v>
          </cell>
          <cell r="R3701" t="str">
            <v/>
          </cell>
          <cell r="S3701" t="str">
            <v>+ 85 ans</v>
          </cell>
          <cell r="T3701" t="str">
            <v>International</v>
          </cell>
          <cell r="U3701" t="str">
            <v>Global</v>
          </cell>
          <cell r="V3701">
            <v>4</v>
          </cell>
          <cell r="W3701" t="str">
            <v>Non</v>
          </cell>
          <cell r="X3701" t="str">
            <v>Cap</v>
          </cell>
          <cell r="Y3701" t="str">
            <v>12h00</v>
          </cell>
          <cell r="Z3701" t="str">
            <v>J+2</v>
          </cell>
          <cell r="AB3701" t="str">
            <v>Oui</v>
          </cell>
          <cell r="AC3701" t="str">
            <v>Oui</v>
          </cell>
          <cell r="AD3701">
            <v>1.1499999999999999</v>
          </cell>
          <cell r="AE3701">
            <v>1.5</v>
          </cell>
        </row>
        <row r="3702">
          <cell r="A3702" t="str">
            <v>LU0255978776</v>
          </cell>
          <cell r="B3702" t="str">
            <v>Pictet-Health P EUR</v>
          </cell>
          <cell r="C3702" t="str">
            <v>Quand le valeur sera ouverte ajouter les fonds aux listes Primonial dans KLIFE</v>
          </cell>
          <cell r="D3702">
            <v>1</v>
          </cell>
          <cell r="E3702" t="str">
            <v>SICAV</v>
          </cell>
          <cell r="F3702" t="str">
            <v>Pictet AM</v>
          </cell>
          <cell r="G3702" t="str">
            <v>Pictet Asset Management (Europe) SA</v>
          </cell>
          <cell r="H3702" t="str">
            <v>EUR</v>
          </cell>
          <cell r="I3702" t="str">
            <v>MSCI ACWI NR EUR</v>
          </cell>
          <cell r="J3702" t="str">
            <v>www.am.pictet</v>
          </cell>
          <cell r="K3702" t="str">
            <v>Secteur Santé</v>
          </cell>
          <cell r="L3702" t="str">
            <v>Europe Fonds ouverts  - Actions Secteur Santé</v>
          </cell>
          <cell r="M3702" t="str">
            <v>G0P0</v>
          </cell>
          <cell r="N3702" t="str">
            <v>G0P0B</v>
          </cell>
          <cell r="O3702" t="str">
            <v>Tous les jours</v>
          </cell>
          <cell r="P3702" t="str">
            <v>Autriche;Belgique;Suisse;Chypre;Allemagne;Espagne;Finlande;France;Royaume-Uni;Grèce;Italie;Liechtenstein;Luxembourg;Pays-Bas;Norvège;Portugal;Suède;</v>
          </cell>
          <cell r="Q3702">
            <v>0</v>
          </cell>
          <cell r="R3702" t="str">
            <v/>
          </cell>
          <cell r="S3702" t="str">
            <v/>
          </cell>
          <cell r="T3702" t="str">
            <v>International</v>
          </cell>
          <cell r="U3702" t="str">
            <v>Global</v>
          </cell>
          <cell r="V3702">
            <v>6</v>
          </cell>
          <cell r="W3702" t="str">
            <v>Non</v>
          </cell>
          <cell r="X3702" t="str">
            <v>Cap</v>
          </cell>
          <cell r="Y3702" t="str">
            <v>13h00</v>
          </cell>
          <cell r="Z3702" t="str">
            <v>J+2</v>
          </cell>
          <cell r="AB3702" t="str">
            <v>Non</v>
          </cell>
          <cell r="AC3702" t="str">
            <v>Oui</v>
          </cell>
          <cell r="AD3702">
            <v>2.4</v>
          </cell>
          <cell r="AE3702">
            <v>2.02</v>
          </cell>
        </row>
        <row r="3703">
          <cell r="A3703" t="str">
            <v>LU0281483569</v>
          </cell>
          <cell r="B3703" t="str">
            <v>JPM US Select Equity Plus A (acc) EUR</v>
          </cell>
          <cell r="C3703" t="str">
            <v>Quand le valeur sera ouverte ajouter les fonds aux listes Primonial dans KLIFE</v>
          </cell>
          <cell r="D3703">
            <v>1</v>
          </cell>
          <cell r="E3703" t="str">
            <v>SICAV</v>
          </cell>
          <cell r="F3703" t="str">
            <v>JPMorgan AM</v>
          </cell>
          <cell r="G3703" t="str">
            <v>JPMorgan Asset Management (Europe) S.à r.l.</v>
          </cell>
          <cell r="H3703" t="str">
            <v>EUR</v>
          </cell>
          <cell r="I3703" t="str">
            <v>S&amp;P 500 NR USD</v>
          </cell>
          <cell r="J3703" t="str">
            <v>https://am.jpmorgan.com/</v>
          </cell>
          <cell r="K3703" t="str">
            <v>Actions US Grandes Capitalisations Mixte</v>
          </cell>
          <cell r="L3703" t="str">
            <v>Europe Fonds ouverts  - Actions Etats-Unis Gdes Cap. Mixte</v>
          </cell>
          <cell r="M3703" t="str">
            <v>FFAC</v>
          </cell>
          <cell r="N3703" t="str">
            <v>FFACB</v>
          </cell>
          <cell r="O3703" t="str">
            <v>Tous les jours</v>
          </cell>
          <cell r="P3703" t="str">
            <v>Autriche;Belgique;Suisse;Chypre;Allemagne;Danemark;Espagne;Finlande;France;Royaume-Uni;Grèce;Hongrie;Irlande;Italie;Jersey;Liechtenstein;Luxembourg;Pays-Bas;Norvège;Pologne;Portugal;Suède;</v>
          </cell>
          <cell r="Q3703" t="str">
            <v>Non</v>
          </cell>
          <cell r="R3703" t="str">
            <v/>
          </cell>
          <cell r="S3703" t="str">
            <v/>
          </cell>
          <cell r="T3703" t="str">
            <v>Amérique du Nord</v>
          </cell>
          <cell r="U3703" t="str">
            <v>États-Unis d'Amérique</v>
          </cell>
          <cell r="V3703">
            <v>6</v>
          </cell>
          <cell r="W3703" t="str">
            <v>Non</v>
          </cell>
          <cell r="X3703" t="str">
            <v>Cap</v>
          </cell>
          <cell r="Y3703" t="str">
            <v>14h30</v>
          </cell>
          <cell r="Z3703" t="str">
            <v>J+3</v>
          </cell>
          <cell r="AB3703" t="str">
            <v>Non</v>
          </cell>
          <cell r="AC3703" t="str">
            <v>Oui</v>
          </cell>
          <cell r="AD3703">
            <v>1.5</v>
          </cell>
          <cell r="AE3703">
            <v>1.73</v>
          </cell>
        </row>
        <row r="3704">
          <cell r="A3704" t="str">
            <v>LU0348804922</v>
          </cell>
          <cell r="B3704" t="str">
            <v>Allianz Enhanced All China Eq A EUR</v>
          </cell>
          <cell r="C3704" t="str">
            <v>Quand le valeur sera ouverte ajouter les fonds aux listes Primonial dans KLIFE</v>
          </cell>
          <cell r="D3704">
            <v>1</v>
          </cell>
          <cell r="E3704" t="str">
            <v>SICAV</v>
          </cell>
          <cell r="F3704" t="str">
            <v>Allianz GI</v>
          </cell>
          <cell r="G3704" t="str">
            <v>Allianz Global Investors GmbH</v>
          </cell>
          <cell r="H3704" t="str">
            <v>EUR</v>
          </cell>
          <cell r="I3704" t="str">
            <v>MSCI AC Asia Ex Japan NR USD</v>
          </cell>
          <cell r="J3704" t="str">
            <v>https://fr.allianzgi.com/</v>
          </cell>
          <cell r="K3704" t="str">
            <v>Actions Asie-Pacifique hors Japon</v>
          </cell>
          <cell r="L3704" t="str">
            <v>Europe Fonds ouverts  - Actions Asie hors Japon</v>
          </cell>
          <cell r="M3704" t="str">
            <v>FN00</v>
          </cell>
          <cell r="N3704" t="str">
            <v>FN00B</v>
          </cell>
          <cell r="O3704" t="str">
            <v>Tous les jours</v>
          </cell>
          <cell r="P3704" t="str">
            <v>Austria;Switzerland;Germany;France;United Kingdom;Hong Kong;Hungary;Italy;South Korea;Luxembourg;Netherlands;</v>
          </cell>
          <cell r="Q3704">
            <v>0</v>
          </cell>
          <cell r="R3704" t="str">
            <v/>
          </cell>
          <cell r="S3704" t="str">
            <v/>
          </cell>
          <cell r="T3704" t="str">
            <v>Asie - Pacifique</v>
          </cell>
          <cell r="U3704" t="str">
            <v>Asia Pacific ex Japan ex Australia</v>
          </cell>
          <cell r="V3704">
            <v>6</v>
          </cell>
          <cell r="W3704" t="str">
            <v>Non</v>
          </cell>
          <cell r="X3704" t="str">
            <v>Dist</v>
          </cell>
          <cell r="Y3704" t="str">
            <v>11h00</v>
          </cell>
          <cell r="Z3704" t="str">
            <v>J+2</v>
          </cell>
          <cell r="AB3704" t="str">
            <v>Non</v>
          </cell>
          <cell r="AC3704" t="str">
            <v>Oui</v>
          </cell>
          <cell r="AD3704">
            <v>2.25</v>
          </cell>
          <cell r="AE3704">
            <v>2.29</v>
          </cell>
        </row>
        <row r="3705">
          <cell r="A3705" t="str">
            <v>LU0552643339</v>
          </cell>
          <cell r="B3705" t="str">
            <v>Mirova Europe Sust Eq R/C EUR</v>
          </cell>
          <cell r="C3705" t="str">
            <v>Quand le valeur sera ouverte ajouter les fonds aux listes Primonial dans KLIFE</v>
          </cell>
          <cell r="D3705">
            <v>1</v>
          </cell>
          <cell r="E3705" t="str">
            <v>SICAV</v>
          </cell>
          <cell r="F3705" t="str">
            <v>Natixis AM</v>
          </cell>
          <cell r="G3705" t="str">
            <v>Natixis Investment Managers International</v>
          </cell>
          <cell r="H3705" t="str">
            <v>EUR</v>
          </cell>
          <cell r="I3705" t="str">
            <v>MSCI Europe NR EUR</v>
          </cell>
          <cell r="J3705" t="str">
            <v>www.im.natixis.com</v>
          </cell>
          <cell r="K3705" t="str">
            <v>Actions Europe Grandes Capitalisations Croissance</v>
          </cell>
          <cell r="L3705" t="str">
            <v>Europe Fonds ouverts  - Actions Europe Gdes Cap. Croissance</v>
          </cell>
          <cell r="M3705" t="str">
            <v>FCBC</v>
          </cell>
          <cell r="N3705" t="str">
            <v>FCBCB</v>
          </cell>
          <cell r="O3705" t="str">
            <v>Tous les jours</v>
          </cell>
          <cell r="P3705" t="str">
            <v>Belgium;Switzerland;Germany;Spain;France;United Kingdom;Italy;Luxembourg;Netherlands;</v>
          </cell>
          <cell r="Q3705">
            <v>0</v>
          </cell>
          <cell r="R3705" t="str">
            <v/>
          </cell>
          <cell r="S3705" t="str">
            <v/>
          </cell>
          <cell r="T3705" t="str">
            <v>Europe</v>
          </cell>
          <cell r="U3705" t="str">
            <v>Europe</v>
          </cell>
          <cell r="V3705">
            <v>6</v>
          </cell>
          <cell r="W3705" t="str">
            <v>Non</v>
          </cell>
          <cell r="X3705" t="str">
            <v>Cap</v>
          </cell>
          <cell r="Y3705" t="str">
            <v>11h30</v>
          </cell>
          <cell r="Z3705" t="str">
            <v>J+2</v>
          </cell>
          <cell r="AB3705" t="str">
            <v>Oui</v>
          </cell>
          <cell r="AC3705" t="str">
            <v>Oui</v>
          </cell>
          <cell r="AD3705">
            <v>1.6</v>
          </cell>
          <cell r="AE3705">
            <v>1.85</v>
          </cell>
        </row>
        <row r="3706">
          <cell r="A3706" t="str">
            <v>LU0914731517</v>
          </cell>
          <cell r="B3706" t="str">
            <v>Mirova Europe Sust Eq N/C EUR</v>
          </cell>
          <cell r="C3706" t="str">
            <v>Suite au comité opérationnel 01/2022 cette part remplace LU0552643099 Mirova Europe Sust Eq I/C EUR dans l'ARE pour UBS.</v>
          </cell>
          <cell r="D3706">
            <v>1</v>
          </cell>
          <cell r="E3706" t="str">
            <v>SICAV</v>
          </cell>
          <cell r="F3706" t="str">
            <v>Natixis AM</v>
          </cell>
          <cell r="G3706" t="str">
            <v>Natixis Investment Managers International</v>
          </cell>
          <cell r="H3706" t="str">
            <v>EUR</v>
          </cell>
          <cell r="I3706" t="str">
            <v>MSCI Europe NR EUR</v>
          </cell>
          <cell r="J3706" t="str">
            <v>www.im.natixis.com</v>
          </cell>
          <cell r="K3706" t="str">
            <v>Actions Europe Grandes Capitalisations Croissance</v>
          </cell>
          <cell r="L3706" t="str">
            <v>Europe Fonds ouverts  - Actions Europe Gdes Cap. Croissance</v>
          </cell>
          <cell r="M3706" t="str">
            <v>FCBC</v>
          </cell>
          <cell r="N3706" t="str">
            <v>FCBCB</v>
          </cell>
          <cell r="O3706" t="str">
            <v>Tous les jours</v>
          </cell>
          <cell r="P3706" t="str">
            <v>Spain;Luxembourg;</v>
          </cell>
          <cell r="Q3706">
            <v>0</v>
          </cell>
          <cell r="R3706" t="str">
            <v/>
          </cell>
          <cell r="S3706" t="str">
            <v/>
          </cell>
          <cell r="T3706" t="str">
            <v>Europe</v>
          </cell>
          <cell r="U3706" t="str">
            <v>Europe</v>
          </cell>
          <cell r="V3706">
            <v>6</v>
          </cell>
          <cell r="W3706" t="str">
            <v>Non</v>
          </cell>
          <cell r="X3706" t="str">
            <v>Cap</v>
          </cell>
          <cell r="Y3706" t="str">
            <v>11h30</v>
          </cell>
          <cell r="Z3706" t="str">
            <v>J+2</v>
          </cell>
          <cell r="AB3706" t="str">
            <v>Oui</v>
          </cell>
          <cell r="AC3706" t="str">
            <v>Oui</v>
          </cell>
          <cell r="AD3706">
            <v>0.9</v>
          </cell>
          <cell r="AE3706">
            <v>1.1499999999999999</v>
          </cell>
        </row>
        <row r="3707">
          <cell r="A3707" t="str">
            <v>LU1211166183</v>
          </cell>
          <cell r="B3707" t="str">
            <v>JPM US Value A (acc) EUR</v>
          </cell>
          <cell r="C3707" t="str">
            <v>Quand le valeur sera ouverte ajouter les fonds aux listes Primonial dans KLIFE</v>
          </cell>
          <cell r="D3707">
            <v>1</v>
          </cell>
          <cell r="E3707" t="str">
            <v>SICAV</v>
          </cell>
          <cell r="F3707" t="str">
            <v>JPMorgan AM</v>
          </cell>
          <cell r="G3707" t="str">
            <v>JPMorgan Asset Management (Europe) S.à r.l.</v>
          </cell>
          <cell r="H3707" t="str">
            <v>EUR</v>
          </cell>
          <cell r="I3707" t="str">
            <v>Russell 1000 Value NR USD</v>
          </cell>
          <cell r="J3707" t="str">
            <v>https://am.jpmorgan.com/</v>
          </cell>
          <cell r="K3707" t="str">
            <v>Actions US Grandes Capitalisations Valeur</v>
          </cell>
          <cell r="L3707" t="str">
            <v>Europe Fonds ouverts  - Actions Etats-Unis Gdes Cap. Value</v>
          </cell>
          <cell r="M3707" t="str">
            <v>FFAB</v>
          </cell>
          <cell r="N3707" t="str">
            <v>FFABB</v>
          </cell>
          <cell r="O3707" t="str">
            <v>Tous les jours</v>
          </cell>
          <cell r="P3707" t="str">
            <v>Austria;Switzerland;Germany;Spain;France;United Kingdom;Ireland;Jersey;Liechtenstein;Luxembourg;Slovakia;</v>
          </cell>
          <cell r="Q3707" t="str">
            <v>Non</v>
          </cell>
          <cell r="R3707" t="str">
            <v/>
          </cell>
          <cell r="S3707" t="str">
            <v/>
          </cell>
          <cell r="T3707" t="str">
            <v>Amérique du Nord</v>
          </cell>
          <cell r="U3707" t="str">
            <v>États-Unis d'Amérique</v>
          </cell>
          <cell r="V3707">
            <v>6</v>
          </cell>
          <cell r="W3707" t="str">
            <v>Non</v>
          </cell>
          <cell r="X3707" t="str">
            <v>Cap</v>
          </cell>
          <cell r="Y3707" t="str">
            <v>14h30</v>
          </cell>
          <cell r="Z3707" t="str">
            <v>J+3</v>
          </cell>
          <cell r="AB3707" t="str">
            <v>Non</v>
          </cell>
          <cell r="AC3707" t="str">
            <v>Oui</v>
          </cell>
          <cell r="AD3707">
            <v>1.5</v>
          </cell>
          <cell r="AE3707">
            <v>1.81</v>
          </cell>
        </row>
        <row r="3708">
          <cell r="A3708" t="str">
            <v>LU1305089796</v>
          </cell>
          <cell r="B3708" t="str">
            <v>Vontobel Emerging Mkt Corp Bd I USD</v>
          </cell>
          <cell r="C3708" t="str">
            <v>Quand la valeur sera créée par la banque, activer le fonds dans KLIFE (pas besoin d'ajouter dans liste KLIFE car pour ARE Meeschaert)</v>
          </cell>
          <cell r="D3708">
            <v>2</v>
          </cell>
          <cell r="E3708" t="str">
            <v>SICAV</v>
          </cell>
          <cell r="F3708" t="str">
            <v>Vontobel AM</v>
          </cell>
          <cell r="G3708" t="str">
            <v>Vontobel Asset Management S.A.</v>
          </cell>
          <cell r="H3708" t="str">
            <v>USD</v>
          </cell>
          <cell r="I3708" t="str">
            <v>JPM CEMBI Broad Diversified TR USD</v>
          </cell>
          <cell r="J3708" t="str">
            <v>https://am.vontobel.com/fr</v>
          </cell>
          <cell r="K3708" t="str">
            <v>Obligations Marchés Emergents</v>
          </cell>
          <cell r="L3708" t="str">
            <v>Europe Fonds ouverts  - Obligations Marchés Emergents Emprunts Privés</v>
          </cell>
          <cell r="M3708" t="str">
            <v>BDRB</v>
          </cell>
          <cell r="N3708" t="str">
            <v>BDRBB</v>
          </cell>
          <cell r="O3708" t="str">
            <v>Tous les jours</v>
          </cell>
          <cell r="P3708" t="str">
            <v>Switzerland;Spain;United Kingdom;Italy;Luxembourg;Netherlands;Norway;Sweden;</v>
          </cell>
          <cell r="Q3708" t="str">
            <v>Non</v>
          </cell>
          <cell r="R3708" t="str">
            <v/>
          </cell>
          <cell r="S3708" t="str">
            <v>+ 85 ans</v>
          </cell>
          <cell r="T3708" t="str">
            <v>Marchés Emergents</v>
          </cell>
          <cell r="U3708" t="str">
            <v>Global Emerging Mkts</v>
          </cell>
          <cell r="V3708">
            <v>4</v>
          </cell>
          <cell r="W3708" t="str">
            <v>Non</v>
          </cell>
          <cell r="X3708" t="str">
            <v>Cap</v>
          </cell>
          <cell r="Y3708" t="str">
            <v>15h45</v>
          </cell>
          <cell r="Z3708" t="str">
            <v>J+3</v>
          </cell>
          <cell r="AB3708" t="str">
            <v>Non</v>
          </cell>
          <cell r="AC3708" t="str">
            <v>Oui</v>
          </cell>
          <cell r="AD3708">
            <v>0.55000000000000004</v>
          </cell>
          <cell r="AE3708">
            <v>0.77</v>
          </cell>
        </row>
        <row r="3709">
          <cell r="A3709" t="str">
            <v>LU1505875226</v>
          </cell>
          <cell r="B3709" t="str">
            <v>Allianz Europe Mid Cap Equity AT EUR</v>
          </cell>
          <cell r="C3709" t="str">
            <v>Quand le valeur sera ouverte ajouter les fonds aux listes Primonial dans KLIFE</v>
          </cell>
          <cell r="D3709">
            <v>1</v>
          </cell>
          <cell r="E3709" t="str">
            <v>SICAV</v>
          </cell>
          <cell r="F3709" t="str">
            <v>Allianz GI</v>
          </cell>
          <cell r="G3709" t="str">
            <v>Allianz Global Investors GmbH</v>
          </cell>
          <cell r="H3709" t="str">
            <v>EUR</v>
          </cell>
          <cell r="I3709" t="str">
            <v>MSCI Europe Mid Cap NR EUR</v>
          </cell>
          <cell r="J3709" t="str">
            <v>https://fr.allianzgi.com/</v>
          </cell>
          <cell r="K3709" t="str">
            <v>Actions Europe Moyennes Capitalisations</v>
          </cell>
          <cell r="L3709" t="str">
            <v>Europe Fonds ouverts  - Actions Europe Moyennes Cap.</v>
          </cell>
          <cell r="M3709" t="str">
            <v>FCD0</v>
          </cell>
          <cell r="N3709" t="str">
            <v>FCD0B</v>
          </cell>
          <cell r="O3709" t="str">
            <v>Tous les jours</v>
          </cell>
          <cell r="P3709" t="str">
            <v>Germany;France;United Kingdom;Luxembourg;</v>
          </cell>
          <cell r="Q3709">
            <v>0</v>
          </cell>
          <cell r="R3709" t="str">
            <v/>
          </cell>
          <cell r="S3709" t="str">
            <v/>
          </cell>
          <cell r="T3709" t="str">
            <v>Europe</v>
          </cell>
          <cell r="U3709" t="str">
            <v>Europe</v>
          </cell>
          <cell r="V3709">
            <v>6</v>
          </cell>
          <cell r="W3709" t="str">
            <v>Non</v>
          </cell>
          <cell r="X3709" t="str">
            <v>Cap</v>
          </cell>
          <cell r="Y3709" t="str">
            <v>11h00</v>
          </cell>
          <cell r="Z3709" t="str">
            <v>J+2</v>
          </cell>
          <cell r="AB3709" t="str">
            <v>Non</v>
          </cell>
          <cell r="AC3709" t="str">
            <v>Oui</v>
          </cell>
          <cell r="AD3709">
            <v>2.5</v>
          </cell>
          <cell r="AE3709">
            <v>2.12</v>
          </cell>
        </row>
        <row r="3710">
          <cell r="A3710" t="str">
            <v>LU1548497772</v>
          </cell>
          <cell r="B3710" t="str">
            <v>Allianz Global Artfcl Intlgc AT H2EUR</v>
          </cell>
          <cell r="C3710" t="str">
            <v>Quand le valeur sera ouverte ajouter les fonds aux listes Primonial dans KLIFE</v>
          </cell>
          <cell r="D3710">
            <v>1</v>
          </cell>
          <cell r="E3710" t="str">
            <v>SICAV</v>
          </cell>
          <cell r="F3710" t="str">
            <v>Allianz GI</v>
          </cell>
          <cell r="G3710" t="str">
            <v>Allianz Global Investors GmbH</v>
          </cell>
          <cell r="H3710" t="str">
            <v>EUR</v>
          </cell>
          <cell r="I3710" t="str">
            <v>(MSCI World Information Technology NR USD) 50.000% + ( MSCI ACWI NR USD) 50.000%</v>
          </cell>
          <cell r="J3710" t="str">
            <v>https://fr.allianzgi.com/</v>
          </cell>
          <cell r="K3710" t="str">
            <v>Actions autres</v>
          </cell>
          <cell r="L3710" t="str">
            <v>Europe Fonds ouverts  - Autres actions</v>
          </cell>
          <cell r="M3710" t="str">
            <v>FTZZ</v>
          </cell>
          <cell r="N3710" t="str">
            <v>FTZZB</v>
          </cell>
          <cell r="O3710" t="str">
            <v>Tous les jours</v>
          </cell>
          <cell r="P3710" t="str">
            <v>United Arab Emirates;Austria;Belgium;Bulgaria;Switzerland;Czech Republic;Germany;Spain;Finland;France;United Kingdom;Greece;Hong Kong;Hrvatska (Croatia);Italy;Luxembourg;Netherlands;Norway;Portugal;Singapore;Slovakia;Sweden;</v>
          </cell>
          <cell r="Q3710">
            <v>0</v>
          </cell>
          <cell r="R3710" t="str">
            <v>non résident</v>
          </cell>
          <cell r="S3710" t="str">
            <v/>
          </cell>
          <cell r="T3710" t="str">
            <v>International</v>
          </cell>
          <cell r="U3710" t="str">
            <v>Global</v>
          </cell>
          <cell r="V3710">
            <v>7</v>
          </cell>
          <cell r="W3710" t="str">
            <v>Non</v>
          </cell>
          <cell r="X3710" t="str">
            <v>Cap</v>
          </cell>
          <cell r="Y3710" t="str">
            <v>11h00</v>
          </cell>
          <cell r="Z3710" t="str">
            <v>J+2</v>
          </cell>
          <cell r="AB3710" t="str">
            <v>Non</v>
          </cell>
          <cell r="AC3710" t="str">
            <v>Oui</v>
          </cell>
          <cell r="AD3710">
            <v>2.0499999999999998</v>
          </cell>
          <cell r="AE3710">
            <v>2.1</v>
          </cell>
        </row>
        <row r="3711">
          <cell r="A3711" t="str">
            <v>LU1670708335</v>
          </cell>
          <cell r="B3711" t="str">
            <v>M&amp;G (Lux) Glb Cnvrts A EUR Acc</v>
          </cell>
          <cell r="C3711" t="str">
            <v>Quand le valeur sera ouverte ajouter les fonds aux listes Primonial dans KLIFE</v>
          </cell>
          <cell r="D3711">
            <v>1</v>
          </cell>
          <cell r="E3711" t="str">
            <v>SICAV</v>
          </cell>
          <cell r="F3711" t="str">
            <v>M&amp;G Group</v>
          </cell>
          <cell r="G3711" t="str">
            <v>M&amp;G Luxembourg S.A.</v>
          </cell>
          <cell r="H3711" t="str">
            <v>EUR</v>
          </cell>
          <cell r="I3711" t="str">
            <v>Refinitiv Global Focus CB TR USD</v>
          </cell>
          <cell r="J3711" t="str">
            <v>www.mandg.fr</v>
          </cell>
          <cell r="K3711" t="str">
            <v>Obligations Convertibles Internationales</v>
          </cell>
          <cell r="L3711" t="str">
            <v>Europe Fonds ouverts  - Convertibles Internationales</v>
          </cell>
          <cell r="M3711" t="str">
            <v>C00C</v>
          </cell>
          <cell r="N3711" t="str">
            <v>C00CB</v>
          </cell>
          <cell r="O3711" t="str">
            <v>Tous les jours</v>
          </cell>
          <cell r="P3711" t="str">
            <v>Austria;Belgium;Switzerland;Germany;Denmark;Spain;Finland;France;United Kingdom;Greece;Ireland;Italy;Liechtenstein;Luxembourg;Netherlands;Norway;Portugal;Sweden;</v>
          </cell>
          <cell r="Q3711">
            <v>0</v>
          </cell>
          <cell r="R3711" t="str">
            <v/>
          </cell>
          <cell r="S3711" t="str">
            <v>+ 85 ans</v>
          </cell>
          <cell r="T3711" t="str">
            <v>International</v>
          </cell>
          <cell r="U3711" t="str">
            <v>Global</v>
          </cell>
          <cell r="V3711">
            <v>4</v>
          </cell>
          <cell r="W3711" t="str">
            <v>Non</v>
          </cell>
          <cell r="X3711" t="str">
            <v>Cap</v>
          </cell>
          <cell r="Y3711" t="str">
            <v>13h00</v>
          </cell>
          <cell r="Z3711" t="str">
            <v>J+3</v>
          </cell>
          <cell r="AB3711" t="str">
            <v>Non</v>
          </cell>
          <cell r="AC3711" t="str">
            <v>Oui</v>
          </cell>
          <cell r="AD3711">
            <v>1.5</v>
          </cell>
          <cell r="AE3711">
            <v>1.72</v>
          </cell>
        </row>
        <row r="3712">
          <cell r="A3712" t="str">
            <v>LU1731919871</v>
          </cell>
          <cell r="B3712" t="str">
            <v>Digital Stars Europe ex-UK Acc1 Acc</v>
          </cell>
          <cell r="D3712">
            <v>1</v>
          </cell>
          <cell r="E3712" t="str">
            <v>SICAV</v>
          </cell>
          <cell r="F3712" t="str">
            <v>J.Chahine Capital</v>
          </cell>
          <cell r="G3712" t="str">
            <v>J.Chahine Capital</v>
          </cell>
          <cell r="H3712" t="str">
            <v>EUR</v>
          </cell>
          <cell r="I3712" t="str">
            <v>MSCI Europe Ex UK NR EUR</v>
          </cell>
          <cell r="J3712" t="str">
            <v>www.chahinecapital.com</v>
          </cell>
          <cell r="K3712" t="str">
            <v>Actions Europe hors R-U</v>
          </cell>
          <cell r="L3712" t="str">
            <v>Europe Fonds ouverts  - Europe ex-UK Equity</v>
          </cell>
          <cell r="M3712" t="str">
            <v>FC0A</v>
          </cell>
          <cell r="N3712" t="str">
            <v>FC0AB</v>
          </cell>
          <cell r="O3712" t="str">
            <v>Tous les jours</v>
          </cell>
          <cell r="P3712" t="str">
            <v>Austria;Belgium;Switzerland;Germany;Spain;France;United Kingdom;Luxembourg;Netherlands;</v>
          </cell>
          <cell r="Q3712" t="str">
            <v>Oui</v>
          </cell>
          <cell r="R3712" t="str">
            <v/>
          </cell>
          <cell r="S3712" t="str">
            <v/>
          </cell>
          <cell r="T3712" t="str">
            <v>Europe</v>
          </cell>
          <cell r="U3712" t="str">
            <v>Europe ex UK</v>
          </cell>
          <cell r="V3712">
            <v>6</v>
          </cell>
          <cell r="W3712" t="str">
            <v>Non</v>
          </cell>
          <cell r="X3712" t="str">
            <v>Cap</v>
          </cell>
          <cell r="Y3712" t="str">
            <v>15h00 J-1</v>
          </cell>
          <cell r="Z3712" t="str">
            <v>J+2</v>
          </cell>
          <cell r="AB3712" t="str">
            <v>Non</v>
          </cell>
          <cell r="AC3712" t="str">
            <v>Oui</v>
          </cell>
          <cell r="AD3712">
            <v>1.25</v>
          </cell>
          <cell r="AE3712">
            <v>1.62</v>
          </cell>
        </row>
        <row r="3713">
          <cell r="A3713" t="str">
            <v>LU1876458750</v>
          </cell>
          <cell r="B3713" t="str">
            <v>Axiom Sustainable Financial Bds C EUR</v>
          </cell>
          <cell r="D3713">
            <v>1</v>
          </cell>
          <cell r="E3713" t="str">
            <v>SICAV</v>
          </cell>
          <cell r="F3713" t="str">
            <v>Axiom Alternative Investments</v>
          </cell>
          <cell r="G3713" t="str">
            <v>Axiom Alternative Investments</v>
          </cell>
          <cell r="H3713" t="str">
            <v>EUR</v>
          </cell>
          <cell r="I3713" t="str">
            <v>ICE BofA Contingent Captl TR USD</v>
          </cell>
          <cell r="J3713" t="str">
            <v>www.axiom-ai.com</v>
          </cell>
          <cell r="K3713" t="str">
            <v>Obligations subordonnées</v>
          </cell>
          <cell r="L3713" t="str">
            <v>Europe Fonds ouverts  - EUR Subordinated Bond</v>
          </cell>
          <cell r="M3713" t="str">
            <v>BCPD</v>
          </cell>
          <cell r="N3713" t="str">
            <v>BCPDB</v>
          </cell>
          <cell r="O3713" t="str">
            <v>Tous les jours</v>
          </cell>
          <cell r="P3713" t="str">
            <v>Switzerland;France;United Kingdom;Luxembourg;</v>
          </cell>
          <cell r="Q3713">
            <v>0</v>
          </cell>
          <cell r="R3713" t="str">
            <v/>
          </cell>
          <cell r="S3713" t="str">
            <v>+ 85 ans</v>
          </cell>
          <cell r="T3713" t="str">
            <v>International</v>
          </cell>
          <cell r="U3713" t="str">
            <v>Global</v>
          </cell>
          <cell r="V3713">
            <v>5</v>
          </cell>
          <cell r="W3713" t="str">
            <v>Non</v>
          </cell>
          <cell r="X3713" t="str">
            <v>Cap</v>
          </cell>
          <cell r="Y3713" t="str">
            <v>12h00</v>
          </cell>
          <cell r="Z3713" t="str">
            <v>J+3</v>
          </cell>
          <cell r="AB3713" t="str">
            <v>Oui</v>
          </cell>
          <cell r="AC3713" t="str">
            <v>Oui</v>
          </cell>
          <cell r="AD3713">
            <v>0.8</v>
          </cell>
          <cell r="AE3713">
            <v>0.95</v>
          </cell>
        </row>
        <row r="3714">
          <cell r="A3714" t="str">
            <v>LU1962513328</v>
          </cell>
          <cell r="B3714" t="str">
            <v>Candriam Abs Ret Eq Mkt Netrl I EUR Acc</v>
          </cell>
          <cell r="D3714">
            <v>1</v>
          </cell>
          <cell r="E3714" t="str">
            <v>SICAV</v>
          </cell>
          <cell r="F3714" t="str">
            <v>Candriam</v>
          </cell>
          <cell r="G3714" t="str">
            <v>Candriam Luxembourg</v>
          </cell>
          <cell r="H3714" t="str">
            <v>EUR</v>
          </cell>
          <cell r="I3714" t="str">
            <v>EONIA EUR</v>
          </cell>
          <cell r="J3714" t="str">
            <v>www.candriam.fr</v>
          </cell>
          <cell r="K3714" t="str">
            <v>Gestion Alternative</v>
          </cell>
          <cell r="L3714" t="str">
            <v>Europe Fonds ouverts  - Alt - Market Neutral - Actions</v>
          </cell>
          <cell r="M3714" t="str">
            <v>D000</v>
          </cell>
          <cell r="N3714" t="str">
            <v>D000B</v>
          </cell>
          <cell r="O3714" t="str">
            <v>Tous les jours</v>
          </cell>
          <cell r="P3714" t="str">
            <v>Austria;Switzerland;Germany;Spain;France;Luxembourg;Sweden;</v>
          </cell>
          <cell r="Q3714">
            <v>0</v>
          </cell>
          <cell r="R3714" t="str">
            <v>non résident</v>
          </cell>
          <cell r="S3714" t="str">
            <v/>
          </cell>
          <cell r="T3714" t="str">
            <v>International</v>
          </cell>
          <cell r="U3714" t="str">
            <v>Global</v>
          </cell>
          <cell r="V3714">
            <v>7</v>
          </cell>
          <cell r="W3714" t="str">
            <v>Non</v>
          </cell>
          <cell r="X3714" t="str">
            <v>Cap</v>
          </cell>
          <cell r="Y3714" t="str">
            <v>12h00</v>
          </cell>
          <cell r="Z3714" t="str">
            <v>J+2</v>
          </cell>
          <cell r="AB3714" t="str">
            <v>Non</v>
          </cell>
          <cell r="AC3714" t="str">
            <v>Oui</v>
          </cell>
          <cell r="AD3714">
            <v>1.2</v>
          </cell>
          <cell r="AE3714">
            <v>0.97</v>
          </cell>
        </row>
        <row r="3715">
          <cell r="A3715" t="str">
            <v>LU1981791327</v>
          </cell>
          <cell r="B3715" t="str">
            <v>Allianz Thematica AT EUR</v>
          </cell>
          <cell r="C3715" t="str">
            <v>Quand le valeur sera ouverte ajouter les fonds aux listes Primonial dans KLIFE</v>
          </cell>
          <cell r="D3715">
            <v>1</v>
          </cell>
          <cell r="E3715" t="str">
            <v>SICAV</v>
          </cell>
          <cell r="F3715" t="str">
            <v>Allianz GI</v>
          </cell>
          <cell r="G3715" t="str">
            <v>Allianz Global Investors GmbH</v>
          </cell>
          <cell r="H3715" t="str">
            <v>EUR</v>
          </cell>
          <cell r="I3715" t="str">
            <v>MSCI ACWI NR EUR</v>
          </cell>
          <cell r="J3715" t="str">
            <v>https://fr.allianzgi.com/</v>
          </cell>
          <cell r="K3715" t="str">
            <v>Actions International Grandes Capitalisations Mixte</v>
          </cell>
          <cell r="L3715" t="str">
            <v>Europe Fonds ouverts  - Actions Internationales Flex-Cap.</v>
          </cell>
          <cell r="M3715" t="str">
            <v>FEAD</v>
          </cell>
          <cell r="N3715" t="str">
            <v>FEADB</v>
          </cell>
          <cell r="O3715" t="str">
            <v>Tous les jours</v>
          </cell>
          <cell r="P3715" t="str">
            <v>United Arab Emirates;Austria;Belgium;Bulgaria;Switzerland;Czech Republic;Germany;Spain;Finland;France;United Kingdom;Greece;Hong Kong;Hrvatska (Croatia);Hungary;Italy;Luxembourg;Netherlands;Portugal;Slovakia;Sweden;</v>
          </cell>
          <cell r="Q3715">
            <v>0</v>
          </cell>
          <cell r="R3715" t="str">
            <v/>
          </cell>
          <cell r="S3715" t="str">
            <v/>
          </cell>
          <cell r="T3715" t="str">
            <v>International</v>
          </cell>
          <cell r="U3715" t="str">
            <v>Global</v>
          </cell>
          <cell r="V3715">
            <v>6</v>
          </cell>
          <cell r="W3715" t="str">
            <v>Non</v>
          </cell>
          <cell r="X3715" t="str">
            <v>Cap</v>
          </cell>
          <cell r="Y3715" t="str">
            <v>11h00</v>
          </cell>
          <cell r="Z3715" t="str">
            <v>J+2</v>
          </cell>
          <cell r="AB3715" t="str">
            <v>Non</v>
          </cell>
          <cell r="AC3715" t="str">
            <v>Oui</v>
          </cell>
          <cell r="AD3715">
            <v>2.0499999999999998</v>
          </cell>
          <cell r="AE3715">
            <v>1.98</v>
          </cell>
        </row>
        <row r="3716">
          <cell r="A3716" t="str">
            <v>LU2257982228</v>
          </cell>
          <cell r="B3716" t="str">
            <v>Mandarine Global Sport R</v>
          </cell>
          <cell r="C3716" t="str">
            <v>Quand le valeur sera ouverte ajouter les fonds aux listes Primonial dans KLIFE</v>
          </cell>
          <cell r="D3716">
            <v>1</v>
          </cell>
          <cell r="E3716" t="str">
            <v>SICAV</v>
          </cell>
          <cell r="F3716" t="str">
            <v>Mandarine Gestion</v>
          </cell>
          <cell r="G3716" t="str">
            <v>Mandarine Gestion</v>
          </cell>
          <cell r="H3716" t="str">
            <v>EUR</v>
          </cell>
          <cell r="I3716" t="str">
            <v>MSCI ACWI NR EUR</v>
          </cell>
          <cell r="J3716" t="str">
            <v>www.mandarine-gestion.com</v>
          </cell>
          <cell r="K3716" t="str">
            <v>Actions autres</v>
          </cell>
          <cell r="L3716" t="str">
            <v>Europe Fonds ouverts  - Autres actions</v>
          </cell>
          <cell r="M3716" t="str">
            <v>FTZZ</v>
          </cell>
          <cell r="N3716" t="str">
            <v>FTZZB</v>
          </cell>
          <cell r="O3716" t="str">
            <v>Tous les jours</v>
          </cell>
          <cell r="P3716" t="str">
            <v>Switzerland;France;Luxembourg;</v>
          </cell>
          <cell r="Q3716">
            <v>0</v>
          </cell>
          <cell r="R3716" t="str">
            <v/>
          </cell>
          <cell r="S3716" t="str">
            <v/>
          </cell>
          <cell r="T3716" t="str">
            <v>International</v>
          </cell>
          <cell r="U3716" t="str">
            <v>Global</v>
          </cell>
          <cell r="V3716">
            <v>6</v>
          </cell>
          <cell r="W3716" t="str">
            <v>Non</v>
          </cell>
          <cell r="X3716" t="str">
            <v>Cap</v>
          </cell>
          <cell r="Y3716" t="str">
            <v>13h00</v>
          </cell>
          <cell r="Z3716" t="str">
            <v>J+2</v>
          </cell>
          <cell r="AB3716" t="str">
            <v>Oui</v>
          </cell>
          <cell r="AC3716" t="str">
            <v>Oui</v>
          </cell>
          <cell r="AD3716">
            <v>1.95</v>
          </cell>
          <cell r="AE3716">
            <v>2.25</v>
          </cell>
        </row>
        <row r="3717">
          <cell r="A3717" t="str">
            <v>FR00140079V1</v>
          </cell>
          <cell r="B3717" t="str">
            <v>Nadalas C</v>
          </cell>
          <cell r="C3717" t="str">
            <v>Fonds dédié pour deux clientes</v>
          </cell>
          <cell r="D3717">
            <v>0</v>
          </cell>
          <cell r="E3717" t="str">
            <v>FCP</v>
          </cell>
          <cell r="F3717" t="str">
            <v>Meeschaert AM</v>
          </cell>
          <cell r="G3717" t="str">
            <v>Meeschaert Asset Management</v>
          </cell>
          <cell r="H3717" t="str">
            <v>EUR</v>
          </cell>
          <cell r="I3717" t="str">
            <v>(ICE BofAML 1-3 Year Euro Government Index)70% + (MSCI EMU Net Total Return)30%</v>
          </cell>
          <cell r="J3717" t="str">
            <v>www.meeschaert.com</v>
          </cell>
          <cell r="K3717" t="str">
            <v>Mixtes EUR Equilibrés</v>
          </cell>
          <cell r="L3717" t="str">
            <v>Europe Fonds ouverts  - Allocation EUR Equilibrés - International</v>
          </cell>
          <cell r="M3717" t="str">
            <v>EABA</v>
          </cell>
          <cell r="N3717" t="str">
            <v>EABAB</v>
          </cell>
          <cell r="O3717" t="str">
            <v>Hebdomadaire</v>
          </cell>
          <cell r="Q3717" t="str">
            <v>Non</v>
          </cell>
          <cell r="R3717" t="str">
            <v/>
          </cell>
          <cell r="S3717" t="str">
            <v>+ 85 ans</v>
          </cell>
          <cell r="V3717">
            <v>4</v>
          </cell>
          <cell r="W3717" t="str">
            <v>Non</v>
          </cell>
          <cell r="X3717" t="str">
            <v>Cap</v>
          </cell>
          <cell r="Y3717" t="str">
            <v>12h00</v>
          </cell>
          <cell r="Z3717" t="str">
            <v>J+3</v>
          </cell>
          <cell r="AC3717" t="str">
            <v>Non</v>
          </cell>
          <cell r="AD3717">
            <v>0.8</v>
          </cell>
          <cell r="AE3717">
            <v>1.35</v>
          </cell>
        </row>
        <row r="3718">
          <cell r="A3718" t="str">
            <v>FR0013380607</v>
          </cell>
          <cell r="B3718" t="str">
            <v>Lyxor CAC 40 (DR) ETF Acc</v>
          </cell>
          <cell r="C3718" t="str">
            <v>Quand les  valeurs seront crées par la banque ajouter aux listes darjeeling et PLD dans KLIFE</v>
          </cell>
          <cell r="D3718">
            <v>1</v>
          </cell>
          <cell r="E3718" t="str">
            <v>SICAV</v>
          </cell>
          <cell r="F3718" t="str">
            <v>Lyxor</v>
          </cell>
          <cell r="G3718" t="str">
            <v>Lyxor International Asset Management S.A.S.</v>
          </cell>
          <cell r="H3718" t="str">
            <v>EUR</v>
          </cell>
          <cell r="I3718" t="str">
            <v>Euronext Paris CAC 40 GR EUR</v>
          </cell>
          <cell r="J3718" t="str">
            <v>www.lyxorfunds.com</v>
          </cell>
          <cell r="K3718" t="str">
            <v>Actions France Grandes Capitalisations</v>
          </cell>
          <cell r="L3718" t="str">
            <v>Europe ETF  - Actions France Grandes Cap.</v>
          </cell>
          <cell r="M3718" t="str">
            <v>FAAA</v>
          </cell>
          <cell r="N3718" t="str">
            <v>FAAAB</v>
          </cell>
          <cell r="O3718" t="str">
            <v>Tous les jours</v>
          </cell>
          <cell r="P3718" t="str">
            <v>France</v>
          </cell>
          <cell r="Q3718" t="str">
            <v>Oui</v>
          </cell>
          <cell r="R3718" t="str">
            <v/>
          </cell>
          <cell r="S3718" t="str">
            <v/>
          </cell>
          <cell r="T3718" t="str">
            <v>France</v>
          </cell>
          <cell r="U3718" t="str">
            <v>France</v>
          </cell>
          <cell r="V3718">
            <v>6</v>
          </cell>
          <cell r="W3718" t="str">
            <v>Non</v>
          </cell>
          <cell r="X3718" t="str">
            <v>Cap</v>
          </cell>
          <cell r="Y3718" t="str">
            <v>17h00</v>
          </cell>
          <cell r="Z3718" t="str">
            <v>J+5</v>
          </cell>
          <cell r="AB3718" t="str">
            <v>Oui</v>
          </cell>
          <cell r="AC3718" t="str">
            <v>Oui</v>
          </cell>
          <cell r="AD3718">
            <v>0.25</v>
          </cell>
          <cell r="AE3718">
            <v>0.25</v>
          </cell>
        </row>
        <row r="3719">
          <cell r="A3719" t="str">
            <v>FR0014002CG3</v>
          </cell>
          <cell r="B3719" t="str">
            <v>Lyxor MSCI New Enrg ESG Fltr DR ETF Acc</v>
          </cell>
          <cell r="C3719" t="str">
            <v>Quand les  valeurs seront crées par la banque ajouter aux listes darjeeling et PLD dans KLIFE</v>
          </cell>
          <cell r="D3719">
            <v>1</v>
          </cell>
          <cell r="E3719" t="str">
            <v>SICAV</v>
          </cell>
          <cell r="F3719" t="str">
            <v>Lyxor</v>
          </cell>
          <cell r="G3719" t="str">
            <v>Lyxor International Asset Management S.A.S.</v>
          </cell>
          <cell r="H3719" t="str">
            <v>EUR</v>
          </cell>
          <cell r="I3719" t="str">
            <v>MSCI ACWI IMI New Energy ESG Filt NR USD</v>
          </cell>
          <cell r="J3719" t="str">
            <v>www.lyxorfunds.com</v>
          </cell>
          <cell r="K3719" t="str">
            <v>Secteur Energie Alternative</v>
          </cell>
          <cell r="L3719" t="str">
            <v>Europe ETF  - Actions Secteur Energies Alternatives</v>
          </cell>
          <cell r="M3719" t="str">
            <v>G0G0</v>
          </cell>
          <cell r="N3719" t="str">
            <v>G0G0B</v>
          </cell>
          <cell r="O3719" t="str">
            <v>Tous les jours</v>
          </cell>
          <cell r="P3719" t="str">
            <v>France;Italie;</v>
          </cell>
          <cell r="Q3719" t="str">
            <v>Non</v>
          </cell>
          <cell r="R3719" t="str">
            <v/>
          </cell>
          <cell r="S3719" t="str">
            <v/>
          </cell>
          <cell r="T3719" t="str">
            <v>International</v>
          </cell>
          <cell r="U3719" t="str">
            <v>Global</v>
          </cell>
          <cell r="V3719">
            <v>6</v>
          </cell>
          <cell r="W3719" t="str">
            <v>Non</v>
          </cell>
          <cell r="X3719" t="str">
            <v>Cap</v>
          </cell>
          <cell r="Y3719" t="str">
            <v>17h00</v>
          </cell>
          <cell r="Z3719" t="str">
            <v>J+5</v>
          </cell>
          <cell r="AB3719" t="str">
            <v>Oui</v>
          </cell>
          <cell r="AC3719" t="str">
            <v>Oui</v>
          </cell>
          <cell r="AD3719">
            <v>0.6</v>
          </cell>
          <cell r="AE3719">
            <v>0.6</v>
          </cell>
        </row>
        <row r="3720">
          <cell r="A3720" t="str">
            <v>FR0014003IY1</v>
          </cell>
          <cell r="B3720" t="str">
            <v>Lyxor MSCI World ETF Acc</v>
          </cell>
          <cell r="C3720" t="str">
            <v>Quand les  valeurs seront crées par la banque ajouter aux listes darjeeling et PLD dans KLIFE</v>
          </cell>
          <cell r="D3720">
            <v>1</v>
          </cell>
          <cell r="E3720" t="str">
            <v>SICAV</v>
          </cell>
          <cell r="F3720" t="str">
            <v>Lyxor</v>
          </cell>
          <cell r="G3720" t="str">
            <v>Lyxor International Asset Management S.A.S.</v>
          </cell>
          <cell r="H3720" t="str">
            <v>EUR</v>
          </cell>
          <cell r="I3720" t="str">
            <v>MSCI World NR USD</v>
          </cell>
          <cell r="J3720" t="str">
            <v>www.lyxorfunds.com</v>
          </cell>
          <cell r="K3720" t="str">
            <v>Actions International Grandes Capitalisations Mixte</v>
          </cell>
          <cell r="L3720" t="str">
            <v>Europe ETF  - Actions Internationales Gdes Cap. Mixte</v>
          </cell>
          <cell r="M3720" t="str">
            <v>FEAD</v>
          </cell>
          <cell r="N3720" t="str">
            <v>FEADB</v>
          </cell>
          <cell r="O3720" t="str">
            <v>Tous les jours</v>
          </cell>
          <cell r="P3720" t="str">
            <v>France;Italie;</v>
          </cell>
          <cell r="Q3720" t="str">
            <v>Non</v>
          </cell>
          <cell r="R3720" t="str">
            <v/>
          </cell>
          <cell r="S3720" t="str">
            <v/>
          </cell>
          <cell r="T3720" t="str">
            <v>International</v>
          </cell>
          <cell r="U3720" t="str">
            <v>Global</v>
          </cell>
          <cell r="V3720">
            <v>6</v>
          </cell>
          <cell r="W3720" t="str">
            <v>Non</v>
          </cell>
          <cell r="X3720" t="str">
            <v>Cap</v>
          </cell>
          <cell r="Y3720" t="str">
            <v>17h00</v>
          </cell>
          <cell r="Z3720" t="str">
            <v>J+5</v>
          </cell>
          <cell r="AB3720" t="str">
            <v>Oui</v>
          </cell>
          <cell r="AC3720" t="str">
            <v>Oui</v>
          </cell>
          <cell r="AD3720">
            <v>0.3</v>
          </cell>
          <cell r="AE3720">
            <v>0.3</v>
          </cell>
        </row>
        <row r="3721">
          <cell r="A3721" t="str">
            <v>LU1135865084</v>
          </cell>
          <cell r="B3721" t="str">
            <v>Lyxor S&amp;P 500 ETF C EUR</v>
          </cell>
          <cell r="C3721" t="str">
            <v>Quand les  valeurs seront crées par la banque ajouter aux listes darjeeling et PLD dans KLIFE</v>
          </cell>
          <cell r="D3721">
            <v>1</v>
          </cell>
          <cell r="E3721" t="str">
            <v>SICAV</v>
          </cell>
          <cell r="F3721" t="str">
            <v>Lyxor</v>
          </cell>
          <cell r="G3721" t="str">
            <v>Lyxor International Asset Management S.A.S.</v>
          </cell>
          <cell r="H3721" t="str">
            <v>EUR</v>
          </cell>
          <cell r="I3721" t="str">
            <v>S&amp;P 500 NR USD</v>
          </cell>
          <cell r="J3721" t="str">
            <v>www.lyxorfunds.com</v>
          </cell>
          <cell r="K3721" t="str">
            <v>Actions US Grandes Capitalisations Mixte</v>
          </cell>
          <cell r="L3721" t="str">
            <v>Europe ETF  - Actions Etats-Unis Gdes Cap. Mixte</v>
          </cell>
          <cell r="M3721" t="str">
            <v>FFAC</v>
          </cell>
          <cell r="N3721" t="str">
            <v>FFACB</v>
          </cell>
          <cell r="O3721" t="str">
            <v>Tous les jours</v>
          </cell>
          <cell r="P3721" t="str">
            <v>France;Royaume-Uni;</v>
          </cell>
          <cell r="Q3721" t="str">
            <v>Non</v>
          </cell>
          <cell r="R3721" t="str">
            <v/>
          </cell>
          <cell r="S3721" t="str">
            <v/>
          </cell>
          <cell r="T3721" t="str">
            <v>Amérique du Nord</v>
          </cell>
          <cell r="U3721" t="str">
            <v>États-Unis d'Amérique</v>
          </cell>
          <cell r="V3721">
            <v>6</v>
          </cell>
          <cell r="W3721" t="str">
            <v>Non</v>
          </cell>
          <cell r="X3721" t="str">
            <v>Cap</v>
          </cell>
          <cell r="Y3721" t="str">
            <v>17h00</v>
          </cell>
          <cell r="Z3721" t="str">
            <v>J+5</v>
          </cell>
          <cell r="AB3721" t="str">
            <v>Non</v>
          </cell>
          <cell r="AC3721" t="str">
            <v>Oui</v>
          </cell>
          <cell r="AD3721">
            <v>0.09</v>
          </cell>
          <cell r="AE3721">
            <v>0.09</v>
          </cell>
        </row>
        <row r="3722">
          <cell r="A3722" t="str">
            <v>LU2346257210</v>
          </cell>
          <cell r="B3722" t="str">
            <v>Lyxor ESG Euro High Yield (DR) ETF Cap</v>
          </cell>
          <cell r="C3722" t="str">
            <v>Quand les  valeurs seront crées par la banque ajouter aux listes darjeeling et PLD dans KLIFE</v>
          </cell>
          <cell r="D3722">
            <v>1</v>
          </cell>
          <cell r="E3722" t="str">
            <v>SICAV</v>
          </cell>
          <cell r="F3722" t="str">
            <v>Lyxor</v>
          </cell>
          <cell r="G3722" t="str">
            <v>Lyxor International Asset Management S.A.S.</v>
          </cell>
          <cell r="H3722" t="str">
            <v>EUR</v>
          </cell>
          <cell r="I3722" t="str">
            <v>BBgBarc MSCI Eur Cor HY SRI Sus TR EUR</v>
          </cell>
          <cell r="J3722" t="str">
            <v>www.lyxorfunds.com</v>
          </cell>
          <cell r="K3722" t="str">
            <v>Obligations Haut Rendement EUR</v>
          </cell>
          <cell r="L3722" t="str">
            <v>Europe ETF  - Obligations EUR Haut Rendement</v>
          </cell>
          <cell r="M3722" t="str">
            <v>BCNA</v>
          </cell>
          <cell r="N3722" t="str">
            <v>BCNAB</v>
          </cell>
          <cell r="O3722" t="str">
            <v>Tous les jours</v>
          </cell>
          <cell r="P3722" t="str">
            <v>Italie;Luxembourg;</v>
          </cell>
          <cell r="Q3722" t="str">
            <v>Non</v>
          </cell>
          <cell r="R3722" t="str">
            <v/>
          </cell>
          <cell r="S3722" t="str">
            <v>+ 85 ans</v>
          </cell>
          <cell r="T3722" t="str">
            <v>Zone Euro</v>
          </cell>
          <cell r="U3722" t="str">
            <v>Euroland</v>
          </cell>
          <cell r="V3722">
            <v>4</v>
          </cell>
          <cell r="W3722" t="str">
            <v>Non</v>
          </cell>
          <cell r="X3722" t="str">
            <v>Cap</v>
          </cell>
          <cell r="Y3722" t="str">
            <v>16h45</v>
          </cell>
          <cell r="Z3722" t="str">
            <v>J+5</v>
          </cell>
          <cell r="AB3722" t="str">
            <v>Oui</v>
          </cell>
          <cell r="AC3722" t="str">
            <v>Oui</v>
          </cell>
          <cell r="AD3722">
            <v>0.3</v>
          </cell>
          <cell r="AE3722">
            <v>0.25</v>
          </cell>
        </row>
        <row r="3723">
          <cell r="A3723" t="str">
            <v>LU2367655805</v>
          </cell>
          <cell r="B3723" t="str">
            <v>Lumyna-MW Systmtc Alp UCITS EUR D1 (acc)</v>
          </cell>
          <cell r="C3723" t="str">
            <v>Absorption du support IE00BD05JC06 MW Systematic Alpha UCITS E EUR le 21/01/2022</v>
          </cell>
          <cell r="D3723">
            <v>1</v>
          </cell>
          <cell r="E3723" t="str">
            <v>SICAV</v>
          </cell>
          <cell r="F3723" t="str">
            <v>Generali</v>
          </cell>
          <cell r="G3723" t="str">
            <v>Generali Investments Luxembourg SA</v>
          </cell>
          <cell r="H3723" t="str">
            <v>EUR</v>
          </cell>
          <cell r="I3723" t="str">
            <v>Not Benchmarked</v>
          </cell>
          <cell r="J3723" t="str">
            <v>www.generali-investments.lu</v>
          </cell>
          <cell r="K3723" t="str">
            <v>Gestion Alternative</v>
          </cell>
          <cell r="L3723" t="str">
            <v>Europe Fonds ouverts  - Systematic Trend USD</v>
          </cell>
          <cell r="M3723" t="str">
            <v>D000</v>
          </cell>
          <cell r="N3723" t="str">
            <v>D000B</v>
          </cell>
          <cell r="O3723" t="str">
            <v>Hebdomadaire</v>
          </cell>
          <cell r="P3723" t="str">
            <v>Autriche;Belgique;Suisse;Allemagne;Espagne;France;Irlande;Luxembourg;Portugal;</v>
          </cell>
          <cell r="Q3723" t="str">
            <v>Non</v>
          </cell>
          <cell r="R3723" t="str">
            <v/>
          </cell>
          <cell r="S3723" t="str">
            <v>+ 85 ans</v>
          </cell>
          <cell r="T3723" t="str">
            <v>International</v>
          </cell>
          <cell r="U3723" t="str">
            <v>Global</v>
          </cell>
          <cell r="V3723">
            <v>5</v>
          </cell>
          <cell r="W3723" t="str">
            <v>Non</v>
          </cell>
          <cell r="X3723" t="str">
            <v>Cap</v>
          </cell>
          <cell r="Y3723" t="str">
            <v>J-2, avt 9 heures</v>
          </cell>
          <cell r="Z3723" t="str">
            <v>J+3</v>
          </cell>
          <cell r="AB3723" t="str">
            <v>Non</v>
          </cell>
          <cell r="AC3723" t="str">
            <v>Oui</v>
          </cell>
          <cell r="AD3723">
            <v>2</v>
          </cell>
          <cell r="AE3723">
            <v>0</v>
          </cell>
        </row>
        <row r="3724">
          <cell r="A3724" t="str">
            <v>LU2022049022</v>
          </cell>
          <cell r="B3724" t="str">
            <v>Raymond James Funds Smicrocaps P</v>
          </cell>
          <cell r="D3724">
            <v>6</v>
          </cell>
          <cell r="E3724" t="str">
            <v>SICAV</v>
          </cell>
          <cell r="F3724" t="str">
            <v>Gay-Lussac Gestion</v>
          </cell>
          <cell r="G3724" t="str">
            <v>Gay-Lussac Gestion</v>
          </cell>
          <cell r="H3724" t="str">
            <v>EUR</v>
          </cell>
          <cell r="I3724" t="str">
            <v>N/A</v>
          </cell>
          <cell r="J3724" t="str">
            <v>www.gaylussacgestion.com</v>
          </cell>
          <cell r="K3724" t="str">
            <v>Actions Zone Euro Petites Capitalisations</v>
          </cell>
          <cell r="L3724" t="str">
            <v>Europe Fonds ouverts  - Actions Zone Euro Petites Cap.</v>
          </cell>
          <cell r="M3724" t="str">
            <v>FBDA</v>
          </cell>
          <cell r="N3724" t="str">
            <v>FBDAB</v>
          </cell>
          <cell r="O3724" t="str">
            <v>Tous les jours</v>
          </cell>
          <cell r="P3724" t="str">
            <v>France;Luxembourg;</v>
          </cell>
          <cell r="Q3724">
            <v>0</v>
          </cell>
          <cell r="R3724" t="str">
            <v/>
          </cell>
          <cell r="S3724" t="str">
            <v>+ 85 ans</v>
          </cell>
          <cell r="T3724" t="str">
            <v>Zone Euro</v>
          </cell>
          <cell r="U3724" t="str">
            <v>Euroland</v>
          </cell>
          <cell r="V3724">
            <v>5</v>
          </cell>
          <cell r="W3724" t="str">
            <v>Non</v>
          </cell>
          <cell r="X3724" t="str">
            <v>Cap</v>
          </cell>
          <cell r="Y3724" t="str">
            <v>16h00</v>
          </cell>
          <cell r="Z3724" t="str">
            <v>J+3</v>
          </cell>
          <cell r="AB3724" t="str">
            <v>Non</v>
          </cell>
          <cell r="AC3724" t="str">
            <v>Oui</v>
          </cell>
          <cell r="AD3724">
            <v>2</v>
          </cell>
          <cell r="AE3724">
            <v>2.2999999999999998</v>
          </cell>
        </row>
        <row r="3725">
          <cell r="A3725" t="str">
            <v>FR0013280211</v>
          </cell>
          <cell r="B3725" t="str">
            <v>Gay-Lussac Europe Flex A</v>
          </cell>
          <cell r="D3725">
            <v>6</v>
          </cell>
          <cell r="E3725" t="str">
            <v>FCP</v>
          </cell>
          <cell r="F3725" t="str">
            <v>Gay-Lussac Gestion</v>
          </cell>
          <cell r="G3725" t="str">
            <v>Gay-Lussac Gestion</v>
          </cell>
          <cell r="H3725" t="str">
            <v>EUR</v>
          </cell>
          <cell r="I3725" t="str">
            <v>Not Benchmarked</v>
          </cell>
          <cell r="J3725" t="str">
            <v>www.gaylussacgestion.com</v>
          </cell>
          <cell r="K3725" t="str">
            <v>Mixtes EUR Flexible</v>
          </cell>
          <cell r="L3725" t="str">
            <v>Europe Fonds ouverts  - Allocation EUR Flexible</v>
          </cell>
          <cell r="M3725" t="str">
            <v>EACA</v>
          </cell>
          <cell r="N3725" t="str">
            <v>EACAB</v>
          </cell>
          <cell r="O3725" t="str">
            <v>Tous les jours</v>
          </cell>
          <cell r="P3725" t="str">
            <v>France</v>
          </cell>
          <cell r="Q3725" t="str">
            <v>Non</v>
          </cell>
          <cell r="R3725" t="str">
            <v/>
          </cell>
          <cell r="S3725" t="str">
            <v>+ 85 ans</v>
          </cell>
          <cell r="T3725" t="str">
            <v>Europe</v>
          </cell>
          <cell r="U3725" t="str">
            <v>Europe</v>
          </cell>
          <cell r="V3725">
            <v>4</v>
          </cell>
          <cell r="W3725" t="str">
            <v>Non</v>
          </cell>
          <cell r="X3725" t="str">
            <v>Cap</v>
          </cell>
          <cell r="Y3725" t="str">
            <v>12h00</v>
          </cell>
          <cell r="Z3725" t="str">
            <v>J+5</v>
          </cell>
          <cell r="AB3725" t="str">
            <v>Non</v>
          </cell>
          <cell r="AC3725" t="str">
            <v>Oui</v>
          </cell>
          <cell r="AD3725">
            <v>1.5</v>
          </cell>
          <cell r="AE3725">
            <v>1.53</v>
          </cell>
        </row>
        <row r="3726">
          <cell r="A3726" t="str">
            <v>FR0014004VV8</v>
          </cell>
          <cell r="B3726" t="str">
            <v>Altair 2.0</v>
          </cell>
          <cell r="D3726">
            <v>6</v>
          </cell>
          <cell r="E3726" t="str">
            <v>FCP</v>
          </cell>
          <cell r="F3726" t="str">
            <v>Sunny AM</v>
          </cell>
          <cell r="G3726" t="str">
            <v>Sunny Asset Management</v>
          </cell>
          <cell r="H3726" t="str">
            <v>EUR</v>
          </cell>
          <cell r="I3726" t="str">
            <v>Not Benchmarked</v>
          </cell>
          <cell r="J3726" t="str">
            <v>www.sunny-am.com</v>
          </cell>
          <cell r="K3726" t="str">
            <v>Mixtes EUR Flexible</v>
          </cell>
          <cell r="L3726" t="str">
            <v>Europe Fonds ouverts  - Allocation EUR Flexible - International</v>
          </cell>
          <cell r="M3726" t="str">
            <v>EACA</v>
          </cell>
          <cell r="N3726" t="str">
            <v>EACAB</v>
          </cell>
          <cell r="O3726" t="str">
            <v>Tous les jours</v>
          </cell>
          <cell r="P3726" t="str">
            <v>Belgique;Allemagne;France;Luxembourg;</v>
          </cell>
          <cell r="Q3726" t="str">
            <v>Non</v>
          </cell>
          <cell r="R3726" t="str">
            <v/>
          </cell>
          <cell r="S3726" t="str">
            <v>+ 85 ans</v>
          </cell>
          <cell r="T3726" t="str">
            <v>International</v>
          </cell>
          <cell r="U3726" t="str">
            <v>Global</v>
          </cell>
          <cell r="V3726">
            <v>5</v>
          </cell>
          <cell r="W3726" t="str">
            <v>Non</v>
          </cell>
          <cell r="X3726" t="str">
            <v>Cap</v>
          </cell>
          <cell r="Y3726" t="str">
            <v>12h00</v>
          </cell>
          <cell r="Z3726" t="str">
            <v>J+2</v>
          </cell>
          <cell r="AB3726" t="str">
            <v>Non</v>
          </cell>
          <cell r="AC3726" t="str">
            <v>Oui</v>
          </cell>
          <cell r="AD3726">
            <v>2.5</v>
          </cell>
          <cell r="AE3726">
            <v>3.7</v>
          </cell>
        </row>
        <row r="3727">
          <cell r="A3727" t="str">
            <v>FR0050000126</v>
          </cell>
          <cell r="B3727" t="str">
            <v>Sunny Recovery R</v>
          </cell>
          <cell r="D3727">
            <v>6</v>
          </cell>
          <cell r="E3727" t="str">
            <v>FCP</v>
          </cell>
          <cell r="F3727" t="str">
            <v>Sunny AM</v>
          </cell>
          <cell r="G3727" t="str">
            <v>Sunny Asset Management</v>
          </cell>
          <cell r="H3727" t="str">
            <v>EUR</v>
          </cell>
          <cell r="I3727" t="str">
            <v>Not Benchmarked</v>
          </cell>
          <cell r="J3727" t="str">
            <v>www.sunny-am.com</v>
          </cell>
          <cell r="K3727" t="str">
            <v>Mixtes EUR Dynamiques</v>
          </cell>
          <cell r="L3727" t="str">
            <v>Europe Fonds ouverts  - Allocation EUR Aggressive</v>
          </cell>
          <cell r="M3727" t="str">
            <v>EADA</v>
          </cell>
          <cell r="N3727" t="str">
            <v>EADAB</v>
          </cell>
          <cell r="O3727" t="str">
            <v>Tous les jours</v>
          </cell>
          <cell r="P3727" t="str">
            <v>Belgique;Allemagne;France;Luxembourg;</v>
          </cell>
          <cell r="Q3727" t="str">
            <v>Oui</v>
          </cell>
          <cell r="R3727" t="str">
            <v/>
          </cell>
          <cell r="S3727" t="str">
            <v/>
          </cell>
          <cell r="T3727" t="str">
            <v>Europe</v>
          </cell>
          <cell r="U3727" t="str">
            <v>Europe</v>
          </cell>
          <cell r="V3727">
            <v>6</v>
          </cell>
          <cell r="W3727" t="str">
            <v>Non</v>
          </cell>
          <cell r="X3727" t="str">
            <v>Cap</v>
          </cell>
          <cell r="Y3727" t="str">
            <v>12h00</v>
          </cell>
          <cell r="Z3727" t="str">
            <v>J+1</v>
          </cell>
          <cell r="AB3727" t="str">
            <v>Non</v>
          </cell>
          <cell r="AC3727" t="str">
            <v>Oui</v>
          </cell>
          <cell r="AD3727">
            <v>2.4</v>
          </cell>
          <cell r="AE3727">
            <v>2.56</v>
          </cell>
        </row>
        <row r="3728">
          <cell r="A3728" t="str">
            <v>FR0010883017</v>
          </cell>
          <cell r="B3728" t="str">
            <v>Gay-Lussac Heritage A</v>
          </cell>
          <cell r="D3728">
            <v>6</v>
          </cell>
          <cell r="E3728" t="str">
            <v>FCP</v>
          </cell>
          <cell r="F3728" t="str">
            <v>Gay-Lussac Gestion</v>
          </cell>
          <cell r="G3728" t="str">
            <v>Gay-Lussac Gestion</v>
          </cell>
          <cell r="H3728" t="str">
            <v>EUR</v>
          </cell>
          <cell r="I3728" t="str">
            <v>EONIA Capitalisé Jour TR EUR</v>
          </cell>
          <cell r="J3728" t="str">
            <v>www.gaylussacgestion.com</v>
          </cell>
          <cell r="K3728" t="str">
            <v>Mixtes EUR Prudents</v>
          </cell>
          <cell r="L3728" t="str">
            <v>Europe Fonds ouverts  - Allocation EUR Prudente</v>
          </cell>
          <cell r="M3728" t="str">
            <v>EAAA</v>
          </cell>
          <cell r="N3728" t="str">
            <v>EAAAB</v>
          </cell>
          <cell r="O3728" t="str">
            <v>Tous les jours</v>
          </cell>
          <cell r="P3728" t="str">
            <v>France</v>
          </cell>
          <cell r="Q3728" t="str">
            <v>Non</v>
          </cell>
          <cell r="R3728" t="str">
            <v/>
          </cell>
          <cell r="S3728" t="str">
            <v>+ 85 ans</v>
          </cell>
          <cell r="T3728" t="str">
            <v>Europe</v>
          </cell>
          <cell r="U3728" t="str">
            <v>Europe</v>
          </cell>
          <cell r="V3728">
            <v>3</v>
          </cell>
          <cell r="W3728" t="str">
            <v>Non</v>
          </cell>
          <cell r="X3728" t="str">
            <v>Cap</v>
          </cell>
          <cell r="Y3728" t="str">
            <v>12h00</v>
          </cell>
          <cell r="Z3728" t="str">
            <v>J+5</v>
          </cell>
          <cell r="AB3728" t="str">
            <v>Non</v>
          </cell>
          <cell r="AC3728" t="str">
            <v>Oui</v>
          </cell>
          <cell r="AD3728">
            <v>1</v>
          </cell>
          <cell r="AE3728">
            <v>1.26</v>
          </cell>
        </row>
        <row r="3729">
          <cell r="A3729" t="str">
            <v>LU2326557712</v>
          </cell>
          <cell r="B3729" t="str">
            <v>Thematics Wellness R/A USD</v>
          </cell>
          <cell r="D3729">
            <v>0</v>
          </cell>
          <cell r="E3729" t="str">
            <v>SICAV</v>
          </cell>
          <cell r="F3729" t="str">
            <v>Natixis AM</v>
          </cell>
          <cell r="G3729" t="str">
            <v>Natixis Investment Managers S.A.</v>
          </cell>
          <cell r="H3729" t="str">
            <v>USD</v>
          </cell>
          <cell r="I3729" t="str">
            <v>MSCI ACWI NR USD</v>
          </cell>
          <cell r="J3729" t="str">
            <v>www.im.natixis.com</v>
          </cell>
          <cell r="K3729" t="str">
            <v>Actions International Grandes Capitalisations Mixte</v>
          </cell>
          <cell r="L3729" t="str">
            <v>Europe Fonds ouverts  - Actions Internationales Gdes Cap. Mixte</v>
          </cell>
          <cell r="M3729" t="str">
            <v>FEAD</v>
          </cell>
          <cell r="N3729" t="str">
            <v>FEADB</v>
          </cell>
          <cell r="O3729" t="str">
            <v>Tous les jours</v>
          </cell>
          <cell r="P3729" t="str">
            <v>Luxembourg</v>
          </cell>
          <cell r="Q3729">
            <v>0</v>
          </cell>
          <cell r="R3729" t="str">
            <v/>
          </cell>
          <cell r="S3729" t="str">
            <v/>
          </cell>
          <cell r="T3729" t="str">
            <v>International</v>
          </cell>
          <cell r="U3729" t="str">
            <v>Global</v>
          </cell>
          <cell r="V3729">
            <v>6</v>
          </cell>
          <cell r="W3729" t="str">
            <v>Non</v>
          </cell>
          <cell r="X3729" t="str">
            <v>Cap</v>
          </cell>
          <cell r="Y3729" t="str">
            <v>13h30</v>
          </cell>
          <cell r="Z3729" t="str">
            <v>J+2</v>
          </cell>
          <cell r="AB3729" t="str">
            <v>Oui</v>
          </cell>
          <cell r="AC3729" t="str">
            <v>Oui</v>
          </cell>
          <cell r="AD3729">
            <v>0</v>
          </cell>
          <cell r="AE3729">
            <v>2</v>
          </cell>
        </row>
        <row r="3730">
          <cell r="A3730" t="str">
            <v>LU2326558017</v>
          </cell>
          <cell r="B3730" t="str">
            <v>Thematics Wellness H-R/A EUR</v>
          </cell>
          <cell r="D3730">
            <v>0</v>
          </cell>
          <cell r="E3730" t="str">
            <v>SICAV</v>
          </cell>
          <cell r="F3730" t="str">
            <v>Natixis AM</v>
          </cell>
          <cell r="G3730" t="str">
            <v>Natixis Investment Managers S.A.</v>
          </cell>
          <cell r="H3730" t="str">
            <v>EUR</v>
          </cell>
          <cell r="I3730" t="str">
            <v>MSCI ACWI NR USD</v>
          </cell>
          <cell r="J3730" t="str">
            <v>www.im.natixis.com</v>
          </cell>
          <cell r="K3730" t="str">
            <v>Actions autres</v>
          </cell>
          <cell r="L3730" t="str">
            <v>Europe Fonds ouverts  - Autres actions</v>
          </cell>
          <cell r="M3730" t="str">
            <v>FTZZ</v>
          </cell>
          <cell r="N3730" t="str">
            <v>FTZZB</v>
          </cell>
          <cell r="O3730" t="str">
            <v>Tous les jours</v>
          </cell>
          <cell r="P3730" t="str">
            <v>Luxembourg</v>
          </cell>
          <cell r="Q3730">
            <v>0</v>
          </cell>
          <cell r="R3730" t="str">
            <v/>
          </cell>
          <cell r="S3730" t="str">
            <v/>
          </cell>
          <cell r="T3730" t="str">
            <v>International</v>
          </cell>
          <cell r="U3730" t="str">
            <v>Global</v>
          </cell>
          <cell r="V3730">
            <v>6</v>
          </cell>
          <cell r="W3730" t="str">
            <v>Non</v>
          </cell>
          <cell r="X3730" t="str">
            <v>Cap</v>
          </cell>
          <cell r="Y3730" t="str">
            <v>13h30</v>
          </cell>
          <cell r="Z3730" t="str">
            <v>J+2</v>
          </cell>
          <cell r="AB3730" t="str">
            <v>Oui</v>
          </cell>
          <cell r="AC3730" t="str">
            <v>Oui</v>
          </cell>
          <cell r="AD3730">
            <v>0</v>
          </cell>
          <cell r="AE3730">
            <v>2</v>
          </cell>
        </row>
        <row r="3731">
          <cell r="A3731" t="str">
            <v>LU2367655805</v>
          </cell>
          <cell r="B3731" t="str">
            <v>Lumyna-MW Systmtc Alp UCITS EUR D1 (acc)</v>
          </cell>
          <cell r="D3731">
            <v>0</v>
          </cell>
          <cell r="E3731" t="str">
            <v>SICAV</v>
          </cell>
          <cell r="F3731" t="str">
            <v>Generali</v>
          </cell>
          <cell r="G3731" t="str">
            <v>Generali Investments Luxembourg SA</v>
          </cell>
          <cell r="H3731" t="str">
            <v>EUR</v>
          </cell>
          <cell r="I3731" t="str">
            <v>Not Benchmarked</v>
          </cell>
          <cell r="J3731" t="str">
            <v>www.generali-investments.lu</v>
          </cell>
          <cell r="K3731" t="str">
            <v>Gestion Alternative</v>
          </cell>
          <cell r="L3731" t="str">
            <v>Europe Fonds ouverts  - Systematic Trend USD</v>
          </cell>
          <cell r="M3731" t="str">
            <v>D000</v>
          </cell>
          <cell r="N3731" t="str">
            <v>D000B</v>
          </cell>
          <cell r="O3731" t="str">
            <v>Tous les jours</v>
          </cell>
          <cell r="P3731" t="str">
            <v>Autriche;Belgique;Suisse;Allemagne;Espagne;France;Irlande;Luxembourg;Portugal;</v>
          </cell>
          <cell r="Q3731">
            <v>0</v>
          </cell>
          <cell r="R3731" t="str">
            <v/>
          </cell>
          <cell r="S3731" t="str">
            <v>+ 85 ans</v>
          </cell>
          <cell r="T3731" t="str">
            <v>International</v>
          </cell>
          <cell r="U3731" t="str">
            <v>Global</v>
          </cell>
          <cell r="V3731">
            <v>0</v>
          </cell>
          <cell r="W3731" t="str">
            <v>Non</v>
          </cell>
          <cell r="X3731" t="str">
            <v>Cap</v>
          </cell>
          <cell r="AB3731" t="str">
            <v>Non</v>
          </cell>
          <cell r="AC3731" t="str">
            <v>Oui</v>
          </cell>
          <cell r="AD3731">
            <v>2</v>
          </cell>
          <cell r="AE373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atener"/>
      <sheetName val="NDX"/>
      <sheetName val="Feuil2"/>
      <sheetName val="Nikkei"/>
      <sheetName val="Actions Asie"/>
      <sheetName val="SBF 120 1B"/>
      <sheetName val="Stoxx600 1B"/>
      <sheetName val="S&amp;P 500 1B"/>
      <sheetName val="CAC All Tradable 1C"/>
      <sheetName val="SX5E"/>
      <sheetName val="Etats zone Euro 1C"/>
      <sheetName val="Correspondances"/>
      <sheetName val="Feuil1"/>
    </sheetNames>
    <sheetDataSet>
      <sheetData sheetId="0" refreshError="1"/>
      <sheetData sheetId="1">
        <row r="4">
          <cell r="A4" t="str">
            <v>Code ISIN</v>
          </cell>
          <cell r="B4" t="str">
            <v>Libellé</v>
          </cell>
          <cell r="C4" t="str">
            <v>Devise de cotation</v>
          </cell>
          <cell r="D4" t="str">
            <v>Secteur d'activité</v>
          </cell>
          <cell r="E4" t="str">
            <v>Pays</v>
          </cell>
          <cell r="F4" t="str">
            <v>Notation Emetteur</v>
          </cell>
        </row>
        <row r="5">
          <cell r="A5" t="str">
            <v>US0378331005</v>
          </cell>
          <cell r="B5" t="str">
            <v>Apple Inc</v>
          </cell>
          <cell r="C5" t="str">
            <v>USD</v>
          </cell>
          <cell r="D5" t="str">
            <v>Matériel et équipements informatiques</v>
          </cell>
          <cell r="E5" t="str">
            <v>Etats-Unis</v>
          </cell>
          <cell r="F5" t="str">
            <v>AA+</v>
          </cell>
        </row>
        <row r="6">
          <cell r="A6" t="str">
            <v>US0090661010</v>
          </cell>
          <cell r="B6" t="str">
            <v>Airbnb Inc-Class A</v>
          </cell>
          <cell r="C6" t="str">
            <v>USD</v>
          </cell>
          <cell r="D6" t="str">
            <v>Tourisme et transport</v>
          </cell>
          <cell r="E6" t="str">
            <v>Etats-Unis</v>
          </cell>
        </row>
        <row r="7">
          <cell r="A7" t="str">
            <v>US00724F1012</v>
          </cell>
          <cell r="B7" t="str">
            <v>Adobe Inc</v>
          </cell>
          <cell r="C7" t="str">
            <v>USD</v>
          </cell>
          <cell r="D7" t="str">
            <v>Logiciels et services informatiques</v>
          </cell>
          <cell r="E7" t="str">
            <v>Etats-Unis</v>
          </cell>
          <cell r="F7" t="str">
            <v>A+</v>
          </cell>
        </row>
        <row r="8">
          <cell r="A8" t="str">
            <v>US0326541051</v>
          </cell>
          <cell r="B8" t="str">
            <v>Analog Devices Inc</v>
          </cell>
          <cell r="C8" t="str">
            <v>USD</v>
          </cell>
          <cell r="D8" t="str">
            <v>Matériel et équipements informatiques</v>
          </cell>
          <cell r="E8" t="str">
            <v>Etats-Unis</v>
          </cell>
          <cell r="F8" t="str">
            <v>A-</v>
          </cell>
        </row>
        <row r="9">
          <cell r="A9" t="str">
            <v>US0530151036</v>
          </cell>
          <cell r="B9" t="str">
            <v>Automatic Data Processing</v>
          </cell>
          <cell r="C9" t="str">
            <v>USD</v>
          </cell>
          <cell r="D9" t="str">
            <v>Services et produits supports</v>
          </cell>
          <cell r="E9" t="str">
            <v>Etats-Unis</v>
          </cell>
          <cell r="F9" t="str">
            <v>AA-</v>
          </cell>
        </row>
        <row r="10">
          <cell r="A10" t="str">
            <v>US0527691069</v>
          </cell>
          <cell r="B10" t="str">
            <v>Autodesk Inc</v>
          </cell>
          <cell r="C10" t="str">
            <v>USD</v>
          </cell>
          <cell r="D10" t="str">
            <v>Logiciels et services informatiques</v>
          </cell>
          <cell r="E10" t="str">
            <v>Etats-Unis</v>
          </cell>
          <cell r="F10" t="str">
            <v>BBB</v>
          </cell>
        </row>
        <row r="11">
          <cell r="A11" t="str">
            <v>US0255371017</v>
          </cell>
          <cell r="B11" t="str">
            <v>American Electric Power</v>
          </cell>
          <cell r="C11" t="str">
            <v>USD</v>
          </cell>
          <cell r="D11" t="str">
            <v>Electricité</v>
          </cell>
          <cell r="E11" t="str">
            <v>Etats-Unis</v>
          </cell>
          <cell r="F11" t="str">
            <v>A-</v>
          </cell>
        </row>
        <row r="12">
          <cell r="A12" t="str">
            <v>US0162551016</v>
          </cell>
          <cell r="B12" t="str">
            <v>Align Technology Inc</v>
          </cell>
          <cell r="C12" t="str">
            <v>USD</v>
          </cell>
          <cell r="D12" t="str">
            <v>Equipements et Services Médicaux</v>
          </cell>
          <cell r="E12" t="str">
            <v>Etats-Unis</v>
          </cell>
        </row>
        <row r="13">
          <cell r="A13" t="str">
            <v>US0382221051</v>
          </cell>
          <cell r="B13" t="str">
            <v>Applied Materials Inc</v>
          </cell>
          <cell r="C13" t="str">
            <v>USD</v>
          </cell>
          <cell r="D13" t="str">
            <v>Matériel et équipements informatiques</v>
          </cell>
          <cell r="E13" t="str">
            <v>Etats-Unis</v>
          </cell>
          <cell r="F13" t="str">
            <v>A</v>
          </cell>
        </row>
        <row r="14">
          <cell r="A14" t="str">
            <v>US0079031078</v>
          </cell>
          <cell r="B14" t="str">
            <v>Advanced Micro Devices</v>
          </cell>
          <cell r="C14" t="str">
            <v>USD</v>
          </cell>
          <cell r="D14" t="str">
            <v>Matériel et équipements informatiques</v>
          </cell>
          <cell r="E14" t="str">
            <v>Etats-Unis</v>
          </cell>
          <cell r="F14" t="str">
            <v>BBB- *+</v>
          </cell>
        </row>
        <row r="15">
          <cell r="A15" t="str">
            <v>US0311621009</v>
          </cell>
          <cell r="B15" t="str">
            <v>Amgen Inc</v>
          </cell>
          <cell r="C15" t="str">
            <v>USD</v>
          </cell>
          <cell r="D15" t="str">
            <v>Pharmacie/Biotechnologie</v>
          </cell>
          <cell r="E15" t="str">
            <v>Etats-Unis</v>
          </cell>
          <cell r="F15" t="str">
            <v>A-</v>
          </cell>
        </row>
        <row r="16">
          <cell r="A16" t="str">
            <v>US0231351067</v>
          </cell>
          <cell r="B16" t="str">
            <v>Amazon.Com Inc</v>
          </cell>
          <cell r="C16" t="str">
            <v>USD</v>
          </cell>
          <cell r="D16" t="str">
            <v>Grande Distribution</v>
          </cell>
          <cell r="E16" t="str">
            <v>Etats-Unis</v>
          </cell>
          <cell r="F16" t="str">
            <v>AA</v>
          </cell>
        </row>
        <row r="17">
          <cell r="A17" t="str">
            <v>US03662Q1058</v>
          </cell>
          <cell r="B17" t="str">
            <v>Ansys Inc</v>
          </cell>
          <cell r="C17" t="str">
            <v>USD</v>
          </cell>
          <cell r="D17" t="str">
            <v>Logiciels et services informatiques</v>
          </cell>
          <cell r="E17" t="str">
            <v>Etats-Unis</v>
          </cell>
        </row>
        <row r="18">
          <cell r="A18" t="str">
            <v>USN070592100</v>
          </cell>
          <cell r="B18" t="str">
            <v>Asml Holding Nv-Ny Reg Shs</v>
          </cell>
          <cell r="C18" t="str">
            <v>USD</v>
          </cell>
          <cell r="D18" t="str">
            <v>Matériel et équipements informatiques</v>
          </cell>
          <cell r="E18" t="str">
            <v>Pays -Bas</v>
          </cell>
        </row>
        <row r="19">
          <cell r="A19" t="str">
            <v>US00507V1098</v>
          </cell>
          <cell r="B19" t="str">
            <v>Activision Blizzard Inc</v>
          </cell>
          <cell r="C19" t="str">
            <v>USD</v>
          </cell>
          <cell r="D19" t="str">
            <v>Equipements de loisirs</v>
          </cell>
          <cell r="E19" t="str">
            <v>Etats-Unis</v>
          </cell>
          <cell r="F19" t="str">
            <v>A-</v>
          </cell>
        </row>
        <row r="20">
          <cell r="A20" t="str">
            <v>US11135F1012</v>
          </cell>
          <cell r="B20" t="str">
            <v>Broadcom Inc</v>
          </cell>
          <cell r="C20" t="str">
            <v>USD</v>
          </cell>
          <cell r="D20" t="str">
            <v>Matériel et équipements informatiques</v>
          </cell>
          <cell r="E20" t="str">
            <v>Etats-Unis</v>
          </cell>
          <cell r="F20" t="str">
            <v>BBB-</v>
          </cell>
        </row>
        <row r="21">
          <cell r="A21" t="str">
            <v>US0567521085</v>
          </cell>
          <cell r="B21" t="str">
            <v>Baidu Inc - Spon Adr</v>
          </cell>
          <cell r="C21" t="str">
            <v>USD</v>
          </cell>
          <cell r="D21" t="str">
            <v>Logiciels et services informatiques</v>
          </cell>
          <cell r="E21" t="str">
            <v>Chine</v>
          </cell>
        </row>
        <row r="22">
          <cell r="A22" t="str">
            <v>US09062X1037</v>
          </cell>
          <cell r="B22" t="str">
            <v>Biogen Inc</v>
          </cell>
          <cell r="C22" t="str">
            <v>USD</v>
          </cell>
          <cell r="D22" t="str">
            <v>Pharmacie/Biotechnologie</v>
          </cell>
          <cell r="E22" t="str">
            <v>Etats-Unis</v>
          </cell>
          <cell r="F22" t="str">
            <v>A-</v>
          </cell>
        </row>
        <row r="23">
          <cell r="A23" t="str">
            <v>US09857L1089</v>
          </cell>
          <cell r="B23" t="str">
            <v>Booking Holdings Inc</v>
          </cell>
          <cell r="C23" t="str">
            <v>USD</v>
          </cell>
          <cell r="D23" t="str">
            <v>Tourisme et transport</v>
          </cell>
          <cell r="E23" t="str">
            <v>Etats-Unis</v>
          </cell>
          <cell r="F23" t="str">
            <v>A-</v>
          </cell>
        </row>
        <row r="24">
          <cell r="A24" t="str">
            <v>US1273871087</v>
          </cell>
          <cell r="B24" t="str">
            <v>Cadence Design Sys Inc</v>
          </cell>
          <cell r="C24" t="str">
            <v>USD</v>
          </cell>
          <cell r="D24" t="str">
            <v>Logiciels et services informatiques</v>
          </cell>
          <cell r="E24" t="str">
            <v>Etats-Unis</v>
          </cell>
          <cell r="F24" t="str">
            <v>BBB+</v>
          </cell>
        </row>
        <row r="25">
          <cell r="A25" t="str">
            <v>US16119P1084</v>
          </cell>
          <cell r="B25" t="str">
            <v>Charter Communications Inc-A</v>
          </cell>
          <cell r="C25" t="str">
            <v>USD</v>
          </cell>
          <cell r="D25" t="str">
            <v>Télécommunications</v>
          </cell>
          <cell r="E25" t="str">
            <v>Etats-Unis</v>
          </cell>
          <cell r="F25" t="str">
            <v>BB+</v>
          </cell>
        </row>
        <row r="26">
          <cell r="A26" t="str">
            <v>US20030N1019</v>
          </cell>
          <cell r="B26" t="str">
            <v>Comcast Corp-Class A</v>
          </cell>
          <cell r="C26" t="str">
            <v>USD</v>
          </cell>
          <cell r="D26" t="str">
            <v>Télécommunications</v>
          </cell>
          <cell r="E26" t="str">
            <v>Etats-Unis</v>
          </cell>
          <cell r="F26" t="str">
            <v>A-</v>
          </cell>
        </row>
        <row r="27">
          <cell r="A27" t="str">
            <v>US22160K1051</v>
          </cell>
          <cell r="B27" t="str">
            <v>Costco Wholesale Corp</v>
          </cell>
          <cell r="C27" t="str">
            <v>USD</v>
          </cell>
          <cell r="D27" t="str">
            <v>Grande Distribution</v>
          </cell>
          <cell r="E27" t="str">
            <v>Etats-Unis</v>
          </cell>
          <cell r="F27" t="str">
            <v>A+</v>
          </cell>
        </row>
        <row r="28">
          <cell r="A28" t="str">
            <v>US2172041061</v>
          </cell>
          <cell r="B28" t="str">
            <v>Copart Inc</v>
          </cell>
          <cell r="C28" t="str">
            <v>USD</v>
          </cell>
          <cell r="D28" t="str">
            <v>Services et produits supports</v>
          </cell>
          <cell r="E28" t="str">
            <v>Etats-Unis</v>
          </cell>
        </row>
        <row r="29">
          <cell r="A29" t="str">
            <v>US22788C1053</v>
          </cell>
          <cell r="B29" t="str">
            <v>Crowdstrike Holdings Inc - A</v>
          </cell>
          <cell r="C29" t="str">
            <v>USD</v>
          </cell>
          <cell r="D29" t="str">
            <v>Logiciels et services informatiques</v>
          </cell>
          <cell r="E29" t="str">
            <v>Etats-Unis</v>
          </cell>
          <cell r="F29" t="str">
            <v>BB+</v>
          </cell>
        </row>
        <row r="30">
          <cell r="A30" t="str">
            <v>US17275R1023</v>
          </cell>
          <cell r="B30" t="str">
            <v>Cisco Systems Inc</v>
          </cell>
          <cell r="C30" t="str">
            <v>USD</v>
          </cell>
          <cell r="D30" t="str">
            <v>Télécommunications</v>
          </cell>
          <cell r="E30" t="str">
            <v>Etats-Unis</v>
          </cell>
          <cell r="F30" t="str">
            <v>AA-</v>
          </cell>
        </row>
        <row r="31">
          <cell r="A31" t="str">
            <v>US1264081035</v>
          </cell>
          <cell r="B31" t="str">
            <v>Csx Corp</v>
          </cell>
          <cell r="C31" t="str">
            <v>USD</v>
          </cell>
          <cell r="D31" t="str">
            <v>Transport, Logistique, Infrastructure</v>
          </cell>
          <cell r="E31" t="str">
            <v>Etats-Unis</v>
          </cell>
          <cell r="F31" t="str">
            <v>BBB+</v>
          </cell>
        </row>
        <row r="32">
          <cell r="A32" t="str">
            <v>US1729081059</v>
          </cell>
          <cell r="B32" t="str">
            <v>Cintas Corp</v>
          </cell>
          <cell r="C32" t="str">
            <v>USD</v>
          </cell>
          <cell r="D32" t="str">
            <v>Services et produits supports</v>
          </cell>
          <cell r="E32" t="str">
            <v>Etats-Unis</v>
          </cell>
          <cell r="F32" t="str">
            <v>A-</v>
          </cell>
        </row>
        <row r="33">
          <cell r="A33" t="str">
            <v>US1924461023</v>
          </cell>
          <cell r="B33" t="str">
            <v>Cognizant Tech Solutions-A</v>
          </cell>
          <cell r="C33" t="str">
            <v>USD</v>
          </cell>
          <cell r="D33" t="str">
            <v>Logiciels et services informatiques</v>
          </cell>
          <cell r="E33" t="str">
            <v>Etats-Unis</v>
          </cell>
        </row>
        <row r="34">
          <cell r="A34" t="str">
            <v>US23804L1035</v>
          </cell>
          <cell r="B34" t="str">
            <v>Datadog Inc - Class A</v>
          </cell>
          <cell r="C34" t="str">
            <v>USD</v>
          </cell>
          <cell r="D34" t="str">
            <v>Logiciels et services informatiques</v>
          </cell>
          <cell r="E34" t="str">
            <v>Etats-Unis</v>
          </cell>
        </row>
        <row r="35">
          <cell r="A35" t="str">
            <v>US2567461080</v>
          </cell>
          <cell r="B35" t="str">
            <v>Dollar Tree Inc</v>
          </cell>
          <cell r="C35" t="str">
            <v>USD</v>
          </cell>
          <cell r="D35" t="str">
            <v>Grande Distribution</v>
          </cell>
          <cell r="E35" t="str">
            <v>Etats-Unis</v>
          </cell>
          <cell r="F35" t="str">
            <v>BBB</v>
          </cell>
        </row>
        <row r="36">
          <cell r="A36" t="str">
            <v>US2561631068</v>
          </cell>
          <cell r="B36" t="str">
            <v>Docusign Inc</v>
          </cell>
          <cell r="C36" t="str">
            <v>USD</v>
          </cell>
          <cell r="D36" t="str">
            <v>Logiciels et services informatiques</v>
          </cell>
          <cell r="E36" t="str">
            <v>Etats-Unis</v>
          </cell>
        </row>
        <row r="37">
          <cell r="A37" t="str">
            <v>US2521311074</v>
          </cell>
          <cell r="B37" t="str">
            <v>Dexcom Inc</v>
          </cell>
          <cell r="C37" t="str">
            <v>USD</v>
          </cell>
          <cell r="D37" t="str">
            <v>Equipements et Services Médicaux</v>
          </cell>
          <cell r="E37" t="str">
            <v>Etats-Unis</v>
          </cell>
        </row>
        <row r="38">
          <cell r="A38" t="str">
            <v>US2855121099</v>
          </cell>
          <cell r="B38" t="str">
            <v>Electronic Arts Inc</v>
          </cell>
          <cell r="C38" t="str">
            <v>USD</v>
          </cell>
          <cell r="D38" t="str">
            <v>Equipements de loisirs</v>
          </cell>
          <cell r="E38" t="str">
            <v>Etats-Unis</v>
          </cell>
          <cell r="F38" t="str">
            <v>BBB+</v>
          </cell>
        </row>
        <row r="39">
          <cell r="A39" t="str">
            <v>US2786421030</v>
          </cell>
          <cell r="B39" t="str">
            <v>Ebay Inc</v>
          </cell>
          <cell r="C39" t="str">
            <v>USD</v>
          </cell>
          <cell r="D39" t="str">
            <v>Services et produits supports</v>
          </cell>
          <cell r="E39" t="str">
            <v>Etats-Unis</v>
          </cell>
          <cell r="F39" t="str">
            <v>BBB+</v>
          </cell>
        </row>
        <row r="40">
          <cell r="A40" t="str">
            <v>US30161N1019</v>
          </cell>
          <cell r="B40" t="str">
            <v>Exelon Corp</v>
          </cell>
          <cell r="C40" t="str">
            <v>USD</v>
          </cell>
          <cell r="D40" t="str">
            <v>Electricité</v>
          </cell>
          <cell r="E40" t="str">
            <v>Etats-Unis</v>
          </cell>
          <cell r="F40" t="str">
            <v>BBB+</v>
          </cell>
        </row>
        <row r="41">
          <cell r="A41" t="str">
            <v>US3119001044</v>
          </cell>
          <cell r="B41" t="str">
            <v>Fastenal Co</v>
          </cell>
          <cell r="C41" t="str">
            <v>USD</v>
          </cell>
          <cell r="D41" t="str">
            <v>Metallurgie, sidérurgie et exploitation minière</v>
          </cell>
          <cell r="E41" t="str">
            <v>Etats-Unis</v>
          </cell>
        </row>
        <row r="42">
          <cell r="A42" t="str">
            <v>US30303M1027</v>
          </cell>
          <cell r="B42" t="str">
            <v>Meta Platforms Inc-Class A</v>
          </cell>
          <cell r="C42" t="str">
            <v>USD</v>
          </cell>
          <cell r="D42" t="str">
            <v>Logiciels et services informatiques</v>
          </cell>
          <cell r="E42" t="str">
            <v>Etats-Unis</v>
          </cell>
        </row>
        <row r="43">
          <cell r="A43" t="str">
            <v>US3377381088</v>
          </cell>
          <cell r="B43" t="str">
            <v>Fiserv Inc</v>
          </cell>
          <cell r="C43" t="str">
            <v>USD</v>
          </cell>
          <cell r="D43" t="str">
            <v>Services et produits supports</v>
          </cell>
          <cell r="E43" t="str">
            <v>Etats-Unis</v>
          </cell>
          <cell r="F43" t="str">
            <v>BBB</v>
          </cell>
        </row>
        <row r="44">
          <cell r="A44" t="str">
            <v>US34959E1091</v>
          </cell>
          <cell r="B44" t="str">
            <v>Fortinet Inc</v>
          </cell>
          <cell r="C44" t="str">
            <v>USD</v>
          </cell>
          <cell r="D44" t="str">
            <v>Logiciels et services informatiques</v>
          </cell>
          <cell r="E44" t="str">
            <v>Etats-Unis</v>
          </cell>
          <cell r="F44" t="str">
            <v>BBB+</v>
          </cell>
        </row>
        <row r="45">
          <cell r="A45" t="str">
            <v>US3755581036</v>
          </cell>
          <cell r="B45" t="str">
            <v>Gilead Sciences Inc</v>
          </cell>
          <cell r="C45" t="str">
            <v>USD</v>
          </cell>
          <cell r="D45" t="str">
            <v>Pharmacie/Biotechnologie</v>
          </cell>
          <cell r="E45" t="str">
            <v>Etats-Unis</v>
          </cell>
          <cell r="F45" t="str">
            <v>BBB+</v>
          </cell>
        </row>
        <row r="46">
          <cell r="A46" t="str">
            <v>US02079K1079</v>
          </cell>
          <cell r="B46" t="str">
            <v>Alphabet Inc-Cl C</v>
          </cell>
          <cell r="C46" t="str">
            <v>USD</v>
          </cell>
          <cell r="D46" t="str">
            <v>Logiciels et services informatiques</v>
          </cell>
          <cell r="E46" t="str">
            <v>Etats-Unis</v>
          </cell>
          <cell r="F46" t="str">
            <v>AA+</v>
          </cell>
        </row>
        <row r="47">
          <cell r="A47" t="str">
            <v>US02079K3059</v>
          </cell>
          <cell r="B47" t="str">
            <v>Alphabet Inc-Cl A</v>
          </cell>
          <cell r="C47" t="str">
            <v>USD</v>
          </cell>
          <cell r="D47" t="str">
            <v>Logiciels et services informatiques</v>
          </cell>
          <cell r="E47" t="str">
            <v>Etats-Unis</v>
          </cell>
          <cell r="F47" t="str">
            <v>AA+</v>
          </cell>
        </row>
        <row r="48">
          <cell r="A48" t="str">
            <v>US4385161066</v>
          </cell>
          <cell r="B48" t="str">
            <v>Honeywell International Inc</v>
          </cell>
          <cell r="C48" t="str">
            <v>USD</v>
          </cell>
          <cell r="D48" t="str">
            <v xml:space="preserve">Industrie   </v>
          </cell>
          <cell r="E48" t="str">
            <v>Etats-Unis</v>
          </cell>
          <cell r="F48" t="str">
            <v>A</v>
          </cell>
        </row>
        <row r="49">
          <cell r="A49" t="str">
            <v>US45168D1046</v>
          </cell>
          <cell r="B49" t="str">
            <v>Idexx Laboratories Inc</v>
          </cell>
          <cell r="C49" t="str">
            <v>USD</v>
          </cell>
          <cell r="D49" t="str">
            <v>Equipements et Services Médicaux</v>
          </cell>
          <cell r="E49" t="str">
            <v>Etats-Unis</v>
          </cell>
        </row>
        <row r="50">
          <cell r="A50" t="str">
            <v>US4523271090</v>
          </cell>
          <cell r="B50" t="str">
            <v>Illumina Inc</v>
          </cell>
          <cell r="C50" t="str">
            <v>USD</v>
          </cell>
          <cell r="D50" t="str">
            <v>Pharmacie/Biotechnologie</v>
          </cell>
          <cell r="E50" t="str">
            <v>Etats-Unis</v>
          </cell>
          <cell r="F50" t="str">
            <v>BBBu</v>
          </cell>
        </row>
        <row r="51">
          <cell r="A51" t="str">
            <v>US4581401001</v>
          </cell>
          <cell r="B51" t="str">
            <v>Intel Corp</v>
          </cell>
          <cell r="C51" t="str">
            <v>USD</v>
          </cell>
          <cell r="D51" t="str">
            <v>Matériel et équipements informatiques</v>
          </cell>
          <cell r="E51" t="str">
            <v>Etats-Unis</v>
          </cell>
          <cell r="F51" t="str">
            <v>A+</v>
          </cell>
        </row>
        <row r="52">
          <cell r="A52" t="str">
            <v>US4612021034</v>
          </cell>
          <cell r="B52" t="str">
            <v>Intuit Inc</v>
          </cell>
          <cell r="C52" t="str">
            <v>USD</v>
          </cell>
          <cell r="D52" t="str">
            <v>Logiciels et services informatiques</v>
          </cell>
          <cell r="E52" t="str">
            <v>Etats-Unis</v>
          </cell>
          <cell r="F52" t="str">
            <v>A-</v>
          </cell>
        </row>
        <row r="53">
          <cell r="A53" t="str">
            <v>US46120E6023</v>
          </cell>
          <cell r="B53" t="str">
            <v>Intuitive Surgical Inc</v>
          </cell>
          <cell r="C53" t="str">
            <v>USD</v>
          </cell>
          <cell r="D53" t="str">
            <v>Equipements et Services Médicaux</v>
          </cell>
          <cell r="E53" t="str">
            <v>Etats-Unis</v>
          </cell>
        </row>
        <row r="54">
          <cell r="A54" t="str">
            <v>US47215P1066</v>
          </cell>
          <cell r="B54" t="str">
            <v>Jd.Com Inc-Adr</v>
          </cell>
          <cell r="C54" t="str">
            <v>USD</v>
          </cell>
          <cell r="D54" t="str">
            <v>Grande Distribution</v>
          </cell>
          <cell r="E54" t="str">
            <v>Chine</v>
          </cell>
          <cell r="F54" t="str">
            <v>BBB+</v>
          </cell>
        </row>
        <row r="55">
          <cell r="A55" t="str">
            <v>US49271V1008</v>
          </cell>
          <cell r="B55" t="str">
            <v>Keurig Dr Pepper Inc</v>
          </cell>
          <cell r="C55" t="str">
            <v>USD</v>
          </cell>
          <cell r="D55" t="str">
            <v>Boissons</v>
          </cell>
          <cell r="E55" t="str">
            <v>Etats-Unis</v>
          </cell>
          <cell r="F55" t="str">
            <v>BBB</v>
          </cell>
        </row>
        <row r="56">
          <cell r="A56" t="str">
            <v>US5007541064</v>
          </cell>
          <cell r="B56" t="str">
            <v>Kraft Heinz Co/The</v>
          </cell>
          <cell r="C56" t="str">
            <v>USD</v>
          </cell>
          <cell r="D56" t="str">
            <v>Agro-Alimentaire</v>
          </cell>
          <cell r="E56" t="str">
            <v>Etats-Unis</v>
          </cell>
          <cell r="F56" t="str">
            <v>BB+</v>
          </cell>
        </row>
        <row r="57">
          <cell r="A57" t="str">
            <v>US4824801009</v>
          </cell>
          <cell r="B57" t="str">
            <v>Kla Corp</v>
          </cell>
          <cell r="C57" t="str">
            <v>USD</v>
          </cell>
          <cell r="D57" t="str">
            <v>Matériel et équipements informatiques</v>
          </cell>
          <cell r="E57" t="str">
            <v>Etats-Unis</v>
          </cell>
          <cell r="F57" t="str">
            <v>BBB+</v>
          </cell>
        </row>
        <row r="58">
          <cell r="A58" t="str">
            <v>US5494981039</v>
          </cell>
          <cell r="B58" t="str">
            <v>Lucid Group Inc</v>
          </cell>
          <cell r="C58" t="str">
            <v>USD</v>
          </cell>
          <cell r="D58" t="str">
            <v>Automobile et équipementiers</v>
          </cell>
          <cell r="E58" t="str">
            <v>Etats-Unis</v>
          </cell>
        </row>
        <row r="59">
          <cell r="A59" t="str">
            <v>US5128071082</v>
          </cell>
          <cell r="B59" t="str">
            <v>Lam Research Corp</v>
          </cell>
          <cell r="C59" t="str">
            <v>USD</v>
          </cell>
          <cell r="D59" t="str">
            <v>Matériel et équipements informatiques</v>
          </cell>
          <cell r="E59" t="str">
            <v>Etats-Unis</v>
          </cell>
          <cell r="F59" t="str">
            <v>A-</v>
          </cell>
        </row>
        <row r="60">
          <cell r="A60" t="str">
            <v>US5500211090</v>
          </cell>
          <cell r="B60" t="str">
            <v>Lululemon Athletica Inc</v>
          </cell>
          <cell r="C60" t="str">
            <v>USD</v>
          </cell>
          <cell r="D60" t="str">
            <v>Biens de consommation divers</v>
          </cell>
          <cell r="E60" t="str">
            <v>Canada</v>
          </cell>
        </row>
        <row r="61">
          <cell r="A61" t="str">
            <v>US5719032022</v>
          </cell>
          <cell r="B61" t="str">
            <v>Marriott International -Cl A</v>
          </cell>
          <cell r="C61" t="str">
            <v>USD</v>
          </cell>
          <cell r="D61" t="str">
            <v>Tourisme et transport</v>
          </cell>
          <cell r="E61" t="str">
            <v>Etats-Unis</v>
          </cell>
          <cell r="F61" t="str">
            <v>BBB-</v>
          </cell>
        </row>
        <row r="62">
          <cell r="A62" t="str">
            <v>US5950171042</v>
          </cell>
          <cell r="B62" t="str">
            <v>Microchip Technology Inc</v>
          </cell>
          <cell r="C62" t="str">
            <v>USD</v>
          </cell>
          <cell r="D62" t="str">
            <v>Matériel et équipements informatiques</v>
          </cell>
          <cell r="E62" t="str">
            <v>Etats-Unis</v>
          </cell>
          <cell r="F62" t="str">
            <v>NR</v>
          </cell>
        </row>
        <row r="63">
          <cell r="A63" t="str">
            <v>US6092071058</v>
          </cell>
          <cell r="B63" t="str">
            <v>Mondelez International Inc-A</v>
          </cell>
          <cell r="C63" t="str">
            <v>USD</v>
          </cell>
          <cell r="D63" t="str">
            <v>Agro-Alimentaire</v>
          </cell>
          <cell r="E63" t="str">
            <v>Etats-Unis</v>
          </cell>
          <cell r="F63" t="str">
            <v>BBB</v>
          </cell>
        </row>
        <row r="64">
          <cell r="A64" t="str">
            <v>US58733R1023</v>
          </cell>
          <cell r="B64" t="str">
            <v>Mercadolibre Inc</v>
          </cell>
          <cell r="C64" t="str">
            <v>USD</v>
          </cell>
          <cell r="D64" t="str">
            <v>Services et produits supports</v>
          </cell>
          <cell r="E64" t="str">
            <v>Argentine</v>
          </cell>
          <cell r="F64" t="str">
            <v>BB+</v>
          </cell>
        </row>
        <row r="65">
          <cell r="A65" t="str">
            <v>US61174X1090</v>
          </cell>
          <cell r="B65" t="str">
            <v>Monster Beverage Corp</v>
          </cell>
          <cell r="C65" t="str">
            <v>USD</v>
          </cell>
          <cell r="D65" t="str">
            <v>Boissons</v>
          </cell>
          <cell r="E65" t="str">
            <v>Etats-Unis</v>
          </cell>
        </row>
        <row r="66">
          <cell r="A66" t="str">
            <v>US60770K1079</v>
          </cell>
          <cell r="B66" t="str">
            <v>Moderna Inc</v>
          </cell>
          <cell r="C66" t="str">
            <v>USD</v>
          </cell>
          <cell r="D66" t="str">
            <v>Pharmacie/Biotechnologie</v>
          </cell>
          <cell r="E66" t="str">
            <v>Etats-Unis</v>
          </cell>
        </row>
        <row r="67">
          <cell r="A67" t="str">
            <v>US5738741041</v>
          </cell>
          <cell r="B67" t="str">
            <v>Marvell Technology Inc</v>
          </cell>
          <cell r="C67" t="str">
            <v>USD</v>
          </cell>
          <cell r="D67" t="str">
            <v>Matériel et équipements informatiques</v>
          </cell>
          <cell r="E67" t="str">
            <v>Etats-Unis</v>
          </cell>
          <cell r="F67" t="str">
            <v>BBB-</v>
          </cell>
        </row>
        <row r="68">
          <cell r="A68" t="str">
            <v>US5949181045</v>
          </cell>
          <cell r="B68" t="str">
            <v>Microsoft Corp</v>
          </cell>
          <cell r="C68" t="str">
            <v>USD</v>
          </cell>
          <cell r="D68" t="str">
            <v>Logiciels et services informatiques</v>
          </cell>
          <cell r="E68" t="str">
            <v>Etats-Unis</v>
          </cell>
          <cell r="F68" t="str">
            <v>AAA</v>
          </cell>
        </row>
        <row r="69">
          <cell r="A69" t="str">
            <v>US57667L1070</v>
          </cell>
          <cell r="B69" t="str">
            <v>Match Group Inc</v>
          </cell>
          <cell r="C69" t="str">
            <v>USD</v>
          </cell>
          <cell r="D69" t="str">
            <v>Logiciels et services informatiques</v>
          </cell>
          <cell r="E69" t="str">
            <v>Etats-Unis</v>
          </cell>
          <cell r="F69" t="str">
            <v>BB</v>
          </cell>
        </row>
        <row r="70">
          <cell r="A70" t="str">
            <v>US5951121038</v>
          </cell>
          <cell r="B70" t="str">
            <v>Micron Technology Inc</v>
          </cell>
          <cell r="C70" t="str">
            <v>USD</v>
          </cell>
          <cell r="D70" t="str">
            <v>Matériel et équipements informatiques</v>
          </cell>
          <cell r="E70" t="str">
            <v>Etats-Unis</v>
          </cell>
          <cell r="F70" t="str">
            <v>BBB-</v>
          </cell>
        </row>
        <row r="71">
          <cell r="A71" t="str">
            <v>US64110L1061</v>
          </cell>
          <cell r="B71" t="str">
            <v>Netflix Inc</v>
          </cell>
          <cell r="C71" t="str">
            <v>USD</v>
          </cell>
          <cell r="D71" t="str">
            <v>Media</v>
          </cell>
          <cell r="E71" t="str">
            <v>Etats-Unis</v>
          </cell>
          <cell r="F71" t="str">
            <v>BBB</v>
          </cell>
        </row>
        <row r="72">
          <cell r="A72" t="str">
            <v>US64110W1027</v>
          </cell>
          <cell r="B72" t="str">
            <v>Netease Inc-Adr</v>
          </cell>
          <cell r="C72" t="str">
            <v>USD</v>
          </cell>
          <cell r="D72" t="str">
            <v>Equipements de loisirs</v>
          </cell>
          <cell r="E72" t="str">
            <v>Chine</v>
          </cell>
        </row>
        <row r="73">
          <cell r="A73" t="str">
            <v>US67066G1040</v>
          </cell>
          <cell r="B73" t="str">
            <v>Nvidia Corp</v>
          </cell>
          <cell r="C73" t="str">
            <v>USD</v>
          </cell>
          <cell r="D73" t="str">
            <v>Matériel et équipements informatiques</v>
          </cell>
          <cell r="E73" t="str">
            <v>Etats-Unis</v>
          </cell>
          <cell r="F73" t="str">
            <v>A-</v>
          </cell>
        </row>
        <row r="74">
          <cell r="A74" t="str">
            <v>NL0009538784</v>
          </cell>
          <cell r="B74" t="str">
            <v>Nxp Semiconductors Nv</v>
          </cell>
          <cell r="C74" t="str">
            <v>USD</v>
          </cell>
          <cell r="D74" t="str">
            <v>Matériel et équipements informatiques</v>
          </cell>
          <cell r="E74" t="str">
            <v>Pays -Bas</v>
          </cell>
          <cell r="F74" t="str">
            <v>BBB</v>
          </cell>
        </row>
        <row r="75">
          <cell r="A75" t="str">
            <v>US6792951054</v>
          </cell>
          <cell r="B75" t="str">
            <v>Okta Inc</v>
          </cell>
          <cell r="C75" t="str">
            <v>USD</v>
          </cell>
          <cell r="D75" t="str">
            <v>Logiciels et services informatiques</v>
          </cell>
          <cell r="E75" t="str">
            <v>Etats-Unis</v>
          </cell>
        </row>
        <row r="76">
          <cell r="A76" t="str">
            <v>US67103H1077</v>
          </cell>
          <cell r="B76" t="str">
            <v>O'Reilly Automotive Inc</v>
          </cell>
          <cell r="C76" t="str">
            <v>USD</v>
          </cell>
          <cell r="D76" t="str">
            <v>Grande Distribution</v>
          </cell>
          <cell r="E76" t="str">
            <v>Etats-Unis</v>
          </cell>
          <cell r="F76" t="str">
            <v>BBB</v>
          </cell>
        </row>
        <row r="77">
          <cell r="A77" t="str">
            <v>US6974351057</v>
          </cell>
          <cell r="B77" t="str">
            <v>Palo Alto Networks Inc</v>
          </cell>
          <cell r="C77" t="str">
            <v>USD</v>
          </cell>
          <cell r="D77" t="str">
            <v>Logiciels et services informatiques</v>
          </cell>
          <cell r="E77" t="str">
            <v>Etats-Unis</v>
          </cell>
        </row>
        <row r="78">
          <cell r="A78" t="str">
            <v>US7043261079</v>
          </cell>
          <cell r="B78" t="str">
            <v>Paychex Inc</v>
          </cell>
          <cell r="C78" t="str">
            <v>USD</v>
          </cell>
          <cell r="D78" t="str">
            <v>Services et produits supports</v>
          </cell>
          <cell r="E78" t="str">
            <v>Etats-Unis</v>
          </cell>
        </row>
        <row r="79">
          <cell r="A79" t="str">
            <v>US6937181088</v>
          </cell>
          <cell r="B79" t="str">
            <v>Paccar Inc</v>
          </cell>
          <cell r="C79" t="str">
            <v>USD</v>
          </cell>
          <cell r="D79" t="str">
            <v>Transport, Logistique, Infrastructure</v>
          </cell>
          <cell r="E79" t="str">
            <v>Etats-Unis</v>
          </cell>
          <cell r="F79" t="str">
            <v>A+</v>
          </cell>
        </row>
        <row r="80">
          <cell r="A80" t="str">
            <v>US7223041028</v>
          </cell>
          <cell r="B80" t="str">
            <v>Pinduoduo Inc-Adr</v>
          </cell>
          <cell r="C80" t="str">
            <v>USD</v>
          </cell>
          <cell r="D80" t="str">
            <v>Services et produits supports</v>
          </cell>
          <cell r="E80" t="str">
            <v>Chine</v>
          </cell>
        </row>
        <row r="81">
          <cell r="A81" t="str">
            <v>US7134481081</v>
          </cell>
          <cell r="B81" t="str">
            <v>Pepsico Inc</v>
          </cell>
          <cell r="C81" t="str">
            <v>USD</v>
          </cell>
          <cell r="D81" t="str">
            <v>Boissons</v>
          </cell>
          <cell r="E81" t="str">
            <v>Etats-Unis</v>
          </cell>
          <cell r="F81" t="str">
            <v>A+</v>
          </cell>
        </row>
        <row r="82">
          <cell r="A82" t="str">
            <v>US70614W1009</v>
          </cell>
          <cell r="B82" t="str">
            <v>Peloton Interactive Inc-A</v>
          </cell>
          <cell r="C82" t="str">
            <v>USD</v>
          </cell>
          <cell r="D82" t="str">
            <v>Tourisme et transport</v>
          </cell>
          <cell r="E82" t="str">
            <v>Etats-Unis</v>
          </cell>
        </row>
        <row r="83">
          <cell r="A83" t="str">
            <v>US70450Y1038</v>
          </cell>
          <cell r="B83" t="str">
            <v>Paypal Holdings Inc</v>
          </cell>
          <cell r="C83" t="str">
            <v>USD</v>
          </cell>
          <cell r="D83" t="str">
            <v>Services et produits supports</v>
          </cell>
          <cell r="E83" t="str">
            <v>Etats-Unis</v>
          </cell>
          <cell r="F83" t="str">
            <v>A-</v>
          </cell>
        </row>
        <row r="84">
          <cell r="A84" t="str">
            <v>US7475251036</v>
          </cell>
          <cell r="B84" t="str">
            <v>Qualcomm Inc</v>
          </cell>
          <cell r="C84" t="str">
            <v>USD</v>
          </cell>
          <cell r="D84" t="str">
            <v>Matériel et équipements informatiques</v>
          </cell>
          <cell r="E84" t="str">
            <v>Etats-Unis</v>
          </cell>
          <cell r="F84" t="str">
            <v>A</v>
          </cell>
        </row>
        <row r="85">
          <cell r="A85" t="str">
            <v>US75886F1075</v>
          </cell>
          <cell r="B85" t="str">
            <v>Regeneron Pharmaceuticals</v>
          </cell>
          <cell r="C85" t="str">
            <v>USD</v>
          </cell>
          <cell r="D85" t="str">
            <v>Pharmacie/Biotechnologie</v>
          </cell>
          <cell r="E85" t="str">
            <v>Etats-Unis</v>
          </cell>
          <cell r="F85" t="str">
            <v>BBB+</v>
          </cell>
        </row>
        <row r="86">
          <cell r="A86" t="str">
            <v>US7782961038</v>
          </cell>
          <cell r="B86" t="str">
            <v>Ross Stores Inc</v>
          </cell>
          <cell r="C86" t="str">
            <v>USD</v>
          </cell>
          <cell r="D86" t="str">
            <v>Grande Distribution</v>
          </cell>
          <cell r="E86" t="str">
            <v>Etats-Unis</v>
          </cell>
          <cell r="F86" t="str">
            <v>BBB+</v>
          </cell>
        </row>
        <row r="87">
          <cell r="A87" t="str">
            <v>US8552441094</v>
          </cell>
          <cell r="B87" t="str">
            <v>Starbucks Corp</v>
          </cell>
          <cell r="C87" t="str">
            <v>USD</v>
          </cell>
          <cell r="D87" t="str">
            <v>Tourisme et transport</v>
          </cell>
          <cell r="E87" t="str">
            <v>Etats-Unis</v>
          </cell>
          <cell r="F87" t="str">
            <v>BBB+</v>
          </cell>
        </row>
        <row r="88">
          <cell r="A88" t="str">
            <v>US81181C1045</v>
          </cell>
          <cell r="B88" t="str">
            <v>Seagen Inc</v>
          </cell>
          <cell r="C88" t="str">
            <v>USD</v>
          </cell>
          <cell r="D88" t="str">
            <v>Pharmacie/Biotechnologie</v>
          </cell>
          <cell r="E88" t="str">
            <v>Etats-Unis</v>
          </cell>
        </row>
        <row r="89">
          <cell r="A89" t="str">
            <v>US82968B1035</v>
          </cell>
          <cell r="B89" t="str">
            <v>Sirius Xm Holdings Inc</v>
          </cell>
          <cell r="C89" t="str">
            <v>USD</v>
          </cell>
          <cell r="D89" t="str">
            <v>Media</v>
          </cell>
          <cell r="E89" t="str">
            <v>Etats-Unis</v>
          </cell>
          <cell r="F89" t="str">
            <v>BB</v>
          </cell>
        </row>
        <row r="90">
          <cell r="A90" t="str">
            <v>US8716071076</v>
          </cell>
          <cell r="B90" t="str">
            <v>Synopsys Inc</v>
          </cell>
          <cell r="C90" t="str">
            <v>USD</v>
          </cell>
          <cell r="D90" t="str">
            <v>Logiciels et services informatiques</v>
          </cell>
          <cell r="E90" t="str">
            <v>Etats-Unis</v>
          </cell>
        </row>
        <row r="91">
          <cell r="A91" t="str">
            <v>US8486371045</v>
          </cell>
          <cell r="B91" t="str">
            <v>Splunk Inc</v>
          </cell>
          <cell r="C91" t="str">
            <v>USD</v>
          </cell>
          <cell r="D91" t="str">
            <v>Logiciels et services informatiques</v>
          </cell>
          <cell r="E91" t="str">
            <v>Etats-Unis</v>
          </cell>
        </row>
        <row r="92">
          <cell r="A92" t="str">
            <v>US83088M1027</v>
          </cell>
          <cell r="B92" t="str">
            <v>Skyworks Solutions Inc</v>
          </cell>
          <cell r="C92" t="str">
            <v>USD</v>
          </cell>
          <cell r="D92" t="str">
            <v>Matériel et équipements informatiques</v>
          </cell>
          <cell r="E92" t="str">
            <v>Etats-Unis</v>
          </cell>
          <cell r="F92" t="str">
            <v>BBB-</v>
          </cell>
        </row>
        <row r="93">
          <cell r="A93" t="str">
            <v>GB00BZ09BD16</v>
          </cell>
          <cell r="B93" t="str">
            <v>Atlassian Corp Plc-Class A</v>
          </cell>
          <cell r="C93" t="str">
            <v>USD</v>
          </cell>
          <cell r="D93" t="str">
            <v>Logiciels et services informatiques</v>
          </cell>
          <cell r="E93" t="str">
            <v>Australie</v>
          </cell>
        </row>
        <row r="94">
          <cell r="A94" t="str">
            <v>US8725901040</v>
          </cell>
          <cell r="B94" t="str">
            <v>T-Mobile Us Inc</v>
          </cell>
          <cell r="C94" t="str">
            <v>USD</v>
          </cell>
          <cell r="D94" t="str">
            <v>Télécommunications</v>
          </cell>
          <cell r="E94" t="str">
            <v>Etats-Unis</v>
          </cell>
          <cell r="F94" t="str">
            <v>BB+</v>
          </cell>
        </row>
        <row r="95">
          <cell r="A95" t="str">
            <v>US88160R1014</v>
          </cell>
          <cell r="B95" t="str">
            <v>Tesla Inc</v>
          </cell>
          <cell r="C95" t="str">
            <v>USD</v>
          </cell>
          <cell r="D95" t="str">
            <v>Automobile et équipementiers</v>
          </cell>
          <cell r="E95" t="str">
            <v>Etats-Unis</v>
          </cell>
          <cell r="F95" t="str">
            <v>BB+</v>
          </cell>
        </row>
        <row r="96">
          <cell r="A96" t="str">
            <v>US8825081040</v>
          </cell>
          <cell r="B96" t="str">
            <v>Texas Instruments Inc</v>
          </cell>
          <cell r="C96" t="str">
            <v>USD</v>
          </cell>
          <cell r="D96" t="str">
            <v>Matériel et équipements informatiques</v>
          </cell>
          <cell r="E96" t="str">
            <v>Etats-Unis</v>
          </cell>
          <cell r="F96" t="str">
            <v>A+</v>
          </cell>
        </row>
        <row r="97">
          <cell r="A97" t="str">
            <v>US92345Y1064</v>
          </cell>
          <cell r="B97" t="str">
            <v>Verisk Analytics Inc</v>
          </cell>
          <cell r="C97" t="str">
            <v>USD</v>
          </cell>
          <cell r="D97" t="str">
            <v>Services et produits supports</v>
          </cell>
          <cell r="E97" t="str">
            <v>Etats-Unis</v>
          </cell>
          <cell r="F97" t="str">
            <v>BBB</v>
          </cell>
        </row>
        <row r="98">
          <cell r="A98" t="str">
            <v>US92343E1029</v>
          </cell>
          <cell r="B98" t="str">
            <v>Verisign Inc</v>
          </cell>
          <cell r="C98" t="str">
            <v>USD</v>
          </cell>
          <cell r="D98" t="str">
            <v>Logiciels et services informatiques</v>
          </cell>
          <cell r="E98" t="str">
            <v>Etats-Unis</v>
          </cell>
          <cell r="F98" t="str">
            <v>BBB</v>
          </cell>
        </row>
        <row r="99">
          <cell r="A99" t="str">
            <v>US92532F1003</v>
          </cell>
          <cell r="B99" t="str">
            <v>Vertex Pharmaceuticals Inc</v>
          </cell>
          <cell r="C99" t="str">
            <v>USD</v>
          </cell>
          <cell r="D99" t="str">
            <v>Pharmacie/Biotechnologie</v>
          </cell>
          <cell r="E99" t="str">
            <v>Etats-Unis</v>
          </cell>
        </row>
        <row r="100">
          <cell r="A100" t="str">
            <v>US9314271084</v>
          </cell>
          <cell r="B100" t="str">
            <v>Walgreens Boots Alliance Inc</v>
          </cell>
          <cell r="C100" t="str">
            <v>USD</v>
          </cell>
          <cell r="D100" t="str">
            <v>Grande Distribution</v>
          </cell>
          <cell r="E100" t="str">
            <v>Etats-Unis</v>
          </cell>
          <cell r="F100" t="str">
            <v>BBB</v>
          </cell>
        </row>
        <row r="101">
          <cell r="A101" t="str">
            <v>US98138H1014</v>
          </cell>
          <cell r="B101" t="str">
            <v>Workday Inc-Class A</v>
          </cell>
          <cell r="C101" t="str">
            <v>USD</v>
          </cell>
          <cell r="D101" t="str">
            <v>Logiciels et services informatiques</v>
          </cell>
          <cell r="E101" t="str">
            <v>Etats-Unis</v>
          </cell>
        </row>
        <row r="102">
          <cell r="A102" t="str">
            <v>US98389B1008</v>
          </cell>
          <cell r="B102" t="str">
            <v>Xcel Energy Inc</v>
          </cell>
          <cell r="C102" t="str">
            <v>USD</v>
          </cell>
          <cell r="D102" t="str">
            <v>Electricité</v>
          </cell>
          <cell r="E102" t="str">
            <v>Etats-Unis</v>
          </cell>
          <cell r="F102" t="str">
            <v>A-</v>
          </cell>
        </row>
        <row r="103">
          <cell r="A103" t="str">
            <v>US9839191015</v>
          </cell>
          <cell r="B103" t="str">
            <v>Xilinx Inc</v>
          </cell>
          <cell r="C103" t="str">
            <v>USD</v>
          </cell>
          <cell r="D103" t="str">
            <v>Matériel et équipements informatiques</v>
          </cell>
          <cell r="E103" t="str">
            <v>Etats-Unis</v>
          </cell>
          <cell r="F103" t="str">
            <v>NR</v>
          </cell>
        </row>
        <row r="104">
          <cell r="A104" t="str">
            <v>US98980L1017</v>
          </cell>
          <cell r="B104" t="str">
            <v>Zoom Video Communications-A</v>
          </cell>
          <cell r="C104" t="str">
            <v>USD</v>
          </cell>
          <cell r="D104" t="str">
            <v>Logiciels et services informatiques</v>
          </cell>
          <cell r="E104" t="str">
            <v>Etats-Unis</v>
          </cell>
        </row>
        <row r="105">
          <cell r="A105" t="str">
            <v>US98980G1022</v>
          </cell>
          <cell r="B105" t="str">
            <v>Zscaler Inc</v>
          </cell>
          <cell r="C105" t="str">
            <v>USD</v>
          </cell>
          <cell r="D105" t="str">
            <v>Logiciels et services informatiques</v>
          </cell>
          <cell r="E105" t="str">
            <v>Etats-Unis</v>
          </cell>
        </row>
      </sheetData>
      <sheetData sheetId="2" refreshError="1"/>
      <sheetData sheetId="3">
        <row r="4">
          <cell r="A4" t="str">
            <v>Code ISIN</v>
          </cell>
          <cell r="B4" t="str">
            <v>Libellé</v>
          </cell>
          <cell r="C4" t="str">
            <v>Devise de cotation</v>
          </cell>
          <cell r="D4" t="str">
            <v>Secteur d'activité</v>
          </cell>
          <cell r="E4" t="str">
            <v>Pays</v>
          </cell>
          <cell r="F4" t="str">
            <v>Notation Emetteur</v>
          </cell>
        </row>
        <row r="5">
          <cell r="A5" t="str">
            <v>JP3718800000</v>
          </cell>
          <cell r="B5" t="str">
            <v>Nippon Suisan Kaisha Ltd</v>
          </cell>
          <cell r="C5" t="str">
            <v>JPY</v>
          </cell>
          <cell r="D5" t="str">
            <v>Agro-Alimentaire</v>
          </cell>
          <cell r="E5" t="str">
            <v>Japon</v>
          </cell>
        </row>
        <row r="6">
          <cell r="A6" t="str">
            <v>JP3876600002</v>
          </cell>
          <cell r="B6" t="str">
            <v>Maruha Nichiro Corp</v>
          </cell>
          <cell r="C6" t="str">
            <v>JPY</v>
          </cell>
          <cell r="D6" t="str">
            <v>Agro-Alimentaire</v>
          </cell>
          <cell r="E6" t="str">
            <v>Japon</v>
          </cell>
        </row>
        <row r="7">
          <cell r="A7" t="str">
            <v>JP3294460005</v>
          </cell>
          <cell r="B7" t="str">
            <v>Inpex Corp</v>
          </cell>
          <cell r="C7" t="str">
            <v>JPY</v>
          </cell>
          <cell r="D7" t="str">
            <v>Pétrole &amp; Gaz</v>
          </cell>
          <cell r="E7" t="str">
            <v>Japon</v>
          </cell>
          <cell r="F7" t="str">
            <v>A-</v>
          </cell>
        </row>
        <row r="8">
          <cell r="A8" t="str">
            <v>JP3305530002</v>
          </cell>
          <cell r="B8" t="str">
            <v>Comsys Holdings Corp</v>
          </cell>
          <cell r="C8" t="str">
            <v>JPY</v>
          </cell>
          <cell r="D8" t="str">
            <v>Bâtiment et matériaux de construction</v>
          </cell>
          <cell r="E8" t="str">
            <v>Japon</v>
          </cell>
          <cell r="F8" t="str">
            <v>NR</v>
          </cell>
        </row>
        <row r="9">
          <cell r="A9" t="str">
            <v>JP3443600006</v>
          </cell>
          <cell r="B9" t="str">
            <v>Taisei Corp</v>
          </cell>
          <cell r="C9" t="str">
            <v>JPY</v>
          </cell>
          <cell r="D9" t="str">
            <v>Bâtiment et matériaux de construction</v>
          </cell>
          <cell r="E9" t="str">
            <v>Japon</v>
          </cell>
          <cell r="F9" t="str">
            <v>NR</v>
          </cell>
        </row>
        <row r="10">
          <cell r="A10" t="str">
            <v>JP3190000004</v>
          </cell>
          <cell r="B10" t="str">
            <v>Obayashi Corp</v>
          </cell>
          <cell r="C10" t="str">
            <v>JPY</v>
          </cell>
          <cell r="D10" t="str">
            <v>Bâtiment et matériaux de construction</v>
          </cell>
          <cell r="E10" t="str">
            <v>Japon</v>
          </cell>
          <cell r="F10" t="str">
            <v>NR</v>
          </cell>
        </row>
        <row r="11">
          <cell r="A11" t="str">
            <v>JP3358800005</v>
          </cell>
          <cell r="B11" t="str">
            <v>Shimizu Corp</v>
          </cell>
          <cell r="C11" t="str">
            <v>JPY</v>
          </cell>
          <cell r="D11" t="str">
            <v>Bâtiment et matériaux de construction</v>
          </cell>
          <cell r="E11" t="str">
            <v>Japon</v>
          </cell>
          <cell r="F11" t="str">
            <v>NR</v>
          </cell>
        </row>
        <row r="12">
          <cell r="A12" t="str">
            <v>JP3768600003</v>
          </cell>
          <cell r="B12" t="str">
            <v>Haseko Corp</v>
          </cell>
          <cell r="C12" t="str">
            <v>JPY</v>
          </cell>
          <cell r="D12" t="str">
            <v>Bâtiment et matériaux de construction</v>
          </cell>
          <cell r="E12" t="str">
            <v>Japon</v>
          </cell>
        </row>
        <row r="13">
          <cell r="A13" t="str">
            <v>JP3210200006</v>
          </cell>
          <cell r="B13" t="str">
            <v>Kajima Corp</v>
          </cell>
          <cell r="C13" t="str">
            <v>JPY</v>
          </cell>
          <cell r="D13" t="str">
            <v>Bâtiment et matériaux de construction</v>
          </cell>
          <cell r="E13" t="str">
            <v>Japon</v>
          </cell>
          <cell r="F13" t="str">
            <v>NR</v>
          </cell>
        </row>
        <row r="14">
          <cell r="A14" t="str">
            <v>JP3505000004</v>
          </cell>
          <cell r="B14" t="str">
            <v>Daiwa House Industry Co Ltd</v>
          </cell>
          <cell r="C14" t="str">
            <v>JPY</v>
          </cell>
          <cell r="D14" t="str">
            <v>Equipements domestiques</v>
          </cell>
          <cell r="E14" t="str">
            <v>Japon</v>
          </cell>
          <cell r="F14" t="str">
            <v>NR</v>
          </cell>
        </row>
        <row r="15">
          <cell r="A15" t="str">
            <v>JP3420600003</v>
          </cell>
          <cell r="B15" t="str">
            <v>Sekisui House Ltd</v>
          </cell>
          <cell r="C15" t="str">
            <v>JPY</v>
          </cell>
          <cell r="D15" t="str">
            <v>Equipements domestiques</v>
          </cell>
          <cell r="E15" t="str">
            <v>Japon</v>
          </cell>
          <cell r="F15" t="str">
            <v>NR</v>
          </cell>
        </row>
        <row r="16">
          <cell r="A16" t="str">
            <v>JP3667600005</v>
          </cell>
          <cell r="B16" t="str">
            <v>Jgc Holdings Corp</v>
          </cell>
          <cell r="C16" t="str">
            <v>JPY</v>
          </cell>
          <cell r="D16" t="str">
            <v>Bâtiment et matériaux de construction</v>
          </cell>
          <cell r="E16" t="str">
            <v>Japon</v>
          </cell>
          <cell r="F16" t="str">
            <v>NR</v>
          </cell>
        </row>
        <row r="17">
          <cell r="A17" t="str">
            <v>JP3676800000</v>
          </cell>
          <cell r="B17" t="str">
            <v>Nisshin Seifun Group Inc</v>
          </cell>
          <cell r="C17" t="str">
            <v>JPY</v>
          </cell>
          <cell r="D17" t="str">
            <v>Agro-Alimentaire</v>
          </cell>
          <cell r="E17" t="str">
            <v>Japon</v>
          </cell>
          <cell r="F17" t="str">
            <v>NR</v>
          </cell>
        </row>
        <row r="18">
          <cell r="A18" t="str">
            <v>JP3918000005</v>
          </cell>
          <cell r="B18" t="str">
            <v>Meiji Holdings Co Ltd</v>
          </cell>
          <cell r="C18" t="str">
            <v>JPY</v>
          </cell>
          <cell r="D18" t="str">
            <v>Agro-Alimentaire</v>
          </cell>
          <cell r="E18" t="str">
            <v>Japon</v>
          </cell>
        </row>
        <row r="19">
          <cell r="A19" t="str">
            <v>JP3743000006</v>
          </cell>
          <cell r="B19" t="str">
            <v>Nh Foods Ltd</v>
          </cell>
          <cell r="C19" t="str">
            <v>JPY</v>
          </cell>
          <cell r="D19" t="str">
            <v>Agro-Alimentaire</v>
          </cell>
          <cell r="E19" t="str">
            <v>Japon</v>
          </cell>
          <cell r="F19" t="str">
            <v>NR</v>
          </cell>
        </row>
        <row r="20">
          <cell r="A20" t="str">
            <v>JP3435750009</v>
          </cell>
          <cell r="B20" t="str">
            <v>M3 Inc</v>
          </cell>
          <cell r="C20" t="str">
            <v>JPY</v>
          </cell>
          <cell r="D20" t="str">
            <v>Santé, Pharmacie et Equipements</v>
          </cell>
          <cell r="E20" t="str">
            <v>Japon</v>
          </cell>
        </row>
        <row r="21">
          <cell r="A21" t="str">
            <v>JP3548610009</v>
          </cell>
          <cell r="B21" t="str">
            <v>Dena Co Ltd</v>
          </cell>
          <cell r="C21" t="str">
            <v>JPY</v>
          </cell>
          <cell r="D21" t="str">
            <v>Logiciels et services informatiques</v>
          </cell>
          <cell r="E21" t="str">
            <v>Japon</v>
          </cell>
        </row>
        <row r="22">
          <cell r="A22" t="str">
            <v>JP3320800000</v>
          </cell>
          <cell r="B22" t="str">
            <v>Sapporo Holdings Ltd</v>
          </cell>
          <cell r="C22" t="str">
            <v>JPY</v>
          </cell>
          <cell r="D22" t="str">
            <v>Boissons</v>
          </cell>
          <cell r="E22" t="str">
            <v>Japon</v>
          </cell>
          <cell r="F22" t="str">
            <v>NR</v>
          </cell>
        </row>
        <row r="23">
          <cell r="A23" t="str">
            <v>JP3116000005</v>
          </cell>
          <cell r="B23" t="str">
            <v>Asahi Group Holdings Ltd</v>
          </cell>
          <cell r="C23" t="str">
            <v>JPY</v>
          </cell>
          <cell r="D23" t="str">
            <v>Boissons</v>
          </cell>
          <cell r="E23" t="str">
            <v>Japon</v>
          </cell>
          <cell r="F23" t="str">
            <v>NR</v>
          </cell>
        </row>
        <row r="24">
          <cell r="A24" t="str">
            <v>JP3258000003</v>
          </cell>
          <cell r="B24" t="str">
            <v>Kirin Holdings Co Ltd</v>
          </cell>
          <cell r="C24" t="str">
            <v>JPY</v>
          </cell>
          <cell r="D24" t="str">
            <v>Boissons</v>
          </cell>
          <cell r="E24" t="str">
            <v>Japon</v>
          </cell>
          <cell r="F24" t="str">
            <v>NR</v>
          </cell>
        </row>
        <row r="25">
          <cell r="A25" t="str">
            <v>JP3459600007</v>
          </cell>
          <cell r="B25" t="str">
            <v>Takara Holdings Inc</v>
          </cell>
          <cell r="C25" t="str">
            <v>JPY</v>
          </cell>
          <cell r="D25" t="str">
            <v>Boissons</v>
          </cell>
          <cell r="E25" t="str">
            <v>Japon</v>
          </cell>
          <cell r="F25" t="str">
            <v>NR</v>
          </cell>
        </row>
        <row r="26">
          <cell r="A26" t="str">
            <v>JP3663900003</v>
          </cell>
          <cell r="B26" t="str">
            <v>Sojitz Corp</v>
          </cell>
          <cell r="C26" t="str">
            <v>JPY</v>
          </cell>
          <cell r="D26" t="str">
            <v xml:space="preserve">Industrie   </v>
          </cell>
          <cell r="E26" t="str">
            <v>Japon</v>
          </cell>
          <cell r="F26" t="str">
            <v>BBB-</v>
          </cell>
        </row>
        <row r="27">
          <cell r="A27" t="str">
            <v>JP3240400006</v>
          </cell>
          <cell r="B27" t="str">
            <v>Kikkoman Corp</v>
          </cell>
          <cell r="C27" t="str">
            <v>JPY</v>
          </cell>
          <cell r="D27" t="str">
            <v>Agro-Alimentaire</v>
          </cell>
          <cell r="E27" t="str">
            <v>Japon</v>
          </cell>
          <cell r="F27" t="str">
            <v>NR</v>
          </cell>
        </row>
        <row r="28">
          <cell r="A28" t="str">
            <v>JP3119600009</v>
          </cell>
          <cell r="B28" t="str">
            <v>Ajinomoto Co Inc</v>
          </cell>
          <cell r="C28" t="str">
            <v>JPY</v>
          </cell>
          <cell r="D28" t="str">
            <v>Agro-Alimentaire</v>
          </cell>
          <cell r="E28" t="str">
            <v>Japon</v>
          </cell>
          <cell r="F28" t="str">
            <v>A+</v>
          </cell>
        </row>
        <row r="29">
          <cell r="A29" t="str">
            <v>JP3665200006</v>
          </cell>
          <cell r="B29" t="str">
            <v>Nichirei Corp</v>
          </cell>
          <cell r="C29" t="str">
            <v>JPY</v>
          </cell>
          <cell r="D29" t="str">
            <v>Agro-Alimentaire</v>
          </cell>
          <cell r="E29" t="str">
            <v>Japon</v>
          </cell>
          <cell r="F29" t="str">
            <v>NR</v>
          </cell>
        </row>
        <row r="30">
          <cell r="A30" t="str">
            <v>JP3726800000</v>
          </cell>
          <cell r="B30" t="str">
            <v>Japan Tobacco Inc</v>
          </cell>
          <cell r="C30" t="str">
            <v>JPY</v>
          </cell>
          <cell r="D30" t="str">
            <v>Tabac</v>
          </cell>
          <cell r="E30" t="str">
            <v>Japon</v>
          </cell>
          <cell r="F30" t="str">
            <v>A+</v>
          </cell>
        </row>
        <row r="31">
          <cell r="A31" t="str">
            <v>JP3386380004</v>
          </cell>
          <cell r="B31" t="str">
            <v>J Front Retailing Co Ltd</v>
          </cell>
          <cell r="C31" t="str">
            <v>JPY</v>
          </cell>
          <cell r="D31" t="str">
            <v>Grande Distribution</v>
          </cell>
          <cell r="E31" t="str">
            <v>Japon</v>
          </cell>
        </row>
        <row r="32">
          <cell r="A32" t="str">
            <v>JP3894900004</v>
          </cell>
          <cell r="B32" t="str">
            <v>Isetan Mitsukoshi Holdings L</v>
          </cell>
          <cell r="C32" t="str">
            <v>JPY</v>
          </cell>
          <cell r="D32" t="str">
            <v>Grande Distribution</v>
          </cell>
          <cell r="E32" t="str">
            <v>Japon</v>
          </cell>
        </row>
        <row r="33">
          <cell r="A33" t="str">
            <v>JP3619800000</v>
          </cell>
          <cell r="B33" t="str">
            <v>Toyobo Co Ltd</v>
          </cell>
          <cell r="C33" t="str">
            <v>JPY</v>
          </cell>
          <cell r="D33" t="str">
            <v>Chimie</v>
          </cell>
          <cell r="E33" t="str">
            <v>Japon</v>
          </cell>
        </row>
        <row r="34">
          <cell r="A34" t="str">
            <v>JP3951200009</v>
          </cell>
          <cell r="B34" t="str">
            <v>Unitika Ltd</v>
          </cell>
          <cell r="C34" t="str">
            <v>JPY</v>
          </cell>
          <cell r="D34" t="str">
            <v>Chimie</v>
          </cell>
          <cell r="E34" t="str">
            <v>Japon</v>
          </cell>
        </row>
        <row r="35">
          <cell r="A35" t="str">
            <v>JP3569200003</v>
          </cell>
          <cell r="B35" t="str">
            <v>Tokyu Fudosan Holdings Corp</v>
          </cell>
          <cell r="C35" t="str">
            <v>JPY</v>
          </cell>
          <cell r="D35" t="str">
            <v>Immobilier</v>
          </cell>
          <cell r="E35" t="str">
            <v>Japon</v>
          </cell>
        </row>
        <row r="36">
          <cell r="A36" t="str">
            <v>JP3422950000</v>
          </cell>
          <cell r="B36" t="str">
            <v>Seven &amp; I Holdings Co Ltd</v>
          </cell>
          <cell r="C36" t="str">
            <v>JPY</v>
          </cell>
          <cell r="D36" t="str">
            <v>Grande Distribution</v>
          </cell>
          <cell r="E36" t="str">
            <v>Japon</v>
          </cell>
          <cell r="F36" t="str">
            <v>A</v>
          </cell>
        </row>
        <row r="37">
          <cell r="A37" t="str">
            <v>JP3544000007</v>
          </cell>
          <cell r="B37" t="str">
            <v>Teijin Ltd</v>
          </cell>
          <cell r="C37" t="str">
            <v>JPY</v>
          </cell>
          <cell r="D37" t="str">
            <v>Chimie</v>
          </cell>
          <cell r="E37" t="str">
            <v>Japon</v>
          </cell>
          <cell r="F37" t="str">
            <v>NR</v>
          </cell>
        </row>
        <row r="38">
          <cell r="A38" t="str">
            <v>JP3621000003</v>
          </cell>
          <cell r="B38" t="str">
            <v>Toray Industries Inc</v>
          </cell>
          <cell r="C38" t="str">
            <v>JPY</v>
          </cell>
          <cell r="D38" t="str">
            <v>Chimie</v>
          </cell>
          <cell r="E38" t="str">
            <v>Japon</v>
          </cell>
          <cell r="F38" t="str">
            <v>NR</v>
          </cell>
        </row>
        <row r="39">
          <cell r="A39" t="str">
            <v>JP3269600007</v>
          </cell>
          <cell r="B39" t="str">
            <v>Kuraray Co Ltd</v>
          </cell>
          <cell r="C39" t="str">
            <v>JPY</v>
          </cell>
          <cell r="D39" t="str">
            <v>Chimie</v>
          </cell>
          <cell r="E39" t="str">
            <v>Japon</v>
          </cell>
          <cell r="F39" t="str">
            <v>NR</v>
          </cell>
        </row>
        <row r="40">
          <cell r="A40" t="str">
            <v>JP3111200006</v>
          </cell>
          <cell r="B40" t="str">
            <v>Asahi Kasei Corp</v>
          </cell>
          <cell r="C40" t="str">
            <v>JPY</v>
          </cell>
          <cell r="D40" t="str">
            <v>Chimie</v>
          </cell>
          <cell r="E40" t="str">
            <v>Japon</v>
          </cell>
          <cell r="F40" t="str">
            <v>NR</v>
          </cell>
        </row>
        <row r="41">
          <cell r="A41" t="str">
            <v>JP3322930003</v>
          </cell>
          <cell r="B41" t="str">
            <v>Sumco Corp</v>
          </cell>
          <cell r="C41" t="str">
            <v>JPY</v>
          </cell>
          <cell r="D41" t="str">
            <v>Matériel et équipements informatiques</v>
          </cell>
          <cell r="E41" t="str">
            <v>Japon</v>
          </cell>
        </row>
        <row r="42">
          <cell r="A42" t="str">
            <v>JP3758190007</v>
          </cell>
          <cell r="B42" t="str">
            <v>Nexon Co Ltd</v>
          </cell>
          <cell r="C42" t="str">
            <v>JPY</v>
          </cell>
          <cell r="D42" t="str">
            <v>Equipements de loisirs</v>
          </cell>
          <cell r="E42" t="str">
            <v>Japon</v>
          </cell>
        </row>
        <row r="43">
          <cell r="A43" t="str">
            <v>JP3174410005</v>
          </cell>
          <cell r="B43" t="str">
            <v>Oji Holdings Corp</v>
          </cell>
          <cell r="C43" t="str">
            <v>JPY</v>
          </cell>
          <cell r="D43" t="str">
            <v>Materiels industriels</v>
          </cell>
          <cell r="E43" t="str">
            <v>Japon</v>
          </cell>
          <cell r="F43" t="str">
            <v>NR</v>
          </cell>
        </row>
        <row r="44">
          <cell r="A44" t="str">
            <v>JP3721600009</v>
          </cell>
          <cell r="B44" t="str">
            <v>Nippon Paper Industries Co L</v>
          </cell>
          <cell r="C44" t="str">
            <v>JPY</v>
          </cell>
          <cell r="D44" t="str">
            <v>Materiels industriels</v>
          </cell>
          <cell r="E44" t="str">
            <v>Japon</v>
          </cell>
          <cell r="F44" t="str">
            <v>NR</v>
          </cell>
        </row>
        <row r="45">
          <cell r="A45" t="str">
            <v>JP3368000000</v>
          </cell>
          <cell r="B45" t="str">
            <v>Showa Denko K K</v>
          </cell>
          <cell r="C45" t="str">
            <v>JPY</v>
          </cell>
          <cell r="D45" t="str">
            <v>Chimie</v>
          </cell>
          <cell r="E45" t="str">
            <v>Japon</v>
          </cell>
          <cell r="F45" t="str">
            <v>NR</v>
          </cell>
        </row>
        <row r="46">
          <cell r="A46" t="str">
            <v>JP3401400001</v>
          </cell>
          <cell r="B46" t="str">
            <v>Sumitomo Chemical Co Ltd</v>
          </cell>
          <cell r="C46" t="str">
            <v>JPY</v>
          </cell>
          <cell r="D46" t="str">
            <v>Chimie</v>
          </cell>
          <cell r="E46" t="str">
            <v>Japon</v>
          </cell>
          <cell r="F46" t="str">
            <v>NR</v>
          </cell>
        </row>
        <row r="47">
          <cell r="A47" t="str">
            <v>JP3670800006</v>
          </cell>
          <cell r="B47" t="str">
            <v>Nissan Chemical Corp</v>
          </cell>
          <cell r="C47" t="str">
            <v>JPY</v>
          </cell>
          <cell r="D47" t="str">
            <v>Chimie</v>
          </cell>
          <cell r="E47" t="str">
            <v>Japon</v>
          </cell>
        </row>
        <row r="48">
          <cell r="A48" t="str">
            <v>JP3595200001</v>
          </cell>
          <cell r="B48" t="str">
            <v>Tosoh Corp</v>
          </cell>
          <cell r="C48" t="str">
            <v>JPY</v>
          </cell>
          <cell r="D48" t="str">
            <v>Chimie</v>
          </cell>
          <cell r="E48" t="str">
            <v>Japon</v>
          </cell>
          <cell r="F48" t="str">
            <v>NR</v>
          </cell>
        </row>
        <row r="49">
          <cell r="A49" t="str">
            <v>JP3625000009</v>
          </cell>
          <cell r="B49" t="str">
            <v>Tokuyama Corp</v>
          </cell>
          <cell r="C49" t="str">
            <v>JPY</v>
          </cell>
          <cell r="D49" t="str">
            <v>Chimie</v>
          </cell>
          <cell r="E49" t="str">
            <v>Japon</v>
          </cell>
        </row>
        <row r="50">
          <cell r="A50" t="str">
            <v>JP3549600009</v>
          </cell>
          <cell r="B50" t="str">
            <v>Denka Co Ltd</v>
          </cell>
          <cell r="C50" t="str">
            <v>JPY</v>
          </cell>
          <cell r="D50" t="str">
            <v>Chimie</v>
          </cell>
          <cell r="E50" t="str">
            <v>Japon</v>
          </cell>
          <cell r="F50" t="str">
            <v>NR</v>
          </cell>
        </row>
        <row r="51">
          <cell r="A51" t="str">
            <v>JP3371200001</v>
          </cell>
          <cell r="B51" t="str">
            <v>Shin-Etsu Chemical Co Ltd</v>
          </cell>
          <cell r="C51" t="str">
            <v>JPY</v>
          </cell>
          <cell r="D51" t="str">
            <v>Chimie</v>
          </cell>
          <cell r="E51" t="str">
            <v>Japon</v>
          </cell>
          <cell r="F51" t="str">
            <v>NR</v>
          </cell>
        </row>
        <row r="52">
          <cell r="A52" t="str">
            <v>JP3256000005</v>
          </cell>
          <cell r="B52" t="str">
            <v>Kyowa Kirin Co Ltd</v>
          </cell>
          <cell r="C52" t="str">
            <v>JPY</v>
          </cell>
          <cell r="D52" t="str">
            <v>Pharmacie/Biotechnologie</v>
          </cell>
          <cell r="E52" t="str">
            <v>Japon</v>
          </cell>
          <cell r="F52" t="str">
            <v>NR</v>
          </cell>
        </row>
        <row r="53">
          <cell r="A53" t="str">
            <v>JP3888300005</v>
          </cell>
          <cell r="B53" t="str">
            <v>Mitsui Chemicals Inc</v>
          </cell>
          <cell r="C53" t="str">
            <v>JPY</v>
          </cell>
          <cell r="D53" t="str">
            <v>Chimie</v>
          </cell>
          <cell r="E53" t="str">
            <v>Japon</v>
          </cell>
          <cell r="F53" t="str">
            <v>NR</v>
          </cell>
        </row>
        <row r="54">
          <cell r="A54" t="str">
            <v>JP3897700005</v>
          </cell>
          <cell r="B54" t="str">
            <v>Mitsubishi Chemical Holdings</v>
          </cell>
          <cell r="C54" t="str">
            <v>JPY</v>
          </cell>
          <cell r="D54" t="str">
            <v>Chimie</v>
          </cell>
          <cell r="E54" t="str">
            <v>Japon</v>
          </cell>
          <cell r="F54" t="str">
            <v>NR</v>
          </cell>
        </row>
        <row r="55">
          <cell r="A55" t="str">
            <v>JP3158800007</v>
          </cell>
          <cell r="B55" t="str">
            <v>Ube Industries Ltd</v>
          </cell>
          <cell r="C55" t="str">
            <v>JPY</v>
          </cell>
          <cell r="D55" t="str">
            <v>Chimie</v>
          </cell>
          <cell r="E55" t="str">
            <v>Japon</v>
          </cell>
          <cell r="F55" t="str">
            <v>NR</v>
          </cell>
        </row>
        <row r="56">
          <cell r="A56" t="str">
            <v>JP3551520004</v>
          </cell>
          <cell r="B56" t="str">
            <v>Dentsu Group Inc</v>
          </cell>
          <cell r="C56" t="str">
            <v>JPY</v>
          </cell>
          <cell r="D56" t="str">
            <v>Media</v>
          </cell>
          <cell r="E56" t="str">
            <v>Japon</v>
          </cell>
          <cell r="F56" t="str">
            <v>NR</v>
          </cell>
        </row>
        <row r="57">
          <cell r="A57" t="str">
            <v>JP3205800000</v>
          </cell>
          <cell r="B57" t="str">
            <v>Kao Corp</v>
          </cell>
          <cell r="C57" t="str">
            <v>JPY</v>
          </cell>
          <cell r="D57" t="str">
            <v>Grande Distribution</v>
          </cell>
          <cell r="E57" t="str">
            <v>Japon</v>
          </cell>
          <cell r="F57" t="str">
            <v>NR</v>
          </cell>
        </row>
        <row r="58">
          <cell r="A58" t="str">
            <v>JP3463000004</v>
          </cell>
          <cell r="B58" t="str">
            <v>Takeda Pharmaceutical Co Ltd</v>
          </cell>
          <cell r="C58" t="str">
            <v>JPY</v>
          </cell>
          <cell r="D58" t="str">
            <v>Pharmacie/Biotechnologie</v>
          </cell>
          <cell r="E58" t="str">
            <v>Japon</v>
          </cell>
          <cell r="F58" t="str">
            <v>BBB+</v>
          </cell>
        </row>
        <row r="59">
          <cell r="A59" t="str">
            <v>JP3942400007</v>
          </cell>
          <cell r="B59" t="str">
            <v>Astellas Pharma Inc</v>
          </cell>
          <cell r="C59" t="str">
            <v>JPY</v>
          </cell>
          <cell r="D59" t="str">
            <v>Pharmacie/Biotechnologie</v>
          </cell>
          <cell r="E59" t="str">
            <v>Japon</v>
          </cell>
          <cell r="F59" t="str">
            <v>NR</v>
          </cell>
        </row>
        <row r="60">
          <cell r="A60" t="str">
            <v>JP3495000006</v>
          </cell>
          <cell r="B60" t="str">
            <v>Sumitomo Dainippon Pharma Co</v>
          </cell>
          <cell r="C60" t="str">
            <v>JPY</v>
          </cell>
          <cell r="D60" t="str">
            <v>Pharmacie/Biotechnologie</v>
          </cell>
          <cell r="E60" t="str">
            <v>Japon</v>
          </cell>
        </row>
        <row r="61">
          <cell r="A61" t="str">
            <v>JP3347200002</v>
          </cell>
          <cell r="B61" t="str">
            <v>Shionogi &amp; Co Ltd</v>
          </cell>
          <cell r="C61" t="str">
            <v>JPY</v>
          </cell>
          <cell r="D61" t="str">
            <v>Pharmacie/Biotechnologie</v>
          </cell>
          <cell r="E61" t="str">
            <v>Japon</v>
          </cell>
        </row>
        <row r="62">
          <cell r="A62" t="str">
            <v>JP3519400000</v>
          </cell>
          <cell r="B62" t="str">
            <v>Chugai Pharmaceutical Co Ltd</v>
          </cell>
          <cell r="C62" t="str">
            <v>JPY</v>
          </cell>
          <cell r="D62" t="str">
            <v>Pharmacie/Biotechnologie</v>
          </cell>
          <cell r="E62" t="str">
            <v>Japon</v>
          </cell>
          <cell r="F62" t="str">
            <v>NR</v>
          </cell>
        </row>
        <row r="63">
          <cell r="A63" t="str">
            <v>JP3160400002</v>
          </cell>
          <cell r="B63" t="str">
            <v>Eisai Co Ltd</v>
          </cell>
          <cell r="C63" t="str">
            <v>JPY</v>
          </cell>
          <cell r="D63" t="str">
            <v>Pharmacie/Biotechnologie</v>
          </cell>
          <cell r="E63" t="str">
            <v>Japon</v>
          </cell>
          <cell r="F63" t="str">
            <v>NR</v>
          </cell>
        </row>
        <row r="64">
          <cell r="A64" t="str">
            <v>JP3546800008</v>
          </cell>
          <cell r="B64" t="str">
            <v>Terumo Corp</v>
          </cell>
          <cell r="C64" t="str">
            <v>JPY</v>
          </cell>
          <cell r="D64" t="str">
            <v>Equipements et Services Médicaux</v>
          </cell>
          <cell r="E64" t="str">
            <v>Japon</v>
          </cell>
          <cell r="F64" t="str">
            <v>NR</v>
          </cell>
        </row>
        <row r="65">
          <cell r="A65" t="str">
            <v>JP3475350009</v>
          </cell>
          <cell r="B65" t="str">
            <v>Daiichi Sankyo Co Ltd</v>
          </cell>
          <cell r="C65" t="str">
            <v>JPY</v>
          </cell>
          <cell r="D65" t="str">
            <v>Pharmacie/Biotechnologie</v>
          </cell>
          <cell r="E65" t="str">
            <v>Japon</v>
          </cell>
          <cell r="F65" t="str">
            <v>NR</v>
          </cell>
        </row>
        <row r="66">
          <cell r="A66" t="str">
            <v>JP3188220002</v>
          </cell>
          <cell r="B66" t="str">
            <v>Otsuka Holdings Co Ltd</v>
          </cell>
          <cell r="C66" t="str">
            <v>JPY</v>
          </cell>
          <cell r="D66" t="str">
            <v>Pharmacie/Biotechnologie</v>
          </cell>
          <cell r="E66" t="str">
            <v>Japon</v>
          </cell>
        </row>
        <row r="67">
          <cell r="A67" t="str">
            <v>JP3493400000</v>
          </cell>
          <cell r="B67" t="str">
            <v>Dic Corp</v>
          </cell>
          <cell r="C67" t="str">
            <v>JPY</v>
          </cell>
          <cell r="D67" t="str">
            <v>Chimie</v>
          </cell>
          <cell r="E67" t="str">
            <v>Japon</v>
          </cell>
          <cell r="F67" t="str">
            <v>NR</v>
          </cell>
        </row>
        <row r="68">
          <cell r="A68" t="str">
            <v>JP3933800009</v>
          </cell>
          <cell r="B68" t="str">
            <v>Z Holdings Corp</v>
          </cell>
          <cell r="C68" t="str">
            <v>JPY</v>
          </cell>
          <cell r="D68" t="str">
            <v>Logiciels et services informatiques</v>
          </cell>
          <cell r="E68" t="str">
            <v>Japon</v>
          </cell>
        </row>
        <row r="69">
          <cell r="A69" t="str">
            <v>JP3637300009</v>
          </cell>
          <cell r="B69" t="str">
            <v>Trend Micro Inc</v>
          </cell>
          <cell r="C69" t="str">
            <v>JPY</v>
          </cell>
          <cell r="D69" t="str">
            <v>Logiciels et services informatiques</v>
          </cell>
          <cell r="E69" t="str">
            <v>Japon</v>
          </cell>
          <cell r="F69" t="str">
            <v>NR</v>
          </cell>
        </row>
        <row r="70">
          <cell r="A70" t="str">
            <v>JP3311400000</v>
          </cell>
          <cell r="B70" t="str">
            <v>Cyberagent Inc</v>
          </cell>
          <cell r="C70" t="str">
            <v>JPY</v>
          </cell>
          <cell r="D70" t="str">
            <v>Logiciels et services informatiques</v>
          </cell>
          <cell r="E70" t="str">
            <v>Japon</v>
          </cell>
        </row>
        <row r="71">
          <cell r="A71" t="str">
            <v>JP3967200001</v>
          </cell>
          <cell r="B71" t="str">
            <v>Rakuten Group Inc</v>
          </cell>
          <cell r="C71" t="str">
            <v>JPY</v>
          </cell>
          <cell r="D71" t="str">
            <v>Logiciels et services informatiques</v>
          </cell>
          <cell r="E71" t="str">
            <v>Japon</v>
          </cell>
          <cell r="F71" t="str">
            <v>BB+</v>
          </cell>
        </row>
        <row r="72">
          <cell r="A72" t="str">
            <v>JP3814000000</v>
          </cell>
          <cell r="B72" t="str">
            <v>Fujifilm Holdings Corp</v>
          </cell>
          <cell r="C72" t="str">
            <v>JPY</v>
          </cell>
          <cell r="D72" t="str">
            <v>Matériel et équipements informatiques</v>
          </cell>
          <cell r="E72" t="str">
            <v>Japon</v>
          </cell>
          <cell r="F72" t="str">
            <v>AA-</v>
          </cell>
        </row>
        <row r="73">
          <cell r="A73" t="str">
            <v>JP3300600008</v>
          </cell>
          <cell r="B73" t="str">
            <v>Konica Minolta Inc</v>
          </cell>
          <cell r="C73" t="str">
            <v>JPY</v>
          </cell>
          <cell r="D73" t="str">
            <v>Matériel et équipements informatiques</v>
          </cell>
          <cell r="E73" t="str">
            <v>Japon</v>
          </cell>
          <cell r="F73" t="str">
            <v>NR</v>
          </cell>
        </row>
        <row r="74">
          <cell r="A74" t="str">
            <v>JP3351600006</v>
          </cell>
          <cell r="B74" t="str">
            <v>Shiseido Co Ltd</v>
          </cell>
          <cell r="C74" t="str">
            <v>JPY</v>
          </cell>
          <cell r="D74" t="str">
            <v>Biens de consommation divers</v>
          </cell>
          <cell r="E74" t="str">
            <v>Japon</v>
          </cell>
          <cell r="F74" t="str">
            <v>NR</v>
          </cell>
        </row>
        <row r="75">
          <cell r="A75" t="str">
            <v>JP3142500002</v>
          </cell>
          <cell r="B75" t="str">
            <v>Idemitsu Kosan Co Ltd</v>
          </cell>
          <cell r="C75" t="str">
            <v>JPY</v>
          </cell>
          <cell r="D75" t="str">
            <v>Pétrole &amp; Gaz</v>
          </cell>
          <cell r="E75" t="str">
            <v>Japon</v>
          </cell>
        </row>
        <row r="76">
          <cell r="A76" t="str">
            <v>JP3386450005</v>
          </cell>
          <cell r="B76" t="str">
            <v>Eneos Holdings Inc</v>
          </cell>
          <cell r="C76" t="str">
            <v>JPY</v>
          </cell>
          <cell r="D76" t="str">
            <v>Pétrole &amp; Gaz</v>
          </cell>
          <cell r="E76" t="str">
            <v>Japon</v>
          </cell>
        </row>
        <row r="77">
          <cell r="A77" t="str">
            <v>JP3955800002</v>
          </cell>
          <cell r="B77" t="str">
            <v>Yokohama Rubber Co Ltd</v>
          </cell>
          <cell r="C77" t="str">
            <v>JPY</v>
          </cell>
          <cell r="D77" t="str">
            <v>Automobile et équipementiers</v>
          </cell>
          <cell r="E77" t="str">
            <v>Japon</v>
          </cell>
          <cell r="F77" t="str">
            <v>NR</v>
          </cell>
        </row>
        <row r="78">
          <cell r="A78" t="str">
            <v>JP3830800003</v>
          </cell>
          <cell r="B78" t="str">
            <v>Bridgestone Corp</v>
          </cell>
          <cell r="C78" t="str">
            <v>JPY</v>
          </cell>
          <cell r="D78" t="str">
            <v>Automobile et équipementiers</v>
          </cell>
          <cell r="E78" t="str">
            <v>Japon</v>
          </cell>
          <cell r="F78" t="str">
            <v>A</v>
          </cell>
        </row>
        <row r="79">
          <cell r="A79" t="str">
            <v>JP3112000009</v>
          </cell>
          <cell r="B79" t="str">
            <v>Agc Inc</v>
          </cell>
          <cell r="C79" t="str">
            <v>JPY</v>
          </cell>
          <cell r="D79" t="str">
            <v xml:space="preserve">Industrie   </v>
          </cell>
          <cell r="E79" t="str">
            <v>Japon</v>
          </cell>
          <cell r="F79" t="str">
            <v>A-</v>
          </cell>
        </row>
        <row r="80">
          <cell r="A80" t="str">
            <v>JP3686800008</v>
          </cell>
          <cell r="B80" t="str">
            <v>Nippon Sheet Glass Co Ltd</v>
          </cell>
          <cell r="C80" t="str">
            <v>JPY</v>
          </cell>
          <cell r="D80" t="str">
            <v xml:space="preserve">Industrie   </v>
          </cell>
          <cell r="E80" t="str">
            <v>Japon</v>
          </cell>
          <cell r="F80" t="str">
            <v>NR</v>
          </cell>
        </row>
        <row r="81">
          <cell r="A81" t="str">
            <v>JP3733400000</v>
          </cell>
          <cell r="B81" t="str">
            <v>Nippon Electric Glass Co Ltd</v>
          </cell>
          <cell r="C81" t="str">
            <v>JPY</v>
          </cell>
          <cell r="D81" t="str">
            <v>Electronique et équipements électriques</v>
          </cell>
          <cell r="E81" t="str">
            <v>Japon</v>
          </cell>
          <cell r="F81" t="str">
            <v>NR</v>
          </cell>
        </row>
        <row r="82">
          <cell r="A82" t="str">
            <v>JP3400900001</v>
          </cell>
          <cell r="B82" t="str">
            <v>Sumitomo Osaka Cement Co Ltd</v>
          </cell>
          <cell r="C82" t="str">
            <v>JPY</v>
          </cell>
          <cell r="D82" t="str">
            <v>Bâtiment et matériaux de construction</v>
          </cell>
          <cell r="E82" t="str">
            <v>Japon</v>
          </cell>
          <cell r="F82" t="str">
            <v>NR</v>
          </cell>
        </row>
        <row r="83">
          <cell r="A83" t="str">
            <v>JP3449020001</v>
          </cell>
          <cell r="B83" t="str">
            <v>Taiheiyo Cement Corp</v>
          </cell>
          <cell r="C83" t="str">
            <v>JPY</v>
          </cell>
          <cell r="D83" t="str">
            <v>Bâtiment et matériaux de construction</v>
          </cell>
          <cell r="E83" t="str">
            <v>Japon</v>
          </cell>
          <cell r="F83" t="str">
            <v>NR</v>
          </cell>
        </row>
        <row r="84">
          <cell r="A84" t="str">
            <v>JP3560800009</v>
          </cell>
          <cell r="B84" t="str">
            <v>Tokai Carbon Co Ltd</v>
          </cell>
          <cell r="C84" t="str">
            <v>JPY</v>
          </cell>
          <cell r="D84" t="str">
            <v>Chimie</v>
          </cell>
          <cell r="E84" t="str">
            <v>Japon</v>
          </cell>
        </row>
        <row r="85">
          <cell r="A85" t="str">
            <v>JP3596200000</v>
          </cell>
          <cell r="B85" t="str">
            <v>Toto Ltd</v>
          </cell>
          <cell r="C85" t="str">
            <v>JPY</v>
          </cell>
          <cell r="D85" t="str">
            <v>Bâtiment et matériaux de construction</v>
          </cell>
          <cell r="E85" t="str">
            <v>Japon</v>
          </cell>
          <cell r="F85" t="str">
            <v>NR</v>
          </cell>
        </row>
        <row r="86">
          <cell r="A86" t="str">
            <v>JP3695200000</v>
          </cell>
          <cell r="B86" t="str">
            <v>Ngk Insulators Ltd</v>
          </cell>
          <cell r="C86" t="str">
            <v>JPY</v>
          </cell>
          <cell r="D86" t="str">
            <v>Electronique et équipements électriques</v>
          </cell>
          <cell r="E86" t="str">
            <v>Japon</v>
          </cell>
          <cell r="F86" t="str">
            <v>NR</v>
          </cell>
        </row>
        <row r="87">
          <cell r="A87" t="str">
            <v>JP3381000003</v>
          </cell>
          <cell r="B87" t="str">
            <v>Nippon Steel Corp</v>
          </cell>
          <cell r="C87" t="str">
            <v>JPY</v>
          </cell>
          <cell r="D87" t="str">
            <v>Metallurgie, sidérurgie et exploitation minière</v>
          </cell>
          <cell r="E87" t="str">
            <v>Japon</v>
          </cell>
          <cell r="F87" t="str">
            <v>BBB</v>
          </cell>
        </row>
        <row r="88">
          <cell r="A88" t="str">
            <v>JP3289800009</v>
          </cell>
          <cell r="B88" t="str">
            <v>Kobe Steel Ltd</v>
          </cell>
          <cell r="C88" t="str">
            <v>JPY</v>
          </cell>
          <cell r="D88" t="str">
            <v>Metallurgie, sidérurgie et exploitation minière</v>
          </cell>
          <cell r="E88" t="str">
            <v>Japon</v>
          </cell>
          <cell r="F88" t="str">
            <v>NR</v>
          </cell>
        </row>
        <row r="89">
          <cell r="A89" t="str">
            <v>JP3386030005</v>
          </cell>
          <cell r="B89" t="str">
            <v>Jfe Holdings Inc</v>
          </cell>
          <cell r="C89" t="str">
            <v>JPY</v>
          </cell>
          <cell r="D89" t="str">
            <v>Metallurgie, sidérurgie et exploitation minière</v>
          </cell>
          <cell r="E89" t="str">
            <v>Japon</v>
          </cell>
          <cell r="F89" t="str">
            <v>NR</v>
          </cell>
        </row>
        <row r="90">
          <cell r="A90" t="str">
            <v>JP3448000004</v>
          </cell>
          <cell r="B90" t="str">
            <v>Pacific Metals Co Ltd</v>
          </cell>
          <cell r="C90" t="str">
            <v>JPY</v>
          </cell>
          <cell r="D90" t="str">
            <v>Metallurgie, sidérurgie et exploitation minière</v>
          </cell>
          <cell r="E90" t="str">
            <v>Japon</v>
          </cell>
        </row>
        <row r="91">
          <cell r="A91" t="str">
            <v>JP3721400004</v>
          </cell>
          <cell r="B91" t="str">
            <v>Japan Steel Works Ltd</v>
          </cell>
          <cell r="C91" t="str">
            <v>JPY</v>
          </cell>
          <cell r="D91" t="str">
            <v>Ingénierie industrielle</v>
          </cell>
          <cell r="E91" t="str">
            <v>Japon</v>
          </cell>
        </row>
        <row r="92">
          <cell r="A92" t="str">
            <v>JP3700200003</v>
          </cell>
          <cell r="B92" t="str">
            <v>Nippon Light Metal Holdings</v>
          </cell>
          <cell r="C92" t="str">
            <v>JPY</v>
          </cell>
          <cell r="D92" t="str">
            <v>Metallurgie, sidérurgie et exploitation minière</v>
          </cell>
          <cell r="E92" t="str">
            <v>Japon</v>
          </cell>
        </row>
        <row r="93">
          <cell r="A93" t="str">
            <v>JP3888400003</v>
          </cell>
          <cell r="B93" t="str">
            <v>Mitsui Mining &amp; Smelting Co</v>
          </cell>
          <cell r="C93" t="str">
            <v>JPY</v>
          </cell>
          <cell r="D93" t="str">
            <v>Metallurgie, sidérurgie et exploitation minière</v>
          </cell>
          <cell r="E93" t="str">
            <v>Japon</v>
          </cell>
          <cell r="F93" t="str">
            <v>NR</v>
          </cell>
        </row>
        <row r="94">
          <cell r="A94" t="str">
            <v>JP3599000001</v>
          </cell>
          <cell r="B94" t="str">
            <v>Toho Zinc Co Ltd</v>
          </cell>
          <cell r="C94" t="str">
            <v>JPY</v>
          </cell>
          <cell r="D94" t="str">
            <v>Metallurgie, sidérurgie et exploitation minière</v>
          </cell>
          <cell r="E94" t="str">
            <v>Japon</v>
          </cell>
        </row>
        <row r="95">
          <cell r="A95" t="str">
            <v>JP3903000002</v>
          </cell>
          <cell r="B95" t="str">
            <v>Mitsubishi Materials Corp</v>
          </cell>
          <cell r="C95" t="str">
            <v>JPY</v>
          </cell>
          <cell r="D95" t="str">
            <v xml:space="preserve">Industrie   </v>
          </cell>
          <cell r="E95" t="str">
            <v>Japon</v>
          </cell>
          <cell r="F95" t="str">
            <v>NR</v>
          </cell>
        </row>
        <row r="96">
          <cell r="A96" t="str">
            <v>JP3402600005</v>
          </cell>
          <cell r="B96" t="str">
            <v>Sumitomo Metal Mining Co Ltd</v>
          </cell>
          <cell r="C96" t="str">
            <v>JPY</v>
          </cell>
          <cell r="D96" t="str">
            <v>Metallurgie, sidérurgie et exploitation minière</v>
          </cell>
          <cell r="E96" t="str">
            <v>Japon</v>
          </cell>
          <cell r="F96" t="str">
            <v>NR</v>
          </cell>
        </row>
        <row r="97">
          <cell r="A97" t="str">
            <v>JP3638600001</v>
          </cell>
          <cell r="B97" t="str">
            <v>Dowa Holdings Co Ltd</v>
          </cell>
          <cell r="C97" t="str">
            <v>JPY</v>
          </cell>
          <cell r="D97" t="str">
            <v>Metallurgie, sidérurgie et exploitation minière</v>
          </cell>
          <cell r="E97" t="str">
            <v>Japon</v>
          </cell>
        </row>
        <row r="98">
          <cell r="A98" t="str">
            <v>JP3827200001</v>
          </cell>
          <cell r="B98" t="str">
            <v>Furukawa Electric Co Ltd</v>
          </cell>
          <cell r="C98" t="str">
            <v>JPY</v>
          </cell>
          <cell r="D98" t="str">
            <v>Electronique et équipements électriques</v>
          </cell>
          <cell r="E98" t="str">
            <v>Japon</v>
          </cell>
          <cell r="F98" t="str">
            <v>NR</v>
          </cell>
        </row>
        <row r="99">
          <cell r="A99" t="str">
            <v>JP3407400005</v>
          </cell>
          <cell r="B99" t="str">
            <v>Sumitomo Electric Industries</v>
          </cell>
          <cell r="C99" t="str">
            <v>JPY</v>
          </cell>
          <cell r="D99" t="str">
            <v>Automobile et équipementiers</v>
          </cell>
          <cell r="E99" t="str">
            <v>Japon</v>
          </cell>
          <cell r="F99" t="str">
            <v>A</v>
          </cell>
        </row>
        <row r="100">
          <cell r="A100" t="str">
            <v>JP3811000003</v>
          </cell>
          <cell r="B100" t="str">
            <v>Fujikura Ltd</v>
          </cell>
          <cell r="C100" t="str">
            <v>JPY</v>
          </cell>
          <cell r="D100" t="str">
            <v>Electronique et équipements électriques</v>
          </cell>
          <cell r="E100" t="str">
            <v>Japon</v>
          </cell>
          <cell r="F100" t="str">
            <v>NR</v>
          </cell>
        </row>
        <row r="101">
          <cell r="A101" t="str">
            <v>JP3970300004</v>
          </cell>
          <cell r="B101" t="str">
            <v>Recruit Holdings Co Ltd</v>
          </cell>
          <cell r="C101" t="str">
            <v>JPY</v>
          </cell>
          <cell r="D101" t="str">
            <v>Services et produits supports</v>
          </cell>
          <cell r="E101" t="str">
            <v>Japon</v>
          </cell>
          <cell r="F101" t="str">
            <v>A</v>
          </cell>
        </row>
        <row r="102">
          <cell r="A102" t="str">
            <v>JP3172100004</v>
          </cell>
          <cell r="B102" t="str">
            <v>Okuma Corp</v>
          </cell>
          <cell r="C102" t="str">
            <v>JPY</v>
          </cell>
          <cell r="D102" t="str">
            <v>Ingénierie industrielle</v>
          </cell>
          <cell r="E102" t="str">
            <v>Japon</v>
          </cell>
        </row>
        <row r="103">
          <cell r="A103" t="str">
            <v>JP3122800000</v>
          </cell>
          <cell r="B103" t="str">
            <v>Amada Co Ltd</v>
          </cell>
          <cell r="C103" t="str">
            <v>JPY</v>
          </cell>
          <cell r="D103" t="str">
            <v>Ingénierie industrielle</v>
          </cell>
          <cell r="E103" t="str">
            <v>Japon</v>
          </cell>
          <cell r="F103" t="str">
            <v>NR</v>
          </cell>
        </row>
        <row r="104">
          <cell r="A104" t="str">
            <v>JP3752900005</v>
          </cell>
          <cell r="B104" t="str">
            <v>Japan Post Holdings Co Ltd</v>
          </cell>
          <cell r="C104" t="str">
            <v>JPY</v>
          </cell>
          <cell r="D104" t="str">
            <v>Assurances</v>
          </cell>
          <cell r="E104" t="str">
            <v>Japon</v>
          </cell>
        </row>
        <row r="105">
          <cell r="A105" t="str">
            <v>JP3304200003</v>
          </cell>
          <cell r="B105" t="str">
            <v>Komatsu Ltd</v>
          </cell>
          <cell r="C105" t="str">
            <v>JPY</v>
          </cell>
          <cell r="D105" t="str">
            <v>Ingénierie industrielle</v>
          </cell>
          <cell r="E105" t="str">
            <v>Japon</v>
          </cell>
          <cell r="F105" t="str">
            <v>A</v>
          </cell>
        </row>
        <row r="106">
          <cell r="A106" t="str">
            <v>JP3405400007</v>
          </cell>
          <cell r="B106" t="str">
            <v>Sumitomo Heavy Industries</v>
          </cell>
          <cell r="C106" t="str">
            <v>JPY</v>
          </cell>
          <cell r="D106" t="str">
            <v>Ingénierie industrielle</v>
          </cell>
          <cell r="E106" t="str">
            <v>Japon</v>
          </cell>
          <cell r="F106" t="str">
            <v>NR</v>
          </cell>
        </row>
        <row r="107">
          <cell r="A107" t="str">
            <v>JP3787000003</v>
          </cell>
          <cell r="B107" t="str">
            <v>Hitachi Construction Machine</v>
          </cell>
          <cell r="C107" t="str">
            <v>JPY</v>
          </cell>
          <cell r="D107" t="str">
            <v>Ingénierie industrielle</v>
          </cell>
          <cell r="E107" t="str">
            <v>Japon</v>
          </cell>
        </row>
        <row r="108">
          <cell r="A108" t="str">
            <v>JP3266400005</v>
          </cell>
          <cell r="B108" t="str">
            <v>Kubota Corp</v>
          </cell>
          <cell r="C108" t="str">
            <v>JPY</v>
          </cell>
          <cell r="D108" t="str">
            <v>Ingénierie industrielle</v>
          </cell>
          <cell r="E108" t="str">
            <v>Japon</v>
          </cell>
          <cell r="F108" t="str">
            <v>NR</v>
          </cell>
        </row>
        <row r="109">
          <cell r="A109" t="str">
            <v>JP3166000004</v>
          </cell>
          <cell r="B109" t="str">
            <v>Ebara Corp</v>
          </cell>
          <cell r="C109" t="str">
            <v>JPY</v>
          </cell>
          <cell r="D109" t="str">
            <v>Ingénierie industrielle</v>
          </cell>
          <cell r="E109" t="str">
            <v>Japon</v>
          </cell>
          <cell r="F109" t="str">
            <v>NR</v>
          </cell>
        </row>
        <row r="110">
          <cell r="A110" t="str">
            <v>JP3481800005</v>
          </cell>
          <cell r="B110" t="str">
            <v>Daikin Industries Ltd</v>
          </cell>
          <cell r="C110" t="str">
            <v>JPY</v>
          </cell>
          <cell r="D110" t="str">
            <v>Bâtiment et matériaux de construction</v>
          </cell>
          <cell r="E110" t="str">
            <v>Japon</v>
          </cell>
          <cell r="F110" t="str">
            <v>NR</v>
          </cell>
        </row>
        <row r="111">
          <cell r="A111" t="str">
            <v>JP3720800006</v>
          </cell>
          <cell r="B111" t="str">
            <v>Nsk Ltd</v>
          </cell>
          <cell r="C111" t="str">
            <v>JPY</v>
          </cell>
          <cell r="D111" t="str">
            <v>Metallurgie, sidérurgie et exploitation minière</v>
          </cell>
          <cell r="E111" t="str">
            <v>Japon</v>
          </cell>
          <cell r="F111" t="str">
            <v>NR</v>
          </cell>
        </row>
        <row r="112">
          <cell r="A112" t="str">
            <v>JP3165600002</v>
          </cell>
          <cell r="B112" t="str">
            <v>Ntn Corp</v>
          </cell>
          <cell r="C112" t="str">
            <v>JPY</v>
          </cell>
          <cell r="D112" t="str">
            <v>Metallurgie, sidérurgie et exploitation minière</v>
          </cell>
          <cell r="E112" t="str">
            <v>Japon</v>
          </cell>
          <cell r="F112" t="str">
            <v>NR</v>
          </cell>
        </row>
        <row r="113">
          <cell r="A113" t="str">
            <v>JP3292200007</v>
          </cell>
          <cell r="B113" t="str">
            <v>Jtekt Corp</v>
          </cell>
          <cell r="C113" t="str">
            <v>JPY</v>
          </cell>
          <cell r="D113" t="str">
            <v>Automobile et équipementiers</v>
          </cell>
          <cell r="E113" t="str">
            <v>Japon</v>
          </cell>
        </row>
        <row r="114">
          <cell r="A114" t="str">
            <v>JP3906000009</v>
          </cell>
          <cell r="B114" t="str">
            <v>Minebea Mitsumi Inc</v>
          </cell>
          <cell r="C114" t="str">
            <v>JPY</v>
          </cell>
          <cell r="D114" t="str">
            <v>Electronique et équipements électriques</v>
          </cell>
          <cell r="E114" t="str">
            <v>Japon</v>
          </cell>
          <cell r="F114" t="str">
            <v>NR</v>
          </cell>
        </row>
        <row r="115">
          <cell r="A115" t="str">
            <v>JP3788600009</v>
          </cell>
          <cell r="B115" t="str">
            <v>Hitachi Ltd</v>
          </cell>
          <cell r="C115" t="str">
            <v>JPY</v>
          </cell>
          <cell r="D115" t="str">
            <v>Electronique et équipements électriques</v>
          </cell>
          <cell r="E115" t="str">
            <v>Japon</v>
          </cell>
          <cell r="F115" t="str">
            <v>A</v>
          </cell>
        </row>
        <row r="116">
          <cell r="A116" t="str">
            <v>JP3902400005</v>
          </cell>
          <cell r="B116" t="str">
            <v>Mitsubishi Electric Corp</v>
          </cell>
          <cell r="C116" t="str">
            <v>JPY</v>
          </cell>
          <cell r="D116" t="str">
            <v xml:space="preserve">Industrie   </v>
          </cell>
          <cell r="E116" t="str">
            <v>Japon</v>
          </cell>
          <cell r="F116" t="str">
            <v>A+</v>
          </cell>
        </row>
        <row r="117">
          <cell r="A117" t="str">
            <v>JP3820000002</v>
          </cell>
          <cell r="B117" t="str">
            <v>Fuji Electric Co Ltd</v>
          </cell>
          <cell r="C117" t="str">
            <v>JPY</v>
          </cell>
          <cell r="D117" t="str">
            <v>Electronique et équipements électriques</v>
          </cell>
          <cell r="E117" t="str">
            <v>Japon</v>
          </cell>
          <cell r="F117" t="str">
            <v>NR</v>
          </cell>
        </row>
        <row r="118">
          <cell r="A118" t="str">
            <v>JP3932000007</v>
          </cell>
          <cell r="B118" t="str">
            <v>Yaskawa Electric Corp</v>
          </cell>
          <cell r="C118" t="str">
            <v>JPY</v>
          </cell>
          <cell r="D118" t="str">
            <v>Ingénierie industrielle</v>
          </cell>
          <cell r="E118" t="str">
            <v>Japon</v>
          </cell>
        </row>
        <row r="119">
          <cell r="A119" t="str">
            <v>JP3197800000</v>
          </cell>
          <cell r="B119" t="str">
            <v>Omron Corp</v>
          </cell>
          <cell r="C119" t="str">
            <v>JPY</v>
          </cell>
          <cell r="D119" t="str">
            <v>Matériel et équipements informatiques</v>
          </cell>
          <cell r="E119" t="str">
            <v>Japon</v>
          </cell>
          <cell r="F119" t="str">
            <v>A</v>
          </cell>
        </row>
        <row r="120">
          <cell r="A120" t="str">
            <v>JP3385820000</v>
          </cell>
          <cell r="B120" t="str">
            <v>Gs Yuasa Corp</v>
          </cell>
          <cell r="C120" t="str">
            <v>JPY</v>
          </cell>
          <cell r="D120" t="str">
            <v>Electronique et équipements électriques</v>
          </cell>
          <cell r="E120" t="str">
            <v>Japon</v>
          </cell>
        </row>
        <row r="121">
          <cell r="A121" t="str">
            <v>JP3733000008</v>
          </cell>
          <cell r="B121" t="str">
            <v>Nec Corp</v>
          </cell>
          <cell r="C121" t="str">
            <v>JPY</v>
          </cell>
          <cell r="D121" t="str">
            <v>Matériel et équipements informatiques</v>
          </cell>
          <cell r="E121" t="str">
            <v>Japon</v>
          </cell>
          <cell r="F121" t="str">
            <v>BBB</v>
          </cell>
        </row>
        <row r="122">
          <cell r="A122" t="str">
            <v>JP3818000006</v>
          </cell>
          <cell r="B122" t="str">
            <v>Fujitsu Ltd</v>
          </cell>
          <cell r="C122" t="str">
            <v>JPY</v>
          </cell>
          <cell r="D122" t="str">
            <v>Matériel et équipements informatiques</v>
          </cell>
          <cell r="E122" t="str">
            <v>Japon</v>
          </cell>
          <cell r="F122" t="str">
            <v>A-</v>
          </cell>
        </row>
        <row r="123">
          <cell r="A123" t="str">
            <v>JP3194000000</v>
          </cell>
          <cell r="B123" t="str">
            <v>Oki Electric Industry Co Ltd</v>
          </cell>
          <cell r="C123" t="str">
            <v>JPY</v>
          </cell>
          <cell r="D123" t="str">
            <v>Logiciels et services informatiques</v>
          </cell>
          <cell r="E123" t="str">
            <v>Japon</v>
          </cell>
          <cell r="F123" t="str">
            <v>NR</v>
          </cell>
        </row>
        <row r="124">
          <cell r="A124" t="str">
            <v>JP3414750004</v>
          </cell>
          <cell r="B124" t="str">
            <v>Seiko Epson Corp</v>
          </cell>
          <cell r="C124" t="str">
            <v>JPY</v>
          </cell>
          <cell r="D124" t="str">
            <v>Matériel et équipements informatiques</v>
          </cell>
          <cell r="E124" t="str">
            <v>Japon</v>
          </cell>
        </row>
        <row r="125">
          <cell r="A125" t="str">
            <v>JP3866800000</v>
          </cell>
          <cell r="B125" t="str">
            <v>Panasonic Corp</v>
          </cell>
          <cell r="C125" t="str">
            <v>JPY</v>
          </cell>
          <cell r="D125" t="str">
            <v>Equipements de loisirs</v>
          </cell>
          <cell r="E125" t="str">
            <v>Japon</v>
          </cell>
          <cell r="F125" t="str">
            <v>A-</v>
          </cell>
        </row>
        <row r="126">
          <cell r="A126" t="str">
            <v>JP3359600008</v>
          </cell>
          <cell r="B126" t="str">
            <v>Sharp Corp</v>
          </cell>
          <cell r="C126" t="str">
            <v>JPY</v>
          </cell>
          <cell r="D126" t="str">
            <v>Matériel et équipements informatiques</v>
          </cell>
          <cell r="E126" t="str">
            <v>Japon</v>
          </cell>
          <cell r="F126" t="str">
            <v>BB-</v>
          </cell>
        </row>
        <row r="127">
          <cell r="A127" t="str">
            <v>JP3435000009</v>
          </cell>
          <cell r="B127" t="str">
            <v>Sony Group Corp</v>
          </cell>
          <cell r="C127" t="str">
            <v>JPY</v>
          </cell>
          <cell r="D127" t="str">
            <v>Equipements de loisirs</v>
          </cell>
          <cell r="E127" t="str">
            <v>Japon</v>
          </cell>
          <cell r="F127" t="str">
            <v>A-</v>
          </cell>
        </row>
        <row r="128">
          <cell r="A128" t="str">
            <v>JP3538800008</v>
          </cell>
          <cell r="B128" t="str">
            <v>Tdk Corp</v>
          </cell>
          <cell r="C128" t="str">
            <v>JPY</v>
          </cell>
          <cell r="D128" t="str">
            <v>Matériel et équipements informatiques</v>
          </cell>
          <cell r="E128" t="str">
            <v>Japon</v>
          </cell>
          <cell r="F128" t="str">
            <v>A-</v>
          </cell>
        </row>
        <row r="129">
          <cell r="A129" t="str">
            <v>JP3126400005</v>
          </cell>
          <cell r="B129" t="str">
            <v>Alps Alpine Co Ltd</v>
          </cell>
          <cell r="C129" t="str">
            <v>JPY</v>
          </cell>
          <cell r="D129" t="str">
            <v>Matériel et équipements informatiques</v>
          </cell>
          <cell r="E129" t="str">
            <v>Japon</v>
          </cell>
          <cell r="F129" t="str">
            <v>NR</v>
          </cell>
        </row>
        <row r="130">
          <cell r="A130" t="str">
            <v>JP3955000009</v>
          </cell>
          <cell r="B130" t="str">
            <v>Yokogawa Electric Corp</v>
          </cell>
          <cell r="C130" t="str">
            <v>JPY</v>
          </cell>
          <cell r="D130" t="str">
            <v>Electronique et équipements électriques</v>
          </cell>
          <cell r="E130" t="str">
            <v>Japon</v>
          </cell>
          <cell r="F130" t="str">
            <v>NR</v>
          </cell>
        </row>
        <row r="131">
          <cell r="A131" t="str">
            <v>JP3122400009</v>
          </cell>
          <cell r="B131" t="str">
            <v>Advantest Corp</v>
          </cell>
          <cell r="C131" t="str">
            <v>JPY</v>
          </cell>
          <cell r="D131" t="str">
            <v>Matériel et équipements informatiques</v>
          </cell>
          <cell r="E131" t="str">
            <v>Japon</v>
          </cell>
          <cell r="F131" t="str">
            <v>NR</v>
          </cell>
        </row>
        <row r="132">
          <cell r="A132" t="str">
            <v>JP3236200006</v>
          </cell>
          <cell r="B132" t="str">
            <v>Keyence Corp</v>
          </cell>
          <cell r="C132" t="str">
            <v>JPY</v>
          </cell>
          <cell r="D132" t="str">
            <v>Electronique et équipements électriques</v>
          </cell>
          <cell r="E132" t="str">
            <v>Japon</v>
          </cell>
          <cell r="F132" t="str">
            <v>NR</v>
          </cell>
        </row>
        <row r="133">
          <cell r="A133" t="str">
            <v>JP3551500006</v>
          </cell>
          <cell r="B133" t="str">
            <v>Denso Corp</v>
          </cell>
          <cell r="C133" t="str">
            <v>JPY</v>
          </cell>
          <cell r="D133" t="str">
            <v>Automobile et équipementiers</v>
          </cell>
          <cell r="E133" t="str">
            <v>Japon</v>
          </cell>
          <cell r="F133" t="str">
            <v>A+</v>
          </cell>
        </row>
        <row r="134">
          <cell r="A134" t="str">
            <v>JP3209000003</v>
          </cell>
          <cell r="B134" t="str">
            <v>Casio Computer Co Ltd</v>
          </cell>
          <cell r="C134" t="str">
            <v>JPY</v>
          </cell>
          <cell r="D134" t="str">
            <v>Equipements de loisirs</v>
          </cell>
          <cell r="E134" t="str">
            <v>Japon</v>
          </cell>
          <cell r="F134" t="str">
            <v>BBB</v>
          </cell>
        </row>
        <row r="135">
          <cell r="A135" t="str">
            <v>JP3802400006</v>
          </cell>
          <cell r="B135" t="str">
            <v>Fanuc Corp</v>
          </cell>
          <cell r="C135" t="str">
            <v>JPY</v>
          </cell>
          <cell r="D135" t="str">
            <v>Ingénierie industrielle</v>
          </cell>
          <cell r="E135" t="str">
            <v>Japon</v>
          </cell>
          <cell r="F135" t="str">
            <v>NR</v>
          </cell>
        </row>
        <row r="136">
          <cell r="A136" t="str">
            <v>JP3249600002</v>
          </cell>
          <cell r="B136" t="str">
            <v>Kyocera Corp</v>
          </cell>
          <cell r="C136" t="str">
            <v>JPY</v>
          </cell>
          <cell r="D136" t="str">
            <v>Matériel et équipements informatiques</v>
          </cell>
          <cell r="E136" t="str">
            <v>Japon</v>
          </cell>
          <cell r="F136" t="str">
            <v>NR</v>
          </cell>
        </row>
        <row r="137">
          <cell r="A137" t="str">
            <v>JP3452000007</v>
          </cell>
          <cell r="B137" t="str">
            <v>Taiyo Yuden Co Ltd</v>
          </cell>
          <cell r="C137" t="str">
            <v>JPY</v>
          </cell>
          <cell r="D137" t="str">
            <v>Matériel et équipements informatiques</v>
          </cell>
          <cell r="E137" t="str">
            <v>Japon</v>
          </cell>
          <cell r="F137" t="str">
            <v>NR</v>
          </cell>
        </row>
        <row r="138">
          <cell r="A138" t="str">
            <v>JP3914400001</v>
          </cell>
          <cell r="B138" t="str">
            <v>Murata Manufacturing Co Ltd</v>
          </cell>
          <cell r="C138" t="str">
            <v>JPY</v>
          </cell>
          <cell r="D138" t="str">
            <v>Matériel et équipements informatiques</v>
          </cell>
          <cell r="E138" t="str">
            <v>Japon</v>
          </cell>
          <cell r="F138" t="str">
            <v>NR</v>
          </cell>
        </row>
        <row r="139">
          <cell r="A139" t="str">
            <v>JP3684000007</v>
          </cell>
          <cell r="B139" t="str">
            <v>Nitto Denko Corp</v>
          </cell>
          <cell r="C139" t="str">
            <v>JPY</v>
          </cell>
          <cell r="D139" t="str">
            <v>Chimie</v>
          </cell>
          <cell r="E139" t="str">
            <v>Japon</v>
          </cell>
          <cell r="F139" t="str">
            <v>NR</v>
          </cell>
        </row>
        <row r="140">
          <cell r="A140" t="str">
            <v>JP3891600003</v>
          </cell>
          <cell r="B140" t="str">
            <v>Mitsui E&amp;S Holdings Co Ltd</v>
          </cell>
          <cell r="C140" t="str">
            <v>JPY</v>
          </cell>
          <cell r="D140" t="str">
            <v>Transport, Logistique, Infrastructure</v>
          </cell>
          <cell r="E140" t="str">
            <v>Japon</v>
          </cell>
          <cell r="F140" t="str">
            <v>NR</v>
          </cell>
        </row>
        <row r="141">
          <cell r="A141" t="str">
            <v>JP3789000001</v>
          </cell>
          <cell r="B141" t="str">
            <v>Hitachi Zosen Corp</v>
          </cell>
          <cell r="C141" t="str">
            <v>JPY</v>
          </cell>
          <cell r="D141" t="str">
            <v>Bâtiment et matériaux de construction</v>
          </cell>
          <cell r="E141" t="str">
            <v>Japon</v>
          </cell>
          <cell r="F141" t="str">
            <v>NR</v>
          </cell>
        </row>
        <row r="142">
          <cell r="A142" t="str">
            <v>JP3900000005</v>
          </cell>
          <cell r="B142" t="str">
            <v>Mitsubishi Heavy Industries</v>
          </cell>
          <cell r="C142" t="str">
            <v>JPY</v>
          </cell>
          <cell r="D142" t="str">
            <v>Ingénierie industrielle</v>
          </cell>
          <cell r="E142" t="str">
            <v>Japon</v>
          </cell>
          <cell r="F142" t="str">
            <v>BBB+</v>
          </cell>
        </row>
        <row r="143">
          <cell r="A143" t="str">
            <v>JP3224200000</v>
          </cell>
          <cell r="B143" t="str">
            <v>Kawasaki Heavy Industries</v>
          </cell>
          <cell r="C143" t="str">
            <v>JPY</v>
          </cell>
          <cell r="D143" t="str">
            <v>Transport, Logistique, Infrastructure</v>
          </cell>
          <cell r="E143" t="str">
            <v>Japon</v>
          </cell>
          <cell r="F143" t="str">
            <v>NR</v>
          </cell>
        </row>
        <row r="144">
          <cell r="A144" t="str">
            <v>JP3134800006</v>
          </cell>
          <cell r="B144" t="str">
            <v>Ihi Corp</v>
          </cell>
          <cell r="C144" t="str">
            <v>JPY</v>
          </cell>
          <cell r="D144" t="str">
            <v xml:space="preserve">Industrie   </v>
          </cell>
          <cell r="E144" t="str">
            <v>Japon</v>
          </cell>
          <cell r="F144" t="str">
            <v>NR</v>
          </cell>
        </row>
        <row r="145">
          <cell r="A145" t="str">
            <v>JP3305990008</v>
          </cell>
          <cell r="B145" t="str">
            <v>Concordia Financial Group Lt</v>
          </cell>
          <cell r="C145" t="str">
            <v>JPY</v>
          </cell>
          <cell r="D145" t="str">
            <v>Banques</v>
          </cell>
          <cell r="E145" t="str">
            <v>Japon</v>
          </cell>
        </row>
        <row r="146">
          <cell r="A146" t="str">
            <v>JP3672400003</v>
          </cell>
          <cell r="B146" t="str">
            <v>Nissan Motor Co Ltd</v>
          </cell>
          <cell r="C146" t="str">
            <v>JPY</v>
          </cell>
          <cell r="D146" t="str">
            <v>Automobile et équipementiers</v>
          </cell>
          <cell r="E146" t="str">
            <v>Japon</v>
          </cell>
          <cell r="F146" t="str">
            <v>BBB-</v>
          </cell>
        </row>
        <row r="147">
          <cell r="A147" t="str">
            <v>JP3137200006</v>
          </cell>
          <cell r="B147" t="str">
            <v>Isuzu Motors Ltd</v>
          </cell>
          <cell r="C147" t="str">
            <v>JPY</v>
          </cell>
          <cell r="D147" t="str">
            <v>Transport, Logistique, Infrastructure</v>
          </cell>
          <cell r="E147" t="str">
            <v>Japon</v>
          </cell>
        </row>
        <row r="148">
          <cell r="A148" t="str">
            <v>JP3633400001</v>
          </cell>
          <cell r="B148" t="str">
            <v>Toyota Motor Corp</v>
          </cell>
          <cell r="C148" t="str">
            <v>JPY</v>
          </cell>
          <cell r="D148" t="str">
            <v>Automobile et équipementiers</v>
          </cell>
          <cell r="E148" t="str">
            <v>Japon</v>
          </cell>
          <cell r="F148" t="str">
            <v>A+</v>
          </cell>
        </row>
        <row r="149">
          <cell r="A149" t="str">
            <v>JP3792600003</v>
          </cell>
          <cell r="B149" t="str">
            <v>Hino Motors Ltd</v>
          </cell>
          <cell r="C149" t="str">
            <v>JPY</v>
          </cell>
          <cell r="D149" t="str">
            <v>Transport, Logistique, Infrastructure</v>
          </cell>
          <cell r="E149" t="str">
            <v>Japon</v>
          </cell>
        </row>
        <row r="150">
          <cell r="A150" t="str">
            <v>JP3899800001</v>
          </cell>
          <cell r="B150" t="str">
            <v>Mitsubishi Motors Corp</v>
          </cell>
          <cell r="C150" t="str">
            <v>JPY</v>
          </cell>
          <cell r="D150" t="str">
            <v>Automobile et équipementiers</v>
          </cell>
          <cell r="E150" t="str">
            <v>Japon</v>
          </cell>
          <cell r="F150" t="str">
            <v>BB</v>
          </cell>
        </row>
        <row r="151">
          <cell r="A151" t="str">
            <v>JP3868400007</v>
          </cell>
          <cell r="B151" t="str">
            <v>Mazda Motor Corp</v>
          </cell>
          <cell r="C151" t="str">
            <v>JPY</v>
          </cell>
          <cell r="D151" t="str">
            <v>Automobile et équipementiers</v>
          </cell>
          <cell r="E151" t="str">
            <v>Japon</v>
          </cell>
          <cell r="F151" t="str">
            <v>NR</v>
          </cell>
        </row>
        <row r="152">
          <cell r="A152" t="str">
            <v>JP3854600008</v>
          </cell>
          <cell r="B152" t="str">
            <v>Honda Motor Co Ltd</v>
          </cell>
          <cell r="C152" t="str">
            <v>JPY</v>
          </cell>
          <cell r="D152" t="str">
            <v>Automobile et équipementiers</v>
          </cell>
          <cell r="E152" t="str">
            <v>Japon</v>
          </cell>
          <cell r="F152" t="str">
            <v>A-</v>
          </cell>
        </row>
        <row r="153">
          <cell r="A153" t="str">
            <v>JP3397200001</v>
          </cell>
          <cell r="B153" t="str">
            <v>Suzuki Motor Corp</v>
          </cell>
          <cell r="C153" t="str">
            <v>JPY</v>
          </cell>
          <cell r="D153" t="str">
            <v>Automobile et équipementiers</v>
          </cell>
          <cell r="E153" t="str">
            <v>Japon</v>
          </cell>
          <cell r="F153" t="str">
            <v>NR</v>
          </cell>
        </row>
        <row r="154">
          <cell r="A154" t="str">
            <v>JP3814800003</v>
          </cell>
          <cell r="B154" t="str">
            <v>Subaru Corp</v>
          </cell>
          <cell r="C154" t="str">
            <v>JPY</v>
          </cell>
          <cell r="D154" t="str">
            <v>Automobile et équipementiers</v>
          </cell>
          <cell r="E154" t="str">
            <v>Japon</v>
          </cell>
          <cell r="F154" t="str">
            <v>NR</v>
          </cell>
        </row>
        <row r="155">
          <cell r="A155" t="str">
            <v>JP3942800008</v>
          </cell>
          <cell r="B155" t="str">
            <v>Yamaha Motor Co Ltd</v>
          </cell>
          <cell r="C155" t="str">
            <v>JPY</v>
          </cell>
          <cell r="D155" t="str">
            <v>Equipements de loisirs</v>
          </cell>
          <cell r="E155" t="str">
            <v>Japon</v>
          </cell>
        </row>
        <row r="156">
          <cell r="A156" t="str">
            <v>JP3657400002</v>
          </cell>
          <cell r="B156" t="str">
            <v>Nikon Corp</v>
          </cell>
          <cell r="C156" t="str">
            <v>JPY</v>
          </cell>
          <cell r="D156" t="str">
            <v>Equipements de loisirs</v>
          </cell>
          <cell r="E156" t="str">
            <v>Japon</v>
          </cell>
          <cell r="F156" t="str">
            <v>NR</v>
          </cell>
        </row>
        <row r="157">
          <cell r="A157" t="str">
            <v>JP3201200007</v>
          </cell>
          <cell r="B157" t="str">
            <v>Olympus Corp</v>
          </cell>
          <cell r="C157" t="str">
            <v>JPY</v>
          </cell>
          <cell r="D157" t="str">
            <v>Equipements et Services Médicaux</v>
          </cell>
          <cell r="E157" t="str">
            <v>Japon</v>
          </cell>
          <cell r="F157" t="str">
            <v>BBB+</v>
          </cell>
        </row>
        <row r="158">
          <cell r="A158" t="str">
            <v>JP3494600004</v>
          </cell>
          <cell r="B158" t="str">
            <v>Screen Holdings Co Ltd</v>
          </cell>
          <cell r="C158" t="str">
            <v>JPY</v>
          </cell>
          <cell r="D158" t="str">
            <v>Matériel et équipements informatiques</v>
          </cell>
          <cell r="E158" t="str">
            <v>Japon</v>
          </cell>
        </row>
        <row r="159">
          <cell r="A159" t="str">
            <v>JP3242800005</v>
          </cell>
          <cell r="B159" t="str">
            <v>Canon Inc</v>
          </cell>
          <cell r="C159" t="str">
            <v>JPY</v>
          </cell>
          <cell r="D159" t="str">
            <v>Matériel et équipements informatiques</v>
          </cell>
          <cell r="E159" t="str">
            <v>Japon</v>
          </cell>
          <cell r="F159" t="str">
            <v>A</v>
          </cell>
        </row>
        <row r="160">
          <cell r="A160" t="str">
            <v>JP3973400009</v>
          </cell>
          <cell r="B160" t="str">
            <v>Ricoh Co Ltd</v>
          </cell>
          <cell r="C160" t="str">
            <v>JPY</v>
          </cell>
          <cell r="D160" t="str">
            <v>Matériel et équipements informatiques</v>
          </cell>
          <cell r="E160" t="str">
            <v>Japon</v>
          </cell>
          <cell r="F160" t="str">
            <v>BBB+</v>
          </cell>
        </row>
        <row r="161">
          <cell r="A161" t="str">
            <v>JP3352400000</v>
          </cell>
          <cell r="B161" t="str">
            <v>Citizen Watch Co Ltd</v>
          </cell>
          <cell r="C161" t="str">
            <v>JPY</v>
          </cell>
          <cell r="D161" t="str">
            <v>Biens de consommation divers</v>
          </cell>
          <cell r="E161" t="str">
            <v>Japon</v>
          </cell>
          <cell r="F161" t="str">
            <v>NR</v>
          </cell>
        </row>
        <row r="162">
          <cell r="A162" t="str">
            <v>JP3778630008</v>
          </cell>
          <cell r="B162" t="str">
            <v>Bandai Namco Holdings Inc</v>
          </cell>
          <cell r="C162" t="str">
            <v>JPY</v>
          </cell>
          <cell r="D162" t="str">
            <v>Equipements de loisirs</v>
          </cell>
          <cell r="E162" t="str">
            <v>Japon</v>
          </cell>
        </row>
        <row r="163">
          <cell r="A163" t="str">
            <v>JP3629000005</v>
          </cell>
          <cell r="B163" t="str">
            <v>Toppan Inc</v>
          </cell>
          <cell r="C163" t="str">
            <v>JPY</v>
          </cell>
          <cell r="D163" t="str">
            <v>Services et produits supports</v>
          </cell>
          <cell r="E163" t="str">
            <v>Japon</v>
          </cell>
          <cell r="F163" t="str">
            <v>NR</v>
          </cell>
        </row>
        <row r="164">
          <cell r="A164" t="str">
            <v>JP3493800001</v>
          </cell>
          <cell r="B164" t="str">
            <v>Dai Nippon Printing Co Ltd</v>
          </cell>
          <cell r="C164" t="str">
            <v>JPY</v>
          </cell>
          <cell r="D164" t="str">
            <v>Services et produits supports</v>
          </cell>
          <cell r="E164" t="str">
            <v>Japon</v>
          </cell>
          <cell r="F164" t="str">
            <v>NR</v>
          </cell>
        </row>
        <row r="165">
          <cell r="A165" t="str">
            <v>JP3942600002</v>
          </cell>
          <cell r="B165" t="str">
            <v>Yamaha Corp</v>
          </cell>
          <cell r="C165" t="str">
            <v>JPY</v>
          </cell>
          <cell r="D165" t="str">
            <v>Equipements de loisirs</v>
          </cell>
          <cell r="E165" t="str">
            <v>Japon</v>
          </cell>
        </row>
        <row r="166">
          <cell r="A166" t="str">
            <v>JP3756600007</v>
          </cell>
          <cell r="B166" t="str">
            <v>Nintendo Co Ltd</v>
          </cell>
          <cell r="C166" t="str">
            <v>JPY</v>
          </cell>
          <cell r="D166" t="str">
            <v>Equipements de loisirs</v>
          </cell>
          <cell r="E166" t="str">
            <v>Japon</v>
          </cell>
          <cell r="F166" t="str">
            <v>NR</v>
          </cell>
        </row>
        <row r="167">
          <cell r="A167" t="str">
            <v>JP3143600009</v>
          </cell>
          <cell r="B167" t="str">
            <v>Itochu Corp</v>
          </cell>
          <cell r="C167" t="str">
            <v>JPY</v>
          </cell>
          <cell r="D167" t="str">
            <v xml:space="preserve">Industrie   </v>
          </cell>
          <cell r="E167" t="str">
            <v>Japon</v>
          </cell>
          <cell r="F167" t="str">
            <v>A</v>
          </cell>
        </row>
        <row r="168">
          <cell r="A168" t="str">
            <v>JP3877600001</v>
          </cell>
          <cell r="B168" t="str">
            <v>Marubeni Corp</v>
          </cell>
          <cell r="C168" t="str">
            <v>JPY</v>
          </cell>
          <cell r="D168" t="str">
            <v>Services et produits supports</v>
          </cell>
          <cell r="E168" t="str">
            <v>Japon</v>
          </cell>
          <cell r="F168" t="str">
            <v>BBB</v>
          </cell>
        </row>
        <row r="169">
          <cell r="A169" t="str">
            <v>JP3635000007</v>
          </cell>
          <cell r="B169" t="str">
            <v>Toyota Tsusho Corp</v>
          </cell>
          <cell r="C169" t="str">
            <v>JPY</v>
          </cell>
          <cell r="D169" t="str">
            <v xml:space="preserve">Industrie   </v>
          </cell>
          <cell r="E169" t="str">
            <v>Japon</v>
          </cell>
          <cell r="F169" t="str">
            <v>A</v>
          </cell>
        </row>
        <row r="170">
          <cell r="A170" t="str">
            <v>JP3893600001</v>
          </cell>
          <cell r="B170" t="str">
            <v>Mitsui &amp; Co Ltd</v>
          </cell>
          <cell r="C170" t="str">
            <v>JPY</v>
          </cell>
          <cell r="D170" t="str">
            <v>Services et produits supports</v>
          </cell>
          <cell r="E170" t="str">
            <v>Japon</v>
          </cell>
          <cell r="F170" t="str">
            <v>A</v>
          </cell>
        </row>
        <row r="171">
          <cell r="A171" t="str">
            <v>JP3571400005</v>
          </cell>
          <cell r="B171" t="str">
            <v>Tokyo Electron Ltd</v>
          </cell>
          <cell r="C171" t="str">
            <v>JPY</v>
          </cell>
          <cell r="D171" t="str">
            <v>Matériel et équipements informatiques</v>
          </cell>
          <cell r="E171" t="str">
            <v>Japon</v>
          </cell>
          <cell r="F171" t="str">
            <v>NR</v>
          </cell>
        </row>
        <row r="172">
          <cell r="A172" t="str">
            <v>JP3404600003</v>
          </cell>
          <cell r="B172" t="str">
            <v>Sumitomo Corp</v>
          </cell>
          <cell r="C172" t="str">
            <v>JPY</v>
          </cell>
          <cell r="D172" t="str">
            <v>Services et produits supports</v>
          </cell>
          <cell r="E172" t="str">
            <v>Japon</v>
          </cell>
          <cell r="F172" t="str">
            <v>BBB+</v>
          </cell>
        </row>
        <row r="173">
          <cell r="A173" t="str">
            <v>JP3898400001</v>
          </cell>
          <cell r="B173" t="str">
            <v>Mitsubishi Corp</v>
          </cell>
          <cell r="C173" t="str">
            <v>JPY</v>
          </cell>
          <cell r="D173" t="str">
            <v xml:space="preserve">Industrie   </v>
          </cell>
          <cell r="E173" t="str">
            <v>Japon</v>
          </cell>
          <cell r="F173" t="str">
            <v>A</v>
          </cell>
        </row>
        <row r="174">
          <cell r="A174" t="str">
            <v>JP3456000003</v>
          </cell>
          <cell r="B174" t="str">
            <v>Takashimaya Co Ltd</v>
          </cell>
          <cell r="C174" t="str">
            <v>JPY</v>
          </cell>
          <cell r="D174" t="str">
            <v>Grande Distribution</v>
          </cell>
          <cell r="E174" t="str">
            <v>Japon</v>
          </cell>
          <cell r="F174" t="str">
            <v>NR</v>
          </cell>
        </row>
        <row r="175">
          <cell r="A175" t="str">
            <v>JP3870400003</v>
          </cell>
          <cell r="B175" t="str">
            <v>Marui Group Co Ltd</v>
          </cell>
          <cell r="C175" t="str">
            <v>JPY</v>
          </cell>
          <cell r="D175" t="str">
            <v>Grande Distribution</v>
          </cell>
          <cell r="E175" t="str">
            <v>Japon</v>
          </cell>
          <cell r="F175" t="str">
            <v>NR</v>
          </cell>
        </row>
        <row r="176">
          <cell r="A176" t="str">
            <v>JP3271400008</v>
          </cell>
          <cell r="B176" t="str">
            <v>Credit Saison Co Ltd</v>
          </cell>
          <cell r="C176" t="str">
            <v>JPY</v>
          </cell>
          <cell r="D176" t="str">
            <v>Services et produits supports</v>
          </cell>
          <cell r="E176" t="str">
            <v>Japon</v>
          </cell>
          <cell r="F176" t="str">
            <v>NR</v>
          </cell>
        </row>
        <row r="177">
          <cell r="A177" t="str">
            <v>JP3388200002</v>
          </cell>
          <cell r="B177" t="str">
            <v>Aeon Co Ltd</v>
          </cell>
          <cell r="C177" t="str">
            <v>JPY</v>
          </cell>
          <cell r="D177" t="str">
            <v>Grande Distribution</v>
          </cell>
          <cell r="E177" t="str">
            <v>Japon</v>
          </cell>
          <cell r="F177" t="str">
            <v>BBB</v>
          </cell>
        </row>
        <row r="178">
          <cell r="A178" t="str">
            <v>JP3729000004</v>
          </cell>
          <cell r="B178" t="str">
            <v>Shinsei Bank Ltd</v>
          </cell>
          <cell r="C178" t="str">
            <v>JPY</v>
          </cell>
          <cell r="D178" t="str">
            <v>Banques</v>
          </cell>
          <cell r="E178" t="str">
            <v>Japon</v>
          </cell>
          <cell r="F178" t="str">
            <v>BBB</v>
          </cell>
        </row>
        <row r="179">
          <cell r="A179" t="str">
            <v>JP3711200000</v>
          </cell>
          <cell r="B179" t="str">
            <v>Aozora Bank Ltd</v>
          </cell>
          <cell r="C179" t="str">
            <v>JPY</v>
          </cell>
          <cell r="D179" t="str">
            <v>Banques</v>
          </cell>
          <cell r="E179" t="str">
            <v>Japon</v>
          </cell>
          <cell r="F179" t="str">
            <v>BBB+</v>
          </cell>
        </row>
        <row r="180">
          <cell r="A180" t="str">
            <v>JP3902900004</v>
          </cell>
          <cell r="B180" t="str">
            <v>Mitsubishi Ufj Financial Gro</v>
          </cell>
          <cell r="C180" t="str">
            <v>JPY</v>
          </cell>
          <cell r="D180" t="str">
            <v>Banques</v>
          </cell>
          <cell r="E180" t="str">
            <v>Japon</v>
          </cell>
          <cell r="F180" t="str">
            <v>A-</v>
          </cell>
        </row>
        <row r="181">
          <cell r="A181" t="str">
            <v>JP3500610005</v>
          </cell>
          <cell r="B181" t="str">
            <v>Resona Holdings Inc</v>
          </cell>
          <cell r="C181" t="str">
            <v>JPY</v>
          </cell>
          <cell r="D181" t="str">
            <v>Banques</v>
          </cell>
          <cell r="E181" t="str">
            <v>Japon</v>
          </cell>
        </row>
        <row r="182">
          <cell r="A182" t="str">
            <v>JP3892100003</v>
          </cell>
          <cell r="B182" t="str">
            <v>Sumitomo Mitsui Trust Holdin</v>
          </cell>
          <cell r="C182" t="str">
            <v>JPY</v>
          </cell>
          <cell r="D182" t="str">
            <v>Banques</v>
          </cell>
          <cell r="E182" t="str">
            <v>Japon</v>
          </cell>
        </row>
        <row r="183">
          <cell r="A183" t="str">
            <v>JP3890350006</v>
          </cell>
          <cell r="B183" t="str">
            <v>Sumitomo Mitsui Financial Gr</v>
          </cell>
          <cell r="C183" t="str">
            <v>JPY</v>
          </cell>
          <cell r="D183" t="str">
            <v>Banques</v>
          </cell>
          <cell r="E183" t="str">
            <v>Japon</v>
          </cell>
          <cell r="F183" t="str">
            <v>A-</v>
          </cell>
        </row>
        <row r="184">
          <cell r="A184" t="str">
            <v>JP3511800009</v>
          </cell>
          <cell r="B184" t="str">
            <v>Chiba Bank Ltd/The</v>
          </cell>
          <cell r="C184" t="str">
            <v>JPY</v>
          </cell>
          <cell r="D184" t="str">
            <v>Banques</v>
          </cell>
          <cell r="E184" t="str">
            <v>Japon</v>
          </cell>
          <cell r="F184" t="str">
            <v>A-</v>
          </cell>
        </row>
        <row r="185">
          <cell r="A185" t="str">
            <v>JP3805010000</v>
          </cell>
          <cell r="B185" t="str">
            <v>Fukuoka Financial Group Inc</v>
          </cell>
          <cell r="C185" t="str">
            <v>JPY</v>
          </cell>
          <cell r="D185" t="str">
            <v>Banques</v>
          </cell>
          <cell r="E185" t="str">
            <v>Japon</v>
          </cell>
        </row>
        <row r="186">
          <cell r="A186" t="str">
            <v>JP3351200005</v>
          </cell>
          <cell r="B186" t="str">
            <v>Shizuoka Bank Ltd/The</v>
          </cell>
          <cell r="C186" t="str">
            <v>JPY</v>
          </cell>
          <cell r="D186" t="str">
            <v>Banques</v>
          </cell>
          <cell r="E186" t="str">
            <v>Japon</v>
          </cell>
          <cell r="F186" t="str">
            <v>A-</v>
          </cell>
        </row>
        <row r="187">
          <cell r="A187" t="str">
            <v>JP3885780001</v>
          </cell>
          <cell r="B187" t="str">
            <v>Mizuho Financial Group Inc</v>
          </cell>
          <cell r="C187" t="str">
            <v>JPY</v>
          </cell>
          <cell r="D187" t="str">
            <v>Banques</v>
          </cell>
          <cell r="E187" t="str">
            <v>Japon</v>
          </cell>
          <cell r="F187" t="str">
            <v>A-</v>
          </cell>
        </row>
        <row r="188">
          <cell r="A188" t="str">
            <v>JP3502200003</v>
          </cell>
          <cell r="B188" t="str">
            <v>Daiwa Securities Group Inc</v>
          </cell>
          <cell r="C188" t="str">
            <v>JPY</v>
          </cell>
          <cell r="D188" t="str">
            <v>Finance / Conglomérats</v>
          </cell>
          <cell r="E188" t="str">
            <v>Japon</v>
          </cell>
          <cell r="F188" t="str">
            <v>BBB+</v>
          </cell>
        </row>
        <row r="189">
          <cell r="A189" t="str">
            <v>JP3762600009</v>
          </cell>
          <cell r="B189" t="str">
            <v>Nomura Holdings Inc</v>
          </cell>
          <cell r="C189" t="str">
            <v>JPY</v>
          </cell>
          <cell r="D189" t="str">
            <v>Finance / Conglomérats</v>
          </cell>
          <cell r="E189" t="str">
            <v>Japon</v>
          </cell>
          <cell r="F189" t="str">
            <v>BBB+</v>
          </cell>
        </row>
        <row r="190">
          <cell r="A190" t="str">
            <v>JP3863800003</v>
          </cell>
          <cell r="B190" t="str">
            <v>Matsui Securities Co Ltd</v>
          </cell>
          <cell r="C190" t="str">
            <v>JPY</v>
          </cell>
          <cell r="D190" t="str">
            <v>Finance / Conglomérats</v>
          </cell>
          <cell r="E190" t="str">
            <v>Japon</v>
          </cell>
        </row>
        <row r="191">
          <cell r="A191" t="str">
            <v>JP3165000005</v>
          </cell>
          <cell r="B191" t="str">
            <v>Sompo Holdings Inc</v>
          </cell>
          <cell r="C191" t="str">
            <v>JPY</v>
          </cell>
          <cell r="D191" t="str">
            <v>Assurances</v>
          </cell>
          <cell r="E191" t="str">
            <v>Japon</v>
          </cell>
        </row>
        <row r="192">
          <cell r="A192" t="str">
            <v>JP3183200009</v>
          </cell>
          <cell r="B192" t="str">
            <v>Japan Exchange Group Inc</v>
          </cell>
          <cell r="C192" t="str">
            <v>JPY</v>
          </cell>
          <cell r="D192" t="str">
            <v>Finance / Conglomérats</v>
          </cell>
          <cell r="E192" t="str">
            <v>Japon</v>
          </cell>
        </row>
        <row r="193">
          <cell r="A193" t="str">
            <v>JP3890310000</v>
          </cell>
          <cell r="B193" t="str">
            <v>Ms&amp;Ad Insurance Group Holdin</v>
          </cell>
          <cell r="C193" t="str">
            <v>JPY</v>
          </cell>
          <cell r="D193" t="str">
            <v>Assurances</v>
          </cell>
          <cell r="E193" t="str">
            <v>Japon</v>
          </cell>
        </row>
        <row r="194">
          <cell r="A194" t="str">
            <v>JP3476480003</v>
          </cell>
          <cell r="B194" t="str">
            <v>Dai-Ichi Life Holdings Inc</v>
          </cell>
          <cell r="C194" t="str">
            <v>JPY</v>
          </cell>
          <cell r="D194" t="str">
            <v>Assurances</v>
          </cell>
          <cell r="E194" t="str">
            <v>Japon</v>
          </cell>
        </row>
        <row r="195">
          <cell r="A195" t="str">
            <v>JP3910660004</v>
          </cell>
          <cell r="B195" t="str">
            <v>Tokio Marine Holdings Inc</v>
          </cell>
          <cell r="C195" t="str">
            <v>JPY</v>
          </cell>
          <cell r="D195" t="str">
            <v>Assurances</v>
          </cell>
          <cell r="E195" t="str">
            <v>Japon</v>
          </cell>
        </row>
        <row r="196">
          <cell r="A196" t="str">
            <v>JP3539220008</v>
          </cell>
          <cell r="B196" t="str">
            <v>T&amp;D Holdings Inc</v>
          </cell>
          <cell r="C196" t="str">
            <v>JPY</v>
          </cell>
          <cell r="D196" t="str">
            <v>Assurances</v>
          </cell>
          <cell r="E196" t="str">
            <v>Japon</v>
          </cell>
        </row>
        <row r="197">
          <cell r="A197" t="str">
            <v>JP3893200000</v>
          </cell>
          <cell r="B197" t="str">
            <v>Mitsui Fudosan Co Ltd</v>
          </cell>
          <cell r="C197" t="str">
            <v>JPY</v>
          </cell>
          <cell r="D197" t="str">
            <v>Immobilier</v>
          </cell>
          <cell r="E197" t="str">
            <v>Japon</v>
          </cell>
          <cell r="F197" t="str">
            <v>A</v>
          </cell>
        </row>
        <row r="198">
          <cell r="A198" t="str">
            <v>JP3899600005</v>
          </cell>
          <cell r="B198" t="str">
            <v>Mitsubishi Estate Co Ltd</v>
          </cell>
          <cell r="C198" t="str">
            <v>JPY</v>
          </cell>
          <cell r="D198" t="str">
            <v>Immobilier</v>
          </cell>
          <cell r="E198" t="str">
            <v>Japon</v>
          </cell>
          <cell r="F198" t="str">
            <v>A+</v>
          </cell>
        </row>
        <row r="199">
          <cell r="A199" t="str">
            <v>JP3582600007</v>
          </cell>
          <cell r="B199" t="str">
            <v>Tokyo Tatemono Co Ltd</v>
          </cell>
          <cell r="C199" t="str">
            <v>JPY</v>
          </cell>
          <cell r="D199" t="str">
            <v>Immobilier</v>
          </cell>
          <cell r="E199" t="str">
            <v>Japon</v>
          </cell>
          <cell r="F199" t="str">
            <v>NR</v>
          </cell>
        </row>
        <row r="200">
          <cell r="A200" t="str">
            <v>JP3409000001</v>
          </cell>
          <cell r="B200" t="str">
            <v>Sumitomo Realty &amp; Developmen</v>
          </cell>
          <cell r="C200" t="str">
            <v>JPY</v>
          </cell>
          <cell r="D200" t="str">
            <v>Immobilier</v>
          </cell>
          <cell r="E200" t="str">
            <v>Japon</v>
          </cell>
          <cell r="F200" t="str">
            <v>NR</v>
          </cell>
        </row>
        <row r="201">
          <cell r="A201" t="str">
            <v>JP3597800006</v>
          </cell>
          <cell r="B201" t="str">
            <v>Tobu Railway Co Ltd</v>
          </cell>
          <cell r="C201" t="str">
            <v>JPY</v>
          </cell>
          <cell r="D201" t="str">
            <v>Transport, Logistique, Infrastructure</v>
          </cell>
          <cell r="E201" t="str">
            <v>Japon</v>
          </cell>
          <cell r="F201" t="str">
            <v>NR</v>
          </cell>
        </row>
        <row r="202">
          <cell r="A202" t="str">
            <v>JP3574200006</v>
          </cell>
          <cell r="B202" t="str">
            <v>Tokyu Corp</v>
          </cell>
          <cell r="C202" t="str">
            <v>JPY</v>
          </cell>
          <cell r="D202" t="str">
            <v>Transport, Logistique, Infrastructure</v>
          </cell>
          <cell r="E202" t="str">
            <v>Japon</v>
          </cell>
          <cell r="F202" t="str">
            <v>NR</v>
          </cell>
        </row>
        <row r="203">
          <cell r="A203" t="str">
            <v>JP3196000008</v>
          </cell>
          <cell r="B203" t="str">
            <v>Odakyu Electric Railway Co</v>
          </cell>
          <cell r="C203" t="str">
            <v>JPY</v>
          </cell>
          <cell r="D203" t="str">
            <v>Transport, Logistique, Infrastructure</v>
          </cell>
          <cell r="E203" t="str">
            <v>Japon</v>
          </cell>
          <cell r="F203" t="str">
            <v>NR</v>
          </cell>
        </row>
        <row r="204">
          <cell r="A204" t="str">
            <v>JP3277800003</v>
          </cell>
          <cell r="B204" t="str">
            <v>Keio Corp</v>
          </cell>
          <cell r="C204" t="str">
            <v>JPY</v>
          </cell>
          <cell r="D204" t="str">
            <v>Tourisme et transport</v>
          </cell>
          <cell r="E204" t="str">
            <v>Japon</v>
          </cell>
          <cell r="F204" t="str">
            <v>NR</v>
          </cell>
        </row>
        <row r="205">
          <cell r="A205" t="str">
            <v>JP3278600006</v>
          </cell>
          <cell r="B205" t="str">
            <v>Keisei Electric Railway Co</v>
          </cell>
          <cell r="C205" t="str">
            <v>JPY</v>
          </cell>
          <cell r="D205" t="str">
            <v>Transport, Logistique, Infrastructure</v>
          </cell>
          <cell r="E205" t="str">
            <v>Japon</v>
          </cell>
          <cell r="F205" t="str">
            <v>NR</v>
          </cell>
        </row>
        <row r="206">
          <cell r="A206" t="str">
            <v>JP3783600004</v>
          </cell>
          <cell r="B206" t="str">
            <v>East Japan Railway Co</v>
          </cell>
          <cell r="C206" t="str">
            <v>JPY</v>
          </cell>
          <cell r="D206" t="str">
            <v>Transport, Logistique, Infrastructure</v>
          </cell>
          <cell r="E206" t="str">
            <v>Japon</v>
          </cell>
          <cell r="F206" t="str">
            <v>A+</v>
          </cell>
        </row>
        <row r="207">
          <cell r="A207" t="str">
            <v>JP3659000008</v>
          </cell>
          <cell r="B207" t="str">
            <v>West Japan Railway Co</v>
          </cell>
          <cell r="C207" t="str">
            <v>JPY</v>
          </cell>
          <cell r="D207" t="str">
            <v>Transport, Logistique, Infrastructure</v>
          </cell>
          <cell r="E207" t="str">
            <v>Japon</v>
          </cell>
          <cell r="F207" t="str">
            <v>NR</v>
          </cell>
        </row>
        <row r="208">
          <cell r="A208" t="str">
            <v>JP3566800003</v>
          </cell>
          <cell r="B208" t="str">
            <v>Central Japan Railway Co</v>
          </cell>
          <cell r="C208" t="str">
            <v>JPY</v>
          </cell>
          <cell r="D208" t="str">
            <v>Transport, Logistique, Infrastructure</v>
          </cell>
          <cell r="E208" t="str">
            <v>Japon</v>
          </cell>
          <cell r="F208" t="str">
            <v>A+</v>
          </cell>
        </row>
        <row r="209">
          <cell r="A209" t="str">
            <v>JP3940000007</v>
          </cell>
          <cell r="B209" t="str">
            <v>Yamato Holdings Co Ltd</v>
          </cell>
          <cell r="C209" t="str">
            <v>JPY</v>
          </cell>
          <cell r="D209" t="str">
            <v>Transport, Logistique, Infrastructure</v>
          </cell>
          <cell r="E209" t="str">
            <v>Japon</v>
          </cell>
          <cell r="F209" t="str">
            <v>NR</v>
          </cell>
        </row>
        <row r="210">
          <cell r="A210" t="str">
            <v>JP3753000003</v>
          </cell>
          <cell r="B210" t="str">
            <v>Nippon Yusen Kk</v>
          </cell>
          <cell r="C210" t="str">
            <v>JPY</v>
          </cell>
          <cell r="D210" t="str">
            <v>Transport, Logistique, Infrastructure</v>
          </cell>
          <cell r="E210" t="str">
            <v>Japon</v>
          </cell>
          <cell r="F210" t="str">
            <v>NR</v>
          </cell>
        </row>
        <row r="211">
          <cell r="A211" t="str">
            <v>JP3362700001</v>
          </cell>
          <cell r="B211" t="str">
            <v>Mitsui Osk Lines Ltd</v>
          </cell>
          <cell r="C211" t="str">
            <v>JPY</v>
          </cell>
          <cell r="D211" t="str">
            <v>Transport, Logistique, Infrastructure</v>
          </cell>
          <cell r="E211" t="str">
            <v>Japon</v>
          </cell>
          <cell r="F211" t="str">
            <v>NR</v>
          </cell>
        </row>
        <row r="212">
          <cell r="A212" t="str">
            <v>JP3223800008</v>
          </cell>
          <cell r="B212" t="str">
            <v>Kawasaki Kisen Kaisha Ltd</v>
          </cell>
          <cell r="C212" t="str">
            <v>JPY</v>
          </cell>
          <cell r="D212" t="str">
            <v>Transport, Logistique, Infrastructure</v>
          </cell>
          <cell r="E212" t="str">
            <v>Japon</v>
          </cell>
          <cell r="F212" t="str">
            <v>NR</v>
          </cell>
        </row>
        <row r="213">
          <cell r="A213" t="str">
            <v>JP3688370000</v>
          </cell>
          <cell r="B213" t="str">
            <v>Nippon Express Holdings Inc</v>
          </cell>
          <cell r="C213" t="str">
            <v>JPY</v>
          </cell>
          <cell r="D213" t="str">
            <v>Transport, Logistique, Infrastructure</v>
          </cell>
          <cell r="E213" t="str">
            <v>Japon</v>
          </cell>
          <cell r="F213" t="str">
            <v>NR</v>
          </cell>
        </row>
        <row r="214">
          <cell r="A214" t="str">
            <v>JP3429800000</v>
          </cell>
          <cell r="B214" t="str">
            <v>Ana Holdings Inc</v>
          </cell>
          <cell r="C214" t="str">
            <v>JPY</v>
          </cell>
          <cell r="D214" t="str">
            <v>Tourisme et transport</v>
          </cell>
          <cell r="E214" t="str">
            <v>Japon</v>
          </cell>
          <cell r="F214" t="str">
            <v>NR</v>
          </cell>
        </row>
        <row r="215">
          <cell r="A215" t="str">
            <v>JP3902000003</v>
          </cell>
          <cell r="B215" t="str">
            <v>Mitsubishi Logistics Corp</v>
          </cell>
          <cell r="C215" t="str">
            <v>JPY</v>
          </cell>
          <cell r="D215" t="str">
            <v>Transport, Logistique, Infrastructure</v>
          </cell>
          <cell r="E215" t="str">
            <v>Japon</v>
          </cell>
          <cell r="F215" t="str">
            <v>NR</v>
          </cell>
        </row>
        <row r="216">
          <cell r="A216" t="str">
            <v>JP3735400008</v>
          </cell>
          <cell r="B216" t="str">
            <v>Nippon Telegraph &amp; Telephone</v>
          </cell>
          <cell r="C216" t="str">
            <v>JPY</v>
          </cell>
          <cell r="D216" t="str">
            <v>Télécommunications</v>
          </cell>
          <cell r="E216" t="str">
            <v>Japon</v>
          </cell>
          <cell r="F216" t="str">
            <v>A</v>
          </cell>
        </row>
        <row r="217">
          <cell r="A217" t="str">
            <v>JP3496400007</v>
          </cell>
          <cell r="B217" t="str">
            <v>Kddi Corp</v>
          </cell>
          <cell r="C217" t="str">
            <v>JPY</v>
          </cell>
          <cell r="D217" t="str">
            <v>Télécommunications</v>
          </cell>
          <cell r="E217" t="str">
            <v>Japon</v>
          </cell>
          <cell r="F217" t="str">
            <v>NR</v>
          </cell>
        </row>
        <row r="218">
          <cell r="A218" t="str">
            <v>JP3732000009</v>
          </cell>
          <cell r="B218" t="str">
            <v>Softbank Corp</v>
          </cell>
          <cell r="C218" t="str">
            <v>JPY</v>
          </cell>
          <cell r="D218" t="str">
            <v>Télécommunications</v>
          </cell>
          <cell r="E218" t="str">
            <v>Japon</v>
          </cell>
          <cell r="F218" t="str">
            <v>NR</v>
          </cell>
        </row>
        <row r="219">
          <cell r="A219" t="str">
            <v>JP3585800000</v>
          </cell>
          <cell r="B219" t="str">
            <v>Tokyo Electric Power Company</v>
          </cell>
          <cell r="C219" t="str">
            <v>JPY</v>
          </cell>
          <cell r="D219" t="str">
            <v>Electricité</v>
          </cell>
          <cell r="E219" t="str">
            <v>Japon</v>
          </cell>
          <cell r="F219" t="str">
            <v>BB+</v>
          </cell>
        </row>
        <row r="220">
          <cell r="A220" t="str">
            <v>JP3526600006</v>
          </cell>
          <cell r="B220" t="str">
            <v>Chubu Electric Power Co Inc</v>
          </cell>
          <cell r="C220" t="str">
            <v>JPY</v>
          </cell>
          <cell r="D220" t="str">
            <v>Electricité</v>
          </cell>
          <cell r="E220" t="str">
            <v>Japon</v>
          </cell>
          <cell r="F220" t="str">
            <v>NR</v>
          </cell>
        </row>
        <row r="221">
          <cell r="A221" t="str">
            <v>JP3228600007</v>
          </cell>
          <cell r="B221" t="str">
            <v>Kansai Electric Power Co Inc</v>
          </cell>
          <cell r="C221" t="str">
            <v>JPY</v>
          </cell>
          <cell r="D221" t="str">
            <v>Electricité</v>
          </cell>
          <cell r="E221" t="str">
            <v>Japon</v>
          </cell>
          <cell r="F221" t="str">
            <v>NR</v>
          </cell>
        </row>
        <row r="222">
          <cell r="A222" t="str">
            <v>JP3573000001</v>
          </cell>
          <cell r="B222" t="str">
            <v>Tokyo Gas Co Ltd</v>
          </cell>
          <cell r="C222" t="str">
            <v>JPY</v>
          </cell>
          <cell r="D222" t="str">
            <v>Services aux collectivités</v>
          </cell>
          <cell r="E222" t="str">
            <v>Japon</v>
          </cell>
          <cell r="F222" t="str">
            <v>AA-</v>
          </cell>
        </row>
        <row r="223">
          <cell r="A223" t="str">
            <v>JP3180400008</v>
          </cell>
          <cell r="B223" t="str">
            <v>Osaka Gas Co Ltd</v>
          </cell>
          <cell r="C223" t="str">
            <v>JPY</v>
          </cell>
          <cell r="D223" t="str">
            <v>Pétrole &amp; Gaz</v>
          </cell>
          <cell r="E223" t="str">
            <v>Japon</v>
          </cell>
          <cell r="F223" t="str">
            <v>AA-</v>
          </cell>
        </row>
        <row r="224">
          <cell r="A224" t="str">
            <v>JP3598600009</v>
          </cell>
          <cell r="B224" t="str">
            <v>Toho Co Ltd</v>
          </cell>
          <cell r="C224" t="str">
            <v>JPY</v>
          </cell>
          <cell r="D224" t="str">
            <v>Media</v>
          </cell>
          <cell r="E224" t="str">
            <v>Japon</v>
          </cell>
          <cell r="F224" t="str">
            <v>NR</v>
          </cell>
        </row>
        <row r="225">
          <cell r="A225" t="str">
            <v>JP3165700000</v>
          </cell>
          <cell r="B225" t="str">
            <v>Ntt Data Corp</v>
          </cell>
          <cell r="C225" t="str">
            <v>JPY</v>
          </cell>
          <cell r="D225" t="str">
            <v>Logiciels et services informatiques</v>
          </cell>
          <cell r="E225" t="str">
            <v>Japon</v>
          </cell>
        </row>
        <row r="226">
          <cell r="A226" t="str">
            <v>JP3421800008</v>
          </cell>
          <cell r="B226" t="str">
            <v>Secom Co Ltd</v>
          </cell>
          <cell r="C226" t="str">
            <v>JPY</v>
          </cell>
          <cell r="D226" t="str">
            <v>Services et produits supports</v>
          </cell>
          <cell r="E226" t="str">
            <v>Japon</v>
          </cell>
          <cell r="F226" t="str">
            <v>NR</v>
          </cell>
        </row>
        <row r="227">
          <cell r="A227" t="str">
            <v>JP3300200007</v>
          </cell>
          <cell r="B227" t="str">
            <v>Konami Holdings Corp</v>
          </cell>
          <cell r="C227" t="str">
            <v>JPY</v>
          </cell>
          <cell r="D227" t="str">
            <v>Equipements de loisirs</v>
          </cell>
          <cell r="E227" t="str">
            <v>Japon</v>
          </cell>
          <cell r="F227" t="str">
            <v>NR</v>
          </cell>
        </row>
        <row r="228">
          <cell r="A228" t="str">
            <v>JP3802300008</v>
          </cell>
          <cell r="B228" t="str">
            <v>Fast Retailing Co Ltd</v>
          </cell>
          <cell r="C228" t="str">
            <v>JPY</v>
          </cell>
          <cell r="D228" t="str">
            <v>Grande Distribution</v>
          </cell>
          <cell r="E228" t="str">
            <v>Japon</v>
          </cell>
          <cell r="F228" t="str">
            <v>A</v>
          </cell>
        </row>
        <row r="229">
          <cell r="A229" t="str">
            <v>JP3436100006</v>
          </cell>
          <cell r="B229" t="str">
            <v>Softbank Group Corp</v>
          </cell>
          <cell r="C229" t="str">
            <v>JPY</v>
          </cell>
          <cell r="D229" t="str">
            <v>Télécommunications</v>
          </cell>
          <cell r="E229" t="str">
            <v>Japon</v>
          </cell>
          <cell r="F229" t="str">
            <v>BB+</v>
          </cell>
        </row>
      </sheetData>
      <sheetData sheetId="4">
        <row r="4">
          <cell r="A4" t="str">
            <v>Code ISIN</v>
          </cell>
          <cell r="B4" t="str">
            <v>Libellé</v>
          </cell>
          <cell r="C4" t="str">
            <v>Devise de cotation</v>
          </cell>
          <cell r="D4" t="str">
            <v>Secteur d'activité</v>
          </cell>
          <cell r="E4" t="str">
            <v>Pays</v>
          </cell>
          <cell r="F4" t="str">
            <v>Notation Emetteur</v>
          </cell>
        </row>
        <row r="5">
          <cell r="A5" t="str">
            <v>KYG017191142</v>
          </cell>
          <cell r="B5" t="str">
            <v xml:space="preserve">Alibaba </v>
          </cell>
          <cell r="C5" t="str">
            <v>HKD</v>
          </cell>
          <cell r="D5" t="str">
            <v>Grande Distribution</v>
          </cell>
          <cell r="E5" t="str">
            <v>Chine</v>
          </cell>
          <cell r="F5" t="str">
            <v>A+</v>
          </cell>
        </row>
        <row r="6">
          <cell r="A6" t="str">
            <v>KYG875721634</v>
          </cell>
          <cell r="B6" t="str">
            <v>Tencent</v>
          </cell>
          <cell r="C6" t="str">
            <v>HKD</v>
          </cell>
          <cell r="D6" t="str">
            <v>Logiciels et services informatiques</v>
          </cell>
          <cell r="E6" t="str">
            <v>Chine</v>
          </cell>
          <cell r="F6" t="str">
            <v>A+</v>
          </cell>
        </row>
        <row r="7">
          <cell r="A7" t="str">
            <v>KR7005930003</v>
          </cell>
          <cell r="B7" t="str">
            <v>Samsung Electronics</v>
          </cell>
          <cell r="C7" t="str">
            <v>KRW</v>
          </cell>
          <cell r="D7" t="str">
            <v>Matériel et équipements informatiques</v>
          </cell>
          <cell r="E7" t="str">
            <v>Corée du Sud</v>
          </cell>
          <cell r="F7" t="str">
            <v>AA-</v>
          </cell>
        </row>
        <row r="8">
          <cell r="A8" t="str">
            <v>KR7034220004</v>
          </cell>
          <cell r="B8" t="str">
            <v>LG</v>
          </cell>
          <cell r="C8" t="str">
            <v>KRW</v>
          </cell>
          <cell r="D8" t="str">
            <v>Matériel et équipements informatiques</v>
          </cell>
          <cell r="E8" t="str">
            <v>Corée du Sud</v>
          </cell>
        </row>
        <row r="9">
          <cell r="A9" t="str">
            <v>KR7005380001</v>
          </cell>
          <cell r="B9" t="str">
            <v>Hyundai</v>
          </cell>
          <cell r="C9" t="str">
            <v>KRW</v>
          </cell>
          <cell r="D9" t="str">
            <v>Automobile et équipementiers</v>
          </cell>
          <cell r="E9" t="str">
            <v>Corée du Sud</v>
          </cell>
          <cell r="F9" t="str">
            <v>BBB+</v>
          </cell>
        </row>
        <row r="10">
          <cell r="A10" t="str">
            <v>KR7000270009</v>
          </cell>
          <cell r="B10" t="str">
            <v>Kia</v>
          </cell>
          <cell r="C10" t="str">
            <v>KRW</v>
          </cell>
          <cell r="D10" t="str">
            <v>Automobile et équipementiers</v>
          </cell>
          <cell r="E10" t="str">
            <v>Corée du Sud</v>
          </cell>
          <cell r="F10" t="str">
            <v>BBB+</v>
          </cell>
        </row>
      </sheetData>
      <sheetData sheetId="5"/>
      <sheetData sheetId="6"/>
      <sheetData sheetId="7"/>
      <sheetData sheetId="8" refreshError="1"/>
      <sheetData sheetId="9"/>
      <sheetData sheetId="10" refreshError="1"/>
      <sheetData sheetId="11" refreshError="1"/>
      <sheetData sheetId="12"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P1056"/>
  <sheetViews>
    <sheetView showGridLines="0" tabSelected="1" zoomScale="70" zoomScaleNormal="70" zoomScaleSheetLayoutView="50" workbookViewId="0">
      <pane ySplit="4" topLeftCell="A14" activePane="bottomLeft" state="frozen"/>
      <selection pane="bottomLeft" activeCell="B16" sqref="B16"/>
    </sheetView>
  </sheetViews>
  <sheetFormatPr baseColWidth="10" defaultColWidth="11.44140625" defaultRowHeight="13.2"/>
  <cols>
    <col min="1" max="1" width="13.6640625" style="3" customWidth="1"/>
    <col min="2" max="2" width="45.33203125" style="5" bestFit="1" customWidth="1"/>
    <col min="3" max="3" width="13.44140625" style="7" customWidth="1"/>
    <col min="4" max="4" width="26.33203125" style="5" customWidth="1"/>
    <col min="5" max="5" width="8.88671875" style="2" customWidth="1"/>
    <col min="6" max="6" width="31.33203125" style="8" customWidth="1"/>
    <col min="7" max="7" width="10" style="9" customWidth="1"/>
    <col min="8" max="8" width="10.44140625" style="19" customWidth="1"/>
    <col min="9" max="9" width="12.77734375" style="39" customWidth="1"/>
    <col min="10" max="10" width="14.6640625" style="10" customWidth="1"/>
    <col min="11" max="11" width="15.109375" style="17" customWidth="1"/>
    <col min="12" max="12" width="10.88671875" style="18" customWidth="1"/>
    <col min="13" max="13" width="15.109375" style="18" customWidth="1"/>
    <col min="14" max="14" width="9.88671875" style="18" customWidth="1"/>
    <col min="15" max="16" width="15.109375" style="18" customWidth="1"/>
    <col min="17" max="16384" width="11.44140625" style="2"/>
  </cols>
  <sheetData>
    <row r="1" spans="1:16" s="1" customFormat="1" ht="47.25" customHeight="1">
      <c r="A1" s="66" t="s">
        <v>3116</v>
      </c>
      <c r="B1" s="67"/>
      <c r="C1" s="67"/>
      <c r="D1" s="67"/>
      <c r="E1" s="67"/>
      <c r="F1" s="67"/>
      <c r="G1" s="67"/>
      <c r="H1" s="67"/>
      <c r="I1" s="67"/>
      <c r="J1" s="67"/>
      <c r="K1" s="67"/>
      <c r="L1" s="67"/>
      <c r="M1" s="67"/>
      <c r="N1" s="67"/>
      <c r="O1" s="67"/>
      <c r="P1" s="67"/>
    </row>
    <row r="2" spans="1:16" s="1" customFormat="1" ht="39.75" customHeight="1">
      <c r="A2" s="68" t="s">
        <v>2463</v>
      </c>
      <c r="B2" s="69"/>
      <c r="C2" s="69"/>
      <c r="D2" s="69"/>
      <c r="E2" s="69"/>
      <c r="F2" s="69"/>
      <c r="G2" s="69"/>
      <c r="H2" s="69"/>
      <c r="I2" s="69"/>
      <c r="J2" s="69"/>
      <c r="K2" s="69"/>
      <c r="L2" s="69"/>
      <c r="M2" s="69"/>
      <c r="N2" s="69"/>
      <c r="O2" s="69"/>
      <c r="P2" s="69"/>
    </row>
    <row r="3" spans="1:16" s="1" customFormat="1" ht="63.75" customHeight="1">
      <c r="A3" s="64" t="s">
        <v>3118</v>
      </c>
      <c r="B3" s="65"/>
      <c r="C3" s="65"/>
      <c r="D3" s="65"/>
      <c r="E3" s="65"/>
      <c r="F3" s="65"/>
      <c r="G3" s="65"/>
      <c r="H3" s="65"/>
      <c r="I3" s="65"/>
      <c r="J3" s="65"/>
      <c r="K3" s="65"/>
      <c r="L3" s="65"/>
      <c r="M3" s="65"/>
      <c r="N3" s="65"/>
      <c r="O3" s="65"/>
      <c r="P3" s="65"/>
    </row>
    <row r="4" spans="1:16" s="26" customFormat="1" ht="70.2" customHeight="1">
      <c r="A4" s="63" t="s">
        <v>0</v>
      </c>
      <c r="B4" s="63" t="s">
        <v>1</v>
      </c>
      <c r="C4" s="63" t="s">
        <v>2308</v>
      </c>
      <c r="D4" s="63" t="s">
        <v>2</v>
      </c>
      <c r="E4" s="63" t="s">
        <v>4</v>
      </c>
      <c r="F4" s="63" t="s">
        <v>3</v>
      </c>
      <c r="G4" s="63" t="s">
        <v>2327</v>
      </c>
      <c r="H4" s="63" t="s">
        <v>59</v>
      </c>
      <c r="I4" s="63" t="s">
        <v>3117</v>
      </c>
      <c r="J4" s="62" t="s">
        <v>1956</v>
      </c>
      <c r="K4" s="62" t="s">
        <v>1957</v>
      </c>
      <c r="L4" s="62" t="s">
        <v>1958</v>
      </c>
      <c r="M4" s="62" t="s">
        <v>1959</v>
      </c>
      <c r="N4" s="62" t="s">
        <v>1527</v>
      </c>
      <c r="O4" s="62" t="s">
        <v>1960</v>
      </c>
      <c r="P4" s="62" t="s">
        <v>1526</v>
      </c>
    </row>
    <row r="5" spans="1:16">
      <c r="A5" s="37" t="s">
        <v>78</v>
      </c>
      <c r="C5" s="5"/>
      <c r="E5" s="5"/>
      <c r="F5" s="5"/>
      <c r="G5" s="5"/>
      <c r="H5" s="5"/>
      <c r="I5" s="7"/>
      <c r="J5" s="21"/>
      <c r="K5" s="24"/>
      <c r="L5" s="24"/>
      <c r="M5" s="24"/>
      <c r="N5" s="24"/>
      <c r="O5" s="24"/>
      <c r="P5" s="32"/>
    </row>
    <row r="6" spans="1:16">
      <c r="A6" s="3" t="s">
        <v>77</v>
      </c>
      <c r="B6" s="5" t="s">
        <v>991</v>
      </c>
      <c r="C6" s="7" t="s">
        <v>1158</v>
      </c>
      <c r="D6" s="5" t="s">
        <v>1712</v>
      </c>
      <c r="E6" s="2" t="s">
        <v>1164</v>
      </c>
      <c r="F6" s="8" t="s">
        <v>1713</v>
      </c>
      <c r="G6" s="9">
        <v>1</v>
      </c>
      <c r="H6" s="19">
        <v>0.59799999999999998</v>
      </c>
      <c r="I6" s="38"/>
      <c r="J6" s="21">
        <v>30771</v>
      </c>
      <c r="K6" s="24">
        <f>+IFERROR(L6+M6,M6)</f>
        <v>-3.0849100000000002E-3</v>
      </c>
      <c r="L6" s="18">
        <v>7.000000000000001E-4</v>
      </c>
      <c r="M6" s="24">
        <v>-3.7849100000000003E-3</v>
      </c>
      <c r="N6" s="18">
        <v>5.0000000000000001E-3</v>
      </c>
      <c r="O6" s="24">
        <f>IFERROR((1+M6)*(1-N6)-1,M6)</f>
        <v>-8.7659854500000689E-3</v>
      </c>
      <c r="P6" s="32">
        <v>2.4499999999999999E-4</v>
      </c>
    </row>
    <row r="7" spans="1:16">
      <c r="A7" s="37" t="s">
        <v>1904</v>
      </c>
      <c r="I7" s="38"/>
      <c r="J7" s="21"/>
      <c r="O7" s="24"/>
      <c r="P7" s="32"/>
    </row>
    <row r="8" spans="1:16">
      <c r="A8" s="3" t="s">
        <v>80</v>
      </c>
      <c r="B8" s="5" t="s">
        <v>1478</v>
      </c>
      <c r="C8" s="7" t="s">
        <v>1157</v>
      </c>
      <c r="D8" s="5" t="s">
        <v>1628</v>
      </c>
      <c r="E8" s="2" t="s">
        <v>1164</v>
      </c>
      <c r="F8" s="8" t="s">
        <v>1629</v>
      </c>
      <c r="G8" s="9">
        <v>1</v>
      </c>
      <c r="H8" s="19">
        <v>0.5</v>
      </c>
      <c r="I8" s="38"/>
      <c r="J8" s="21">
        <v>39370</v>
      </c>
      <c r="K8" s="24">
        <f>+IFERROR(L8+M8,M8)</f>
        <v>-3.6639199999999993E-3</v>
      </c>
      <c r="L8" s="18">
        <v>1E-3</v>
      </c>
      <c r="M8" s="24">
        <v>-4.6639199999999994E-3</v>
      </c>
      <c r="N8" s="18">
        <v>5.0000000000000001E-3</v>
      </c>
      <c r="O8" s="24">
        <f>IFERROR((1+M8)*(1-N8)-1,M8)</f>
        <v>-9.6406004000000323E-3</v>
      </c>
      <c r="P8" s="32">
        <v>0</v>
      </c>
    </row>
    <row r="9" spans="1:16">
      <c r="A9" s="3" t="s">
        <v>1577</v>
      </c>
      <c r="B9" s="5" t="s">
        <v>1592</v>
      </c>
      <c r="C9" s="7" t="s">
        <v>1158</v>
      </c>
      <c r="D9" s="5" t="s">
        <v>1745</v>
      </c>
      <c r="E9" s="2" t="s">
        <v>1164</v>
      </c>
      <c r="F9" s="8" t="s">
        <v>1746</v>
      </c>
      <c r="G9" s="9">
        <v>1</v>
      </c>
      <c r="H9" s="19">
        <v>0.6</v>
      </c>
      <c r="I9" s="38" t="s">
        <v>2446</v>
      </c>
      <c r="J9" s="21">
        <v>39425</v>
      </c>
      <c r="K9" s="24">
        <f>+IFERROR(L9+M9,M9)</f>
        <v>-2.37587E-3</v>
      </c>
      <c r="L9" s="18">
        <v>2.3999999999999998E-3</v>
      </c>
      <c r="M9" s="24">
        <v>-4.7758699999999998E-3</v>
      </c>
      <c r="N9" s="18">
        <v>5.0000000000000001E-3</v>
      </c>
      <c r="O9" s="24">
        <f>IFERROR((1+M9)*(1-N9)-1,M9)</f>
        <v>-9.7519906499999864E-3</v>
      </c>
      <c r="P9" s="32">
        <v>0</v>
      </c>
    </row>
    <row r="10" spans="1:16">
      <c r="A10" s="37" t="s">
        <v>1856</v>
      </c>
      <c r="I10" s="38"/>
      <c r="J10" s="21"/>
      <c r="O10" s="24"/>
      <c r="P10" s="32"/>
    </row>
    <row r="11" spans="1:16">
      <c r="A11" s="3" t="s">
        <v>36</v>
      </c>
      <c r="B11" s="5" t="s">
        <v>1521</v>
      </c>
      <c r="C11" s="7" t="s">
        <v>1158</v>
      </c>
      <c r="D11" s="5" t="s">
        <v>1165</v>
      </c>
      <c r="E11" s="2" t="s">
        <v>1166</v>
      </c>
      <c r="F11" s="8" t="s">
        <v>1159</v>
      </c>
      <c r="G11" s="9">
        <v>1</v>
      </c>
      <c r="H11" s="19">
        <v>0.3</v>
      </c>
      <c r="I11" s="38"/>
      <c r="J11" s="21">
        <v>40718</v>
      </c>
      <c r="K11" s="24">
        <f>+IFERROR(L11+M11,M11)</f>
        <v>-7.4283420000000003E-2</v>
      </c>
      <c r="L11" s="18">
        <v>1.8E-3</v>
      </c>
      <c r="M11" s="24">
        <v>-7.6083419999999999E-2</v>
      </c>
      <c r="N11" s="18">
        <v>5.0000000000000001E-3</v>
      </c>
      <c r="O11" s="24">
        <f>IFERROR((1+M11)*(1-N11)-1,M11)</f>
        <v>-8.0703002899999987E-2</v>
      </c>
      <c r="P11" s="32">
        <v>1.7500000000000003E-4</v>
      </c>
    </row>
    <row r="12" spans="1:16">
      <c r="A12" s="3" t="s">
        <v>706</v>
      </c>
      <c r="B12" s="5" t="s">
        <v>1367</v>
      </c>
      <c r="C12" s="7" t="s">
        <v>1158</v>
      </c>
      <c r="D12" s="5" t="s">
        <v>1634</v>
      </c>
      <c r="E12" s="2" t="s">
        <v>1525</v>
      </c>
      <c r="F12" s="8" t="s">
        <v>1635</v>
      </c>
      <c r="G12" s="9">
        <v>1</v>
      </c>
      <c r="H12" s="19">
        <v>0.18</v>
      </c>
      <c r="I12" s="38"/>
      <c r="J12" s="21">
        <v>35738</v>
      </c>
      <c r="K12" s="24">
        <f>+IFERROR(L12+M12,M12)</f>
        <v>-6.1534000000000003E-4</v>
      </c>
      <c r="L12" s="18">
        <v>1.2551999999999999E-3</v>
      </c>
      <c r="M12" s="24">
        <v>-1.87054E-3</v>
      </c>
      <c r="N12" s="18">
        <v>5.0000000000000001E-3</v>
      </c>
      <c r="O12" s="24">
        <f>IFERROR((1+M12)*(1-N12)-1,M12)</f>
        <v>-6.8611872999999601E-3</v>
      </c>
      <c r="P12" s="32">
        <v>2.9999999999999997E-4</v>
      </c>
    </row>
    <row r="13" spans="1:16">
      <c r="A13" s="37" t="s">
        <v>81</v>
      </c>
      <c r="I13" s="38"/>
      <c r="J13" s="21"/>
      <c r="O13" s="24"/>
      <c r="P13" s="32"/>
    </row>
    <row r="14" spans="1:16">
      <c r="A14" s="3" t="s">
        <v>917</v>
      </c>
      <c r="B14" s="5" t="s">
        <v>2003</v>
      </c>
      <c r="C14" s="7" t="s">
        <v>1157</v>
      </c>
      <c r="D14" s="5" t="s">
        <v>1696</v>
      </c>
      <c r="E14" s="2" t="s">
        <v>1164</v>
      </c>
      <c r="F14" s="8" t="s">
        <v>1697</v>
      </c>
      <c r="G14" s="9">
        <v>3</v>
      </c>
      <c r="H14" s="19">
        <v>0.45</v>
      </c>
      <c r="I14" s="38"/>
      <c r="J14" s="21">
        <v>32484</v>
      </c>
      <c r="K14" s="24">
        <f>+IFERROR(L14+M14,M14)</f>
        <v>4.7924700000000001E-2</v>
      </c>
      <c r="L14" s="18">
        <v>3.0000000000000001E-3</v>
      </c>
      <c r="M14" s="24">
        <v>4.4924699999999998E-2</v>
      </c>
      <c r="N14" s="18">
        <v>5.0000000000000001E-3</v>
      </c>
      <c r="O14" s="24">
        <f>IFERROR((1+M14)*(1-N14)-1,M14)</f>
        <v>3.9700076499999959E-2</v>
      </c>
      <c r="P14" s="32">
        <v>1.1999999999999999E-3</v>
      </c>
    </row>
    <row r="15" spans="1:16">
      <c r="A15" s="3" t="s">
        <v>587</v>
      </c>
      <c r="B15" s="5" t="s">
        <v>602</v>
      </c>
      <c r="C15" s="7" t="s">
        <v>1157</v>
      </c>
      <c r="D15" s="5" t="s">
        <v>1684</v>
      </c>
      <c r="E15" s="2" t="s">
        <v>1164</v>
      </c>
      <c r="F15" s="8" t="s">
        <v>1685</v>
      </c>
      <c r="G15" s="9">
        <v>3</v>
      </c>
      <c r="H15" s="19">
        <v>0.55000000000000004</v>
      </c>
      <c r="I15" s="38"/>
      <c r="J15" s="21">
        <v>33380</v>
      </c>
      <c r="K15" s="24">
        <f>+IFERROR(L15+M15,M15)</f>
        <v>5.1079590000000001E-2</v>
      </c>
      <c r="L15" s="18">
        <v>5.5000000000000005E-3</v>
      </c>
      <c r="M15" s="24">
        <v>4.5579590000000003E-2</v>
      </c>
      <c r="N15" s="18">
        <v>5.0000000000000001E-3</v>
      </c>
      <c r="O15" s="24">
        <f>IFERROR((1+M15)*(1-N15)-1,M15)</f>
        <v>4.0351692049999999E-2</v>
      </c>
      <c r="P15" s="32">
        <v>5.5000000000000003E-4</v>
      </c>
    </row>
    <row r="16" spans="1:16">
      <c r="A16" s="3" t="s">
        <v>9</v>
      </c>
      <c r="B16" s="5" t="s">
        <v>1347</v>
      </c>
      <c r="C16" s="7" t="s">
        <v>1157</v>
      </c>
      <c r="D16" s="5" t="s">
        <v>1669</v>
      </c>
      <c r="E16" s="2" t="s">
        <v>1164</v>
      </c>
      <c r="F16" s="8" t="s">
        <v>1670</v>
      </c>
      <c r="G16" s="9">
        <v>3</v>
      </c>
      <c r="H16" s="19">
        <v>0.6</v>
      </c>
      <c r="I16" s="38"/>
      <c r="J16" s="21">
        <v>36133</v>
      </c>
      <c r="K16" s="24">
        <f>+IFERROR(L16+M16,M16)</f>
        <v>4.9230200000000002E-2</v>
      </c>
      <c r="L16" s="18">
        <v>4.1999999999999997E-3</v>
      </c>
      <c r="M16" s="24">
        <v>4.5030199999999999E-2</v>
      </c>
      <c r="N16" s="18">
        <v>5.0000000000000001E-3</v>
      </c>
      <c r="O16" s="24">
        <f>IFERROR((1+M16)*(1-N16)-1,M16)</f>
        <v>3.9805048999999926E-2</v>
      </c>
      <c r="P16" s="32">
        <v>0</v>
      </c>
    </row>
    <row r="17" spans="1:16">
      <c r="A17" s="37" t="s">
        <v>1857</v>
      </c>
      <c r="I17" s="38"/>
      <c r="J17" s="21"/>
      <c r="O17" s="24"/>
      <c r="P17" s="32"/>
    </row>
    <row r="18" spans="1:16">
      <c r="A18" s="3" t="s">
        <v>2386</v>
      </c>
      <c r="B18" s="5" t="s">
        <v>2387</v>
      </c>
      <c r="C18" s="7" t="s">
        <v>1158</v>
      </c>
      <c r="D18" s="5" t="s">
        <v>1640</v>
      </c>
      <c r="E18" s="2" t="s">
        <v>1164</v>
      </c>
      <c r="F18" s="8" t="s">
        <v>1641</v>
      </c>
      <c r="G18" s="9">
        <v>4</v>
      </c>
      <c r="H18" s="19">
        <v>0.8</v>
      </c>
      <c r="I18" s="38"/>
      <c r="J18" s="21"/>
      <c r="K18" s="24">
        <f>+IFERROR(L18+M18,M18)</f>
        <v>3.6375299999999999E-2</v>
      </c>
      <c r="L18" s="18">
        <v>8.5000000000000006E-3</v>
      </c>
      <c r="M18" s="24">
        <v>2.7875299999999999E-2</v>
      </c>
      <c r="N18" s="18">
        <v>5.0000000000000001E-3</v>
      </c>
      <c r="O18" s="24">
        <f>IFERROR((1+M18)*(1-N18)-1,M18)</f>
        <v>2.2735923499999977E-2</v>
      </c>
      <c r="P18" s="32">
        <v>2.7499999999999998E-3</v>
      </c>
    </row>
    <row r="19" spans="1:16">
      <c r="A19" s="37" t="s">
        <v>1905</v>
      </c>
      <c r="I19" s="38"/>
      <c r="J19" s="21"/>
      <c r="O19" s="24"/>
      <c r="P19" s="32"/>
    </row>
    <row r="20" spans="1:16">
      <c r="A20" s="3" t="s">
        <v>85</v>
      </c>
      <c r="B20" s="5" t="s">
        <v>1431</v>
      </c>
      <c r="C20" s="7" t="s">
        <v>1157</v>
      </c>
      <c r="D20" s="5" t="s">
        <v>1165</v>
      </c>
      <c r="E20" s="2" t="s">
        <v>1164</v>
      </c>
      <c r="F20" s="8" t="s">
        <v>1159</v>
      </c>
      <c r="G20" s="9">
        <v>4</v>
      </c>
      <c r="H20" s="19">
        <v>0.75</v>
      </c>
      <c r="I20" s="38"/>
      <c r="J20" s="21">
        <v>38495</v>
      </c>
      <c r="K20" s="24">
        <f>+IFERROR(L20+M20,M20)</f>
        <v>5.9864029999999999E-2</v>
      </c>
      <c r="L20" s="18">
        <v>8.199999999999999E-3</v>
      </c>
      <c r="M20" s="24">
        <v>5.166403E-2</v>
      </c>
      <c r="N20" s="18">
        <v>5.0000000000000001E-3</v>
      </c>
      <c r="O20" s="24">
        <f>IFERROR((1+M20)*(1-N20)-1,M20)</f>
        <v>4.6405709849999921E-2</v>
      </c>
      <c r="P20" s="32">
        <v>2.5000000000000001E-3</v>
      </c>
    </row>
    <row r="21" spans="1:16">
      <c r="A21" s="3" t="s">
        <v>86</v>
      </c>
      <c r="B21" s="5" t="s">
        <v>1571</v>
      </c>
      <c r="C21" s="7" t="s">
        <v>1158</v>
      </c>
      <c r="D21" s="5" t="s">
        <v>1712</v>
      </c>
      <c r="E21" s="2" t="s">
        <v>1164</v>
      </c>
      <c r="F21" s="8" t="s">
        <v>1713</v>
      </c>
      <c r="G21" s="9">
        <v>4</v>
      </c>
      <c r="H21" s="19">
        <v>0.6</v>
      </c>
      <c r="I21" s="38"/>
      <c r="J21" s="21">
        <v>38965</v>
      </c>
      <c r="K21" s="24">
        <f>+IFERROR(L21+M21,M21)</f>
        <v>8.6020009999999994E-2</v>
      </c>
      <c r="L21" s="18">
        <v>1.49E-2</v>
      </c>
      <c r="M21" s="24">
        <v>7.1120009999999997E-2</v>
      </c>
      <c r="N21" s="18">
        <v>5.0000000000000001E-3</v>
      </c>
      <c r="O21" s="24">
        <f>IFERROR((1+M21)*(1-N21)-1,M21)</f>
        <v>6.5764409950000102E-2</v>
      </c>
      <c r="P21" s="32">
        <v>8.8999999999999999E-3</v>
      </c>
    </row>
    <row r="22" spans="1:16">
      <c r="A22" s="3" t="s">
        <v>82</v>
      </c>
      <c r="B22" s="5" t="s">
        <v>656</v>
      </c>
      <c r="C22" s="7" t="s">
        <v>1157</v>
      </c>
      <c r="D22" s="5" t="s">
        <v>1745</v>
      </c>
      <c r="E22" s="2" t="s">
        <v>1164</v>
      </c>
      <c r="F22" s="8" t="s">
        <v>1746</v>
      </c>
      <c r="G22" s="9">
        <v>3</v>
      </c>
      <c r="H22" s="19">
        <v>1</v>
      </c>
      <c r="I22" s="38"/>
      <c r="J22" s="21">
        <v>39666</v>
      </c>
      <c r="K22" s="24">
        <f>+IFERROR(L22+M22,M22)</f>
        <v>7.5939900000000005E-2</v>
      </c>
      <c r="L22" s="18">
        <v>8.8000000000000005E-3</v>
      </c>
      <c r="M22" s="24">
        <v>6.7139900000000002E-2</v>
      </c>
      <c r="N22" s="18">
        <v>5.0000000000000001E-3</v>
      </c>
      <c r="O22" s="24">
        <f>IFERROR((1+M22)*(1-N22)-1,M22)</f>
        <v>6.1804200499999906E-2</v>
      </c>
      <c r="P22" s="32">
        <v>2.7000000000000001E-3</v>
      </c>
    </row>
    <row r="23" spans="1:16">
      <c r="A23" s="3" t="s">
        <v>83</v>
      </c>
      <c r="B23" s="5" t="s">
        <v>84</v>
      </c>
      <c r="C23" s="7" t="s">
        <v>1158</v>
      </c>
      <c r="D23" s="5" t="s">
        <v>1745</v>
      </c>
      <c r="E23" s="2" t="s">
        <v>1164</v>
      </c>
      <c r="F23" s="8" t="s">
        <v>1746</v>
      </c>
      <c r="G23" s="9">
        <v>4</v>
      </c>
      <c r="H23" s="19">
        <v>1</v>
      </c>
      <c r="I23" s="38"/>
      <c r="J23" s="21">
        <v>40127</v>
      </c>
      <c r="K23" s="24">
        <f>+IFERROR(L23+M23,M23)</f>
        <v>-1.4421499999999997E-3</v>
      </c>
      <c r="L23" s="18">
        <v>1.3100000000000001E-2</v>
      </c>
      <c r="M23" s="24">
        <v>-1.454215E-2</v>
      </c>
      <c r="N23" s="18">
        <v>5.0000000000000001E-3</v>
      </c>
      <c r="O23" s="24">
        <f>IFERROR((1+M23)*(1-N23)-1,M23)</f>
        <v>-1.9469439249999998E-2</v>
      </c>
      <c r="P23" s="32">
        <v>7.1999999999999998E-3</v>
      </c>
    </row>
    <row r="24" spans="1:16">
      <c r="A24" s="37" t="s">
        <v>1858</v>
      </c>
      <c r="I24" s="38"/>
      <c r="J24" s="21"/>
      <c r="O24" s="24"/>
      <c r="P24" s="32"/>
    </row>
    <row r="25" spans="1:16">
      <c r="A25" s="3" t="s">
        <v>79</v>
      </c>
      <c r="B25" s="5" t="s">
        <v>1415</v>
      </c>
      <c r="C25" s="7" t="s">
        <v>1157</v>
      </c>
      <c r="D25" s="5" t="s">
        <v>1615</v>
      </c>
      <c r="E25" s="2" t="s">
        <v>1164</v>
      </c>
      <c r="F25" s="8" t="s">
        <v>1616</v>
      </c>
      <c r="G25" s="9">
        <v>2</v>
      </c>
      <c r="H25" s="19">
        <v>0.5</v>
      </c>
      <c r="I25" s="38"/>
      <c r="J25" s="21">
        <v>38252</v>
      </c>
      <c r="K25" s="24">
        <f t="shared" ref="K25:K34" si="0">+IFERROR(L25+M25,M25)</f>
        <v>4.1482200000000002E-3</v>
      </c>
      <c r="L25" s="18">
        <v>1.1000000000000001E-3</v>
      </c>
      <c r="M25" s="24">
        <v>3.0482199999999999E-3</v>
      </c>
      <c r="N25" s="18">
        <v>5.0000000000000001E-3</v>
      </c>
      <c r="O25" s="24">
        <f t="shared" ref="O25:O34" si="1">IFERROR((1+M25)*(1-N25)-1,M25)</f>
        <v>-1.9670211000000215E-3</v>
      </c>
      <c r="P25" s="32">
        <v>5.0000000000000001E-4</v>
      </c>
    </row>
    <row r="26" spans="1:16">
      <c r="A26" s="3" t="s">
        <v>545</v>
      </c>
      <c r="B26" s="5" t="s">
        <v>557</v>
      </c>
      <c r="C26" s="7" t="s">
        <v>1157</v>
      </c>
      <c r="D26" s="5" t="s">
        <v>1706</v>
      </c>
      <c r="E26" s="2" t="s">
        <v>1164</v>
      </c>
      <c r="F26" s="8" t="s">
        <v>1707</v>
      </c>
      <c r="G26" s="9">
        <v>2</v>
      </c>
      <c r="H26" s="19">
        <v>1</v>
      </c>
      <c r="I26" s="38"/>
      <c r="J26" s="21">
        <v>38694</v>
      </c>
      <c r="K26" s="24">
        <f t="shared" si="0"/>
        <v>3.0330700000000001E-3</v>
      </c>
      <c r="L26" s="18">
        <v>5.0000000000000001E-4</v>
      </c>
      <c r="M26" s="24">
        <v>2.5330700000000001E-3</v>
      </c>
      <c r="N26" s="18">
        <v>5.0000000000000001E-3</v>
      </c>
      <c r="O26" s="24">
        <f t="shared" si="1"/>
        <v>-2.4795953500000856E-3</v>
      </c>
      <c r="P26" s="32">
        <v>0</v>
      </c>
    </row>
    <row r="27" spans="1:16">
      <c r="A27" s="3" t="s">
        <v>87</v>
      </c>
      <c r="B27" s="5" t="s">
        <v>88</v>
      </c>
      <c r="C27" s="7" t="s">
        <v>1157</v>
      </c>
      <c r="D27" s="5" t="s">
        <v>1704</v>
      </c>
      <c r="E27" s="2" t="s">
        <v>1164</v>
      </c>
      <c r="F27" s="8" t="s">
        <v>1705</v>
      </c>
      <c r="G27" s="9">
        <v>2</v>
      </c>
      <c r="H27" s="19">
        <v>1</v>
      </c>
      <c r="I27" s="38"/>
      <c r="J27" s="21">
        <v>32534</v>
      </c>
      <c r="K27" s="24">
        <f t="shared" si="0"/>
        <v>2.9973059999999996E-2</v>
      </c>
      <c r="L27" s="18">
        <v>9.4999999999999998E-3</v>
      </c>
      <c r="M27" s="24">
        <v>2.0473059999999998E-2</v>
      </c>
      <c r="N27" s="18">
        <v>5.0000000000000001E-3</v>
      </c>
      <c r="O27" s="24">
        <f t="shared" si="1"/>
        <v>1.5370694700000076E-2</v>
      </c>
      <c r="P27" s="32">
        <v>4.0000000000000001E-3</v>
      </c>
    </row>
    <row r="28" spans="1:16">
      <c r="A28" s="3" t="s">
        <v>89</v>
      </c>
      <c r="B28" s="5" t="s">
        <v>90</v>
      </c>
      <c r="C28" s="7" t="s">
        <v>1157</v>
      </c>
      <c r="D28" s="5" t="s">
        <v>1696</v>
      </c>
      <c r="E28" s="2" t="s">
        <v>1164</v>
      </c>
      <c r="F28" s="8" t="s">
        <v>1697</v>
      </c>
      <c r="G28" s="9">
        <v>2</v>
      </c>
      <c r="H28" s="19">
        <v>0.7</v>
      </c>
      <c r="I28" s="38" t="s">
        <v>2446</v>
      </c>
      <c r="J28" s="21">
        <v>33088</v>
      </c>
      <c r="K28" s="24">
        <f t="shared" si="0"/>
        <v>-9.365399999999996E-4</v>
      </c>
      <c r="L28" s="18">
        <v>4.0000000000000001E-3</v>
      </c>
      <c r="M28" s="24">
        <v>-4.9365399999999997E-3</v>
      </c>
      <c r="N28" s="18">
        <v>5.0000000000000001E-3</v>
      </c>
      <c r="O28" s="24">
        <f t="shared" si="1"/>
        <v>-9.9118572999999932E-3</v>
      </c>
      <c r="P28" s="32">
        <v>1.7000000000000001E-3</v>
      </c>
    </row>
    <row r="29" spans="1:16">
      <c r="A29" s="3" t="s">
        <v>526</v>
      </c>
      <c r="B29" s="5" t="s">
        <v>1440</v>
      </c>
      <c r="C29" s="7" t="s">
        <v>1158</v>
      </c>
      <c r="D29" s="5" t="s">
        <v>1671</v>
      </c>
      <c r="E29" s="2" t="s">
        <v>1164</v>
      </c>
      <c r="F29" s="8" t="s">
        <v>1672</v>
      </c>
      <c r="G29" s="9">
        <v>2</v>
      </c>
      <c r="H29" s="19">
        <v>0.9</v>
      </c>
      <c r="I29" s="38"/>
      <c r="J29" s="21">
        <v>38170</v>
      </c>
      <c r="K29" s="24">
        <f t="shared" si="0"/>
        <v>8.3544199999999996E-3</v>
      </c>
      <c r="L29" s="18">
        <v>1.6000000000000001E-3</v>
      </c>
      <c r="M29" s="24">
        <v>6.7544199999999997E-3</v>
      </c>
      <c r="N29" s="18">
        <v>5.0000000000000001E-3</v>
      </c>
      <c r="O29" s="24">
        <f t="shared" si="1"/>
        <v>1.7206479000000385E-3</v>
      </c>
      <c r="P29" s="32">
        <v>0</v>
      </c>
    </row>
    <row r="30" spans="1:16">
      <c r="A30" s="3" t="s">
        <v>45</v>
      </c>
      <c r="B30" s="5" t="s">
        <v>2202</v>
      </c>
      <c r="C30" s="7" t="s">
        <v>1158</v>
      </c>
      <c r="D30" s="5" t="s">
        <v>1662</v>
      </c>
      <c r="E30" s="2" t="s">
        <v>1164</v>
      </c>
      <c r="F30" s="8" t="s">
        <v>1663</v>
      </c>
      <c r="G30" s="9">
        <v>2</v>
      </c>
      <c r="H30" s="19">
        <v>0.435</v>
      </c>
      <c r="I30" s="38"/>
      <c r="J30" s="21">
        <v>33381</v>
      </c>
      <c r="K30" s="24">
        <f t="shared" si="0"/>
        <v>9.2461100000000001E-3</v>
      </c>
      <c r="L30" s="18">
        <v>2E-3</v>
      </c>
      <c r="M30" s="24">
        <v>7.2461100000000001E-3</v>
      </c>
      <c r="N30" s="18">
        <v>5.0000000000000001E-3</v>
      </c>
      <c r="O30" s="24">
        <f t="shared" si="1"/>
        <v>2.2098794500000629E-3</v>
      </c>
      <c r="P30" s="32">
        <v>0</v>
      </c>
    </row>
    <row r="31" spans="1:16">
      <c r="A31" s="3" t="s">
        <v>91</v>
      </c>
      <c r="B31" s="5" t="s">
        <v>992</v>
      </c>
      <c r="C31" s="7" t="s">
        <v>1157</v>
      </c>
      <c r="D31" s="5" t="s">
        <v>1646</v>
      </c>
      <c r="E31" s="2" t="s">
        <v>1164</v>
      </c>
      <c r="F31" s="8" t="s">
        <v>1647</v>
      </c>
      <c r="G31" s="9">
        <v>2</v>
      </c>
      <c r="H31" s="19">
        <v>0.5</v>
      </c>
      <c r="I31" s="38"/>
      <c r="J31" s="21">
        <v>32696</v>
      </c>
      <c r="K31" s="24">
        <f t="shared" si="0"/>
        <v>1.5988200000000004E-3</v>
      </c>
      <c r="L31" s="18">
        <v>5.0000000000000001E-3</v>
      </c>
      <c r="M31" s="24">
        <v>-3.4011799999999997E-3</v>
      </c>
      <c r="N31" s="18">
        <v>5.0000000000000001E-3</v>
      </c>
      <c r="O31" s="24">
        <f t="shared" si="1"/>
        <v>-8.3841741000000303E-3</v>
      </c>
      <c r="P31" s="32">
        <v>2E-3</v>
      </c>
    </row>
    <row r="32" spans="1:16">
      <c r="A32" s="3" t="s">
        <v>93</v>
      </c>
      <c r="B32" s="5" t="s">
        <v>1189</v>
      </c>
      <c r="C32" s="7" t="s">
        <v>1158</v>
      </c>
      <c r="D32" s="5" t="s">
        <v>1628</v>
      </c>
      <c r="E32" s="2" t="s">
        <v>1164</v>
      </c>
      <c r="F32" s="8" t="s">
        <v>1629</v>
      </c>
      <c r="G32" s="9">
        <v>2</v>
      </c>
      <c r="H32" s="19">
        <v>0.5</v>
      </c>
      <c r="I32" s="38"/>
      <c r="J32" s="21">
        <v>39805</v>
      </c>
      <c r="K32" s="24">
        <f t="shared" si="0"/>
        <v>4.3613499999999999E-3</v>
      </c>
      <c r="L32" s="18">
        <v>5.1999999999999998E-3</v>
      </c>
      <c r="M32" s="24">
        <v>-8.3864999999999992E-4</v>
      </c>
      <c r="N32" s="18">
        <v>5.0000000000000001E-3</v>
      </c>
      <c r="O32" s="24">
        <f t="shared" si="1"/>
        <v>-5.8344567500000499E-3</v>
      </c>
      <c r="P32" s="32">
        <v>2.5000000000000001E-3</v>
      </c>
    </row>
    <row r="33" spans="1:16">
      <c r="A33" s="3" t="s">
        <v>94</v>
      </c>
      <c r="B33" s="5" t="s">
        <v>716</v>
      </c>
      <c r="C33" s="7" t="s">
        <v>1157</v>
      </c>
      <c r="D33" s="5" t="s">
        <v>1702</v>
      </c>
      <c r="E33" s="2" t="s">
        <v>1164</v>
      </c>
      <c r="F33" s="8" t="s">
        <v>1703</v>
      </c>
      <c r="G33" s="9">
        <v>2</v>
      </c>
      <c r="H33" s="19">
        <v>0.38</v>
      </c>
      <c r="I33" s="38"/>
      <c r="J33" s="21">
        <v>32619</v>
      </c>
      <c r="K33" s="24">
        <f t="shared" si="0"/>
        <v>-6.6032100000000017E-3</v>
      </c>
      <c r="L33" s="18">
        <v>3.8E-3</v>
      </c>
      <c r="M33" s="24">
        <v>-1.0403210000000001E-2</v>
      </c>
      <c r="N33" s="18">
        <v>5.0000000000000001E-3</v>
      </c>
      <c r="O33" s="24">
        <f t="shared" si="1"/>
        <v>-1.5351193949999953E-2</v>
      </c>
      <c r="P33" s="32">
        <v>1.8500000000000001E-3</v>
      </c>
    </row>
    <row r="34" spans="1:16">
      <c r="A34" s="3" t="s">
        <v>1248</v>
      </c>
      <c r="B34" s="5" t="s">
        <v>1249</v>
      </c>
      <c r="C34" s="7" t="s">
        <v>1158</v>
      </c>
      <c r="D34" s="5" t="s">
        <v>1739</v>
      </c>
      <c r="E34" s="2" t="s">
        <v>1164</v>
      </c>
      <c r="F34" s="8" t="s">
        <v>1740</v>
      </c>
      <c r="G34" s="9">
        <v>2</v>
      </c>
      <c r="H34" s="19">
        <v>1</v>
      </c>
      <c r="I34" s="38"/>
      <c r="J34" s="21">
        <v>44075</v>
      </c>
      <c r="K34" s="24">
        <f t="shared" si="0"/>
        <v>2.059132E-2</v>
      </c>
      <c r="L34" s="18">
        <v>0.01</v>
      </c>
      <c r="M34" s="24">
        <v>1.059132E-2</v>
      </c>
      <c r="N34" s="18">
        <v>5.0000000000000001E-3</v>
      </c>
      <c r="O34" s="24">
        <f t="shared" si="1"/>
        <v>5.5383634000001347E-3</v>
      </c>
      <c r="P34" s="32">
        <v>5.0000000000000001E-3</v>
      </c>
    </row>
    <row r="35" spans="1:16">
      <c r="A35" s="37" t="s">
        <v>1906</v>
      </c>
      <c r="I35" s="38"/>
      <c r="J35" s="21"/>
      <c r="O35" s="24"/>
      <c r="P35" s="32"/>
    </row>
    <row r="36" spans="1:16">
      <c r="A36" s="3" t="s">
        <v>1082</v>
      </c>
      <c r="B36" s="5" t="s">
        <v>1083</v>
      </c>
      <c r="C36" s="7" t="s">
        <v>1158</v>
      </c>
      <c r="D36" s="5" t="s">
        <v>1165</v>
      </c>
      <c r="E36" s="2" t="s">
        <v>1164</v>
      </c>
      <c r="F36" s="8" t="s">
        <v>1159</v>
      </c>
      <c r="G36" s="9">
        <v>3</v>
      </c>
      <c r="H36" s="19">
        <v>0.8</v>
      </c>
      <c r="I36" s="38"/>
      <c r="J36" s="21">
        <v>40718</v>
      </c>
      <c r="K36" s="24">
        <f t="shared" ref="K36:K41" si="2">+IFERROR(L36+M36,M36)</f>
        <v>4.4784280000000003E-2</v>
      </c>
      <c r="L36" s="18">
        <v>1.0500000000000001E-2</v>
      </c>
      <c r="M36" s="24">
        <v>3.428428E-2</v>
      </c>
      <c r="N36" s="18">
        <v>5.0000000000000001E-3</v>
      </c>
      <c r="O36" s="24">
        <f t="shared" ref="O36:O41" si="3">IFERROR((1+M36)*(1-N36)-1,M36)</f>
        <v>2.9112858600000013E-2</v>
      </c>
      <c r="P36" s="32">
        <v>6.5000000000000006E-3</v>
      </c>
    </row>
    <row r="37" spans="1:16">
      <c r="A37" s="3" t="s">
        <v>639</v>
      </c>
      <c r="B37" s="5" t="s">
        <v>1051</v>
      </c>
      <c r="C37" s="7" t="s">
        <v>1158</v>
      </c>
      <c r="D37" s="5" t="s">
        <v>1692</v>
      </c>
      <c r="E37" s="2" t="s">
        <v>1164</v>
      </c>
      <c r="F37" s="8" t="s">
        <v>1693</v>
      </c>
      <c r="G37" s="9">
        <v>3</v>
      </c>
      <c r="H37" s="19">
        <v>1</v>
      </c>
      <c r="I37" s="38" t="s">
        <v>2446</v>
      </c>
      <c r="J37" s="21">
        <v>39552</v>
      </c>
      <c r="K37" s="24">
        <f t="shared" si="2"/>
        <v>1.0969969999999999E-2</v>
      </c>
      <c r="L37" s="18">
        <v>1.2199999999999999E-2</v>
      </c>
      <c r="M37" s="24">
        <v>-1.23003E-3</v>
      </c>
      <c r="N37" s="18">
        <v>5.0000000000000001E-3</v>
      </c>
      <c r="O37" s="24">
        <f t="shared" si="3"/>
        <v>-6.223879849999947E-3</v>
      </c>
      <c r="P37" s="32">
        <v>3.4999999999999996E-3</v>
      </c>
    </row>
    <row r="38" spans="1:16">
      <c r="A38" s="3" t="s">
        <v>37</v>
      </c>
      <c r="B38" s="5" t="s">
        <v>2331</v>
      </c>
      <c r="C38" s="7" t="s">
        <v>1157</v>
      </c>
      <c r="D38" s="5" t="s">
        <v>1640</v>
      </c>
      <c r="E38" s="2" t="s">
        <v>1164</v>
      </c>
      <c r="F38" s="8" t="s">
        <v>1641</v>
      </c>
      <c r="G38" s="9">
        <v>3</v>
      </c>
      <c r="H38" s="19">
        <v>0.7</v>
      </c>
      <c r="I38" s="38"/>
      <c r="J38" s="21">
        <v>32696</v>
      </c>
      <c r="K38" s="24">
        <f t="shared" si="2"/>
        <v>3.9223760000000003E-2</v>
      </c>
      <c r="L38" s="18">
        <v>1.01E-2</v>
      </c>
      <c r="M38" s="24">
        <v>2.9123760000000002E-2</v>
      </c>
      <c r="N38" s="18">
        <v>5.0000000000000001E-3</v>
      </c>
      <c r="O38" s="24">
        <f t="shared" si="3"/>
        <v>2.3978141199999969E-2</v>
      </c>
      <c r="P38" s="32">
        <v>0</v>
      </c>
    </row>
    <row r="39" spans="1:16">
      <c r="A39" s="3" t="s">
        <v>101</v>
      </c>
      <c r="B39" s="5" t="s">
        <v>1391</v>
      </c>
      <c r="C39" s="7" t="s">
        <v>1158</v>
      </c>
      <c r="D39" s="5" t="s">
        <v>1617</v>
      </c>
      <c r="E39" s="2" t="s">
        <v>1164</v>
      </c>
      <c r="F39" s="8" t="s">
        <v>1618</v>
      </c>
      <c r="G39" s="9">
        <v>3</v>
      </c>
      <c r="H39" s="19">
        <v>0.4</v>
      </c>
      <c r="I39" s="38"/>
      <c r="J39" s="21">
        <v>37862</v>
      </c>
      <c r="K39" s="24">
        <f t="shared" si="2"/>
        <v>8.4344580000000002E-2</v>
      </c>
      <c r="L39" s="18">
        <v>1.6500000000000001E-2</v>
      </c>
      <c r="M39" s="24">
        <v>6.7844580000000002E-2</v>
      </c>
      <c r="N39" s="18">
        <v>5.0000000000000001E-3</v>
      </c>
      <c r="O39" s="24">
        <f t="shared" si="3"/>
        <v>6.2505357100000047E-2</v>
      </c>
      <c r="P39" s="32">
        <v>1.15E-2</v>
      </c>
    </row>
    <row r="40" spans="1:16">
      <c r="A40" s="3" t="s">
        <v>918</v>
      </c>
      <c r="B40" s="5" t="s">
        <v>1414</v>
      </c>
      <c r="C40" s="7" t="s">
        <v>1157</v>
      </c>
      <c r="D40" s="5" t="s">
        <v>1669</v>
      </c>
      <c r="E40" s="2" t="s">
        <v>1164</v>
      </c>
      <c r="F40" s="8" t="s">
        <v>1670</v>
      </c>
      <c r="G40" s="9">
        <v>3</v>
      </c>
      <c r="H40" s="19">
        <v>1</v>
      </c>
      <c r="I40" s="38" t="s">
        <v>2446</v>
      </c>
      <c r="J40" s="21">
        <v>38058</v>
      </c>
      <c r="K40" s="24">
        <f t="shared" si="2"/>
        <v>3.9667809999999998E-2</v>
      </c>
      <c r="L40" s="18">
        <v>8.5000000000000006E-3</v>
      </c>
      <c r="M40" s="24">
        <v>3.1167810000000001E-2</v>
      </c>
      <c r="N40" s="18">
        <v>5.0000000000000001E-3</v>
      </c>
      <c r="O40" s="24">
        <f t="shared" si="3"/>
        <v>2.6011970949999963E-2</v>
      </c>
      <c r="P40" s="32">
        <v>4.0000000000000001E-3</v>
      </c>
    </row>
    <row r="41" spans="1:16">
      <c r="A41" s="3" t="s">
        <v>11</v>
      </c>
      <c r="B41" s="5" t="s">
        <v>2297</v>
      </c>
      <c r="C41" s="7" t="s">
        <v>1157</v>
      </c>
      <c r="D41" s="5" t="s">
        <v>1756</v>
      </c>
      <c r="E41" s="2" t="s">
        <v>1164</v>
      </c>
      <c r="F41" s="8" t="s">
        <v>1757</v>
      </c>
      <c r="G41" s="9">
        <v>3</v>
      </c>
      <c r="H41" s="19">
        <v>1.2</v>
      </c>
      <c r="I41" s="38"/>
      <c r="J41" s="21">
        <v>40648</v>
      </c>
      <c r="K41" s="24">
        <f t="shared" si="2"/>
        <v>6.3290299999999994E-2</v>
      </c>
      <c r="L41" s="18">
        <v>1.34E-2</v>
      </c>
      <c r="M41" s="24">
        <v>4.9890299999999999E-2</v>
      </c>
      <c r="N41" s="18">
        <v>5.0000000000000001E-3</v>
      </c>
      <c r="O41" s="24">
        <f t="shared" si="3"/>
        <v>4.464084849999983E-2</v>
      </c>
      <c r="P41" s="32">
        <v>6.0000000000000001E-3</v>
      </c>
    </row>
    <row r="42" spans="1:16">
      <c r="A42" s="37" t="s">
        <v>2321</v>
      </c>
      <c r="I42" s="38"/>
      <c r="J42" s="21"/>
      <c r="O42" s="24"/>
      <c r="P42" s="32"/>
    </row>
    <row r="43" spans="1:16">
      <c r="A43" s="3" t="s">
        <v>2001</v>
      </c>
      <c r="B43" s="5" t="s">
        <v>2002</v>
      </c>
      <c r="C43" s="7" t="s">
        <v>1157</v>
      </c>
      <c r="D43" s="5" t="s">
        <v>1704</v>
      </c>
      <c r="E43" s="2" t="s">
        <v>1164</v>
      </c>
      <c r="F43" s="8" t="s">
        <v>1705</v>
      </c>
      <c r="G43" s="9">
        <v>3</v>
      </c>
      <c r="H43" s="19">
        <v>0.95</v>
      </c>
      <c r="I43" s="38"/>
      <c r="J43" s="21">
        <v>44134</v>
      </c>
      <c r="K43" s="24" t="str">
        <f t="shared" ref="K43:K49" si="4">+IFERROR(L43+M43,M43)</f>
        <v>Création 2020</v>
      </c>
      <c r="L43" s="18">
        <v>9.4999999999999998E-3</v>
      </c>
      <c r="M43" s="24" t="s">
        <v>2474</v>
      </c>
      <c r="N43" s="18">
        <v>5.0000000000000001E-3</v>
      </c>
      <c r="O43" s="24" t="str">
        <f t="shared" ref="O43:O49" si="5">IFERROR((1+M43)*(1-N43)-1,M43)</f>
        <v>Création 2020</v>
      </c>
      <c r="P43" s="32">
        <v>4.5000000000000005E-3</v>
      </c>
    </row>
    <row r="44" spans="1:16">
      <c r="A44" s="3" t="s">
        <v>1146</v>
      </c>
      <c r="B44" s="5" t="s">
        <v>2086</v>
      </c>
      <c r="C44" s="7" t="s">
        <v>1158</v>
      </c>
      <c r="D44" s="5" t="s">
        <v>1660</v>
      </c>
      <c r="E44" s="2" t="s">
        <v>1164</v>
      </c>
      <c r="F44" s="8" t="s">
        <v>1661</v>
      </c>
      <c r="G44" s="9">
        <v>3</v>
      </c>
      <c r="H44" s="19">
        <v>1.111</v>
      </c>
      <c r="I44" s="38"/>
      <c r="J44" s="21">
        <v>43860</v>
      </c>
      <c r="K44" s="24" t="str">
        <f t="shared" si="4"/>
        <v>Création 2020</v>
      </c>
      <c r="L44" s="18">
        <v>1.5800000000000002E-2</v>
      </c>
      <c r="M44" s="24" t="s">
        <v>2474</v>
      </c>
      <c r="N44" s="18">
        <v>5.0000000000000001E-3</v>
      </c>
      <c r="O44" s="24" t="str">
        <f t="shared" si="5"/>
        <v>Création 2020</v>
      </c>
      <c r="P44" s="32">
        <v>6.2500000000000003E-3</v>
      </c>
    </row>
    <row r="45" spans="1:16">
      <c r="A45" s="3" t="s">
        <v>515</v>
      </c>
      <c r="B45" s="5" t="s">
        <v>1037</v>
      </c>
      <c r="C45" s="7" t="s">
        <v>1157</v>
      </c>
      <c r="D45" s="5" t="s">
        <v>1758</v>
      </c>
      <c r="E45" s="2" t="s">
        <v>1164</v>
      </c>
      <c r="F45" s="8" t="s">
        <v>2242</v>
      </c>
      <c r="G45" s="9">
        <v>4</v>
      </c>
      <c r="H45" s="19">
        <v>1.2</v>
      </c>
      <c r="I45" s="38" t="s">
        <v>2446</v>
      </c>
      <c r="J45" s="21">
        <v>40088</v>
      </c>
      <c r="K45" s="24">
        <f t="shared" si="4"/>
        <v>-1.6700960000000001E-2</v>
      </c>
      <c r="L45" s="18">
        <v>1.2500000000000001E-2</v>
      </c>
      <c r="M45" s="24">
        <v>-2.9200960000000001E-2</v>
      </c>
      <c r="N45" s="18">
        <v>5.0000000000000001E-3</v>
      </c>
      <c r="O45" s="24">
        <f t="shared" si="5"/>
        <v>-3.4054955200000014E-2</v>
      </c>
      <c r="P45" s="32">
        <v>4.7499999999999999E-3</v>
      </c>
    </row>
    <row r="46" spans="1:16">
      <c r="A46" s="3" t="s">
        <v>887</v>
      </c>
      <c r="B46" s="5" t="s">
        <v>904</v>
      </c>
      <c r="C46" s="7" t="s">
        <v>1157</v>
      </c>
      <c r="D46" s="5" t="s">
        <v>1745</v>
      </c>
      <c r="E46" s="2" t="s">
        <v>1164</v>
      </c>
      <c r="F46" s="8" t="s">
        <v>1746</v>
      </c>
      <c r="G46" s="9">
        <v>4</v>
      </c>
      <c r="H46" s="19">
        <v>1</v>
      </c>
      <c r="I46" s="38"/>
      <c r="J46" s="21">
        <v>43299</v>
      </c>
      <c r="K46" s="24">
        <f t="shared" si="4"/>
        <v>-8.5167900000000015E-3</v>
      </c>
      <c r="L46" s="18">
        <v>0.01</v>
      </c>
      <c r="M46" s="24">
        <v>-1.8516790000000002E-2</v>
      </c>
      <c r="N46" s="18">
        <v>5.0000000000000001E-3</v>
      </c>
      <c r="O46" s="24">
        <f t="shared" si="5"/>
        <v>-2.3424206049999952E-2</v>
      </c>
      <c r="P46" s="32">
        <v>6.9999999999999993E-3</v>
      </c>
    </row>
    <row r="47" spans="1:16">
      <c r="A47" s="3" t="s">
        <v>1561</v>
      </c>
      <c r="B47" s="5" t="s">
        <v>1562</v>
      </c>
      <c r="C47" s="7" t="s">
        <v>1158</v>
      </c>
      <c r="D47" s="5" t="s">
        <v>1745</v>
      </c>
      <c r="E47" s="2" t="s">
        <v>1164</v>
      </c>
      <c r="F47" s="8" t="s">
        <v>1746</v>
      </c>
      <c r="G47" s="9">
        <v>4</v>
      </c>
      <c r="H47" s="19">
        <v>1.5</v>
      </c>
      <c r="I47" s="38"/>
      <c r="J47" s="21">
        <v>44028</v>
      </c>
      <c r="K47" s="24" t="str">
        <f t="shared" si="4"/>
        <v>Création 2020</v>
      </c>
      <c r="L47" s="18">
        <v>1.3500000000000002E-2</v>
      </c>
      <c r="M47" s="24" t="s">
        <v>2474</v>
      </c>
      <c r="N47" s="18">
        <v>5.0000000000000001E-3</v>
      </c>
      <c r="O47" s="24" t="str">
        <f t="shared" si="5"/>
        <v>Création 2020</v>
      </c>
      <c r="P47" s="32">
        <v>8.0000000000000002E-3</v>
      </c>
    </row>
    <row r="48" spans="1:16">
      <c r="A48" s="3" t="s">
        <v>750</v>
      </c>
      <c r="B48" s="5" t="s">
        <v>1528</v>
      </c>
      <c r="C48" s="7" t="s">
        <v>1664</v>
      </c>
      <c r="D48" s="5" t="s">
        <v>1739</v>
      </c>
      <c r="E48" s="2" t="s">
        <v>1164</v>
      </c>
      <c r="F48" s="8" t="s">
        <v>1740</v>
      </c>
      <c r="G48" s="9">
        <v>4</v>
      </c>
      <c r="H48" s="19">
        <v>1.3</v>
      </c>
      <c r="I48" s="38" t="s">
        <v>2448</v>
      </c>
      <c r="J48" s="21">
        <v>40884</v>
      </c>
      <c r="K48" s="24">
        <f t="shared" si="4"/>
        <v>1.625561E-2</v>
      </c>
      <c r="L48" s="18">
        <v>1.3000000000000001E-2</v>
      </c>
      <c r="M48" s="24">
        <v>3.2556099999999999E-3</v>
      </c>
      <c r="N48" s="18">
        <v>5.0000000000000001E-3</v>
      </c>
      <c r="O48" s="24">
        <f t="shared" si="5"/>
        <v>-1.7606680499999694E-3</v>
      </c>
      <c r="P48" s="32">
        <v>6.5000000000000006E-3</v>
      </c>
    </row>
    <row r="49" spans="1:16">
      <c r="A49" s="3" t="s">
        <v>2154</v>
      </c>
      <c r="B49" s="5" t="s">
        <v>2155</v>
      </c>
      <c r="C49" s="7" t="s">
        <v>1157</v>
      </c>
      <c r="D49" s="5" t="s">
        <v>1739</v>
      </c>
      <c r="E49" s="2" t="s">
        <v>1164</v>
      </c>
      <c r="F49" s="8" t="s">
        <v>1740</v>
      </c>
      <c r="G49" s="9">
        <v>4</v>
      </c>
      <c r="H49" s="19">
        <v>1.3</v>
      </c>
      <c r="I49" s="38"/>
      <c r="J49" s="21">
        <v>43980</v>
      </c>
      <c r="K49" s="24" t="str">
        <f t="shared" si="4"/>
        <v>Création 2020</v>
      </c>
      <c r="L49" s="18">
        <v>1.3000000000000001E-2</v>
      </c>
      <c r="M49" s="24" t="s">
        <v>2474</v>
      </c>
      <c r="N49" s="18">
        <v>5.0000000000000001E-3</v>
      </c>
      <c r="O49" s="24" t="str">
        <f t="shared" si="5"/>
        <v>Création 2020</v>
      </c>
      <c r="P49" s="32">
        <v>6.5000000000000006E-3</v>
      </c>
    </row>
    <row r="50" spans="1:16">
      <c r="A50" s="37" t="s">
        <v>1907</v>
      </c>
      <c r="I50" s="38"/>
      <c r="J50" s="21"/>
      <c r="O50" s="24"/>
      <c r="P50" s="32"/>
    </row>
    <row r="51" spans="1:16">
      <c r="A51" s="3" t="s">
        <v>546</v>
      </c>
      <c r="B51" s="5" t="s">
        <v>1463</v>
      </c>
      <c r="C51" s="7" t="s">
        <v>1157</v>
      </c>
      <c r="D51" s="5" t="s">
        <v>1712</v>
      </c>
      <c r="E51" s="2" t="s">
        <v>1164</v>
      </c>
      <c r="F51" s="8" t="s">
        <v>1713</v>
      </c>
      <c r="G51" s="9">
        <v>4</v>
      </c>
      <c r="H51" s="19">
        <v>1</v>
      </c>
      <c r="I51" s="38"/>
      <c r="J51" s="21">
        <v>39171</v>
      </c>
      <c r="K51" s="24">
        <f t="shared" ref="K51:K56" si="6">+IFERROR(L51+M51,M51)</f>
        <v>2.5464279999999999E-2</v>
      </c>
      <c r="L51" s="18">
        <v>1.23E-2</v>
      </c>
      <c r="M51" s="24">
        <v>1.3164279999999999E-2</v>
      </c>
      <c r="N51" s="18">
        <v>5.0000000000000001E-3</v>
      </c>
      <c r="O51" s="24">
        <f t="shared" ref="O51:O56" si="7">IFERROR((1+M51)*(1-N51)-1,M51)</f>
        <v>8.0984585999999137E-3</v>
      </c>
      <c r="P51" s="32">
        <v>2.5000000000000001E-3</v>
      </c>
    </row>
    <row r="52" spans="1:16">
      <c r="A52" s="3" t="s">
        <v>120</v>
      </c>
      <c r="B52" s="5" t="s">
        <v>1460</v>
      </c>
      <c r="C52" s="7" t="s">
        <v>1158</v>
      </c>
      <c r="D52" s="5" t="s">
        <v>1712</v>
      </c>
      <c r="E52" s="2" t="s">
        <v>1164</v>
      </c>
      <c r="F52" s="8" t="s">
        <v>1713</v>
      </c>
      <c r="G52" s="9">
        <v>4</v>
      </c>
      <c r="H52" s="19">
        <v>1.5</v>
      </c>
      <c r="I52" s="38"/>
      <c r="J52" s="21">
        <v>39500</v>
      </c>
      <c r="K52" s="24">
        <f t="shared" si="6"/>
        <v>5.779215E-2</v>
      </c>
      <c r="L52" s="18">
        <v>1.9699999999999999E-2</v>
      </c>
      <c r="M52" s="24">
        <v>3.8092149999999998E-2</v>
      </c>
      <c r="N52" s="18">
        <v>5.0000000000000001E-3</v>
      </c>
      <c r="O52" s="24">
        <f t="shared" si="7"/>
        <v>3.2901689250000032E-2</v>
      </c>
      <c r="P52" s="32">
        <v>9.7999999999999997E-3</v>
      </c>
    </row>
    <row r="53" spans="1:16">
      <c r="A53" s="3" t="s">
        <v>1023</v>
      </c>
      <c r="B53" s="5" t="s">
        <v>1972</v>
      </c>
      <c r="C53" s="7" t="s">
        <v>1157</v>
      </c>
      <c r="D53" s="5" t="s">
        <v>1844</v>
      </c>
      <c r="E53" s="2" t="s">
        <v>1164</v>
      </c>
      <c r="F53" s="8" t="s">
        <v>1845</v>
      </c>
      <c r="G53" s="9">
        <v>3</v>
      </c>
      <c r="H53" s="19">
        <v>1.5</v>
      </c>
      <c r="I53" s="38"/>
      <c r="J53" s="21">
        <v>43479</v>
      </c>
      <c r="K53" s="24">
        <f t="shared" si="6"/>
        <v>3.3849859999999996E-2</v>
      </c>
      <c r="L53" s="18">
        <v>1.6299999999999999E-2</v>
      </c>
      <c r="M53" s="24">
        <v>1.754986E-2</v>
      </c>
      <c r="N53" s="18">
        <v>5.0000000000000001E-3</v>
      </c>
      <c r="O53" s="24">
        <f t="shared" si="7"/>
        <v>1.2462110699999807E-2</v>
      </c>
      <c r="P53" s="32">
        <v>6.0000000000000001E-3</v>
      </c>
    </row>
    <row r="54" spans="1:16">
      <c r="A54" s="3" t="s">
        <v>883</v>
      </c>
      <c r="B54" s="5" t="s">
        <v>2036</v>
      </c>
      <c r="C54" s="7" t="s">
        <v>1157</v>
      </c>
      <c r="D54" s="5" t="s">
        <v>1811</v>
      </c>
      <c r="E54" s="2" t="s">
        <v>1164</v>
      </c>
      <c r="F54" s="8" t="s">
        <v>1812</v>
      </c>
      <c r="G54" s="9">
        <v>4</v>
      </c>
      <c r="H54" s="19">
        <v>1.5</v>
      </c>
      <c r="I54" s="38"/>
      <c r="J54" s="21">
        <v>42886</v>
      </c>
      <c r="K54" s="24">
        <f t="shared" si="6"/>
        <v>2.6182240000000002E-2</v>
      </c>
      <c r="L54" s="18">
        <v>1.4999999999999999E-2</v>
      </c>
      <c r="M54" s="24">
        <v>1.1182240000000001E-2</v>
      </c>
      <c r="N54" s="18">
        <v>5.0000000000000001E-3</v>
      </c>
      <c r="O54" s="24">
        <f t="shared" si="7"/>
        <v>6.1263287999999694E-3</v>
      </c>
      <c r="P54" s="32">
        <v>7.4999999999999997E-3</v>
      </c>
    </row>
    <row r="55" spans="1:16">
      <c r="A55" s="3" t="s">
        <v>730</v>
      </c>
      <c r="B55" s="5" t="s">
        <v>737</v>
      </c>
      <c r="C55" s="7" t="s">
        <v>1158</v>
      </c>
      <c r="D55" s="5" t="s">
        <v>1665</v>
      </c>
      <c r="E55" s="2" t="s">
        <v>1164</v>
      </c>
      <c r="F55" s="8" t="s">
        <v>1666</v>
      </c>
      <c r="G55" s="9">
        <v>3</v>
      </c>
      <c r="H55" s="19">
        <v>1</v>
      </c>
      <c r="I55" s="38"/>
      <c r="J55" s="21">
        <v>39282</v>
      </c>
      <c r="K55" s="24">
        <f t="shared" si="6"/>
        <v>1.0858649999999999E-2</v>
      </c>
      <c r="L55" s="18">
        <v>1.4499999999999999E-2</v>
      </c>
      <c r="M55" s="24">
        <v>-3.6413499999999998E-3</v>
      </c>
      <c r="N55" s="18">
        <v>5.0000000000000001E-3</v>
      </c>
      <c r="O55" s="24">
        <f t="shared" si="7"/>
        <v>-8.6231432500000205E-3</v>
      </c>
      <c r="P55" s="32">
        <v>6.2500000000000003E-3</v>
      </c>
    </row>
    <row r="56" spans="1:16">
      <c r="A56" s="3" t="s">
        <v>121</v>
      </c>
      <c r="B56" s="5" t="s">
        <v>1360</v>
      </c>
      <c r="C56" s="7" t="s">
        <v>1157</v>
      </c>
      <c r="D56" s="5" t="s">
        <v>1610</v>
      </c>
      <c r="E56" s="2" t="s">
        <v>1525</v>
      </c>
      <c r="F56" s="8" t="s">
        <v>2243</v>
      </c>
      <c r="G56" s="9">
        <v>4</v>
      </c>
      <c r="H56" s="19">
        <v>1.05</v>
      </c>
      <c r="I56" s="38"/>
      <c r="J56" s="21">
        <v>41050</v>
      </c>
      <c r="K56" s="24">
        <f t="shared" si="6"/>
        <v>2.7979409999999996E-2</v>
      </c>
      <c r="L56" s="18">
        <v>1.38E-2</v>
      </c>
      <c r="M56" s="24">
        <v>1.4179409999999998E-2</v>
      </c>
      <c r="N56" s="18">
        <v>5.0000000000000001E-3</v>
      </c>
      <c r="O56" s="24">
        <f t="shared" si="7"/>
        <v>9.1085129499999251E-3</v>
      </c>
      <c r="P56" s="32">
        <v>0</v>
      </c>
    </row>
    <row r="57" spans="1:16">
      <c r="A57" s="37" t="s">
        <v>1908</v>
      </c>
      <c r="I57" s="38"/>
      <c r="J57" s="21"/>
      <c r="O57" s="24"/>
      <c r="P57" s="32"/>
    </row>
    <row r="58" spans="1:16">
      <c r="A58" s="3" t="s">
        <v>1088</v>
      </c>
      <c r="B58" s="5" t="s">
        <v>1988</v>
      </c>
      <c r="C58" s="7" t="s">
        <v>1158</v>
      </c>
      <c r="D58" s="5" t="s">
        <v>1704</v>
      </c>
      <c r="E58" s="2" t="s">
        <v>1164</v>
      </c>
      <c r="F58" s="8" t="s">
        <v>1705</v>
      </c>
      <c r="G58" s="9">
        <v>4</v>
      </c>
      <c r="H58" s="19">
        <v>1</v>
      </c>
      <c r="I58" s="38"/>
      <c r="J58" s="21">
        <v>42947</v>
      </c>
      <c r="K58" s="24">
        <f t="shared" ref="K58:K74" si="8">+IFERROR(L58+M58,M58)</f>
        <v>0.11583859000000001</v>
      </c>
      <c r="L58" s="18">
        <v>1.1899999999999999E-2</v>
      </c>
      <c r="M58" s="24">
        <v>0.10393859000000001</v>
      </c>
      <c r="N58" s="18">
        <v>5.0000000000000001E-3</v>
      </c>
      <c r="O58" s="24">
        <f t="shared" ref="O58:O74" si="9">IFERROR((1+M58)*(1-N58)-1,M58)</f>
        <v>9.8418897049999954E-2</v>
      </c>
      <c r="P58" s="32">
        <v>5.0000000000000001E-3</v>
      </c>
    </row>
    <row r="59" spans="1:16">
      <c r="A59" s="3" t="s">
        <v>157</v>
      </c>
      <c r="B59" s="5" t="s">
        <v>1989</v>
      </c>
      <c r="C59" s="7" t="s">
        <v>1158</v>
      </c>
      <c r="D59" s="5" t="s">
        <v>1704</v>
      </c>
      <c r="E59" s="2" t="s">
        <v>1164</v>
      </c>
      <c r="F59" s="8" t="s">
        <v>1705</v>
      </c>
      <c r="G59" s="9">
        <v>3</v>
      </c>
      <c r="H59" s="19">
        <v>1</v>
      </c>
      <c r="I59" s="38" t="s">
        <v>2446</v>
      </c>
      <c r="J59" s="21">
        <v>39430</v>
      </c>
      <c r="K59" s="24">
        <f t="shared" si="8"/>
        <v>0.10442350999999998</v>
      </c>
      <c r="L59" s="18">
        <v>1.2E-2</v>
      </c>
      <c r="M59" s="24">
        <v>9.2423509999999987E-2</v>
      </c>
      <c r="N59" s="18">
        <v>5.0000000000000001E-3</v>
      </c>
      <c r="O59" s="24">
        <f t="shared" si="9"/>
        <v>8.6961392449999897E-2</v>
      </c>
      <c r="P59" s="32">
        <v>5.0000000000000001E-3</v>
      </c>
    </row>
    <row r="60" spans="1:16">
      <c r="A60" s="3" t="s">
        <v>638</v>
      </c>
      <c r="B60" s="5" t="s">
        <v>649</v>
      </c>
      <c r="C60" s="7" t="s">
        <v>1157</v>
      </c>
      <c r="D60" s="5" t="s">
        <v>1692</v>
      </c>
      <c r="E60" s="2" t="s">
        <v>1164</v>
      </c>
      <c r="F60" s="8" t="s">
        <v>1693</v>
      </c>
      <c r="G60" s="9">
        <v>2</v>
      </c>
      <c r="H60" s="19">
        <v>0.7</v>
      </c>
      <c r="I60" s="38"/>
      <c r="J60" s="21">
        <v>40561</v>
      </c>
      <c r="K60" s="24">
        <f t="shared" si="8"/>
        <v>1.1038739999999998E-2</v>
      </c>
      <c r="L60" s="18">
        <v>7.0999999999999995E-3</v>
      </c>
      <c r="M60" s="24">
        <v>3.9387399999999996E-3</v>
      </c>
      <c r="N60" s="18">
        <v>5.0000000000000001E-3</v>
      </c>
      <c r="O60" s="24">
        <f t="shared" si="9"/>
        <v>-1.0809537000000535E-3</v>
      </c>
      <c r="P60" s="32">
        <v>2.8000000000000004E-3</v>
      </c>
    </row>
    <row r="61" spans="1:16">
      <c r="A61" s="3" t="s">
        <v>686</v>
      </c>
      <c r="B61" s="5" t="s">
        <v>1256</v>
      </c>
      <c r="C61" s="7" t="s">
        <v>1158</v>
      </c>
      <c r="D61" s="5" t="s">
        <v>1682</v>
      </c>
      <c r="E61" s="2" t="s">
        <v>1164</v>
      </c>
      <c r="F61" s="8" t="s">
        <v>1683</v>
      </c>
      <c r="G61" s="9">
        <v>3</v>
      </c>
      <c r="H61" s="19">
        <v>0.8</v>
      </c>
      <c r="I61" s="38"/>
      <c r="J61" s="21">
        <v>38351</v>
      </c>
      <c r="K61" s="24">
        <f t="shared" si="8"/>
        <v>7.074453E-2</v>
      </c>
      <c r="L61" s="18">
        <v>1.34E-2</v>
      </c>
      <c r="M61" s="24">
        <v>5.7344530000000005E-2</v>
      </c>
      <c r="N61" s="18">
        <v>5.0000000000000001E-3</v>
      </c>
      <c r="O61" s="24">
        <f t="shared" si="9"/>
        <v>5.2057807349999985E-2</v>
      </c>
      <c r="P61" s="32">
        <v>4.0000000000000001E-3</v>
      </c>
    </row>
    <row r="62" spans="1:16">
      <c r="A62" s="3" t="s">
        <v>107</v>
      </c>
      <c r="B62" s="5" t="s">
        <v>705</v>
      </c>
      <c r="C62" s="7" t="s">
        <v>1158</v>
      </c>
      <c r="D62" s="5" t="s">
        <v>1798</v>
      </c>
      <c r="E62" s="2" t="s">
        <v>1164</v>
      </c>
      <c r="F62" s="8" t="s">
        <v>1799</v>
      </c>
      <c r="G62" s="9">
        <v>4</v>
      </c>
      <c r="H62" s="19">
        <v>1.2</v>
      </c>
      <c r="I62" s="38"/>
      <c r="J62" s="21">
        <v>39812</v>
      </c>
      <c r="K62" s="24">
        <f t="shared" si="8"/>
        <v>1.9370149999999999E-2</v>
      </c>
      <c r="L62" s="18">
        <v>1.2199999999999999E-2</v>
      </c>
      <c r="M62" s="24">
        <v>7.1701499999999993E-3</v>
      </c>
      <c r="N62" s="18">
        <v>5.0000000000000001E-3</v>
      </c>
      <c r="O62" s="24">
        <f t="shared" si="9"/>
        <v>2.1342992500001934E-3</v>
      </c>
      <c r="P62" s="32">
        <v>4.7999999999999996E-3</v>
      </c>
    </row>
    <row r="63" spans="1:16">
      <c r="A63" s="3" t="s">
        <v>2084</v>
      </c>
      <c r="B63" s="5" t="s">
        <v>2085</v>
      </c>
      <c r="C63" s="7" t="s">
        <v>1157</v>
      </c>
      <c r="D63" s="5" t="s">
        <v>1798</v>
      </c>
      <c r="E63" s="2" t="s">
        <v>1164</v>
      </c>
      <c r="F63" s="8" t="s">
        <v>1799</v>
      </c>
      <c r="G63" s="9">
        <v>3</v>
      </c>
      <c r="H63" s="19">
        <v>1</v>
      </c>
      <c r="I63" s="38" t="s">
        <v>2446</v>
      </c>
      <c r="J63" s="21">
        <v>44243</v>
      </c>
      <c r="K63" s="24" t="str">
        <f t="shared" si="8"/>
        <v>Création 2021</v>
      </c>
      <c r="L63" s="18">
        <v>4.8999999999999998E-3</v>
      </c>
      <c r="M63" s="24" t="s">
        <v>2475</v>
      </c>
      <c r="N63" s="18">
        <v>5.0000000000000001E-3</v>
      </c>
      <c r="O63" s="24" t="str">
        <f t="shared" si="9"/>
        <v>Création 2021</v>
      </c>
      <c r="P63" s="32">
        <v>0</v>
      </c>
    </row>
    <row r="64" spans="1:16">
      <c r="A64" s="3" t="s">
        <v>10</v>
      </c>
      <c r="B64" s="5" t="s">
        <v>1326</v>
      </c>
      <c r="C64" s="7" t="s">
        <v>1157</v>
      </c>
      <c r="D64" s="5" t="s">
        <v>1660</v>
      </c>
      <c r="E64" s="2" t="s">
        <v>1164</v>
      </c>
      <c r="F64" s="8" t="s">
        <v>1661</v>
      </c>
      <c r="G64" s="9">
        <v>3</v>
      </c>
      <c r="H64" s="19">
        <v>1.2</v>
      </c>
      <c r="I64" s="38"/>
      <c r="J64" s="21">
        <v>39713</v>
      </c>
      <c r="K64" s="24">
        <f t="shared" si="8"/>
        <v>-8.0426399999999967E-3</v>
      </c>
      <c r="L64" s="18">
        <v>1.3500000000000002E-2</v>
      </c>
      <c r="M64" s="24">
        <v>-2.1542639999999998E-2</v>
      </c>
      <c r="N64" s="18">
        <v>5.0000000000000001E-3</v>
      </c>
      <c r="O64" s="24">
        <f t="shared" si="9"/>
        <v>-2.6434926799999925E-2</v>
      </c>
      <c r="P64" s="32">
        <v>5.7999999999999996E-3</v>
      </c>
    </row>
    <row r="65" spans="1:16">
      <c r="A65" s="3" t="s">
        <v>100</v>
      </c>
      <c r="B65" s="5" t="s">
        <v>1432</v>
      </c>
      <c r="C65" s="7" t="s">
        <v>1158</v>
      </c>
      <c r="D65" s="5" t="s">
        <v>1662</v>
      </c>
      <c r="E65" s="2" t="s">
        <v>1164</v>
      </c>
      <c r="F65" s="8" t="s">
        <v>1663</v>
      </c>
      <c r="G65" s="9">
        <v>4</v>
      </c>
      <c r="H65" s="19">
        <v>1.75</v>
      </c>
      <c r="I65" s="38"/>
      <c r="J65" s="21">
        <v>38653</v>
      </c>
      <c r="K65" s="24">
        <f t="shared" si="8"/>
        <v>0.14323520000000001</v>
      </c>
      <c r="L65" s="18">
        <v>1.67E-2</v>
      </c>
      <c r="M65" s="24">
        <v>0.12653520000000001</v>
      </c>
      <c r="N65" s="18">
        <v>5.0000000000000001E-3</v>
      </c>
      <c r="O65" s="24">
        <f t="shared" si="9"/>
        <v>0.1209025239999999</v>
      </c>
      <c r="P65" s="32">
        <v>8.575000000000001E-3</v>
      </c>
    </row>
    <row r="66" spans="1:16">
      <c r="A66" s="3" t="s">
        <v>607</v>
      </c>
      <c r="B66" s="5" t="s">
        <v>2210</v>
      </c>
      <c r="C66" s="7" t="s">
        <v>1158</v>
      </c>
      <c r="D66" s="5" t="s">
        <v>1657</v>
      </c>
      <c r="E66" s="2" t="s">
        <v>1164</v>
      </c>
      <c r="F66" s="8" t="s">
        <v>2244</v>
      </c>
      <c r="G66" s="9">
        <v>3</v>
      </c>
      <c r="H66" s="19">
        <v>0.5</v>
      </c>
      <c r="I66" s="38"/>
      <c r="J66" s="21">
        <v>40513</v>
      </c>
      <c r="K66" s="24">
        <f t="shared" si="8"/>
        <v>4.2129079999999999E-2</v>
      </c>
      <c r="L66" s="18">
        <v>1.2800000000000001E-2</v>
      </c>
      <c r="M66" s="24">
        <v>2.9329079999999997E-2</v>
      </c>
      <c r="N66" s="18">
        <v>5.0000000000000001E-3</v>
      </c>
      <c r="O66" s="24">
        <f t="shared" si="9"/>
        <v>2.4182434599999914E-2</v>
      </c>
      <c r="P66" s="32">
        <v>0</v>
      </c>
    </row>
    <row r="67" spans="1:16">
      <c r="A67" s="3" t="s">
        <v>95</v>
      </c>
      <c r="B67" s="5" t="s">
        <v>2087</v>
      </c>
      <c r="C67" s="7" t="s">
        <v>1157</v>
      </c>
      <c r="D67" s="5" t="s">
        <v>1646</v>
      </c>
      <c r="E67" s="2" t="s">
        <v>1164</v>
      </c>
      <c r="F67" s="8" t="s">
        <v>1647</v>
      </c>
      <c r="G67" s="9">
        <v>4</v>
      </c>
      <c r="H67" s="19">
        <v>0.9</v>
      </c>
      <c r="I67" s="38"/>
      <c r="J67" s="21">
        <v>33480</v>
      </c>
      <c r="K67" s="24">
        <f t="shared" si="8"/>
        <v>3.5084079999999997E-2</v>
      </c>
      <c r="L67" s="18">
        <v>1.24E-2</v>
      </c>
      <c r="M67" s="24">
        <v>2.2684079999999999E-2</v>
      </c>
      <c r="N67" s="18">
        <v>5.0000000000000001E-3</v>
      </c>
      <c r="O67" s="24">
        <f t="shared" si="9"/>
        <v>1.7570659600000038E-2</v>
      </c>
      <c r="P67" s="32">
        <v>3.5999999999999999E-3</v>
      </c>
    </row>
    <row r="68" spans="1:16">
      <c r="A68" s="3" t="s">
        <v>92</v>
      </c>
      <c r="B68" s="5" t="s">
        <v>2213</v>
      </c>
      <c r="C68" s="7" t="s">
        <v>1157</v>
      </c>
      <c r="D68" s="5" t="s">
        <v>1646</v>
      </c>
      <c r="E68" s="2" t="s">
        <v>1164</v>
      </c>
      <c r="F68" s="8" t="s">
        <v>1647</v>
      </c>
      <c r="G68" s="9">
        <v>4</v>
      </c>
      <c r="H68" s="19">
        <v>0.9</v>
      </c>
      <c r="I68" s="38"/>
      <c r="J68" s="21">
        <v>30701</v>
      </c>
      <c r="K68" s="24">
        <f t="shared" si="8"/>
        <v>3.1131880000000001E-2</v>
      </c>
      <c r="L68" s="18">
        <v>1.1000000000000001E-2</v>
      </c>
      <c r="M68" s="24">
        <v>2.0131880000000001E-2</v>
      </c>
      <c r="N68" s="18">
        <v>5.0000000000000001E-3</v>
      </c>
      <c r="O68" s="24">
        <f t="shared" si="9"/>
        <v>1.5031220600000061E-2</v>
      </c>
      <c r="P68" s="32">
        <v>3.5999999999999999E-3</v>
      </c>
    </row>
    <row r="69" spans="1:16">
      <c r="A69" s="3" t="s">
        <v>1168</v>
      </c>
      <c r="B69" s="5" t="s">
        <v>2098</v>
      </c>
      <c r="C69" s="7" t="s">
        <v>1157</v>
      </c>
      <c r="D69" s="5" t="s">
        <v>1774</v>
      </c>
      <c r="E69" s="2" t="s">
        <v>1164</v>
      </c>
      <c r="F69" s="8" t="s">
        <v>1775</v>
      </c>
      <c r="G69" s="9">
        <v>3</v>
      </c>
      <c r="H69" s="19">
        <v>1</v>
      </c>
      <c r="I69" s="38"/>
      <c r="J69" s="21">
        <v>40893</v>
      </c>
      <c r="K69" s="24">
        <f t="shared" si="8"/>
        <v>4.5248880000000005E-2</v>
      </c>
      <c r="L69" s="18">
        <v>1.0800000000000001E-2</v>
      </c>
      <c r="M69" s="24">
        <v>3.4448880000000001E-2</v>
      </c>
      <c r="N69" s="18">
        <v>5.0000000000000001E-3</v>
      </c>
      <c r="O69" s="24">
        <f t="shared" si="9"/>
        <v>2.9276635600000045E-2</v>
      </c>
      <c r="P69" s="32">
        <v>4.0000000000000001E-3</v>
      </c>
    </row>
    <row r="70" spans="1:16">
      <c r="A70" s="3" t="s">
        <v>759</v>
      </c>
      <c r="B70" s="5" t="s">
        <v>2220</v>
      </c>
      <c r="C70" s="7" t="s">
        <v>1157</v>
      </c>
      <c r="D70" s="5" t="s">
        <v>1768</v>
      </c>
      <c r="E70" s="2" t="s">
        <v>1164</v>
      </c>
      <c r="F70" s="8" t="s">
        <v>1769</v>
      </c>
      <c r="G70" s="9">
        <v>6</v>
      </c>
      <c r="H70" s="19">
        <v>1.2</v>
      </c>
      <c r="I70" s="38"/>
      <c r="J70" s="21">
        <v>42342</v>
      </c>
      <c r="K70" s="24">
        <f t="shared" si="8"/>
        <v>2.2720280000000002E-2</v>
      </c>
      <c r="L70" s="18">
        <v>1.2E-2</v>
      </c>
      <c r="M70" s="24">
        <v>1.072028E-2</v>
      </c>
      <c r="N70" s="18">
        <v>5.0000000000000001E-3</v>
      </c>
      <c r="O70" s="24">
        <f t="shared" si="9"/>
        <v>5.6666785999999192E-3</v>
      </c>
      <c r="P70" s="32">
        <v>4.7999999999999996E-3</v>
      </c>
    </row>
    <row r="71" spans="1:16">
      <c r="A71" s="3" t="s">
        <v>97</v>
      </c>
      <c r="B71" s="5" t="s">
        <v>2296</v>
      </c>
      <c r="C71" s="7" t="s">
        <v>1157</v>
      </c>
      <c r="D71" s="5" t="s">
        <v>1756</v>
      </c>
      <c r="E71" s="2" t="s">
        <v>1164</v>
      </c>
      <c r="F71" s="8" t="s">
        <v>1757</v>
      </c>
      <c r="G71" s="9">
        <v>3</v>
      </c>
      <c r="H71" s="19">
        <v>0.8</v>
      </c>
      <c r="I71" s="38"/>
      <c r="J71" s="21">
        <v>39843</v>
      </c>
      <c r="K71" s="24">
        <f t="shared" si="8"/>
        <v>4.4099289999999999E-2</v>
      </c>
      <c r="L71" s="18">
        <v>8.6999999999999994E-3</v>
      </c>
      <c r="M71" s="24">
        <v>3.539929E-2</v>
      </c>
      <c r="N71" s="18">
        <v>5.0000000000000001E-3</v>
      </c>
      <c r="O71" s="24">
        <f t="shared" si="9"/>
        <v>3.0222293550000057E-2</v>
      </c>
      <c r="P71" s="32">
        <v>5.0000000000000001E-3</v>
      </c>
    </row>
    <row r="72" spans="1:16">
      <c r="A72" s="3" t="s">
        <v>563</v>
      </c>
      <c r="B72" s="5" t="s">
        <v>2131</v>
      </c>
      <c r="C72" s="7" t="s">
        <v>1157</v>
      </c>
      <c r="D72" s="5" t="s">
        <v>1749</v>
      </c>
      <c r="E72" s="2" t="s">
        <v>1164</v>
      </c>
      <c r="F72" s="8" t="s">
        <v>1750</v>
      </c>
      <c r="G72" s="9">
        <v>3</v>
      </c>
      <c r="H72" s="19">
        <v>0.8</v>
      </c>
      <c r="I72" s="38"/>
      <c r="J72" s="21">
        <v>42163</v>
      </c>
      <c r="K72" s="24">
        <f t="shared" si="8"/>
        <v>4.4067389999999998E-2</v>
      </c>
      <c r="L72" s="18">
        <v>1.04E-2</v>
      </c>
      <c r="M72" s="24">
        <v>3.3667389999999998E-2</v>
      </c>
      <c r="N72" s="18">
        <v>5.0000000000000001E-3</v>
      </c>
      <c r="O72" s="24">
        <f t="shared" si="9"/>
        <v>2.8499053050000001E-2</v>
      </c>
      <c r="P72" s="32">
        <v>0</v>
      </c>
    </row>
    <row r="73" spans="1:16">
      <c r="A73" s="3" t="s">
        <v>2152</v>
      </c>
      <c r="B73" s="5" t="s">
        <v>2153</v>
      </c>
      <c r="C73" s="7" t="s">
        <v>1157</v>
      </c>
      <c r="D73" s="5" t="s">
        <v>2240</v>
      </c>
      <c r="E73" s="2" t="s">
        <v>1164</v>
      </c>
      <c r="F73" s="8" t="s">
        <v>2241</v>
      </c>
      <c r="G73" s="9">
        <v>2</v>
      </c>
      <c r="H73" s="19">
        <v>1.1499999999999999</v>
      </c>
      <c r="I73" s="38"/>
      <c r="J73" s="21">
        <v>41193</v>
      </c>
      <c r="K73" s="24">
        <f t="shared" si="8"/>
        <v>2.2288640000000002E-2</v>
      </c>
      <c r="L73" s="18">
        <v>1.1000000000000001E-2</v>
      </c>
      <c r="M73" s="24">
        <v>1.1288640000000001E-2</v>
      </c>
      <c r="N73" s="18">
        <v>5.0000000000000001E-3</v>
      </c>
      <c r="O73" s="24">
        <f t="shared" si="9"/>
        <v>6.2321968000000894E-3</v>
      </c>
      <c r="P73" s="32">
        <v>5.0000000000000001E-3</v>
      </c>
    </row>
    <row r="74" spans="1:16">
      <c r="A74" s="3" t="s">
        <v>116</v>
      </c>
      <c r="B74" s="5" t="s">
        <v>1529</v>
      </c>
      <c r="C74" s="7" t="s">
        <v>1664</v>
      </c>
      <c r="D74" s="5" t="s">
        <v>1739</v>
      </c>
      <c r="E74" s="2" t="s">
        <v>1164</v>
      </c>
      <c r="F74" s="8" t="s">
        <v>1740</v>
      </c>
      <c r="G74" s="9">
        <v>4</v>
      </c>
      <c r="H74" s="19">
        <v>1</v>
      </c>
      <c r="I74" s="38" t="s">
        <v>2448</v>
      </c>
      <c r="J74" s="21">
        <v>39260</v>
      </c>
      <c r="K74" s="24">
        <f t="shared" si="8"/>
        <v>2.303026E-2</v>
      </c>
      <c r="L74" s="18">
        <v>0.01</v>
      </c>
      <c r="M74" s="24">
        <v>1.303026E-2</v>
      </c>
      <c r="N74" s="18">
        <v>5.0000000000000001E-3</v>
      </c>
      <c r="O74" s="24">
        <f t="shared" si="9"/>
        <v>7.965108700000112E-3</v>
      </c>
      <c r="P74" s="32">
        <v>5.0000000000000001E-3</v>
      </c>
    </row>
    <row r="75" spans="1:16">
      <c r="A75" s="37" t="s">
        <v>1909</v>
      </c>
      <c r="I75" s="38"/>
      <c r="J75" s="21"/>
      <c r="O75" s="24"/>
      <c r="P75" s="32"/>
    </row>
    <row r="76" spans="1:16">
      <c r="A76" s="3" t="s">
        <v>707</v>
      </c>
      <c r="B76" s="5" t="s">
        <v>713</v>
      </c>
      <c r="C76" s="7" t="s">
        <v>1158</v>
      </c>
      <c r="D76" s="5" t="s">
        <v>1838</v>
      </c>
      <c r="E76" s="2" t="s">
        <v>1164</v>
      </c>
      <c r="F76" s="8" t="s">
        <v>1839</v>
      </c>
      <c r="G76" s="9">
        <v>3</v>
      </c>
      <c r="H76" s="19">
        <v>2</v>
      </c>
      <c r="I76" s="38"/>
      <c r="J76" s="21">
        <v>41358</v>
      </c>
      <c r="K76" s="24">
        <f t="shared" ref="K76:K82" si="10">+IFERROR(L76+M76,M76)</f>
        <v>1.535516E-2</v>
      </c>
      <c r="L76" s="18">
        <v>1.03E-2</v>
      </c>
      <c r="M76" s="24">
        <v>5.0551599999999995E-3</v>
      </c>
      <c r="N76" s="18">
        <v>5.0000000000000001E-3</v>
      </c>
      <c r="O76" s="24">
        <f t="shared" ref="O76:O82" si="11">IFERROR((1+M76)*(1-N76)-1,M76)</f>
        <v>2.9884199999941075E-5</v>
      </c>
      <c r="P76" s="32">
        <v>3.4000000000000002E-3</v>
      </c>
    </row>
    <row r="77" spans="1:16">
      <c r="A77" s="3" t="s">
        <v>2024</v>
      </c>
      <c r="B77" s="5" t="s">
        <v>2025</v>
      </c>
      <c r="C77" s="7" t="s">
        <v>1158</v>
      </c>
      <c r="D77" s="5" t="s">
        <v>1828</v>
      </c>
      <c r="E77" s="2" t="s">
        <v>1164</v>
      </c>
      <c r="F77" s="8" t="s">
        <v>1829</v>
      </c>
      <c r="G77" s="9">
        <v>3</v>
      </c>
      <c r="H77" s="19">
        <v>1.2</v>
      </c>
      <c r="I77" s="38"/>
      <c r="J77" s="21">
        <v>44110</v>
      </c>
      <c r="K77" s="24" t="str">
        <f t="shared" si="10"/>
        <v>Création 2020</v>
      </c>
      <c r="L77" s="18">
        <v>1.3000000000000001E-2</v>
      </c>
      <c r="M77" s="24" t="s">
        <v>2474</v>
      </c>
      <c r="N77" s="18">
        <v>5.0000000000000001E-3</v>
      </c>
      <c r="O77" s="24" t="str">
        <f t="shared" si="11"/>
        <v>Création 2020</v>
      </c>
      <c r="P77" s="32">
        <v>6.0000000000000001E-3</v>
      </c>
    </row>
    <row r="78" spans="1:16">
      <c r="A78" s="3" t="s">
        <v>98</v>
      </c>
      <c r="B78" s="5" t="s">
        <v>1142</v>
      </c>
      <c r="C78" s="7" t="s">
        <v>1158</v>
      </c>
      <c r="D78" s="5" t="s">
        <v>1675</v>
      </c>
      <c r="E78" s="2" t="s">
        <v>1164</v>
      </c>
      <c r="F78" s="8" t="s">
        <v>1676</v>
      </c>
      <c r="G78" s="9">
        <v>3</v>
      </c>
      <c r="H78" s="19">
        <v>1</v>
      </c>
      <c r="I78" s="38" t="s">
        <v>2448</v>
      </c>
      <c r="J78" s="21">
        <v>40610</v>
      </c>
      <c r="K78" s="24">
        <f t="shared" si="10"/>
        <v>6.794058E-2</v>
      </c>
      <c r="L78" s="18">
        <v>1.44E-2</v>
      </c>
      <c r="M78" s="24">
        <v>5.3540580000000004E-2</v>
      </c>
      <c r="N78" s="18">
        <v>5.0000000000000001E-3</v>
      </c>
      <c r="O78" s="24">
        <f t="shared" si="11"/>
        <v>4.8272877099999834E-2</v>
      </c>
      <c r="P78" s="32">
        <v>5.0000000000000001E-3</v>
      </c>
    </row>
    <row r="79" spans="1:16">
      <c r="A79" s="3" t="s">
        <v>2070</v>
      </c>
      <c r="B79" s="5" t="s">
        <v>2071</v>
      </c>
      <c r="C79" s="7" t="s">
        <v>1158</v>
      </c>
      <c r="D79" s="5" t="s">
        <v>2245</v>
      </c>
      <c r="E79" s="2" t="s">
        <v>1164</v>
      </c>
      <c r="F79" s="8" t="s">
        <v>2246</v>
      </c>
      <c r="G79" s="9">
        <v>3</v>
      </c>
      <c r="H79" s="19">
        <v>1.25</v>
      </c>
      <c r="I79" s="38"/>
      <c r="J79" s="21">
        <v>41404</v>
      </c>
      <c r="K79" s="24">
        <f t="shared" si="10"/>
        <v>7.0978239999999998E-2</v>
      </c>
      <c r="L79" s="18">
        <v>1.4499999999999999E-2</v>
      </c>
      <c r="M79" s="24">
        <v>5.6478239999999999E-2</v>
      </c>
      <c r="N79" s="18">
        <v>5.0000000000000001E-3</v>
      </c>
      <c r="O79" s="24">
        <f t="shared" si="11"/>
        <v>5.1195848799999943E-2</v>
      </c>
      <c r="P79" s="32">
        <v>6.3E-3</v>
      </c>
    </row>
    <row r="80" spans="1:16">
      <c r="A80" s="3" t="s">
        <v>2150</v>
      </c>
      <c r="B80" s="5" t="s">
        <v>2151</v>
      </c>
      <c r="C80" s="7" t="s">
        <v>1157</v>
      </c>
      <c r="D80" s="5" t="s">
        <v>2240</v>
      </c>
      <c r="E80" s="2" t="s">
        <v>1164</v>
      </c>
      <c r="F80" s="8" t="s">
        <v>2241</v>
      </c>
      <c r="G80" s="9">
        <v>3</v>
      </c>
      <c r="H80" s="19">
        <v>1.36</v>
      </c>
      <c r="I80" s="38"/>
      <c r="J80" s="21">
        <v>40508</v>
      </c>
      <c r="K80" s="24">
        <f t="shared" si="10"/>
        <v>6.5987810000000008E-2</v>
      </c>
      <c r="L80" s="18">
        <v>1.32E-2</v>
      </c>
      <c r="M80" s="24">
        <v>5.2787810000000004E-2</v>
      </c>
      <c r="N80" s="18">
        <v>5.0000000000000001E-3</v>
      </c>
      <c r="O80" s="24">
        <f t="shared" si="11"/>
        <v>4.7523870950000102E-2</v>
      </c>
      <c r="P80" s="32">
        <v>6.0000000000000001E-3</v>
      </c>
    </row>
    <row r="81" spans="1:16">
      <c r="A81" s="3" t="s">
        <v>102</v>
      </c>
      <c r="B81" s="5" t="s">
        <v>1406</v>
      </c>
      <c r="C81" s="7" t="s">
        <v>1158</v>
      </c>
      <c r="D81" s="5" t="s">
        <v>1617</v>
      </c>
      <c r="E81" s="2" t="s">
        <v>1164</v>
      </c>
      <c r="F81" s="8" t="s">
        <v>1618</v>
      </c>
      <c r="G81" s="9">
        <v>4</v>
      </c>
      <c r="H81" s="19">
        <v>0.75</v>
      </c>
      <c r="I81" s="38" t="s">
        <v>2452</v>
      </c>
      <c r="J81" s="21">
        <v>39182</v>
      </c>
      <c r="K81" s="24">
        <f t="shared" si="10"/>
        <v>-3.5648659999999992E-2</v>
      </c>
      <c r="L81" s="18">
        <v>1.41E-2</v>
      </c>
      <c r="M81" s="24">
        <v>-4.9748659999999993E-2</v>
      </c>
      <c r="N81" s="18">
        <v>5.0000000000000001E-3</v>
      </c>
      <c r="O81" s="24">
        <f t="shared" si="11"/>
        <v>-5.4499916699999984E-2</v>
      </c>
      <c r="P81" s="32">
        <v>4.5000000000000005E-3</v>
      </c>
    </row>
    <row r="82" spans="1:16">
      <c r="A82" s="3" t="s">
        <v>1530</v>
      </c>
      <c r="B82" s="5" t="s">
        <v>1531</v>
      </c>
      <c r="C82" s="7" t="s">
        <v>1158</v>
      </c>
      <c r="D82" s="5" t="s">
        <v>1617</v>
      </c>
      <c r="E82" s="2" t="s">
        <v>1164</v>
      </c>
      <c r="F82" s="8" t="s">
        <v>1618</v>
      </c>
      <c r="G82" s="9">
        <v>4</v>
      </c>
      <c r="H82" s="19">
        <v>0.75</v>
      </c>
      <c r="I82" s="38"/>
      <c r="J82" s="21">
        <v>39182</v>
      </c>
      <c r="K82" s="24">
        <f t="shared" si="10"/>
        <v>-6.2708490000000006E-2</v>
      </c>
      <c r="L82" s="18">
        <v>2.1099999999999997E-2</v>
      </c>
      <c r="M82" s="24">
        <v>-8.3808489999999999E-2</v>
      </c>
      <c r="N82" s="18">
        <v>5.0000000000000001E-3</v>
      </c>
      <c r="O82" s="24">
        <f t="shared" si="11"/>
        <v>-8.838944755E-2</v>
      </c>
      <c r="P82" s="32">
        <v>1.15E-2</v>
      </c>
    </row>
    <row r="83" spans="1:16">
      <c r="A83" s="37" t="s">
        <v>1910</v>
      </c>
      <c r="I83" s="38"/>
      <c r="J83" s="21"/>
      <c r="O83" s="24"/>
      <c r="P83" s="32"/>
    </row>
    <row r="84" spans="1:16">
      <c r="A84" s="3" t="s">
        <v>751</v>
      </c>
      <c r="B84" s="5" t="s">
        <v>1207</v>
      </c>
      <c r="C84" s="7" t="s">
        <v>1158</v>
      </c>
      <c r="D84" s="5" t="s">
        <v>1632</v>
      </c>
      <c r="E84" s="2" t="s">
        <v>1166</v>
      </c>
      <c r="F84" s="8" t="s">
        <v>1633</v>
      </c>
      <c r="G84" s="9">
        <v>4</v>
      </c>
      <c r="H84" s="19">
        <v>1.45</v>
      </c>
      <c r="I84" s="38"/>
      <c r="J84" s="21">
        <v>41243</v>
      </c>
      <c r="K84" s="24">
        <f>+IFERROR(L84+M84,M84)</f>
        <v>-1.6188430000000004E-2</v>
      </c>
      <c r="L84" s="18">
        <v>1.4499999999999999E-2</v>
      </c>
      <c r="M84" s="24">
        <v>-3.0688430000000003E-2</v>
      </c>
      <c r="N84" s="18">
        <v>5.0000000000000001E-3</v>
      </c>
      <c r="O84" s="24">
        <f>IFERROR((1+M84)*(1-N84)-1,M84)</f>
        <v>-3.5534987849999977E-2</v>
      </c>
      <c r="P84" s="32">
        <v>0</v>
      </c>
    </row>
    <row r="85" spans="1:16">
      <c r="A85" s="37" t="s">
        <v>1911</v>
      </c>
      <c r="I85" s="38"/>
      <c r="J85" s="21"/>
      <c r="O85" s="24"/>
      <c r="P85" s="32"/>
    </row>
    <row r="86" spans="1:16">
      <c r="A86" s="3" t="s">
        <v>99</v>
      </c>
      <c r="B86" s="5" t="s">
        <v>1333</v>
      </c>
      <c r="C86" s="7" t="s">
        <v>1158</v>
      </c>
      <c r="D86" s="5" t="s">
        <v>1165</v>
      </c>
      <c r="E86" s="2" t="s">
        <v>1164</v>
      </c>
      <c r="F86" s="8" t="s">
        <v>1159</v>
      </c>
      <c r="G86" s="9">
        <v>4</v>
      </c>
      <c r="H86" s="19">
        <v>1</v>
      </c>
      <c r="I86" s="38"/>
      <c r="J86" s="21">
        <v>38467</v>
      </c>
      <c r="K86" s="24">
        <f t="shared" ref="K86:K91" si="12">+IFERROR(L86+M86,M86)</f>
        <v>-5.0749210000000003E-2</v>
      </c>
      <c r="L86" s="18">
        <v>1.1000000000000001E-2</v>
      </c>
      <c r="M86" s="24">
        <v>-6.1749210000000006E-2</v>
      </c>
      <c r="N86" s="18">
        <v>5.0000000000000001E-3</v>
      </c>
      <c r="O86" s="24">
        <f t="shared" ref="O86:O91" si="13">IFERROR((1+M86)*(1-N86)-1,M86)</f>
        <v>-6.6440463950000028E-2</v>
      </c>
      <c r="P86" s="32">
        <v>4.7499999999999999E-3</v>
      </c>
    </row>
    <row r="87" spans="1:16">
      <c r="A87" s="3" t="s">
        <v>838</v>
      </c>
      <c r="B87" s="5" t="s">
        <v>847</v>
      </c>
      <c r="C87" s="7" t="s">
        <v>1158</v>
      </c>
      <c r="D87" s="5" t="s">
        <v>1692</v>
      </c>
      <c r="E87" s="2" t="s">
        <v>1164</v>
      </c>
      <c r="F87" s="8" t="s">
        <v>1693</v>
      </c>
      <c r="G87" s="9">
        <v>3</v>
      </c>
      <c r="H87" s="19">
        <v>1.4</v>
      </c>
      <c r="I87" s="38"/>
      <c r="J87" s="21">
        <v>43083</v>
      </c>
      <c r="K87" s="24">
        <f t="shared" si="12"/>
        <v>7.5850900000000001E-3</v>
      </c>
      <c r="L87" s="18">
        <v>1.47E-2</v>
      </c>
      <c r="M87" s="24">
        <v>-7.1149099999999995E-3</v>
      </c>
      <c r="N87" s="18">
        <v>5.0000000000000001E-3</v>
      </c>
      <c r="O87" s="24">
        <f t="shared" si="13"/>
        <v>-1.2079335449999951E-2</v>
      </c>
      <c r="P87" s="32">
        <v>6.9999999999999993E-3</v>
      </c>
    </row>
    <row r="88" spans="1:16">
      <c r="A88" s="3" t="s">
        <v>608</v>
      </c>
      <c r="B88" s="5" t="s">
        <v>2211</v>
      </c>
      <c r="C88" s="7" t="s">
        <v>1158</v>
      </c>
      <c r="D88" s="5" t="s">
        <v>1657</v>
      </c>
      <c r="E88" s="2" t="s">
        <v>1164</v>
      </c>
      <c r="F88" s="8" t="s">
        <v>2244</v>
      </c>
      <c r="G88" s="9">
        <v>4</v>
      </c>
      <c r="H88" s="19">
        <v>0.65</v>
      </c>
      <c r="I88" s="38"/>
      <c r="J88" s="21">
        <v>41106</v>
      </c>
      <c r="K88" s="24">
        <f t="shared" si="12"/>
        <v>1.6504399999999999E-2</v>
      </c>
      <c r="L88" s="18">
        <v>1.61E-2</v>
      </c>
      <c r="M88" s="24">
        <v>4.0439999999999996E-4</v>
      </c>
      <c r="N88" s="18">
        <v>5.0000000000000001E-3</v>
      </c>
      <c r="O88" s="24">
        <f t="shared" si="13"/>
        <v>-4.5976219999999124E-3</v>
      </c>
      <c r="P88" s="32">
        <v>0</v>
      </c>
    </row>
    <row r="89" spans="1:16">
      <c r="A89" s="3" t="s">
        <v>965</v>
      </c>
      <c r="B89" s="5" t="s">
        <v>974</v>
      </c>
      <c r="C89" s="7" t="s">
        <v>1158</v>
      </c>
      <c r="D89" s="5" t="s">
        <v>1654</v>
      </c>
      <c r="E89" s="2" t="s">
        <v>1164</v>
      </c>
      <c r="F89" s="8" t="s">
        <v>1655</v>
      </c>
      <c r="G89" s="9">
        <v>4</v>
      </c>
      <c r="H89" s="19">
        <v>1.75</v>
      </c>
      <c r="I89" s="38"/>
      <c r="J89" s="21">
        <v>43399</v>
      </c>
      <c r="K89" s="24">
        <f t="shared" si="12"/>
        <v>4.4178519999999999E-2</v>
      </c>
      <c r="L89" s="18">
        <v>1.9799999999999998E-2</v>
      </c>
      <c r="M89" s="24">
        <v>2.4378520000000001E-2</v>
      </c>
      <c r="N89" s="18">
        <v>5.0000000000000001E-3</v>
      </c>
      <c r="O89" s="24">
        <f t="shared" si="13"/>
        <v>1.9256627399999893E-2</v>
      </c>
      <c r="P89" s="32">
        <v>8.7500000000000008E-3</v>
      </c>
    </row>
    <row r="90" spans="1:16">
      <c r="A90" s="3" t="s">
        <v>1532</v>
      </c>
      <c r="B90" s="5" t="s">
        <v>1533</v>
      </c>
      <c r="C90" s="7" t="s">
        <v>1158</v>
      </c>
      <c r="D90" s="5" t="s">
        <v>1617</v>
      </c>
      <c r="E90" s="2" t="s">
        <v>1164</v>
      </c>
      <c r="F90" s="8" t="s">
        <v>1618</v>
      </c>
      <c r="G90" s="9">
        <v>4</v>
      </c>
      <c r="H90" s="19">
        <v>0.75</v>
      </c>
      <c r="I90" s="38"/>
      <c r="J90" s="21">
        <v>38961</v>
      </c>
      <c r="K90" s="24">
        <f t="shared" si="12"/>
        <v>-0.10103431</v>
      </c>
      <c r="L90" s="18">
        <v>2.1099999999999997E-2</v>
      </c>
      <c r="M90" s="24">
        <v>-0.12213431</v>
      </c>
      <c r="N90" s="18">
        <v>5.0000000000000001E-3</v>
      </c>
      <c r="O90" s="24">
        <f t="shared" si="13"/>
        <v>-0.12652363844999992</v>
      </c>
      <c r="P90" s="32">
        <v>1.15E-2</v>
      </c>
    </row>
    <row r="91" spans="1:16">
      <c r="A91" s="3" t="s">
        <v>1534</v>
      </c>
      <c r="B91" s="5" t="s">
        <v>1535</v>
      </c>
      <c r="C91" s="7" t="s">
        <v>1158</v>
      </c>
      <c r="D91" s="5" t="s">
        <v>1617</v>
      </c>
      <c r="E91" s="2" t="s">
        <v>1164</v>
      </c>
      <c r="F91" s="8" t="s">
        <v>1618</v>
      </c>
      <c r="G91" s="9">
        <v>5</v>
      </c>
      <c r="H91" s="19">
        <v>0.75</v>
      </c>
      <c r="I91" s="38"/>
      <c r="J91" s="21">
        <v>38961</v>
      </c>
      <c r="K91" s="24">
        <f t="shared" si="12"/>
        <v>-0.12714122999999999</v>
      </c>
      <c r="L91" s="18">
        <v>2.1099999999999997E-2</v>
      </c>
      <c r="M91" s="24">
        <v>-0.14824123</v>
      </c>
      <c r="N91" s="18">
        <v>5.0000000000000001E-3</v>
      </c>
      <c r="O91" s="24">
        <f t="shared" si="13"/>
        <v>-0.15250002385000005</v>
      </c>
      <c r="P91" s="32">
        <v>1.15E-2</v>
      </c>
    </row>
    <row r="92" spans="1:16">
      <c r="A92" s="37" t="s">
        <v>1912</v>
      </c>
      <c r="I92" s="38"/>
      <c r="J92" s="21"/>
      <c r="O92" s="24"/>
      <c r="P92" s="32"/>
    </row>
    <row r="93" spans="1:16">
      <c r="A93" s="3" t="s">
        <v>72</v>
      </c>
      <c r="B93" s="5" t="s">
        <v>1470</v>
      </c>
      <c r="C93" s="7" t="s">
        <v>1158</v>
      </c>
      <c r="D93" s="5" t="s">
        <v>1640</v>
      </c>
      <c r="E93" s="2" t="s">
        <v>1164</v>
      </c>
      <c r="F93" s="8" t="s">
        <v>1641</v>
      </c>
      <c r="G93" s="9">
        <v>4</v>
      </c>
      <c r="H93" s="19">
        <v>1.5</v>
      </c>
      <c r="I93" s="38"/>
      <c r="J93" s="21">
        <v>39344</v>
      </c>
      <c r="K93" s="24">
        <f>+IFERROR(L93+M93,M93)</f>
        <v>-2.4229440000000001E-2</v>
      </c>
      <c r="L93" s="18">
        <v>1.37E-2</v>
      </c>
      <c r="M93" s="24">
        <v>-3.7929440000000002E-2</v>
      </c>
      <c r="N93" s="18">
        <v>5.0000000000000001E-3</v>
      </c>
      <c r="O93" s="24">
        <f>IFERROR((1+M93)*(1-N93)-1,M93)</f>
        <v>-4.2739792799999954E-2</v>
      </c>
      <c r="P93" s="32">
        <v>6.2500000000000003E-3</v>
      </c>
    </row>
    <row r="94" spans="1:16">
      <c r="A94" s="37" t="s">
        <v>1913</v>
      </c>
      <c r="I94" s="38"/>
      <c r="J94" s="21"/>
      <c r="O94" s="24"/>
      <c r="P94" s="32"/>
    </row>
    <row r="95" spans="1:16">
      <c r="A95" s="3" t="s">
        <v>103</v>
      </c>
      <c r="B95" s="5" t="s">
        <v>1990</v>
      </c>
      <c r="C95" s="7" t="s">
        <v>1158</v>
      </c>
      <c r="D95" s="5" t="s">
        <v>1704</v>
      </c>
      <c r="E95" s="2" t="s">
        <v>1164</v>
      </c>
      <c r="F95" s="8" t="s">
        <v>1705</v>
      </c>
      <c r="G95" s="9">
        <v>3</v>
      </c>
      <c r="H95" s="19">
        <v>1</v>
      </c>
      <c r="I95" s="38"/>
      <c r="J95" s="21">
        <v>39430</v>
      </c>
      <c r="K95" s="24">
        <f>+IFERROR(L95+M95,M95)</f>
        <v>5.88995E-2</v>
      </c>
      <c r="L95" s="18">
        <v>1.1899999999999999E-2</v>
      </c>
      <c r="M95" s="24">
        <v>4.69995E-2</v>
      </c>
      <c r="N95" s="18">
        <v>5.0000000000000001E-3</v>
      </c>
      <c r="O95" s="24">
        <f>IFERROR((1+M95)*(1-N95)-1,M95)</f>
        <v>4.1764502499999967E-2</v>
      </c>
      <c r="P95" s="32">
        <v>5.0000000000000001E-3</v>
      </c>
    </row>
    <row r="96" spans="1:16">
      <c r="A96" s="3" t="s">
        <v>2279</v>
      </c>
      <c r="B96" s="5" t="s">
        <v>2303</v>
      </c>
      <c r="C96" s="7" t="s">
        <v>1158</v>
      </c>
      <c r="D96" s="5" t="s">
        <v>2253</v>
      </c>
      <c r="E96" s="2" t="s">
        <v>1164</v>
      </c>
      <c r="F96" s="8" t="s">
        <v>2254</v>
      </c>
      <c r="G96" s="9">
        <v>3</v>
      </c>
      <c r="H96" s="19">
        <v>1</v>
      </c>
      <c r="I96" s="38"/>
      <c r="J96" s="21">
        <v>0</v>
      </c>
      <c r="K96" s="24" t="str">
        <f>+IFERROR(L96+M96,M96)</f>
        <v>Création 2021</v>
      </c>
      <c r="L96" s="18">
        <v>1.26E-2</v>
      </c>
      <c r="M96" s="24" t="s">
        <v>2475</v>
      </c>
      <c r="N96" s="18">
        <v>5.0000000000000001E-3</v>
      </c>
      <c r="O96" s="24" t="str">
        <f>IFERROR((1+M96)*(1-N96)-1,M96)</f>
        <v>Création 2021</v>
      </c>
      <c r="P96" s="32">
        <v>0</v>
      </c>
    </row>
    <row r="97" spans="1:16">
      <c r="A97" s="3" t="s">
        <v>50</v>
      </c>
      <c r="B97" s="5" t="s">
        <v>1293</v>
      </c>
      <c r="C97" s="7" t="s">
        <v>1158</v>
      </c>
      <c r="D97" s="5" t="s">
        <v>1632</v>
      </c>
      <c r="E97" s="2" t="s">
        <v>1164</v>
      </c>
      <c r="F97" s="8" t="s">
        <v>1633</v>
      </c>
      <c r="G97" s="9">
        <v>3</v>
      </c>
      <c r="H97" s="19">
        <v>0.49</v>
      </c>
      <c r="I97" s="38"/>
      <c r="J97" s="21">
        <v>38385</v>
      </c>
      <c r="K97" s="24">
        <f>+IFERROR(L97+M97,M97)</f>
        <v>6.4791039999999994E-2</v>
      </c>
      <c r="L97" s="18">
        <v>8.3999999999999995E-3</v>
      </c>
      <c r="M97" s="24">
        <v>5.6391039999999996E-2</v>
      </c>
      <c r="N97" s="18">
        <v>5.0000000000000001E-3</v>
      </c>
      <c r="O97" s="24">
        <f>IFERROR((1+M97)*(1-N97)-1,M97)</f>
        <v>5.1109084799999982E-2</v>
      </c>
      <c r="P97" s="32">
        <v>3.4999999999999996E-3</v>
      </c>
    </row>
    <row r="98" spans="1:16">
      <c r="A98" s="37" t="s">
        <v>1914</v>
      </c>
      <c r="I98" s="38"/>
      <c r="J98" s="21"/>
      <c r="O98" s="24"/>
      <c r="P98" s="32"/>
    </row>
    <row r="99" spans="1:16">
      <c r="A99" s="3" t="s">
        <v>752</v>
      </c>
      <c r="B99" s="5" t="s">
        <v>758</v>
      </c>
      <c r="C99" s="7" t="s">
        <v>1157</v>
      </c>
      <c r="D99" s="5" t="s">
        <v>1718</v>
      </c>
      <c r="E99" s="2" t="s">
        <v>1164</v>
      </c>
      <c r="F99" s="8" t="s">
        <v>1719</v>
      </c>
      <c r="G99" s="9">
        <v>3</v>
      </c>
      <c r="H99" s="19">
        <v>1</v>
      </c>
      <c r="I99" s="38"/>
      <c r="J99" s="21">
        <v>41491</v>
      </c>
      <c r="K99" s="24">
        <f>+IFERROR(L99+M99,M99)</f>
        <v>7.355529999999999E-3</v>
      </c>
      <c r="L99" s="18">
        <v>1.01E-2</v>
      </c>
      <c r="M99" s="24">
        <v>-2.7444700000000002E-3</v>
      </c>
      <c r="N99" s="18">
        <v>5.0000000000000001E-3</v>
      </c>
      <c r="O99" s="24">
        <f>IFERROR((1+M99)*(1-N99)-1,M99)</f>
        <v>-7.7307476500000361E-3</v>
      </c>
      <c r="P99" s="32">
        <v>5.0000000000000001E-3</v>
      </c>
    </row>
    <row r="100" spans="1:16">
      <c r="A100" s="37" t="s">
        <v>1860</v>
      </c>
      <c r="I100" s="38"/>
      <c r="J100" s="21"/>
      <c r="O100" s="24"/>
      <c r="P100" s="32"/>
    </row>
    <row r="101" spans="1:16">
      <c r="A101" s="3" t="s">
        <v>2182</v>
      </c>
      <c r="B101" s="5" t="s">
        <v>2183</v>
      </c>
      <c r="C101" s="7" t="s">
        <v>1158</v>
      </c>
      <c r="D101" s="5" t="s">
        <v>1838</v>
      </c>
      <c r="E101" s="2" t="s">
        <v>1164</v>
      </c>
      <c r="F101" s="8" t="s">
        <v>1839</v>
      </c>
      <c r="G101" s="9">
        <v>3</v>
      </c>
      <c r="H101" s="19">
        <v>0.75</v>
      </c>
      <c r="I101" s="38" t="s">
        <v>2446</v>
      </c>
      <c r="J101" s="21">
        <v>42507</v>
      </c>
      <c r="K101" s="24">
        <f t="shared" ref="K101:K109" si="14">+IFERROR(L101+M101,M101)</f>
        <v>2.8094559999999998E-2</v>
      </c>
      <c r="L101" s="18">
        <v>8.1000000000000013E-3</v>
      </c>
      <c r="M101" s="24">
        <v>1.9994559999999998E-2</v>
      </c>
      <c r="N101" s="18">
        <v>5.0000000000000001E-3</v>
      </c>
      <c r="O101" s="24">
        <f t="shared" ref="O101:O109" si="15">IFERROR((1+M101)*(1-N101)-1,M101)</f>
        <v>1.489458719999992E-2</v>
      </c>
      <c r="P101" s="32">
        <v>3.5999999999999999E-3</v>
      </c>
    </row>
    <row r="102" spans="1:16">
      <c r="A102" s="3" t="s">
        <v>106</v>
      </c>
      <c r="B102" s="5" t="s">
        <v>1161</v>
      </c>
      <c r="C102" s="7" t="s">
        <v>1157</v>
      </c>
      <c r="D102" s="5" t="s">
        <v>1686</v>
      </c>
      <c r="E102" s="2" t="s">
        <v>1164</v>
      </c>
      <c r="F102" s="8" t="s">
        <v>1687</v>
      </c>
      <c r="G102" s="9">
        <v>3</v>
      </c>
      <c r="H102" s="19">
        <v>1</v>
      </c>
      <c r="I102" s="38" t="s">
        <v>2446</v>
      </c>
      <c r="J102" s="21">
        <v>39283</v>
      </c>
      <c r="K102" s="24">
        <f t="shared" si="14"/>
        <v>1.201327E-2</v>
      </c>
      <c r="L102" s="18">
        <v>0.01</v>
      </c>
      <c r="M102" s="24">
        <v>2.0132700000000002E-3</v>
      </c>
      <c r="N102" s="18">
        <v>5.0000000000000001E-3</v>
      </c>
      <c r="O102" s="24">
        <f t="shared" si="15"/>
        <v>-2.9967963500000527E-3</v>
      </c>
      <c r="P102" s="32">
        <v>3.0000000000000001E-3</v>
      </c>
    </row>
    <row r="103" spans="1:16">
      <c r="A103" s="3" t="s">
        <v>588</v>
      </c>
      <c r="B103" s="5" t="s">
        <v>1341</v>
      </c>
      <c r="C103" s="7" t="s">
        <v>1158</v>
      </c>
      <c r="D103" s="5" t="s">
        <v>1684</v>
      </c>
      <c r="E103" s="2" t="s">
        <v>1164</v>
      </c>
      <c r="F103" s="8" t="s">
        <v>1685</v>
      </c>
      <c r="G103" s="9">
        <v>3</v>
      </c>
      <c r="H103" s="19">
        <v>0.83</v>
      </c>
      <c r="I103" s="38" t="s">
        <v>2446</v>
      </c>
      <c r="J103" s="21">
        <v>40674</v>
      </c>
      <c r="K103" s="24">
        <f t="shared" si="14"/>
        <v>2.4136910000000001E-2</v>
      </c>
      <c r="L103" s="18">
        <v>4.0000000000000001E-3</v>
      </c>
      <c r="M103" s="24">
        <v>2.0136910000000001E-2</v>
      </c>
      <c r="N103" s="18">
        <v>5.0000000000000001E-3</v>
      </c>
      <c r="O103" s="24">
        <f t="shared" si="15"/>
        <v>1.5036225450000051E-2</v>
      </c>
      <c r="P103" s="32">
        <v>1.8E-3</v>
      </c>
    </row>
    <row r="104" spans="1:16">
      <c r="A104" s="3" t="s">
        <v>919</v>
      </c>
      <c r="B104" s="5" t="s">
        <v>1143</v>
      </c>
      <c r="C104" s="7" t="s">
        <v>1157</v>
      </c>
      <c r="D104" s="5" t="s">
        <v>1811</v>
      </c>
      <c r="E104" s="2" t="s">
        <v>1164</v>
      </c>
      <c r="F104" s="8" t="s">
        <v>1812</v>
      </c>
      <c r="G104" s="9">
        <v>3</v>
      </c>
      <c r="H104" s="19">
        <v>1.2</v>
      </c>
      <c r="I104" s="38" t="s">
        <v>2446</v>
      </c>
      <c r="J104" s="21">
        <v>39917</v>
      </c>
      <c r="K104" s="24">
        <f t="shared" si="14"/>
        <v>2.9012099999999999E-2</v>
      </c>
      <c r="L104" s="18">
        <v>0.01</v>
      </c>
      <c r="M104" s="24">
        <v>1.9012100000000001E-2</v>
      </c>
      <c r="N104" s="18">
        <v>5.0000000000000001E-3</v>
      </c>
      <c r="O104" s="24">
        <f t="shared" si="15"/>
        <v>1.3917039500000117E-2</v>
      </c>
      <c r="P104" s="32">
        <v>1E-3</v>
      </c>
    </row>
    <row r="105" spans="1:16">
      <c r="A105" s="3" t="s">
        <v>2424</v>
      </c>
      <c r="B105" s="5" t="s">
        <v>2425</v>
      </c>
      <c r="C105" s="7" t="s">
        <v>1157</v>
      </c>
      <c r="D105" s="5" t="s">
        <v>1702</v>
      </c>
      <c r="E105" s="2" t="s">
        <v>1164</v>
      </c>
      <c r="F105" s="8" t="s">
        <v>1703</v>
      </c>
      <c r="G105" s="9">
        <v>3</v>
      </c>
      <c r="H105" s="19">
        <v>1.5</v>
      </c>
      <c r="I105" s="38"/>
      <c r="J105" s="21" t="e">
        <v>#N/A</v>
      </c>
      <c r="K105" s="24">
        <f t="shared" si="14"/>
        <v>1.445229E-2</v>
      </c>
      <c r="L105" s="18">
        <v>2.6499999999999999E-2</v>
      </c>
      <c r="M105" s="24">
        <v>-1.204771E-2</v>
      </c>
      <c r="N105" s="18">
        <v>5.0000000000000001E-3</v>
      </c>
      <c r="O105" s="24">
        <f t="shared" si="15"/>
        <v>-1.6987471450000013E-2</v>
      </c>
      <c r="P105" s="32">
        <v>5.0000000000000001E-3</v>
      </c>
    </row>
    <row r="106" spans="1:16">
      <c r="A106" s="3" t="s">
        <v>920</v>
      </c>
      <c r="B106" s="5" t="s">
        <v>2078</v>
      </c>
      <c r="C106" s="7" t="s">
        <v>1157</v>
      </c>
      <c r="D106" s="5" t="s">
        <v>1792</v>
      </c>
      <c r="E106" s="2" t="s">
        <v>1164</v>
      </c>
      <c r="F106" s="8" t="s">
        <v>1793</v>
      </c>
      <c r="G106" s="9">
        <v>3</v>
      </c>
      <c r="H106" s="19">
        <v>1.2</v>
      </c>
      <c r="I106" s="38" t="s">
        <v>2446</v>
      </c>
      <c r="J106" s="21">
        <v>43280</v>
      </c>
      <c r="K106" s="24">
        <f t="shared" si="14"/>
        <v>2.7385629999999998E-2</v>
      </c>
      <c r="L106" s="18">
        <v>9.3999999999999986E-3</v>
      </c>
      <c r="M106" s="24">
        <v>1.7985629999999999E-2</v>
      </c>
      <c r="N106" s="18">
        <v>5.0000000000000001E-3</v>
      </c>
      <c r="O106" s="24">
        <f t="shared" si="15"/>
        <v>1.2895701849999996E-2</v>
      </c>
      <c r="P106" s="32">
        <v>0</v>
      </c>
    </row>
    <row r="107" spans="1:16">
      <c r="A107" s="3" t="s">
        <v>96</v>
      </c>
      <c r="B107" s="5" t="s">
        <v>1097</v>
      </c>
      <c r="C107" s="7" t="s">
        <v>1157</v>
      </c>
      <c r="D107" s="5" t="s">
        <v>1646</v>
      </c>
      <c r="E107" s="2" t="s">
        <v>1164</v>
      </c>
      <c r="F107" s="8" t="s">
        <v>1647</v>
      </c>
      <c r="G107" s="9">
        <v>3</v>
      </c>
      <c r="H107" s="19">
        <v>0.85</v>
      </c>
      <c r="I107" s="38"/>
      <c r="J107" s="21">
        <v>30309</v>
      </c>
      <c r="K107" s="24">
        <f t="shared" si="14"/>
        <v>3.8648700000000001E-2</v>
      </c>
      <c r="L107" s="18">
        <v>1.1299999999999999E-2</v>
      </c>
      <c r="M107" s="24">
        <v>2.73487E-2</v>
      </c>
      <c r="N107" s="18">
        <v>5.0000000000000001E-3</v>
      </c>
      <c r="O107" s="24">
        <f t="shared" si="15"/>
        <v>2.2211956499999852E-2</v>
      </c>
      <c r="P107" s="32">
        <v>3.4000000000000002E-3</v>
      </c>
    </row>
    <row r="108" spans="1:16">
      <c r="A108" s="3" t="s">
        <v>109</v>
      </c>
      <c r="B108" s="5" t="s">
        <v>1190</v>
      </c>
      <c r="C108" s="7" t="s">
        <v>1157</v>
      </c>
      <c r="D108" s="5" t="s">
        <v>1628</v>
      </c>
      <c r="E108" s="2" t="s">
        <v>1164</v>
      </c>
      <c r="F108" s="8" t="s">
        <v>1629</v>
      </c>
      <c r="G108" s="9">
        <v>3</v>
      </c>
      <c r="H108" s="19">
        <v>0.71</v>
      </c>
      <c r="I108" s="38"/>
      <c r="J108" s="21">
        <v>36889</v>
      </c>
      <c r="K108" s="24">
        <f t="shared" si="14"/>
        <v>3.4412399999999996E-2</v>
      </c>
      <c r="L108" s="18">
        <v>7.1999999999999998E-3</v>
      </c>
      <c r="M108" s="24">
        <v>2.7212399999999998E-2</v>
      </c>
      <c r="N108" s="18">
        <v>5.0000000000000001E-3</v>
      </c>
      <c r="O108" s="24">
        <f t="shared" si="15"/>
        <v>2.2076337999999973E-2</v>
      </c>
      <c r="P108" s="32">
        <v>3.4999999999999996E-3</v>
      </c>
    </row>
    <row r="109" spans="1:16">
      <c r="A109" s="3" t="s">
        <v>104</v>
      </c>
      <c r="B109" s="5" t="s">
        <v>105</v>
      </c>
      <c r="C109" s="7" t="s">
        <v>1158</v>
      </c>
      <c r="D109" s="5" t="s">
        <v>1745</v>
      </c>
      <c r="E109" s="2" t="s">
        <v>1164</v>
      </c>
      <c r="F109" s="8" t="s">
        <v>1746</v>
      </c>
      <c r="G109" s="9">
        <v>3</v>
      </c>
      <c r="H109" s="19">
        <v>1</v>
      </c>
      <c r="I109" s="38"/>
      <c r="J109" s="21">
        <v>40025</v>
      </c>
      <c r="K109" s="24">
        <f t="shared" si="14"/>
        <v>2.9247789999999996E-2</v>
      </c>
      <c r="L109" s="18">
        <v>1.1399999999999999E-2</v>
      </c>
      <c r="M109" s="24">
        <v>1.7847789999999999E-2</v>
      </c>
      <c r="N109" s="18">
        <v>5.0000000000000001E-3</v>
      </c>
      <c r="O109" s="24">
        <f t="shared" si="15"/>
        <v>1.2758551050000122E-2</v>
      </c>
      <c r="P109" s="32">
        <v>7.1999999999999998E-3</v>
      </c>
    </row>
    <row r="110" spans="1:16">
      <c r="A110" s="37" t="s">
        <v>1915</v>
      </c>
      <c r="I110" s="38"/>
      <c r="J110" s="21"/>
      <c r="O110" s="24"/>
      <c r="P110" s="32"/>
    </row>
    <row r="111" spans="1:16">
      <c r="A111" s="3" t="s">
        <v>110</v>
      </c>
      <c r="B111" s="5" t="s">
        <v>2127</v>
      </c>
      <c r="C111" s="7" t="s">
        <v>1158</v>
      </c>
      <c r="D111" s="5" t="s">
        <v>1745</v>
      </c>
      <c r="E111" s="2" t="s">
        <v>1164</v>
      </c>
      <c r="F111" s="8" t="s">
        <v>1746</v>
      </c>
      <c r="G111" s="9">
        <v>4</v>
      </c>
      <c r="H111" s="19">
        <v>1</v>
      </c>
      <c r="I111" s="38"/>
      <c r="J111" s="21">
        <v>40892</v>
      </c>
      <c r="K111" s="24">
        <f>+IFERROR(L111+M111,M111)</f>
        <v>8.1720149999999991E-2</v>
      </c>
      <c r="L111" s="18">
        <v>1.04E-2</v>
      </c>
      <c r="M111" s="24">
        <v>7.1320149999999999E-2</v>
      </c>
      <c r="N111" s="18">
        <v>5.0000000000000001E-3</v>
      </c>
      <c r="O111" s="24">
        <f>IFERROR((1+M111)*(1-N111)-1,M111)</f>
        <v>6.596354924999992E-2</v>
      </c>
      <c r="P111" s="32">
        <v>7.1999999999999998E-3</v>
      </c>
    </row>
    <row r="112" spans="1:16">
      <c r="A112" s="37" t="s">
        <v>111</v>
      </c>
      <c r="I112" s="38"/>
      <c r="J112" s="21"/>
      <c r="O112" s="24"/>
      <c r="P112" s="32"/>
    </row>
    <row r="113" spans="1:16">
      <c r="A113" s="3" t="s">
        <v>68</v>
      </c>
      <c r="B113" s="5" t="s">
        <v>2346</v>
      </c>
      <c r="C113" s="7" t="s">
        <v>1158</v>
      </c>
      <c r="D113" s="5" t="s">
        <v>1165</v>
      </c>
      <c r="E113" s="2" t="s">
        <v>1164</v>
      </c>
      <c r="F113" s="8" t="s">
        <v>1159</v>
      </c>
      <c r="G113" s="9">
        <v>4</v>
      </c>
      <c r="H113" s="19">
        <v>1.2</v>
      </c>
      <c r="I113" s="38"/>
      <c r="J113" s="21">
        <v>37046</v>
      </c>
      <c r="K113" s="24">
        <f t="shared" ref="K113:K120" si="16">+IFERROR(L113+M113,M113)</f>
        <v>2.5431209999999999E-2</v>
      </c>
      <c r="L113" s="18">
        <v>1.4499999999999999E-2</v>
      </c>
      <c r="M113" s="24">
        <v>1.093121E-2</v>
      </c>
      <c r="N113" s="18">
        <v>5.0000000000000001E-3</v>
      </c>
      <c r="O113" s="24">
        <f t="shared" ref="O113:O120" si="17">IFERROR((1+M113)*(1-N113)-1,M113)</f>
        <v>5.8765539500000852E-3</v>
      </c>
      <c r="P113" s="32">
        <v>6.3E-3</v>
      </c>
    </row>
    <row r="114" spans="1:16">
      <c r="A114" s="3" t="s">
        <v>589</v>
      </c>
      <c r="B114" s="5" t="s">
        <v>603</v>
      </c>
      <c r="C114" s="7" t="s">
        <v>1157</v>
      </c>
      <c r="D114" s="5" t="s">
        <v>1684</v>
      </c>
      <c r="E114" s="2" t="s">
        <v>1164</v>
      </c>
      <c r="F114" s="8" t="s">
        <v>1685</v>
      </c>
      <c r="G114" s="9">
        <v>4</v>
      </c>
      <c r="H114" s="19">
        <v>1</v>
      </c>
      <c r="I114" s="38"/>
      <c r="J114" s="21">
        <v>40604</v>
      </c>
      <c r="K114" s="24">
        <f t="shared" si="16"/>
        <v>2.2670870000000003E-2</v>
      </c>
      <c r="L114" s="18">
        <v>0.01</v>
      </c>
      <c r="M114" s="24">
        <v>1.2670870000000001E-2</v>
      </c>
      <c r="N114" s="18">
        <v>5.0000000000000001E-3</v>
      </c>
      <c r="O114" s="24">
        <f t="shared" si="17"/>
        <v>7.6075156499999519E-3</v>
      </c>
      <c r="P114" s="32">
        <v>4.5000000000000005E-3</v>
      </c>
    </row>
    <row r="115" spans="1:16">
      <c r="A115" s="3" t="s">
        <v>564</v>
      </c>
      <c r="B115" s="5" t="s">
        <v>1237</v>
      </c>
      <c r="C115" s="7" t="s">
        <v>1158</v>
      </c>
      <c r="D115" s="5" t="s">
        <v>1682</v>
      </c>
      <c r="E115" s="2" t="s">
        <v>1164</v>
      </c>
      <c r="F115" s="8" t="s">
        <v>1683</v>
      </c>
      <c r="G115" s="9">
        <v>4</v>
      </c>
      <c r="H115" s="19">
        <v>1</v>
      </c>
      <c r="I115" s="38"/>
      <c r="J115" s="21">
        <v>42187</v>
      </c>
      <c r="K115" s="24">
        <f t="shared" si="16"/>
        <v>2.48074E-2</v>
      </c>
      <c r="L115" s="18">
        <v>1.3100000000000001E-2</v>
      </c>
      <c r="M115" s="24">
        <v>1.17074E-2</v>
      </c>
      <c r="N115" s="18">
        <v>5.0000000000000001E-3</v>
      </c>
      <c r="O115" s="24">
        <f t="shared" si="17"/>
        <v>6.6488629999998938E-3</v>
      </c>
      <c r="P115" s="32">
        <v>5.0000000000000001E-3</v>
      </c>
    </row>
    <row r="116" spans="1:16">
      <c r="A116" s="3" t="s">
        <v>112</v>
      </c>
      <c r="B116" s="5" t="s">
        <v>1382</v>
      </c>
      <c r="C116" s="7" t="s">
        <v>1158</v>
      </c>
      <c r="D116" s="5" t="s">
        <v>1675</v>
      </c>
      <c r="E116" s="2" t="s">
        <v>1164</v>
      </c>
      <c r="F116" s="8" t="s">
        <v>1676</v>
      </c>
      <c r="G116" s="9">
        <v>4</v>
      </c>
      <c r="H116" s="19">
        <v>1</v>
      </c>
      <c r="I116" s="38"/>
      <c r="J116" s="21">
        <v>36703</v>
      </c>
      <c r="K116" s="24">
        <f t="shared" si="16"/>
        <v>2.960861E-2</v>
      </c>
      <c r="L116" s="18">
        <v>1.3999999999999999E-2</v>
      </c>
      <c r="M116" s="24">
        <v>1.560861E-2</v>
      </c>
      <c r="N116" s="18">
        <v>5.0000000000000001E-3</v>
      </c>
      <c r="O116" s="24">
        <f t="shared" si="17"/>
        <v>1.0530566949999987E-2</v>
      </c>
      <c r="P116" s="32">
        <v>5.0000000000000001E-3</v>
      </c>
    </row>
    <row r="117" spans="1:16">
      <c r="A117" s="3" t="s">
        <v>114</v>
      </c>
      <c r="B117" s="5" t="s">
        <v>1498</v>
      </c>
      <c r="C117" s="7" t="s">
        <v>1664</v>
      </c>
      <c r="D117" s="5" t="s">
        <v>1662</v>
      </c>
      <c r="E117" s="2" t="s">
        <v>1164</v>
      </c>
      <c r="F117" s="8" t="s">
        <v>1663</v>
      </c>
      <c r="G117" s="9">
        <v>4</v>
      </c>
      <c r="H117" s="19">
        <v>0.75</v>
      </c>
      <c r="I117" s="38"/>
      <c r="J117" s="21">
        <v>39346</v>
      </c>
      <c r="K117" s="24">
        <f t="shared" si="16"/>
        <v>5.0552090000000001E-2</v>
      </c>
      <c r="L117" s="18">
        <v>7.7000000000000002E-3</v>
      </c>
      <c r="M117" s="24">
        <v>4.2852090000000002E-2</v>
      </c>
      <c r="N117" s="18">
        <v>5.0000000000000001E-3</v>
      </c>
      <c r="O117" s="24">
        <f t="shared" si="17"/>
        <v>3.7637829549999946E-2</v>
      </c>
      <c r="P117" s="32">
        <v>0</v>
      </c>
    </row>
    <row r="118" spans="1:16">
      <c r="A118" s="3" t="s">
        <v>113</v>
      </c>
      <c r="B118" s="5" t="s">
        <v>2212</v>
      </c>
      <c r="C118" s="7" t="s">
        <v>1157</v>
      </c>
      <c r="D118" s="5" t="s">
        <v>1646</v>
      </c>
      <c r="E118" s="2" t="s">
        <v>1164</v>
      </c>
      <c r="F118" s="8" t="s">
        <v>1647</v>
      </c>
      <c r="G118" s="9">
        <v>4</v>
      </c>
      <c r="H118" s="19">
        <v>1.6146</v>
      </c>
      <c r="I118" s="38"/>
      <c r="J118" s="21">
        <v>33913</v>
      </c>
      <c r="K118" s="24">
        <f t="shared" si="16"/>
        <v>3.9926360000000001E-2</v>
      </c>
      <c r="L118" s="18">
        <v>2.3300000000000001E-2</v>
      </c>
      <c r="M118" s="24">
        <v>1.662636E-2</v>
      </c>
      <c r="N118" s="18">
        <v>5.0000000000000001E-3</v>
      </c>
      <c r="O118" s="24">
        <f t="shared" si="17"/>
        <v>1.1543228200000089E-2</v>
      </c>
      <c r="P118" s="32">
        <v>6.4000000000000003E-3</v>
      </c>
    </row>
    <row r="119" spans="1:16">
      <c r="A119" s="3" t="s">
        <v>115</v>
      </c>
      <c r="B119" s="5" t="s">
        <v>2295</v>
      </c>
      <c r="C119" s="7" t="s">
        <v>1157</v>
      </c>
      <c r="D119" s="5" t="s">
        <v>1756</v>
      </c>
      <c r="E119" s="2" t="s">
        <v>1164</v>
      </c>
      <c r="F119" s="8" t="s">
        <v>1757</v>
      </c>
      <c r="G119" s="9">
        <v>4</v>
      </c>
      <c r="H119" s="19">
        <v>1.4</v>
      </c>
      <c r="I119" s="38"/>
      <c r="J119" s="21">
        <v>39462</v>
      </c>
      <c r="K119" s="24">
        <f t="shared" si="16"/>
        <v>7.5770409999999996E-2</v>
      </c>
      <c r="L119" s="18">
        <v>1.44E-2</v>
      </c>
      <c r="M119" s="24">
        <v>6.137041E-2</v>
      </c>
      <c r="N119" s="18">
        <v>5.0000000000000001E-3</v>
      </c>
      <c r="O119" s="24">
        <f t="shared" si="17"/>
        <v>5.6063557950000176E-2</v>
      </c>
      <c r="P119" s="32">
        <v>6.7000000000000002E-3</v>
      </c>
    </row>
    <row r="120" spans="1:16">
      <c r="A120" s="3" t="s">
        <v>1265</v>
      </c>
      <c r="B120" s="5" t="s">
        <v>1266</v>
      </c>
      <c r="C120" s="7" t="s">
        <v>1157</v>
      </c>
      <c r="D120" s="5" t="s">
        <v>1621</v>
      </c>
      <c r="E120" s="2" t="s">
        <v>1164</v>
      </c>
      <c r="F120" s="8" t="s">
        <v>1622</v>
      </c>
      <c r="G120" s="9">
        <v>3</v>
      </c>
      <c r="H120" s="19">
        <v>1.3</v>
      </c>
      <c r="I120" s="38"/>
      <c r="J120" s="21">
        <v>42824</v>
      </c>
      <c r="K120" s="24">
        <f t="shared" si="16"/>
        <v>5.2388329999999997E-2</v>
      </c>
      <c r="L120" s="18">
        <v>6.0000000000000001E-3</v>
      </c>
      <c r="M120" s="24">
        <v>4.6388329999999998E-2</v>
      </c>
      <c r="N120" s="18">
        <v>5.0000000000000001E-3</v>
      </c>
      <c r="O120" s="24">
        <f t="shared" si="17"/>
        <v>4.1156388350000128E-2</v>
      </c>
      <c r="P120" s="32">
        <v>5.0000000000000001E-3</v>
      </c>
    </row>
    <row r="121" spans="1:16">
      <c r="A121" s="37" t="s">
        <v>1916</v>
      </c>
      <c r="I121" s="38"/>
      <c r="J121" s="21"/>
      <c r="O121" s="24"/>
      <c r="P121" s="32"/>
    </row>
    <row r="122" spans="1:16">
      <c r="A122" s="3" t="s">
        <v>119</v>
      </c>
      <c r="B122" s="5" t="s">
        <v>1387</v>
      </c>
      <c r="C122" s="7" t="s">
        <v>1158</v>
      </c>
      <c r="D122" s="5" t="s">
        <v>1712</v>
      </c>
      <c r="E122" s="2" t="s">
        <v>1164</v>
      </c>
      <c r="F122" s="8" t="s">
        <v>1713</v>
      </c>
      <c r="G122" s="9">
        <v>4</v>
      </c>
      <c r="H122" s="19">
        <v>1.25</v>
      </c>
      <c r="I122" s="38"/>
      <c r="J122" s="21">
        <v>36962</v>
      </c>
      <c r="K122" s="24">
        <f>+IFERROR(L122+M122,M122)</f>
        <v>3.8317970000000007E-2</v>
      </c>
      <c r="L122" s="18">
        <v>1.5300000000000001E-2</v>
      </c>
      <c r="M122" s="24">
        <v>2.3017970000000002E-2</v>
      </c>
      <c r="N122" s="18">
        <v>5.0000000000000001E-3</v>
      </c>
      <c r="O122" s="24">
        <f>IFERROR((1+M122)*(1-N122)-1,M122)</f>
        <v>1.7902880149999856E-2</v>
      </c>
      <c r="P122" s="32">
        <v>5.0000000000000001E-3</v>
      </c>
    </row>
    <row r="123" spans="1:16">
      <c r="A123" s="3" t="s">
        <v>1999</v>
      </c>
      <c r="B123" s="5" t="s">
        <v>2000</v>
      </c>
      <c r="C123" s="7" t="s">
        <v>1158</v>
      </c>
      <c r="D123" s="5" t="s">
        <v>1838</v>
      </c>
      <c r="E123" s="2" t="s">
        <v>1164</v>
      </c>
      <c r="F123" s="8" t="s">
        <v>1839</v>
      </c>
      <c r="G123" s="9">
        <v>4</v>
      </c>
      <c r="H123" s="19">
        <v>1.2</v>
      </c>
      <c r="I123" s="38" t="s">
        <v>2446</v>
      </c>
      <c r="J123" s="21">
        <v>43018</v>
      </c>
      <c r="K123" s="24">
        <f>+IFERROR(L123+M123,M123)</f>
        <v>7.3164659999999992E-2</v>
      </c>
      <c r="L123" s="18">
        <v>1.3100000000000001E-2</v>
      </c>
      <c r="M123" s="24">
        <v>6.0064659999999999E-2</v>
      </c>
      <c r="N123" s="18">
        <v>5.0000000000000001E-3</v>
      </c>
      <c r="O123" s="24">
        <f>IFERROR((1+M123)*(1-N123)-1,M123)</f>
        <v>5.4764336700000138E-2</v>
      </c>
      <c r="P123" s="32">
        <v>6.0000000000000001E-3</v>
      </c>
    </row>
    <row r="124" spans="1:16">
      <c r="A124" s="3" t="s">
        <v>117</v>
      </c>
      <c r="B124" s="5" t="s">
        <v>118</v>
      </c>
      <c r="C124" s="7" t="s">
        <v>1158</v>
      </c>
      <c r="D124" s="5" t="s">
        <v>1745</v>
      </c>
      <c r="E124" s="2" t="s">
        <v>1164</v>
      </c>
      <c r="F124" s="8" t="s">
        <v>1746</v>
      </c>
      <c r="G124" s="9">
        <v>4</v>
      </c>
      <c r="H124" s="19">
        <v>1.5</v>
      </c>
      <c r="I124" s="38"/>
      <c r="J124" s="21">
        <v>41180</v>
      </c>
      <c r="K124" s="24">
        <f>+IFERROR(L124+M124,M124)</f>
        <v>2.39013E-2</v>
      </c>
      <c r="L124" s="18">
        <v>1.3300000000000001E-2</v>
      </c>
      <c r="M124" s="24">
        <v>1.0601300000000001E-2</v>
      </c>
      <c r="N124" s="18">
        <v>5.0000000000000001E-3</v>
      </c>
      <c r="O124" s="24">
        <f>IFERROR((1+M124)*(1-N124)-1,M124)</f>
        <v>5.5482934999999678E-3</v>
      </c>
      <c r="P124" s="32">
        <v>9.5999999999999992E-3</v>
      </c>
    </row>
    <row r="125" spans="1:16">
      <c r="A125" s="37" t="s">
        <v>1917</v>
      </c>
      <c r="I125" s="38"/>
      <c r="J125" s="21"/>
      <c r="O125" s="24"/>
      <c r="P125" s="32"/>
    </row>
    <row r="126" spans="1:16">
      <c r="A126" s="3" t="s">
        <v>1016</v>
      </c>
      <c r="B126" s="5" t="s">
        <v>1030</v>
      </c>
      <c r="C126" s="7" t="s">
        <v>1158</v>
      </c>
      <c r="D126" s="5" t="s">
        <v>1844</v>
      </c>
      <c r="E126" s="2" t="s">
        <v>1164</v>
      </c>
      <c r="F126" s="8" t="s">
        <v>1845</v>
      </c>
      <c r="G126" s="9">
        <v>4</v>
      </c>
      <c r="H126" s="19">
        <v>2.5</v>
      </c>
      <c r="I126" s="38"/>
      <c r="J126" s="21">
        <v>43493</v>
      </c>
      <c r="K126" s="24">
        <f>+IFERROR(L126+M126,M126)</f>
        <v>6.910732E-2</v>
      </c>
      <c r="L126" s="18">
        <v>2.6099999999999998E-2</v>
      </c>
      <c r="M126" s="24">
        <v>4.3007320000000002E-2</v>
      </c>
      <c r="N126" s="18">
        <v>5.0000000000000001E-3</v>
      </c>
      <c r="O126" s="24">
        <f>IFERROR((1+M126)*(1-N126)-1,M126)</f>
        <v>3.779228339999996E-2</v>
      </c>
      <c r="P126" s="32">
        <v>0.01</v>
      </c>
    </row>
    <row r="127" spans="1:16">
      <c r="A127" s="3" t="s">
        <v>799</v>
      </c>
      <c r="B127" s="5" t="s">
        <v>1268</v>
      </c>
      <c r="C127" s="7" t="s">
        <v>1157</v>
      </c>
      <c r="D127" s="5" t="s">
        <v>1686</v>
      </c>
      <c r="E127" s="2" t="s">
        <v>1164</v>
      </c>
      <c r="F127" s="8" t="s">
        <v>1687</v>
      </c>
      <c r="G127" s="9">
        <v>4</v>
      </c>
      <c r="H127" s="19">
        <v>1.3</v>
      </c>
      <c r="I127" s="38"/>
      <c r="J127" s="21">
        <v>42990</v>
      </c>
      <c r="K127" s="24">
        <f>+IFERROR(L127+M127,M127)</f>
        <v>9.1539600000000009E-3</v>
      </c>
      <c r="L127" s="18">
        <v>1.3000000000000001E-2</v>
      </c>
      <c r="M127" s="24">
        <v>-3.8460400000000002E-3</v>
      </c>
      <c r="N127" s="18">
        <v>5.0000000000000001E-3</v>
      </c>
      <c r="O127" s="24">
        <f>IFERROR((1+M127)*(1-N127)-1,M127)</f>
        <v>-8.8268097999999462E-3</v>
      </c>
      <c r="P127" s="32">
        <v>6.5000000000000006E-3</v>
      </c>
    </row>
    <row r="128" spans="1:16">
      <c r="A128" s="3" t="s">
        <v>635</v>
      </c>
      <c r="B128" s="5" t="s">
        <v>2200</v>
      </c>
      <c r="C128" s="7" t="s">
        <v>1157</v>
      </c>
      <c r="D128" s="5" t="s">
        <v>1662</v>
      </c>
      <c r="E128" s="2" t="s">
        <v>1164</v>
      </c>
      <c r="F128" s="8" t="s">
        <v>1663</v>
      </c>
      <c r="G128" s="9">
        <v>5</v>
      </c>
      <c r="H128" s="19">
        <v>1.75</v>
      </c>
      <c r="I128" s="38" t="s">
        <v>2446</v>
      </c>
      <c r="J128" s="21">
        <v>40512</v>
      </c>
      <c r="K128" s="24">
        <f>+IFERROR(L128+M128,M128)</f>
        <v>9.8678769999999999E-2</v>
      </c>
      <c r="L128" s="18">
        <v>1.7500000000000002E-2</v>
      </c>
      <c r="M128" s="24">
        <v>8.1178769999999997E-2</v>
      </c>
      <c r="N128" s="18">
        <v>5.0000000000000001E-3</v>
      </c>
      <c r="O128" s="24">
        <f>IFERROR((1+M128)*(1-N128)-1,M128)</f>
        <v>7.5772876150000057E-2</v>
      </c>
      <c r="P128" s="32">
        <v>8.575000000000001E-3</v>
      </c>
    </row>
    <row r="129" spans="1:16">
      <c r="A129" s="3" t="s">
        <v>108</v>
      </c>
      <c r="B129" s="5" t="s">
        <v>2074</v>
      </c>
      <c r="C129" s="7" t="s">
        <v>1157</v>
      </c>
      <c r="D129" s="5" t="s">
        <v>1662</v>
      </c>
      <c r="E129" s="2" t="s">
        <v>1164</v>
      </c>
      <c r="F129" s="8" t="s">
        <v>1663</v>
      </c>
      <c r="G129" s="9">
        <v>4</v>
      </c>
      <c r="H129" s="19">
        <v>1</v>
      </c>
      <c r="I129" s="38" t="s">
        <v>2446</v>
      </c>
      <c r="J129" s="21">
        <v>39997</v>
      </c>
      <c r="K129" s="24">
        <f>+IFERROR(L129+M129,M129)</f>
        <v>4.9266520000000001E-2</v>
      </c>
      <c r="L129" s="18">
        <v>9.4999999999999998E-3</v>
      </c>
      <c r="M129" s="24">
        <v>3.976652E-2</v>
      </c>
      <c r="N129" s="18">
        <v>5.0000000000000001E-3</v>
      </c>
      <c r="O129" s="24">
        <f>IFERROR((1+M129)*(1-N129)-1,M129)</f>
        <v>3.4567687399999825E-2</v>
      </c>
      <c r="P129" s="32">
        <v>4.8249999999999994E-3</v>
      </c>
    </row>
    <row r="130" spans="1:16">
      <c r="A130" s="37" t="s">
        <v>1861</v>
      </c>
      <c r="I130" s="38"/>
      <c r="J130" s="21"/>
      <c r="O130" s="24"/>
      <c r="P130" s="32"/>
    </row>
    <row r="131" spans="1:16">
      <c r="A131" s="3" t="s">
        <v>565</v>
      </c>
      <c r="B131" s="5" t="s">
        <v>2347</v>
      </c>
      <c r="C131" s="7" t="s">
        <v>1158</v>
      </c>
      <c r="D131" s="5" t="s">
        <v>1165</v>
      </c>
      <c r="E131" s="2" t="s">
        <v>1164</v>
      </c>
      <c r="F131" s="8" t="s">
        <v>1159</v>
      </c>
      <c r="G131" s="9">
        <v>4</v>
      </c>
      <c r="H131" s="19">
        <v>0.9</v>
      </c>
      <c r="I131" s="38"/>
      <c r="J131" s="21">
        <v>42195</v>
      </c>
      <c r="K131" s="24">
        <f t="shared" ref="K131:K139" si="18">+IFERROR(L131+M131,M131)</f>
        <v>1.2260179999999999E-2</v>
      </c>
      <c r="L131" s="18">
        <v>1.4499999999999999E-2</v>
      </c>
      <c r="M131" s="24">
        <v>-2.23982E-3</v>
      </c>
      <c r="N131" s="18">
        <v>5.0000000000000001E-3</v>
      </c>
      <c r="O131" s="24">
        <f t="shared" ref="O131:O139" si="19">IFERROR((1+M131)*(1-N131)-1,M131)</f>
        <v>-7.2286208999999824E-3</v>
      </c>
      <c r="P131" s="32">
        <v>4.0000000000000001E-3</v>
      </c>
    </row>
    <row r="132" spans="1:16">
      <c r="A132" s="3" t="s">
        <v>46</v>
      </c>
      <c r="B132" s="5" t="s">
        <v>2348</v>
      </c>
      <c r="C132" s="7" t="s">
        <v>1158</v>
      </c>
      <c r="D132" s="5" t="s">
        <v>1165</v>
      </c>
      <c r="E132" s="2" t="s">
        <v>1164</v>
      </c>
      <c r="F132" s="8" t="s">
        <v>1159</v>
      </c>
      <c r="G132" s="9">
        <v>4</v>
      </c>
      <c r="H132" s="19">
        <v>1.4</v>
      </c>
      <c r="I132" s="38"/>
      <c r="J132" s="21">
        <v>41786</v>
      </c>
      <c r="K132" s="24">
        <f t="shared" si="18"/>
        <v>5.0251549999999999E-2</v>
      </c>
      <c r="L132" s="18">
        <v>1.55E-2</v>
      </c>
      <c r="M132" s="24">
        <v>3.4751549999999999E-2</v>
      </c>
      <c r="N132" s="18">
        <v>5.0000000000000001E-3</v>
      </c>
      <c r="O132" s="24">
        <f t="shared" si="19"/>
        <v>2.9577792250000012E-2</v>
      </c>
      <c r="P132" s="32">
        <v>6.3E-3</v>
      </c>
    </row>
    <row r="133" spans="1:16">
      <c r="A133" s="3" t="s">
        <v>2271</v>
      </c>
      <c r="B133" s="5" t="s">
        <v>2285</v>
      </c>
      <c r="C133" s="7" t="s">
        <v>1158</v>
      </c>
      <c r="D133" s="5" t="s">
        <v>1704</v>
      </c>
      <c r="E133" s="2" t="s">
        <v>1164</v>
      </c>
      <c r="F133" s="8" t="s">
        <v>1705</v>
      </c>
      <c r="G133" s="9">
        <v>4</v>
      </c>
      <c r="H133" s="19">
        <v>1.2</v>
      </c>
      <c r="I133" s="38"/>
      <c r="J133" s="21">
        <v>42947</v>
      </c>
      <c r="K133" s="24">
        <f t="shared" si="18"/>
        <v>0.11242586</v>
      </c>
      <c r="L133" s="18">
        <v>1.3999999999999999E-2</v>
      </c>
      <c r="M133" s="24">
        <v>9.8425860000000004E-2</v>
      </c>
      <c r="N133" s="18">
        <v>5.0000000000000001E-3</v>
      </c>
      <c r="O133" s="24">
        <f t="shared" si="19"/>
        <v>9.2933730699999995E-2</v>
      </c>
      <c r="P133" s="32">
        <v>6.0000000000000001E-3</v>
      </c>
    </row>
    <row r="134" spans="1:16">
      <c r="A134" s="3" t="s">
        <v>1062</v>
      </c>
      <c r="B134" s="5" t="s">
        <v>2007</v>
      </c>
      <c r="C134" s="7" t="s">
        <v>1158</v>
      </c>
      <c r="D134" s="5" t="s">
        <v>1694</v>
      </c>
      <c r="E134" s="2" t="s">
        <v>1164</v>
      </c>
      <c r="F134" s="8" t="s">
        <v>1695</v>
      </c>
      <c r="G134" s="9">
        <v>4</v>
      </c>
      <c r="H134" s="19">
        <v>1.2</v>
      </c>
      <c r="I134" s="38"/>
      <c r="J134" s="21">
        <v>40786</v>
      </c>
      <c r="K134" s="24">
        <f t="shared" si="18"/>
        <v>8.458365000000001E-2</v>
      </c>
      <c r="L134" s="18">
        <v>1.47E-2</v>
      </c>
      <c r="M134" s="24">
        <v>6.9883650000000005E-2</v>
      </c>
      <c r="N134" s="18">
        <v>5.0000000000000001E-3</v>
      </c>
      <c r="O134" s="24">
        <f t="shared" si="19"/>
        <v>6.4534231749999948E-2</v>
      </c>
      <c r="P134" s="32">
        <v>0</v>
      </c>
    </row>
    <row r="135" spans="1:16">
      <c r="A135" s="3" t="s">
        <v>618</v>
      </c>
      <c r="B135" s="5" t="s">
        <v>1242</v>
      </c>
      <c r="C135" s="7" t="s">
        <v>1158</v>
      </c>
      <c r="D135" s="5" t="s">
        <v>1682</v>
      </c>
      <c r="E135" s="2" t="s">
        <v>1164</v>
      </c>
      <c r="F135" s="8" t="s">
        <v>1683</v>
      </c>
      <c r="G135" s="9">
        <v>5</v>
      </c>
      <c r="H135" s="19">
        <v>1.2</v>
      </c>
      <c r="I135" s="38"/>
      <c r="J135" s="21">
        <v>42398</v>
      </c>
      <c r="K135" s="24">
        <f t="shared" si="18"/>
        <v>-5.6975590000000007E-2</v>
      </c>
      <c r="L135" s="18">
        <v>1.83E-2</v>
      </c>
      <c r="M135" s="24">
        <v>-7.5275590000000003E-2</v>
      </c>
      <c r="N135" s="18">
        <v>5.0000000000000001E-3</v>
      </c>
      <c r="O135" s="24">
        <f t="shared" si="19"/>
        <v>-7.9899212049999946E-2</v>
      </c>
      <c r="P135" s="32">
        <v>6.0000000000000001E-3</v>
      </c>
    </row>
    <row r="136" spans="1:16">
      <c r="A136" s="3" t="s">
        <v>122</v>
      </c>
      <c r="B136" s="5" t="s">
        <v>1446</v>
      </c>
      <c r="C136" s="7" t="s">
        <v>1158</v>
      </c>
      <c r="D136" s="5" t="s">
        <v>1675</v>
      </c>
      <c r="E136" s="2" t="s">
        <v>1164</v>
      </c>
      <c r="F136" s="8" t="s">
        <v>1676</v>
      </c>
      <c r="G136" s="9">
        <v>4</v>
      </c>
      <c r="H136" s="19">
        <v>1.5</v>
      </c>
      <c r="I136" s="38"/>
      <c r="J136" s="21">
        <v>38740</v>
      </c>
      <c r="K136" s="24">
        <f t="shared" si="18"/>
        <v>-5.7535600000000013E-3</v>
      </c>
      <c r="L136" s="18">
        <v>1.61E-2</v>
      </c>
      <c r="M136" s="24">
        <v>-2.1853560000000001E-2</v>
      </c>
      <c r="N136" s="18">
        <v>5.0000000000000001E-3</v>
      </c>
      <c r="O136" s="24">
        <f t="shared" si="19"/>
        <v>-2.6744292200000075E-2</v>
      </c>
      <c r="P136" s="32">
        <v>6.0000000000000001E-3</v>
      </c>
    </row>
    <row r="137" spans="1:16">
      <c r="A137" s="3" t="s">
        <v>1063</v>
      </c>
      <c r="B137" s="5" t="s">
        <v>1077</v>
      </c>
      <c r="C137" s="7" t="s">
        <v>1158</v>
      </c>
      <c r="D137" s="5" t="s">
        <v>1800</v>
      </c>
      <c r="E137" s="2" t="s">
        <v>1164</v>
      </c>
      <c r="F137" s="8" t="s">
        <v>1801</v>
      </c>
      <c r="G137" s="9">
        <v>5</v>
      </c>
      <c r="H137" s="19">
        <v>1.5</v>
      </c>
      <c r="I137" s="38"/>
      <c r="J137" s="21">
        <v>42132</v>
      </c>
      <c r="K137" s="24">
        <f t="shared" si="18"/>
        <v>-4.5100700000000014E-3</v>
      </c>
      <c r="L137" s="18">
        <v>1.6899999999999998E-2</v>
      </c>
      <c r="M137" s="24">
        <v>-2.141007E-2</v>
      </c>
      <c r="N137" s="18">
        <v>5.0000000000000001E-3</v>
      </c>
      <c r="O137" s="24">
        <f t="shared" si="19"/>
        <v>-2.6303019649999926E-2</v>
      </c>
      <c r="P137" s="32">
        <v>5.0000000000000001E-3</v>
      </c>
    </row>
    <row r="138" spans="1:16">
      <c r="A138" s="3" t="s">
        <v>1038</v>
      </c>
      <c r="B138" s="5" t="s">
        <v>1046</v>
      </c>
      <c r="C138" s="7" t="s">
        <v>1158</v>
      </c>
      <c r="D138" s="5" t="s">
        <v>1890</v>
      </c>
      <c r="E138" s="2" t="s">
        <v>1164</v>
      </c>
      <c r="F138" s="8" t="s">
        <v>1891</v>
      </c>
      <c r="G138" s="9">
        <v>3</v>
      </c>
      <c r="H138" s="19">
        <v>1.1000000000000001</v>
      </c>
      <c r="I138" s="38"/>
      <c r="J138" s="21">
        <v>41810</v>
      </c>
      <c r="K138" s="24">
        <f t="shared" si="18"/>
        <v>3.940134E-2</v>
      </c>
      <c r="L138" s="18">
        <v>1.29E-2</v>
      </c>
      <c r="M138" s="24">
        <v>2.6501339999999998E-2</v>
      </c>
      <c r="N138" s="18">
        <v>5.0000000000000001E-3</v>
      </c>
      <c r="O138" s="24">
        <f t="shared" si="19"/>
        <v>2.1368833299999945E-2</v>
      </c>
      <c r="P138" s="32">
        <v>0</v>
      </c>
    </row>
    <row r="139" spans="1:16">
      <c r="A139" s="3" t="s">
        <v>692</v>
      </c>
      <c r="B139" s="5" t="s">
        <v>695</v>
      </c>
      <c r="C139" s="7" t="s">
        <v>1158</v>
      </c>
      <c r="D139" s="5" t="s">
        <v>1745</v>
      </c>
      <c r="E139" s="2" t="s">
        <v>1164</v>
      </c>
      <c r="F139" s="8" t="s">
        <v>1746</v>
      </c>
      <c r="G139" s="9">
        <v>3</v>
      </c>
      <c r="H139" s="19">
        <v>1.5</v>
      </c>
      <c r="I139" s="38"/>
      <c r="J139" s="21">
        <v>41943</v>
      </c>
      <c r="K139" s="24">
        <f t="shared" si="18"/>
        <v>5.9620729999999997E-2</v>
      </c>
      <c r="L139" s="18">
        <v>1.4199999999999999E-2</v>
      </c>
      <c r="M139" s="24">
        <v>4.5420729999999999E-2</v>
      </c>
      <c r="N139" s="18">
        <v>5.0000000000000001E-3</v>
      </c>
      <c r="O139" s="24">
        <f t="shared" si="19"/>
        <v>4.0193626350000011E-2</v>
      </c>
      <c r="P139" s="32">
        <v>1.0500000000000001E-2</v>
      </c>
    </row>
    <row r="140" spans="1:16">
      <c r="A140" s="37" t="s">
        <v>1918</v>
      </c>
      <c r="I140" s="38"/>
      <c r="J140" s="21"/>
      <c r="O140" s="24"/>
      <c r="P140" s="32"/>
    </row>
    <row r="141" spans="1:16">
      <c r="A141" s="3" t="s">
        <v>124</v>
      </c>
      <c r="B141" s="5" t="s">
        <v>1122</v>
      </c>
      <c r="C141" s="7" t="s">
        <v>1158</v>
      </c>
      <c r="D141" s="5" t="s">
        <v>1615</v>
      </c>
      <c r="E141" s="2" t="s">
        <v>1166</v>
      </c>
      <c r="F141" s="8" t="s">
        <v>1616</v>
      </c>
      <c r="G141" s="9">
        <v>5</v>
      </c>
      <c r="H141" s="19">
        <v>1.4</v>
      </c>
      <c r="I141" s="38"/>
      <c r="J141" s="21">
        <v>41411</v>
      </c>
      <c r="K141" s="24">
        <f>+IFERROR(L141+M141,M141)</f>
        <v>-5.5164219999999993E-2</v>
      </c>
      <c r="L141" s="18">
        <v>1.77E-2</v>
      </c>
      <c r="M141" s="24">
        <v>-7.2864219999999993E-2</v>
      </c>
      <c r="N141" s="18">
        <v>5.0000000000000001E-3</v>
      </c>
      <c r="O141" s="24">
        <f>IFERROR((1+M141)*(1-N141)-1,M141)</f>
        <v>-7.7499898900000086E-2</v>
      </c>
      <c r="P141" s="32">
        <v>0</v>
      </c>
    </row>
    <row r="142" spans="1:16" ht="26.4">
      <c r="A142" s="3" t="s">
        <v>921</v>
      </c>
      <c r="B142" s="5" t="s">
        <v>980</v>
      </c>
      <c r="C142" s="7" t="s">
        <v>1158</v>
      </c>
      <c r="D142" s="5" t="s">
        <v>2247</v>
      </c>
      <c r="E142" s="2" t="s">
        <v>1164</v>
      </c>
      <c r="F142" s="8" t="s">
        <v>1831</v>
      </c>
      <c r="G142" s="9">
        <v>4</v>
      </c>
      <c r="H142" s="19">
        <v>1.35</v>
      </c>
      <c r="I142" s="38" t="s">
        <v>2448</v>
      </c>
      <c r="J142" s="21">
        <v>41351</v>
      </c>
      <c r="K142" s="24">
        <f>+IFERROR(L142+M142,M142)</f>
        <v>-1.0920909999999999E-2</v>
      </c>
      <c r="L142" s="18">
        <v>1.3999999999999999E-2</v>
      </c>
      <c r="M142" s="24">
        <v>-2.4920909999999998E-2</v>
      </c>
      <c r="N142" s="18">
        <v>5.0000000000000001E-3</v>
      </c>
      <c r="O142" s="24">
        <f>IFERROR((1+M142)*(1-N142)-1,M142)</f>
        <v>-2.9796305450000005E-2</v>
      </c>
      <c r="P142" s="32">
        <v>4.0000000000000001E-3</v>
      </c>
    </row>
    <row r="143" spans="1:16">
      <c r="A143" s="3" t="s">
        <v>123</v>
      </c>
      <c r="B143" s="5" t="s">
        <v>1475</v>
      </c>
      <c r="C143" s="7" t="s">
        <v>1158</v>
      </c>
      <c r="D143" s="5" t="s">
        <v>1669</v>
      </c>
      <c r="E143" s="2" t="s">
        <v>1166</v>
      </c>
      <c r="F143" s="8" t="s">
        <v>1670</v>
      </c>
      <c r="G143" s="9">
        <v>4</v>
      </c>
      <c r="H143" s="19">
        <v>1.25</v>
      </c>
      <c r="I143" s="38"/>
      <c r="J143" s="21">
        <v>39325</v>
      </c>
      <c r="K143" s="24">
        <f>+IFERROR(L143+M143,M143)</f>
        <v>-5.0619280000000003E-2</v>
      </c>
      <c r="L143" s="18">
        <v>1.6E-2</v>
      </c>
      <c r="M143" s="24">
        <v>-6.6619280000000003E-2</v>
      </c>
      <c r="N143" s="18">
        <v>5.0000000000000001E-3</v>
      </c>
      <c r="O143" s="24">
        <f>IFERROR((1+M143)*(1-N143)-1,M143)</f>
        <v>-7.1286183600000053E-2</v>
      </c>
      <c r="P143" s="32">
        <v>5.6000000000000008E-3</v>
      </c>
    </row>
    <row r="144" spans="1:16">
      <c r="A144" s="3" t="s">
        <v>125</v>
      </c>
      <c r="B144" s="5" t="s">
        <v>1451</v>
      </c>
      <c r="C144" s="7" t="s">
        <v>1158</v>
      </c>
      <c r="D144" s="5" t="s">
        <v>1634</v>
      </c>
      <c r="E144" s="2" t="s">
        <v>1164</v>
      </c>
      <c r="F144" s="8" t="s">
        <v>1635</v>
      </c>
      <c r="G144" s="9">
        <v>4</v>
      </c>
      <c r="H144" s="19">
        <v>1.6</v>
      </c>
      <c r="I144" s="38"/>
      <c r="J144" s="21">
        <v>39105</v>
      </c>
      <c r="K144" s="24">
        <f>+IFERROR(L144+M144,M144)</f>
        <v>-2.3442369999999997E-2</v>
      </c>
      <c r="L144" s="18">
        <v>1.9400000000000001E-2</v>
      </c>
      <c r="M144" s="24">
        <v>-4.2842369999999998E-2</v>
      </c>
      <c r="N144" s="18">
        <v>5.0000000000000001E-3</v>
      </c>
      <c r="O144" s="24">
        <f>IFERROR((1+M144)*(1-N144)-1,M144)</f>
        <v>-4.7628158149999988E-2</v>
      </c>
      <c r="P144" s="32">
        <v>8.0000000000000002E-3</v>
      </c>
    </row>
    <row r="145" spans="1:16">
      <c r="A145" s="37" t="s">
        <v>1919</v>
      </c>
      <c r="I145" s="38"/>
      <c r="J145" s="21"/>
      <c r="O145" s="24"/>
      <c r="P145" s="32"/>
    </row>
    <row r="146" spans="1:16">
      <c r="A146" s="3" t="s">
        <v>126</v>
      </c>
      <c r="B146" s="5" t="s">
        <v>1520</v>
      </c>
      <c r="C146" s="7" t="s">
        <v>1158</v>
      </c>
      <c r="D146" s="5" t="s">
        <v>1165</v>
      </c>
      <c r="E146" s="2" t="s">
        <v>1164</v>
      </c>
      <c r="F146" s="8" t="s">
        <v>1159</v>
      </c>
      <c r="G146" s="9">
        <v>4</v>
      </c>
      <c r="H146" s="19">
        <v>1.2</v>
      </c>
      <c r="I146" s="38"/>
      <c r="J146" s="21">
        <v>40718</v>
      </c>
      <c r="K146" s="24">
        <f t="shared" ref="K146:K162" si="20">+IFERROR(L146+M146,M146)</f>
        <v>0.10202602</v>
      </c>
      <c r="L146" s="18">
        <v>1.4499999999999999E-2</v>
      </c>
      <c r="M146" s="24">
        <v>8.7526019999999996E-2</v>
      </c>
      <c r="N146" s="18">
        <v>5.0000000000000001E-3</v>
      </c>
      <c r="O146" s="24">
        <f t="shared" ref="O146:O162" si="21">IFERROR((1+M146)*(1-N146)-1,M146)</f>
        <v>8.2088389900000003E-2</v>
      </c>
      <c r="P146" s="32">
        <v>5.4000000000000003E-3</v>
      </c>
    </row>
    <row r="147" spans="1:16">
      <c r="A147" s="3" t="s">
        <v>127</v>
      </c>
      <c r="B147" s="5" t="s">
        <v>1312</v>
      </c>
      <c r="C147" s="7" t="s">
        <v>1157</v>
      </c>
      <c r="D147" s="5" t="s">
        <v>1615</v>
      </c>
      <c r="E147" s="2" t="s">
        <v>1164</v>
      </c>
      <c r="F147" s="8" t="s">
        <v>1616</v>
      </c>
      <c r="G147" s="9">
        <v>4</v>
      </c>
      <c r="H147" s="19">
        <v>1.2</v>
      </c>
      <c r="I147" s="38"/>
      <c r="J147" s="21">
        <v>32352</v>
      </c>
      <c r="K147" s="24">
        <f t="shared" si="20"/>
        <v>6.9906300000000005E-2</v>
      </c>
      <c r="L147" s="18">
        <v>1.21E-2</v>
      </c>
      <c r="M147" s="24">
        <v>5.7806300000000005E-2</v>
      </c>
      <c r="N147" s="18">
        <v>5.0000000000000001E-3</v>
      </c>
      <c r="O147" s="24">
        <f t="shared" si="21"/>
        <v>5.2517268499999936E-2</v>
      </c>
      <c r="P147" s="32">
        <v>6.0000000000000001E-3</v>
      </c>
    </row>
    <row r="148" spans="1:16">
      <c r="A148" s="3" t="s">
        <v>499</v>
      </c>
      <c r="B148" s="5" t="s">
        <v>1307</v>
      </c>
      <c r="C148" s="7" t="s">
        <v>1157</v>
      </c>
      <c r="D148" s="5" t="s">
        <v>1706</v>
      </c>
      <c r="E148" s="2" t="s">
        <v>1164</v>
      </c>
      <c r="F148" s="8" t="s">
        <v>1707</v>
      </c>
      <c r="G148" s="9">
        <v>3</v>
      </c>
      <c r="H148" s="19">
        <v>1.2</v>
      </c>
      <c r="I148" s="38"/>
      <c r="J148" s="21">
        <v>35124</v>
      </c>
      <c r="K148" s="24">
        <f t="shared" si="20"/>
        <v>3.6845139999999998E-2</v>
      </c>
      <c r="L148" s="18">
        <v>1.52E-2</v>
      </c>
      <c r="M148" s="24">
        <v>2.164514E-2</v>
      </c>
      <c r="N148" s="18">
        <v>5.0000000000000001E-3</v>
      </c>
      <c r="O148" s="24">
        <f t="shared" si="21"/>
        <v>1.6536914300000038E-2</v>
      </c>
      <c r="P148" s="32">
        <v>0</v>
      </c>
    </row>
    <row r="149" spans="1:16">
      <c r="A149" s="3" t="s">
        <v>128</v>
      </c>
      <c r="B149" s="5" t="s">
        <v>1299</v>
      </c>
      <c r="C149" s="7" t="s">
        <v>1158</v>
      </c>
      <c r="D149" s="5" t="s">
        <v>1696</v>
      </c>
      <c r="E149" s="2" t="s">
        <v>1164</v>
      </c>
      <c r="F149" s="8" t="s">
        <v>1697</v>
      </c>
      <c r="G149" s="9">
        <v>4</v>
      </c>
      <c r="H149" s="19">
        <v>1.196</v>
      </c>
      <c r="I149" s="38"/>
      <c r="J149" s="21">
        <v>33022</v>
      </c>
      <c r="K149" s="24">
        <f t="shared" si="20"/>
        <v>8.2476709999999995E-2</v>
      </c>
      <c r="L149" s="18">
        <v>1.1899999999999999E-2</v>
      </c>
      <c r="M149" s="24">
        <v>7.0576710000000001E-2</v>
      </c>
      <c r="N149" s="18">
        <v>5.0000000000000001E-3</v>
      </c>
      <c r="O149" s="24">
        <f t="shared" si="21"/>
        <v>6.5223826450000022E-2</v>
      </c>
      <c r="P149" s="32">
        <v>4.5000000000000005E-3</v>
      </c>
    </row>
    <row r="150" spans="1:16">
      <c r="A150" s="3" t="s">
        <v>129</v>
      </c>
      <c r="B150" s="5" t="s">
        <v>130</v>
      </c>
      <c r="C150" s="7" t="s">
        <v>1158</v>
      </c>
      <c r="D150" s="5" t="s">
        <v>1692</v>
      </c>
      <c r="E150" s="2" t="s">
        <v>1164</v>
      </c>
      <c r="F150" s="8" t="s">
        <v>1693</v>
      </c>
      <c r="G150" s="9">
        <v>4</v>
      </c>
      <c r="H150" s="19">
        <v>1.58</v>
      </c>
      <c r="I150" s="38"/>
      <c r="J150" s="21">
        <v>39799</v>
      </c>
      <c r="K150" s="24">
        <f t="shared" si="20"/>
        <v>3.157513E-2</v>
      </c>
      <c r="L150" s="18">
        <v>1.66E-2</v>
      </c>
      <c r="M150" s="24">
        <v>1.4975130000000001E-2</v>
      </c>
      <c r="N150" s="18">
        <v>5.0000000000000001E-3</v>
      </c>
      <c r="O150" s="24">
        <f t="shared" si="21"/>
        <v>9.9002543499999707E-3</v>
      </c>
      <c r="P150" s="32">
        <v>8.0000000000000002E-3</v>
      </c>
    </row>
    <row r="151" spans="1:16">
      <c r="A151" s="3" t="s">
        <v>590</v>
      </c>
      <c r="B151" s="5" t="s">
        <v>604</v>
      </c>
      <c r="C151" s="7" t="s">
        <v>1157</v>
      </c>
      <c r="D151" s="5" t="s">
        <v>1684</v>
      </c>
      <c r="E151" s="2" t="s">
        <v>1164</v>
      </c>
      <c r="F151" s="8" t="s">
        <v>1685</v>
      </c>
      <c r="G151" s="9">
        <v>4</v>
      </c>
      <c r="H151" s="19">
        <v>1.05</v>
      </c>
      <c r="I151" s="38"/>
      <c r="J151" s="21">
        <v>31062</v>
      </c>
      <c r="K151" s="24">
        <f t="shared" si="20"/>
        <v>5.2842810000000004E-2</v>
      </c>
      <c r="L151" s="18">
        <v>1.0500000000000001E-2</v>
      </c>
      <c r="M151" s="24">
        <v>4.2342810000000002E-2</v>
      </c>
      <c r="N151" s="18">
        <v>5.0000000000000001E-3</v>
      </c>
      <c r="O151" s="24">
        <f t="shared" si="21"/>
        <v>3.713109594999997E-2</v>
      </c>
      <c r="P151" s="32">
        <v>5.2500000000000003E-3</v>
      </c>
    </row>
    <row r="152" spans="1:16">
      <c r="A152" s="3" t="s">
        <v>591</v>
      </c>
      <c r="B152" s="5" t="s">
        <v>1319</v>
      </c>
      <c r="C152" s="7" t="s">
        <v>1157</v>
      </c>
      <c r="D152" s="5" t="s">
        <v>1684</v>
      </c>
      <c r="E152" s="2" t="s">
        <v>1164</v>
      </c>
      <c r="F152" s="8" t="s">
        <v>1685</v>
      </c>
      <c r="G152" s="9">
        <v>3</v>
      </c>
      <c r="H152" s="19">
        <v>0.65</v>
      </c>
      <c r="I152" s="38"/>
      <c r="J152" s="21">
        <v>35597</v>
      </c>
      <c r="K152" s="24">
        <f t="shared" si="20"/>
        <v>4.0139500000000002E-2</v>
      </c>
      <c r="L152" s="18">
        <v>6.5000000000000006E-3</v>
      </c>
      <c r="M152" s="24">
        <v>3.3639500000000003E-2</v>
      </c>
      <c r="N152" s="18">
        <v>5.0000000000000001E-3</v>
      </c>
      <c r="O152" s="24">
        <f t="shared" si="21"/>
        <v>2.8471302500000073E-2</v>
      </c>
      <c r="P152" s="32">
        <v>3.2500000000000003E-3</v>
      </c>
    </row>
    <row r="153" spans="1:16">
      <c r="A153" s="3" t="s">
        <v>619</v>
      </c>
      <c r="B153" s="5" t="s">
        <v>1243</v>
      </c>
      <c r="C153" s="7" t="s">
        <v>1158</v>
      </c>
      <c r="D153" s="5" t="s">
        <v>1682</v>
      </c>
      <c r="E153" s="2" t="s">
        <v>1164</v>
      </c>
      <c r="F153" s="8" t="s">
        <v>1683</v>
      </c>
      <c r="G153" s="9">
        <v>4</v>
      </c>
      <c r="H153" s="19">
        <v>1</v>
      </c>
      <c r="I153" s="38"/>
      <c r="J153" s="21">
        <v>42398</v>
      </c>
      <c r="K153" s="24">
        <f t="shared" si="20"/>
        <v>0.11125676</v>
      </c>
      <c r="L153" s="18">
        <v>1.54E-2</v>
      </c>
      <c r="M153" s="24">
        <v>9.5856759999999999E-2</v>
      </c>
      <c r="N153" s="18">
        <v>5.0000000000000001E-3</v>
      </c>
      <c r="O153" s="24">
        <f t="shared" si="21"/>
        <v>9.0377476200000029E-2</v>
      </c>
      <c r="P153" s="32">
        <v>5.0000000000000001E-3</v>
      </c>
    </row>
    <row r="154" spans="1:16">
      <c r="A154" s="3" t="s">
        <v>134</v>
      </c>
      <c r="B154" s="5" t="s">
        <v>827</v>
      </c>
      <c r="C154" s="7" t="s">
        <v>1157</v>
      </c>
      <c r="D154" s="5" t="s">
        <v>1662</v>
      </c>
      <c r="E154" s="2" t="s">
        <v>1164</v>
      </c>
      <c r="F154" s="8" t="s">
        <v>1663</v>
      </c>
      <c r="G154" s="9">
        <v>3</v>
      </c>
      <c r="H154" s="19">
        <v>1.5</v>
      </c>
      <c r="I154" s="38"/>
      <c r="J154" s="21">
        <v>40359</v>
      </c>
      <c r="K154" s="24">
        <f t="shared" si="20"/>
        <v>6.2723670000000009E-2</v>
      </c>
      <c r="L154" s="18">
        <v>1.8700000000000001E-2</v>
      </c>
      <c r="M154" s="24">
        <v>4.4023670000000001E-2</v>
      </c>
      <c r="N154" s="18">
        <v>5.0000000000000001E-3</v>
      </c>
      <c r="O154" s="24">
        <f t="shared" si="21"/>
        <v>3.8803551650000045E-2</v>
      </c>
      <c r="P154" s="32">
        <v>7.3250000000000008E-3</v>
      </c>
    </row>
    <row r="155" spans="1:16">
      <c r="A155" s="3" t="s">
        <v>133</v>
      </c>
      <c r="B155" s="5" t="s">
        <v>1487</v>
      </c>
      <c r="C155" s="7" t="s">
        <v>1157</v>
      </c>
      <c r="D155" s="5" t="s">
        <v>1662</v>
      </c>
      <c r="E155" s="2" t="s">
        <v>1164</v>
      </c>
      <c r="F155" s="8" t="s">
        <v>1663</v>
      </c>
      <c r="G155" s="9">
        <v>4</v>
      </c>
      <c r="H155" s="19">
        <v>1.5</v>
      </c>
      <c r="I155" s="38"/>
      <c r="J155" s="21">
        <v>39701</v>
      </c>
      <c r="K155" s="24">
        <f t="shared" si="20"/>
        <v>9.0902210000000011E-2</v>
      </c>
      <c r="L155" s="18">
        <v>1.8700000000000001E-2</v>
      </c>
      <c r="M155" s="24">
        <v>7.2202210000000003E-2</v>
      </c>
      <c r="N155" s="18">
        <v>5.0000000000000001E-3</v>
      </c>
      <c r="O155" s="24">
        <f t="shared" si="21"/>
        <v>6.6841198949999958E-2</v>
      </c>
      <c r="P155" s="32">
        <v>7.3250000000000008E-3</v>
      </c>
    </row>
    <row r="156" spans="1:16">
      <c r="A156" s="3" t="s">
        <v>131</v>
      </c>
      <c r="B156" s="5" t="s">
        <v>1320</v>
      </c>
      <c r="C156" s="7" t="s">
        <v>1157</v>
      </c>
      <c r="D156" s="5" t="s">
        <v>1646</v>
      </c>
      <c r="E156" s="2" t="s">
        <v>1164</v>
      </c>
      <c r="F156" s="8" t="s">
        <v>1647</v>
      </c>
      <c r="G156" s="9">
        <v>4</v>
      </c>
      <c r="H156" s="19">
        <v>1.6146</v>
      </c>
      <c r="I156" s="38"/>
      <c r="J156" s="21">
        <v>35538</v>
      </c>
      <c r="K156" s="24">
        <f t="shared" si="20"/>
        <v>6.9542880000000001E-2</v>
      </c>
      <c r="L156" s="18">
        <v>1.9400000000000001E-2</v>
      </c>
      <c r="M156" s="24">
        <v>5.0142879999999994E-2</v>
      </c>
      <c r="N156" s="18">
        <v>5.0000000000000001E-3</v>
      </c>
      <c r="O156" s="24">
        <f t="shared" si="21"/>
        <v>4.4892165599999867E-2</v>
      </c>
      <c r="P156" s="32">
        <v>6.4000000000000003E-3</v>
      </c>
    </row>
    <row r="157" spans="1:16">
      <c r="A157" s="3" t="s">
        <v>132</v>
      </c>
      <c r="B157" s="5" t="s">
        <v>1421</v>
      </c>
      <c r="C157" s="7" t="s">
        <v>1157</v>
      </c>
      <c r="D157" s="5" t="s">
        <v>1650</v>
      </c>
      <c r="E157" s="2" t="s">
        <v>1164</v>
      </c>
      <c r="F157" s="8" t="s">
        <v>1651</v>
      </c>
      <c r="G157" s="9">
        <v>4</v>
      </c>
      <c r="H157" s="19">
        <v>1.4</v>
      </c>
      <c r="I157" s="38"/>
      <c r="J157" s="21">
        <v>37741</v>
      </c>
      <c r="K157" s="24">
        <f t="shared" si="20"/>
        <v>8.8502499999999998E-2</v>
      </c>
      <c r="L157" s="18">
        <v>1.3000000000000001E-2</v>
      </c>
      <c r="M157" s="24">
        <v>7.55025E-2</v>
      </c>
      <c r="N157" s="18">
        <v>5.0000000000000001E-3</v>
      </c>
      <c r="O157" s="24">
        <f t="shared" si="21"/>
        <v>7.0124987500000069E-2</v>
      </c>
      <c r="P157" s="32">
        <v>4.0000000000000001E-3</v>
      </c>
    </row>
    <row r="158" spans="1:16">
      <c r="A158" s="3" t="s">
        <v>135</v>
      </c>
      <c r="B158" s="5" t="s">
        <v>2215</v>
      </c>
      <c r="C158" s="7" t="s">
        <v>1157</v>
      </c>
      <c r="D158" s="5" t="s">
        <v>1644</v>
      </c>
      <c r="E158" s="2" t="s">
        <v>1164</v>
      </c>
      <c r="F158" s="8" t="s">
        <v>1645</v>
      </c>
      <c r="G158" s="9">
        <v>4</v>
      </c>
      <c r="H158" s="19">
        <v>1</v>
      </c>
      <c r="I158" s="38" t="s">
        <v>2446</v>
      </c>
      <c r="J158" s="21">
        <v>36783</v>
      </c>
      <c r="K158" s="24">
        <f t="shared" si="20"/>
        <v>5.2495120000000006E-2</v>
      </c>
      <c r="L158" s="18">
        <v>0.01</v>
      </c>
      <c r="M158" s="24">
        <v>4.2495120000000004E-2</v>
      </c>
      <c r="N158" s="18">
        <v>5.0000000000000001E-3</v>
      </c>
      <c r="O158" s="24">
        <f t="shared" si="21"/>
        <v>3.7282644400000065E-2</v>
      </c>
      <c r="P158" s="32">
        <v>6.0000000000000001E-3</v>
      </c>
    </row>
    <row r="159" spans="1:16">
      <c r="A159" s="3" t="s">
        <v>136</v>
      </c>
      <c r="B159" s="5" t="s">
        <v>2117</v>
      </c>
      <c r="C159" s="7" t="s">
        <v>1157</v>
      </c>
      <c r="D159" s="5" t="s">
        <v>1628</v>
      </c>
      <c r="E159" s="2" t="s">
        <v>1164</v>
      </c>
      <c r="F159" s="8" t="s">
        <v>1629</v>
      </c>
      <c r="G159" s="9">
        <v>4</v>
      </c>
      <c r="H159" s="19">
        <v>1.4</v>
      </c>
      <c r="I159" s="38" t="s">
        <v>2446</v>
      </c>
      <c r="J159" s="21">
        <v>35521</v>
      </c>
      <c r="K159" s="24">
        <f t="shared" si="20"/>
        <v>2.6061769999999998E-2</v>
      </c>
      <c r="L159" s="18">
        <v>1.4199999999999999E-2</v>
      </c>
      <c r="M159" s="24">
        <v>1.1861770000000001E-2</v>
      </c>
      <c r="N159" s="18">
        <v>5.0000000000000001E-3</v>
      </c>
      <c r="O159" s="24">
        <f t="shared" si="21"/>
        <v>6.8024611500001608E-3</v>
      </c>
      <c r="P159" s="32">
        <v>6.9999999999999993E-3</v>
      </c>
    </row>
    <row r="160" spans="1:16">
      <c r="A160" s="3" t="s">
        <v>22</v>
      </c>
      <c r="B160" s="5" t="s">
        <v>2294</v>
      </c>
      <c r="C160" s="7" t="s">
        <v>1158</v>
      </c>
      <c r="D160" s="5" t="s">
        <v>1756</v>
      </c>
      <c r="E160" s="2" t="s">
        <v>1164</v>
      </c>
      <c r="F160" s="8" t="s">
        <v>1757</v>
      </c>
      <c r="G160" s="9">
        <v>4</v>
      </c>
      <c r="H160" s="19">
        <v>1.4</v>
      </c>
      <c r="I160" s="38" t="s">
        <v>2446</v>
      </c>
      <c r="J160" s="21">
        <v>39994</v>
      </c>
      <c r="K160" s="24">
        <f t="shared" si="20"/>
        <v>0.11263979</v>
      </c>
      <c r="L160" s="18">
        <v>1.55E-2</v>
      </c>
      <c r="M160" s="24">
        <v>9.7139790000000004E-2</v>
      </c>
      <c r="N160" s="18">
        <v>5.0000000000000001E-3</v>
      </c>
      <c r="O160" s="24">
        <f t="shared" si="21"/>
        <v>9.1654091049999886E-2</v>
      </c>
      <c r="P160" s="32">
        <v>6.9999999999999993E-3</v>
      </c>
    </row>
    <row r="161" spans="1:16">
      <c r="A161" s="3" t="s">
        <v>1064</v>
      </c>
      <c r="B161" s="5" t="s">
        <v>2293</v>
      </c>
      <c r="C161" s="7" t="s">
        <v>1664</v>
      </c>
      <c r="D161" s="5" t="s">
        <v>1756</v>
      </c>
      <c r="E161" s="2" t="s">
        <v>1164</v>
      </c>
      <c r="F161" s="8" t="s">
        <v>1757</v>
      </c>
      <c r="G161" s="9">
        <v>4</v>
      </c>
      <c r="H161" s="19">
        <v>1.4</v>
      </c>
      <c r="I161" s="38" t="s">
        <v>2446</v>
      </c>
      <c r="J161" s="21">
        <v>40907</v>
      </c>
      <c r="K161" s="24">
        <f t="shared" si="20"/>
        <v>0.13660437</v>
      </c>
      <c r="L161" s="18">
        <v>1.6500000000000001E-2</v>
      </c>
      <c r="M161" s="24">
        <v>0.12010437</v>
      </c>
      <c r="N161" s="18">
        <v>5.0000000000000001E-3</v>
      </c>
      <c r="O161" s="24">
        <f t="shared" si="21"/>
        <v>0.11450384815000003</v>
      </c>
      <c r="P161" s="32">
        <v>6.9999999999999993E-3</v>
      </c>
    </row>
    <row r="162" spans="1:16">
      <c r="A162" s="3" t="s">
        <v>1502</v>
      </c>
      <c r="B162" s="5" t="s">
        <v>2307</v>
      </c>
      <c r="C162" s="7" t="s">
        <v>1158</v>
      </c>
      <c r="D162" s="5" t="s">
        <v>1611</v>
      </c>
      <c r="E162" s="2" t="s">
        <v>1164</v>
      </c>
      <c r="F162" s="8" t="s">
        <v>1612</v>
      </c>
      <c r="G162" s="9">
        <v>4</v>
      </c>
      <c r="H162" s="19">
        <v>0.9</v>
      </c>
      <c r="I162" s="38"/>
      <c r="J162" s="21">
        <v>40274</v>
      </c>
      <c r="K162" s="24">
        <f t="shared" si="20"/>
        <v>8.1370390000000001E-2</v>
      </c>
      <c r="L162" s="18">
        <v>1.4199999999999999E-2</v>
      </c>
      <c r="M162" s="24">
        <v>6.7170389999999996E-2</v>
      </c>
      <c r="N162" s="18">
        <v>5.0000000000000001E-3</v>
      </c>
      <c r="O162" s="24">
        <f t="shared" si="21"/>
        <v>6.1834538050000054E-2</v>
      </c>
      <c r="P162" s="32">
        <v>0</v>
      </c>
    </row>
    <row r="163" spans="1:16">
      <c r="A163" s="37" t="s">
        <v>1920</v>
      </c>
      <c r="I163" s="38"/>
      <c r="J163" s="21"/>
      <c r="O163" s="24"/>
      <c r="P163" s="32"/>
    </row>
    <row r="164" spans="1:16">
      <c r="A164" s="3" t="s">
        <v>139</v>
      </c>
      <c r="B164" s="5" t="s">
        <v>1119</v>
      </c>
      <c r="C164" s="7" t="s">
        <v>1158</v>
      </c>
      <c r="D164" s="5" t="s">
        <v>1615</v>
      </c>
      <c r="E164" s="2" t="s">
        <v>1164</v>
      </c>
      <c r="F164" s="8" t="s">
        <v>1616</v>
      </c>
      <c r="G164" s="9">
        <v>4</v>
      </c>
      <c r="H164" s="19">
        <v>1.2</v>
      </c>
      <c r="I164" s="38"/>
      <c r="J164" s="21">
        <v>41411</v>
      </c>
      <c r="K164" s="24">
        <f>+IFERROR(L164+M164,M164)</f>
        <v>0.30351849999999997</v>
      </c>
      <c r="L164" s="18">
        <v>1.6299999999999999E-2</v>
      </c>
      <c r="M164" s="24">
        <v>0.28721849999999999</v>
      </c>
      <c r="N164" s="18">
        <v>5.0000000000000001E-3</v>
      </c>
      <c r="O164" s="24">
        <f>IFERROR((1+M164)*(1-N164)-1,M164)</f>
        <v>0.28078240750000005</v>
      </c>
      <c r="P164" s="32">
        <v>6.0000000000000001E-3</v>
      </c>
    </row>
    <row r="165" spans="1:16">
      <c r="A165" s="3" t="s">
        <v>137</v>
      </c>
      <c r="B165" s="5" t="s">
        <v>1393</v>
      </c>
      <c r="C165" s="7" t="s">
        <v>1158</v>
      </c>
      <c r="D165" s="5" t="s">
        <v>1690</v>
      </c>
      <c r="E165" s="2" t="s">
        <v>1164</v>
      </c>
      <c r="F165" s="8" t="s">
        <v>1691</v>
      </c>
      <c r="G165" s="9">
        <v>4</v>
      </c>
      <c r="H165" s="19">
        <v>1.5</v>
      </c>
      <c r="I165" s="38"/>
      <c r="J165" s="21">
        <v>37998</v>
      </c>
      <c r="K165" s="24">
        <f>+IFERROR(L165+M165,M165)</f>
        <v>0.21044559000000002</v>
      </c>
      <c r="L165" s="18">
        <v>1.67E-2</v>
      </c>
      <c r="M165" s="24">
        <v>0.19374559000000002</v>
      </c>
      <c r="N165" s="18">
        <v>5.0000000000000001E-3</v>
      </c>
      <c r="O165" s="24">
        <f>IFERROR((1+M165)*(1-N165)-1,M165)</f>
        <v>0.18777686204999999</v>
      </c>
      <c r="P165" s="32">
        <v>7.4999999999999997E-3</v>
      </c>
    </row>
    <row r="166" spans="1:16">
      <c r="A166" s="3" t="s">
        <v>620</v>
      </c>
      <c r="B166" s="5" t="s">
        <v>1245</v>
      </c>
      <c r="C166" s="7" t="s">
        <v>1158</v>
      </c>
      <c r="D166" s="5" t="s">
        <v>1682</v>
      </c>
      <c r="E166" s="2" t="s">
        <v>1164</v>
      </c>
      <c r="F166" s="8" t="s">
        <v>1683</v>
      </c>
      <c r="G166" s="9">
        <v>4</v>
      </c>
      <c r="H166" s="19">
        <v>1.1499999999999999</v>
      </c>
      <c r="I166" s="38"/>
      <c r="J166" s="21">
        <v>42398</v>
      </c>
      <c r="K166" s="24">
        <f>+IFERROR(L166+M166,M166)</f>
        <v>0.23244539</v>
      </c>
      <c r="L166" s="18">
        <v>1.84E-2</v>
      </c>
      <c r="M166" s="24">
        <v>0.21404539</v>
      </c>
      <c r="N166" s="18">
        <v>5.0000000000000001E-3</v>
      </c>
      <c r="O166" s="24">
        <f>IFERROR((1+M166)*(1-N166)-1,M166)</f>
        <v>0.20797516304999997</v>
      </c>
      <c r="P166" s="32">
        <v>5.7999999999999996E-3</v>
      </c>
    </row>
    <row r="167" spans="1:16">
      <c r="A167" s="3" t="s">
        <v>138</v>
      </c>
      <c r="B167" s="5" t="s">
        <v>1405</v>
      </c>
      <c r="C167" s="7" t="s">
        <v>1158</v>
      </c>
      <c r="D167" s="5" t="s">
        <v>1665</v>
      </c>
      <c r="E167" s="2" t="s">
        <v>1164</v>
      </c>
      <c r="F167" s="8" t="s">
        <v>1666</v>
      </c>
      <c r="G167" s="9">
        <v>5</v>
      </c>
      <c r="H167" s="19">
        <v>1.25</v>
      </c>
      <c r="I167" s="38"/>
      <c r="J167" s="21">
        <v>38442</v>
      </c>
      <c r="K167" s="24">
        <f>+IFERROR(L167+M167,M167)</f>
        <v>0.32889570000000001</v>
      </c>
      <c r="L167" s="18">
        <v>1.47E-2</v>
      </c>
      <c r="M167" s="24">
        <v>0.31419570000000002</v>
      </c>
      <c r="N167" s="18">
        <v>5.0000000000000001E-3</v>
      </c>
      <c r="O167" s="24">
        <f>IFERROR((1+M167)*(1-N167)-1,M167)</f>
        <v>0.30762472149999986</v>
      </c>
      <c r="P167" s="32">
        <v>5.0000000000000001E-3</v>
      </c>
    </row>
    <row r="168" spans="1:16">
      <c r="A168" s="37" t="s">
        <v>1921</v>
      </c>
      <c r="I168" s="38"/>
      <c r="J168" s="21"/>
      <c r="O168" s="24"/>
      <c r="P168" s="32"/>
    </row>
    <row r="169" spans="1:16">
      <c r="A169" s="3" t="s">
        <v>547</v>
      </c>
      <c r="B169" s="5" t="s">
        <v>1339</v>
      </c>
      <c r="C169" s="7" t="s">
        <v>1158</v>
      </c>
      <c r="D169" s="5" t="s">
        <v>1662</v>
      </c>
      <c r="E169" s="2" t="s">
        <v>1164</v>
      </c>
      <c r="F169" s="8" t="s">
        <v>1663</v>
      </c>
      <c r="G169" s="9">
        <v>5</v>
      </c>
      <c r="H169" s="19">
        <v>1.5</v>
      </c>
      <c r="I169" s="38"/>
      <c r="J169" s="21">
        <v>40238</v>
      </c>
      <c r="K169" s="24">
        <f>+IFERROR(L169+M169,M169)</f>
        <v>0.27221730999999999</v>
      </c>
      <c r="L169" s="18">
        <v>1.8700000000000001E-2</v>
      </c>
      <c r="M169" s="24">
        <v>0.25351731</v>
      </c>
      <c r="N169" s="18">
        <v>5.0000000000000001E-3</v>
      </c>
      <c r="O169" s="24">
        <f>IFERROR((1+M169)*(1-N169)-1,M169)</f>
        <v>0.24724972344999996</v>
      </c>
      <c r="P169" s="32">
        <v>7.3250000000000008E-3</v>
      </c>
    </row>
    <row r="170" spans="1:16">
      <c r="A170" s="37" t="s">
        <v>1922</v>
      </c>
      <c r="I170" s="38"/>
      <c r="J170" s="21"/>
      <c r="O170" s="24"/>
      <c r="P170" s="32"/>
    </row>
    <row r="171" spans="1:16">
      <c r="A171" s="3" t="s">
        <v>609</v>
      </c>
      <c r="B171" s="5" t="s">
        <v>2208</v>
      </c>
      <c r="C171" s="7" t="s">
        <v>1158</v>
      </c>
      <c r="D171" s="5" t="s">
        <v>1657</v>
      </c>
      <c r="E171" s="2" t="s">
        <v>1164</v>
      </c>
      <c r="F171" s="8" t="s">
        <v>2244</v>
      </c>
      <c r="G171" s="9">
        <v>4</v>
      </c>
      <c r="H171" s="19">
        <v>0.75</v>
      </c>
      <c r="I171" s="38"/>
      <c r="J171" s="21">
        <v>39797</v>
      </c>
      <c r="K171" s="24">
        <f>+IFERROR(L171+M171,M171)</f>
        <v>0.16466829999999999</v>
      </c>
      <c r="L171" s="18">
        <v>1.8700000000000001E-2</v>
      </c>
      <c r="M171" s="24">
        <v>0.1459683</v>
      </c>
      <c r="N171" s="18">
        <v>5.0000000000000001E-3</v>
      </c>
      <c r="O171" s="24">
        <f>IFERROR((1+M171)*(1-N171)-1,M171)</f>
        <v>0.14023845850000005</v>
      </c>
      <c r="P171" s="32">
        <v>0</v>
      </c>
    </row>
    <row r="172" spans="1:16">
      <c r="A172" s="37" t="s">
        <v>525</v>
      </c>
      <c r="I172" s="38"/>
      <c r="J172" s="21"/>
      <c r="O172" s="24"/>
      <c r="P172" s="32"/>
    </row>
    <row r="173" spans="1:16">
      <c r="A173" s="3" t="s">
        <v>140</v>
      </c>
      <c r="B173" s="5" t="s">
        <v>141</v>
      </c>
      <c r="C173" s="7" t="s">
        <v>1158</v>
      </c>
      <c r="D173" s="5" t="s">
        <v>1850</v>
      </c>
      <c r="E173" s="2" t="s">
        <v>1164</v>
      </c>
      <c r="F173" s="8" t="s">
        <v>1851</v>
      </c>
      <c r="G173" s="9">
        <v>6</v>
      </c>
      <c r="H173" s="19">
        <v>2.25</v>
      </c>
      <c r="I173" s="38"/>
      <c r="J173" s="21">
        <v>41088</v>
      </c>
      <c r="K173" s="24">
        <f t="shared" ref="K173:K200" si="22">+IFERROR(L173+M173,M173)</f>
        <v>-6.9782580000000011E-2</v>
      </c>
      <c r="L173" s="18">
        <v>2.64E-2</v>
      </c>
      <c r="M173" s="24">
        <v>-9.6182580000000004E-2</v>
      </c>
      <c r="N173" s="18">
        <v>5.0000000000000001E-3</v>
      </c>
      <c r="O173" s="24">
        <f t="shared" ref="O173:O200" si="23">IFERROR((1+M173)*(1-N173)-1,M173)</f>
        <v>-0.10070166710000006</v>
      </c>
      <c r="P173" s="32">
        <v>0.01</v>
      </c>
    </row>
    <row r="174" spans="1:16">
      <c r="A174" s="3" t="s">
        <v>687</v>
      </c>
      <c r="B174" s="5" t="s">
        <v>1257</v>
      </c>
      <c r="C174" s="7" t="s">
        <v>1158</v>
      </c>
      <c r="D174" s="5" t="s">
        <v>1720</v>
      </c>
      <c r="E174" s="2" t="s">
        <v>1164</v>
      </c>
      <c r="F174" s="8" t="s">
        <v>1721</v>
      </c>
      <c r="G174" s="9">
        <v>5</v>
      </c>
      <c r="H174" s="19">
        <v>2</v>
      </c>
      <c r="I174" s="38"/>
      <c r="J174" s="21">
        <v>42690</v>
      </c>
      <c r="K174" s="24">
        <f t="shared" si="22"/>
        <v>6.444337E-2</v>
      </c>
      <c r="L174" s="18">
        <v>2.3300000000000001E-2</v>
      </c>
      <c r="M174" s="24">
        <v>4.1143369999999999E-2</v>
      </c>
      <c r="N174" s="18">
        <v>5.0000000000000001E-3</v>
      </c>
      <c r="O174" s="24">
        <f t="shared" si="23"/>
        <v>3.5937653149999971E-2</v>
      </c>
      <c r="P174" s="32">
        <v>0.01</v>
      </c>
    </row>
    <row r="175" spans="1:16">
      <c r="A175" s="3" t="s">
        <v>142</v>
      </c>
      <c r="B175" s="5" t="s">
        <v>1461</v>
      </c>
      <c r="C175" s="7" t="s">
        <v>1158</v>
      </c>
      <c r="D175" s="5" t="s">
        <v>1165</v>
      </c>
      <c r="E175" s="2" t="s">
        <v>1164</v>
      </c>
      <c r="F175" s="8" t="s">
        <v>1159</v>
      </c>
      <c r="G175" s="9">
        <v>6</v>
      </c>
      <c r="H175" s="19">
        <v>1.2</v>
      </c>
      <c r="I175" s="38"/>
      <c r="J175" s="21">
        <v>39035</v>
      </c>
      <c r="K175" s="24">
        <f t="shared" si="22"/>
        <v>0.21689159000000002</v>
      </c>
      <c r="L175" s="18">
        <v>1.4499999999999999E-2</v>
      </c>
      <c r="M175" s="24">
        <v>0.20239159000000001</v>
      </c>
      <c r="N175" s="18">
        <v>5.0000000000000001E-3</v>
      </c>
      <c r="O175" s="24">
        <f t="shared" si="23"/>
        <v>0.19637963204999997</v>
      </c>
      <c r="P175" s="32">
        <v>3.5999999999999999E-3</v>
      </c>
    </row>
    <row r="176" spans="1:16">
      <c r="A176" s="3" t="s">
        <v>680</v>
      </c>
      <c r="B176" s="5" t="s">
        <v>1233</v>
      </c>
      <c r="C176" s="7" t="s">
        <v>1158</v>
      </c>
      <c r="D176" s="5" t="s">
        <v>1884</v>
      </c>
      <c r="E176" s="2" t="s">
        <v>1164</v>
      </c>
      <c r="F176" s="8" t="s">
        <v>1885</v>
      </c>
      <c r="G176" s="9">
        <v>4</v>
      </c>
      <c r="H176" s="19">
        <v>2</v>
      </c>
      <c r="I176" s="38"/>
      <c r="J176" s="21">
        <v>42107</v>
      </c>
      <c r="K176" s="24">
        <f t="shared" si="22"/>
        <v>7.6152629999999999E-2</v>
      </c>
      <c r="L176" s="18">
        <v>2.23E-2</v>
      </c>
      <c r="M176" s="24">
        <v>5.3852629999999999E-2</v>
      </c>
      <c r="N176" s="18">
        <v>5.0000000000000001E-3</v>
      </c>
      <c r="O176" s="24">
        <f t="shared" si="23"/>
        <v>4.8583366849999976E-2</v>
      </c>
      <c r="P176" s="32">
        <v>0</v>
      </c>
    </row>
    <row r="177" spans="1:16">
      <c r="A177" s="3" t="s">
        <v>143</v>
      </c>
      <c r="B177" s="5" t="s">
        <v>1975</v>
      </c>
      <c r="C177" s="7" t="s">
        <v>2309</v>
      </c>
      <c r="D177" s="5" t="s">
        <v>1842</v>
      </c>
      <c r="E177" s="2" t="s">
        <v>1164</v>
      </c>
      <c r="F177" s="8" t="s">
        <v>1843</v>
      </c>
      <c r="G177" s="9">
        <v>6</v>
      </c>
      <c r="H177" s="19">
        <v>2.25</v>
      </c>
      <c r="I177" s="38"/>
      <c r="J177" s="21">
        <v>38602</v>
      </c>
      <c r="K177" s="24">
        <f t="shared" si="22"/>
        <v>-4.1220449999999999E-2</v>
      </c>
      <c r="L177" s="18">
        <v>2.2499999999999999E-2</v>
      </c>
      <c r="M177" s="24">
        <v>-6.3720449999999998E-2</v>
      </c>
      <c r="N177" s="18">
        <v>5.0000000000000001E-3</v>
      </c>
      <c r="O177" s="24">
        <f t="shared" si="23"/>
        <v>-6.8401847750000022E-2</v>
      </c>
      <c r="P177" s="32">
        <v>8.0000000000000002E-3</v>
      </c>
    </row>
    <row r="178" spans="1:16">
      <c r="A178" s="3" t="s">
        <v>1992</v>
      </c>
      <c r="B178" s="5" t="s">
        <v>1993</v>
      </c>
      <c r="C178" s="7" t="s">
        <v>1158</v>
      </c>
      <c r="D178" s="5" t="s">
        <v>1838</v>
      </c>
      <c r="E178" s="2" t="s">
        <v>1164</v>
      </c>
      <c r="F178" s="8" t="s">
        <v>1839</v>
      </c>
      <c r="G178" s="9">
        <v>7</v>
      </c>
      <c r="H178" s="19">
        <v>1.5</v>
      </c>
      <c r="I178" s="38"/>
      <c r="J178" s="21">
        <v>43483</v>
      </c>
      <c r="K178" s="24">
        <f t="shared" si="22"/>
        <v>0.16036252000000001</v>
      </c>
      <c r="L178" s="18">
        <v>1.7299999999999999E-2</v>
      </c>
      <c r="M178" s="24">
        <v>0.14306252</v>
      </c>
      <c r="N178" s="18">
        <v>5.0000000000000001E-3</v>
      </c>
      <c r="O178" s="24">
        <f t="shared" si="23"/>
        <v>0.13734720739999995</v>
      </c>
      <c r="P178" s="32">
        <v>7.1999999999999998E-3</v>
      </c>
    </row>
    <row r="179" spans="1:16">
      <c r="A179" s="3" t="s">
        <v>175</v>
      </c>
      <c r="B179" s="5" t="s">
        <v>1315</v>
      </c>
      <c r="C179" s="7" t="s">
        <v>1157</v>
      </c>
      <c r="D179" s="5" t="s">
        <v>1704</v>
      </c>
      <c r="E179" s="2" t="s">
        <v>1164</v>
      </c>
      <c r="F179" s="8" t="s">
        <v>1705</v>
      </c>
      <c r="G179" s="9">
        <v>4</v>
      </c>
      <c r="H179" s="19">
        <v>1.5</v>
      </c>
      <c r="I179" s="38"/>
      <c r="J179" s="21">
        <v>35464</v>
      </c>
      <c r="K179" s="24">
        <f t="shared" si="22"/>
        <v>7.9290490000000005E-2</v>
      </c>
      <c r="L179" s="18">
        <v>2.75E-2</v>
      </c>
      <c r="M179" s="24">
        <v>5.1790490000000002E-2</v>
      </c>
      <c r="N179" s="18">
        <v>5.0000000000000001E-3</v>
      </c>
      <c r="O179" s="24">
        <f t="shared" si="23"/>
        <v>4.6531537549999946E-2</v>
      </c>
      <c r="P179" s="32">
        <v>7.4999999999999997E-3</v>
      </c>
    </row>
    <row r="180" spans="1:16">
      <c r="A180" s="3" t="s">
        <v>2172</v>
      </c>
      <c r="B180" s="5" t="s">
        <v>2173</v>
      </c>
      <c r="C180" s="7" t="s">
        <v>1158</v>
      </c>
      <c r="D180" s="5" t="s">
        <v>1704</v>
      </c>
      <c r="E180" s="2" t="s">
        <v>1164</v>
      </c>
      <c r="F180" s="8" t="s">
        <v>1705</v>
      </c>
      <c r="G180" s="9">
        <v>4</v>
      </c>
      <c r="H180" s="19">
        <v>1.5</v>
      </c>
      <c r="I180" s="38"/>
      <c r="J180" s="21">
        <v>42327</v>
      </c>
      <c r="K180" s="24">
        <f t="shared" si="22"/>
        <v>8.7146119999999994E-2</v>
      </c>
      <c r="L180" s="18">
        <v>1.7899999999999999E-2</v>
      </c>
      <c r="M180" s="24">
        <v>6.9246119999999994E-2</v>
      </c>
      <c r="N180" s="18">
        <v>5.0000000000000001E-3</v>
      </c>
      <c r="O180" s="24">
        <f t="shared" si="23"/>
        <v>6.3899889400000021E-2</v>
      </c>
      <c r="P180" s="32">
        <v>0</v>
      </c>
    </row>
    <row r="181" spans="1:16">
      <c r="A181" s="3" t="s">
        <v>2014</v>
      </c>
      <c r="B181" s="5" t="s">
        <v>2015</v>
      </c>
      <c r="C181" s="7" t="s">
        <v>1157</v>
      </c>
      <c r="D181" s="5" t="s">
        <v>1880</v>
      </c>
      <c r="E181" s="2" t="s">
        <v>1164</v>
      </c>
      <c r="F181" s="8" t="s">
        <v>1881</v>
      </c>
      <c r="G181" s="9">
        <v>5</v>
      </c>
      <c r="H181" s="19">
        <v>3.4</v>
      </c>
      <c r="I181" s="38"/>
      <c r="J181" s="21">
        <v>41106</v>
      </c>
      <c r="K181" s="24">
        <f t="shared" si="22"/>
        <v>2.419874E-2</v>
      </c>
      <c r="L181" s="18">
        <v>2.4E-2</v>
      </c>
      <c r="M181" s="24">
        <v>1.9873999999999998E-4</v>
      </c>
      <c r="N181" s="18">
        <v>5.0000000000000001E-3</v>
      </c>
      <c r="O181" s="24">
        <f t="shared" si="23"/>
        <v>-4.80225369999987E-3</v>
      </c>
      <c r="P181" s="32">
        <v>0</v>
      </c>
    </row>
    <row r="182" spans="1:16">
      <c r="A182" s="3" t="s">
        <v>708</v>
      </c>
      <c r="B182" s="5" t="s">
        <v>1202</v>
      </c>
      <c r="C182" s="7" t="s">
        <v>1158</v>
      </c>
      <c r="D182" s="5" t="s">
        <v>1692</v>
      </c>
      <c r="E182" s="2" t="s">
        <v>1164</v>
      </c>
      <c r="F182" s="8" t="s">
        <v>1693</v>
      </c>
      <c r="G182" s="9">
        <v>4</v>
      </c>
      <c r="H182" s="19">
        <v>1.85</v>
      </c>
      <c r="I182" s="38"/>
      <c r="J182" s="21">
        <v>40891</v>
      </c>
      <c r="K182" s="24">
        <f t="shared" si="22"/>
        <v>8.1259159999999997E-2</v>
      </c>
      <c r="L182" s="18">
        <v>2.06E-2</v>
      </c>
      <c r="M182" s="24">
        <v>6.0659159999999997E-2</v>
      </c>
      <c r="N182" s="18">
        <v>5.0000000000000001E-3</v>
      </c>
      <c r="O182" s="24">
        <f t="shared" si="23"/>
        <v>5.5355864199999827E-2</v>
      </c>
      <c r="P182" s="32">
        <v>8.0000000000000002E-3</v>
      </c>
    </row>
    <row r="183" spans="1:16">
      <c r="A183" s="3" t="s">
        <v>667</v>
      </c>
      <c r="B183" s="5" t="s">
        <v>1241</v>
      </c>
      <c r="C183" s="7" t="s">
        <v>1157</v>
      </c>
      <c r="D183" s="5" t="s">
        <v>1686</v>
      </c>
      <c r="E183" s="2" t="s">
        <v>1164</v>
      </c>
      <c r="F183" s="8" t="s">
        <v>1687</v>
      </c>
      <c r="G183" s="9">
        <v>4</v>
      </c>
      <c r="H183" s="19">
        <v>1.5</v>
      </c>
      <c r="I183" s="38"/>
      <c r="J183" s="21">
        <v>42314</v>
      </c>
      <c r="K183" s="24">
        <f t="shared" si="22"/>
        <v>5.4750090000000001E-2</v>
      </c>
      <c r="L183" s="18">
        <v>1.4999999999999999E-2</v>
      </c>
      <c r="M183" s="24">
        <v>3.9750090000000002E-2</v>
      </c>
      <c r="N183" s="18">
        <v>5.0000000000000001E-3</v>
      </c>
      <c r="O183" s="24">
        <f t="shared" si="23"/>
        <v>3.4551339550000115E-2</v>
      </c>
      <c r="P183" s="32">
        <v>4.5000000000000005E-3</v>
      </c>
    </row>
    <row r="184" spans="1:16">
      <c r="A184" s="3" t="s">
        <v>1065</v>
      </c>
      <c r="B184" s="5" t="s">
        <v>1078</v>
      </c>
      <c r="C184" s="7" t="s">
        <v>1158</v>
      </c>
      <c r="D184" s="5" t="s">
        <v>1828</v>
      </c>
      <c r="E184" s="2" t="s">
        <v>1164</v>
      </c>
      <c r="F184" s="8" t="s">
        <v>1829</v>
      </c>
      <c r="G184" s="9">
        <v>4</v>
      </c>
      <c r="H184" s="19">
        <v>2.2000000000000002</v>
      </c>
      <c r="I184" s="38"/>
      <c r="J184" s="21">
        <v>43493</v>
      </c>
      <c r="K184" s="24">
        <f t="shared" si="22"/>
        <v>0.10132484999999999</v>
      </c>
      <c r="L184" s="18">
        <v>2.3199999999999998E-2</v>
      </c>
      <c r="M184" s="24">
        <v>7.8124849999999996E-2</v>
      </c>
      <c r="N184" s="18">
        <v>5.0000000000000001E-3</v>
      </c>
      <c r="O184" s="24">
        <f t="shared" si="23"/>
        <v>7.2734225750000103E-2</v>
      </c>
      <c r="P184" s="32">
        <v>1.1000000000000001E-2</v>
      </c>
    </row>
    <row r="185" spans="1:16">
      <c r="A185" s="3" t="s">
        <v>1135</v>
      </c>
      <c r="B185" s="5" t="s">
        <v>1191</v>
      </c>
      <c r="C185" s="7" t="s">
        <v>1158</v>
      </c>
      <c r="D185" s="5" t="s">
        <v>1678</v>
      </c>
      <c r="E185" s="2" t="s">
        <v>1164</v>
      </c>
      <c r="F185" s="8" t="s">
        <v>1679</v>
      </c>
      <c r="G185" s="9">
        <v>3</v>
      </c>
      <c r="H185" s="19">
        <v>2</v>
      </c>
      <c r="I185" s="38"/>
      <c r="J185" s="21">
        <v>40693</v>
      </c>
      <c r="K185" s="24">
        <f t="shared" si="22"/>
        <v>0.13433656999999999</v>
      </c>
      <c r="L185" s="18">
        <v>1.37E-2</v>
      </c>
      <c r="M185" s="24">
        <v>0.12063657</v>
      </c>
      <c r="N185" s="18">
        <v>5.0000000000000001E-3</v>
      </c>
      <c r="O185" s="24">
        <f t="shared" si="23"/>
        <v>0.11503338715</v>
      </c>
      <c r="P185" s="32">
        <v>5.0000000000000001E-3</v>
      </c>
    </row>
    <row r="186" spans="1:16">
      <c r="A186" s="3" t="s">
        <v>592</v>
      </c>
      <c r="B186" s="5" t="s">
        <v>1228</v>
      </c>
      <c r="C186" s="7" t="s">
        <v>1158</v>
      </c>
      <c r="D186" s="5" t="s">
        <v>1617</v>
      </c>
      <c r="E186" s="2" t="s">
        <v>1164</v>
      </c>
      <c r="F186" s="8" t="s">
        <v>1618</v>
      </c>
      <c r="G186" s="9">
        <v>3</v>
      </c>
      <c r="H186" s="19">
        <v>2.0499999999999998</v>
      </c>
      <c r="I186" s="38"/>
      <c r="J186" s="21">
        <v>41897</v>
      </c>
      <c r="K186" s="24">
        <f t="shared" si="22"/>
        <v>6.8530519999999998E-2</v>
      </c>
      <c r="L186" s="18">
        <v>2.75E-2</v>
      </c>
      <c r="M186" s="24">
        <v>4.1030520000000001E-2</v>
      </c>
      <c r="N186" s="18">
        <v>5.0000000000000001E-3</v>
      </c>
      <c r="O186" s="24">
        <f t="shared" si="23"/>
        <v>3.5825367399999974E-2</v>
      </c>
      <c r="P186" s="32">
        <v>7.4999999999999997E-3</v>
      </c>
    </row>
    <row r="187" spans="1:16">
      <c r="A187" s="3" t="s">
        <v>2066</v>
      </c>
      <c r="B187" s="5" t="s">
        <v>2067</v>
      </c>
      <c r="C187" s="7" t="s">
        <v>1753</v>
      </c>
      <c r="D187" s="5" t="s">
        <v>2248</v>
      </c>
      <c r="E187" s="2" t="s">
        <v>1164</v>
      </c>
      <c r="F187" s="8" t="s">
        <v>2249</v>
      </c>
      <c r="G187" s="9">
        <v>4</v>
      </c>
      <c r="H187" s="19">
        <v>1.75</v>
      </c>
      <c r="I187" s="38"/>
      <c r="J187" s="21">
        <v>41908</v>
      </c>
      <c r="K187" s="24">
        <f t="shared" si="22"/>
        <v>8.6006509999999994E-2</v>
      </c>
      <c r="L187" s="18">
        <v>2.07E-2</v>
      </c>
      <c r="M187" s="24">
        <v>6.5306509999999998E-2</v>
      </c>
      <c r="N187" s="18">
        <v>5.0000000000000001E-3</v>
      </c>
      <c r="O187" s="24">
        <f t="shared" si="23"/>
        <v>5.9979977450000055E-2</v>
      </c>
      <c r="P187" s="32">
        <v>6.9999999999999993E-3</v>
      </c>
    </row>
    <row r="188" spans="1:16">
      <c r="A188" s="3" t="s">
        <v>580</v>
      </c>
      <c r="B188" s="5" t="s">
        <v>1301</v>
      </c>
      <c r="C188" s="7" t="s">
        <v>1158</v>
      </c>
      <c r="D188" s="5" t="s">
        <v>1665</v>
      </c>
      <c r="E188" s="2" t="s">
        <v>1164</v>
      </c>
      <c r="F188" s="8" t="s">
        <v>1666</v>
      </c>
      <c r="G188" s="9">
        <v>5</v>
      </c>
      <c r="H188" s="19">
        <v>1.25</v>
      </c>
      <c r="I188" s="38"/>
      <c r="J188" s="21">
        <v>37237</v>
      </c>
      <c r="K188" s="24">
        <f t="shared" si="22"/>
        <v>0.13012765999999998</v>
      </c>
      <c r="L188" s="18">
        <v>2.18E-2</v>
      </c>
      <c r="M188" s="24">
        <v>0.10832765999999999</v>
      </c>
      <c r="N188" s="18">
        <v>5.0000000000000001E-3</v>
      </c>
      <c r="O188" s="24">
        <f t="shared" si="23"/>
        <v>0.10278602170000006</v>
      </c>
      <c r="P188" s="32">
        <v>8.5000000000000006E-3</v>
      </c>
    </row>
    <row r="189" spans="1:16">
      <c r="A189" s="3" t="s">
        <v>776</v>
      </c>
      <c r="B189" s="5" t="s">
        <v>1272</v>
      </c>
      <c r="C189" s="7" t="s">
        <v>1157</v>
      </c>
      <c r="D189" s="5" t="s">
        <v>1794</v>
      </c>
      <c r="E189" s="2" t="s">
        <v>1164</v>
      </c>
      <c r="F189" s="8" t="s">
        <v>1795</v>
      </c>
      <c r="G189" s="9">
        <v>3</v>
      </c>
      <c r="H189" s="19">
        <v>2</v>
      </c>
      <c r="I189" s="38"/>
      <c r="J189" s="21">
        <v>43010</v>
      </c>
      <c r="K189" s="24">
        <f t="shared" si="22"/>
        <v>-3.7062880000000006E-2</v>
      </c>
      <c r="L189" s="18">
        <v>2.6499999999999999E-2</v>
      </c>
      <c r="M189" s="24">
        <v>-6.3562880000000002E-2</v>
      </c>
      <c r="N189" s="18">
        <v>5.0000000000000001E-3</v>
      </c>
      <c r="O189" s="24">
        <f t="shared" si="23"/>
        <v>-6.8245065599999988E-2</v>
      </c>
      <c r="P189" s="32">
        <v>8.0000000000000002E-3</v>
      </c>
    </row>
    <row r="190" spans="1:16">
      <c r="A190" s="3" t="s">
        <v>681</v>
      </c>
      <c r="B190" s="5" t="s">
        <v>685</v>
      </c>
      <c r="C190" s="7" t="s">
        <v>1753</v>
      </c>
      <c r="D190" s="5" t="s">
        <v>2250</v>
      </c>
      <c r="E190" s="2" t="s">
        <v>1164</v>
      </c>
      <c r="F190" s="8" t="s">
        <v>2251</v>
      </c>
      <c r="G190" s="9">
        <v>4</v>
      </c>
      <c r="H190" s="19">
        <v>3</v>
      </c>
      <c r="I190" s="38"/>
      <c r="J190" s="21">
        <v>42417</v>
      </c>
      <c r="K190" s="24">
        <f t="shared" si="22"/>
        <v>-7.2947879999999993E-2</v>
      </c>
      <c r="L190" s="18">
        <v>2.1899999999999999E-2</v>
      </c>
      <c r="M190" s="24">
        <v>-9.4847879999999996E-2</v>
      </c>
      <c r="N190" s="18">
        <v>5.0000000000000001E-3</v>
      </c>
      <c r="O190" s="24">
        <f t="shared" si="23"/>
        <v>-9.9373640599999979E-2</v>
      </c>
      <c r="P190" s="32">
        <v>0.01</v>
      </c>
    </row>
    <row r="191" spans="1:16">
      <c r="A191" s="3" t="s">
        <v>146</v>
      </c>
      <c r="B191" s="5" t="s">
        <v>147</v>
      </c>
      <c r="C191" s="7" t="s">
        <v>1157</v>
      </c>
      <c r="D191" s="5" t="s">
        <v>1781</v>
      </c>
      <c r="E191" s="2" t="s">
        <v>1164</v>
      </c>
      <c r="F191" s="8" t="s">
        <v>1782</v>
      </c>
      <c r="G191" s="9">
        <v>4</v>
      </c>
      <c r="H191" s="19">
        <v>1.5</v>
      </c>
      <c r="I191" s="38"/>
      <c r="J191" s="21">
        <v>39072</v>
      </c>
      <c r="K191" s="24">
        <f t="shared" si="22"/>
        <v>3.2547779999999998E-2</v>
      </c>
      <c r="L191" s="18">
        <v>1.4999999999999999E-2</v>
      </c>
      <c r="M191" s="24">
        <v>1.7547779999999999E-2</v>
      </c>
      <c r="N191" s="18">
        <v>5.0000000000000001E-3</v>
      </c>
      <c r="O191" s="24">
        <f t="shared" si="23"/>
        <v>1.2460041099999986E-2</v>
      </c>
      <c r="P191" s="32">
        <v>6.9999999999999993E-3</v>
      </c>
    </row>
    <row r="192" spans="1:16">
      <c r="A192" s="3" t="s">
        <v>760</v>
      </c>
      <c r="B192" s="5" t="s">
        <v>860</v>
      </c>
      <c r="C192" s="7" t="s">
        <v>1158</v>
      </c>
      <c r="D192" s="5" t="s">
        <v>1648</v>
      </c>
      <c r="E192" s="2" t="s">
        <v>1164</v>
      </c>
      <c r="F192" s="8" t="s">
        <v>1649</v>
      </c>
      <c r="G192" s="9">
        <v>4</v>
      </c>
      <c r="H192" s="19">
        <v>1.7</v>
      </c>
      <c r="I192" s="38"/>
      <c r="J192" s="21">
        <v>40086</v>
      </c>
      <c r="K192" s="24">
        <f t="shared" si="22"/>
        <v>9.0689270000000002E-2</v>
      </c>
      <c r="L192" s="18">
        <v>1.9900000000000001E-2</v>
      </c>
      <c r="M192" s="24">
        <v>7.0789270000000001E-2</v>
      </c>
      <c r="N192" s="18">
        <v>5.0000000000000001E-3</v>
      </c>
      <c r="O192" s="24">
        <f t="shared" si="23"/>
        <v>6.5435323649999821E-2</v>
      </c>
      <c r="P192" s="32">
        <v>6.8000000000000005E-3</v>
      </c>
    </row>
    <row r="193" spans="1:16">
      <c r="A193" s="3" t="s">
        <v>1125</v>
      </c>
      <c r="B193" s="5" t="s">
        <v>1129</v>
      </c>
      <c r="C193" s="7" t="s">
        <v>1157</v>
      </c>
      <c r="D193" s="5" t="s">
        <v>1772</v>
      </c>
      <c r="E193" s="2" t="s">
        <v>1164</v>
      </c>
      <c r="F193" s="8" t="s">
        <v>1773</v>
      </c>
      <c r="G193" s="9">
        <v>2</v>
      </c>
      <c r="H193" s="19">
        <v>1.6</v>
      </c>
      <c r="I193" s="38"/>
      <c r="J193" s="21">
        <v>39584</v>
      </c>
      <c r="K193" s="24">
        <f t="shared" si="22"/>
        <v>2.450078E-2</v>
      </c>
      <c r="L193" s="18">
        <v>1.61E-2</v>
      </c>
      <c r="M193" s="24">
        <v>8.4007800000000001E-3</v>
      </c>
      <c r="N193" s="18">
        <v>5.0000000000000001E-3</v>
      </c>
      <c r="O193" s="24">
        <f t="shared" si="23"/>
        <v>3.358776100000016E-3</v>
      </c>
      <c r="P193" s="32">
        <v>0</v>
      </c>
    </row>
    <row r="194" spans="1:16">
      <c r="A194" s="3" t="s">
        <v>148</v>
      </c>
      <c r="B194" s="5" t="s">
        <v>149</v>
      </c>
      <c r="C194" s="7" t="s">
        <v>1157</v>
      </c>
      <c r="D194" s="5" t="s">
        <v>1636</v>
      </c>
      <c r="E194" s="2" t="s">
        <v>1164</v>
      </c>
      <c r="F194" s="8" t="s">
        <v>1637</v>
      </c>
      <c r="G194" s="9">
        <v>3</v>
      </c>
      <c r="H194" s="19">
        <v>2</v>
      </c>
      <c r="I194" s="38"/>
      <c r="J194" s="21">
        <v>40648</v>
      </c>
      <c r="K194" s="24">
        <f t="shared" si="22"/>
        <v>4.4214530000000002E-2</v>
      </c>
      <c r="L194" s="18">
        <v>0.02</v>
      </c>
      <c r="M194" s="24">
        <v>2.4214530000000001E-2</v>
      </c>
      <c r="N194" s="18">
        <v>5.0000000000000001E-3</v>
      </c>
      <c r="O194" s="24">
        <f t="shared" si="23"/>
        <v>1.909345735000012E-2</v>
      </c>
      <c r="P194" s="32">
        <v>0.01</v>
      </c>
    </row>
    <row r="195" spans="1:16">
      <c r="A195" s="3" t="s">
        <v>1543</v>
      </c>
      <c r="B195" s="5" t="s">
        <v>1544</v>
      </c>
      <c r="C195" s="7" t="s">
        <v>1158</v>
      </c>
      <c r="D195" s="5" t="s">
        <v>1634</v>
      </c>
      <c r="E195" s="2" t="s">
        <v>1164</v>
      </c>
      <c r="F195" s="8" t="s">
        <v>1635</v>
      </c>
      <c r="G195" s="9">
        <v>3</v>
      </c>
      <c r="H195" s="19">
        <v>2.2999999999999998</v>
      </c>
      <c r="I195" s="38"/>
      <c r="J195" s="21">
        <v>42689</v>
      </c>
      <c r="K195" s="24">
        <f t="shared" si="22"/>
        <v>0.12758969999999997</v>
      </c>
      <c r="L195" s="18">
        <v>1.9799999999999998E-2</v>
      </c>
      <c r="M195" s="24">
        <v>0.10778969999999999</v>
      </c>
      <c r="N195" s="18">
        <v>5.0000000000000001E-3</v>
      </c>
      <c r="O195" s="24">
        <f t="shared" si="23"/>
        <v>0.10225075150000018</v>
      </c>
      <c r="P195" s="32">
        <v>8.0000000000000002E-3</v>
      </c>
    </row>
    <row r="196" spans="1:16">
      <c r="A196" s="3" t="s">
        <v>1545</v>
      </c>
      <c r="B196" s="5" t="s">
        <v>1546</v>
      </c>
      <c r="C196" s="7" t="s">
        <v>1158</v>
      </c>
      <c r="D196" s="5" t="s">
        <v>1634</v>
      </c>
      <c r="E196" s="2" t="s">
        <v>1164</v>
      </c>
      <c r="F196" s="8" t="s">
        <v>1635</v>
      </c>
      <c r="G196" s="9">
        <v>4</v>
      </c>
      <c r="H196" s="19">
        <v>2.2999999999999998</v>
      </c>
      <c r="I196" s="38"/>
      <c r="J196" s="21">
        <v>40277</v>
      </c>
      <c r="K196" s="24">
        <f t="shared" si="22"/>
        <v>6.9740479999999994E-2</v>
      </c>
      <c r="L196" s="18">
        <v>1.9699999999999999E-2</v>
      </c>
      <c r="M196" s="24">
        <v>5.0040479999999998E-2</v>
      </c>
      <c r="N196" s="18">
        <v>5.0000000000000001E-3</v>
      </c>
      <c r="O196" s="24">
        <f t="shared" si="23"/>
        <v>4.4790277599999984E-2</v>
      </c>
      <c r="P196" s="32">
        <v>8.0000000000000002E-3</v>
      </c>
    </row>
    <row r="197" spans="1:16">
      <c r="A197" s="3" t="s">
        <v>2140</v>
      </c>
      <c r="B197" s="5" t="s">
        <v>2141</v>
      </c>
      <c r="C197" s="7" t="s">
        <v>1157</v>
      </c>
      <c r="D197" s="5" t="s">
        <v>1758</v>
      </c>
      <c r="E197" s="2" t="s">
        <v>1164</v>
      </c>
      <c r="F197" s="8" t="s">
        <v>2242</v>
      </c>
      <c r="G197" s="9">
        <v>3</v>
      </c>
      <c r="H197" s="19">
        <v>1.4</v>
      </c>
      <c r="I197" s="38" t="s">
        <v>2446</v>
      </c>
      <c r="J197" s="21">
        <v>44034</v>
      </c>
      <c r="K197" s="24" t="str">
        <f t="shared" si="22"/>
        <v>Création 2020</v>
      </c>
      <c r="L197" s="18">
        <v>1.2E-2</v>
      </c>
      <c r="M197" s="24" t="s">
        <v>2474</v>
      </c>
      <c r="N197" s="18">
        <v>5.0000000000000001E-3</v>
      </c>
      <c r="O197" s="24" t="str">
        <f t="shared" si="23"/>
        <v>Création 2020</v>
      </c>
      <c r="P197" s="32">
        <v>0</v>
      </c>
    </row>
    <row r="198" spans="1:16">
      <c r="A198" s="3" t="s">
        <v>150</v>
      </c>
      <c r="B198" s="5" t="s">
        <v>151</v>
      </c>
      <c r="C198" s="7" t="s">
        <v>1157</v>
      </c>
      <c r="D198" s="5" t="s">
        <v>1743</v>
      </c>
      <c r="E198" s="2" t="s">
        <v>1164</v>
      </c>
      <c r="F198" s="8" t="s">
        <v>1744</v>
      </c>
      <c r="G198" s="9">
        <v>4</v>
      </c>
      <c r="H198" s="19">
        <v>2</v>
      </c>
      <c r="I198" s="38"/>
      <c r="J198" s="21">
        <v>38271</v>
      </c>
      <c r="K198" s="24">
        <f t="shared" si="22"/>
        <v>9.965033999999999E-2</v>
      </c>
      <c r="L198" s="18">
        <v>2.0099999999999996E-2</v>
      </c>
      <c r="M198" s="24">
        <v>7.9550339999999997E-2</v>
      </c>
      <c r="N198" s="18">
        <v>5.0000000000000001E-3</v>
      </c>
      <c r="O198" s="24">
        <f t="shared" si="23"/>
        <v>7.4152588300000044E-2</v>
      </c>
      <c r="P198" s="32">
        <v>0.01</v>
      </c>
    </row>
    <row r="199" spans="1:16">
      <c r="A199" s="3" t="s">
        <v>2162</v>
      </c>
      <c r="B199" s="5" t="s">
        <v>2433</v>
      </c>
      <c r="C199" s="7" t="s">
        <v>1664</v>
      </c>
      <c r="D199" s="5" t="s">
        <v>1729</v>
      </c>
      <c r="E199" s="2" t="s">
        <v>1164</v>
      </c>
      <c r="F199" s="8" t="s">
        <v>1730</v>
      </c>
      <c r="G199" s="9">
        <v>5</v>
      </c>
      <c r="H199" s="19">
        <v>1.95</v>
      </c>
      <c r="I199" s="38"/>
      <c r="J199" s="21">
        <v>39052</v>
      </c>
      <c r="K199" s="24">
        <f t="shared" si="22"/>
        <v>0.24515443000000003</v>
      </c>
      <c r="L199" s="18">
        <v>1.8000000000000002E-2</v>
      </c>
      <c r="M199" s="24">
        <v>0.22715443000000002</v>
      </c>
      <c r="N199" s="18">
        <v>5.0000000000000001E-3</v>
      </c>
      <c r="O199" s="24">
        <f t="shared" si="23"/>
        <v>0.22101865785000019</v>
      </c>
      <c r="P199" s="32">
        <v>9.75E-3</v>
      </c>
    </row>
    <row r="200" spans="1:16">
      <c r="A200" s="3" t="s">
        <v>2174</v>
      </c>
      <c r="B200" s="5" t="s">
        <v>2175</v>
      </c>
      <c r="C200" s="7" t="s">
        <v>2309</v>
      </c>
      <c r="D200" s="5" t="s">
        <v>1770</v>
      </c>
      <c r="E200" s="2" t="s">
        <v>1164</v>
      </c>
      <c r="F200" s="8" t="s">
        <v>1771</v>
      </c>
      <c r="G200" s="9">
        <v>3</v>
      </c>
      <c r="H200" s="19">
        <v>1.6</v>
      </c>
      <c r="I200" s="38"/>
      <c r="J200" s="21">
        <v>41096</v>
      </c>
      <c r="K200" s="24">
        <f t="shared" si="22"/>
        <v>6.4523499999999998E-2</v>
      </c>
      <c r="L200" s="18">
        <v>1.6200000000000003E-2</v>
      </c>
      <c r="M200" s="24">
        <v>4.8323499999999998E-2</v>
      </c>
      <c r="N200" s="18">
        <v>5.0000000000000001E-3</v>
      </c>
      <c r="O200" s="24">
        <f t="shared" si="23"/>
        <v>4.3081882499999891E-2</v>
      </c>
      <c r="P200" s="32">
        <v>0</v>
      </c>
    </row>
    <row r="201" spans="1:16">
      <c r="A201" s="37" t="s">
        <v>1923</v>
      </c>
      <c r="I201" s="38"/>
      <c r="J201" s="21"/>
      <c r="O201" s="24"/>
      <c r="P201" s="32"/>
    </row>
    <row r="202" spans="1:16">
      <c r="A202" s="3" t="s">
        <v>152</v>
      </c>
      <c r="B202" s="5" t="s">
        <v>153</v>
      </c>
      <c r="C202" s="7" t="s">
        <v>1157</v>
      </c>
      <c r="D202" s="5" t="s">
        <v>1669</v>
      </c>
      <c r="E202" s="2" t="s">
        <v>1164</v>
      </c>
      <c r="F202" s="8" t="s">
        <v>1670</v>
      </c>
      <c r="G202" s="9">
        <v>6</v>
      </c>
      <c r="H202" s="19">
        <v>1.3</v>
      </c>
      <c r="I202" s="38"/>
      <c r="J202" s="21">
        <v>36451</v>
      </c>
      <c r="K202" s="24">
        <f>+IFERROR(L202+M202,M202)</f>
        <v>-8.5727890000000001E-2</v>
      </c>
      <c r="L202" s="18">
        <v>1.7899999999999999E-2</v>
      </c>
      <c r="M202" s="24">
        <v>-0.10362789</v>
      </c>
      <c r="N202" s="18">
        <v>5.0000000000000001E-3</v>
      </c>
      <c r="O202" s="24">
        <f>IFERROR((1+M202)*(1-N202)-1,M202)</f>
        <v>-0.10810975055000005</v>
      </c>
      <c r="P202" s="32">
        <v>1.1000000000000001E-2</v>
      </c>
    </row>
    <row r="203" spans="1:16">
      <c r="A203" s="37" t="s">
        <v>2252</v>
      </c>
      <c r="I203" s="38"/>
      <c r="J203" s="21"/>
      <c r="O203" s="24"/>
      <c r="P203" s="32"/>
    </row>
    <row r="204" spans="1:16">
      <c r="A204" s="3" t="s">
        <v>2037</v>
      </c>
      <c r="B204" s="5" t="s">
        <v>2038</v>
      </c>
      <c r="C204" s="7" t="s">
        <v>1158</v>
      </c>
      <c r="D204" s="5" t="s">
        <v>1675</v>
      </c>
      <c r="E204" s="2" t="s">
        <v>1164</v>
      </c>
      <c r="F204" s="8" t="s">
        <v>1676</v>
      </c>
      <c r="G204" s="9">
        <v>4</v>
      </c>
      <c r="H204" s="19">
        <v>1.5</v>
      </c>
      <c r="I204" s="38"/>
      <c r="J204" s="21">
        <v>38901</v>
      </c>
      <c r="K204" s="24">
        <f t="shared" ref="K204:K209" si="24">+IFERROR(L204+M204,M204)</f>
        <v>4.5729569999999997E-2</v>
      </c>
      <c r="L204" s="18">
        <v>1.5300000000000001E-2</v>
      </c>
      <c r="M204" s="24">
        <v>3.042957E-2</v>
      </c>
      <c r="N204" s="18">
        <v>5.0000000000000001E-3</v>
      </c>
      <c r="O204" s="24">
        <f t="shared" ref="O204:O209" si="25">IFERROR((1+M204)*(1-N204)-1,M204)</f>
        <v>2.527742214999984E-2</v>
      </c>
      <c r="P204" s="32">
        <v>7.4999999999999997E-3</v>
      </c>
    </row>
    <row r="205" spans="1:16">
      <c r="A205" s="3" t="s">
        <v>2039</v>
      </c>
      <c r="B205" s="5" t="s">
        <v>2040</v>
      </c>
      <c r="C205" s="7" t="s">
        <v>1158</v>
      </c>
      <c r="D205" s="5" t="s">
        <v>1675</v>
      </c>
      <c r="E205" s="2" t="s">
        <v>1164</v>
      </c>
      <c r="F205" s="8" t="s">
        <v>1676</v>
      </c>
      <c r="G205" s="9">
        <v>5</v>
      </c>
      <c r="H205" s="19">
        <v>1.5</v>
      </c>
      <c r="I205" s="38"/>
      <c r="J205" s="21">
        <v>38901</v>
      </c>
      <c r="K205" s="24">
        <f t="shared" si="24"/>
        <v>4.1211899999999996E-2</v>
      </c>
      <c r="L205" s="18">
        <v>1.9400000000000001E-2</v>
      </c>
      <c r="M205" s="24">
        <v>2.1811899999999999E-2</v>
      </c>
      <c r="N205" s="18">
        <v>5.0000000000000001E-3</v>
      </c>
      <c r="O205" s="24">
        <f t="shared" si="25"/>
        <v>1.6702840500000038E-2</v>
      </c>
      <c r="P205" s="32">
        <v>7.4999999999999997E-3</v>
      </c>
    </row>
    <row r="206" spans="1:16">
      <c r="A206" s="3" t="s">
        <v>2041</v>
      </c>
      <c r="B206" s="5" t="s">
        <v>2042</v>
      </c>
      <c r="C206" s="7" t="s">
        <v>1158</v>
      </c>
      <c r="D206" s="5" t="s">
        <v>1675</v>
      </c>
      <c r="E206" s="2" t="s">
        <v>1164</v>
      </c>
      <c r="F206" s="8" t="s">
        <v>1676</v>
      </c>
      <c r="G206" s="9">
        <v>6</v>
      </c>
      <c r="H206" s="19">
        <v>1.5</v>
      </c>
      <c r="I206" s="38"/>
      <c r="J206" s="21">
        <v>38894</v>
      </c>
      <c r="K206" s="24">
        <f t="shared" si="24"/>
        <v>1.9930450000000002E-2</v>
      </c>
      <c r="L206" s="18">
        <v>9.1000000000000004E-3</v>
      </c>
      <c r="M206" s="24">
        <v>1.083045E-2</v>
      </c>
      <c r="N206" s="18">
        <v>5.0000000000000001E-3</v>
      </c>
      <c r="O206" s="24">
        <f t="shared" si="25"/>
        <v>5.7762977499999923E-3</v>
      </c>
      <c r="P206" s="32">
        <v>7.4999999999999997E-3</v>
      </c>
    </row>
    <row r="207" spans="1:16">
      <c r="A207" s="3" t="s">
        <v>2043</v>
      </c>
      <c r="B207" s="5" t="s">
        <v>2044</v>
      </c>
      <c r="C207" s="7" t="s">
        <v>1158</v>
      </c>
      <c r="D207" s="5" t="s">
        <v>1675</v>
      </c>
      <c r="E207" s="2" t="s">
        <v>1164</v>
      </c>
      <c r="F207" s="8" t="s">
        <v>1676</v>
      </c>
      <c r="G207" s="9">
        <v>5</v>
      </c>
      <c r="H207" s="19">
        <v>1.5</v>
      </c>
      <c r="I207" s="38"/>
      <c r="J207" s="21">
        <v>38894</v>
      </c>
      <c r="K207" s="24">
        <f t="shared" si="24"/>
        <v>2.5250950000000001E-2</v>
      </c>
      <c r="L207" s="18">
        <v>1.9400000000000001E-2</v>
      </c>
      <c r="M207" s="24">
        <v>5.8509500000000006E-3</v>
      </c>
      <c r="N207" s="18">
        <v>5.0000000000000001E-3</v>
      </c>
      <c r="O207" s="24">
        <f t="shared" si="25"/>
        <v>8.2169524999997634E-4</v>
      </c>
      <c r="P207" s="32">
        <v>7.4999999999999997E-3</v>
      </c>
    </row>
    <row r="208" spans="1:16">
      <c r="A208" s="3" t="s">
        <v>2045</v>
      </c>
      <c r="B208" s="5" t="s">
        <v>2046</v>
      </c>
      <c r="C208" s="7" t="s">
        <v>1158</v>
      </c>
      <c r="D208" s="5" t="s">
        <v>1675</v>
      </c>
      <c r="E208" s="2" t="s">
        <v>1164</v>
      </c>
      <c r="F208" s="8" t="s">
        <v>1676</v>
      </c>
      <c r="G208" s="9">
        <v>6</v>
      </c>
      <c r="H208" s="19">
        <v>1.5</v>
      </c>
      <c r="I208" s="38"/>
      <c r="J208" s="21">
        <v>41701</v>
      </c>
      <c r="K208" s="24">
        <f t="shared" si="24"/>
        <v>2.4961230000000001E-2</v>
      </c>
      <c r="L208" s="18">
        <v>1.95E-2</v>
      </c>
      <c r="M208" s="24">
        <v>5.4612300000000001E-3</v>
      </c>
      <c r="N208" s="18">
        <v>5.0000000000000001E-3</v>
      </c>
      <c r="O208" s="24">
        <f t="shared" si="25"/>
        <v>4.3392385000018407E-4</v>
      </c>
      <c r="P208" s="32">
        <v>7.4999999999999997E-3</v>
      </c>
    </row>
    <row r="209" spans="1:16">
      <c r="A209" s="3" t="s">
        <v>2047</v>
      </c>
      <c r="B209" s="5" t="s">
        <v>2048</v>
      </c>
      <c r="C209" s="7" t="s">
        <v>1158</v>
      </c>
      <c r="D209" s="5" t="s">
        <v>1675</v>
      </c>
      <c r="E209" s="2" t="s">
        <v>1164</v>
      </c>
      <c r="F209" s="8" t="s">
        <v>1676</v>
      </c>
      <c r="G209" s="9">
        <v>6</v>
      </c>
      <c r="H209" s="19">
        <v>1.5</v>
      </c>
      <c r="I209" s="38"/>
      <c r="J209" s="21">
        <v>41701</v>
      </c>
      <c r="K209" s="24">
        <f t="shared" si="24"/>
        <v>2.506446E-2</v>
      </c>
      <c r="L209" s="18">
        <v>1.9599999999999999E-2</v>
      </c>
      <c r="M209" s="24">
        <v>5.46446E-3</v>
      </c>
      <c r="N209" s="18">
        <v>5.0000000000000001E-3</v>
      </c>
      <c r="O209" s="24">
        <f t="shared" si="25"/>
        <v>4.3713770000008978E-4</v>
      </c>
      <c r="P209" s="32">
        <v>7.4999999999999997E-3</v>
      </c>
    </row>
    <row r="210" spans="1:16">
      <c r="A210" s="37" t="s">
        <v>1924</v>
      </c>
      <c r="I210" s="38"/>
      <c r="J210" s="21"/>
      <c r="O210" s="24"/>
      <c r="P210" s="32"/>
    </row>
    <row r="211" spans="1:16">
      <c r="A211" s="3" t="s">
        <v>640</v>
      </c>
      <c r="B211" s="5" t="s">
        <v>651</v>
      </c>
      <c r="C211" s="7" t="s">
        <v>1157</v>
      </c>
      <c r="D211" s="5" t="s">
        <v>1852</v>
      </c>
      <c r="E211" s="2" t="s">
        <v>1164</v>
      </c>
      <c r="F211" s="8" t="s">
        <v>1853</v>
      </c>
      <c r="G211" s="9">
        <v>3</v>
      </c>
      <c r="H211" s="19">
        <v>1.2</v>
      </c>
      <c r="I211" s="38"/>
      <c r="J211" s="21">
        <v>39386</v>
      </c>
      <c r="K211" s="24">
        <f t="shared" ref="K211:K269" si="26">+IFERROR(L211+M211,M211)</f>
        <v>4.844408E-2</v>
      </c>
      <c r="L211" s="18">
        <v>1.5700000000000002E-2</v>
      </c>
      <c r="M211" s="24">
        <v>3.2744080000000002E-2</v>
      </c>
      <c r="N211" s="18">
        <v>5.0000000000000001E-3</v>
      </c>
      <c r="O211" s="24">
        <f t="shared" ref="O211:O269" si="27">IFERROR((1+M211)*(1-N211)-1,M211)</f>
        <v>2.7580359600000159E-2</v>
      </c>
      <c r="P211" s="32">
        <v>6.0000000000000001E-3</v>
      </c>
    </row>
    <row r="212" spans="1:16">
      <c r="A212" s="3" t="s">
        <v>717</v>
      </c>
      <c r="B212" s="5" t="s">
        <v>963</v>
      </c>
      <c r="C212" s="7" t="s">
        <v>1157</v>
      </c>
      <c r="D212" s="5" t="s">
        <v>1646</v>
      </c>
      <c r="E212" s="2" t="s">
        <v>1164</v>
      </c>
      <c r="F212" s="8" t="s">
        <v>1647</v>
      </c>
      <c r="G212" s="9">
        <v>5</v>
      </c>
      <c r="H212" s="19">
        <v>1.75</v>
      </c>
      <c r="I212" s="38"/>
      <c r="J212" s="21">
        <v>41696</v>
      </c>
      <c r="K212" s="24">
        <f t="shared" si="26"/>
        <v>2.0930400000000009E-3</v>
      </c>
      <c r="L212" s="18">
        <v>1.66E-2</v>
      </c>
      <c r="M212" s="24">
        <v>-1.4506959999999999E-2</v>
      </c>
      <c r="N212" s="18">
        <v>5.0000000000000001E-3</v>
      </c>
      <c r="O212" s="24">
        <f t="shared" si="27"/>
        <v>-1.9434425199999938E-2</v>
      </c>
      <c r="P212" s="32">
        <v>7.3000000000000001E-3</v>
      </c>
    </row>
    <row r="213" spans="1:16">
      <c r="A213" s="3" t="s">
        <v>578</v>
      </c>
      <c r="B213" s="5" t="s">
        <v>657</v>
      </c>
      <c r="C213" s="7" t="s">
        <v>1157</v>
      </c>
      <c r="D213" s="5" t="s">
        <v>1714</v>
      </c>
      <c r="E213" s="2" t="s">
        <v>1164</v>
      </c>
      <c r="F213" s="8" t="s">
        <v>1715</v>
      </c>
      <c r="G213" s="9">
        <v>4</v>
      </c>
      <c r="H213" s="19">
        <v>1.4</v>
      </c>
      <c r="I213" s="38"/>
      <c r="J213" s="21">
        <v>40057</v>
      </c>
      <c r="K213" s="24">
        <f t="shared" si="26"/>
        <v>5.3884050000000003E-2</v>
      </c>
      <c r="L213" s="18">
        <v>2.2599999999999999E-2</v>
      </c>
      <c r="M213" s="24">
        <v>3.1284050000000001E-2</v>
      </c>
      <c r="N213" s="18">
        <v>5.0000000000000001E-3</v>
      </c>
      <c r="O213" s="24">
        <f t="shared" si="27"/>
        <v>2.6127629749999937E-2</v>
      </c>
      <c r="P213" s="32">
        <v>6.9999999999999993E-3</v>
      </c>
    </row>
    <row r="214" spans="1:16">
      <c r="A214" s="3" t="s">
        <v>761</v>
      </c>
      <c r="B214" s="5" t="s">
        <v>1262</v>
      </c>
      <c r="C214" s="7" t="s">
        <v>1158</v>
      </c>
      <c r="D214" s="5" t="s">
        <v>1759</v>
      </c>
      <c r="E214" s="2" t="s">
        <v>1164</v>
      </c>
      <c r="F214" s="8" t="s">
        <v>1760</v>
      </c>
      <c r="G214" s="9">
        <v>4</v>
      </c>
      <c r="H214" s="19">
        <v>1.5</v>
      </c>
      <c r="I214" s="38"/>
      <c r="J214" s="21">
        <v>42809</v>
      </c>
      <c r="K214" s="24">
        <f t="shared" si="26"/>
        <v>3.6219950000000001E-2</v>
      </c>
      <c r="L214" s="18">
        <v>1.9799999999999998E-2</v>
      </c>
      <c r="M214" s="24">
        <v>1.6419950000000003E-2</v>
      </c>
      <c r="N214" s="18">
        <v>5.0000000000000001E-3</v>
      </c>
      <c r="O214" s="24">
        <f t="shared" si="27"/>
        <v>1.1337850249999892E-2</v>
      </c>
      <c r="P214" s="32">
        <v>9.4999999999999998E-3</v>
      </c>
    </row>
    <row r="215" spans="1:16">
      <c r="A215" s="3" t="s">
        <v>801</v>
      </c>
      <c r="B215" s="5" t="s">
        <v>1964</v>
      </c>
      <c r="C215" s="7" t="s">
        <v>1158</v>
      </c>
      <c r="D215" s="5" t="s">
        <v>1759</v>
      </c>
      <c r="E215" s="2" t="s">
        <v>1164</v>
      </c>
      <c r="F215" s="8" t="s">
        <v>1760</v>
      </c>
      <c r="G215" s="9">
        <v>4</v>
      </c>
      <c r="H215" s="19">
        <v>1.4</v>
      </c>
      <c r="I215" s="38"/>
      <c r="J215" s="21">
        <v>43039</v>
      </c>
      <c r="K215" s="24">
        <f t="shared" si="26"/>
        <v>3.538256E-2</v>
      </c>
      <c r="L215" s="18">
        <v>1.7100000000000001E-2</v>
      </c>
      <c r="M215" s="24">
        <v>1.828256E-2</v>
      </c>
      <c r="N215" s="18">
        <v>5.0000000000000001E-3</v>
      </c>
      <c r="O215" s="24">
        <f t="shared" si="27"/>
        <v>1.3191147200000142E-2</v>
      </c>
      <c r="P215" s="32">
        <v>6.9999999999999993E-3</v>
      </c>
    </row>
    <row r="216" spans="1:16">
      <c r="A216" s="3" t="s">
        <v>502</v>
      </c>
      <c r="B216" s="5" t="s">
        <v>503</v>
      </c>
      <c r="C216" s="7" t="s">
        <v>1157</v>
      </c>
      <c r="D216" s="5" t="s">
        <v>1706</v>
      </c>
      <c r="E216" s="2" t="s">
        <v>1164</v>
      </c>
      <c r="F216" s="8" t="s">
        <v>1707</v>
      </c>
      <c r="G216" s="9">
        <v>3</v>
      </c>
      <c r="H216" s="19">
        <v>1.5</v>
      </c>
      <c r="I216" s="38"/>
      <c r="J216" s="21">
        <v>38124</v>
      </c>
      <c r="K216" s="24">
        <f t="shared" si="26"/>
        <v>-3.6749270000000001E-2</v>
      </c>
      <c r="L216" s="18">
        <v>1.6200000000000003E-2</v>
      </c>
      <c r="M216" s="24">
        <v>-5.2949270000000007E-2</v>
      </c>
      <c r="N216" s="18">
        <v>5.0000000000000001E-3</v>
      </c>
      <c r="O216" s="24">
        <f t="shared" si="27"/>
        <v>-5.7684523650000097E-2</v>
      </c>
      <c r="P216" s="32">
        <v>0</v>
      </c>
    </row>
    <row r="217" spans="1:16">
      <c r="A217" s="3" t="s">
        <v>593</v>
      </c>
      <c r="B217" s="5" t="s">
        <v>1331</v>
      </c>
      <c r="C217" s="7" t="s">
        <v>1158</v>
      </c>
      <c r="D217" s="5" t="s">
        <v>1684</v>
      </c>
      <c r="E217" s="2" t="s">
        <v>1164</v>
      </c>
      <c r="F217" s="8" t="s">
        <v>1685</v>
      </c>
      <c r="G217" s="9">
        <v>4</v>
      </c>
      <c r="H217" s="19">
        <v>0.9</v>
      </c>
      <c r="I217" s="38" t="s">
        <v>2450</v>
      </c>
      <c r="J217" s="21">
        <v>36557</v>
      </c>
      <c r="K217" s="24">
        <f t="shared" si="26"/>
        <v>2.540601E-2</v>
      </c>
      <c r="L217" s="18">
        <v>9.1999999999999998E-3</v>
      </c>
      <c r="M217" s="24">
        <v>1.620601E-2</v>
      </c>
      <c r="N217" s="18">
        <v>5.0000000000000001E-3</v>
      </c>
      <c r="O217" s="24">
        <f t="shared" si="27"/>
        <v>1.1124979950000169E-2</v>
      </c>
      <c r="P217" s="32">
        <v>4.0500000000000006E-3</v>
      </c>
    </row>
    <row r="218" spans="1:16">
      <c r="A218" s="3" t="s">
        <v>76</v>
      </c>
      <c r="B218" s="5" t="s">
        <v>1232</v>
      </c>
      <c r="C218" s="7" t="s">
        <v>1158</v>
      </c>
      <c r="D218" s="5" t="s">
        <v>1834</v>
      </c>
      <c r="E218" s="2" t="s">
        <v>1164</v>
      </c>
      <c r="F218" s="8" t="s">
        <v>1835</v>
      </c>
      <c r="G218" s="9">
        <v>3</v>
      </c>
      <c r="H218" s="19">
        <v>0.9</v>
      </c>
      <c r="I218" s="38"/>
      <c r="J218" s="21">
        <v>42013</v>
      </c>
      <c r="K218" s="24">
        <f t="shared" si="26"/>
        <v>-2.6008739999999995E-2</v>
      </c>
      <c r="L218" s="18">
        <v>1.0500000000000001E-2</v>
      </c>
      <c r="M218" s="24">
        <v>-3.6508739999999998E-2</v>
      </c>
      <c r="N218" s="18">
        <v>5.0000000000000001E-3</v>
      </c>
      <c r="O218" s="24">
        <f t="shared" si="27"/>
        <v>-4.1326196300000007E-2</v>
      </c>
      <c r="P218" s="32">
        <v>4.5000000000000005E-3</v>
      </c>
    </row>
    <row r="219" spans="1:16">
      <c r="A219" s="3" t="s">
        <v>159</v>
      </c>
      <c r="B219" s="5" t="s">
        <v>859</v>
      </c>
      <c r="C219" s="7" t="s">
        <v>1157</v>
      </c>
      <c r="D219" s="5" t="s">
        <v>1700</v>
      </c>
      <c r="E219" s="2" t="s">
        <v>1164</v>
      </c>
      <c r="F219" s="8" t="s">
        <v>1701</v>
      </c>
      <c r="G219" s="9">
        <v>3</v>
      </c>
      <c r="H219" s="19">
        <v>1.1000000000000001</v>
      </c>
      <c r="I219" s="38"/>
      <c r="J219" s="21">
        <v>35842</v>
      </c>
      <c r="K219" s="24">
        <f t="shared" si="26"/>
        <v>2.6224219999999999E-2</v>
      </c>
      <c r="L219" s="18">
        <v>1.04E-2</v>
      </c>
      <c r="M219" s="24">
        <v>1.582422E-2</v>
      </c>
      <c r="N219" s="18">
        <v>5.0000000000000001E-3</v>
      </c>
      <c r="O219" s="24">
        <f t="shared" si="27"/>
        <v>1.0745098899999972E-2</v>
      </c>
      <c r="P219" s="32">
        <v>4.0000000000000001E-3</v>
      </c>
    </row>
    <row r="220" spans="1:16">
      <c r="A220" s="3" t="s">
        <v>160</v>
      </c>
      <c r="B220" s="5" t="s">
        <v>676</v>
      </c>
      <c r="C220" s="7" t="s">
        <v>1157</v>
      </c>
      <c r="D220" s="5" t="s">
        <v>1696</v>
      </c>
      <c r="E220" s="2" t="s">
        <v>1164</v>
      </c>
      <c r="F220" s="8" t="s">
        <v>1697</v>
      </c>
      <c r="G220" s="9">
        <v>3</v>
      </c>
      <c r="H220" s="19">
        <v>1.1499999999999999</v>
      </c>
      <c r="I220" s="38"/>
      <c r="J220" s="21">
        <v>35986</v>
      </c>
      <c r="K220" s="24">
        <f t="shared" si="26"/>
        <v>6.9806399999999998E-3</v>
      </c>
      <c r="L220" s="18">
        <v>1.38E-2</v>
      </c>
      <c r="M220" s="24">
        <v>-6.81936E-3</v>
      </c>
      <c r="N220" s="18">
        <v>5.0000000000000001E-3</v>
      </c>
      <c r="O220" s="24">
        <f t="shared" si="27"/>
        <v>-1.1785263200000062E-2</v>
      </c>
      <c r="P220" s="32">
        <v>8.6999999999999994E-3</v>
      </c>
    </row>
    <row r="221" spans="1:16">
      <c r="A221" s="3" t="s">
        <v>1169</v>
      </c>
      <c r="B221" s="5" t="s">
        <v>1180</v>
      </c>
      <c r="C221" s="7" t="s">
        <v>1157</v>
      </c>
      <c r="D221" s="5" t="s">
        <v>1640</v>
      </c>
      <c r="E221" s="2" t="s">
        <v>1164</v>
      </c>
      <c r="F221" s="8" t="s">
        <v>1641</v>
      </c>
      <c r="G221" s="9">
        <v>3</v>
      </c>
      <c r="H221" s="19">
        <v>1.1000000000000001</v>
      </c>
      <c r="I221" s="38"/>
      <c r="J221" s="21">
        <v>43131</v>
      </c>
      <c r="K221" s="24">
        <f t="shared" si="26"/>
        <v>3.511616E-2</v>
      </c>
      <c r="L221" s="18">
        <v>1.1299999999999999E-2</v>
      </c>
      <c r="M221" s="24">
        <v>2.3816160000000003E-2</v>
      </c>
      <c r="N221" s="18">
        <v>5.0000000000000001E-3</v>
      </c>
      <c r="O221" s="24">
        <f t="shared" si="27"/>
        <v>1.8697079200000077E-2</v>
      </c>
      <c r="P221" s="32">
        <v>5.5000000000000005E-3</v>
      </c>
    </row>
    <row r="222" spans="1:16">
      <c r="A222" s="3" t="s">
        <v>2357</v>
      </c>
      <c r="B222" s="5" t="s">
        <v>2358</v>
      </c>
      <c r="C222" s="7" t="s">
        <v>1157</v>
      </c>
      <c r="D222" s="5" t="s">
        <v>1832</v>
      </c>
      <c r="E222" s="2" t="s">
        <v>1164</v>
      </c>
      <c r="F222" s="8" t="s">
        <v>2258</v>
      </c>
      <c r="G222" s="9">
        <v>3</v>
      </c>
      <c r="H222" s="19">
        <v>1.2</v>
      </c>
      <c r="I222" s="38"/>
      <c r="J222" s="21" t="e">
        <v>#N/A</v>
      </c>
      <c r="K222" s="24">
        <f t="shared" si="26"/>
        <v>5.8356870000000005E-2</v>
      </c>
      <c r="L222" s="18">
        <v>1.2199999999999999E-2</v>
      </c>
      <c r="M222" s="24">
        <v>4.6156870000000003E-2</v>
      </c>
      <c r="N222" s="18">
        <v>5.0000000000000001E-3</v>
      </c>
      <c r="O222" s="24">
        <f t="shared" si="27"/>
        <v>4.0926085649999999E-2</v>
      </c>
      <c r="P222" s="32" t="e">
        <v>#N/A</v>
      </c>
    </row>
    <row r="223" spans="1:16">
      <c r="A223" s="3" t="s">
        <v>161</v>
      </c>
      <c r="B223" s="5" t="s">
        <v>2016</v>
      </c>
      <c r="C223" s="7" t="s">
        <v>1157</v>
      </c>
      <c r="D223" s="5" t="s">
        <v>1686</v>
      </c>
      <c r="E223" s="2" t="s">
        <v>1164</v>
      </c>
      <c r="F223" s="8" t="s">
        <v>1687</v>
      </c>
      <c r="G223" s="9">
        <v>4</v>
      </c>
      <c r="H223" s="19">
        <v>1.5</v>
      </c>
      <c r="I223" s="38" t="s">
        <v>2446</v>
      </c>
      <c r="J223" s="21">
        <v>39598</v>
      </c>
      <c r="K223" s="24">
        <f t="shared" si="26"/>
        <v>4.9981409999999997E-2</v>
      </c>
      <c r="L223" s="18">
        <v>1.4999999999999999E-2</v>
      </c>
      <c r="M223" s="24">
        <v>3.4981409999999998E-2</v>
      </c>
      <c r="N223" s="18">
        <v>5.0000000000000001E-3</v>
      </c>
      <c r="O223" s="24">
        <f t="shared" si="27"/>
        <v>2.9806502950000091E-2</v>
      </c>
      <c r="P223" s="32">
        <v>4.5000000000000005E-3</v>
      </c>
    </row>
    <row r="224" spans="1:16">
      <c r="A224" s="3" t="s">
        <v>162</v>
      </c>
      <c r="B224" s="5" t="s">
        <v>1328</v>
      </c>
      <c r="C224" s="7" t="s">
        <v>1157</v>
      </c>
      <c r="D224" s="5" t="s">
        <v>1686</v>
      </c>
      <c r="E224" s="2" t="s">
        <v>1164</v>
      </c>
      <c r="F224" s="8" t="s">
        <v>1687</v>
      </c>
      <c r="G224" s="9">
        <v>4</v>
      </c>
      <c r="H224" s="19">
        <v>1</v>
      </c>
      <c r="I224" s="38"/>
      <c r="J224" s="21">
        <v>34705</v>
      </c>
      <c r="K224" s="24">
        <f t="shared" si="26"/>
        <v>-7.7500400000000014E-3</v>
      </c>
      <c r="L224" s="18">
        <v>0.01</v>
      </c>
      <c r="M224" s="24">
        <v>-1.7750040000000002E-2</v>
      </c>
      <c r="N224" s="18">
        <v>5.0000000000000001E-3</v>
      </c>
      <c r="O224" s="24">
        <f t="shared" si="27"/>
        <v>-2.266128980000004E-2</v>
      </c>
      <c r="P224" s="32">
        <v>5.4000000000000003E-3</v>
      </c>
    </row>
    <row r="225" spans="1:16">
      <c r="A225" s="3" t="s">
        <v>185</v>
      </c>
      <c r="B225" s="5" t="s">
        <v>186</v>
      </c>
      <c r="C225" s="7" t="s">
        <v>1157</v>
      </c>
      <c r="D225" s="5" t="s">
        <v>1682</v>
      </c>
      <c r="E225" s="2" t="s">
        <v>1164</v>
      </c>
      <c r="F225" s="8" t="s">
        <v>1683</v>
      </c>
      <c r="G225" s="9">
        <v>4</v>
      </c>
      <c r="H225" s="19">
        <v>1.4</v>
      </c>
      <c r="I225" s="38"/>
      <c r="J225" s="21">
        <v>37767</v>
      </c>
      <c r="K225" s="24">
        <f t="shared" si="26"/>
        <v>-1.2409180000000002E-2</v>
      </c>
      <c r="L225" s="18">
        <v>1.95E-2</v>
      </c>
      <c r="M225" s="24">
        <v>-3.1909180000000002E-2</v>
      </c>
      <c r="N225" s="18">
        <v>5.0000000000000001E-3</v>
      </c>
      <c r="O225" s="24">
        <f t="shared" si="27"/>
        <v>-3.6749634099999984E-2</v>
      </c>
      <c r="P225" s="32">
        <v>6.9999999999999993E-3</v>
      </c>
    </row>
    <row r="226" spans="1:16">
      <c r="A226" s="3" t="s">
        <v>517</v>
      </c>
      <c r="B226" s="5" t="s">
        <v>1227</v>
      </c>
      <c r="C226" s="7" t="s">
        <v>1158</v>
      </c>
      <c r="D226" s="5" t="s">
        <v>1682</v>
      </c>
      <c r="E226" s="2" t="s">
        <v>1164</v>
      </c>
      <c r="F226" s="8" t="s">
        <v>1683</v>
      </c>
      <c r="G226" s="9">
        <v>4</v>
      </c>
      <c r="H226" s="19">
        <v>1.3</v>
      </c>
      <c r="I226" s="38" t="s">
        <v>2446</v>
      </c>
      <c r="J226" s="21">
        <v>41639</v>
      </c>
      <c r="K226" s="24">
        <f t="shared" si="26"/>
        <v>-1.2916520000000001E-2</v>
      </c>
      <c r="L226" s="18">
        <v>1.7899999999999999E-2</v>
      </c>
      <c r="M226" s="24">
        <v>-3.081652E-2</v>
      </c>
      <c r="N226" s="18">
        <v>5.0000000000000001E-3</v>
      </c>
      <c r="O226" s="24">
        <f t="shared" si="27"/>
        <v>-3.5662437399999969E-2</v>
      </c>
      <c r="P226" s="32">
        <v>6.5000000000000006E-3</v>
      </c>
    </row>
    <row r="227" spans="1:16">
      <c r="A227" s="3" t="s">
        <v>528</v>
      </c>
      <c r="B227" s="5" t="s">
        <v>1223</v>
      </c>
      <c r="C227" s="7" t="s">
        <v>1158</v>
      </c>
      <c r="D227" s="5" t="s">
        <v>1682</v>
      </c>
      <c r="E227" s="2" t="s">
        <v>1164</v>
      </c>
      <c r="F227" s="8" t="s">
        <v>1683</v>
      </c>
      <c r="G227" s="9">
        <v>4</v>
      </c>
      <c r="H227" s="19">
        <v>1</v>
      </c>
      <c r="I227" s="38"/>
      <c r="J227" s="21">
        <v>41659</v>
      </c>
      <c r="K227" s="24">
        <f t="shared" si="26"/>
        <v>-3.399880999999999E-2</v>
      </c>
      <c r="L227" s="18">
        <v>0.02</v>
      </c>
      <c r="M227" s="24">
        <v>-5.3998809999999994E-2</v>
      </c>
      <c r="N227" s="18">
        <v>5.0000000000000001E-3</v>
      </c>
      <c r="O227" s="24">
        <f t="shared" si="27"/>
        <v>-5.8728815949999902E-2</v>
      </c>
      <c r="P227" s="32">
        <v>5.0000000000000001E-3</v>
      </c>
    </row>
    <row r="228" spans="1:16">
      <c r="A228" s="3" t="s">
        <v>626</v>
      </c>
      <c r="B228" s="5" t="s">
        <v>1250</v>
      </c>
      <c r="C228" s="7" t="s">
        <v>1157</v>
      </c>
      <c r="D228" s="5" t="s">
        <v>1680</v>
      </c>
      <c r="E228" s="2" t="s">
        <v>1164</v>
      </c>
      <c r="F228" s="8" t="s">
        <v>1681</v>
      </c>
      <c r="G228" s="9">
        <v>4</v>
      </c>
      <c r="H228" s="19">
        <v>1.5</v>
      </c>
      <c r="I228" s="38"/>
      <c r="J228" s="21">
        <v>42353</v>
      </c>
      <c r="K228" s="24">
        <f t="shared" si="26"/>
        <v>3.697661E-2</v>
      </c>
      <c r="L228" s="18">
        <v>2.63E-2</v>
      </c>
      <c r="M228" s="24">
        <v>1.067661E-2</v>
      </c>
      <c r="N228" s="18">
        <v>5.0000000000000001E-3</v>
      </c>
      <c r="O228" s="24">
        <f t="shared" si="27"/>
        <v>5.6232269500000598E-3</v>
      </c>
      <c r="P228" s="32">
        <v>7.4999999999999997E-3</v>
      </c>
    </row>
    <row r="229" spans="1:16">
      <c r="A229" s="3" t="s">
        <v>71</v>
      </c>
      <c r="B229" s="5" t="s">
        <v>1427</v>
      </c>
      <c r="C229" s="7" t="s">
        <v>1157</v>
      </c>
      <c r="D229" s="5" t="s">
        <v>1824</v>
      </c>
      <c r="E229" s="2" t="s">
        <v>1164</v>
      </c>
      <c r="F229" s="8" t="s">
        <v>1825</v>
      </c>
      <c r="G229" s="9">
        <v>4</v>
      </c>
      <c r="H229" s="19">
        <v>1.9</v>
      </c>
      <c r="I229" s="38"/>
      <c r="J229" s="21">
        <v>41024</v>
      </c>
      <c r="K229" s="24">
        <f t="shared" si="26"/>
        <v>3.0052349999999999E-2</v>
      </c>
      <c r="L229" s="18">
        <v>2.2799999999999997E-2</v>
      </c>
      <c r="M229" s="24">
        <v>7.2523499999999994E-3</v>
      </c>
      <c r="N229" s="18">
        <v>5.0000000000000001E-3</v>
      </c>
      <c r="O229" s="24">
        <f t="shared" si="27"/>
        <v>2.2160882499999701E-3</v>
      </c>
      <c r="P229" s="32">
        <v>1.0500000000000001E-2</v>
      </c>
    </row>
    <row r="230" spans="1:16">
      <c r="A230" s="3" t="s">
        <v>156</v>
      </c>
      <c r="B230" s="5" t="s">
        <v>650</v>
      </c>
      <c r="C230" s="7" t="s">
        <v>1157</v>
      </c>
      <c r="D230" s="5" t="s">
        <v>1747</v>
      </c>
      <c r="E230" s="2" t="s">
        <v>1164</v>
      </c>
      <c r="F230" s="8" t="s">
        <v>1748</v>
      </c>
      <c r="G230" s="9">
        <v>4</v>
      </c>
      <c r="H230" s="19">
        <v>1.95</v>
      </c>
      <c r="I230" s="38"/>
      <c r="J230" s="21">
        <v>38124</v>
      </c>
      <c r="K230" s="24">
        <f t="shared" si="26"/>
        <v>7.1165699999999991E-3</v>
      </c>
      <c r="L230" s="18">
        <v>2.0199999999999999E-2</v>
      </c>
      <c r="M230" s="24">
        <v>-1.308343E-2</v>
      </c>
      <c r="N230" s="18">
        <v>5.0000000000000001E-3</v>
      </c>
      <c r="O230" s="24">
        <f t="shared" si="27"/>
        <v>-1.8018012850000042E-2</v>
      </c>
      <c r="P230" s="32">
        <v>6.9999999999999993E-3</v>
      </c>
    </row>
    <row r="231" spans="1:16">
      <c r="A231" s="3" t="s">
        <v>164</v>
      </c>
      <c r="B231" s="5" t="s">
        <v>165</v>
      </c>
      <c r="C231" s="7" t="s">
        <v>1157</v>
      </c>
      <c r="D231" s="5" t="s">
        <v>1692</v>
      </c>
      <c r="E231" s="2" t="s">
        <v>1164</v>
      </c>
      <c r="F231" s="8" t="s">
        <v>1693</v>
      </c>
      <c r="G231" s="9">
        <v>4</v>
      </c>
      <c r="H231" s="19">
        <v>1.4</v>
      </c>
      <c r="I231" s="38" t="s">
        <v>2446</v>
      </c>
      <c r="J231" s="21">
        <v>36840</v>
      </c>
      <c r="K231" s="24">
        <f t="shared" si="26"/>
        <v>-2.8555800000000006E-2</v>
      </c>
      <c r="L231" s="18">
        <v>1.3999999999999999E-2</v>
      </c>
      <c r="M231" s="24">
        <v>-4.2555800000000005E-2</v>
      </c>
      <c r="N231" s="18">
        <v>5.0000000000000001E-3</v>
      </c>
      <c r="O231" s="24">
        <f t="shared" si="27"/>
        <v>-4.7343020999999985E-2</v>
      </c>
      <c r="P231" s="32">
        <v>6.9999999999999993E-3</v>
      </c>
    </row>
    <row r="232" spans="1:16">
      <c r="A232" s="3" t="s">
        <v>641</v>
      </c>
      <c r="B232" s="5" t="s">
        <v>1209</v>
      </c>
      <c r="C232" s="7" t="s">
        <v>1157</v>
      </c>
      <c r="D232" s="5" t="s">
        <v>1822</v>
      </c>
      <c r="E232" s="2" t="s">
        <v>1164</v>
      </c>
      <c r="F232" s="8" t="s">
        <v>1823</v>
      </c>
      <c r="G232" s="9">
        <v>4</v>
      </c>
      <c r="H232" s="19">
        <v>1.5</v>
      </c>
      <c r="I232" s="38"/>
      <c r="J232" s="21">
        <v>41264</v>
      </c>
      <c r="K232" s="24">
        <f t="shared" si="26"/>
        <v>1.5299890000000002E-2</v>
      </c>
      <c r="L232" s="18">
        <v>1.5300000000000001E-2</v>
      </c>
      <c r="M232" s="24">
        <v>-1.0999999999999999E-7</v>
      </c>
      <c r="N232" s="18">
        <v>5.0000000000000001E-3</v>
      </c>
      <c r="O232" s="24">
        <f t="shared" si="27"/>
        <v>-5.0001094499999565E-3</v>
      </c>
      <c r="P232" s="32">
        <v>7.4999999999999997E-3</v>
      </c>
    </row>
    <row r="233" spans="1:16">
      <c r="A233" s="3" t="s">
        <v>966</v>
      </c>
      <c r="B233" s="5" t="s">
        <v>2371</v>
      </c>
      <c r="C233" s="7" t="s">
        <v>1157</v>
      </c>
      <c r="D233" s="5" t="s">
        <v>1774</v>
      </c>
      <c r="E233" s="2" t="s">
        <v>1164</v>
      </c>
      <c r="F233" s="8" t="s">
        <v>1775</v>
      </c>
      <c r="G233" s="9">
        <v>3</v>
      </c>
      <c r="H233" s="19">
        <v>1.35</v>
      </c>
      <c r="I233" s="38"/>
      <c r="J233" s="21">
        <v>42352</v>
      </c>
      <c r="K233" s="24">
        <f t="shared" si="26"/>
        <v>2.4005430000000001E-2</v>
      </c>
      <c r="L233" s="18">
        <v>1.8700000000000001E-2</v>
      </c>
      <c r="M233" s="24">
        <v>5.3054299999999999E-3</v>
      </c>
      <c r="N233" s="18">
        <v>5.0000000000000001E-3</v>
      </c>
      <c r="O233" s="24">
        <f t="shared" si="27"/>
        <v>2.7890284999987358E-4</v>
      </c>
      <c r="P233" s="32">
        <v>7.4999999999999997E-3</v>
      </c>
    </row>
    <row r="234" spans="1:16">
      <c r="A234" s="3" t="s">
        <v>1098</v>
      </c>
      <c r="B234" s="5" t="s">
        <v>2034</v>
      </c>
      <c r="C234" s="7" t="s">
        <v>1664</v>
      </c>
      <c r="D234" s="5" t="s">
        <v>1813</v>
      </c>
      <c r="E234" s="2" t="s">
        <v>1164</v>
      </c>
      <c r="F234" s="8" t="s">
        <v>1814</v>
      </c>
      <c r="G234" s="9">
        <v>3</v>
      </c>
      <c r="H234" s="19">
        <v>1.4</v>
      </c>
      <c r="I234" s="38"/>
      <c r="J234" s="21">
        <v>41677</v>
      </c>
      <c r="K234" s="24">
        <f t="shared" si="26"/>
        <v>4.1476400000000004E-2</v>
      </c>
      <c r="L234" s="18">
        <v>1.8600000000000002E-2</v>
      </c>
      <c r="M234" s="24">
        <v>2.2876400000000002E-2</v>
      </c>
      <c r="N234" s="18">
        <v>5.0000000000000001E-3</v>
      </c>
      <c r="O234" s="24">
        <f t="shared" si="27"/>
        <v>1.7762017999999991E-2</v>
      </c>
      <c r="P234" s="32">
        <v>6.3249999999999999E-3</v>
      </c>
    </row>
    <row r="235" spans="1:16">
      <c r="A235" s="3" t="s">
        <v>762</v>
      </c>
      <c r="B235" s="5" t="s">
        <v>780</v>
      </c>
      <c r="C235" s="7" t="s">
        <v>1157</v>
      </c>
      <c r="D235" s="5" t="s">
        <v>1607</v>
      </c>
      <c r="E235" s="2" t="s">
        <v>1164</v>
      </c>
      <c r="F235" s="8" t="s">
        <v>1808</v>
      </c>
      <c r="G235" s="9">
        <v>3</v>
      </c>
      <c r="H235" s="19">
        <v>1.25</v>
      </c>
      <c r="I235" s="38"/>
      <c r="J235" s="21">
        <v>40934</v>
      </c>
      <c r="K235" s="24">
        <f t="shared" si="26"/>
        <v>4.3765870000000005E-2</v>
      </c>
      <c r="L235" s="18">
        <v>2.9900000000000003E-2</v>
      </c>
      <c r="M235" s="24">
        <v>1.3865870000000001E-2</v>
      </c>
      <c r="N235" s="18">
        <v>5.0000000000000001E-3</v>
      </c>
      <c r="O235" s="24">
        <f t="shared" si="27"/>
        <v>8.7965406500001286E-3</v>
      </c>
      <c r="P235" s="32">
        <v>6.2500000000000003E-3</v>
      </c>
    </row>
    <row r="236" spans="1:16">
      <c r="A236" s="3" t="s">
        <v>527</v>
      </c>
      <c r="B236" s="5" t="s">
        <v>533</v>
      </c>
      <c r="C236" s="7" t="s">
        <v>1158</v>
      </c>
      <c r="D236" s="5" t="s">
        <v>1671</v>
      </c>
      <c r="E236" s="2" t="s">
        <v>1164</v>
      </c>
      <c r="F236" s="8" t="s">
        <v>1672</v>
      </c>
      <c r="G236" s="9">
        <v>3</v>
      </c>
      <c r="H236" s="19">
        <v>0.96</v>
      </c>
      <c r="I236" s="38"/>
      <c r="J236" s="21">
        <v>35409</v>
      </c>
      <c r="K236" s="24">
        <f t="shared" si="26"/>
        <v>1.2327540000000001E-2</v>
      </c>
      <c r="L236" s="18">
        <v>1.1000000000000001E-2</v>
      </c>
      <c r="M236" s="24">
        <v>1.3275400000000001E-3</v>
      </c>
      <c r="N236" s="18">
        <v>5.0000000000000001E-3</v>
      </c>
      <c r="O236" s="24">
        <f t="shared" si="27"/>
        <v>-3.679097700000078E-3</v>
      </c>
      <c r="P236" s="32">
        <v>4.7999999999999996E-3</v>
      </c>
    </row>
    <row r="237" spans="1:16">
      <c r="A237" s="3" t="s">
        <v>61</v>
      </c>
      <c r="B237" s="5" t="s">
        <v>62</v>
      </c>
      <c r="C237" s="7" t="s">
        <v>1158</v>
      </c>
      <c r="D237" s="5" t="s">
        <v>1671</v>
      </c>
      <c r="E237" s="2" t="s">
        <v>1164</v>
      </c>
      <c r="F237" s="8" t="s">
        <v>1672</v>
      </c>
      <c r="G237" s="9">
        <v>4</v>
      </c>
      <c r="H237" s="19">
        <v>2</v>
      </c>
      <c r="I237" s="38"/>
      <c r="J237" s="21">
        <v>39976</v>
      </c>
      <c r="K237" s="24">
        <f t="shared" si="26"/>
        <v>1.5135609999999997E-2</v>
      </c>
      <c r="L237" s="18">
        <v>1.9299999999999998E-2</v>
      </c>
      <c r="M237" s="24">
        <v>-4.1643900000000005E-3</v>
      </c>
      <c r="N237" s="18">
        <v>5.0000000000000001E-3</v>
      </c>
      <c r="O237" s="24">
        <f t="shared" si="27"/>
        <v>-9.1435680500000505E-3</v>
      </c>
      <c r="P237" s="32">
        <v>9.0000000000000011E-3</v>
      </c>
    </row>
    <row r="238" spans="1:16">
      <c r="A238" s="3" t="s">
        <v>521</v>
      </c>
      <c r="B238" s="5" t="s">
        <v>522</v>
      </c>
      <c r="C238" s="7" t="s">
        <v>1157</v>
      </c>
      <c r="D238" s="5" t="s">
        <v>1669</v>
      </c>
      <c r="E238" s="2" t="s">
        <v>1164</v>
      </c>
      <c r="F238" s="8" t="s">
        <v>1670</v>
      </c>
      <c r="G238" s="9">
        <v>4</v>
      </c>
      <c r="H238" s="19">
        <v>1.1000000000000001</v>
      </c>
      <c r="I238" s="38"/>
      <c r="J238" s="21">
        <v>39820</v>
      </c>
      <c r="K238" s="24">
        <f t="shared" si="26"/>
        <v>3.9625170000000001E-2</v>
      </c>
      <c r="L238" s="18">
        <v>0.01</v>
      </c>
      <c r="M238" s="24">
        <v>2.9625169999999999E-2</v>
      </c>
      <c r="N238" s="18">
        <v>5.0000000000000001E-3</v>
      </c>
      <c r="O238" s="24">
        <f t="shared" si="27"/>
        <v>2.4477044150000182E-2</v>
      </c>
      <c r="P238" s="32">
        <v>4.0000000000000001E-3</v>
      </c>
    </row>
    <row r="239" spans="1:16">
      <c r="A239" s="3" t="s">
        <v>2422</v>
      </c>
      <c r="B239" s="5" t="s">
        <v>2423</v>
      </c>
      <c r="C239" s="7" t="s">
        <v>1157</v>
      </c>
      <c r="D239" s="5" t="s">
        <v>1702</v>
      </c>
      <c r="E239" s="2" t="s">
        <v>1164</v>
      </c>
      <c r="F239" s="8" t="s">
        <v>1703</v>
      </c>
      <c r="G239" s="9">
        <v>3</v>
      </c>
      <c r="H239" s="19">
        <v>1.2</v>
      </c>
      <c r="I239" s="38"/>
      <c r="J239" s="21" t="e">
        <v>#N/A</v>
      </c>
      <c r="K239" s="24">
        <f t="shared" si="26"/>
        <v>1.2E-2</v>
      </c>
      <c r="L239" s="18">
        <v>1.2E-2</v>
      </c>
      <c r="M239" s="24">
        <v>0</v>
      </c>
      <c r="N239" s="18">
        <v>5.0000000000000001E-3</v>
      </c>
      <c r="O239" s="24">
        <f t="shared" si="27"/>
        <v>-5.0000000000000044E-3</v>
      </c>
      <c r="P239" s="32" t="e">
        <v>#N/A</v>
      </c>
    </row>
    <row r="240" spans="1:16">
      <c r="A240" s="3" t="s">
        <v>884</v>
      </c>
      <c r="B240" s="5" t="s">
        <v>2063</v>
      </c>
      <c r="C240" s="7" t="s">
        <v>1157</v>
      </c>
      <c r="D240" s="5" t="s">
        <v>1646</v>
      </c>
      <c r="E240" s="2" t="s">
        <v>1164</v>
      </c>
      <c r="F240" s="8" t="s">
        <v>1647</v>
      </c>
      <c r="G240" s="9">
        <v>4</v>
      </c>
      <c r="H240" s="19">
        <v>2</v>
      </c>
      <c r="I240" s="38"/>
      <c r="J240" s="21">
        <v>37498</v>
      </c>
      <c r="K240" s="24">
        <f t="shared" si="26"/>
        <v>6.8541130000000006E-2</v>
      </c>
      <c r="L240" s="18">
        <v>3.1800000000000002E-2</v>
      </c>
      <c r="M240" s="24">
        <v>3.6741130000000004E-2</v>
      </c>
      <c r="N240" s="18">
        <v>5.0000000000000001E-3</v>
      </c>
      <c r="O240" s="24">
        <f t="shared" si="27"/>
        <v>3.1557424350000085E-2</v>
      </c>
      <c r="P240" s="32">
        <v>8.0000000000000002E-3</v>
      </c>
    </row>
    <row r="241" spans="1:16">
      <c r="A241" s="3" t="s">
        <v>802</v>
      </c>
      <c r="B241" s="5" t="s">
        <v>817</v>
      </c>
      <c r="C241" s="7" t="s">
        <v>1158</v>
      </c>
      <c r="D241" s="5" t="s">
        <v>1804</v>
      </c>
      <c r="E241" s="2" t="s">
        <v>1164</v>
      </c>
      <c r="F241" s="8" t="s">
        <v>1805</v>
      </c>
      <c r="G241" s="9">
        <v>4</v>
      </c>
      <c r="H241" s="19">
        <v>1.25</v>
      </c>
      <c r="I241" s="38"/>
      <c r="J241" s="21">
        <v>38807</v>
      </c>
      <c r="K241" s="24">
        <f t="shared" si="26"/>
        <v>3.6525920000000003E-2</v>
      </c>
      <c r="L241" s="18">
        <v>1.61E-2</v>
      </c>
      <c r="M241" s="24">
        <v>2.042592E-2</v>
      </c>
      <c r="N241" s="18">
        <v>5.0000000000000001E-3</v>
      </c>
      <c r="O241" s="24">
        <f t="shared" si="27"/>
        <v>1.5323790400000092E-2</v>
      </c>
      <c r="P241" s="32">
        <v>6.1999999999999998E-3</v>
      </c>
    </row>
    <row r="242" spans="1:16">
      <c r="A242" s="3" t="s">
        <v>1198</v>
      </c>
      <c r="B242" s="5" t="s">
        <v>1199</v>
      </c>
      <c r="C242" s="7" t="s">
        <v>1157</v>
      </c>
      <c r="D242" s="5" t="s">
        <v>1802</v>
      </c>
      <c r="E242" s="2" t="s">
        <v>1164</v>
      </c>
      <c r="F242" s="8" t="s">
        <v>1803</v>
      </c>
      <c r="G242" s="9">
        <v>3</v>
      </c>
      <c r="H242" s="19">
        <v>1.2</v>
      </c>
      <c r="I242" s="38"/>
      <c r="J242" s="21">
        <v>40694</v>
      </c>
      <c r="K242" s="24">
        <f t="shared" si="26"/>
        <v>3.3241560000000003E-2</v>
      </c>
      <c r="L242" s="18">
        <v>1.8200000000000001E-2</v>
      </c>
      <c r="M242" s="24">
        <v>1.5041560000000001E-2</v>
      </c>
      <c r="N242" s="18">
        <v>5.0000000000000001E-3</v>
      </c>
      <c r="O242" s="24">
        <f t="shared" si="27"/>
        <v>9.9663521999999727E-3</v>
      </c>
      <c r="P242" s="32">
        <v>6.0000000000000001E-3</v>
      </c>
    </row>
    <row r="243" spans="1:16">
      <c r="A243" s="3" t="s">
        <v>167</v>
      </c>
      <c r="B243" s="5" t="s">
        <v>1435</v>
      </c>
      <c r="C243" s="7" t="s">
        <v>1158</v>
      </c>
      <c r="D243" s="5" t="s">
        <v>1798</v>
      </c>
      <c r="E243" s="2" t="s">
        <v>1164</v>
      </c>
      <c r="F243" s="8" t="s">
        <v>1799</v>
      </c>
      <c r="G243" s="9">
        <v>4</v>
      </c>
      <c r="H243" s="19">
        <v>1.5</v>
      </c>
      <c r="I243" s="38"/>
      <c r="J243" s="21">
        <v>37260</v>
      </c>
      <c r="K243" s="24">
        <f t="shared" si="26"/>
        <v>-7.652340000000004E-3</v>
      </c>
      <c r="L243" s="18">
        <v>2.0299999999999999E-2</v>
      </c>
      <c r="M243" s="24">
        <v>-2.7952340000000003E-2</v>
      </c>
      <c r="N243" s="18">
        <v>5.0000000000000001E-3</v>
      </c>
      <c r="O243" s="24">
        <f t="shared" si="27"/>
        <v>-3.2812578300000061E-2</v>
      </c>
      <c r="P243" s="32">
        <v>6.0000000000000001E-3</v>
      </c>
    </row>
    <row r="244" spans="1:16">
      <c r="A244" s="3" t="s">
        <v>579</v>
      </c>
      <c r="B244" s="5" t="s">
        <v>2075</v>
      </c>
      <c r="C244" s="7" t="s">
        <v>1157</v>
      </c>
      <c r="D244" s="5" t="s">
        <v>1662</v>
      </c>
      <c r="E244" s="2" t="s">
        <v>1164</v>
      </c>
      <c r="F244" s="8" t="s">
        <v>1663</v>
      </c>
      <c r="G244" s="9">
        <v>4</v>
      </c>
      <c r="H244" s="19">
        <v>1.415</v>
      </c>
      <c r="I244" s="38" t="s">
        <v>2446</v>
      </c>
      <c r="J244" s="21">
        <v>42004</v>
      </c>
      <c r="K244" s="24">
        <f t="shared" si="26"/>
        <v>3.8377750000000002E-2</v>
      </c>
      <c r="L244" s="18">
        <v>1.3600000000000001E-2</v>
      </c>
      <c r="M244" s="24">
        <v>2.4777749999999998E-2</v>
      </c>
      <c r="N244" s="18">
        <v>5.0000000000000001E-3</v>
      </c>
      <c r="O244" s="24">
        <f t="shared" si="27"/>
        <v>1.9653861249999904E-2</v>
      </c>
      <c r="P244" s="32">
        <v>6.8999999999999999E-3</v>
      </c>
    </row>
    <row r="245" spans="1:16">
      <c r="A245" s="3" t="s">
        <v>922</v>
      </c>
      <c r="B245" s="5" t="s">
        <v>1280</v>
      </c>
      <c r="C245" s="7" t="s">
        <v>1157</v>
      </c>
      <c r="D245" s="5" t="s">
        <v>1660</v>
      </c>
      <c r="E245" s="2" t="s">
        <v>1164</v>
      </c>
      <c r="F245" s="8" t="s">
        <v>1661</v>
      </c>
      <c r="G245" s="9">
        <v>4</v>
      </c>
      <c r="H245" s="19">
        <v>1.45</v>
      </c>
      <c r="I245" s="38"/>
      <c r="J245" s="21">
        <v>43348</v>
      </c>
      <c r="K245" s="24">
        <f t="shared" si="26"/>
        <v>2.0267009999999998E-2</v>
      </c>
      <c r="L245" s="18">
        <v>1.95E-2</v>
      </c>
      <c r="M245" s="24">
        <v>7.6701000000000004E-4</v>
      </c>
      <c r="N245" s="18">
        <v>5.0000000000000001E-3</v>
      </c>
      <c r="O245" s="24">
        <f t="shared" si="27"/>
        <v>-4.2368250500001148E-3</v>
      </c>
      <c r="P245" s="32">
        <v>7.4999999999999997E-3</v>
      </c>
    </row>
    <row r="246" spans="1:16">
      <c r="A246" s="3" t="s">
        <v>158</v>
      </c>
      <c r="B246" s="5" t="s">
        <v>2081</v>
      </c>
      <c r="C246" s="7" t="s">
        <v>1157</v>
      </c>
      <c r="D246" s="5" t="s">
        <v>1658</v>
      </c>
      <c r="E246" s="2" t="s">
        <v>1164</v>
      </c>
      <c r="F246" s="8" t="s">
        <v>1659</v>
      </c>
      <c r="G246" s="9">
        <v>4</v>
      </c>
      <c r="H246" s="19">
        <v>1.25</v>
      </c>
      <c r="I246" s="38"/>
      <c r="J246" s="21">
        <v>39640</v>
      </c>
      <c r="K246" s="24">
        <f t="shared" si="26"/>
        <v>3.1976869999999998E-2</v>
      </c>
      <c r="L246" s="18">
        <v>2.64E-2</v>
      </c>
      <c r="M246" s="24">
        <v>5.5768700000000003E-3</v>
      </c>
      <c r="N246" s="18">
        <v>5.0000000000000001E-3</v>
      </c>
      <c r="O246" s="24">
        <f t="shared" si="27"/>
        <v>5.4898565000005561E-4</v>
      </c>
      <c r="P246" s="32">
        <v>5.5000000000000005E-3</v>
      </c>
    </row>
    <row r="247" spans="1:16">
      <c r="A247" s="3" t="s">
        <v>861</v>
      </c>
      <c r="B247" s="5" t="s">
        <v>875</v>
      </c>
      <c r="C247" s="7" t="s">
        <v>1158</v>
      </c>
      <c r="D247" s="5" t="s">
        <v>1654</v>
      </c>
      <c r="E247" s="2" t="s">
        <v>1164</v>
      </c>
      <c r="F247" s="8" t="s">
        <v>1655</v>
      </c>
      <c r="G247" s="9">
        <v>4</v>
      </c>
      <c r="H247" s="19">
        <v>1.4</v>
      </c>
      <c r="I247" s="38"/>
      <c r="J247" s="21">
        <v>43116</v>
      </c>
      <c r="K247" s="24">
        <f t="shared" si="26"/>
        <v>-7.2960000000000386E-5</v>
      </c>
      <c r="L247" s="18">
        <v>1.5900000000000001E-2</v>
      </c>
      <c r="M247" s="24">
        <v>-1.5972960000000001E-2</v>
      </c>
      <c r="N247" s="18">
        <v>5.0000000000000001E-3</v>
      </c>
      <c r="O247" s="24">
        <f t="shared" si="27"/>
        <v>-2.0893095200000045E-2</v>
      </c>
      <c r="P247" s="32">
        <v>6.9999999999999993E-3</v>
      </c>
    </row>
    <row r="248" spans="1:16">
      <c r="A248" s="3" t="s">
        <v>1022</v>
      </c>
      <c r="B248" s="5" t="s">
        <v>1033</v>
      </c>
      <c r="C248" s="7" t="s">
        <v>1158</v>
      </c>
      <c r="D248" s="5" t="s">
        <v>1654</v>
      </c>
      <c r="E248" s="2" t="s">
        <v>1164</v>
      </c>
      <c r="F248" s="8" t="s">
        <v>1655</v>
      </c>
      <c r="G248" s="9">
        <v>4</v>
      </c>
      <c r="H248" s="19">
        <v>1.25</v>
      </c>
      <c r="I248" s="38"/>
      <c r="J248" s="21">
        <v>43350</v>
      </c>
      <c r="K248" s="24">
        <f t="shared" si="26"/>
        <v>2.776621E-2</v>
      </c>
      <c r="L248" s="18">
        <v>1.34E-2</v>
      </c>
      <c r="M248" s="24">
        <v>1.4366209999999999E-2</v>
      </c>
      <c r="N248" s="18">
        <v>5.0000000000000001E-3</v>
      </c>
      <c r="O248" s="24">
        <f t="shared" si="27"/>
        <v>9.2943789499999596E-3</v>
      </c>
      <c r="P248" s="32">
        <v>6.2500000000000003E-3</v>
      </c>
    </row>
    <row r="249" spans="1:16">
      <c r="A249" s="3" t="s">
        <v>189</v>
      </c>
      <c r="B249" s="5" t="s">
        <v>1321</v>
      </c>
      <c r="C249" s="7" t="s">
        <v>1157</v>
      </c>
      <c r="D249" s="5" t="s">
        <v>1646</v>
      </c>
      <c r="E249" s="2" t="s">
        <v>1164</v>
      </c>
      <c r="F249" s="8" t="s">
        <v>1647</v>
      </c>
      <c r="G249" s="9">
        <v>4</v>
      </c>
      <c r="H249" s="19">
        <v>1.5</v>
      </c>
      <c r="I249" s="38"/>
      <c r="J249" s="21">
        <v>32696</v>
      </c>
      <c r="K249" s="24">
        <f t="shared" si="26"/>
        <v>3.3238329999999996E-2</v>
      </c>
      <c r="L249" s="18">
        <v>1.6799999999999999E-2</v>
      </c>
      <c r="M249" s="24">
        <v>1.6438330000000001E-2</v>
      </c>
      <c r="N249" s="18">
        <v>5.0000000000000001E-3</v>
      </c>
      <c r="O249" s="24">
        <f t="shared" si="27"/>
        <v>1.1356138350000045E-2</v>
      </c>
      <c r="P249" s="32">
        <v>7.4999999999999997E-3</v>
      </c>
    </row>
    <row r="250" spans="1:16">
      <c r="A250" s="3" t="s">
        <v>1005</v>
      </c>
      <c r="B250" s="5" t="s">
        <v>1012</v>
      </c>
      <c r="C250" s="7" t="s">
        <v>1157</v>
      </c>
      <c r="D250" s="5" t="s">
        <v>1644</v>
      </c>
      <c r="E250" s="2" t="s">
        <v>1164</v>
      </c>
      <c r="F250" s="8" t="s">
        <v>1645</v>
      </c>
      <c r="G250" s="9">
        <v>3</v>
      </c>
      <c r="H250" s="19">
        <v>1.5</v>
      </c>
      <c r="I250" s="38"/>
      <c r="J250" s="21">
        <v>43374</v>
      </c>
      <c r="K250" s="24">
        <f t="shared" si="26"/>
        <v>4.6501010000000002E-2</v>
      </c>
      <c r="L250" s="18">
        <v>1.1599999999999999E-2</v>
      </c>
      <c r="M250" s="24">
        <v>3.4901010000000003E-2</v>
      </c>
      <c r="N250" s="18">
        <v>5.0000000000000001E-3</v>
      </c>
      <c r="O250" s="24">
        <f t="shared" si="27"/>
        <v>2.9726504949999955E-2</v>
      </c>
      <c r="P250" s="32">
        <v>5.7499999999999999E-3</v>
      </c>
    </row>
    <row r="251" spans="1:16">
      <c r="A251" s="3" t="s">
        <v>1147</v>
      </c>
      <c r="B251" s="5" t="s">
        <v>1153</v>
      </c>
      <c r="C251" s="7" t="s">
        <v>1158</v>
      </c>
      <c r="D251" s="5" t="s">
        <v>1634</v>
      </c>
      <c r="E251" s="2" t="s">
        <v>1164</v>
      </c>
      <c r="F251" s="8" t="s">
        <v>1635</v>
      </c>
      <c r="G251" s="9">
        <v>3</v>
      </c>
      <c r="H251" s="19">
        <v>1.6</v>
      </c>
      <c r="I251" s="38"/>
      <c r="J251" s="21">
        <v>41507</v>
      </c>
      <c r="K251" s="24">
        <f t="shared" si="26"/>
        <v>5.6667229999999999E-2</v>
      </c>
      <c r="L251" s="18">
        <v>1.7399999999999999E-2</v>
      </c>
      <c r="M251" s="24">
        <v>3.926723E-2</v>
      </c>
      <c r="N251" s="18">
        <v>5.0000000000000001E-3</v>
      </c>
      <c r="O251" s="24">
        <f t="shared" si="27"/>
        <v>3.4070893850000061E-2</v>
      </c>
      <c r="P251" s="32">
        <v>8.0000000000000002E-3</v>
      </c>
    </row>
    <row r="252" spans="1:16">
      <c r="A252" s="3" t="s">
        <v>500</v>
      </c>
      <c r="B252" s="5" t="s">
        <v>501</v>
      </c>
      <c r="C252" s="7" t="s">
        <v>1157</v>
      </c>
      <c r="D252" s="5" t="s">
        <v>1646</v>
      </c>
      <c r="E252" s="2" t="s">
        <v>1164</v>
      </c>
      <c r="F252" s="8" t="s">
        <v>1647</v>
      </c>
      <c r="G252" s="9">
        <v>4</v>
      </c>
      <c r="H252" s="19">
        <v>1</v>
      </c>
      <c r="I252" s="38"/>
      <c r="J252" s="21">
        <v>41103</v>
      </c>
      <c r="K252" s="24">
        <f t="shared" si="26"/>
        <v>4.0491869999999999E-2</v>
      </c>
      <c r="L252" s="18">
        <v>1.1000000000000001E-2</v>
      </c>
      <c r="M252" s="24">
        <v>2.9491869999999996E-2</v>
      </c>
      <c r="N252" s="18">
        <v>5.0000000000000001E-3</v>
      </c>
      <c r="O252" s="24">
        <f t="shared" si="27"/>
        <v>2.4344410649999926E-2</v>
      </c>
      <c r="P252" s="32">
        <v>2E-3</v>
      </c>
    </row>
    <row r="253" spans="1:16">
      <c r="A253" s="3" t="s">
        <v>888</v>
      </c>
      <c r="B253" s="5" t="s">
        <v>2292</v>
      </c>
      <c r="C253" s="7" t="s">
        <v>1157</v>
      </c>
      <c r="D253" s="5" t="s">
        <v>1660</v>
      </c>
      <c r="E253" s="2" t="s">
        <v>1164</v>
      </c>
      <c r="F253" s="8" t="s">
        <v>1661</v>
      </c>
      <c r="G253" s="9">
        <v>4</v>
      </c>
      <c r="H253" s="19">
        <v>1.4</v>
      </c>
      <c r="I253" s="38"/>
      <c r="J253" s="21">
        <v>43300</v>
      </c>
      <c r="K253" s="24">
        <f t="shared" si="26"/>
        <v>4.9986550000000005E-2</v>
      </c>
      <c r="L253" s="18">
        <v>2.2000000000000002E-2</v>
      </c>
      <c r="M253" s="24">
        <v>2.7986550000000002E-2</v>
      </c>
      <c r="N253" s="18">
        <v>5.0000000000000001E-3</v>
      </c>
      <c r="O253" s="24">
        <f t="shared" si="27"/>
        <v>2.2846617250000145E-2</v>
      </c>
      <c r="P253" s="32">
        <v>5.0000000000000001E-3</v>
      </c>
    </row>
    <row r="254" spans="1:16">
      <c r="A254" s="3" t="s">
        <v>15</v>
      </c>
      <c r="B254" s="5" t="s">
        <v>2116</v>
      </c>
      <c r="C254" s="7" t="s">
        <v>1157</v>
      </c>
      <c r="D254" s="5" t="s">
        <v>1628</v>
      </c>
      <c r="E254" s="2" t="s">
        <v>1164</v>
      </c>
      <c r="F254" s="8" t="s">
        <v>1629</v>
      </c>
      <c r="G254" s="9">
        <v>4</v>
      </c>
      <c r="H254" s="19">
        <v>1.4</v>
      </c>
      <c r="I254" s="38"/>
      <c r="J254" s="21">
        <v>41117</v>
      </c>
      <c r="K254" s="24">
        <f t="shared" si="26"/>
        <v>-9.3384700000000015E-3</v>
      </c>
      <c r="L254" s="18">
        <v>1.3899999999999999E-2</v>
      </c>
      <c r="M254" s="24">
        <v>-2.3238470000000001E-2</v>
      </c>
      <c r="N254" s="18">
        <v>5.0000000000000001E-3</v>
      </c>
      <c r="O254" s="24">
        <f t="shared" si="27"/>
        <v>-2.8122277649999972E-2</v>
      </c>
      <c r="P254" s="32">
        <v>7.7000000000000002E-3</v>
      </c>
    </row>
    <row r="255" spans="1:16">
      <c r="A255" s="3" t="s">
        <v>168</v>
      </c>
      <c r="B255" s="5" t="s">
        <v>2120</v>
      </c>
      <c r="C255" s="7" t="s">
        <v>1157</v>
      </c>
      <c r="D255" s="5" t="s">
        <v>1628</v>
      </c>
      <c r="E255" s="2" t="s">
        <v>1164</v>
      </c>
      <c r="F255" s="8" t="s">
        <v>1629</v>
      </c>
      <c r="G255" s="9">
        <v>4</v>
      </c>
      <c r="H255" s="19">
        <v>1.1399999999999999</v>
      </c>
      <c r="I255" s="38"/>
      <c r="J255" s="21">
        <v>36146</v>
      </c>
      <c r="K255" s="24">
        <f t="shared" si="26"/>
        <v>0.11861018</v>
      </c>
      <c r="L255" s="18">
        <v>2.0299999999999999E-2</v>
      </c>
      <c r="M255" s="24">
        <v>9.8310179999999997E-2</v>
      </c>
      <c r="N255" s="18">
        <v>5.0000000000000001E-3</v>
      </c>
      <c r="O255" s="24">
        <f t="shared" si="27"/>
        <v>9.2818629099999939E-2</v>
      </c>
      <c r="P255" s="32">
        <v>5.6999999999999993E-3</v>
      </c>
    </row>
    <row r="256" spans="1:16">
      <c r="A256" s="3" t="s">
        <v>166</v>
      </c>
      <c r="B256" s="5" t="s">
        <v>789</v>
      </c>
      <c r="C256" s="7" t="s">
        <v>1157</v>
      </c>
      <c r="D256" s="5" t="s">
        <v>1758</v>
      </c>
      <c r="E256" s="2" t="s">
        <v>1164</v>
      </c>
      <c r="F256" s="8" t="s">
        <v>2242</v>
      </c>
      <c r="G256" s="9">
        <v>4</v>
      </c>
      <c r="H256" s="19">
        <v>1.4</v>
      </c>
      <c r="I256" s="38"/>
      <c r="J256" s="21">
        <v>39710</v>
      </c>
      <c r="K256" s="24">
        <f t="shared" si="26"/>
        <v>-6.7401999999999983E-3</v>
      </c>
      <c r="L256" s="18">
        <v>1.5900000000000001E-2</v>
      </c>
      <c r="M256" s="24">
        <v>-2.2640199999999999E-2</v>
      </c>
      <c r="N256" s="18">
        <v>5.0000000000000001E-3</v>
      </c>
      <c r="O256" s="24">
        <f t="shared" si="27"/>
        <v>-2.7526998999999996E-2</v>
      </c>
      <c r="P256" s="32">
        <v>6.0000000000000001E-3</v>
      </c>
    </row>
    <row r="257" spans="1:16" ht="26.4">
      <c r="A257" s="3" t="s">
        <v>889</v>
      </c>
      <c r="B257" s="5" t="s">
        <v>1001</v>
      </c>
      <c r="C257" s="7" t="s">
        <v>1158</v>
      </c>
      <c r="D257" s="5" t="s">
        <v>1754</v>
      </c>
      <c r="E257" s="2" t="s">
        <v>1164</v>
      </c>
      <c r="F257" s="8" t="s">
        <v>1755</v>
      </c>
      <c r="G257" s="9">
        <v>3</v>
      </c>
      <c r="H257" s="19">
        <v>2</v>
      </c>
      <c r="I257" s="38"/>
      <c r="J257" s="21">
        <v>43007</v>
      </c>
      <c r="K257" s="24">
        <f t="shared" si="26"/>
        <v>-3.752000000000269E-5</v>
      </c>
      <c r="L257" s="18">
        <v>2.3399999999999997E-2</v>
      </c>
      <c r="M257" s="24">
        <v>-2.343752E-2</v>
      </c>
      <c r="N257" s="18">
        <v>5.0000000000000001E-3</v>
      </c>
      <c r="O257" s="24">
        <f t="shared" si="27"/>
        <v>-2.8320332399999981E-2</v>
      </c>
      <c r="P257" s="32">
        <v>1.15E-2</v>
      </c>
    </row>
    <row r="258" spans="1:16">
      <c r="A258" s="3" t="s">
        <v>688</v>
      </c>
      <c r="B258" s="5" t="s">
        <v>1324</v>
      </c>
      <c r="C258" s="7" t="s">
        <v>1157</v>
      </c>
      <c r="D258" s="5" t="s">
        <v>1619</v>
      </c>
      <c r="E258" s="2" t="s">
        <v>1164</v>
      </c>
      <c r="F258" s="8" t="s">
        <v>1620</v>
      </c>
      <c r="G258" s="9">
        <v>4</v>
      </c>
      <c r="H258" s="19">
        <v>1.2</v>
      </c>
      <c r="I258" s="38"/>
      <c r="J258" s="21">
        <v>33542</v>
      </c>
      <c r="K258" s="24">
        <f t="shared" si="26"/>
        <v>8.0690999999999999E-2</v>
      </c>
      <c r="L258" s="18">
        <v>1.1399999999999999E-2</v>
      </c>
      <c r="M258" s="24">
        <v>6.9291000000000005E-2</v>
      </c>
      <c r="N258" s="18">
        <v>5.0000000000000001E-3</v>
      </c>
      <c r="O258" s="24">
        <f t="shared" si="27"/>
        <v>6.3944545000000019E-2</v>
      </c>
      <c r="P258" s="32">
        <v>5.4000000000000003E-3</v>
      </c>
    </row>
    <row r="259" spans="1:16">
      <c r="A259" s="3" t="s">
        <v>154</v>
      </c>
      <c r="B259" s="5" t="s">
        <v>1449</v>
      </c>
      <c r="C259" s="7" t="s">
        <v>1157</v>
      </c>
      <c r="D259" s="5" t="s">
        <v>1745</v>
      </c>
      <c r="E259" s="2" t="s">
        <v>1164</v>
      </c>
      <c r="F259" s="8" t="s">
        <v>1746</v>
      </c>
      <c r="G259" s="9">
        <v>3</v>
      </c>
      <c r="H259" s="19">
        <v>1.2</v>
      </c>
      <c r="I259" s="38"/>
      <c r="J259" s="21">
        <v>38817</v>
      </c>
      <c r="K259" s="24">
        <f t="shared" si="26"/>
        <v>2.5598799999999998E-2</v>
      </c>
      <c r="L259" s="18">
        <v>1.47E-2</v>
      </c>
      <c r="M259" s="24">
        <v>1.08988E-2</v>
      </c>
      <c r="N259" s="18">
        <v>5.0000000000000001E-3</v>
      </c>
      <c r="O259" s="24">
        <f t="shared" si="27"/>
        <v>5.8443060000001879E-3</v>
      </c>
      <c r="P259" s="32">
        <v>8.0000000000000002E-3</v>
      </c>
    </row>
    <row r="260" spans="1:16">
      <c r="A260" s="3" t="s">
        <v>155</v>
      </c>
      <c r="B260" s="5" t="s">
        <v>1485</v>
      </c>
      <c r="C260" s="7" t="s">
        <v>1158</v>
      </c>
      <c r="D260" s="5" t="s">
        <v>1745</v>
      </c>
      <c r="E260" s="2" t="s">
        <v>1164</v>
      </c>
      <c r="F260" s="8" t="s">
        <v>1746</v>
      </c>
      <c r="G260" s="9">
        <v>4</v>
      </c>
      <c r="H260" s="19">
        <v>1.2</v>
      </c>
      <c r="I260" s="38"/>
      <c r="J260" s="21">
        <v>39637</v>
      </c>
      <c r="K260" s="24">
        <f t="shared" si="26"/>
        <v>2.3533249999999999E-2</v>
      </c>
      <c r="L260" s="18">
        <v>1.4199999999999999E-2</v>
      </c>
      <c r="M260" s="24">
        <v>9.3332499999999995E-3</v>
      </c>
      <c r="N260" s="18">
        <v>5.0000000000000001E-3</v>
      </c>
      <c r="O260" s="24">
        <f t="shared" si="27"/>
        <v>4.286583750000128E-3</v>
      </c>
      <c r="P260" s="32">
        <v>8.0000000000000002E-3</v>
      </c>
    </row>
    <row r="261" spans="1:16">
      <c r="A261" s="3" t="s">
        <v>2418</v>
      </c>
      <c r="B261" s="5" t="s">
        <v>2419</v>
      </c>
      <c r="C261" s="7" t="s">
        <v>1157</v>
      </c>
      <c r="D261" s="5" t="s">
        <v>1702</v>
      </c>
      <c r="E261" s="2" t="s">
        <v>1164</v>
      </c>
      <c r="F261" s="8" t="s">
        <v>1703</v>
      </c>
      <c r="G261" s="9">
        <v>3</v>
      </c>
      <c r="H261" s="19">
        <v>0.9</v>
      </c>
      <c r="I261" s="38"/>
      <c r="J261" s="21" t="e">
        <v>#N/A</v>
      </c>
      <c r="K261" s="24">
        <f t="shared" si="26"/>
        <v>1.41E-2</v>
      </c>
      <c r="L261" s="18">
        <v>1.41E-2</v>
      </c>
      <c r="M261" s="24">
        <v>0</v>
      </c>
      <c r="N261" s="18">
        <v>5.0000000000000001E-3</v>
      </c>
      <c r="O261" s="24">
        <f t="shared" si="27"/>
        <v>-5.0000000000000044E-3</v>
      </c>
      <c r="P261" s="32" t="e">
        <v>#N/A</v>
      </c>
    </row>
    <row r="262" spans="1:16">
      <c r="A262" s="3" t="s">
        <v>1089</v>
      </c>
      <c r="B262" s="5" t="s">
        <v>2134</v>
      </c>
      <c r="C262" s="7" t="s">
        <v>1157</v>
      </c>
      <c r="D262" s="5" t="s">
        <v>1747</v>
      </c>
      <c r="E262" s="2" t="s">
        <v>1164</v>
      </c>
      <c r="F262" s="8" t="s">
        <v>1748</v>
      </c>
      <c r="G262" s="9">
        <v>4</v>
      </c>
      <c r="H262" s="19">
        <v>1.5</v>
      </c>
      <c r="I262" s="38"/>
      <c r="J262" s="21">
        <v>41191</v>
      </c>
      <c r="K262" s="24">
        <f t="shared" si="26"/>
        <v>2.037448E-2</v>
      </c>
      <c r="L262" s="18">
        <v>1.5600000000000001E-2</v>
      </c>
      <c r="M262" s="24">
        <v>4.7744800000000002E-3</v>
      </c>
      <c r="N262" s="18">
        <v>5.0000000000000001E-3</v>
      </c>
      <c r="O262" s="24">
        <f t="shared" si="27"/>
        <v>-2.4939239999999252E-4</v>
      </c>
      <c r="P262" s="32">
        <v>7.4999999999999997E-3</v>
      </c>
    </row>
    <row r="263" spans="1:16">
      <c r="A263" s="3" t="s">
        <v>170</v>
      </c>
      <c r="B263" s="5" t="s">
        <v>1517</v>
      </c>
      <c r="C263" s="7" t="s">
        <v>1157</v>
      </c>
      <c r="D263" s="5" t="s">
        <v>1747</v>
      </c>
      <c r="E263" s="2" t="s">
        <v>1164</v>
      </c>
      <c r="F263" s="8" t="s">
        <v>1748</v>
      </c>
      <c r="G263" s="9">
        <v>4</v>
      </c>
      <c r="H263" s="19">
        <v>1.5</v>
      </c>
      <c r="I263" s="38"/>
      <c r="J263" s="21">
        <v>40612</v>
      </c>
      <c r="K263" s="24">
        <f t="shared" si="26"/>
        <v>1.524813E-2</v>
      </c>
      <c r="L263" s="18">
        <v>1.54E-2</v>
      </c>
      <c r="M263" s="24">
        <v>-1.5187000000000002E-4</v>
      </c>
      <c r="N263" s="18">
        <v>5.0000000000000001E-3</v>
      </c>
      <c r="O263" s="24">
        <f t="shared" si="27"/>
        <v>-5.1511106500000681E-3</v>
      </c>
      <c r="P263" s="32">
        <v>7.4999999999999997E-3</v>
      </c>
    </row>
    <row r="264" spans="1:16" s="45" customFormat="1">
      <c r="A264" s="42" t="s">
        <v>2274</v>
      </c>
      <c r="B264" s="43" t="s">
        <v>2298</v>
      </c>
      <c r="C264" s="44" t="s">
        <v>1157</v>
      </c>
      <c r="D264" s="43" t="s">
        <v>1745</v>
      </c>
      <c r="E264" s="45" t="s">
        <v>1164</v>
      </c>
      <c r="F264" s="46" t="s">
        <v>1746</v>
      </c>
      <c r="G264" s="47">
        <v>3</v>
      </c>
      <c r="H264" s="48">
        <v>1.2</v>
      </c>
      <c r="I264" s="49"/>
      <c r="J264" s="50">
        <v>44489</v>
      </c>
      <c r="K264" s="51" t="str">
        <f t="shared" si="26"/>
        <v>Création 2021</v>
      </c>
      <c r="L264" s="52"/>
      <c r="M264" s="51" t="s">
        <v>2475</v>
      </c>
      <c r="N264" s="18">
        <v>5.0000000000000001E-3</v>
      </c>
      <c r="O264" s="51" t="str">
        <f t="shared" si="27"/>
        <v>Création 2021</v>
      </c>
      <c r="P264" s="53">
        <v>8.0000000000000002E-3</v>
      </c>
    </row>
    <row r="265" spans="1:16">
      <c r="A265" s="3" t="s">
        <v>163</v>
      </c>
      <c r="B265" s="5" t="s">
        <v>2055</v>
      </c>
      <c r="C265" s="7" t="s">
        <v>1157</v>
      </c>
      <c r="D265" s="5" t="s">
        <v>2240</v>
      </c>
      <c r="E265" s="2" t="s">
        <v>1164</v>
      </c>
      <c r="F265" s="8" t="s">
        <v>2241</v>
      </c>
      <c r="G265" s="9">
        <v>3</v>
      </c>
      <c r="H265" s="19">
        <v>1.7</v>
      </c>
      <c r="I265" s="38"/>
      <c r="J265" s="21">
        <v>38807</v>
      </c>
      <c r="K265" s="24">
        <f t="shared" si="26"/>
        <v>3.026448E-2</v>
      </c>
      <c r="L265" s="18">
        <v>2.29E-2</v>
      </c>
      <c r="M265" s="24">
        <v>7.3644799999999996E-3</v>
      </c>
      <c r="N265" s="18">
        <v>5.0000000000000001E-3</v>
      </c>
      <c r="O265" s="24">
        <f t="shared" si="27"/>
        <v>2.3276575999999771E-3</v>
      </c>
      <c r="P265" s="32">
        <v>8.0000000000000002E-3</v>
      </c>
    </row>
    <row r="266" spans="1:16">
      <c r="A266" s="3" t="s">
        <v>171</v>
      </c>
      <c r="B266" s="5" t="s">
        <v>172</v>
      </c>
      <c r="C266" s="7" t="s">
        <v>1157</v>
      </c>
      <c r="D266" s="5" t="s">
        <v>1737</v>
      </c>
      <c r="E266" s="2" t="s">
        <v>1164</v>
      </c>
      <c r="F266" s="8" t="s">
        <v>1738</v>
      </c>
      <c r="G266" s="9">
        <v>3</v>
      </c>
      <c r="H266" s="19">
        <v>1.2</v>
      </c>
      <c r="I266" s="38"/>
      <c r="J266" s="21">
        <v>39514</v>
      </c>
      <c r="K266" s="24">
        <f t="shared" si="26"/>
        <v>3.5305900000000001E-2</v>
      </c>
      <c r="L266" s="18">
        <v>1.26E-2</v>
      </c>
      <c r="M266" s="24">
        <v>2.2705899999999998E-2</v>
      </c>
      <c r="N266" s="18">
        <v>5.0000000000000001E-3</v>
      </c>
      <c r="O266" s="24">
        <f t="shared" si="27"/>
        <v>1.7592370500000065E-2</v>
      </c>
      <c r="P266" s="32">
        <v>5.4000000000000003E-3</v>
      </c>
    </row>
    <row r="267" spans="1:16">
      <c r="A267" s="3" t="s">
        <v>47</v>
      </c>
      <c r="B267" s="5" t="s">
        <v>48</v>
      </c>
      <c r="C267" s="7" t="s">
        <v>1157</v>
      </c>
      <c r="D267" s="5" t="s">
        <v>1733</v>
      </c>
      <c r="E267" s="2" t="s">
        <v>1164</v>
      </c>
      <c r="F267" s="8" t="s">
        <v>1734</v>
      </c>
      <c r="G267" s="9">
        <v>3</v>
      </c>
      <c r="H267" s="19">
        <v>1.2</v>
      </c>
      <c r="I267" s="38" t="s">
        <v>2446</v>
      </c>
      <c r="J267" s="21">
        <v>37407</v>
      </c>
      <c r="K267" s="24">
        <f t="shared" si="26"/>
        <v>2.1050579999999999E-2</v>
      </c>
      <c r="L267" s="18">
        <v>1.2199999999999999E-2</v>
      </c>
      <c r="M267" s="24">
        <v>8.8505800000000003E-3</v>
      </c>
      <c r="N267" s="18">
        <v>5.0000000000000001E-3</v>
      </c>
      <c r="O267" s="24">
        <f t="shared" si="27"/>
        <v>3.806327099999951E-3</v>
      </c>
      <c r="P267" s="32">
        <v>6.0000000000000001E-3</v>
      </c>
    </row>
    <row r="268" spans="1:16">
      <c r="A268" s="3" t="s">
        <v>1017</v>
      </c>
      <c r="B268" s="5" t="s">
        <v>2434</v>
      </c>
      <c r="C268" s="7" t="s">
        <v>1157</v>
      </c>
      <c r="D268" s="5" t="s">
        <v>1727</v>
      </c>
      <c r="E268" s="2" t="s">
        <v>1164</v>
      </c>
      <c r="F268" s="8" t="s">
        <v>1728</v>
      </c>
      <c r="G268" s="9">
        <v>4</v>
      </c>
      <c r="H268" s="19">
        <v>1.2</v>
      </c>
      <c r="I268" s="38" t="s">
        <v>2446</v>
      </c>
      <c r="J268" s="21">
        <v>40701</v>
      </c>
      <c r="K268" s="24">
        <f t="shared" si="26"/>
        <v>4.8305880000000002E-2</v>
      </c>
      <c r="L268" s="18">
        <v>1.67E-2</v>
      </c>
      <c r="M268" s="24">
        <v>3.1605880000000003E-2</v>
      </c>
      <c r="N268" s="18">
        <v>5.0000000000000001E-3</v>
      </c>
      <c r="O268" s="24">
        <f t="shared" si="27"/>
        <v>2.64478506000001E-2</v>
      </c>
      <c r="P268" s="32">
        <v>6.0000000000000001E-3</v>
      </c>
    </row>
    <row r="269" spans="1:16">
      <c r="A269" s="3" t="s">
        <v>2180</v>
      </c>
      <c r="B269" s="5" t="s">
        <v>2181</v>
      </c>
      <c r="C269" s="7" t="s">
        <v>1158</v>
      </c>
      <c r="D269" s="5" t="s">
        <v>1628</v>
      </c>
      <c r="E269" s="2" t="s">
        <v>1164</v>
      </c>
      <c r="F269" s="8" t="s">
        <v>1629</v>
      </c>
      <c r="G269" s="9">
        <v>4</v>
      </c>
      <c r="H269" s="19">
        <v>2</v>
      </c>
      <c r="I269" s="38"/>
      <c r="J269" s="21">
        <v>43159</v>
      </c>
      <c r="K269" s="24">
        <f t="shared" si="26"/>
        <v>6.2900249999999991E-2</v>
      </c>
      <c r="L269" s="18">
        <v>2.4199999999999999E-2</v>
      </c>
      <c r="M269" s="24">
        <v>3.8700249999999999E-2</v>
      </c>
      <c r="N269" s="18">
        <v>5.0000000000000001E-3</v>
      </c>
      <c r="O269" s="24">
        <f t="shared" si="27"/>
        <v>3.3506748750000037E-2</v>
      </c>
      <c r="P269" s="32">
        <v>0</v>
      </c>
    </row>
    <row r="270" spans="1:16">
      <c r="A270" s="37" t="s">
        <v>1925</v>
      </c>
      <c r="I270" s="38"/>
      <c r="J270" s="21"/>
      <c r="O270" s="24"/>
      <c r="P270" s="32"/>
    </row>
    <row r="271" spans="1:16">
      <c r="A271" s="3" t="s">
        <v>195</v>
      </c>
      <c r="B271" s="5" t="s">
        <v>791</v>
      </c>
      <c r="C271" s="7" t="s">
        <v>1157</v>
      </c>
      <c r="D271" s="5" t="s">
        <v>1607</v>
      </c>
      <c r="E271" s="2" t="s">
        <v>1164</v>
      </c>
      <c r="F271" s="8" t="s">
        <v>1808</v>
      </c>
      <c r="G271" s="9">
        <v>4</v>
      </c>
      <c r="H271" s="19">
        <v>1.75</v>
      </c>
      <c r="I271" s="38"/>
      <c r="J271" s="21">
        <v>41617</v>
      </c>
      <c r="K271" s="24">
        <f t="shared" ref="K271:K321" si="28">+IFERROR(L271+M271,M271)</f>
        <v>8.1990720000000003E-2</v>
      </c>
      <c r="L271" s="18">
        <v>3.6600000000000001E-2</v>
      </c>
      <c r="M271" s="24">
        <v>4.5390720000000002E-2</v>
      </c>
      <c r="N271" s="18">
        <v>5.0000000000000001E-3</v>
      </c>
      <c r="O271" s="24">
        <f t="shared" ref="O271:O321" si="29">IFERROR((1+M271)*(1-N271)-1,M271)</f>
        <v>4.0163766400000078E-2</v>
      </c>
      <c r="P271" s="32">
        <v>6.9999999999999993E-3</v>
      </c>
    </row>
    <row r="272" spans="1:16">
      <c r="A272" s="3" t="s">
        <v>754</v>
      </c>
      <c r="B272" s="5" t="s">
        <v>1962</v>
      </c>
      <c r="C272" s="7" t="s">
        <v>1157</v>
      </c>
      <c r="D272" s="5" t="s">
        <v>1718</v>
      </c>
      <c r="E272" s="2" t="s">
        <v>1164</v>
      </c>
      <c r="F272" s="8" t="s">
        <v>1719</v>
      </c>
      <c r="G272" s="9">
        <v>4</v>
      </c>
      <c r="H272" s="19">
        <v>1.9</v>
      </c>
      <c r="I272" s="38"/>
      <c r="J272" s="21">
        <v>37916</v>
      </c>
      <c r="K272" s="24">
        <f t="shared" si="28"/>
        <v>-8.5578769999999998E-2</v>
      </c>
      <c r="L272" s="18">
        <v>2.53E-2</v>
      </c>
      <c r="M272" s="24">
        <v>-0.11087877</v>
      </c>
      <c r="N272" s="18">
        <v>5.0000000000000001E-3</v>
      </c>
      <c r="O272" s="24">
        <f t="shared" si="29"/>
        <v>-0.11532437615000002</v>
      </c>
      <c r="P272" s="32">
        <v>9.4999999999999998E-3</v>
      </c>
    </row>
    <row r="273" spans="1:16">
      <c r="A273" s="3" t="s">
        <v>839</v>
      </c>
      <c r="B273" s="5" t="s">
        <v>848</v>
      </c>
      <c r="C273" s="7" t="s">
        <v>2309</v>
      </c>
      <c r="D273" s="5" t="s">
        <v>1846</v>
      </c>
      <c r="E273" s="2" t="s">
        <v>1164</v>
      </c>
      <c r="F273" s="8" t="s">
        <v>1847</v>
      </c>
      <c r="G273" s="9">
        <v>4</v>
      </c>
      <c r="H273" s="19">
        <v>1.8</v>
      </c>
      <c r="I273" s="38"/>
      <c r="J273" s="21">
        <v>41376</v>
      </c>
      <c r="K273" s="24">
        <f t="shared" si="28"/>
        <v>3.414561E-2</v>
      </c>
      <c r="L273" s="18">
        <v>2.8999999999999998E-2</v>
      </c>
      <c r="M273" s="24">
        <v>5.1456100000000001E-3</v>
      </c>
      <c r="N273" s="18">
        <v>5.0000000000000001E-3</v>
      </c>
      <c r="O273" s="24">
        <f t="shared" si="29"/>
        <v>1.1988195000012247E-4</v>
      </c>
      <c r="P273" s="32">
        <v>1E-3</v>
      </c>
    </row>
    <row r="274" spans="1:16">
      <c r="A274" s="3" t="s">
        <v>38</v>
      </c>
      <c r="B274" s="5" t="s">
        <v>1401</v>
      </c>
      <c r="C274" s="7" t="s">
        <v>1158</v>
      </c>
      <c r="D274" s="5" t="s">
        <v>1708</v>
      </c>
      <c r="E274" s="2" t="s">
        <v>1164</v>
      </c>
      <c r="F274" s="8" t="s">
        <v>1709</v>
      </c>
      <c r="G274" s="9">
        <v>5</v>
      </c>
      <c r="H274" s="19">
        <v>1.5</v>
      </c>
      <c r="I274" s="38"/>
      <c r="J274" s="21">
        <v>38464</v>
      </c>
      <c r="K274" s="24">
        <f t="shared" si="28"/>
        <v>0.19178497</v>
      </c>
      <c r="L274" s="18">
        <v>1.77E-2</v>
      </c>
      <c r="M274" s="24">
        <v>0.17408497000000001</v>
      </c>
      <c r="N274" s="18">
        <v>5.0000000000000001E-3</v>
      </c>
      <c r="O274" s="24">
        <f t="shared" si="29"/>
        <v>0.16821454514999989</v>
      </c>
      <c r="P274" s="32">
        <v>7.4999999999999997E-3</v>
      </c>
    </row>
    <row r="275" spans="1:16">
      <c r="A275" s="3" t="s">
        <v>1136</v>
      </c>
      <c r="B275" s="5" t="s">
        <v>1140</v>
      </c>
      <c r="C275" s="7" t="s">
        <v>1158</v>
      </c>
      <c r="D275" s="5" t="s">
        <v>1615</v>
      </c>
      <c r="E275" s="2" t="s">
        <v>1164</v>
      </c>
      <c r="F275" s="8" t="s">
        <v>1616</v>
      </c>
      <c r="G275" s="9">
        <v>4</v>
      </c>
      <c r="H275" s="19">
        <v>1.25</v>
      </c>
      <c r="I275" s="38"/>
      <c r="J275" s="21">
        <v>43791</v>
      </c>
      <c r="K275" s="24">
        <f t="shared" si="28"/>
        <v>-9.2963140000000014E-2</v>
      </c>
      <c r="L275" s="18">
        <v>1.5900000000000001E-2</v>
      </c>
      <c r="M275" s="24">
        <v>-0.10886314000000001</v>
      </c>
      <c r="N275" s="18">
        <v>5.0000000000000001E-3</v>
      </c>
      <c r="O275" s="24">
        <f t="shared" si="29"/>
        <v>-0.11331882429999995</v>
      </c>
      <c r="P275" s="32">
        <v>5.5000000000000005E-3</v>
      </c>
    </row>
    <row r="276" spans="1:16">
      <c r="A276" s="3" t="s">
        <v>176</v>
      </c>
      <c r="B276" s="5" t="s">
        <v>177</v>
      </c>
      <c r="C276" s="7" t="s">
        <v>1157</v>
      </c>
      <c r="D276" s="5" t="s">
        <v>1704</v>
      </c>
      <c r="E276" s="2" t="s">
        <v>1164</v>
      </c>
      <c r="F276" s="8" t="s">
        <v>1705</v>
      </c>
      <c r="G276" s="9">
        <v>4</v>
      </c>
      <c r="H276" s="19">
        <v>1.5</v>
      </c>
      <c r="I276" s="38"/>
      <c r="J276" s="21">
        <v>32819</v>
      </c>
      <c r="K276" s="24">
        <f t="shared" si="28"/>
        <v>0.14276606999999999</v>
      </c>
      <c r="L276" s="18">
        <v>1.8799999999999997E-2</v>
      </c>
      <c r="M276" s="24">
        <v>0.12396607</v>
      </c>
      <c r="N276" s="18">
        <v>5.0000000000000001E-3</v>
      </c>
      <c r="O276" s="24">
        <f t="shared" si="29"/>
        <v>0.11834623965000013</v>
      </c>
      <c r="P276" s="32">
        <v>7.4999999999999997E-3</v>
      </c>
    </row>
    <row r="277" spans="1:16">
      <c r="A277" s="3" t="s">
        <v>1170</v>
      </c>
      <c r="B277" s="5" t="s">
        <v>1181</v>
      </c>
      <c r="C277" s="7" t="s">
        <v>1158</v>
      </c>
      <c r="D277" s="5" t="s">
        <v>1704</v>
      </c>
      <c r="E277" s="2" t="s">
        <v>1164</v>
      </c>
      <c r="F277" s="8" t="s">
        <v>1705</v>
      </c>
      <c r="G277" s="9">
        <v>4</v>
      </c>
      <c r="H277" s="19">
        <v>1.5</v>
      </c>
      <c r="I277" s="38" t="s">
        <v>2446</v>
      </c>
      <c r="J277" s="21">
        <v>43098</v>
      </c>
      <c r="K277" s="24">
        <f t="shared" si="28"/>
        <v>0.15647160999999998</v>
      </c>
      <c r="L277" s="18">
        <v>1.7899999999999999E-2</v>
      </c>
      <c r="M277" s="24">
        <v>0.13857160999999998</v>
      </c>
      <c r="N277" s="18">
        <v>5.0000000000000001E-3</v>
      </c>
      <c r="O277" s="24">
        <f t="shared" si="29"/>
        <v>0.1328787519500001</v>
      </c>
      <c r="P277" s="32">
        <v>7.4999999999999997E-3</v>
      </c>
    </row>
    <row r="278" spans="1:16">
      <c r="A278" s="3" t="s">
        <v>178</v>
      </c>
      <c r="B278" s="5" t="s">
        <v>179</v>
      </c>
      <c r="C278" s="7" t="s">
        <v>1157</v>
      </c>
      <c r="D278" s="5" t="s">
        <v>1704</v>
      </c>
      <c r="E278" s="2" t="s">
        <v>1164</v>
      </c>
      <c r="F278" s="8" t="s">
        <v>1705</v>
      </c>
      <c r="G278" s="9">
        <v>4</v>
      </c>
      <c r="H278" s="19">
        <v>1.5</v>
      </c>
      <c r="I278" s="38"/>
      <c r="J278" s="21">
        <v>37258</v>
      </c>
      <c r="K278" s="24">
        <f t="shared" si="28"/>
        <v>0.11449142</v>
      </c>
      <c r="L278" s="18">
        <v>1.9699999999999999E-2</v>
      </c>
      <c r="M278" s="24">
        <v>9.4791420000000001E-2</v>
      </c>
      <c r="N278" s="18">
        <v>5.0000000000000001E-3</v>
      </c>
      <c r="O278" s="24">
        <f t="shared" si="29"/>
        <v>8.9317462899999978E-2</v>
      </c>
      <c r="P278" s="32">
        <v>1.3000000000000001E-2</v>
      </c>
    </row>
    <row r="279" spans="1:16">
      <c r="A279" s="3" t="s">
        <v>180</v>
      </c>
      <c r="B279" s="5" t="s">
        <v>1505</v>
      </c>
      <c r="C279" s="7" t="s">
        <v>1157</v>
      </c>
      <c r="D279" s="5" t="s">
        <v>1743</v>
      </c>
      <c r="E279" s="2" t="s">
        <v>1164</v>
      </c>
      <c r="F279" s="8" t="s">
        <v>1744</v>
      </c>
      <c r="G279" s="9">
        <v>3</v>
      </c>
      <c r="H279" s="19">
        <v>2</v>
      </c>
      <c r="I279" s="38"/>
      <c r="J279" s="21">
        <v>40347</v>
      </c>
      <c r="K279" s="24">
        <f t="shared" si="28"/>
        <v>7.8438029999999992E-2</v>
      </c>
      <c r="L279" s="18">
        <v>2.6499999999999999E-2</v>
      </c>
      <c r="M279" s="24">
        <v>5.1938029999999996E-2</v>
      </c>
      <c r="N279" s="18">
        <v>5.0000000000000001E-3</v>
      </c>
      <c r="O279" s="24">
        <f t="shared" si="29"/>
        <v>4.6678339850000139E-2</v>
      </c>
      <c r="P279" s="32">
        <v>0.01</v>
      </c>
    </row>
    <row r="280" spans="1:16">
      <c r="A280" s="3" t="s">
        <v>181</v>
      </c>
      <c r="B280" s="5" t="s">
        <v>858</v>
      </c>
      <c r="C280" s="7" t="s">
        <v>1664</v>
      </c>
      <c r="D280" s="5" t="s">
        <v>1700</v>
      </c>
      <c r="E280" s="2" t="s">
        <v>1164</v>
      </c>
      <c r="F280" s="8" t="s">
        <v>1701</v>
      </c>
      <c r="G280" s="9">
        <v>4</v>
      </c>
      <c r="H280" s="19">
        <v>1.196</v>
      </c>
      <c r="I280" s="38"/>
      <c r="J280" s="21">
        <v>40086</v>
      </c>
      <c r="K280" s="24">
        <f t="shared" si="28"/>
        <v>3.5458770000000001E-2</v>
      </c>
      <c r="L280" s="18">
        <v>1.55E-2</v>
      </c>
      <c r="M280" s="24">
        <v>1.9958770000000001E-2</v>
      </c>
      <c r="N280" s="18">
        <v>5.0000000000000001E-3</v>
      </c>
      <c r="O280" s="24">
        <f t="shared" si="29"/>
        <v>1.4858976149999981E-2</v>
      </c>
      <c r="P280" s="32">
        <v>5.0000000000000001E-3</v>
      </c>
    </row>
    <row r="281" spans="1:16">
      <c r="A281" s="3" t="s">
        <v>182</v>
      </c>
      <c r="B281" s="5" t="s">
        <v>183</v>
      </c>
      <c r="C281" s="7" t="s">
        <v>1157</v>
      </c>
      <c r="D281" s="5" t="s">
        <v>1696</v>
      </c>
      <c r="E281" s="2" t="s">
        <v>1164</v>
      </c>
      <c r="F281" s="8" t="s">
        <v>1697</v>
      </c>
      <c r="G281" s="9">
        <v>5</v>
      </c>
      <c r="H281" s="19">
        <v>1.35</v>
      </c>
      <c r="I281" s="38"/>
      <c r="J281" s="21">
        <v>35538</v>
      </c>
      <c r="K281" s="24">
        <f t="shared" si="28"/>
        <v>4.7078820000000007E-2</v>
      </c>
      <c r="L281" s="18">
        <v>1.6200000000000003E-2</v>
      </c>
      <c r="M281" s="24">
        <v>3.0878820000000001E-2</v>
      </c>
      <c r="N281" s="18">
        <v>5.0000000000000001E-3</v>
      </c>
      <c r="O281" s="24">
        <f t="shared" si="29"/>
        <v>2.5724425900000014E-2</v>
      </c>
      <c r="P281" s="32">
        <v>9.7000000000000003E-3</v>
      </c>
    </row>
    <row r="282" spans="1:16">
      <c r="A282" s="3" t="s">
        <v>1099</v>
      </c>
      <c r="B282" s="5" t="s">
        <v>1109</v>
      </c>
      <c r="C282" s="7" t="s">
        <v>1158</v>
      </c>
      <c r="D282" s="5" t="s">
        <v>1692</v>
      </c>
      <c r="E282" s="2" t="s">
        <v>1164</v>
      </c>
      <c r="F282" s="8" t="s">
        <v>1693</v>
      </c>
      <c r="G282" s="9">
        <v>4</v>
      </c>
      <c r="H282" s="19">
        <v>1.4</v>
      </c>
      <c r="I282" s="38" t="s">
        <v>2446</v>
      </c>
      <c r="J282" s="21">
        <v>43451</v>
      </c>
      <c r="K282" s="24">
        <f t="shared" si="28"/>
        <v>2.2257950000000002E-2</v>
      </c>
      <c r="L282" s="18">
        <v>1.5600000000000001E-2</v>
      </c>
      <c r="M282" s="24">
        <v>6.6579500000000002E-3</v>
      </c>
      <c r="N282" s="18">
        <v>5.0000000000000001E-3</v>
      </c>
      <c r="O282" s="24">
        <f t="shared" si="29"/>
        <v>1.6246602499998541E-3</v>
      </c>
      <c r="P282" s="32">
        <v>6.9999999999999993E-3</v>
      </c>
    </row>
    <row r="283" spans="1:16">
      <c r="A283" s="3" t="s">
        <v>2363</v>
      </c>
      <c r="B283" s="5" t="s">
        <v>2364</v>
      </c>
      <c r="C283" s="7" t="s">
        <v>1158</v>
      </c>
      <c r="D283" s="5" t="s">
        <v>1675</v>
      </c>
      <c r="E283" s="2" t="s">
        <v>1164</v>
      </c>
      <c r="F283" s="8" t="s">
        <v>1676</v>
      </c>
      <c r="G283" s="9">
        <v>4</v>
      </c>
      <c r="H283" s="19">
        <v>1.25</v>
      </c>
      <c r="I283" s="38"/>
      <c r="J283" s="21" t="e">
        <v>#N/A</v>
      </c>
      <c r="K283" s="24">
        <f t="shared" si="28"/>
        <v>3.198463E-2</v>
      </c>
      <c r="L283" s="18">
        <v>1.66E-2</v>
      </c>
      <c r="M283" s="24">
        <v>1.538463E-2</v>
      </c>
      <c r="N283" s="18">
        <v>5.0000000000000001E-3</v>
      </c>
      <c r="O283" s="24">
        <f t="shared" si="29"/>
        <v>1.0307706849999931E-2</v>
      </c>
      <c r="P283" s="32" t="e">
        <v>#N/A</v>
      </c>
    </row>
    <row r="284" spans="1:16">
      <c r="A284" s="3" t="s">
        <v>967</v>
      </c>
      <c r="B284" s="5" t="s">
        <v>2369</v>
      </c>
      <c r="C284" s="7" t="s">
        <v>1157</v>
      </c>
      <c r="D284" s="5" t="s">
        <v>1774</v>
      </c>
      <c r="E284" s="2" t="s">
        <v>1164</v>
      </c>
      <c r="F284" s="8" t="s">
        <v>1775</v>
      </c>
      <c r="G284" s="9">
        <v>4</v>
      </c>
      <c r="H284" s="19">
        <v>1.8</v>
      </c>
      <c r="I284" s="38"/>
      <c r="J284" s="21">
        <v>42352</v>
      </c>
      <c r="K284" s="24">
        <f t="shared" si="28"/>
        <v>8.649780000000001E-3</v>
      </c>
      <c r="L284" s="18">
        <v>1.8700000000000001E-2</v>
      </c>
      <c r="M284" s="24">
        <v>-1.005022E-2</v>
      </c>
      <c r="N284" s="18">
        <v>5.0000000000000001E-3</v>
      </c>
      <c r="O284" s="24">
        <f t="shared" si="29"/>
        <v>-1.4999968899999994E-2</v>
      </c>
      <c r="P284" s="32">
        <v>8.5000000000000006E-3</v>
      </c>
    </row>
    <row r="285" spans="1:16">
      <c r="A285" s="3" t="s">
        <v>184</v>
      </c>
      <c r="B285" s="5" t="s">
        <v>2010</v>
      </c>
      <c r="C285" s="7" t="s">
        <v>1157</v>
      </c>
      <c r="D285" s="5" t="s">
        <v>1774</v>
      </c>
      <c r="E285" s="2" t="s">
        <v>1164</v>
      </c>
      <c r="F285" s="8" t="s">
        <v>1775</v>
      </c>
      <c r="G285" s="9">
        <v>4</v>
      </c>
      <c r="H285" s="19">
        <v>2.3919999999999999</v>
      </c>
      <c r="I285" s="38"/>
      <c r="J285" s="21">
        <v>38758</v>
      </c>
      <c r="K285" s="24">
        <f t="shared" si="28"/>
        <v>1.7579949999999997E-2</v>
      </c>
      <c r="L285" s="18">
        <v>3.2199999999999999E-2</v>
      </c>
      <c r="M285" s="24">
        <v>-1.4620050000000001E-2</v>
      </c>
      <c r="N285" s="18">
        <v>5.0000000000000001E-3</v>
      </c>
      <c r="O285" s="24">
        <f t="shared" si="29"/>
        <v>-1.9546949750000042E-2</v>
      </c>
      <c r="P285" s="32">
        <v>1.1000000000000001E-2</v>
      </c>
    </row>
    <row r="286" spans="1:16">
      <c r="A286" s="3" t="s">
        <v>2029</v>
      </c>
      <c r="B286" s="5" t="s">
        <v>2030</v>
      </c>
      <c r="C286" s="7" t="s">
        <v>1664</v>
      </c>
      <c r="D286" s="5" t="s">
        <v>1774</v>
      </c>
      <c r="E286" s="2" t="s">
        <v>1164</v>
      </c>
      <c r="F286" s="8" t="s">
        <v>1775</v>
      </c>
      <c r="G286" s="9">
        <v>4</v>
      </c>
      <c r="H286" s="19">
        <v>2.35</v>
      </c>
      <c r="I286" s="38"/>
      <c r="J286" s="21">
        <v>40984</v>
      </c>
      <c r="K286" s="24">
        <f t="shared" si="28"/>
        <v>5.8455599999999996E-2</v>
      </c>
      <c r="L286" s="18">
        <v>3.0299999999999997E-2</v>
      </c>
      <c r="M286" s="24">
        <v>2.8155599999999999E-2</v>
      </c>
      <c r="N286" s="18">
        <v>5.0000000000000001E-3</v>
      </c>
      <c r="O286" s="24">
        <f t="shared" si="29"/>
        <v>2.3014822000000157E-2</v>
      </c>
      <c r="P286" s="32">
        <v>0.01</v>
      </c>
    </row>
    <row r="287" spans="1:16">
      <c r="A287" s="3" t="s">
        <v>2051</v>
      </c>
      <c r="B287" s="5" t="s">
        <v>2052</v>
      </c>
      <c r="C287" s="7" t="s">
        <v>1158</v>
      </c>
      <c r="D287" s="5" t="s">
        <v>1811</v>
      </c>
      <c r="E287" s="2" t="s">
        <v>1164</v>
      </c>
      <c r="F287" s="8" t="s">
        <v>1812</v>
      </c>
      <c r="G287" s="9">
        <v>4</v>
      </c>
      <c r="H287" s="19">
        <v>1.7</v>
      </c>
      <c r="I287" s="38"/>
      <c r="J287" s="21">
        <v>41621</v>
      </c>
      <c r="K287" s="24" t="str">
        <f t="shared" si="28"/>
        <v>ND</v>
      </c>
      <c r="L287" s="18">
        <v>1.1299999999999999E-2</v>
      </c>
      <c r="M287" s="24" t="s">
        <v>2476</v>
      </c>
      <c r="N287" s="18">
        <v>5.0000000000000001E-3</v>
      </c>
      <c r="O287" s="24" t="str">
        <f t="shared" si="29"/>
        <v>ND</v>
      </c>
      <c r="P287" s="32">
        <v>0</v>
      </c>
    </row>
    <row r="288" spans="1:16">
      <c r="A288" s="3" t="s">
        <v>1582</v>
      </c>
      <c r="B288" s="5" t="s">
        <v>1600</v>
      </c>
      <c r="C288" s="7" t="s">
        <v>1158</v>
      </c>
      <c r="D288" s="5" t="s">
        <v>1820</v>
      </c>
      <c r="E288" s="2" t="s">
        <v>1164</v>
      </c>
      <c r="F288" s="8" t="s">
        <v>1821</v>
      </c>
      <c r="G288" s="9">
        <v>4</v>
      </c>
      <c r="H288" s="19">
        <v>1.5</v>
      </c>
      <c r="I288" s="38"/>
      <c r="J288" s="21">
        <v>42482</v>
      </c>
      <c r="K288" s="24">
        <f t="shared" si="28"/>
        <v>2.4636699999999977E-3</v>
      </c>
      <c r="L288" s="18">
        <v>2.1099999999999997E-2</v>
      </c>
      <c r="M288" s="24">
        <v>-1.863633E-2</v>
      </c>
      <c r="N288" s="18">
        <v>5.0000000000000001E-3</v>
      </c>
      <c r="O288" s="24">
        <f t="shared" si="29"/>
        <v>-2.3543148349999932E-2</v>
      </c>
      <c r="P288" s="32">
        <v>7.4999999999999997E-3</v>
      </c>
    </row>
    <row r="289" spans="1:16">
      <c r="A289" s="3" t="s">
        <v>923</v>
      </c>
      <c r="B289" s="5" t="s">
        <v>947</v>
      </c>
      <c r="C289" s="7" t="s">
        <v>1158</v>
      </c>
      <c r="D289" s="5" t="s">
        <v>1817</v>
      </c>
      <c r="E289" s="2" t="s">
        <v>1164</v>
      </c>
      <c r="F289" s="8" t="s">
        <v>2255</v>
      </c>
      <c r="G289" s="9">
        <v>4</v>
      </c>
      <c r="H289" s="19">
        <v>1.25</v>
      </c>
      <c r="I289" s="38"/>
      <c r="J289" s="21">
        <v>42725</v>
      </c>
      <c r="K289" s="24">
        <f t="shared" si="28"/>
        <v>-1.7788169999999996E-2</v>
      </c>
      <c r="L289" s="18">
        <v>1.5700000000000002E-2</v>
      </c>
      <c r="M289" s="24">
        <v>-3.3488169999999998E-2</v>
      </c>
      <c r="N289" s="18">
        <v>5.0000000000000001E-3</v>
      </c>
      <c r="O289" s="24">
        <f t="shared" si="29"/>
        <v>-3.8320729150000066E-2</v>
      </c>
      <c r="P289" s="32">
        <v>0</v>
      </c>
    </row>
    <row r="290" spans="1:16">
      <c r="A290" s="3" t="s">
        <v>616</v>
      </c>
      <c r="B290" s="5" t="s">
        <v>1464</v>
      </c>
      <c r="C290" s="7" t="s">
        <v>1157</v>
      </c>
      <c r="D290" s="5" t="s">
        <v>1809</v>
      </c>
      <c r="E290" s="2" t="s">
        <v>1164</v>
      </c>
      <c r="F290" s="8" t="s">
        <v>1810</v>
      </c>
      <c r="G290" s="9">
        <v>4</v>
      </c>
      <c r="H290" s="19">
        <v>1.8</v>
      </c>
      <c r="I290" s="38"/>
      <c r="J290" s="21">
        <v>38968</v>
      </c>
      <c r="K290" s="24">
        <f t="shared" si="28"/>
        <v>5.6444859999999999E-2</v>
      </c>
      <c r="L290" s="18">
        <v>2.9600000000000001E-2</v>
      </c>
      <c r="M290" s="24">
        <v>2.6844860000000002E-2</v>
      </c>
      <c r="N290" s="18">
        <v>5.0000000000000001E-3</v>
      </c>
      <c r="O290" s="24">
        <f t="shared" si="29"/>
        <v>2.171063569999987E-2</v>
      </c>
      <c r="P290" s="32">
        <v>9.0000000000000011E-3</v>
      </c>
    </row>
    <row r="291" spans="1:16">
      <c r="A291" s="3" t="s">
        <v>523</v>
      </c>
      <c r="B291" s="5" t="s">
        <v>524</v>
      </c>
      <c r="C291" s="7" t="s">
        <v>1157</v>
      </c>
      <c r="D291" s="5" t="s">
        <v>1882</v>
      </c>
      <c r="E291" s="2" t="s">
        <v>1164</v>
      </c>
      <c r="F291" s="8" t="s">
        <v>2256</v>
      </c>
      <c r="G291" s="9">
        <v>4</v>
      </c>
      <c r="H291" s="19">
        <v>1.75</v>
      </c>
      <c r="I291" s="38"/>
      <c r="J291" s="21">
        <v>38541</v>
      </c>
      <c r="K291" s="24">
        <f t="shared" si="28"/>
        <v>0.14819591999999998</v>
      </c>
      <c r="L291" s="18">
        <v>3.3399999999999999E-2</v>
      </c>
      <c r="M291" s="24">
        <v>0.11479592</v>
      </c>
      <c r="N291" s="18">
        <v>5.0000000000000001E-3</v>
      </c>
      <c r="O291" s="24">
        <f t="shared" si="29"/>
        <v>0.10922194039999988</v>
      </c>
      <c r="P291" s="32">
        <v>1.15E-2</v>
      </c>
    </row>
    <row r="292" spans="1:16">
      <c r="A292" s="3" t="s">
        <v>763</v>
      </c>
      <c r="B292" s="5" t="s">
        <v>781</v>
      </c>
      <c r="C292" s="7" t="s">
        <v>1157</v>
      </c>
      <c r="D292" s="5" t="s">
        <v>1607</v>
      </c>
      <c r="E292" s="2" t="s">
        <v>1164</v>
      </c>
      <c r="F292" s="8" t="s">
        <v>1808</v>
      </c>
      <c r="G292" s="9">
        <v>4</v>
      </c>
      <c r="H292" s="19">
        <v>1.75</v>
      </c>
      <c r="I292" s="38"/>
      <c r="J292" s="21">
        <v>40934</v>
      </c>
      <c r="K292" s="24">
        <f t="shared" si="28"/>
        <v>0.10129639000000001</v>
      </c>
      <c r="L292" s="18">
        <v>3.7999999999999999E-2</v>
      </c>
      <c r="M292" s="24">
        <v>6.3296390000000008E-2</v>
      </c>
      <c r="N292" s="18">
        <v>5.0000000000000001E-3</v>
      </c>
      <c r="O292" s="24">
        <f t="shared" si="29"/>
        <v>5.7979908050000084E-2</v>
      </c>
      <c r="P292" s="32">
        <v>8.7500000000000008E-3</v>
      </c>
    </row>
    <row r="293" spans="1:16">
      <c r="A293" s="3" t="s">
        <v>187</v>
      </c>
      <c r="B293" s="5" t="s">
        <v>2057</v>
      </c>
      <c r="C293" s="7" t="s">
        <v>1157</v>
      </c>
      <c r="D293" s="5" t="s">
        <v>1806</v>
      </c>
      <c r="E293" s="2" t="s">
        <v>1164</v>
      </c>
      <c r="F293" s="8" t="s">
        <v>1807</v>
      </c>
      <c r="G293" s="9">
        <v>5</v>
      </c>
      <c r="H293" s="19">
        <v>2.3919999999999999</v>
      </c>
      <c r="I293" s="38"/>
      <c r="J293" s="21">
        <v>34976</v>
      </c>
      <c r="K293" s="24">
        <f t="shared" si="28"/>
        <v>-0.13979298000000001</v>
      </c>
      <c r="L293" s="18">
        <v>2.7099999999999999E-2</v>
      </c>
      <c r="M293" s="24">
        <v>-0.16689298</v>
      </c>
      <c r="N293" s="18">
        <v>5.0000000000000001E-3</v>
      </c>
      <c r="O293" s="24">
        <f t="shared" si="29"/>
        <v>-0.17105851509999992</v>
      </c>
      <c r="P293" s="32">
        <v>1.2E-2</v>
      </c>
    </row>
    <row r="294" spans="1:16">
      <c r="A294" s="3" t="s">
        <v>532</v>
      </c>
      <c r="B294" s="5" t="s">
        <v>1495</v>
      </c>
      <c r="C294" s="7" t="s">
        <v>1158</v>
      </c>
      <c r="D294" s="5" t="s">
        <v>1671</v>
      </c>
      <c r="E294" s="2" t="s">
        <v>1164</v>
      </c>
      <c r="F294" s="8" t="s">
        <v>1672</v>
      </c>
      <c r="G294" s="9">
        <v>5</v>
      </c>
      <c r="H294" s="19">
        <v>2</v>
      </c>
      <c r="I294" s="38"/>
      <c r="J294" s="21">
        <v>39276</v>
      </c>
      <c r="K294" s="24">
        <f t="shared" si="28"/>
        <v>1.357358E-2</v>
      </c>
      <c r="L294" s="18">
        <v>2.53E-2</v>
      </c>
      <c r="M294" s="24">
        <v>-1.172642E-2</v>
      </c>
      <c r="N294" s="18">
        <v>5.0000000000000001E-3</v>
      </c>
      <c r="O294" s="24">
        <f t="shared" si="29"/>
        <v>-1.6667787900000008E-2</v>
      </c>
      <c r="P294" s="32">
        <v>0.01</v>
      </c>
    </row>
    <row r="295" spans="1:16">
      <c r="A295" s="3" t="s">
        <v>188</v>
      </c>
      <c r="B295" s="5" t="s">
        <v>1294</v>
      </c>
      <c r="C295" s="7" t="s">
        <v>1157</v>
      </c>
      <c r="D295" s="5" t="s">
        <v>1669</v>
      </c>
      <c r="E295" s="2" t="s">
        <v>1164</v>
      </c>
      <c r="F295" s="8" t="s">
        <v>1670</v>
      </c>
      <c r="G295" s="9">
        <v>4</v>
      </c>
      <c r="H295" s="19">
        <v>1.8</v>
      </c>
      <c r="I295" s="38"/>
      <c r="J295" s="21">
        <v>35328</v>
      </c>
      <c r="K295" s="24">
        <f t="shared" si="28"/>
        <v>1.047091E-2</v>
      </c>
      <c r="L295" s="18">
        <v>1.7299999999999999E-2</v>
      </c>
      <c r="M295" s="24">
        <v>-6.8290899999999995E-3</v>
      </c>
      <c r="N295" s="18">
        <v>5.0000000000000001E-3</v>
      </c>
      <c r="O295" s="24">
        <f t="shared" si="29"/>
        <v>-1.1794944549999964E-2</v>
      </c>
      <c r="P295" s="32">
        <v>8.5000000000000006E-3</v>
      </c>
    </row>
    <row r="296" spans="1:16">
      <c r="A296" s="3" t="s">
        <v>504</v>
      </c>
      <c r="B296" s="5" t="s">
        <v>1493</v>
      </c>
      <c r="C296" s="7" t="s">
        <v>1158</v>
      </c>
      <c r="D296" s="5" t="s">
        <v>1665</v>
      </c>
      <c r="E296" s="2" t="s">
        <v>1164</v>
      </c>
      <c r="F296" s="8" t="s">
        <v>1666</v>
      </c>
      <c r="G296" s="9">
        <v>4</v>
      </c>
      <c r="H296" s="19">
        <v>1.25</v>
      </c>
      <c r="I296" s="38"/>
      <c r="J296" s="21">
        <v>40969</v>
      </c>
      <c r="K296" s="24">
        <f t="shared" si="28"/>
        <v>2.9832249999999998E-2</v>
      </c>
      <c r="L296" s="18">
        <v>1.7399999999999999E-2</v>
      </c>
      <c r="M296" s="24">
        <v>1.2432250000000001E-2</v>
      </c>
      <c r="N296" s="18">
        <v>5.0000000000000001E-3</v>
      </c>
      <c r="O296" s="24">
        <f t="shared" si="29"/>
        <v>7.3700887500001144E-3</v>
      </c>
      <c r="P296" s="32">
        <v>8.0000000000000002E-3</v>
      </c>
    </row>
    <row r="297" spans="1:16">
      <c r="A297" s="3" t="s">
        <v>890</v>
      </c>
      <c r="B297" s="5" t="s">
        <v>905</v>
      </c>
      <c r="C297" s="7" t="s">
        <v>1158</v>
      </c>
      <c r="D297" s="5" t="s">
        <v>1798</v>
      </c>
      <c r="E297" s="2" t="s">
        <v>1164</v>
      </c>
      <c r="F297" s="8" t="s">
        <v>1799</v>
      </c>
      <c r="G297" s="9">
        <v>4</v>
      </c>
      <c r="H297" s="19">
        <v>1.6</v>
      </c>
      <c r="I297" s="38"/>
      <c r="J297" s="21">
        <v>41992</v>
      </c>
      <c r="K297" s="24">
        <f t="shared" si="28"/>
        <v>-9.444000000000119E-5</v>
      </c>
      <c r="L297" s="18">
        <v>1.7399999999999999E-2</v>
      </c>
      <c r="M297" s="24">
        <v>-1.749444E-2</v>
      </c>
      <c r="N297" s="18">
        <v>5.0000000000000001E-3</v>
      </c>
      <c r="O297" s="24">
        <f t="shared" si="29"/>
        <v>-2.2406967799999955E-2</v>
      </c>
      <c r="P297" s="32">
        <v>6.4000000000000003E-3</v>
      </c>
    </row>
    <row r="298" spans="1:16">
      <c r="A298" s="3" t="s">
        <v>25</v>
      </c>
      <c r="B298" s="5" t="s">
        <v>796</v>
      </c>
      <c r="C298" s="7" t="s">
        <v>1157</v>
      </c>
      <c r="D298" s="5" t="s">
        <v>1658</v>
      </c>
      <c r="E298" s="2" t="s">
        <v>1164</v>
      </c>
      <c r="F298" s="8" t="s">
        <v>1659</v>
      </c>
      <c r="G298" s="9">
        <v>5</v>
      </c>
      <c r="H298" s="19">
        <v>1.7</v>
      </c>
      <c r="I298" s="38"/>
      <c r="J298" s="21">
        <v>35894</v>
      </c>
      <c r="K298" s="24">
        <f t="shared" si="28"/>
        <v>7.6728419999999992E-2</v>
      </c>
      <c r="L298" s="18">
        <v>2.1600000000000001E-2</v>
      </c>
      <c r="M298" s="24">
        <v>5.5128419999999997E-2</v>
      </c>
      <c r="N298" s="18">
        <v>5.0000000000000001E-3</v>
      </c>
      <c r="O298" s="24">
        <f t="shared" si="29"/>
        <v>4.9852777899999978E-2</v>
      </c>
      <c r="P298" s="32">
        <v>7.4999999999999997E-3</v>
      </c>
    </row>
    <row r="299" spans="1:16">
      <c r="A299" s="3" t="s">
        <v>1590</v>
      </c>
      <c r="B299" s="5" t="s">
        <v>1606</v>
      </c>
      <c r="C299" s="7" t="s">
        <v>1158</v>
      </c>
      <c r="D299" s="5" t="s">
        <v>1902</v>
      </c>
      <c r="E299" s="2" t="s">
        <v>1164</v>
      </c>
      <c r="F299" s="8" t="s">
        <v>1903</v>
      </c>
      <c r="G299" s="9">
        <v>4</v>
      </c>
      <c r="H299" s="19">
        <v>1.85</v>
      </c>
      <c r="I299" s="38" t="s">
        <v>2448</v>
      </c>
      <c r="J299" s="21">
        <v>43601</v>
      </c>
      <c r="K299" s="24">
        <f t="shared" si="28"/>
        <v>9.6718570000000004E-2</v>
      </c>
      <c r="L299" s="18">
        <v>2.1000000000000001E-2</v>
      </c>
      <c r="M299" s="24">
        <v>7.5718569999999999E-2</v>
      </c>
      <c r="N299" s="18">
        <v>5.0000000000000001E-3</v>
      </c>
      <c r="O299" s="24">
        <f t="shared" si="29"/>
        <v>7.0339977149999955E-2</v>
      </c>
      <c r="P299" s="32">
        <v>9.2500000000000013E-3</v>
      </c>
    </row>
    <row r="300" spans="1:16">
      <c r="A300" s="3" t="s">
        <v>642</v>
      </c>
      <c r="B300" s="5" t="s">
        <v>1229</v>
      </c>
      <c r="C300" s="7" t="s">
        <v>1158</v>
      </c>
      <c r="D300" s="5" t="s">
        <v>1778</v>
      </c>
      <c r="E300" s="2" t="s">
        <v>1164</v>
      </c>
      <c r="F300" s="8" t="s">
        <v>2257</v>
      </c>
      <c r="G300" s="9">
        <v>4</v>
      </c>
      <c r="H300" s="19">
        <v>1</v>
      </c>
      <c r="I300" s="38"/>
      <c r="J300" s="21">
        <v>41974</v>
      </c>
      <c r="K300" s="24">
        <f t="shared" si="28"/>
        <v>2.0318599999999999E-2</v>
      </c>
      <c r="L300" s="18">
        <v>1.26E-2</v>
      </c>
      <c r="M300" s="24">
        <v>7.7185999999999999E-3</v>
      </c>
      <c r="N300" s="18">
        <v>5.0000000000000001E-3</v>
      </c>
      <c r="O300" s="24">
        <f t="shared" si="29"/>
        <v>2.6800069999999288E-3</v>
      </c>
      <c r="P300" s="32">
        <v>0</v>
      </c>
    </row>
    <row r="301" spans="1:16">
      <c r="A301" s="3" t="s">
        <v>643</v>
      </c>
      <c r="B301" s="5" t="s">
        <v>1363</v>
      </c>
      <c r="C301" s="7" t="s">
        <v>1158</v>
      </c>
      <c r="D301" s="5" t="s">
        <v>1778</v>
      </c>
      <c r="E301" s="2" t="s">
        <v>1164</v>
      </c>
      <c r="F301" s="8" t="s">
        <v>2257</v>
      </c>
      <c r="G301" s="9">
        <v>4</v>
      </c>
      <c r="H301" s="19">
        <v>1.2</v>
      </c>
      <c r="I301" s="38"/>
      <c r="J301" s="21">
        <v>28482</v>
      </c>
      <c r="K301" s="24">
        <f t="shared" si="28"/>
        <v>7.8305550000000002E-2</v>
      </c>
      <c r="L301" s="18">
        <v>1.44E-2</v>
      </c>
      <c r="M301" s="24">
        <v>6.3905550000000005E-2</v>
      </c>
      <c r="N301" s="18">
        <v>5.0000000000000001E-3</v>
      </c>
      <c r="O301" s="24">
        <f t="shared" si="29"/>
        <v>5.8586022250000092E-2</v>
      </c>
      <c r="P301" s="32">
        <v>6.0000000000000001E-3</v>
      </c>
    </row>
    <row r="302" spans="1:16">
      <c r="A302" s="3" t="s">
        <v>190</v>
      </c>
      <c r="B302" s="5" t="s">
        <v>1433</v>
      </c>
      <c r="C302" s="7" t="s">
        <v>1158</v>
      </c>
      <c r="D302" s="5" t="s">
        <v>1648</v>
      </c>
      <c r="E302" s="2" t="s">
        <v>1164</v>
      </c>
      <c r="F302" s="8" t="s">
        <v>1649</v>
      </c>
      <c r="G302" s="9">
        <v>3</v>
      </c>
      <c r="H302" s="19">
        <v>1.5</v>
      </c>
      <c r="I302" s="38"/>
      <c r="J302" s="21">
        <v>38658</v>
      </c>
      <c r="K302" s="24">
        <f t="shared" si="28"/>
        <v>1.205206E-2</v>
      </c>
      <c r="L302" s="18">
        <v>1.7899999999999999E-2</v>
      </c>
      <c r="M302" s="24">
        <v>-5.8479400000000003E-3</v>
      </c>
      <c r="N302" s="18">
        <v>5.0000000000000001E-3</v>
      </c>
      <c r="O302" s="24">
        <f t="shared" si="29"/>
        <v>-1.0818700299999984E-2</v>
      </c>
      <c r="P302" s="32">
        <v>6.0000000000000001E-3</v>
      </c>
    </row>
    <row r="303" spans="1:16">
      <c r="A303" s="3" t="s">
        <v>1018</v>
      </c>
      <c r="B303" s="5" t="s">
        <v>2097</v>
      </c>
      <c r="C303" s="7" t="s">
        <v>1157</v>
      </c>
      <c r="D303" s="5" t="s">
        <v>1644</v>
      </c>
      <c r="E303" s="2" t="s">
        <v>1164</v>
      </c>
      <c r="F303" s="8" t="s">
        <v>1645</v>
      </c>
      <c r="G303" s="9">
        <v>4</v>
      </c>
      <c r="H303" s="19">
        <v>1.4</v>
      </c>
      <c r="I303" s="38"/>
      <c r="J303" s="21">
        <v>43437</v>
      </c>
      <c r="K303" s="24">
        <f t="shared" si="28"/>
        <v>2.0677710000000002E-2</v>
      </c>
      <c r="L303" s="18">
        <v>1.5700000000000002E-2</v>
      </c>
      <c r="M303" s="24">
        <v>4.9777099999999998E-3</v>
      </c>
      <c r="N303" s="18">
        <v>5.0000000000000001E-3</v>
      </c>
      <c r="O303" s="24">
        <f t="shared" si="29"/>
        <v>-4.7178550000137598E-5</v>
      </c>
      <c r="P303" s="32">
        <v>6.9999999999999993E-3</v>
      </c>
    </row>
    <row r="304" spans="1:16">
      <c r="A304" s="3" t="s">
        <v>191</v>
      </c>
      <c r="B304" s="5" t="s">
        <v>997</v>
      </c>
      <c r="C304" s="7" t="s">
        <v>1157</v>
      </c>
      <c r="D304" s="5" t="s">
        <v>1644</v>
      </c>
      <c r="E304" s="2" t="s">
        <v>1164</v>
      </c>
      <c r="F304" s="8" t="s">
        <v>1645</v>
      </c>
      <c r="G304" s="9">
        <v>4</v>
      </c>
      <c r="H304" s="19">
        <v>1.5</v>
      </c>
      <c r="I304" s="38"/>
      <c r="J304" s="21">
        <v>39818</v>
      </c>
      <c r="K304" s="24">
        <f t="shared" si="28"/>
        <v>8.7614370000000011E-2</v>
      </c>
      <c r="L304" s="18">
        <v>1.8500000000000003E-2</v>
      </c>
      <c r="M304" s="24">
        <v>6.9114370000000008E-2</v>
      </c>
      <c r="N304" s="18">
        <v>5.0000000000000001E-3</v>
      </c>
      <c r="O304" s="24">
        <f t="shared" si="29"/>
        <v>6.3768798150000139E-2</v>
      </c>
      <c r="P304" s="32">
        <v>9.0000000000000011E-3</v>
      </c>
    </row>
    <row r="305" spans="1:16">
      <c r="A305" s="3" t="s">
        <v>803</v>
      </c>
      <c r="B305" s="5" t="s">
        <v>818</v>
      </c>
      <c r="C305" s="7" t="s">
        <v>1157</v>
      </c>
      <c r="D305" s="5" t="s">
        <v>1702</v>
      </c>
      <c r="E305" s="2" t="s">
        <v>1164</v>
      </c>
      <c r="F305" s="8" t="s">
        <v>1703</v>
      </c>
      <c r="G305" s="9">
        <v>4</v>
      </c>
      <c r="H305" s="19">
        <v>2</v>
      </c>
      <c r="I305" s="38"/>
      <c r="J305" s="21">
        <v>41570</v>
      </c>
      <c r="K305" s="24">
        <f t="shared" si="28"/>
        <v>4.1920250000000006E-2</v>
      </c>
      <c r="L305" s="18">
        <v>2.7900000000000001E-2</v>
      </c>
      <c r="M305" s="24">
        <v>1.4020250000000001E-2</v>
      </c>
      <c r="N305" s="18">
        <v>5.0000000000000001E-3</v>
      </c>
      <c r="O305" s="24">
        <f t="shared" si="29"/>
        <v>8.9501487499998866E-3</v>
      </c>
      <c r="P305" s="32">
        <v>7.4999999999999997E-3</v>
      </c>
    </row>
    <row r="306" spans="1:16">
      <c r="A306" s="3" t="s">
        <v>673</v>
      </c>
      <c r="B306" s="5" t="s">
        <v>1500</v>
      </c>
      <c r="C306" s="7" t="s">
        <v>1664</v>
      </c>
      <c r="D306" s="5" t="s">
        <v>1768</v>
      </c>
      <c r="E306" s="2" t="s">
        <v>1164</v>
      </c>
      <c r="F306" s="8" t="s">
        <v>1769</v>
      </c>
      <c r="G306" s="9">
        <v>4</v>
      </c>
      <c r="H306" s="19">
        <v>1.5</v>
      </c>
      <c r="I306" s="38"/>
      <c r="J306" s="21">
        <v>40116</v>
      </c>
      <c r="K306" s="24">
        <f t="shared" si="28"/>
        <v>5.89347E-2</v>
      </c>
      <c r="L306" s="18">
        <v>1.77E-2</v>
      </c>
      <c r="M306" s="24">
        <v>4.1234699999999999E-2</v>
      </c>
      <c r="N306" s="18">
        <v>5.0000000000000001E-3</v>
      </c>
      <c r="O306" s="24">
        <f t="shared" si="29"/>
        <v>3.6028526499999991E-2</v>
      </c>
      <c r="P306" s="32">
        <v>6.5000000000000006E-3</v>
      </c>
    </row>
    <row r="307" spans="1:16">
      <c r="A307" s="3" t="s">
        <v>192</v>
      </c>
      <c r="B307" s="5" t="s">
        <v>1323</v>
      </c>
      <c r="C307" s="7" t="s">
        <v>1157</v>
      </c>
      <c r="D307" s="5" t="s">
        <v>1628</v>
      </c>
      <c r="E307" s="2" t="s">
        <v>1164</v>
      </c>
      <c r="F307" s="8" t="s">
        <v>1629</v>
      </c>
      <c r="G307" s="9">
        <v>5</v>
      </c>
      <c r="H307" s="19">
        <v>1.77</v>
      </c>
      <c r="I307" s="38"/>
      <c r="J307" s="21">
        <v>36046</v>
      </c>
      <c r="K307" s="24">
        <f t="shared" si="28"/>
        <v>4.119457E-2</v>
      </c>
      <c r="L307" s="18">
        <v>2.6200000000000001E-2</v>
      </c>
      <c r="M307" s="24">
        <v>1.499457E-2</v>
      </c>
      <c r="N307" s="18">
        <v>5.0000000000000001E-3</v>
      </c>
      <c r="O307" s="24">
        <f t="shared" si="29"/>
        <v>9.9195971500001257E-3</v>
      </c>
      <c r="P307" s="32">
        <v>9.7000000000000003E-3</v>
      </c>
    </row>
    <row r="308" spans="1:16">
      <c r="A308" s="3" t="s">
        <v>1134</v>
      </c>
      <c r="B308" s="5" t="s">
        <v>1139</v>
      </c>
      <c r="C308" s="7" t="s">
        <v>1158</v>
      </c>
      <c r="D308" s="5" t="s">
        <v>1628</v>
      </c>
      <c r="E308" s="2" t="s">
        <v>1164</v>
      </c>
      <c r="F308" s="8" t="s">
        <v>1629</v>
      </c>
      <c r="G308" s="9">
        <v>4</v>
      </c>
      <c r="H308" s="19">
        <v>1.65</v>
      </c>
      <c r="I308" s="38"/>
      <c r="J308" s="21">
        <v>43423</v>
      </c>
      <c r="K308" s="24">
        <f t="shared" si="28"/>
        <v>6.5011849999999996E-2</v>
      </c>
      <c r="L308" s="18">
        <v>1.89E-2</v>
      </c>
      <c r="M308" s="24">
        <v>4.6111849999999996E-2</v>
      </c>
      <c r="N308" s="18">
        <v>5.0000000000000001E-3</v>
      </c>
      <c r="O308" s="24">
        <f t="shared" si="29"/>
        <v>4.0881290750000021E-2</v>
      </c>
      <c r="P308" s="32">
        <v>9.1000000000000004E-3</v>
      </c>
    </row>
    <row r="309" spans="1:16" ht="26.4">
      <c r="A309" s="3" t="s">
        <v>2373</v>
      </c>
      <c r="B309" s="5" t="s">
        <v>2374</v>
      </c>
      <c r="C309" s="7" t="s">
        <v>1158</v>
      </c>
      <c r="D309" s="5" t="s">
        <v>2375</v>
      </c>
      <c r="E309" s="2" t="s">
        <v>1164</v>
      </c>
      <c r="F309" s="8" t="s">
        <v>2438</v>
      </c>
      <c r="G309" s="9">
        <v>4</v>
      </c>
      <c r="H309" s="19">
        <v>1.5</v>
      </c>
      <c r="I309" s="38"/>
      <c r="J309" s="21" t="e">
        <v>#N/A</v>
      </c>
      <c r="K309" s="24">
        <f t="shared" si="28"/>
        <v>1.3899999999999999E-2</v>
      </c>
      <c r="L309" s="18">
        <v>1.3899999999999999E-2</v>
      </c>
      <c r="M309" s="24">
        <v>0</v>
      </c>
      <c r="N309" s="18">
        <v>5.0000000000000001E-3</v>
      </c>
      <c r="O309" s="24">
        <f t="shared" si="29"/>
        <v>-5.0000000000000044E-3</v>
      </c>
      <c r="P309" s="32" t="e">
        <v>#N/A</v>
      </c>
    </row>
    <row r="310" spans="1:16">
      <c r="A310" s="3" t="s">
        <v>549</v>
      </c>
      <c r="B310" s="5" t="s">
        <v>1208</v>
      </c>
      <c r="C310" s="7" t="s">
        <v>1158</v>
      </c>
      <c r="D310" s="5" t="s">
        <v>1886</v>
      </c>
      <c r="E310" s="2" t="s">
        <v>1164</v>
      </c>
      <c r="F310" s="8" t="s">
        <v>1887</v>
      </c>
      <c r="G310" s="9">
        <v>4</v>
      </c>
      <c r="H310" s="19">
        <v>1.6</v>
      </c>
      <c r="I310" s="38"/>
      <c r="J310" s="21">
        <v>41254</v>
      </c>
      <c r="K310" s="24">
        <f t="shared" si="28"/>
        <v>6.4677289999999998E-2</v>
      </c>
      <c r="L310" s="18">
        <v>1.8000000000000002E-2</v>
      </c>
      <c r="M310" s="24">
        <v>4.6677289999999996E-2</v>
      </c>
      <c r="N310" s="18">
        <v>5.0000000000000001E-3</v>
      </c>
      <c r="O310" s="24">
        <f t="shared" si="29"/>
        <v>4.144390355000005E-2</v>
      </c>
      <c r="P310" s="32">
        <v>8.8000000000000005E-3</v>
      </c>
    </row>
    <row r="311" spans="1:16">
      <c r="A311" s="3" t="s">
        <v>174</v>
      </c>
      <c r="B311" s="5" t="s">
        <v>790</v>
      </c>
      <c r="C311" s="7" t="s">
        <v>1157</v>
      </c>
      <c r="D311" s="5" t="s">
        <v>1758</v>
      </c>
      <c r="E311" s="2" t="s">
        <v>1164</v>
      </c>
      <c r="F311" s="8" t="s">
        <v>2242</v>
      </c>
      <c r="G311" s="9">
        <v>5</v>
      </c>
      <c r="H311" s="19">
        <v>2</v>
      </c>
      <c r="I311" s="38"/>
      <c r="J311" s="21">
        <v>39514</v>
      </c>
      <c r="K311" s="24">
        <f t="shared" si="28"/>
        <v>4.4970250000000003E-2</v>
      </c>
      <c r="L311" s="18">
        <v>3.04E-2</v>
      </c>
      <c r="M311" s="24">
        <v>1.457025E-2</v>
      </c>
      <c r="N311" s="18">
        <v>5.0000000000000001E-3</v>
      </c>
      <c r="O311" s="24">
        <f t="shared" si="29"/>
        <v>9.4973987499999968E-3</v>
      </c>
      <c r="P311" s="32">
        <v>9.0000000000000011E-3</v>
      </c>
    </row>
    <row r="312" spans="1:16">
      <c r="A312" s="3" t="s">
        <v>169</v>
      </c>
      <c r="B312" s="5" t="s">
        <v>1205</v>
      </c>
      <c r="C312" s="7" t="s">
        <v>1158</v>
      </c>
      <c r="D312" s="5" t="s">
        <v>1625</v>
      </c>
      <c r="E312" s="2" t="s">
        <v>1164</v>
      </c>
      <c r="F312" s="8" t="s">
        <v>1626</v>
      </c>
      <c r="G312" s="9">
        <v>4</v>
      </c>
      <c r="H312" s="19">
        <v>1.25</v>
      </c>
      <c r="I312" s="38" t="s">
        <v>2446</v>
      </c>
      <c r="J312" s="21">
        <v>41017</v>
      </c>
      <c r="K312" s="24">
        <f t="shared" si="28"/>
        <v>2.34621E-2</v>
      </c>
      <c r="L312" s="18">
        <v>1.5800000000000002E-2</v>
      </c>
      <c r="M312" s="24">
        <v>7.6620999999999998E-3</v>
      </c>
      <c r="N312" s="18">
        <v>5.0000000000000001E-3</v>
      </c>
      <c r="O312" s="24">
        <f t="shared" si="29"/>
        <v>2.6237894999998623E-3</v>
      </c>
      <c r="P312" s="32">
        <v>6.1999999999999998E-3</v>
      </c>
    </row>
    <row r="313" spans="1:16" ht="26.4">
      <c r="A313" s="3" t="s">
        <v>891</v>
      </c>
      <c r="B313" s="5" t="s">
        <v>1002</v>
      </c>
      <c r="C313" s="7" t="s">
        <v>1158</v>
      </c>
      <c r="D313" s="5" t="s">
        <v>1754</v>
      </c>
      <c r="E313" s="2" t="s">
        <v>1164</v>
      </c>
      <c r="F313" s="8" t="s">
        <v>1755</v>
      </c>
      <c r="G313" s="9">
        <v>4</v>
      </c>
      <c r="H313" s="19">
        <v>2.25</v>
      </c>
      <c r="I313" s="38"/>
      <c r="J313" s="21">
        <v>43007</v>
      </c>
      <c r="K313" s="24">
        <f t="shared" si="28"/>
        <v>2.4777899999999999E-2</v>
      </c>
      <c r="L313" s="18">
        <v>2.76E-2</v>
      </c>
      <c r="M313" s="24">
        <v>-2.8221000000000001E-3</v>
      </c>
      <c r="N313" s="18">
        <v>5.0000000000000001E-3</v>
      </c>
      <c r="O313" s="24">
        <f t="shared" si="29"/>
        <v>-7.8079895000000565E-3</v>
      </c>
      <c r="P313" s="32">
        <v>1.3500000000000002E-2</v>
      </c>
    </row>
    <row r="314" spans="1:16" ht="26.4">
      <c r="A314" s="3" t="s">
        <v>892</v>
      </c>
      <c r="B314" s="5" t="s">
        <v>1004</v>
      </c>
      <c r="C314" s="7" t="s">
        <v>1158</v>
      </c>
      <c r="D314" s="5" t="s">
        <v>1754</v>
      </c>
      <c r="E314" s="2" t="s">
        <v>1164</v>
      </c>
      <c r="F314" s="8" t="s">
        <v>1755</v>
      </c>
      <c r="G314" s="9">
        <v>4</v>
      </c>
      <c r="H314" s="19">
        <v>2.2000000000000002</v>
      </c>
      <c r="I314" s="38"/>
      <c r="J314" s="21">
        <v>43007</v>
      </c>
      <c r="K314" s="24">
        <f t="shared" si="28"/>
        <v>-6.2395100000000037E-3</v>
      </c>
      <c r="L314" s="18">
        <v>2.5399999999999999E-2</v>
      </c>
      <c r="M314" s="24">
        <v>-3.1639510000000003E-2</v>
      </c>
      <c r="N314" s="18">
        <v>5.0000000000000001E-3</v>
      </c>
      <c r="O314" s="24">
        <f t="shared" si="29"/>
        <v>-3.648131244999997E-2</v>
      </c>
      <c r="P314" s="32">
        <v>1.3000000000000001E-2</v>
      </c>
    </row>
    <row r="315" spans="1:16">
      <c r="A315" s="3" t="s">
        <v>173</v>
      </c>
      <c r="B315" s="5" t="s">
        <v>1565</v>
      </c>
      <c r="C315" s="7" t="s">
        <v>1158</v>
      </c>
      <c r="D315" s="5" t="s">
        <v>1745</v>
      </c>
      <c r="E315" s="2" t="s">
        <v>1164</v>
      </c>
      <c r="F315" s="8" t="s">
        <v>1746</v>
      </c>
      <c r="G315" s="9">
        <v>4</v>
      </c>
      <c r="H315" s="19">
        <v>1.45</v>
      </c>
      <c r="I315" s="38"/>
      <c r="J315" s="21">
        <v>39637</v>
      </c>
      <c r="K315" s="24">
        <f t="shared" si="28"/>
        <v>2.6192220000000002E-2</v>
      </c>
      <c r="L315" s="18">
        <v>1.7000000000000001E-2</v>
      </c>
      <c r="M315" s="24">
        <v>9.1922199999999992E-3</v>
      </c>
      <c r="N315" s="18">
        <v>5.0000000000000001E-3</v>
      </c>
      <c r="O315" s="24">
        <f t="shared" si="29"/>
        <v>4.1462589000000882E-3</v>
      </c>
      <c r="P315" s="32">
        <v>0.01</v>
      </c>
    </row>
    <row r="316" spans="1:16">
      <c r="A316" s="3" t="s">
        <v>39</v>
      </c>
      <c r="B316" s="5" t="s">
        <v>40</v>
      </c>
      <c r="C316" s="7" t="s">
        <v>1157</v>
      </c>
      <c r="D316" s="5" t="s">
        <v>1749</v>
      </c>
      <c r="E316" s="2" t="s">
        <v>1164</v>
      </c>
      <c r="F316" s="8" t="s">
        <v>1750</v>
      </c>
      <c r="G316" s="9">
        <v>4</v>
      </c>
      <c r="H316" s="19">
        <v>1.5</v>
      </c>
      <c r="I316" s="38"/>
      <c r="J316" s="21">
        <v>41652</v>
      </c>
      <c r="K316" s="24">
        <f t="shared" si="28"/>
        <v>-1.0853700000000001E-2</v>
      </c>
      <c r="L316" s="18">
        <v>1.6500000000000001E-2</v>
      </c>
      <c r="M316" s="24">
        <v>-2.7353700000000002E-2</v>
      </c>
      <c r="N316" s="18">
        <v>5.0000000000000001E-3</v>
      </c>
      <c r="O316" s="24">
        <f t="shared" si="29"/>
        <v>-3.2216931500000046E-2</v>
      </c>
      <c r="P316" s="32">
        <v>7.4999999999999997E-3</v>
      </c>
    </row>
    <row r="317" spans="1:16">
      <c r="A317" s="3" t="s">
        <v>193</v>
      </c>
      <c r="B317" s="5" t="s">
        <v>194</v>
      </c>
      <c r="C317" s="7" t="s">
        <v>1157</v>
      </c>
      <c r="D317" s="5" t="s">
        <v>1743</v>
      </c>
      <c r="E317" s="2" t="s">
        <v>1164</v>
      </c>
      <c r="F317" s="8" t="s">
        <v>1744</v>
      </c>
      <c r="G317" s="9">
        <v>3</v>
      </c>
      <c r="H317" s="19">
        <v>1.6</v>
      </c>
      <c r="I317" s="38"/>
      <c r="J317" s="21">
        <v>37587</v>
      </c>
      <c r="K317" s="24">
        <f t="shared" si="28"/>
        <v>2.0018539999999998E-2</v>
      </c>
      <c r="L317" s="18">
        <v>1.6899999999999998E-2</v>
      </c>
      <c r="M317" s="24">
        <v>3.1185400000000004E-3</v>
      </c>
      <c r="N317" s="18">
        <v>5.0000000000000001E-3</v>
      </c>
      <c r="O317" s="24">
        <f t="shared" si="29"/>
        <v>-1.8970526999999571E-3</v>
      </c>
      <c r="P317" s="32">
        <v>9.0000000000000011E-3</v>
      </c>
    </row>
    <row r="318" spans="1:16">
      <c r="A318" s="3" t="s">
        <v>53</v>
      </c>
      <c r="B318" s="5" t="s">
        <v>1220</v>
      </c>
      <c r="C318" s="7" t="s">
        <v>1157</v>
      </c>
      <c r="D318" s="5" t="s">
        <v>1741</v>
      </c>
      <c r="E318" s="2" t="s">
        <v>1164</v>
      </c>
      <c r="F318" s="8" t="s">
        <v>1742</v>
      </c>
      <c r="G318" s="9">
        <v>4</v>
      </c>
      <c r="H318" s="19">
        <v>0.44</v>
      </c>
      <c r="I318" s="38"/>
      <c r="J318" s="21">
        <v>41228</v>
      </c>
      <c r="K318" s="24">
        <f t="shared" si="28"/>
        <v>3.878931E-2</v>
      </c>
      <c r="L318" s="18">
        <v>1.9400000000000001E-2</v>
      </c>
      <c r="M318" s="24">
        <v>1.938931E-2</v>
      </c>
      <c r="N318" s="18">
        <v>5.0000000000000001E-3</v>
      </c>
      <c r="O318" s="24">
        <f t="shared" si="29"/>
        <v>1.4292363450000067E-2</v>
      </c>
      <c r="P318" s="32">
        <v>6.3E-3</v>
      </c>
    </row>
    <row r="319" spans="1:16">
      <c r="A319" s="3" t="s">
        <v>548</v>
      </c>
      <c r="B319" s="5" t="s">
        <v>2056</v>
      </c>
      <c r="C319" s="7" t="s">
        <v>1157</v>
      </c>
      <c r="D319" s="5" t="s">
        <v>2240</v>
      </c>
      <c r="E319" s="2" t="s">
        <v>1164</v>
      </c>
      <c r="F319" s="8" t="s">
        <v>2241</v>
      </c>
      <c r="G319" s="9">
        <v>4</v>
      </c>
      <c r="H319" s="19">
        <v>1.9</v>
      </c>
      <c r="I319" s="38"/>
      <c r="J319" s="21">
        <v>41778</v>
      </c>
      <c r="K319" s="24">
        <f t="shared" si="28"/>
        <v>2.1579670000000002E-2</v>
      </c>
      <c r="L319" s="18">
        <v>2.7400000000000001E-2</v>
      </c>
      <c r="M319" s="24">
        <v>-5.8203300000000003E-3</v>
      </c>
      <c r="N319" s="18">
        <v>5.0000000000000001E-3</v>
      </c>
      <c r="O319" s="24">
        <f t="shared" si="29"/>
        <v>-1.0791228350000015E-2</v>
      </c>
      <c r="P319" s="32">
        <v>9.4999999999999998E-3</v>
      </c>
    </row>
    <row r="320" spans="1:16">
      <c r="A320" s="3" t="s">
        <v>740</v>
      </c>
      <c r="B320" s="5" t="s">
        <v>1346</v>
      </c>
      <c r="C320" s="7" t="s">
        <v>1664</v>
      </c>
      <c r="D320" s="5" t="s">
        <v>1733</v>
      </c>
      <c r="E320" s="2" t="s">
        <v>1164</v>
      </c>
      <c r="F320" s="8" t="s">
        <v>1734</v>
      </c>
      <c r="G320" s="9">
        <v>4</v>
      </c>
      <c r="H320" s="19">
        <v>1.2</v>
      </c>
      <c r="I320" s="38" t="s">
        <v>2446</v>
      </c>
      <c r="J320" s="21">
        <v>35825</v>
      </c>
      <c r="K320" s="24">
        <f t="shared" si="28"/>
        <v>7.3362609999999995E-2</v>
      </c>
      <c r="L320" s="18">
        <v>1.29E-2</v>
      </c>
      <c r="M320" s="24">
        <v>6.046261E-2</v>
      </c>
      <c r="N320" s="18">
        <v>5.0000000000000001E-3</v>
      </c>
      <c r="O320" s="24">
        <f t="shared" si="29"/>
        <v>5.5160296950000021E-2</v>
      </c>
      <c r="P320" s="32">
        <v>6.0000000000000001E-3</v>
      </c>
    </row>
    <row r="321" spans="1:16">
      <c r="A321" s="3" t="s">
        <v>2170</v>
      </c>
      <c r="B321" s="5" t="s">
        <v>2171</v>
      </c>
      <c r="C321" s="7" t="s">
        <v>1157</v>
      </c>
      <c r="D321" s="5" t="s">
        <v>1646</v>
      </c>
      <c r="E321" s="2" t="s">
        <v>1164</v>
      </c>
      <c r="F321" s="8" t="s">
        <v>1647</v>
      </c>
      <c r="G321" s="9">
        <v>4</v>
      </c>
      <c r="H321" s="19">
        <v>2.1</v>
      </c>
      <c r="I321" s="38"/>
      <c r="J321" s="21">
        <v>36773</v>
      </c>
      <c r="K321" s="24">
        <f t="shared" si="28"/>
        <v>7.642721999999999E-2</v>
      </c>
      <c r="L321" s="18">
        <v>4.2099999999999999E-2</v>
      </c>
      <c r="M321" s="24">
        <v>3.4327219999999999E-2</v>
      </c>
      <c r="N321" s="18">
        <v>5.0000000000000001E-3</v>
      </c>
      <c r="O321" s="24">
        <f t="shared" si="29"/>
        <v>2.9155583899999948E-2</v>
      </c>
      <c r="P321" s="32">
        <v>0.01</v>
      </c>
    </row>
    <row r="322" spans="1:16">
      <c r="A322" s="37" t="s">
        <v>1926</v>
      </c>
      <c r="I322" s="38"/>
      <c r="J322" s="21"/>
      <c r="O322" s="24"/>
      <c r="P322" s="32"/>
    </row>
    <row r="323" spans="1:16">
      <c r="A323" s="3" t="s">
        <v>228</v>
      </c>
      <c r="B323" s="5" t="s">
        <v>1402</v>
      </c>
      <c r="C323" s="7" t="s">
        <v>1158</v>
      </c>
      <c r="D323" s="5" t="s">
        <v>1708</v>
      </c>
      <c r="E323" s="2" t="s">
        <v>1166</v>
      </c>
      <c r="F323" s="8" t="s">
        <v>1709</v>
      </c>
      <c r="G323" s="9">
        <v>5</v>
      </c>
      <c r="H323" s="19">
        <v>1.5</v>
      </c>
      <c r="I323" s="38"/>
      <c r="J323" s="21">
        <v>35433</v>
      </c>
      <c r="K323" s="24">
        <f>+IFERROR(L323+M323,M323)</f>
        <v>0.11605460000000001</v>
      </c>
      <c r="L323" s="18">
        <v>1.77E-2</v>
      </c>
      <c r="M323" s="24">
        <v>9.83546E-2</v>
      </c>
      <c r="N323" s="18">
        <v>5.0000000000000001E-3</v>
      </c>
      <c r="O323" s="24">
        <f>IFERROR((1+M323)*(1-N323)-1,M323)</f>
        <v>9.2862827000000037E-2</v>
      </c>
      <c r="P323" s="32">
        <v>7.4999999999999997E-3</v>
      </c>
    </row>
    <row r="324" spans="1:16">
      <c r="A324" s="3" t="s">
        <v>74</v>
      </c>
      <c r="B324" s="5" t="s">
        <v>1471</v>
      </c>
      <c r="C324" s="7" t="s">
        <v>1158</v>
      </c>
      <c r="D324" s="5" t="s">
        <v>1617</v>
      </c>
      <c r="E324" s="2" t="s">
        <v>1164</v>
      </c>
      <c r="F324" s="8" t="s">
        <v>1618</v>
      </c>
      <c r="G324" s="9">
        <v>5</v>
      </c>
      <c r="H324" s="19">
        <v>1</v>
      </c>
      <c r="I324" s="38"/>
      <c r="J324" s="21">
        <v>41470</v>
      </c>
      <c r="K324" s="24">
        <f>+IFERROR(L324+M324,M324)</f>
        <v>-7.1505640000000009E-2</v>
      </c>
      <c r="L324" s="18">
        <v>2.6000000000000002E-2</v>
      </c>
      <c r="M324" s="24">
        <v>-9.7505640000000005E-2</v>
      </c>
      <c r="N324" s="18">
        <v>5.0000000000000001E-3</v>
      </c>
      <c r="O324" s="24">
        <f>IFERROR((1+M324)*(1-N324)-1,M324)</f>
        <v>-0.10201811180000009</v>
      </c>
      <c r="P324" s="32">
        <v>1.4999999999999999E-2</v>
      </c>
    </row>
    <row r="325" spans="1:16">
      <c r="A325" s="37" t="s">
        <v>1927</v>
      </c>
      <c r="I325" s="38"/>
      <c r="J325" s="21"/>
      <c r="O325" s="24"/>
      <c r="P325" s="32"/>
    </row>
    <row r="326" spans="1:16" ht="26.4">
      <c r="A326" s="3" t="s">
        <v>1574</v>
      </c>
      <c r="B326" s="5" t="s">
        <v>1575</v>
      </c>
      <c r="C326" s="7" t="s">
        <v>1158</v>
      </c>
      <c r="D326" s="5" t="s">
        <v>1723</v>
      </c>
      <c r="E326" s="2" t="s">
        <v>1164</v>
      </c>
      <c r="F326" s="8" t="s">
        <v>1724</v>
      </c>
      <c r="G326" s="9">
        <v>4</v>
      </c>
      <c r="H326" s="19">
        <v>1.75</v>
      </c>
      <c r="I326" s="38"/>
      <c r="J326" s="21">
        <v>44161</v>
      </c>
      <c r="K326" s="24">
        <f t="shared" ref="K326:K389" si="30">+IFERROR(L326+M326,M326)</f>
        <v>3.6377130000000001E-2</v>
      </c>
      <c r="L326" s="18">
        <v>1.7100000000000001E-2</v>
      </c>
      <c r="M326" s="24">
        <v>1.927713E-2</v>
      </c>
      <c r="N326" s="18">
        <v>5.0000000000000001E-3</v>
      </c>
      <c r="O326" s="24">
        <f t="shared" ref="O326:O389" si="31">IFERROR((1+M326)*(1-N326)-1,M326)</f>
        <v>1.4180744350000163E-2</v>
      </c>
      <c r="P326" s="32">
        <v>7.4999999999999997E-3</v>
      </c>
    </row>
    <row r="327" spans="1:16">
      <c r="A327" s="3" t="s">
        <v>318</v>
      </c>
      <c r="B327" s="5" t="s">
        <v>634</v>
      </c>
      <c r="C327" s="7" t="s">
        <v>1157</v>
      </c>
      <c r="D327" s="5" t="s">
        <v>1646</v>
      </c>
      <c r="E327" s="2" t="s">
        <v>1164</v>
      </c>
      <c r="F327" s="8" t="s">
        <v>1647</v>
      </c>
      <c r="G327" s="9">
        <v>5</v>
      </c>
      <c r="H327" s="19">
        <v>1.9</v>
      </c>
      <c r="I327" s="38"/>
      <c r="J327" s="21">
        <v>38874</v>
      </c>
      <c r="K327" s="24">
        <f t="shared" si="30"/>
        <v>8.2588720000000004E-2</v>
      </c>
      <c r="L327" s="18">
        <v>2.6499999999999999E-2</v>
      </c>
      <c r="M327" s="24">
        <v>5.6088720000000002E-2</v>
      </c>
      <c r="N327" s="18">
        <v>5.0000000000000001E-3</v>
      </c>
      <c r="O327" s="24">
        <f t="shared" si="31"/>
        <v>5.0808276399999963E-2</v>
      </c>
      <c r="P327" s="32">
        <v>9.4999999999999998E-3</v>
      </c>
    </row>
    <row r="328" spans="1:16">
      <c r="A328" s="3" t="s">
        <v>60</v>
      </c>
      <c r="B328" s="5" t="s">
        <v>1226</v>
      </c>
      <c r="C328" s="7" t="s">
        <v>1157</v>
      </c>
      <c r="D328" s="5" t="s">
        <v>1680</v>
      </c>
      <c r="E328" s="2" t="s">
        <v>1164</v>
      </c>
      <c r="F328" s="8" t="s">
        <v>1681</v>
      </c>
      <c r="G328" s="9">
        <v>5</v>
      </c>
      <c r="H328" s="19">
        <v>2</v>
      </c>
      <c r="I328" s="38"/>
      <c r="J328" s="21">
        <v>41782</v>
      </c>
      <c r="K328" s="24">
        <f t="shared" si="30"/>
        <v>0.11272443000000001</v>
      </c>
      <c r="L328" s="18">
        <v>3.1300000000000001E-2</v>
      </c>
      <c r="M328" s="24">
        <v>8.1424430000000006E-2</v>
      </c>
      <c r="N328" s="18">
        <v>5.0000000000000001E-3</v>
      </c>
      <c r="O328" s="24">
        <f t="shared" si="31"/>
        <v>7.6017307849999938E-2</v>
      </c>
      <c r="P328" s="32">
        <v>0.01</v>
      </c>
    </row>
    <row r="329" spans="1:16">
      <c r="A329" s="3" t="s">
        <v>518</v>
      </c>
      <c r="B329" s="5" t="s">
        <v>519</v>
      </c>
      <c r="C329" s="7" t="s">
        <v>1157</v>
      </c>
      <c r="D329" s="5" t="s">
        <v>1662</v>
      </c>
      <c r="E329" s="2" t="s">
        <v>1164</v>
      </c>
      <c r="F329" s="8" t="s">
        <v>1663</v>
      </c>
      <c r="G329" s="9">
        <v>4</v>
      </c>
      <c r="H329" s="19">
        <v>0.75</v>
      </c>
      <c r="I329" s="38"/>
      <c r="J329" s="21">
        <v>40722</v>
      </c>
      <c r="K329" s="24">
        <f t="shared" si="30"/>
        <v>3.2638849999999997E-2</v>
      </c>
      <c r="L329" s="18">
        <v>1.2699999999999999E-2</v>
      </c>
      <c r="M329" s="24">
        <v>1.9938849999999998E-2</v>
      </c>
      <c r="N329" s="18">
        <v>5.0000000000000001E-3</v>
      </c>
      <c r="O329" s="24">
        <f t="shared" si="31"/>
        <v>1.4839155750000055E-2</v>
      </c>
      <c r="P329" s="32">
        <v>0</v>
      </c>
    </row>
    <row r="330" spans="1:16">
      <c r="A330" s="3" t="s">
        <v>644</v>
      </c>
      <c r="B330" s="5" t="s">
        <v>652</v>
      </c>
      <c r="C330" s="7" t="s">
        <v>1157</v>
      </c>
      <c r="D330" s="5" t="s">
        <v>1852</v>
      </c>
      <c r="E330" s="2" t="s">
        <v>1164</v>
      </c>
      <c r="F330" s="8" t="s">
        <v>1853</v>
      </c>
      <c r="G330" s="9">
        <v>5</v>
      </c>
      <c r="H330" s="19">
        <v>2</v>
      </c>
      <c r="I330" s="38"/>
      <c r="J330" s="21">
        <v>37434</v>
      </c>
      <c r="K330" s="24">
        <f t="shared" si="30"/>
        <v>0.10555846999999999</v>
      </c>
      <c r="L330" s="18">
        <v>2.9399999999999999E-2</v>
      </c>
      <c r="M330" s="24">
        <v>7.6158469999999992E-2</v>
      </c>
      <c r="N330" s="18">
        <v>5.0000000000000001E-3</v>
      </c>
      <c r="O330" s="24">
        <f t="shared" si="31"/>
        <v>7.0777677649999982E-2</v>
      </c>
      <c r="P330" s="32">
        <v>0.01</v>
      </c>
    </row>
    <row r="331" spans="1:16">
      <c r="A331" s="3" t="s">
        <v>2365</v>
      </c>
      <c r="B331" s="5" t="s">
        <v>2366</v>
      </c>
      <c r="C331" s="7" t="s">
        <v>1157</v>
      </c>
      <c r="D331" s="5" t="s">
        <v>1718</v>
      </c>
      <c r="E331" s="2" t="s">
        <v>1164</v>
      </c>
      <c r="F331" s="8" t="s">
        <v>1719</v>
      </c>
      <c r="G331" s="9">
        <v>5</v>
      </c>
      <c r="H331" s="19">
        <v>2.12</v>
      </c>
      <c r="I331" s="38"/>
      <c r="J331" s="21" t="e">
        <v>#N/A</v>
      </c>
      <c r="K331" s="24">
        <f t="shared" si="30"/>
        <v>2.53E-2</v>
      </c>
      <c r="L331" s="18">
        <v>2.53E-2</v>
      </c>
      <c r="M331" s="24">
        <v>0</v>
      </c>
      <c r="N331" s="18">
        <v>5.0000000000000001E-3</v>
      </c>
      <c r="O331" s="24">
        <f t="shared" si="31"/>
        <v>-5.0000000000000044E-3</v>
      </c>
      <c r="P331" s="32" t="e">
        <v>#N/A</v>
      </c>
    </row>
    <row r="332" spans="1:16">
      <c r="A332" s="3" t="s">
        <v>1133</v>
      </c>
      <c r="B332" s="5" t="s">
        <v>1138</v>
      </c>
      <c r="C332" s="7" t="s">
        <v>1157</v>
      </c>
      <c r="D332" s="5" t="s">
        <v>1646</v>
      </c>
      <c r="E332" s="2" t="s">
        <v>1164</v>
      </c>
      <c r="F332" s="8" t="s">
        <v>1647</v>
      </c>
      <c r="G332" s="9">
        <v>4</v>
      </c>
      <c r="H332" s="19">
        <v>1.8</v>
      </c>
      <c r="I332" s="38"/>
      <c r="J332" s="21">
        <v>43696</v>
      </c>
      <c r="K332" s="24">
        <f t="shared" si="30"/>
        <v>-7.2453199999999995E-2</v>
      </c>
      <c r="L332" s="18">
        <v>2.3E-2</v>
      </c>
      <c r="M332" s="24">
        <v>-9.5453200000000002E-2</v>
      </c>
      <c r="N332" s="18">
        <v>5.0000000000000001E-3</v>
      </c>
      <c r="O332" s="24">
        <f t="shared" si="31"/>
        <v>-9.9975934000000044E-2</v>
      </c>
      <c r="P332" s="32">
        <v>7.4999999999999997E-3</v>
      </c>
    </row>
    <row r="333" spans="1:16">
      <c r="A333" s="3" t="s">
        <v>659</v>
      </c>
      <c r="B333" s="5" t="s">
        <v>660</v>
      </c>
      <c r="C333" s="7" t="s">
        <v>1157</v>
      </c>
      <c r="D333" s="5" t="s">
        <v>1673</v>
      </c>
      <c r="E333" s="2" t="s">
        <v>1164</v>
      </c>
      <c r="F333" s="8" t="s">
        <v>1674</v>
      </c>
      <c r="G333" s="9">
        <v>5</v>
      </c>
      <c r="H333" s="19">
        <v>2.5</v>
      </c>
      <c r="I333" s="38"/>
      <c r="J333" s="21">
        <v>42472</v>
      </c>
      <c r="K333" s="24">
        <f t="shared" si="30"/>
        <v>7.3764650000000001E-2</v>
      </c>
      <c r="L333" s="18">
        <v>3.78E-2</v>
      </c>
      <c r="M333" s="24">
        <v>3.5964650000000001E-2</v>
      </c>
      <c r="N333" s="18">
        <v>5.0000000000000001E-3</v>
      </c>
      <c r="O333" s="24">
        <f t="shared" si="31"/>
        <v>3.0784826749999938E-2</v>
      </c>
      <c r="P333" s="32">
        <v>1.2500000000000001E-2</v>
      </c>
    </row>
    <row r="334" spans="1:16">
      <c r="A334" s="3" t="s">
        <v>804</v>
      </c>
      <c r="B334" s="5" t="s">
        <v>819</v>
      </c>
      <c r="C334" s="7" t="s">
        <v>1157</v>
      </c>
      <c r="D334" s="5" t="s">
        <v>1660</v>
      </c>
      <c r="E334" s="2" t="s">
        <v>1164</v>
      </c>
      <c r="F334" s="8" t="s">
        <v>1661</v>
      </c>
      <c r="G334" s="9">
        <v>5</v>
      </c>
      <c r="H334" s="19">
        <v>2</v>
      </c>
      <c r="I334" s="38"/>
      <c r="J334" s="21">
        <v>42913</v>
      </c>
      <c r="K334" s="24">
        <f t="shared" si="30"/>
        <v>-2.817008E-2</v>
      </c>
      <c r="L334" s="18">
        <v>2.5899999999999999E-2</v>
      </c>
      <c r="M334" s="24">
        <v>-5.407008E-2</v>
      </c>
      <c r="N334" s="18">
        <v>5.0000000000000001E-3</v>
      </c>
      <c r="O334" s="24">
        <f t="shared" si="31"/>
        <v>-5.8799729600000017E-2</v>
      </c>
      <c r="P334" s="32">
        <v>9.5999999999999992E-3</v>
      </c>
    </row>
    <row r="335" spans="1:16">
      <c r="A335" s="3" t="s">
        <v>196</v>
      </c>
      <c r="B335" s="5" t="s">
        <v>1420</v>
      </c>
      <c r="C335" s="7" t="s">
        <v>1664</v>
      </c>
      <c r="D335" s="5" t="s">
        <v>1848</v>
      </c>
      <c r="E335" s="2" t="s">
        <v>1164</v>
      </c>
      <c r="F335" s="8" t="s">
        <v>1849</v>
      </c>
      <c r="G335" s="9">
        <v>4</v>
      </c>
      <c r="H335" s="19">
        <v>2.5</v>
      </c>
      <c r="I335" s="38"/>
      <c r="J335" s="21">
        <v>37638</v>
      </c>
      <c r="K335" s="24">
        <f t="shared" si="30"/>
        <v>3.7109599999999993E-3</v>
      </c>
      <c r="L335" s="18">
        <v>3.6600000000000001E-2</v>
      </c>
      <c r="M335" s="24">
        <v>-3.2889040000000001E-2</v>
      </c>
      <c r="N335" s="18">
        <v>5.0000000000000001E-3</v>
      </c>
      <c r="O335" s="24">
        <f t="shared" si="31"/>
        <v>-3.7724594800000011E-2</v>
      </c>
      <c r="P335" s="32">
        <v>1.1000000000000001E-2</v>
      </c>
    </row>
    <row r="336" spans="1:16">
      <c r="A336" s="3" t="s">
        <v>197</v>
      </c>
      <c r="B336" s="5" t="s">
        <v>1450</v>
      </c>
      <c r="C336" s="7" t="s">
        <v>1157</v>
      </c>
      <c r="D336" s="5" t="s">
        <v>1725</v>
      </c>
      <c r="E336" s="2" t="s">
        <v>1164</v>
      </c>
      <c r="F336" s="8" t="s">
        <v>1726</v>
      </c>
      <c r="G336" s="9">
        <v>4</v>
      </c>
      <c r="H336" s="19">
        <v>1.7</v>
      </c>
      <c r="I336" s="38"/>
      <c r="J336" s="21">
        <v>38835</v>
      </c>
      <c r="K336" s="24">
        <f t="shared" si="30"/>
        <v>6.7838740000000008E-2</v>
      </c>
      <c r="L336" s="18">
        <v>2.86E-2</v>
      </c>
      <c r="M336" s="24">
        <v>3.9238740000000001E-2</v>
      </c>
      <c r="N336" s="18">
        <v>5.0000000000000001E-3</v>
      </c>
      <c r="O336" s="24">
        <f t="shared" si="31"/>
        <v>3.4042546300000032E-2</v>
      </c>
      <c r="P336" s="32">
        <v>8.5000000000000006E-3</v>
      </c>
    </row>
    <row r="337" spans="1:16">
      <c r="A337" s="3" t="s">
        <v>213</v>
      </c>
      <c r="B337" s="5" t="s">
        <v>738</v>
      </c>
      <c r="C337" s="7" t="s">
        <v>1664</v>
      </c>
      <c r="D337" s="5" t="s">
        <v>1718</v>
      </c>
      <c r="E337" s="2" t="s">
        <v>1164</v>
      </c>
      <c r="F337" s="8" t="s">
        <v>1719</v>
      </c>
      <c r="G337" s="9">
        <v>4</v>
      </c>
      <c r="H337" s="19">
        <v>1.55</v>
      </c>
      <c r="I337" s="38"/>
      <c r="J337" s="21">
        <v>41376</v>
      </c>
      <c r="K337" s="24">
        <f t="shared" si="30"/>
        <v>-4.1130489999999992E-2</v>
      </c>
      <c r="L337" s="18">
        <v>2.1899999999999999E-2</v>
      </c>
      <c r="M337" s="24">
        <v>-6.3030489999999995E-2</v>
      </c>
      <c r="N337" s="18">
        <v>5.0000000000000001E-3</v>
      </c>
      <c r="O337" s="24">
        <f t="shared" si="31"/>
        <v>-6.7715337550000032E-2</v>
      </c>
      <c r="P337" s="32">
        <v>9.300000000000001E-3</v>
      </c>
    </row>
    <row r="338" spans="1:16">
      <c r="A338" s="3" t="s">
        <v>840</v>
      </c>
      <c r="B338" s="5" t="s">
        <v>849</v>
      </c>
      <c r="C338" s="7" t="s">
        <v>2309</v>
      </c>
      <c r="D338" s="5" t="s">
        <v>1846</v>
      </c>
      <c r="E338" s="2" t="s">
        <v>1164</v>
      </c>
      <c r="F338" s="8" t="s">
        <v>1847</v>
      </c>
      <c r="G338" s="9">
        <v>5</v>
      </c>
      <c r="H338" s="19">
        <v>2.4</v>
      </c>
      <c r="I338" s="38"/>
      <c r="J338" s="21">
        <v>41383</v>
      </c>
      <c r="K338" s="24">
        <f t="shared" si="30"/>
        <v>-1.4739069999999996E-2</v>
      </c>
      <c r="L338" s="18">
        <v>2.75E-2</v>
      </c>
      <c r="M338" s="24">
        <v>-4.2239069999999997E-2</v>
      </c>
      <c r="N338" s="18">
        <v>5.0000000000000001E-3</v>
      </c>
      <c r="O338" s="24">
        <f t="shared" si="31"/>
        <v>-4.7027874650000023E-2</v>
      </c>
      <c r="P338" s="32">
        <v>1E-3</v>
      </c>
    </row>
    <row r="339" spans="1:16">
      <c r="A339" s="3" t="s">
        <v>1965</v>
      </c>
      <c r="B339" s="5" t="s">
        <v>1966</v>
      </c>
      <c r="C339" s="7" t="s">
        <v>1157</v>
      </c>
      <c r="D339" s="5" t="s">
        <v>1628</v>
      </c>
      <c r="E339" s="2" t="s">
        <v>1164</v>
      </c>
      <c r="F339" s="8" t="s">
        <v>1629</v>
      </c>
      <c r="G339" s="9">
        <v>4</v>
      </c>
      <c r="H339" s="19">
        <v>1.6</v>
      </c>
      <c r="I339" s="38"/>
      <c r="J339" s="21">
        <v>44012</v>
      </c>
      <c r="K339" s="24" t="str">
        <f t="shared" si="30"/>
        <v>Création 2020</v>
      </c>
      <c r="L339" s="18">
        <v>2.1099999999999997E-2</v>
      </c>
      <c r="M339" s="24" t="s">
        <v>2474</v>
      </c>
      <c r="N339" s="18">
        <v>5.0000000000000001E-3</v>
      </c>
      <c r="O339" s="24" t="str">
        <f t="shared" si="31"/>
        <v>Création 2020</v>
      </c>
      <c r="P339" s="32">
        <v>8.0000000000000002E-3</v>
      </c>
    </row>
    <row r="340" spans="1:16">
      <c r="A340" s="3" t="s">
        <v>805</v>
      </c>
      <c r="B340" s="5" t="s">
        <v>1259</v>
      </c>
      <c r="C340" s="7" t="s">
        <v>1157</v>
      </c>
      <c r="D340" s="5" t="s">
        <v>1702</v>
      </c>
      <c r="E340" s="2" t="s">
        <v>1164</v>
      </c>
      <c r="F340" s="8" t="s">
        <v>1703</v>
      </c>
      <c r="G340" s="9">
        <v>4</v>
      </c>
      <c r="H340" s="19">
        <v>1.2</v>
      </c>
      <c r="I340" s="38"/>
      <c r="J340" s="21">
        <v>42604</v>
      </c>
      <c r="K340" s="24">
        <f t="shared" si="30"/>
        <v>-7.8657099999999945E-3</v>
      </c>
      <c r="L340" s="18">
        <v>2.63E-2</v>
      </c>
      <c r="M340" s="24">
        <v>-3.4165709999999995E-2</v>
      </c>
      <c r="N340" s="18">
        <v>5.0000000000000001E-3</v>
      </c>
      <c r="O340" s="24">
        <f t="shared" si="31"/>
        <v>-3.8994881450000074E-2</v>
      </c>
      <c r="P340" s="32">
        <v>0.01</v>
      </c>
    </row>
    <row r="341" spans="1:16">
      <c r="A341" s="3" t="s">
        <v>1126</v>
      </c>
      <c r="B341" s="5" t="s">
        <v>1130</v>
      </c>
      <c r="C341" s="7" t="s">
        <v>1157</v>
      </c>
      <c r="D341" s="5" t="s">
        <v>1660</v>
      </c>
      <c r="E341" s="2" t="s">
        <v>1164</v>
      </c>
      <c r="F341" s="8" t="s">
        <v>1661</v>
      </c>
      <c r="G341" s="9">
        <v>4</v>
      </c>
      <c r="H341" s="19">
        <v>1.8</v>
      </c>
      <c r="I341" s="38"/>
      <c r="J341" s="21">
        <v>43629</v>
      </c>
      <c r="K341" s="24">
        <f t="shared" si="30"/>
        <v>3.9874809999999997E-2</v>
      </c>
      <c r="L341" s="18">
        <v>2.64E-2</v>
      </c>
      <c r="M341" s="24">
        <v>1.3474809999999999E-2</v>
      </c>
      <c r="N341" s="18">
        <v>5.0000000000000001E-3</v>
      </c>
      <c r="O341" s="24">
        <f t="shared" si="31"/>
        <v>8.4074359499999307E-3</v>
      </c>
      <c r="P341" s="32">
        <v>9.0000000000000011E-3</v>
      </c>
    </row>
    <row r="342" spans="1:16">
      <c r="A342" s="3" t="s">
        <v>1144</v>
      </c>
      <c r="B342" s="5" t="s">
        <v>1145</v>
      </c>
      <c r="C342" s="7" t="s">
        <v>1158</v>
      </c>
      <c r="D342" s="5" t="s">
        <v>1712</v>
      </c>
      <c r="E342" s="2" t="s">
        <v>1164</v>
      </c>
      <c r="F342" s="8" t="s">
        <v>1713</v>
      </c>
      <c r="G342" s="9">
        <v>5</v>
      </c>
      <c r="H342" s="19">
        <v>1.2</v>
      </c>
      <c r="I342" s="38"/>
      <c r="J342" s="21">
        <v>41341</v>
      </c>
      <c r="K342" s="24">
        <f t="shared" si="30"/>
        <v>4.2091199999999995E-2</v>
      </c>
      <c r="L342" s="18">
        <v>1.95E-2</v>
      </c>
      <c r="M342" s="24">
        <v>2.2591199999999999E-2</v>
      </c>
      <c r="N342" s="18">
        <v>5.0000000000000001E-3</v>
      </c>
      <c r="O342" s="24">
        <f t="shared" si="31"/>
        <v>1.7478243999999865E-2</v>
      </c>
      <c r="P342" s="32">
        <v>9.7999999999999997E-3</v>
      </c>
    </row>
    <row r="343" spans="1:16">
      <c r="A343" s="3" t="s">
        <v>198</v>
      </c>
      <c r="B343" s="5" t="s">
        <v>1422</v>
      </c>
      <c r="C343" s="7" t="s">
        <v>1158</v>
      </c>
      <c r="D343" s="5" t="s">
        <v>1712</v>
      </c>
      <c r="E343" s="2" t="s">
        <v>1164</v>
      </c>
      <c r="F343" s="8" t="s">
        <v>1713</v>
      </c>
      <c r="G343" s="9">
        <v>5</v>
      </c>
      <c r="H343" s="19">
        <v>1.2</v>
      </c>
      <c r="I343" s="38"/>
      <c r="J343" s="21">
        <v>38050</v>
      </c>
      <c r="K343" s="24">
        <f t="shared" si="30"/>
        <v>3.6813250000000006E-2</v>
      </c>
      <c r="L343" s="18">
        <v>2.2000000000000002E-2</v>
      </c>
      <c r="M343" s="24">
        <v>1.481325E-2</v>
      </c>
      <c r="N343" s="18">
        <v>5.0000000000000001E-3</v>
      </c>
      <c r="O343" s="24">
        <f t="shared" si="31"/>
        <v>9.7391837500000467E-3</v>
      </c>
      <c r="P343" s="32">
        <v>1.23E-2</v>
      </c>
    </row>
    <row r="344" spans="1:16">
      <c r="A344" s="3" t="s">
        <v>23</v>
      </c>
      <c r="B344" s="5" t="s">
        <v>24</v>
      </c>
      <c r="C344" s="7" t="s">
        <v>1158</v>
      </c>
      <c r="D344" s="5" t="s">
        <v>1878</v>
      </c>
      <c r="E344" s="2" t="s">
        <v>1164</v>
      </c>
      <c r="F344" s="8" t="s">
        <v>1879</v>
      </c>
      <c r="G344" s="9">
        <v>5</v>
      </c>
      <c r="H344" s="19">
        <v>1.794</v>
      </c>
      <c r="I344" s="38"/>
      <c r="J344" s="21">
        <v>35951</v>
      </c>
      <c r="K344" s="24">
        <f t="shared" si="30"/>
        <v>8.0418999999999994E-3</v>
      </c>
      <c r="L344" s="18">
        <v>1.95E-2</v>
      </c>
      <c r="M344" s="24">
        <v>-1.1458100000000001E-2</v>
      </c>
      <c r="N344" s="18">
        <v>5.0000000000000001E-3</v>
      </c>
      <c r="O344" s="24">
        <f t="shared" si="31"/>
        <v>-1.6400809500000002E-2</v>
      </c>
      <c r="P344" s="32">
        <v>6.9999999999999993E-3</v>
      </c>
    </row>
    <row r="345" spans="1:16">
      <c r="A345" s="3" t="s">
        <v>741</v>
      </c>
      <c r="B345" s="5" t="s">
        <v>745</v>
      </c>
      <c r="C345" s="7" t="s">
        <v>1157</v>
      </c>
      <c r="D345" s="5" t="s">
        <v>1749</v>
      </c>
      <c r="E345" s="2" t="s">
        <v>1164</v>
      </c>
      <c r="F345" s="8" t="s">
        <v>1750</v>
      </c>
      <c r="G345" s="9">
        <v>6</v>
      </c>
      <c r="H345" s="19">
        <v>2</v>
      </c>
      <c r="I345" s="38"/>
      <c r="J345" s="21">
        <v>42731</v>
      </c>
      <c r="K345" s="24">
        <f t="shared" si="30"/>
        <v>1.6055740000000002E-2</v>
      </c>
      <c r="L345" s="18">
        <v>2.0400000000000001E-2</v>
      </c>
      <c r="M345" s="24">
        <v>-4.34426E-3</v>
      </c>
      <c r="N345" s="18">
        <v>5.0000000000000001E-3</v>
      </c>
      <c r="O345" s="24">
        <f t="shared" si="31"/>
        <v>-9.3225386999999937E-3</v>
      </c>
      <c r="P345" s="32">
        <v>0.01</v>
      </c>
    </row>
    <row r="346" spans="1:16">
      <c r="A346" s="3" t="s">
        <v>520</v>
      </c>
      <c r="B346" s="5" t="s">
        <v>2187</v>
      </c>
      <c r="C346" s="7" t="s">
        <v>1157</v>
      </c>
      <c r="D346" s="5" t="s">
        <v>1710</v>
      </c>
      <c r="E346" s="2" t="s">
        <v>1164</v>
      </c>
      <c r="F346" s="8" t="s">
        <v>1711</v>
      </c>
      <c r="G346" s="9">
        <v>4</v>
      </c>
      <c r="H346" s="19">
        <v>1.5</v>
      </c>
      <c r="I346" s="38"/>
      <c r="J346" s="21">
        <v>40389</v>
      </c>
      <c r="K346" s="24">
        <f t="shared" si="30"/>
        <v>2.4172820000000001E-2</v>
      </c>
      <c r="L346" s="18">
        <v>1.5300000000000001E-2</v>
      </c>
      <c r="M346" s="24">
        <v>8.87282E-3</v>
      </c>
      <c r="N346" s="18">
        <v>5.0000000000000001E-3</v>
      </c>
      <c r="O346" s="24">
        <f t="shared" si="31"/>
        <v>3.8284558999999163E-3</v>
      </c>
      <c r="P346" s="32">
        <v>7.4999999999999997E-3</v>
      </c>
    </row>
    <row r="347" spans="1:16">
      <c r="A347" s="3" t="s">
        <v>231</v>
      </c>
      <c r="B347" s="5" t="s">
        <v>232</v>
      </c>
      <c r="C347" s="7" t="s">
        <v>1157</v>
      </c>
      <c r="D347" s="5" t="s">
        <v>1646</v>
      </c>
      <c r="E347" s="2" t="s">
        <v>1164</v>
      </c>
      <c r="F347" s="8" t="s">
        <v>1647</v>
      </c>
      <c r="G347" s="9">
        <v>4</v>
      </c>
      <c r="H347" s="19">
        <v>2</v>
      </c>
      <c r="I347" s="38"/>
      <c r="J347" s="21">
        <v>38831</v>
      </c>
      <c r="K347" s="24">
        <f t="shared" si="30"/>
        <v>5.0123189999999998E-2</v>
      </c>
      <c r="L347" s="18">
        <v>2.6699999999999998E-2</v>
      </c>
      <c r="M347" s="24">
        <v>2.3423189999999997E-2</v>
      </c>
      <c r="N347" s="18">
        <v>5.0000000000000001E-3</v>
      </c>
      <c r="O347" s="24">
        <f t="shared" si="31"/>
        <v>1.8306074049999843E-2</v>
      </c>
      <c r="P347" s="32">
        <v>0.01</v>
      </c>
    </row>
    <row r="348" spans="1:16">
      <c r="A348" s="3" t="s">
        <v>144</v>
      </c>
      <c r="B348" s="5" t="s">
        <v>1501</v>
      </c>
      <c r="C348" s="7" t="s">
        <v>1158</v>
      </c>
      <c r="D348" s="5" t="s">
        <v>1840</v>
      </c>
      <c r="E348" s="2" t="s">
        <v>1164</v>
      </c>
      <c r="F348" s="8" t="s">
        <v>1841</v>
      </c>
      <c r="G348" s="9">
        <v>4</v>
      </c>
      <c r="H348" s="19">
        <v>1.5</v>
      </c>
      <c r="I348" s="38"/>
      <c r="J348" s="21">
        <v>40245</v>
      </c>
      <c r="K348" s="24">
        <f t="shared" si="30"/>
        <v>8.0075160000000006E-2</v>
      </c>
      <c r="L348" s="18">
        <v>1.6200000000000003E-2</v>
      </c>
      <c r="M348" s="24">
        <v>6.387516E-2</v>
      </c>
      <c r="N348" s="18">
        <v>5.0000000000000001E-3</v>
      </c>
      <c r="O348" s="24">
        <f t="shared" si="31"/>
        <v>5.8555784199999961E-2</v>
      </c>
      <c r="P348" s="32">
        <v>7.4999999999999997E-3</v>
      </c>
    </row>
    <row r="349" spans="1:16">
      <c r="A349" s="3" t="s">
        <v>2276</v>
      </c>
      <c r="B349" s="5" t="s">
        <v>2300</v>
      </c>
      <c r="C349" s="7" t="s">
        <v>2310</v>
      </c>
      <c r="D349" s="5" t="s">
        <v>1840</v>
      </c>
      <c r="E349" s="2" t="s">
        <v>1164</v>
      </c>
      <c r="F349" s="8" t="s">
        <v>1841</v>
      </c>
      <c r="G349" s="9">
        <v>4</v>
      </c>
      <c r="H349" s="19">
        <v>1.5</v>
      </c>
      <c r="I349" s="38"/>
      <c r="J349" s="21">
        <v>43867</v>
      </c>
      <c r="K349" s="24" t="str">
        <f t="shared" si="30"/>
        <v>Création 2020</v>
      </c>
      <c r="L349" s="18">
        <v>1.6399999999999998E-2</v>
      </c>
      <c r="M349" s="24" t="s">
        <v>2474</v>
      </c>
      <c r="N349" s="18">
        <v>5.0000000000000001E-3</v>
      </c>
      <c r="O349" s="24" t="str">
        <f t="shared" si="31"/>
        <v>Création 2020</v>
      </c>
      <c r="P349" s="32">
        <v>7.4999999999999997E-3</v>
      </c>
    </row>
    <row r="350" spans="1:16">
      <c r="A350" s="3" t="s">
        <v>1547</v>
      </c>
      <c r="B350" s="5" t="s">
        <v>1548</v>
      </c>
      <c r="C350" s="7" t="s">
        <v>1157</v>
      </c>
      <c r="D350" s="5" t="s">
        <v>1758</v>
      </c>
      <c r="E350" s="2" t="s">
        <v>1164</v>
      </c>
      <c r="F350" s="8" t="s">
        <v>2242</v>
      </c>
      <c r="G350" s="9">
        <v>4</v>
      </c>
      <c r="H350" s="19">
        <v>1.5</v>
      </c>
      <c r="I350" s="38"/>
      <c r="J350" s="21">
        <v>41450</v>
      </c>
      <c r="K350" s="24">
        <f t="shared" si="30"/>
        <v>9.2932750000000008E-2</v>
      </c>
      <c r="L350" s="18">
        <v>2.64E-2</v>
      </c>
      <c r="M350" s="24">
        <v>6.6532750000000002E-2</v>
      </c>
      <c r="N350" s="18">
        <v>5.0000000000000001E-3</v>
      </c>
      <c r="O350" s="24">
        <f t="shared" si="31"/>
        <v>6.1200086249999952E-2</v>
      </c>
      <c r="P350" s="32">
        <v>5.7499999999999999E-3</v>
      </c>
    </row>
    <row r="351" spans="1:16">
      <c r="A351" s="3" t="s">
        <v>677</v>
      </c>
      <c r="B351" s="5" t="s">
        <v>1258</v>
      </c>
      <c r="C351" s="7" t="s">
        <v>1157</v>
      </c>
      <c r="D351" s="5" t="s">
        <v>1725</v>
      </c>
      <c r="E351" s="2" t="s">
        <v>1164</v>
      </c>
      <c r="F351" s="8" t="s">
        <v>1726</v>
      </c>
      <c r="G351" s="9">
        <v>4</v>
      </c>
      <c r="H351" s="19">
        <v>1.7</v>
      </c>
      <c r="I351" s="38"/>
      <c r="J351" s="21">
        <v>42632</v>
      </c>
      <c r="K351" s="24">
        <f t="shared" si="30"/>
        <v>1.750351E-2</v>
      </c>
      <c r="L351" s="18">
        <v>1.9799999999999998E-2</v>
      </c>
      <c r="M351" s="24">
        <v>-2.29649E-3</v>
      </c>
      <c r="N351" s="18">
        <v>5.0000000000000001E-3</v>
      </c>
      <c r="O351" s="24">
        <f t="shared" si="31"/>
        <v>-7.2850075499999445E-3</v>
      </c>
      <c r="P351" s="32">
        <v>0</v>
      </c>
    </row>
    <row r="352" spans="1:16">
      <c r="A352" s="3" t="s">
        <v>199</v>
      </c>
      <c r="B352" s="5" t="s">
        <v>200</v>
      </c>
      <c r="C352" s="7" t="s">
        <v>1157</v>
      </c>
      <c r="D352" s="5" t="s">
        <v>1704</v>
      </c>
      <c r="E352" s="2" t="s">
        <v>1164</v>
      </c>
      <c r="F352" s="8" t="s">
        <v>1705</v>
      </c>
      <c r="G352" s="9">
        <v>5</v>
      </c>
      <c r="H352" s="19">
        <v>0.5</v>
      </c>
      <c r="I352" s="38"/>
      <c r="J352" s="21">
        <v>38355</v>
      </c>
      <c r="K352" s="24">
        <f t="shared" si="30"/>
        <v>0.29515566999999998</v>
      </c>
      <c r="L352" s="18">
        <v>2.5600000000000001E-2</v>
      </c>
      <c r="M352" s="24">
        <v>0.26955566999999997</v>
      </c>
      <c r="N352" s="18">
        <v>5.0000000000000001E-3</v>
      </c>
      <c r="O352" s="24">
        <f t="shared" si="31"/>
        <v>0.2632078916499998</v>
      </c>
      <c r="P352" s="32">
        <v>0.01</v>
      </c>
    </row>
    <row r="353" spans="1:16">
      <c r="A353" s="3" t="s">
        <v>201</v>
      </c>
      <c r="B353" s="5" t="s">
        <v>202</v>
      </c>
      <c r="C353" s="7" t="s">
        <v>1157</v>
      </c>
      <c r="D353" s="5" t="s">
        <v>1704</v>
      </c>
      <c r="E353" s="2" t="s">
        <v>1164</v>
      </c>
      <c r="F353" s="8" t="s">
        <v>1705</v>
      </c>
      <c r="G353" s="9">
        <v>5</v>
      </c>
      <c r="H353" s="19">
        <v>1.5</v>
      </c>
      <c r="I353" s="38"/>
      <c r="J353" s="21">
        <v>37258</v>
      </c>
      <c r="K353" s="24">
        <f t="shared" si="30"/>
        <v>0.17960436000000002</v>
      </c>
      <c r="L353" s="18">
        <v>2.6200000000000001E-2</v>
      </c>
      <c r="M353" s="24">
        <v>0.15340436000000002</v>
      </c>
      <c r="N353" s="18">
        <v>5.0000000000000001E-3</v>
      </c>
      <c r="O353" s="24">
        <f t="shared" si="31"/>
        <v>0.14763733820000002</v>
      </c>
      <c r="P353" s="32">
        <v>1.3000000000000001E-2</v>
      </c>
    </row>
    <row r="354" spans="1:16">
      <c r="A354" s="3" t="s">
        <v>204</v>
      </c>
      <c r="B354" s="5" t="s">
        <v>1516</v>
      </c>
      <c r="C354" s="7" t="s">
        <v>1157</v>
      </c>
      <c r="D354" s="5" t="s">
        <v>1702</v>
      </c>
      <c r="E354" s="2" t="s">
        <v>1164</v>
      </c>
      <c r="F354" s="8" t="s">
        <v>1703</v>
      </c>
      <c r="G354" s="9">
        <v>4</v>
      </c>
      <c r="H354" s="19">
        <v>1.7</v>
      </c>
      <c r="I354" s="38"/>
      <c r="J354" s="21">
        <v>40634</v>
      </c>
      <c r="K354" s="24">
        <f t="shared" si="30"/>
        <v>2.3561330000000002E-2</v>
      </c>
      <c r="L354" s="18">
        <v>2.86E-2</v>
      </c>
      <c r="M354" s="24">
        <v>-5.0386699999999994E-3</v>
      </c>
      <c r="N354" s="18">
        <v>5.0000000000000001E-3</v>
      </c>
      <c r="O354" s="24">
        <f t="shared" si="31"/>
        <v>-1.0013476650000075E-2</v>
      </c>
      <c r="P354" s="32">
        <v>8.5000000000000006E-3</v>
      </c>
    </row>
    <row r="355" spans="1:16">
      <c r="A355" s="3" t="s">
        <v>668</v>
      </c>
      <c r="B355" s="5" t="s">
        <v>615</v>
      </c>
      <c r="C355" s="7" t="s">
        <v>1158</v>
      </c>
      <c r="D355" s="5" t="s">
        <v>1836</v>
      </c>
      <c r="E355" s="2" t="s">
        <v>1164</v>
      </c>
      <c r="F355" s="8" t="s">
        <v>1837</v>
      </c>
      <c r="G355" s="9">
        <v>5</v>
      </c>
      <c r="H355" s="19">
        <v>1.7</v>
      </c>
      <c r="I355" s="38"/>
      <c r="J355" s="21">
        <v>42559</v>
      </c>
      <c r="K355" s="24">
        <f t="shared" si="30"/>
        <v>3.2168539999999995E-2</v>
      </c>
      <c r="L355" s="18">
        <v>2.3399999999999997E-2</v>
      </c>
      <c r="M355" s="24">
        <v>8.76854E-3</v>
      </c>
      <c r="N355" s="18">
        <v>5.0000000000000001E-3</v>
      </c>
      <c r="O355" s="24">
        <f t="shared" si="31"/>
        <v>3.7246973000000239E-3</v>
      </c>
      <c r="P355" s="32">
        <v>8.5000000000000006E-3</v>
      </c>
    </row>
    <row r="356" spans="1:16">
      <c r="A356" s="3" t="s">
        <v>73</v>
      </c>
      <c r="B356" s="5" t="s">
        <v>1230</v>
      </c>
      <c r="C356" s="7" t="s">
        <v>1158</v>
      </c>
      <c r="D356" s="5" t="s">
        <v>1834</v>
      </c>
      <c r="E356" s="2" t="s">
        <v>1164</v>
      </c>
      <c r="F356" s="8" t="s">
        <v>1835</v>
      </c>
      <c r="G356" s="9">
        <v>6</v>
      </c>
      <c r="H356" s="19">
        <v>1.8</v>
      </c>
      <c r="I356" s="38"/>
      <c r="J356" s="21">
        <v>42013</v>
      </c>
      <c r="K356" s="24">
        <f t="shared" si="30"/>
        <v>-0.10057943</v>
      </c>
      <c r="L356" s="18">
        <v>0.02</v>
      </c>
      <c r="M356" s="24">
        <v>-0.12057943</v>
      </c>
      <c r="N356" s="18">
        <v>5.0000000000000001E-3</v>
      </c>
      <c r="O356" s="24">
        <f t="shared" si="31"/>
        <v>-0.1249765328500001</v>
      </c>
      <c r="P356" s="32">
        <v>9.0000000000000011E-3</v>
      </c>
    </row>
    <row r="357" spans="1:16">
      <c r="A357" s="3" t="s">
        <v>893</v>
      </c>
      <c r="B357" s="5" t="s">
        <v>2291</v>
      </c>
      <c r="C357" s="7" t="s">
        <v>1157</v>
      </c>
      <c r="D357" s="5" t="s">
        <v>1660</v>
      </c>
      <c r="E357" s="2" t="s">
        <v>1164</v>
      </c>
      <c r="F357" s="8" t="s">
        <v>1661</v>
      </c>
      <c r="G357" s="9">
        <v>4</v>
      </c>
      <c r="H357" s="19">
        <v>1.9</v>
      </c>
      <c r="I357" s="38"/>
      <c r="J357" s="21">
        <v>43300</v>
      </c>
      <c r="K357" s="24">
        <f t="shared" si="30"/>
        <v>6.4127150000000008E-2</v>
      </c>
      <c r="L357" s="18">
        <v>2.9300000000000003E-2</v>
      </c>
      <c r="M357" s="24">
        <v>3.4827150000000001E-2</v>
      </c>
      <c r="N357" s="18">
        <v>5.0000000000000001E-3</v>
      </c>
      <c r="O357" s="24">
        <f t="shared" si="31"/>
        <v>2.9653014249999998E-2</v>
      </c>
      <c r="P357" s="32">
        <v>6.2500000000000003E-3</v>
      </c>
    </row>
    <row r="358" spans="1:16">
      <c r="A358" s="3" t="s">
        <v>208</v>
      </c>
      <c r="B358" s="5" t="s">
        <v>209</v>
      </c>
      <c r="C358" s="7" t="s">
        <v>1157</v>
      </c>
      <c r="D358" s="5" t="s">
        <v>1692</v>
      </c>
      <c r="E358" s="2" t="s">
        <v>1164</v>
      </c>
      <c r="F358" s="8" t="s">
        <v>1693</v>
      </c>
      <c r="G358" s="9">
        <v>4</v>
      </c>
      <c r="H358" s="19">
        <v>2.39</v>
      </c>
      <c r="I358" s="38"/>
      <c r="J358" s="21">
        <v>36815</v>
      </c>
      <c r="K358" s="24">
        <f t="shared" si="30"/>
        <v>5.4229489999999998E-2</v>
      </c>
      <c r="L358" s="18">
        <v>4.1599999999999998E-2</v>
      </c>
      <c r="M358" s="24">
        <v>1.262949E-2</v>
      </c>
      <c r="N358" s="18">
        <v>5.0000000000000001E-3</v>
      </c>
      <c r="O358" s="24">
        <f t="shared" si="31"/>
        <v>7.5663425499998826E-3</v>
      </c>
      <c r="P358" s="32">
        <v>1.2E-2</v>
      </c>
    </row>
    <row r="359" spans="1:16">
      <c r="A359" s="3" t="s">
        <v>566</v>
      </c>
      <c r="B359" s="5" t="s">
        <v>1291</v>
      </c>
      <c r="C359" s="7" t="s">
        <v>1157</v>
      </c>
      <c r="D359" s="5" t="s">
        <v>1692</v>
      </c>
      <c r="E359" s="2" t="s">
        <v>1164</v>
      </c>
      <c r="F359" s="8" t="s">
        <v>1693</v>
      </c>
      <c r="G359" s="9">
        <v>5</v>
      </c>
      <c r="H359" s="19">
        <v>2.39</v>
      </c>
      <c r="I359" s="38"/>
      <c r="J359" s="21">
        <v>38932</v>
      </c>
      <c r="K359" s="24">
        <f t="shared" si="30"/>
        <v>5.2633730000000004E-2</v>
      </c>
      <c r="L359" s="18">
        <v>3.95E-2</v>
      </c>
      <c r="M359" s="24">
        <v>1.313373E-2</v>
      </c>
      <c r="N359" s="18">
        <v>5.0000000000000001E-3</v>
      </c>
      <c r="O359" s="24">
        <f t="shared" si="31"/>
        <v>8.0680613500001552E-3</v>
      </c>
      <c r="P359" s="32">
        <v>1.2E-2</v>
      </c>
    </row>
    <row r="360" spans="1:16">
      <c r="A360" s="3" t="s">
        <v>718</v>
      </c>
      <c r="B360" s="5" t="s">
        <v>731</v>
      </c>
      <c r="C360" s="7" t="s">
        <v>1158</v>
      </c>
      <c r="D360" s="5" t="s">
        <v>1692</v>
      </c>
      <c r="E360" s="2" t="s">
        <v>1164</v>
      </c>
      <c r="F360" s="8" t="s">
        <v>1693</v>
      </c>
      <c r="G360" s="9">
        <v>4</v>
      </c>
      <c r="H360" s="19">
        <v>2</v>
      </c>
      <c r="I360" s="38"/>
      <c r="J360" s="21">
        <v>42732</v>
      </c>
      <c r="K360" s="24">
        <f t="shared" si="30"/>
        <v>9.5291530000000013E-2</v>
      </c>
      <c r="L360" s="18">
        <v>2.1600000000000001E-2</v>
      </c>
      <c r="M360" s="24">
        <v>7.3691530000000005E-2</v>
      </c>
      <c r="N360" s="18">
        <v>5.0000000000000001E-3</v>
      </c>
      <c r="O360" s="24">
        <f t="shared" si="31"/>
        <v>6.8323072350000125E-2</v>
      </c>
      <c r="P360" s="32">
        <v>0.01</v>
      </c>
    </row>
    <row r="361" spans="1:16">
      <c r="A361" s="3" t="s">
        <v>1263</v>
      </c>
      <c r="B361" s="5" t="s">
        <v>1264</v>
      </c>
      <c r="C361" s="7" t="s">
        <v>1157</v>
      </c>
      <c r="D361" s="5" t="s">
        <v>1628</v>
      </c>
      <c r="E361" s="2" t="s">
        <v>1164</v>
      </c>
      <c r="F361" s="8" t="s">
        <v>1629</v>
      </c>
      <c r="G361" s="9">
        <v>4</v>
      </c>
      <c r="H361" s="19">
        <v>1.75</v>
      </c>
      <c r="I361" s="38"/>
      <c r="J361" s="21">
        <v>42787</v>
      </c>
      <c r="K361" s="24">
        <f t="shared" si="30"/>
        <v>1.2424379999999997E-2</v>
      </c>
      <c r="L361" s="18">
        <v>2.2599999999999999E-2</v>
      </c>
      <c r="M361" s="24">
        <v>-1.0175620000000002E-2</v>
      </c>
      <c r="N361" s="18">
        <v>5.0000000000000001E-3</v>
      </c>
      <c r="O361" s="24">
        <f t="shared" si="31"/>
        <v>-1.5124741900000016E-2</v>
      </c>
      <c r="P361" s="32">
        <v>8.6999999999999994E-3</v>
      </c>
    </row>
    <row r="362" spans="1:16">
      <c r="A362" s="3" t="s">
        <v>885</v>
      </c>
      <c r="B362" s="5" t="s">
        <v>1316</v>
      </c>
      <c r="C362" s="7" t="s">
        <v>1157</v>
      </c>
      <c r="D362" s="5" t="s">
        <v>1832</v>
      </c>
      <c r="E362" s="2" t="s">
        <v>1164</v>
      </c>
      <c r="F362" s="8" t="s">
        <v>2258</v>
      </c>
      <c r="G362" s="9">
        <v>5</v>
      </c>
      <c r="H362" s="19">
        <v>1.6</v>
      </c>
      <c r="I362" s="38" t="s">
        <v>2446</v>
      </c>
      <c r="J362" s="21">
        <v>34271</v>
      </c>
      <c r="K362" s="24">
        <f t="shared" si="30"/>
        <v>-1.3553539999999999E-2</v>
      </c>
      <c r="L362" s="18">
        <v>2.2700000000000001E-2</v>
      </c>
      <c r="M362" s="24">
        <v>-3.6253540000000001E-2</v>
      </c>
      <c r="N362" s="18">
        <v>5.0000000000000001E-3</v>
      </c>
      <c r="O362" s="24">
        <f t="shared" si="31"/>
        <v>-4.107227229999999E-2</v>
      </c>
      <c r="P362" s="32">
        <v>8.0000000000000002E-3</v>
      </c>
    </row>
    <row r="363" spans="1:16">
      <c r="A363" s="3" t="s">
        <v>210</v>
      </c>
      <c r="B363" s="5" t="s">
        <v>2013</v>
      </c>
      <c r="C363" s="7" t="s">
        <v>1157</v>
      </c>
      <c r="D363" s="5" t="s">
        <v>1832</v>
      </c>
      <c r="E363" s="2" t="s">
        <v>1164</v>
      </c>
      <c r="F363" s="8" t="s">
        <v>2258</v>
      </c>
      <c r="G363" s="9">
        <v>5</v>
      </c>
      <c r="H363" s="19">
        <v>1.6</v>
      </c>
      <c r="I363" s="38" t="s">
        <v>2446</v>
      </c>
      <c r="J363" s="21">
        <v>39447</v>
      </c>
      <c r="K363" s="24">
        <f t="shared" si="30"/>
        <v>2.33755E-2</v>
      </c>
      <c r="L363" s="18">
        <v>2.23E-2</v>
      </c>
      <c r="M363" s="24">
        <v>1.0755000000000001E-3</v>
      </c>
      <c r="N363" s="18">
        <v>5.0000000000000001E-3</v>
      </c>
      <c r="O363" s="24">
        <f t="shared" si="31"/>
        <v>-3.9298774999999564E-3</v>
      </c>
      <c r="P363" s="32">
        <v>8.0000000000000002E-3</v>
      </c>
    </row>
    <row r="364" spans="1:16">
      <c r="A364" s="3" t="s">
        <v>627</v>
      </c>
      <c r="B364" s="5" t="s">
        <v>1602</v>
      </c>
      <c r="C364" s="7" t="s">
        <v>1157</v>
      </c>
      <c r="D364" s="5" t="s">
        <v>1832</v>
      </c>
      <c r="E364" s="2" t="s">
        <v>1164</v>
      </c>
      <c r="F364" s="8" t="s">
        <v>2258</v>
      </c>
      <c r="G364" s="9">
        <v>4</v>
      </c>
      <c r="H364" s="19">
        <v>2</v>
      </c>
      <c r="I364" s="38" t="s">
        <v>2446</v>
      </c>
      <c r="J364" s="21">
        <v>39800</v>
      </c>
      <c r="K364" s="24">
        <f t="shared" si="30"/>
        <v>7.5444239999999996E-2</v>
      </c>
      <c r="L364" s="18">
        <v>2.0099999999999996E-2</v>
      </c>
      <c r="M364" s="24">
        <v>5.5344239999999996E-2</v>
      </c>
      <c r="N364" s="18">
        <v>5.0000000000000001E-3</v>
      </c>
      <c r="O364" s="24">
        <f t="shared" si="31"/>
        <v>5.0067518799999933E-2</v>
      </c>
      <c r="P364" s="32">
        <v>0.01</v>
      </c>
    </row>
    <row r="365" spans="1:16">
      <c r="A365" s="3" t="s">
        <v>753</v>
      </c>
      <c r="B365" s="5" t="s">
        <v>1518</v>
      </c>
      <c r="C365" s="7" t="s">
        <v>1158</v>
      </c>
      <c r="D365" s="5" t="s">
        <v>1690</v>
      </c>
      <c r="E365" s="2" t="s">
        <v>1164</v>
      </c>
      <c r="F365" s="8" t="s">
        <v>1691</v>
      </c>
      <c r="G365" s="9">
        <v>4</v>
      </c>
      <c r="H365" s="19">
        <v>1.5</v>
      </c>
      <c r="I365" s="38"/>
      <c r="J365" s="21">
        <v>40665</v>
      </c>
      <c r="K365" s="24">
        <f t="shared" si="30"/>
        <v>-3.4332299999999989E-3</v>
      </c>
      <c r="L365" s="18">
        <v>1.5300000000000001E-2</v>
      </c>
      <c r="M365" s="24">
        <v>-1.873323E-2</v>
      </c>
      <c r="N365" s="18">
        <v>5.0000000000000001E-3</v>
      </c>
      <c r="O365" s="24">
        <f t="shared" si="31"/>
        <v>-2.36395638500001E-2</v>
      </c>
      <c r="P365" s="32">
        <v>7.4999999999999997E-3</v>
      </c>
    </row>
    <row r="366" spans="1:16">
      <c r="A366" s="3" t="s">
        <v>1137</v>
      </c>
      <c r="B366" s="5" t="s">
        <v>1141</v>
      </c>
      <c r="C366" s="7" t="s">
        <v>1157</v>
      </c>
      <c r="D366" s="5" t="s">
        <v>1686</v>
      </c>
      <c r="E366" s="2" t="s">
        <v>1164</v>
      </c>
      <c r="F366" s="8" t="s">
        <v>1687</v>
      </c>
      <c r="G366" s="9">
        <v>4</v>
      </c>
      <c r="H366" s="19">
        <v>2</v>
      </c>
      <c r="I366" s="38"/>
      <c r="J366" s="21">
        <v>43725</v>
      </c>
      <c r="K366" s="24">
        <f t="shared" si="30"/>
        <v>0.10087026</v>
      </c>
      <c r="L366" s="18">
        <v>2.63E-2</v>
      </c>
      <c r="M366" s="24">
        <v>7.4570259999999999E-2</v>
      </c>
      <c r="N366" s="18">
        <v>5.0000000000000001E-3</v>
      </c>
      <c r="O366" s="24">
        <f t="shared" si="31"/>
        <v>6.9197408700000018E-2</v>
      </c>
      <c r="P366" s="32">
        <v>0.01</v>
      </c>
    </row>
    <row r="367" spans="1:16">
      <c r="A367" s="3" t="s">
        <v>594</v>
      </c>
      <c r="B367" s="5" t="s">
        <v>1206</v>
      </c>
      <c r="C367" s="7" t="s">
        <v>1157</v>
      </c>
      <c r="D367" s="5" t="s">
        <v>1684</v>
      </c>
      <c r="E367" s="2" t="s">
        <v>1164</v>
      </c>
      <c r="F367" s="8" t="s">
        <v>1685</v>
      </c>
      <c r="G367" s="9">
        <v>4</v>
      </c>
      <c r="H367" s="19">
        <v>1.4</v>
      </c>
      <c r="I367" s="38"/>
      <c r="J367" s="21">
        <v>41185</v>
      </c>
      <c r="K367" s="24">
        <f t="shared" si="30"/>
        <v>3.2086919999999998E-2</v>
      </c>
      <c r="L367" s="18">
        <v>1.9199999999999998E-2</v>
      </c>
      <c r="M367" s="24">
        <v>1.288692E-2</v>
      </c>
      <c r="N367" s="18">
        <v>5.0000000000000001E-3</v>
      </c>
      <c r="O367" s="24">
        <f t="shared" si="31"/>
        <v>7.8224853999999677E-3</v>
      </c>
      <c r="P367" s="32">
        <v>6.9999999999999993E-3</v>
      </c>
    </row>
    <row r="368" spans="1:16">
      <c r="A368" s="3" t="s">
        <v>1006</v>
      </c>
      <c r="B368" s="5" t="s">
        <v>2017</v>
      </c>
      <c r="C368" s="7" t="s">
        <v>1157</v>
      </c>
      <c r="D368" s="5" t="s">
        <v>1682</v>
      </c>
      <c r="E368" s="2" t="s">
        <v>1164</v>
      </c>
      <c r="F368" s="8" t="s">
        <v>1683</v>
      </c>
      <c r="G368" s="9">
        <v>5</v>
      </c>
      <c r="H368" s="19">
        <v>1.55</v>
      </c>
      <c r="I368" s="38" t="s">
        <v>2446</v>
      </c>
      <c r="J368" s="21">
        <v>42718</v>
      </c>
      <c r="K368" s="24">
        <f t="shared" si="30"/>
        <v>-6.5456910000000007E-2</v>
      </c>
      <c r="L368" s="18">
        <v>1.67E-2</v>
      </c>
      <c r="M368" s="24">
        <v>-8.215691E-2</v>
      </c>
      <c r="N368" s="18">
        <v>5.0000000000000001E-3</v>
      </c>
      <c r="O368" s="24">
        <f t="shared" si="31"/>
        <v>-8.6746125450000044E-2</v>
      </c>
      <c r="P368" s="32">
        <v>8.5000000000000006E-3</v>
      </c>
    </row>
    <row r="369" spans="1:16">
      <c r="A369" s="3" t="s">
        <v>581</v>
      </c>
      <c r="B369" s="5" t="s">
        <v>584</v>
      </c>
      <c r="C369" s="7" t="s">
        <v>1157</v>
      </c>
      <c r="D369" s="5" t="s">
        <v>1628</v>
      </c>
      <c r="E369" s="2" t="s">
        <v>1164</v>
      </c>
      <c r="F369" s="8" t="s">
        <v>1629</v>
      </c>
      <c r="G369" s="9">
        <v>4</v>
      </c>
      <c r="H369" s="19">
        <v>2.29</v>
      </c>
      <c r="I369" s="38"/>
      <c r="J369" s="21">
        <v>39822</v>
      </c>
      <c r="K369" s="24">
        <f t="shared" si="30"/>
        <v>6.2451639999999996E-2</v>
      </c>
      <c r="L369" s="18">
        <v>0.03</v>
      </c>
      <c r="M369" s="24">
        <v>3.2451639999999997E-2</v>
      </c>
      <c r="N369" s="18">
        <v>5.0000000000000001E-3</v>
      </c>
      <c r="O369" s="24">
        <f t="shared" si="31"/>
        <v>2.7289381799999957E-2</v>
      </c>
      <c r="P369" s="32">
        <v>1.3000000000000001E-2</v>
      </c>
    </row>
    <row r="370" spans="1:16" ht="26.4">
      <c r="A370" s="3" t="s">
        <v>2278</v>
      </c>
      <c r="B370" s="5" t="s">
        <v>2302</v>
      </c>
      <c r="C370" s="7" t="s">
        <v>1158</v>
      </c>
      <c r="D370" s="5" t="s">
        <v>2311</v>
      </c>
      <c r="E370" s="2" t="s">
        <v>1164</v>
      </c>
      <c r="F370" s="8" t="s">
        <v>2312</v>
      </c>
      <c r="G370" s="9">
        <v>4</v>
      </c>
      <c r="H370" s="19">
        <v>1.3</v>
      </c>
      <c r="I370" s="38"/>
      <c r="J370" s="21">
        <v>43168</v>
      </c>
      <c r="K370" s="24">
        <f t="shared" si="30"/>
        <v>4.9567699999999999E-2</v>
      </c>
      <c r="L370" s="18">
        <v>1.5300000000000001E-2</v>
      </c>
      <c r="M370" s="24">
        <v>3.4267699999999998E-2</v>
      </c>
      <c r="N370" s="18">
        <v>5.0000000000000001E-3</v>
      </c>
      <c r="O370" s="24">
        <f t="shared" si="31"/>
        <v>2.9096361499999945E-2</v>
      </c>
      <c r="P370" s="32">
        <v>0</v>
      </c>
    </row>
    <row r="371" spans="1:16" ht="26.4">
      <c r="A371" s="3" t="s">
        <v>862</v>
      </c>
      <c r="B371" s="5" t="s">
        <v>2028</v>
      </c>
      <c r="C371" s="7" t="s">
        <v>1157</v>
      </c>
      <c r="D371" s="5" t="s">
        <v>1609</v>
      </c>
      <c r="E371" s="2" t="s">
        <v>1164</v>
      </c>
      <c r="F371" s="8" t="s">
        <v>2259</v>
      </c>
      <c r="G371" s="9">
        <v>4</v>
      </c>
      <c r="H371" s="19">
        <v>1.2</v>
      </c>
      <c r="I371" s="38"/>
      <c r="J371" s="21">
        <v>34876</v>
      </c>
      <c r="K371" s="24">
        <f t="shared" si="30"/>
        <v>8.1206980000000012E-2</v>
      </c>
      <c r="L371" s="18">
        <v>1.5600000000000001E-2</v>
      </c>
      <c r="M371" s="24">
        <v>6.5606980000000009E-2</v>
      </c>
      <c r="N371" s="18">
        <v>5.0000000000000001E-3</v>
      </c>
      <c r="O371" s="24">
        <f t="shared" si="31"/>
        <v>6.0278945100000092E-2</v>
      </c>
      <c r="P371" s="32">
        <v>5.0000000000000001E-3</v>
      </c>
    </row>
    <row r="372" spans="1:16">
      <c r="A372" s="3" t="s">
        <v>968</v>
      </c>
      <c r="B372" s="5" t="s">
        <v>2370</v>
      </c>
      <c r="C372" s="7" t="s">
        <v>1157</v>
      </c>
      <c r="D372" s="5" t="s">
        <v>1774</v>
      </c>
      <c r="E372" s="2" t="s">
        <v>1164</v>
      </c>
      <c r="F372" s="8" t="s">
        <v>1775</v>
      </c>
      <c r="G372" s="9">
        <v>5</v>
      </c>
      <c r="H372" s="19">
        <v>2.2999999999999998</v>
      </c>
      <c r="I372" s="38"/>
      <c r="J372" s="21">
        <v>42352</v>
      </c>
      <c r="K372" s="24">
        <f t="shared" si="30"/>
        <v>1.0818589999999996E-2</v>
      </c>
      <c r="L372" s="18">
        <v>3.2799999999999996E-2</v>
      </c>
      <c r="M372" s="24">
        <v>-2.198141E-2</v>
      </c>
      <c r="N372" s="18">
        <v>5.0000000000000001E-3</v>
      </c>
      <c r="O372" s="24">
        <f t="shared" si="31"/>
        <v>-2.6871502949999959E-2</v>
      </c>
      <c r="P372" s="32">
        <v>9.4999999999999998E-3</v>
      </c>
    </row>
    <row r="373" spans="1:16">
      <c r="A373" s="3" t="s">
        <v>739</v>
      </c>
      <c r="B373" s="5" t="s">
        <v>1210</v>
      </c>
      <c r="C373" s="7" t="s">
        <v>1158</v>
      </c>
      <c r="D373" s="5" t="s">
        <v>1617</v>
      </c>
      <c r="E373" s="2" t="s">
        <v>1164</v>
      </c>
      <c r="F373" s="8" t="s">
        <v>1618</v>
      </c>
      <c r="G373" s="9">
        <v>4</v>
      </c>
      <c r="H373" s="19">
        <v>0.85</v>
      </c>
      <c r="I373" s="38"/>
      <c r="J373" s="21">
        <v>41390</v>
      </c>
      <c r="K373" s="24">
        <f t="shared" si="30"/>
        <v>2.505754E-2</v>
      </c>
      <c r="L373" s="18">
        <v>1.7100000000000001E-2</v>
      </c>
      <c r="M373" s="24">
        <v>7.9575399999999991E-3</v>
      </c>
      <c r="N373" s="18">
        <v>5.0000000000000001E-3</v>
      </c>
      <c r="O373" s="24">
        <f t="shared" si="31"/>
        <v>2.9177523000001315E-3</v>
      </c>
      <c r="P373" s="32">
        <v>6.5000000000000006E-3</v>
      </c>
    </row>
    <row r="374" spans="1:16">
      <c r="A374" s="3" t="s">
        <v>16</v>
      </c>
      <c r="B374" s="5" t="s">
        <v>17</v>
      </c>
      <c r="C374" s="7" t="s">
        <v>1157</v>
      </c>
      <c r="D374" s="5" t="s">
        <v>1680</v>
      </c>
      <c r="E374" s="2" t="s">
        <v>1164</v>
      </c>
      <c r="F374" s="8" t="s">
        <v>1681</v>
      </c>
      <c r="G374" s="9">
        <v>5</v>
      </c>
      <c r="H374" s="19">
        <v>1.7</v>
      </c>
      <c r="I374" s="38"/>
      <c r="J374" s="21">
        <v>39591</v>
      </c>
      <c r="K374" s="24">
        <f t="shared" si="30"/>
        <v>0.11350751000000001</v>
      </c>
      <c r="L374" s="18">
        <v>2.69E-2</v>
      </c>
      <c r="M374" s="24">
        <v>8.6607509999999999E-2</v>
      </c>
      <c r="N374" s="18">
        <v>5.0000000000000001E-3</v>
      </c>
      <c r="O374" s="24">
        <f t="shared" si="31"/>
        <v>8.1174472449999868E-2</v>
      </c>
      <c r="P374" s="32">
        <v>9.0000000000000011E-3</v>
      </c>
    </row>
    <row r="375" spans="1:16">
      <c r="A375" s="3" t="s">
        <v>211</v>
      </c>
      <c r="B375" s="5" t="s">
        <v>212</v>
      </c>
      <c r="C375" s="7" t="s">
        <v>1157</v>
      </c>
      <c r="D375" s="5" t="s">
        <v>1815</v>
      </c>
      <c r="E375" s="2" t="s">
        <v>1164</v>
      </c>
      <c r="F375" s="8" t="s">
        <v>1816</v>
      </c>
      <c r="G375" s="9">
        <v>6</v>
      </c>
      <c r="H375" s="19">
        <v>1.85</v>
      </c>
      <c r="I375" s="38"/>
      <c r="J375" s="21">
        <v>40877</v>
      </c>
      <c r="K375" s="24">
        <f t="shared" si="30"/>
        <v>-2.2082240000000006E-2</v>
      </c>
      <c r="L375" s="18">
        <v>1.9199999999999998E-2</v>
      </c>
      <c r="M375" s="24">
        <v>-4.1282240000000005E-2</v>
      </c>
      <c r="N375" s="18">
        <v>5.0000000000000001E-3</v>
      </c>
      <c r="O375" s="24">
        <f t="shared" si="31"/>
        <v>-4.6075828800000052E-2</v>
      </c>
      <c r="P375" s="32">
        <v>9.1999999999999998E-3</v>
      </c>
    </row>
    <row r="376" spans="1:16">
      <c r="A376" s="3" t="s">
        <v>1100</v>
      </c>
      <c r="B376" s="5" t="s">
        <v>1110</v>
      </c>
      <c r="C376" s="7" t="s">
        <v>2313</v>
      </c>
      <c r="D376" s="5" t="s">
        <v>1813</v>
      </c>
      <c r="E376" s="2" t="s">
        <v>1164</v>
      </c>
      <c r="F376" s="8" t="s">
        <v>1814</v>
      </c>
      <c r="G376" s="9">
        <v>5</v>
      </c>
      <c r="H376" s="19">
        <v>2.0499999999999998</v>
      </c>
      <c r="I376" s="38"/>
      <c r="J376" s="21">
        <v>43136</v>
      </c>
      <c r="K376" s="24">
        <f t="shared" si="30"/>
        <v>-7.2694629999999996E-2</v>
      </c>
      <c r="L376" s="18">
        <v>2.0899999999999998E-2</v>
      </c>
      <c r="M376" s="24">
        <v>-9.3594629999999998E-2</v>
      </c>
      <c r="N376" s="18">
        <v>5.0000000000000001E-3</v>
      </c>
      <c r="O376" s="24">
        <f t="shared" si="31"/>
        <v>-9.8126656849999994E-2</v>
      </c>
      <c r="P376" s="32">
        <v>6.3E-3</v>
      </c>
    </row>
    <row r="377" spans="1:16">
      <c r="A377" s="3" t="s">
        <v>701</v>
      </c>
      <c r="B377" s="5" t="s">
        <v>704</v>
      </c>
      <c r="C377" s="7" t="s">
        <v>1157</v>
      </c>
      <c r="D377" s="5" t="s">
        <v>1809</v>
      </c>
      <c r="E377" s="2" t="s">
        <v>1164</v>
      </c>
      <c r="F377" s="8" t="s">
        <v>1810</v>
      </c>
      <c r="G377" s="9">
        <v>4</v>
      </c>
      <c r="H377" s="19">
        <v>1.5</v>
      </c>
      <c r="I377" s="38"/>
      <c r="J377" s="21">
        <v>42726</v>
      </c>
      <c r="K377" s="24">
        <f t="shared" si="30"/>
        <v>6.5591259999999998E-2</v>
      </c>
      <c r="L377" s="18">
        <v>3.0600000000000002E-2</v>
      </c>
      <c r="M377" s="24">
        <v>3.4991259999999996E-2</v>
      </c>
      <c r="N377" s="18">
        <v>5.0000000000000001E-3</v>
      </c>
      <c r="O377" s="24">
        <f t="shared" si="31"/>
        <v>2.981630369999988E-2</v>
      </c>
      <c r="P377" s="32">
        <v>7.4999999999999997E-3</v>
      </c>
    </row>
    <row r="378" spans="1:16">
      <c r="A378" s="3" t="s">
        <v>881</v>
      </c>
      <c r="B378" s="5" t="s">
        <v>1277</v>
      </c>
      <c r="C378" s="7" t="s">
        <v>1157</v>
      </c>
      <c r="D378" s="5" t="s">
        <v>1759</v>
      </c>
      <c r="E378" s="2" t="s">
        <v>1164</v>
      </c>
      <c r="F378" s="8" t="s">
        <v>1760</v>
      </c>
      <c r="G378" s="9">
        <v>4</v>
      </c>
      <c r="H378" s="19">
        <v>1.7</v>
      </c>
      <c r="I378" s="38"/>
      <c r="J378" s="21">
        <v>43210</v>
      </c>
      <c r="K378" s="24">
        <f t="shared" si="30"/>
        <v>8.1438609999999995E-2</v>
      </c>
      <c r="L378" s="18">
        <v>2.7999999999999997E-2</v>
      </c>
      <c r="M378" s="24">
        <v>5.3438610000000004E-2</v>
      </c>
      <c r="N378" s="18">
        <v>5.0000000000000001E-3</v>
      </c>
      <c r="O378" s="24">
        <f t="shared" si="31"/>
        <v>4.8171416950000046E-2</v>
      </c>
      <c r="P378" s="32">
        <v>8.5000000000000006E-3</v>
      </c>
    </row>
    <row r="379" spans="1:16">
      <c r="A379" s="3" t="s">
        <v>2064</v>
      </c>
      <c r="B379" s="5" t="s">
        <v>2065</v>
      </c>
      <c r="C379" s="7" t="s">
        <v>1157</v>
      </c>
      <c r="D379" s="5" t="s">
        <v>1662</v>
      </c>
      <c r="E379" s="2" t="s">
        <v>1164</v>
      </c>
      <c r="F379" s="8" t="s">
        <v>1663</v>
      </c>
      <c r="G379" s="9">
        <v>4</v>
      </c>
      <c r="H379" s="19">
        <v>1.635</v>
      </c>
      <c r="I379" s="38"/>
      <c r="J379" s="21">
        <v>44249</v>
      </c>
      <c r="K379" s="24" t="str">
        <f t="shared" si="30"/>
        <v>Création 2021</v>
      </c>
      <c r="L379" s="18">
        <v>2.375E-2</v>
      </c>
      <c r="M379" s="24" t="s">
        <v>2475</v>
      </c>
      <c r="N379" s="18">
        <v>5.0000000000000001E-3</v>
      </c>
      <c r="O379" s="24" t="str">
        <f t="shared" si="31"/>
        <v>Création 2021</v>
      </c>
      <c r="P379" s="32">
        <v>8.0000000000000002E-3</v>
      </c>
    </row>
    <row r="380" spans="1:16">
      <c r="A380" s="3" t="s">
        <v>1289</v>
      </c>
      <c r="B380" s="5" t="s">
        <v>1290</v>
      </c>
      <c r="C380" s="7" t="s">
        <v>1157</v>
      </c>
      <c r="D380" s="5" t="s">
        <v>1628</v>
      </c>
      <c r="E380" s="2" t="s">
        <v>1164</v>
      </c>
      <c r="F380" s="8" t="s">
        <v>1629</v>
      </c>
      <c r="G380" s="9">
        <v>5</v>
      </c>
      <c r="H380" s="19">
        <v>1.5</v>
      </c>
      <c r="I380" s="38"/>
      <c r="J380" s="21">
        <v>43815</v>
      </c>
      <c r="K380" s="24">
        <f t="shared" si="30"/>
        <v>9.6877930000000001E-2</v>
      </c>
      <c r="L380" s="18">
        <v>2.5099999999999997E-2</v>
      </c>
      <c r="M380" s="24">
        <v>7.1777930000000004E-2</v>
      </c>
      <c r="N380" s="18">
        <v>5.0000000000000001E-3</v>
      </c>
      <c r="O380" s="24">
        <f t="shared" si="31"/>
        <v>6.6419040350000014E-2</v>
      </c>
      <c r="P380" s="32">
        <v>8.199999999999999E-3</v>
      </c>
    </row>
    <row r="381" spans="1:16">
      <c r="A381" s="3" t="s">
        <v>63</v>
      </c>
      <c r="B381" s="5" t="s">
        <v>64</v>
      </c>
      <c r="C381" s="7" t="s">
        <v>1158</v>
      </c>
      <c r="D381" s="5" t="s">
        <v>1671</v>
      </c>
      <c r="E381" s="2" t="s">
        <v>1164</v>
      </c>
      <c r="F381" s="8" t="s">
        <v>1672</v>
      </c>
      <c r="G381" s="9">
        <v>5</v>
      </c>
      <c r="H381" s="19">
        <v>2</v>
      </c>
      <c r="I381" s="38"/>
      <c r="J381" s="21">
        <v>40074</v>
      </c>
      <c r="K381" s="24">
        <f t="shared" si="30"/>
        <v>5.2987300000000001E-2</v>
      </c>
      <c r="L381" s="18">
        <v>2.76E-2</v>
      </c>
      <c r="M381" s="24">
        <v>2.5387300000000002E-2</v>
      </c>
      <c r="N381" s="18">
        <v>5.0000000000000001E-3</v>
      </c>
      <c r="O381" s="24">
        <f t="shared" si="31"/>
        <v>2.0260363500000045E-2</v>
      </c>
      <c r="P381" s="32">
        <v>0</v>
      </c>
    </row>
    <row r="382" spans="1:16">
      <c r="A382" s="3" t="s">
        <v>863</v>
      </c>
      <c r="B382" s="5" t="s">
        <v>876</v>
      </c>
      <c r="C382" s="7" t="s">
        <v>1157</v>
      </c>
      <c r="D382" s="5" t="s">
        <v>1758</v>
      </c>
      <c r="E382" s="2" t="s">
        <v>1164</v>
      </c>
      <c r="F382" s="8" t="s">
        <v>2242</v>
      </c>
      <c r="G382" s="9">
        <v>4</v>
      </c>
      <c r="H382" s="19">
        <v>1.5</v>
      </c>
      <c r="I382" s="38"/>
      <c r="J382" s="21">
        <v>43098</v>
      </c>
      <c r="K382" s="24">
        <f t="shared" si="30"/>
        <v>-3.5285250000000004E-2</v>
      </c>
      <c r="L382" s="18">
        <v>2.5399999999999999E-2</v>
      </c>
      <c r="M382" s="24">
        <v>-6.0685250000000003E-2</v>
      </c>
      <c r="N382" s="18">
        <v>5.0000000000000001E-3</v>
      </c>
      <c r="O382" s="24">
        <f t="shared" si="31"/>
        <v>-6.5381823750000012E-2</v>
      </c>
      <c r="P382" s="32">
        <v>6.0000000000000001E-3</v>
      </c>
    </row>
    <row r="383" spans="1:16">
      <c r="A383" s="3" t="s">
        <v>214</v>
      </c>
      <c r="B383" s="5" t="s">
        <v>1499</v>
      </c>
      <c r="C383" s="7" t="s">
        <v>1158</v>
      </c>
      <c r="D383" s="5" t="s">
        <v>1804</v>
      </c>
      <c r="E383" s="2" t="s">
        <v>1164</v>
      </c>
      <c r="F383" s="8" t="s">
        <v>1805</v>
      </c>
      <c r="G383" s="9">
        <v>6</v>
      </c>
      <c r="H383" s="19">
        <v>1.75</v>
      </c>
      <c r="I383" s="38"/>
      <c r="J383" s="21">
        <v>40057</v>
      </c>
      <c r="K383" s="24">
        <f t="shared" si="30"/>
        <v>7.7226920000000004E-2</v>
      </c>
      <c r="L383" s="18">
        <v>2.1299999999999999E-2</v>
      </c>
      <c r="M383" s="24">
        <v>5.5926920000000005E-2</v>
      </c>
      <c r="N383" s="18">
        <v>5.0000000000000001E-3</v>
      </c>
      <c r="O383" s="24">
        <f t="shared" si="31"/>
        <v>5.0647285400000186E-2</v>
      </c>
      <c r="P383" s="32">
        <v>1.0500000000000001E-2</v>
      </c>
    </row>
    <row r="384" spans="1:16">
      <c r="A384" s="3" t="s">
        <v>1213</v>
      </c>
      <c r="B384" s="5" t="s">
        <v>1214</v>
      </c>
      <c r="C384" s="7" t="s">
        <v>1157</v>
      </c>
      <c r="D384" s="5" t="s">
        <v>1802</v>
      </c>
      <c r="E384" s="2" t="s">
        <v>1164</v>
      </c>
      <c r="F384" s="8" t="s">
        <v>1803</v>
      </c>
      <c r="G384" s="9">
        <v>5</v>
      </c>
      <c r="H384" s="19">
        <v>2</v>
      </c>
      <c r="I384" s="38"/>
      <c r="J384" s="21">
        <v>41453</v>
      </c>
      <c r="K384" s="24">
        <f t="shared" si="30"/>
        <v>2.5035729999999999E-2</v>
      </c>
      <c r="L384" s="18">
        <v>2.7799999999999998E-2</v>
      </c>
      <c r="M384" s="24">
        <v>-2.7642699999999997E-3</v>
      </c>
      <c r="N384" s="18">
        <v>5.0000000000000001E-3</v>
      </c>
      <c r="O384" s="24">
        <f t="shared" si="31"/>
        <v>-7.7504486499999636E-3</v>
      </c>
      <c r="P384" s="32">
        <v>0.01</v>
      </c>
    </row>
    <row r="385" spans="1:16">
      <c r="A385" s="3" t="s">
        <v>1481</v>
      </c>
      <c r="B385" s="5" t="s">
        <v>1482</v>
      </c>
      <c r="C385" s="7" t="s">
        <v>1157</v>
      </c>
      <c r="D385" s="5" t="s">
        <v>1802</v>
      </c>
      <c r="E385" s="2" t="s">
        <v>1164</v>
      </c>
      <c r="F385" s="8" t="s">
        <v>1803</v>
      </c>
      <c r="G385" s="9">
        <v>4</v>
      </c>
      <c r="H385" s="19">
        <v>2</v>
      </c>
      <c r="I385" s="38"/>
      <c r="J385" s="21">
        <v>39224</v>
      </c>
      <c r="K385" s="24">
        <f t="shared" si="30"/>
        <v>1.1325140000000004E-2</v>
      </c>
      <c r="L385" s="18">
        <v>2.7000000000000003E-2</v>
      </c>
      <c r="M385" s="24">
        <v>-1.5674859999999999E-2</v>
      </c>
      <c r="N385" s="18">
        <v>5.0000000000000001E-3</v>
      </c>
      <c r="O385" s="24">
        <f t="shared" si="31"/>
        <v>-2.0596485699999945E-2</v>
      </c>
      <c r="P385" s="32">
        <v>0.01</v>
      </c>
    </row>
    <row r="386" spans="1:16">
      <c r="A386" s="3" t="s">
        <v>1171</v>
      </c>
      <c r="B386" s="5" t="s">
        <v>1182</v>
      </c>
      <c r="C386" s="7" t="s">
        <v>1157</v>
      </c>
      <c r="D386" s="5" t="s">
        <v>1798</v>
      </c>
      <c r="E386" s="2" t="s">
        <v>1164</v>
      </c>
      <c r="F386" s="8" t="s">
        <v>1799</v>
      </c>
      <c r="G386" s="9">
        <v>4</v>
      </c>
      <c r="H386" s="19">
        <v>1.6</v>
      </c>
      <c r="I386" s="38"/>
      <c r="J386" s="21">
        <v>43657</v>
      </c>
      <c r="K386" s="24">
        <f t="shared" si="30"/>
        <v>-2.846023E-2</v>
      </c>
      <c r="L386" s="18">
        <v>2.1899999999999999E-2</v>
      </c>
      <c r="M386" s="24">
        <v>-5.0360229999999999E-2</v>
      </c>
      <c r="N386" s="18">
        <v>5.0000000000000001E-3</v>
      </c>
      <c r="O386" s="24">
        <f t="shared" si="31"/>
        <v>-5.5108428850000002E-2</v>
      </c>
      <c r="P386" s="32">
        <v>0</v>
      </c>
    </row>
    <row r="387" spans="1:16">
      <c r="A387" s="3" t="s">
        <v>806</v>
      </c>
      <c r="B387" s="5" t="s">
        <v>1274</v>
      </c>
      <c r="C387" s="7" t="s">
        <v>1157</v>
      </c>
      <c r="D387" s="5" t="s">
        <v>1759</v>
      </c>
      <c r="E387" s="2" t="s">
        <v>1164</v>
      </c>
      <c r="F387" s="8" t="s">
        <v>1760</v>
      </c>
      <c r="G387" s="9">
        <v>4</v>
      </c>
      <c r="H387" s="19">
        <v>1.8</v>
      </c>
      <c r="I387" s="38"/>
      <c r="J387" s="21">
        <v>42857</v>
      </c>
      <c r="K387" s="24">
        <f t="shared" si="30"/>
        <v>3.1879150000000002E-2</v>
      </c>
      <c r="L387" s="18">
        <v>2.3900000000000001E-2</v>
      </c>
      <c r="M387" s="24">
        <v>7.9791500000000008E-3</v>
      </c>
      <c r="N387" s="18">
        <v>5.0000000000000001E-3</v>
      </c>
      <c r="O387" s="24">
        <f t="shared" si="31"/>
        <v>2.9392542499999674E-3</v>
      </c>
      <c r="P387" s="32">
        <v>9.0000000000000011E-3</v>
      </c>
    </row>
    <row r="388" spans="1:16">
      <c r="A388" s="3" t="s">
        <v>969</v>
      </c>
      <c r="B388" s="5" t="s">
        <v>975</v>
      </c>
      <c r="C388" s="7" t="s">
        <v>1157</v>
      </c>
      <c r="D388" s="5" t="s">
        <v>1796</v>
      </c>
      <c r="E388" s="2" t="s">
        <v>1164</v>
      </c>
      <c r="F388" s="8" t="s">
        <v>1797</v>
      </c>
      <c r="G388" s="9">
        <v>4</v>
      </c>
      <c r="H388" s="19">
        <v>2.2000000000000002</v>
      </c>
      <c r="I388" s="38"/>
      <c r="J388" s="21">
        <v>41851</v>
      </c>
      <c r="K388" s="24">
        <f t="shared" si="30"/>
        <v>0.11010734000000001</v>
      </c>
      <c r="L388" s="18">
        <v>2.3799999999999998E-2</v>
      </c>
      <c r="M388" s="24">
        <v>8.630734000000001E-2</v>
      </c>
      <c r="N388" s="18">
        <v>5.0000000000000001E-3</v>
      </c>
      <c r="O388" s="24">
        <f t="shared" si="31"/>
        <v>8.0875803300000104E-2</v>
      </c>
      <c r="P388" s="32">
        <v>8.8000000000000005E-3</v>
      </c>
    </row>
    <row r="389" spans="1:16">
      <c r="A389" s="3" t="s">
        <v>800</v>
      </c>
      <c r="B389" s="5" t="s">
        <v>1536</v>
      </c>
      <c r="C389" s="7" t="s">
        <v>1157</v>
      </c>
      <c r="D389" s="5" t="s">
        <v>1660</v>
      </c>
      <c r="E389" s="2" t="s">
        <v>1164</v>
      </c>
      <c r="F389" s="8" t="s">
        <v>1661</v>
      </c>
      <c r="G389" s="9">
        <v>3</v>
      </c>
      <c r="H389" s="19">
        <v>1.4</v>
      </c>
      <c r="I389" s="38"/>
      <c r="J389" s="21">
        <v>40911</v>
      </c>
      <c r="K389" s="24">
        <f t="shared" si="30"/>
        <v>5.5584510000000004E-2</v>
      </c>
      <c r="L389" s="18">
        <v>1.54E-2</v>
      </c>
      <c r="M389" s="24">
        <v>4.018451E-2</v>
      </c>
      <c r="N389" s="18">
        <v>5.0000000000000001E-3</v>
      </c>
      <c r="O389" s="24">
        <f t="shared" si="31"/>
        <v>3.4983587449999964E-2</v>
      </c>
      <c r="P389" s="32">
        <v>6.3E-3</v>
      </c>
    </row>
    <row r="390" spans="1:16">
      <c r="A390" s="3" t="s">
        <v>505</v>
      </c>
      <c r="B390" s="5" t="s">
        <v>828</v>
      </c>
      <c r="C390" s="7" t="s">
        <v>1157</v>
      </c>
      <c r="D390" s="5" t="s">
        <v>1662</v>
      </c>
      <c r="E390" s="2" t="s">
        <v>1164</v>
      </c>
      <c r="F390" s="8" t="s">
        <v>1663</v>
      </c>
      <c r="G390" s="9">
        <v>4</v>
      </c>
      <c r="H390" s="19">
        <v>1.7</v>
      </c>
      <c r="I390" s="38"/>
      <c r="J390" s="21">
        <v>41465</v>
      </c>
      <c r="K390" s="24">
        <f t="shared" ref="K390:K439" si="32">+IFERROR(L390+M390,M390)</f>
        <v>5.9856240000000005E-2</v>
      </c>
      <c r="L390" s="18">
        <v>1.7000000000000001E-2</v>
      </c>
      <c r="M390" s="24">
        <v>4.2856240000000004E-2</v>
      </c>
      <c r="N390" s="18">
        <v>5.0000000000000001E-3</v>
      </c>
      <c r="O390" s="24">
        <f t="shared" ref="O390:O439" si="33">IFERROR((1+M390)*(1-N390)-1,M390)</f>
        <v>3.7641958800000097E-2</v>
      </c>
      <c r="P390" s="32">
        <v>8.5000000000000006E-3</v>
      </c>
    </row>
    <row r="391" spans="1:16">
      <c r="A391" s="3" t="s">
        <v>218</v>
      </c>
      <c r="B391" s="5" t="s">
        <v>829</v>
      </c>
      <c r="C391" s="7" t="s">
        <v>1157</v>
      </c>
      <c r="D391" s="5" t="s">
        <v>1662</v>
      </c>
      <c r="E391" s="2" t="s">
        <v>1164</v>
      </c>
      <c r="F391" s="8" t="s">
        <v>1663</v>
      </c>
      <c r="G391" s="9">
        <v>4</v>
      </c>
      <c r="H391" s="19">
        <v>1.5</v>
      </c>
      <c r="I391" s="38"/>
      <c r="J391" s="21">
        <v>30848</v>
      </c>
      <c r="K391" s="24">
        <f t="shared" si="32"/>
        <v>3.4339410000000001E-2</v>
      </c>
      <c r="L391" s="18">
        <v>1.4999999999999999E-2</v>
      </c>
      <c r="M391" s="24">
        <v>1.9339409999999998E-2</v>
      </c>
      <c r="N391" s="18">
        <v>5.0000000000000001E-3</v>
      </c>
      <c r="O391" s="24">
        <f t="shared" si="33"/>
        <v>1.4242712950000014E-2</v>
      </c>
      <c r="P391" s="32">
        <v>7.4000000000000003E-3</v>
      </c>
    </row>
    <row r="392" spans="1:16">
      <c r="A392" s="3" t="s">
        <v>742</v>
      </c>
      <c r="B392" s="5" t="s">
        <v>746</v>
      </c>
      <c r="C392" s="7" t="s">
        <v>1158</v>
      </c>
      <c r="D392" s="5" t="s">
        <v>1660</v>
      </c>
      <c r="E392" s="2" t="s">
        <v>1164</v>
      </c>
      <c r="F392" s="8" t="s">
        <v>1661</v>
      </c>
      <c r="G392" s="9">
        <v>4</v>
      </c>
      <c r="H392" s="19">
        <v>1.6</v>
      </c>
      <c r="I392" s="38"/>
      <c r="J392" s="21">
        <v>42725</v>
      </c>
      <c r="K392" s="24">
        <f t="shared" si="32"/>
        <v>6.2592500000000009E-3</v>
      </c>
      <c r="L392" s="18">
        <v>1.7299999999999999E-2</v>
      </c>
      <c r="M392" s="24">
        <v>-1.1040749999999998E-2</v>
      </c>
      <c r="N392" s="18">
        <v>5.0000000000000001E-3</v>
      </c>
      <c r="O392" s="24">
        <f t="shared" si="33"/>
        <v>-1.5985546250000038E-2</v>
      </c>
      <c r="P392" s="32">
        <v>0</v>
      </c>
    </row>
    <row r="393" spans="1:16">
      <c r="A393" s="3" t="s">
        <v>572</v>
      </c>
      <c r="B393" s="5" t="s">
        <v>577</v>
      </c>
      <c r="C393" s="7" t="s">
        <v>1157</v>
      </c>
      <c r="D393" s="5" t="s">
        <v>1660</v>
      </c>
      <c r="E393" s="2" t="s">
        <v>1164</v>
      </c>
      <c r="F393" s="8" t="s">
        <v>1661</v>
      </c>
      <c r="G393" s="9">
        <v>4</v>
      </c>
      <c r="H393" s="19">
        <v>1.79</v>
      </c>
      <c r="I393" s="38"/>
      <c r="J393" s="21">
        <v>42247</v>
      </c>
      <c r="K393" s="24">
        <f t="shared" si="32"/>
        <v>-5.0982600000000038E-3</v>
      </c>
      <c r="L393" s="18">
        <v>2.5099999999999997E-2</v>
      </c>
      <c r="M393" s="24">
        <v>-3.0198260000000001E-2</v>
      </c>
      <c r="N393" s="18">
        <v>5.0000000000000001E-3</v>
      </c>
      <c r="O393" s="24">
        <f t="shared" si="33"/>
        <v>-3.5047268700000078E-2</v>
      </c>
      <c r="P393" s="32">
        <v>9.0000000000000011E-3</v>
      </c>
    </row>
    <row r="394" spans="1:16">
      <c r="A394" s="3" t="s">
        <v>205</v>
      </c>
      <c r="B394" s="5" t="s">
        <v>795</v>
      </c>
      <c r="C394" s="7" t="s">
        <v>1157</v>
      </c>
      <c r="D394" s="5" t="s">
        <v>1658</v>
      </c>
      <c r="E394" s="2" t="s">
        <v>1164</v>
      </c>
      <c r="F394" s="8" t="s">
        <v>1659</v>
      </c>
      <c r="G394" s="9">
        <v>6</v>
      </c>
      <c r="H394" s="19">
        <v>2</v>
      </c>
      <c r="I394" s="38"/>
      <c r="J394" s="21">
        <v>39640</v>
      </c>
      <c r="K394" s="24">
        <f t="shared" si="32"/>
        <v>3.579243E-2</v>
      </c>
      <c r="L394" s="18">
        <v>2.8999999999999998E-2</v>
      </c>
      <c r="M394" s="24">
        <v>6.7924300000000003E-3</v>
      </c>
      <c r="N394" s="18">
        <v>5.0000000000000001E-3</v>
      </c>
      <c r="O394" s="24">
        <f t="shared" si="33"/>
        <v>1.7584678500000006E-3</v>
      </c>
      <c r="P394" s="32">
        <v>0.01</v>
      </c>
    </row>
    <row r="395" spans="1:16">
      <c r="A395" s="3" t="s">
        <v>206</v>
      </c>
      <c r="B395" s="5" t="s">
        <v>797</v>
      </c>
      <c r="C395" s="7" t="s">
        <v>1157</v>
      </c>
      <c r="D395" s="5" t="s">
        <v>1658</v>
      </c>
      <c r="E395" s="2" t="s">
        <v>1164</v>
      </c>
      <c r="F395" s="8" t="s">
        <v>1659</v>
      </c>
      <c r="G395" s="9">
        <v>4</v>
      </c>
      <c r="H395" s="19">
        <v>1.55</v>
      </c>
      <c r="I395" s="38"/>
      <c r="J395" s="21">
        <v>38457</v>
      </c>
      <c r="K395" s="24">
        <f t="shared" si="32"/>
        <v>5.2458230000000002E-2</v>
      </c>
      <c r="L395" s="18">
        <v>1.55E-2</v>
      </c>
      <c r="M395" s="24">
        <v>3.6958230000000002E-2</v>
      </c>
      <c r="N395" s="18">
        <v>5.0000000000000001E-3</v>
      </c>
      <c r="O395" s="24">
        <f t="shared" si="33"/>
        <v>3.1773438849999946E-2</v>
      </c>
      <c r="P395" s="32">
        <v>7.2499999999999995E-3</v>
      </c>
    </row>
    <row r="396" spans="1:16">
      <c r="A396" s="3" t="s">
        <v>610</v>
      </c>
      <c r="B396" s="5" t="s">
        <v>1203</v>
      </c>
      <c r="C396" s="7" t="s">
        <v>1158</v>
      </c>
      <c r="D396" s="5" t="s">
        <v>1657</v>
      </c>
      <c r="E396" s="2" t="s">
        <v>1164</v>
      </c>
      <c r="F396" s="8" t="s">
        <v>2244</v>
      </c>
      <c r="G396" s="9">
        <v>5</v>
      </c>
      <c r="H396" s="19">
        <v>1</v>
      </c>
      <c r="I396" s="38"/>
      <c r="J396" s="21">
        <v>40932</v>
      </c>
      <c r="K396" s="24">
        <f t="shared" si="32"/>
        <v>3.8050020000000004E-2</v>
      </c>
      <c r="L396" s="18">
        <v>1.3000000000000001E-2</v>
      </c>
      <c r="M396" s="24">
        <v>2.5050020000000003E-2</v>
      </c>
      <c r="N396" s="18">
        <v>5.0000000000000001E-3</v>
      </c>
      <c r="O396" s="24">
        <f t="shared" si="33"/>
        <v>1.9924769899999806E-2</v>
      </c>
      <c r="P396" s="32">
        <v>0</v>
      </c>
    </row>
    <row r="397" spans="1:16">
      <c r="A397" s="3" t="s">
        <v>864</v>
      </c>
      <c r="B397" s="5" t="s">
        <v>877</v>
      </c>
      <c r="C397" s="7" t="s">
        <v>1158</v>
      </c>
      <c r="D397" s="5" t="s">
        <v>1654</v>
      </c>
      <c r="E397" s="2" t="s">
        <v>1164</v>
      </c>
      <c r="F397" s="8" t="s">
        <v>1655</v>
      </c>
      <c r="G397" s="9">
        <v>5</v>
      </c>
      <c r="H397" s="19">
        <v>1.75</v>
      </c>
      <c r="I397" s="38"/>
      <c r="J397" s="21">
        <v>43116</v>
      </c>
      <c r="K397" s="24">
        <f t="shared" si="32"/>
        <v>2.302272E-2</v>
      </c>
      <c r="L397" s="18">
        <v>1.9099999999999999E-2</v>
      </c>
      <c r="M397" s="24">
        <v>3.9227200000000002E-3</v>
      </c>
      <c r="N397" s="18">
        <v>5.0000000000000001E-3</v>
      </c>
      <c r="O397" s="24">
        <f t="shared" si="33"/>
        <v>-1.0968935999999818E-3</v>
      </c>
      <c r="P397" s="32">
        <v>8.7500000000000008E-3</v>
      </c>
    </row>
    <row r="398" spans="1:16">
      <c r="A398" s="3" t="s">
        <v>571</v>
      </c>
      <c r="B398" s="5" t="s">
        <v>1036</v>
      </c>
      <c r="C398" s="7" t="s">
        <v>1158</v>
      </c>
      <c r="D398" s="5" t="s">
        <v>1785</v>
      </c>
      <c r="E398" s="2" t="s">
        <v>1164</v>
      </c>
      <c r="F398" s="8" t="s">
        <v>1786</v>
      </c>
      <c r="G398" s="9">
        <v>5</v>
      </c>
      <c r="H398" s="19">
        <v>1.6</v>
      </c>
      <c r="I398" s="38"/>
      <c r="J398" s="21">
        <v>41607</v>
      </c>
      <c r="K398" s="24">
        <f t="shared" si="32"/>
        <v>-1.5255690000000002E-2</v>
      </c>
      <c r="L398" s="18">
        <v>1.9599999999999999E-2</v>
      </c>
      <c r="M398" s="24">
        <v>-3.4855690000000002E-2</v>
      </c>
      <c r="N398" s="18">
        <v>5.0000000000000001E-3</v>
      </c>
      <c r="O398" s="24">
        <f t="shared" si="33"/>
        <v>-3.9681411550000045E-2</v>
      </c>
      <c r="P398" s="32">
        <v>8.0000000000000002E-3</v>
      </c>
    </row>
    <row r="399" spans="1:16">
      <c r="A399" s="3" t="s">
        <v>145</v>
      </c>
      <c r="B399" s="5" t="s">
        <v>2090</v>
      </c>
      <c r="C399" s="7" t="s">
        <v>1157</v>
      </c>
      <c r="D399" s="5" t="s">
        <v>1758</v>
      </c>
      <c r="E399" s="2" t="s">
        <v>1164</v>
      </c>
      <c r="F399" s="8" t="s">
        <v>2242</v>
      </c>
      <c r="G399" s="9">
        <v>6</v>
      </c>
      <c r="H399" s="19">
        <v>2</v>
      </c>
      <c r="I399" s="38"/>
      <c r="J399" s="21">
        <v>38379</v>
      </c>
      <c r="K399" s="24">
        <f t="shared" si="32"/>
        <v>-1.8631300000000028E-3</v>
      </c>
      <c r="L399" s="18">
        <v>1.41E-2</v>
      </c>
      <c r="M399" s="24">
        <v>-1.5963130000000002E-2</v>
      </c>
      <c r="N399" s="18">
        <v>5.0000000000000001E-3</v>
      </c>
      <c r="O399" s="24">
        <f t="shared" si="33"/>
        <v>-2.0883314350000015E-2</v>
      </c>
      <c r="P399" s="32">
        <v>9.0000000000000011E-3</v>
      </c>
    </row>
    <row r="400" spans="1:16">
      <c r="A400" s="3" t="s">
        <v>216</v>
      </c>
      <c r="B400" s="5" t="s">
        <v>217</v>
      </c>
      <c r="C400" s="7" t="s">
        <v>1158</v>
      </c>
      <c r="D400" s="5" t="s">
        <v>1878</v>
      </c>
      <c r="E400" s="2" t="s">
        <v>1164</v>
      </c>
      <c r="F400" s="8" t="s">
        <v>1879</v>
      </c>
      <c r="G400" s="9">
        <v>4</v>
      </c>
      <c r="H400" s="19">
        <v>1</v>
      </c>
      <c r="I400" s="38"/>
      <c r="J400" s="21">
        <v>41795</v>
      </c>
      <c r="K400" s="24">
        <f t="shared" si="32"/>
        <v>7.8174690000000005E-2</v>
      </c>
      <c r="L400" s="18">
        <v>1.5900000000000001E-2</v>
      </c>
      <c r="M400" s="24">
        <v>6.2274690000000001E-2</v>
      </c>
      <c r="N400" s="18">
        <v>5.0000000000000001E-3</v>
      </c>
      <c r="O400" s="24">
        <f t="shared" si="33"/>
        <v>5.6963316549999865E-2</v>
      </c>
      <c r="P400" s="32">
        <v>1E-3</v>
      </c>
    </row>
    <row r="401" spans="1:16">
      <c r="A401" s="3" t="s">
        <v>203</v>
      </c>
      <c r="B401" s="5" t="s">
        <v>2330</v>
      </c>
      <c r="C401" s="7" t="s">
        <v>1664</v>
      </c>
      <c r="D401" s="5" t="s">
        <v>1702</v>
      </c>
      <c r="E401" s="2" t="s">
        <v>1164</v>
      </c>
      <c r="F401" s="8" t="s">
        <v>1703</v>
      </c>
      <c r="G401" s="9">
        <v>6</v>
      </c>
      <c r="H401" s="19">
        <v>2</v>
      </c>
      <c r="I401" s="38"/>
      <c r="J401" s="21">
        <v>40634</v>
      </c>
      <c r="K401" s="24">
        <f t="shared" si="32"/>
        <v>4.0098149999999999E-2</v>
      </c>
      <c r="L401" s="18">
        <v>3.2300000000000002E-2</v>
      </c>
      <c r="M401" s="24">
        <v>7.7981500000000002E-3</v>
      </c>
      <c r="N401" s="18">
        <v>5.0000000000000001E-3</v>
      </c>
      <c r="O401" s="24">
        <f t="shared" si="33"/>
        <v>2.7591592500000317E-3</v>
      </c>
      <c r="P401" s="32">
        <v>9.4999999999999998E-3</v>
      </c>
    </row>
    <row r="402" spans="1:16">
      <c r="A402" s="3" t="s">
        <v>2104</v>
      </c>
      <c r="B402" s="5" t="s">
        <v>2105</v>
      </c>
      <c r="C402" s="7" t="s">
        <v>1157</v>
      </c>
      <c r="D402" s="5" t="s">
        <v>1759</v>
      </c>
      <c r="E402" s="2" t="s">
        <v>1164</v>
      </c>
      <c r="F402" s="8" t="s">
        <v>1760</v>
      </c>
      <c r="G402" s="9">
        <v>5</v>
      </c>
      <c r="H402" s="19">
        <v>2</v>
      </c>
      <c r="I402" s="38"/>
      <c r="J402" s="21">
        <v>44208</v>
      </c>
      <c r="K402" s="24" t="str">
        <f t="shared" si="32"/>
        <v>Création 2021</v>
      </c>
      <c r="L402" s="18">
        <v>2.5000000000000001E-2</v>
      </c>
      <c r="M402" s="24" t="s">
        <v>2475</v>
      </c>
      <c r="N402" s="18">
        <v>5.0000000000000001E-3</v>
      </c>
      <c r="O402" s="24" t="str">
        <f t="shared" si="33"/>
        <v>Création 2021</v>
      </c>
      <c r="P402" s="32">
        <v>8.9999999999999993E-3</v>
      </c>
    </row>
    <row r="403" spans="1:16">
      <c r="A403" s="3" t="s">
        <v>719</v>
      </c>
      <c r="B403" s="5" t="s">
        <v>732</v>
      </c>
      <c r="C403" s="7" t="s">
        <v>1157</v>
      </c>
      <c r="D403" s="5" t="s">
        <v>1662</v>
      </c>
      <c r="E403" s="2" t="s">
        <v>1164</v>
      </c>
      <c r="F403" s="8" t="s">
        <v>1663</v>
      </c>
      <c r="G403" s="9">
        <v>5</v>
      </c>
      <c r="H403" s="19">
        <v>2</v>
      </c>
      <c r="I403" s="38"/>
      <c r="J403" s="21">
        <v>42564</v>
      </c>
      <c r="K403" s="24">
        <f t="shared" si="32"/>
        <v>0.10143421000000001</v>
      </c>
      <c r="L403" s="18">
        <v>2.9700000000000001E-2</v>
      </c>
      <c r="M403" s="24">
        <v>7.1734210000000007E-2</v>
      </c>
      <c r="N403" s="18">
        <v>5.0000000000000001E-3</v>
      </c>
      <c r="O403" s="24">
        <f t="shared" si="33"/>
        <v>6.6375538950000035E-2</v>
      </c>
      <c r="P403" s="32">
        <v>0</v>
      </c>
    </row>
    <row r="404" spans="1:16">
      <c r="A404" s="3" t="s">
        <v>219</v>
      </c>
      <c r="B404" s="5" t="s">
        <v>998</v>
      </c>
      <c r="C404" s="7" t="s">
        <v>1157</v>
      </c>
      <c r="D404" s="5" t="s">
        <v>1644</v>
      </c>
      <c r="E404" s="2" t="s">
        <v>1164</v>
      </c>
      <c r="F404" s="8" t="s">
        <v>1645</v>
      </c>
      <c r="G404" s="9">
        <v>4</v>
      </c>
      <c r="H404" s="19">
        <v>1.6</v>
      </c>
      <c r="I404" s="38"/>
      <c r="J404" s="21">
        <v>38240</v>
      </c>
      <c r="K404" s="24">
        <f t="shared" si="32"/>
        <v>3.0532080000000003E-2</v>
      </c>
      <c r="L404" s="18">
        <v>2.5600000000000001E-2</v>
      </c>
      <c r="M404" s="24">
        <v>4.9320800000000001E-3</v>
      </c>
      <c r="N404" s="18">
        <v>5.0000000000000001E-3</v>
      </c>
      <c r="O404" s="24">
        <f t="shared" si="33"/>
        <v>-9.2580400000152885E-5</v>
      </c>
      <c r="P404" s="32">
        <v>9.5999999999999992E-3</v>
      </c>
    </row>
    <row r="405" spans="1:16">
      <c r="A405" s="3" t="s">
        <v>1549</v>
      </c>
      <c r="B405" s="5" t="s">
        <v>1550</v>
      </c>
      <c r="C405" s="7" t="s">
        <v>1157</v>
      </c>
      <c r="D405" s="5" t="s">
        <v>1642</v>
      </c>
      <c r="E405" s="2" t="s">
        <v>1164</v>
      </c>
      <c r="F405" s="8" t="s">
        <v>1643</v>
      </c>
      <c r="G405" s="9">
        <v>4</v>
      </c>
      <c r="H405" s="19">
        <v>1.5</v>
      </c>
      <c r="I405" s="38" t="s">
        <v>2446</v>
      </c>
      <c r="J405" s="21">
        <v>39444</v>
      </c>
      <c r="K405" s="24">
        <f t="shared" si="32"/>
        <v>0.14445490999999999</v>
      </c>
      <c r="L405" s="18">
        <v>1.7000000000000001E-2</v>
      </c>
      <c r="M405" s="24">
        <v>0.12745491</v>
      </c>
      <c r="N405" s="18">
        <v>5.0000000000000001E-3</v>
      </c>
      <c r="O405" s="24">
        <f t="shared" si="33"/>
        <v>0.12181763545000002</v>
      </c>
      <c r="P405" s="32">
        <v>6.0000000000000001E-3</v>
      </c>
    </row>
    <row r="406" spans="1:16" ht="26.4">
      <c r="A406" s="3" t="s">
        <v>1007</v>
      </c>
      <c r="B406" s="5" t="s">
        <v>1013</v>
      </c>
      <c r="C406" s="7" t="s">
        <v>2309</v>
      </c>
      <c r="D406" s="5" t="s">
        <v>1888</v>
      </c>
      <c r="E406" s="2" t="s">
        <v>1164</v>
      </c>
      <c r="F406" s="8" t="s">
        <v>1889</v>
      </c>
      <c r="G406" s="9">
        <v>5</v>
      </c>
      <c r="H406" s="19">
        <v>1.75</v>
      </c>
      <c r="I406" s="38"/>
      <c r="J406" s="21">
        <v>42118</v>
      </c>
      <c r="K406" s="24">
        <f t="shared" si="32"/>
        <v>-2.7451690000000001E-2</v>
      </c>
      <c r="L406" s="18">
        <v>3.3599999999999998E-2</v>
      </c>
      <c r="M406" s="24">
        <v>-6.1051689999999999E-2</v>
      </c>
      <c r="N406" s="18">
        <v>5.0000000000000001E-3</v>
      </c>
      <c r="O406" s="24">
        <f t="shared" si="33"/>
        <v>-6.574643155000004E-2</v>
      </c>
      <c r="P406" s="32">
        <v>0</v>
      </c>
    </row>
    <row r="407" spans="1:16">
      <c r="A407" s="3" t="s">
        <v>1172</v>
      </c>
      <c r="B407" s="5" t="s">
        <v>1183</v>
      </c>
      <c r="C407" s="7" t="s">
        <v>1157</v>
      </c>
      <c r="D407" s="5" t="s">
        <v>1646</v>
      </c>
      <c r="E407" s="2" t="s">
        <v>1164</v>
      </c>
      <c r="F407" s="8" t="s">
        <v>1647</v>
      </c>
      <c r="G407" s="9">
        <v>4</v>
      </c>
      <c r="H407" s="19">
        <v>1.8</v>
      </c>
      <c r="I407" s="38"/>
      <c r="J407" s="21">
        <v>43760</v>
      </c>
      <c r="K407" s="24">
        <f t="shared" si="32"/>
        <v>-2.7952689999999999E-2</v>
      </c>
      <c r="L407" s="18">
        <v>0.02</v>
      </c>
      <c r="M407" s="24">
        <v>-4.7952689999999999E-2</v>
      </c>
      <c r="N407" s="18">
        <v>5.0000000000000001E-3</v>
      </c>
      <c r="O407" s="24">
        <f t="shared" si="33"/>
        <v>-5.2712926550000039E-2</v>
      </c>
      <c r="P407" s="32">
        <v>7.4999999999999997E-3</v>
      </c>
    </row>
    <row r="408" spans="1:16">
      <c r="A408" s="3" t="s">
        <v>841</v>
      </c>
      <c r="B408" s="5" t="s">
        <v>1494</v>
      </c>
      <c r="C408" s="7" t="s">
        <v>1157</v>
      </c>
      <c r="D408" s="5" t="s">
        <v>1770</v>
      </c>
      <c r="E408" s="2" t="s">
        <v>1164</v>
      </c>
      <c r="F408" s="8" t="s">
        <v>1771</v>
      </c>
      <c r="G408" s="9">
        <v>5</v>
      </c>
      <c r="H408" s="19">
        <v>2.5</v>
      </c>
      <c r="I408" s="38"/>
      <c r="J408" s="21">
        <v>39843</v>
      </c>
      <c r="K408" s="24">
        <f t="shared" si="32"/>
        <v>1.9164540000000001E-2</v>
      </c>
      <c r="L408" s="18">
        <v>2.5000000000000001E-2</v>
      </c>
      <c r="M408" s="24">
        <v>-5.8354599999999998E-3</v>
      </c>
      <c r="N408" s="18">
        <v>5.0000000000000001E-3</v>
      </c>
      <c r="O408" s="24">
        <f t="shared" si="33"/>
        <v>-1.0806282700000058E-2</v>
      </c>
      <c r="P408" s="32">
        <v>1.2500000000000001E-2</v>
      </c>
    </row>
    <row r="409" spans="1:16" ht="26.4">
      <c r="A409" s="3" t="s">
        <v>2107</v>
      </c>
      <c r="B409" s="5" t="s">
        <v>2108</v>
      </c>
      <c r="C409" s="7" t="s">
        <v>1157</v>
      </c>
      <c r="D409" s="5" t="s">
        <v>2260</v>
      </c>
      <c r="E409" s="2" t="s">
        <v>1164</v>
      </c>
      <c r="F409" s="8" t="s">
        <v>2261</v>
      </c>
      <c r="G409" s="9">
        <v>4</v>
      </c>
      <c r="H409" s="19">
        <v>2.25</v>
      </c>
      <c r="I409" s="38"/>
      <c r="J409" s="21">
        <v>41786</v>
      </c>
      <c r="K409" s="24">
        <f t="shared" si="32"/>
        <v>6.3204509999999992E-2</v>
      </c>
      <c r="L409" s="18">
        <v>2.2799999999999997E-2</v>
      </c>
      <c r="M409" s="24">
        <v>4.0404509999999998E-2</v>
      </c>
      <c r="N409" s="18">
        <v>5.0000000000000001E-3</v>
      </c>
      <c r="O409" s="24">
        <f t="shared" si="33"/>
        <v>3.5202487449999875E-2</v>
      </c>
      <c r="P409" s="32">
        <v>1.125E-2</v>
      </c>
    </row>
    <row r="410" spans="1:16">
      <c r="A410" s="3" t="s">
        <v>908</v>
      </c>
      <c r="B410" s="5" t="s">
        <v>1279</v>
      </c>
      <c r="C410" s="7" t="s">
        <v>1157</v>
      </c>
      <c r="D410" s="5" t="s">
        <v>1646</v>
      </c>
      <c r="E410" s="2" t="s">
        <v>1164</v>
      </c>
      <c r="F410" s="8" t="s">
        <v>1647</v>
      </c>
      <c r="G410" s="9">
        <v>4</v>
      </c>
      <c r="H410" s="19">
        <v>1.9</v>
      </c>
      <c r="I410" s="38"/>
      <c r="J410" s="21">
        <v>43346</v>
      </c>
      <c r="K410" s="24">
        <f t="shared" si="32"/>
        <v>4.3929830000000003E-2</v>
      </c>
      <c r="L410" s="18">
        <v>2.81E-2</v>
      </c>
      <c r="M410" s="24">
        <v>1.582983E-2</v>
      </c>
      <c r="N410" s="18">
        <v>5.0000000000000001E-3</v>
      </c>
      <c r="O410" s="24">
        <f t="shared" si="33"/>
        <v>1.0750680849999972E-2</v>
      </c>
      <c r="P410" s="32">
        <v>8.0000000000000002E-3</v>
      </c>
    </row>
    <row r="411" spans="1:16">
      <c r="A411" s="3" t="s">
        <v>51</v>
      </c>
      <c r="B411" s="5" t="s">
        <v>2103</v>
      </c>
      <c r="C411" s="7" t="s">
        <v>1157</v>
      </c>
      <c r="D411" s="5" t="s">
        <v>1662</v>
      </c>
      <c r="E411" s="2" t="s">
        <v>1164</v>
      </c>
      <c r="F411" s="8" t="s">
        <v>1663</v>
      </c>
      <c r="G411" s="9">
        <v>4</v>
      </c>
      <c r="H411" s="19">
        <v>1.9</v>
      </c>
      <c r="I411" s="38"/>
      <c r="J411" s="21">
        <v>41794</v>
      </c>
      <c r="K411" s="24">
        <f t="shared" si="32"/>
        <v>0.10014313999999999</v>
      </c>
      <c r="L411" s="18">
        <v>3.0499999999999999E-2</v>
      </c>
      <c r="M411" s="24">
        <v>6.9643139999999992E-2</v>
      </c>
      <c r="N411" s="18">
        <v>5.0000000000000001E-3</v>
      </c>
      <c r="O411" s="24">
        <f t="shared" si="33"/>
        <v>6.4294924299999945E-2</v>
      </c>
      <c r="P411" s="32">
        <v>9.4999999999999998E-3</v>
      </c>
    </row>
    <row r="412" spans="1:16">
      <c r="A412" s="3" t="s">
        <v>1008</v>
      </c>
      <c r="B412" s="5" t="s">
        <v>1054</v>
      </c>
      <c r="C412" s="7" t="s">
        <v>1157</v>
      </c>
      <c r="D412" s="5" t="s">
        <v>1686</v>
      </c>
      <c r="E412" s="2" t="s">
        <v>1164</v>
      </c>
      <c r="F412" s="8" t="s">
        <v>1687</v>
      </c>
      <c r="G412" s="9">
        <v>4</v>
      </c>
      <c r="H412" s="19">
        <v>2</v>
      </c>
      <c r="I412" s="38"/>
      <c r="J412" s="21">
        <v>39517</v>
      </c>
      <c r="K412" s="24">
        <f t="shared" si="32"/>
        <v>5.3622290000000003E-2</v>
      </c>
      <c r="L412" s="18">
        <v>2.4199999999999999E-2</v>
      </c>
      <c r="M412" s="24">
        <v>2.9422290000000004E-2</v>
      </c>
      <c r="N412" s="18">
        <v>5.0000000000000001E-3</v>
      </c>
      <c r="O412" s="24">
        <f t="shared" si="33"/>
        <v>2.4275178550000165E-2</v>
      </c>
      <c r="P412" s="32">
        <v>0.01</v>
      </c>
    </row>
    <row r="413" spans="1:16">
      <c r="A413" s="3" t="s">
        <v>2112</v>
      </c>
      <c r="B413" s="5" t="s">
        <v>2113</v>
      </c>
      <c r="C413" s="7" t="s">
        <v>1664</v>
      </c>
      <c r="D413" s="5" t="s">
        <v>1768</v>
      </c>
      <c r="E413" s="2" t="s">
        <v>1164</v>
      </c>
      <c r="F413" s="8" t="s">
        <v>1769</v>
      </c>
      <c r="G413" s="9">
        <v>4</v>
      </c>
      <c r="H413" s="19">
        <v>1.7</v>
      </c>
      <c r="I413" s="38"/>
      <c r="J413" s="21">
        <v>40606</v>
      </c>
      <c r="K413" s="24">
        <f t="shared" si="32"/>
        <v>0.15366418000000001</v>
      </c>
      <c r="L413" s="18">
        <v>2.7300000000000001E-2</v>
      </c>
      <c r="M413" s="24">
        <v>0.12636418000000002</v>
      </c>
      <c r="N413" s="18">
        <v>5.0000000000000001E-3</v>
      </c>
      <c r="O413" s="24">
        <f t="shared" si="33"/>
        <v>0.12073235910000002</v>
      </c>
      <c r="P413" s="32">
        <v>6.9999999999999993E-3</v>
      </c>
    </row>
    <row r="414" spans="1:16">
      <c r="A414" s="3" t="s">
        <v>1586</v>
      </c>
      <c r="B414" s="5" t="s">
        <v>2124</v>
      </c>
      <c r="C414" s="7" t="s">
        <v>1157</v>
      </c>
      <c r="D414" s="5" t="s">
        <v>1727</v>
      </c>
      <c r="E414" s="2" t="s">
        <v>1164</v>
      </c>
      <c r="F414" s="8" t="s">
        <v>1728</v>
      </c>
      <c r="G414" s="9">
        <v>4</v>
      </c>
      <c r="H414" s="19">
        <v>1.7</v>
      </c>
      <c r="I414" s="38"/>
      <c r="J414" s="21">
        <v>44092</v>
      </c>
      <c r="K414" s="24" t="str">
        <f t="shared" si="32"/>
        <v>Création 2020</v>
      </c>
      <c r="L414" s="18">
        <v>2.3099999999999999E-2</v>
      </c>
      <c r="M414" s="24" t="s">
        <v>2474</v>
      </c>
      <c r="N414" s="18">
        <v>5.0000000000000001E-3</v>
      </c>
      <c r="O414" s="24" t="str">
        <f t="shared" si="33"/>
        <v>Création 2020</v>
      </c>
      <c r="P414" s="32">
        <v>8.5000000000000006E-3</v>
      </c>
    </row>
    <row r="415" spans="1:16">
      <c r="A415" s="3" t="s">
        <v>220</v>
      </c>
      <c r="B415" s="5" t="s">
        <v>1192</v>
      </c>
      <c r="C415" s="7" t="s">
        <v>1157</v>
      </c>
      <c r="D415" s="5" t="s">
        <v>1628</v>
      </c>
      <c r="E415" s="2" t="s">
        <v>1164</v>
      </c>
      <c r="F415" s="8" t="s">
        <v>1629</v>
      </c>
      <c r="G415" s="9">
        <v>6</v>
      </c>
      <c r="H415" s="19">
        <v>1.9</v>
      </c>
      <c r="I415" s="38"/>
      <c r="J415" s="21">
        <v>39447</v>
      </c>
      <c r="K415" s="24">
        <f t="shared" si="32"/>
        <v>-3.6057300000000007E-2</v>
      </c>
      <c r="L415" s="18">
        <v>2.0499999999999997E-2</v>
      </c>
      <c r="M415" s="24">
        <v>-5.6557300000000005E-2</v>
      </c>
      <c r="N415" s="18">
        <v>5.0000000000000001E-3</v>
      </c>
      <c r="O415" s="24">
        <f t="shared" si="33"/>
        <v>-6.1274513500000016E-2</v>
      </c>
      <c r="P415" s="32">
        <v>1.04E-2</v>
      </c>
    </row>
    <row r="416" spans="1:16">
      <c r="A416" s="3" t="s">
        <v>221</v>
      </c>
      <c r="B416" s="5" t="s">
        <v>1061</v>
      </c>
      <c r="C416" s="7" t="s">
        <v>1158</v>
      </c>
      <c r="D416" s="5" t="s">
        <v>1628</v>
      </c>
      <c r="E416" s="2" t="s">
        <v>1164</v>
      </c>
      <c r="F416" s="8" t="s">
        <v>1629</v>
      </c>
      <c r="G416" s="9">
        <v>6</v>
      </c>
      <c r="H416" s="19">
        <v>1.8</v>
      </c>
      <c r="I416" s="38"/>
      <c r="J416" s="21">
        <v>38776</v>
      </c>
      <c r="K416" s="24">
        <f t="shared" si="32"/>
        <v>8.3787799999999996E-2</v>
      </c>
      <c r="L416" s="18">
        <v>2.0299999999999999E-2</v>
      </c>
      <c r="M416" s="24">
        <v>6.3487799999999997E-2</v>
      </c>
      <c r="N416" s="18">
        <v>5.0000000000000001E-3</v>
      </c>
      <c r="O416" s="24">
        <f t="shared" si="33"/>
        <v>5.817036100000017E-2</v>
      </c>
      <c r="P416" s="32">
        <v>9.8999999999999991E-3</v>
      </c>
    </row>
    <row r="417" spans="1:16">
      <c r="A417" s="3" t="s">
        <v>764</v>
      </c>
      <c r="B417" s="5" t="s">
        <v>782</v>
      </c>
      <c r="C417" s="7" t="s">
        <v>1157</v>
      </c>
      <c r="D417" s="5" t="s">
        <v>1759</v>
      </c>
      <c r="E417" s="2" t="s">
        <v>1164</v>
      </c>
      <c r="F417" s="8" t="s">
        <v>1760</v>
      </c>
      <c r="G417" s="9">
        <v>4</v>
      </c>
      <c r="H417" s="19">
        <v>1.9</v>
      </c>
      <c r="I417" s="38"/>
      <c r="J417" s="21">
        <v>42920</v>
      </c>
      <c r="K417" s="24">
        <f t="shared" si="32"/>
        <v>-4.2792369999999996E-2</v>
      </c>
      <c r="L417" s="18">
        <v>2.3900000000000001E-2</v>
      </c>
      <c r="M417" s="24">
        <v>-6.6692370000000001E-2</v>
      </c>
      <c r="N417" s="18">
        <v>5.0000000000000001E-3</v>
      </c>
      <c r="O417" s="24">
        <f t="shared" si="33"/>
        <v>-7.13589081499999E-2</v>
      </c>
      <c r="P417" s="32">
        <v>8.0000000000000002E-3</v>
      </c>
    </row>
    <row r="418" spans="1:16">
      <c r="A418" s="3" t="s">
        <v>771</v>
      </c>
      <c r="B418" s="5" t="s">
        <v>2122</v>
      </c>
      <c r="C418" s="7" t="s">
        <v>1157</v>
      </c>
      <c r="D418" s="5" t="s">
        <v>1759</v>
      </c>
      <c r="E418" s="2" t="s">
        <v>1164</v>
      </c>
      <c r="F418" s="8" t="s">
        <v>1760</v>
      </c>
      <c r="G418" s="9">
        <v>5</v>
      </c>
      <c r="H418" s="19">
        <v>2.2000000000000002</v>
      </c>
      <c r="I418" s="38"/>
      <c r="J418" s="21">
        <v>42921</v>
      </c>
      <c r="K418" s="24">
        <f t="shared" si="32"/>
        <v>4.0564240000000001E-2</v>
      </c>
      <c r="L418" s="18">
        <v>0.04</v>
      </c>
      <c r="M418" s="24">
        <v>5.6424000000000003E-4</v>
      </c>
      <c r="N418" s="18">
        <v>5.0000000000000001E-3</v>
      </c>
      <c r="O418" s="24">
        <f t="shared" si="33"/>
        <v>-4.438581199999847E-3</v>
      </c>
      <c r="P418" s="32">
        <v>0.01</v>
      </c>
    </row>
    <row r="419" spans="1:16">
      <c r="A419" s="3" t="s">
        <v>207</v>
      </c>
      <c r="B419" s="5" t="s">
        <v>2123</v>
      </c>
      <c r="C419" s="7" t="s">
        <v>1157</v>
      </c>
      <c r="D419" s="5" t="s">
        <v>1758</v>
      </c>
      <c r="E419" s="2" t="s">
        <v>1164</v>
      </c>
      <c r="F419" s="8" t="s">
        <v>2242</v>
      </c>
      <c r="G419" s="9">
        <v>4</v>
      </c>
      <c r="H419" s="19">
        <v>2</v>
      </c>
      <c r="I419" s="38"/>
      <c r="J419" s="21">
        <v>37911</v>
      </c>
      <c r="K419" s="24">
        <f t="shared" si="32"/>
        <v>4.4510460000000002E-2</v>
      </c>
      <c r="L419" s="18">
        <v>2.63E-2</v>
      </c>
      <c r="M419" s="24">
        <v>1.8210459999999998E-2</v>
      </c>
      <c r="N419" s="18">
        <v>5.0000000000000001E-3</v>
      </c>
      <c r="O419" s="24">
        <f t="shared" si="33"/>
        <v>1.3119407699999863E-2</v>
      </c>
      <c r="P419" s="32">
        <v>8.5000000000000006E-3</v>
      </c>
    </row>
    <row r="420" spans="1:16">
      <c r="A420" s="3" t="s">
        <v>516</v>
      </c>
      <c r="B420" s="5" t="s">
        <v>1961</v>
      </c>
      <c r="C420" s="7" t="s">
        <v>1157</v>
      </c>
      <c r="D420" s="5" t="s">
        <v>1758</v>
      </c>
      <c r="E420" s="2" t="s">
        <v>1164</v>
      </c>
      <c r="F420" s="8" t="s">
        <v>2242</v>
      </c>
      <c r="G420" s="9">
        <v>6</v>
      </c>
      <c r="H420" s="19">
        <v>1.95</v>
      </c>
      <c r="I420" s="38"/>
      <c r="J420" s="21">
        <v>41060</v>
      </c>
      <c r="K420" s="24">
        <f t="shared" si="32"/>
        <v>3.4050789999999997E-2</v>
      </c>
      <c r="L420" s="18">
        <v>1.6E-2</v>
      </c>
      <c r="M420" s="24">
        <v>1.8050790000000001E-2</v>
      </c>
      <c r="N420" s="18">
        <v>5.0000000000000001E-3</v>
      </c>
      <c r="O420" s="24">
        <f t="shared" si="33"/>
        <v>1.2960536050000027E-2</v>
      </c>
      <c r="P420" s="32">
        <v>8.5000000000000006E-3</v>
      </c>
    </row>
    <row r="421" spans="1:16">
      <c r="A421" s="3" t="s">
        <v>981</v>
      </c>
      <c r="B421" s="5" t="s">
        <v>2409</v>
      </c>
      <c r="C421" s="7" t="s">
        <v>1157</v>
      </c>
      <c r="D421" s="5" t="s">
        <v>2410</v>
      </c>
      <c r="E421" s="2" t="s">
        <v>1164</v>
      </c>
      <c r="F421" s="8" t="s">
        <v>2443</v>
      </c>
      <c r="G421" s="9">
        <v>4</v>
      </c>
      <c r="H421" s="19">
        <v>1.6</v>
      </c>
      <c r="I421" s="38"/>
      <c r="J421" s="21">
        <v>42825</v>
      </c>
      <c r="K421" s="24">
        <f t="shared" si="32"/>
        <v>4.2753810000000003E-2</v>
      </c>
      <c r="L421" s="18">
        <v>2.53E-2</v>
      </c>
      <c r="M421" s="24">
        <v>1.745381E-2</v>
      </c>
      <c r="N421" s="18">
        <v>5.0000000000000001E-3</v>
      </c>
      <c r="O421" s="24">
        <f t="shared" si="33"/>
        <v>1.2366540950000005E-2</v>
      </c>
      <c r="P421" s="32">
        <v>8.0000000000000002E-3</v>
      </c>
    </row>
    <row r="422" spans="1:16">
      <c r="A422" s="3" t="s">
        <v>894</v>
      </c>
      <c r="B422" s="5" t="s">
        <v>906</v>
      </c>
      <c r="C422" s="7" t="s">
        <v>2309</v>
      </c>
      <c r="D422" s="5" t="s">
        <v>1770</v>
      </c>
      <c r="E422" s="2" t="s">
        <v>1164</v>
      </c>
      <c r="F422" s="8" t="s">
        <v>1771</v>
      </c>
      <c r="G422" s="9">
        <v>4</v>
      </c>
      <c r="H422" s="19">
        <v>2</v>
      </c>
      <c r="I422" s="38"/>
      <c r="J422" s="21">
        <v>41642</v>
      </c>
      <c r="K422" s="24">
        <f t="shared" si="32"/>
        <v>5.50007E-2</v>
      </c>
      <c r="L422" s="18">
        <v>2.81E-2</v>
      </c>
      <c r="M422" s="24">
        <v>2.69007E-2</v>
      </c>
      <c r="N422" s="18">
        <v>5.0000000000000001E-3</v>
      </c>
      <c r="O422" s="24">
        <f t="shared" si="33"/>
        <v>2.1766196500000001E-2</v>
      </c>
      <c r="P422" s="32">
        <v>0.01</v>
      </c>
    </row>
    <row r="423" spans="1:16">
      <c r="A423" s="3" t="s">
        <v>54</v>
      </c>
      <c r="B423" s="5" t="s">
        <v>55</v>
      </c>
      <c r="C423" s="7" t="s">
        <v>1157</v>
      </c>
      <c r="D423" s="5" t="s">
        <v>1832</v>
      </c>
      <c r="E423" s="2" t="s">
        <v>1164</v>
      </c>
      <c r="F423" s="8" t="s">
        <v>2258</v>
      </c>
      <c r="G423" s="9">
        <v>5</v>
      </c>
      <c r="H423" s="19">
        <v>2</v>
      </c>
      <c r="I423" s="38"/>
      <c r="J423" s="21">
        <v>41071</v>
      </c>
      <c r="K423" s="24">
        <f t="shared" si="32"/>
        <v>-1.4173309999999998E-2</v>
      </c>
      <c r="L423" s="18">
        <v>2.9500000000000002E-2</v>
      </c>
      <c r="M423" s="24">
        <v>-4.367331E-2</v>
      </c>
      <c r="N423" s="18">
        <v>5.0000000000000001E-3</v>
      </c>
      <c r="O423" s="24">
        <f t="shared" si="33"/>
        <v>-4.845494345000001E-2</v>
      </c>
      <c r="P423" s="32">
        <v>0.01</v>
      </c>
    </row>
    <row r="424" spans="1:16">
      <c r="A424" s="3" t="s">
        <v>56</v>
      </c>
      <c r="B424" s="5" t="s">
        <v>1193</v>
      </c>
      <c r="C424" s="7" t="s">
        <v>1157</v>
      </c>
      <c r="D424" s="5" t="s">
        <v>1743</v>
      </c>
      <c r="E424" s="2" t="s">
        <v>1164</v>
      </c>
      <c r="F424" s="8" t="s">
        <v>1744</v>
      </c>
      <c r="G424" s="9">
        <v>3</v>
      </c>
      <c r="H424" s="19">
        <v>1.8</v>
      </c>
      <c r="I424" s="38"/>
      <c r="J424" s="21">
        <v>41163</v>
      </c>
      <c r="K424" s="24">
        <f t="shared" si="32"/>
        <v>5.2285930000000001E-2</v>
      </c>
      <c r="L424" s="18">
        <v>2.3799999999999998E-2</v>
      </c>
      <c r="M424" s="24">
        <v>2.8485930000000003E-2</v>
      </c>
      <c r="N424" s="18">
        <v>5.0000000000000001E-3</v>
      </c>
      <c r="O424" s="24">
        <f t="shared" si="33"/>
        <v>2.334350034999999E-2</v>
      </c>
      <c r="P424" s="32">
        <v>0.01</v>
      </c>
    </row>
    <row r="425" spans="1:16">
      <c r="A425" s="3" t="s">
        <v>222</v>
      </c>
      <c r="B425" s="5" t="s">
        <v>223</v>
      </c>
      <c r="C425" s="7" t="s">
        <v>1157</v>
      </c>
      <c r="D425" s="5" t="s">
        <v>1621</v>
      </c>
      <c r="E425" s="2" t="s">
        <v>1164</v>
      </c>
      <c r="F425" s="8" t="s">
        <v>1622</v>
      </c>
      <c r="G425" s="9">
        <v>4</v>
      </c>
      <c r="H425" s="19">
        <v>1.7</v>
      </c>
      <c r="I425" s="38"/>
      <c r="J425" s="21">
        <v>37813</v>
      </c>
      <c r="K425" s="24">
        <f t="shared" si="32"/>
        <v>-1.0869899999999995E-3</v>
      </c>
      <c r="L425" s="18">
        <v>1.7000000000000001E-2</v>
      </c>
      <c r="M425" s="24">
        <v>-1.8086990000000001E-2</v>
      </c>
      <c r="N425" s="18">
        <v>5.0000000000000001E-3</v>
      </c>
      <c r="O425" s="24">
        <f t="shared" si="33"/>
        <v>-2.2996555049999978E-2</v>
      </c>
      <c r="P425" s="32">
        <v>6.8000000000000005E-3</v>
      </c>
    </row>
    <row r="426" spans="1:16">
      <c r="A426" s="3" t="s">
        <v>2420</v>
      </c>
      <c r="B426" s="5" t="s">
        <v>2421</v>
      </c>
      <c r="C426" s="7" t="s">
        <v>1158</v>
      </c>
      <c r="D426" s="5" t="s">
        <v>1702</v>
      </c>
      <c r="E426" s="2" t="s">
        <v>1164</v>
      </c>
      <c r="F426" s="8" t="s">
        <v>1703</v>
      </c>
      <c r="G426" s="9">
        <v>6</v>
      </c>
      <c r="H426" s="19">
        <v>2.25</v>
      </c>
      <c r="I426" s="38"/>
      <c r="J426" s="21" t="e">
        <v>#N/A</v>
      </c>
      <c r="K426" s="24">
        <f t="shared" si="32"/>
        <v>2.6499999999999999E-2</v>
      </c>
      <c r="L426" s="18">
        <v>2.6499999999999999E-2</v>
      </c>
      <c r="M426" s="24">
        <v>0</v>
      </c>
      <c r="N426" s="18">
        <v>5.0000000000000001E-3</v>
      </c>
      <c r="O426" s="24">
        <f t="shared" si="33"/>
        <v>-5.0000000000000044E-3</v>
      </c>
      <c r="P426" s="32" t="e">
        <v>#N/A</v>
      </c>
    </row>
    <row r="427" spans="1:16">
      <c r="A427" s="3" t="s">
        <v>224</v>
      </c>
      <c r="B427" s="5" t="s">
        <v>1483</v>
      </c>
      <c r="C427" s="7" t="s">
        <v>1157</v>
      </c>
      <c r="D427" s="5" t="s">
        <v>1743</v>
      </c>
      <c r="E427" s="2" t="s">
        <v>1164</v>
      </c>
      <c r="F427" s="8" t="s">
        <v>1744</v>
      </c>
      <c r="G427" s="9">
        <v>4</v>
      </c>
      <c r="H427" s="19">
        <v>1.8</v>
      </c>
      <c r="I427" s="38"/>
      <c r="J427" s="21">
        <v>39902</v>
      </c>
      <c r="K427" s="24">
        <f t="shared" si="32"/>
        <v>-2.9102519999999993E-2</v>
      </c>
      <c r="L427" s="18">
        <v>1.8000000000000002E-2</v>
      </c>
      <c r="M427" s="24">
        <v>-4.7102519999999995E-2</v>
      </c>
      <c r="N427" s="18">
        <v>5.0000000000000001E-3</v>
      </c>
      <c r="O427" s="24">
        <f t="shared" si="33"/>
        <v>-5.1867007400000054E-2</v>
      </c>
      <c r="P427" s="32">
        <v>1.1000000000000001E-2</v>
      </c>
    </row>
    <row r="428" spans="1:16">
      <c r="A428" s="3" t="s">
        <v>2157</v>
      </c>
      <c r="B428" s="5" t="s">
        <v>2158</v>
      </c>
      <c r="C428" s="7" t="s">
        <v>1158</v>
      </c>
      <c r="D428" s="5" t="s">
        <v>1739</v>
      </c>
      <c r="E428" s="2" t="s">
        <v>1164</v>
      </c>
      <c r="F428" s="8" t="s">
        <v>1740</v>
      </c>
      <c r="G428" s="9">
        <v>4</v>
      </c>
      <c r="H428" s="19">
        <v>1.5</v>
      </c>
      <c r="I428" s="38"/>
      <c r="J428" s="21">
        <v>44196</v>
      </c>
      <c r="K428" s="24">
        <f t="shared" si="32"/>
        <v>-3.5830100000000011E-3</v>
      </c>
      <c r="L428" s="18">
        <v>1.4999999999999999E-2</v>
      </c>
      <c r="M428" s="24">
        <v>-1.8583010000000001E-2</v>
      </c>
      <c r="N428" s="18">
        <v>5.0000000000000001E-3</v>
      </c>
      <c r="O428" s="24">
        <f t="shared" si="33"/>
        <v>-2.3490094949999984E-2</v>
      </c>
      <c r="P428" s="32">
        <v>7.4999999999999997E-3</v>
      </c>
    </row>
    <row r="429" spans="1:16">
      <c r="A429" s="3" t="s">
        <v>1009</v>
      </c>
      <c r="B429" s="5" t="s">
        <v>1014</v>
      </c>
      <c r="C429" s="7" t="s">
        <v>2309</v>
      </c>
      <c r="D429" s="5" t="s">
        <v>1735</v>
      </c>
      <c r="E429" s="2" t="s">
        <v>1164</v>
      </c>
      <c r="F429" s="8" t="s">
        <v>1736</v>
      </c>
      <c r="G429" s="9">
        <v>4</v>
      </c>
      <c r="H429" s="19">
        <v>1.25</v>
      </c>
      <c r="I429" s="38"/>
      <c r="J429" s="21">
        <v>43294</v>
      </c>
      <c r="K429" s="24">
        <f t="shared" si="32"/>
        <v>4.4862779999999998E-2</v>
      </c>
      <c r="L429" s="18">
        <v>1.72E-2</v>
      </c>
      <c r="M429" s="24">
        <v>2.7662779999999998E-2</v>
      </c>
      <c r="N429" s="18">
        <v>5.0000000000000001E-3</v>
      </c>
      <c r="O429" s="24">
        <f t="shared" si="33"/>
        <v>2.2524466099999918E-2</v>
      </c>
      <c r="P429" s="32">
        <v>6.2500000000000003E-3</v>
      </c>
    </row>
    <row r="430" spans="1:16">
      <c r="A430" s="3" t="s">
        <v>225</v>
      </c>
      <c r="B430" s="5" t="s">
        <v>226</v>
      </c>
      <c r="C430" s="7" t="s">
        <v>1158</v>
      </c>
      <c r="D430" s="5" t="s">
        <v>1610</v>
      </c>
      <c r="E430" s="2" t="s">
        <v>1164</v>
      </c>
      <c r="F430" s="8" t="s">
        <v>2243</v>
      </c>
      <c r="G430" s="9">
        <v>5</v>
      </c>
      <c r="H430" s="19">
        <v>1.63</v>
      </c>
      <c r="I430" s="38"/>
      <c r="J430" s="21">
        <v>38254</v>
      </c>
      <c r="K430" s="24">
        <f t="shared" si="32"/>
        <v>0.10353728</v>
      </c>
      <c r="L430" s="18">
        <v>2.12E-2</v>
      </c>
      <c r="M430" s="24">
        <v>8.2337279999999999E-2</v>
      </c>
      <c r="N430" s="18">
        <v>5.0000000000000001E-3</v>
      </c>
      <c r="O430" s="24">
        <f t="shared" si="33"/>
        <v>7.6925593599999953E-2</v>
      </c>
      <c r="P430" s="32">
        <v>0</v>
      </c>
    </row>
    <row r="431" spans="1:16" ht="26.4">
      <c r="A431" s="3" t="s">
        <v>227</v>
      </c>
      <c r="B431" s="5" t="s">
        <v>570</v>
      </c>
      <c r="C431" s="7" t="s">
        <v>1157</v>
      </c>
      <c r="D431" s="5" t="s">
        <v>1609</v>
      </c>
      <c r="E431" s="2" t="s">
        <v>1164</v>
      </c>
      <c r="F431" s="8" t="s">
        <v>2259</v>
      </c>
      <c r="G431" s="9">
        <v>4</v>
      </c>
      <c r="H431" s="19">
        <v>1.25</v>
      </c>
      <c r="I431" s="38"/>
      <c r="J431" s="21">
        <v>39003</v>
      </c>
      <c r="K431" s="24">
        <f t="shared" si="32"/>
        <v>-1.3028999999999992E-3</v>
      </c>
      <c r="L431" s="18">
        <v>1.8000000000000002E-2</v>
      </c>
      <c r="M431" s="24">
        <v>-1.9302900000000001E-2</v>
      </c>
      <c r="N431" s="18">
        <v>5.0000000000000001E-3</v>
      </c>
      <c r="O431" s="24">
        <f t="shared" si="33"/>
        <v>-2.4206385499999983E-2</v>
      </c>
      <c r="P431" s="32">
        <v>0</v>
      </c>
    </row>
    <row r="432" spans="1:16">
      <c r="A432" s="3" t="s">
        <v>2178</v>
      </c>
      <c r="B432" s="5" t="s">
        <v>2179</v>
      </c>
      <c r="C432" s="7" t="s">
        <v>1157</v>
      </c>
      <c r="D432" s="5" t="s">
        <v>1628</v>
      </c>
      <c r="E432" s="2" t="s">
        <v>1164</v>
      </c>
      <c r="F432" s="8" t="s">
        <v>1629</v>
      </c>
      <c r="G432" s="9">
        <v>4</v>
      </c>
      <c r="H432" s="19">
        <v>1.7</v>
      </c>
      <c r="I432" s="38"/>
      <c r="J432" s="21">
        <v>44300</v>
      </c>
      <c r="K432" s="24" t="str">
        <f t="shared" si="32"/>
        <v>Création 2021</v>
      </c>
      <c r="L432" s="18">
        <v>2.4500000000000001E-2</v>
      </c>
      <c r="M432" s="24" t="s">
        <v>2475</v>
      </c>
      <c r="N432" s="18">
        <v>5.0000000000000001E-3</v>
      </c>
      <c r="O432" s="24" t="str">
        <f t="shared" si="33"/>
        <v>Création 2021</v>
      </c>
      <c r="P432" s="32">
        <v>0</v>
      </c>
    </row>
    <row r="433" spans="1:16">
      <c r="A433" s="3" t="s">
        <v>33</v>
      </c>
      <c r="B433" s="5" t="s">
        <v>1225</v>
      </c>
      <c r="C433" s="7" t="s">
        <v>1157</v>
      </c>
      <c r="D433" s="5" t="s">
        <v>1729</v>
      </c>
      <c r="E433" s="2" t="s">
        <v>1164</v>
      </c>
      <c r="F433" s="8" t="s">
        <v>1730</v>
      </c>
      <c r="G433" s="9">
        <v>4</v>
      </c>
      <c r="H433" s="19">
        <v>1.95</v>
      </c>
      <c r="I433" s="38"/>
      <c r="J433" s="21">
        <v>41670</v>
      </c>
      <c r="K433" s="24">
        <f t="shared" si="32"/>
        <v>0.12923666</v>
      </c>
      <c r="L433" s="18">
        <v>1.9599999999999999E-2</v>
      </c>
      <c r="M433" s="24">
        <v>0.10963666</v>
      </c>
      <c r="N433" s="18">
        <v>5.0000000000000001E-3</v>
      </c>
      <c r="O433" s="24">
        <f t="shared" si="33"/>
        <v>0.1040884767000001</v>
      </c>
      <c r="P433" s="32">
        <v>9.75E-3</v>
      </c>
    </row>
    <row r="434" spans="1:16">
      <c r="A434" s="3" t="s">
        <v>344</v>
      </c>
      <c r="B434" s="5" t="s">
        <v>1390</v>
      </c>
      <c r="C434" s="7" t="s">
        <v>1157</v>
      </c>
      <c r="D434" s="5" t="s">
        <v>1729</v>
      </c>
      <c r="E434" s="2" t="s">
        <v>1164</v>
      </c>
      <c r="F434" s="8" t="s">
        <v>1730</v>
      </c>
      <c r="G434" s="9">
        <v>4</v>
      </c>
      <c r="H434" s="19">
        <v>1.794</v>
      </c>
      <c r="I434" s="38"/>
      <c r="J434" s="21">
        <v>37652</v>
      </c>
      <c r="K434" s="24">
        <f t="shared" si="32"/>
        <v>0.12324953</v>
      </c>
      <c r="L434" s="18">
        <v>1.77E-2</v>
      </c>
      <c r="M434" s="24">
        <v>0.10554952999999999</v>
      </c>
      <c r="N434" s="18">
        <v>5.0000000000000001E-3</v>
      </c>
      <c r="O434" s="24">
        <f t="shared" si="33"/>
        <v>0.10002178235000003</v>
      </c>
      <c r="P434" s="32">
        <v>8.9499999999999996E-3</v>
      </c>
    </row>
    <row r="435" spans="1:16">
      <c r="A435" s="3" t="s">
        <v>2164</v>
      </c>
      <c r="B435" s="5" t="s">
        <v>2165</v>
      </c>
      <c r="C435" s="7" t="s">
        <v>1157</v>
      </c>
      <c r="D435" s="5" t="s">
        <v>1628</v>
      </c>
      <c r="E435" s="2" t="s">
        <v>1164</v>
      </c>
      <c r="F435" s="8" t="s">
        <v>1629</v>
      </c>
      <c r="G435" s="9">
        <v>5</v>
      </c>
      <c r="H435" s="19">
        <v>2</v>
      </c>
      <c r="I435" s="38"/>
      <c r="J435" s="21">
        <v>40833</v>
      </c>
      <c r="K435" s="24">
        <f t="shared" si="32"/>
        <v>2.4879789999999999E-2</v>
      </c>
      <c r="L435" s="18">
        <v>2.3399999999999997E-2</v>
      </c>
      <c r="M435" s="24">
        <v>1.4797899999999999E-3</v>
      </c>
      <c r="N435" s="18">
        <v>5.0000000000000001E-3</v>
      </c>
      <c r="O435" s="24">
        <f t="shared" si="33"/>
        <v>-3.5276089499999275E-3</v>
      </c>
      <c r="P435" s="32">
        <v>0.01</v>
      </c>
    </row>
    <row r="436" spans="1:16">
      <c r="A436" s="3" t="s">
        <v>807</v>
      </c>
      <c r="B436" s="5" t="s">
        <v>820</v>
      </c>
      <c r="C436" s="7" t="s">
        <v>1157</v>
      </c>
      <c r="D436" s="5" t="s">
        <v>1725</v>
      </c>
      <c r="E436" s="2" t="s">
        <v>1164</v>
      </c>
      <c r="F436" s="8" t="s">
        <v>1726</v>
      </c>
      <c r="G436" s="9">
        <v>4</v>
      </c>
      <c r="H436" s="19">
        <v>1.4</v>
      </c>
      <c r="I436" s="38"/>
      <c r="J436" s="21">
        <v>43048</v>
      </c>
      <c r="K436" s="24">
        <f t="shared" si="32"/>
        <v>2.4104639999999997E-2</v>
      </c>
      <c r="L436" s="18">
        <v>2.2599999999999999E-2</v>
      </c>
      <c r="M436" s="24">
        <v>1.5046399999999998E-3</v>
      </c>
      <c r="N436" s="18">
        <v>5.0000000000000001E-3</v>
      </c>
      <c r="O436" s="24">
        <f t="shared" si="33"/>
        <v>-3.5028831999999177E-3</v>
      </c>
      <c r="P436" s="32">
        <v>6.9999999999999993E-3</v>
      </c>
    </row>
    <row r="437" spans="1:16">
      <c r="A437" s="3" t="s">
        <v>215</v>
      </c>
      <c r="B437" s="5" t="s">
        <v>798</v>
      </c>
      <c r="C437" s="7" t="s">
        <v>1157</v>
      </c>
      <c r="D437" s="5" t="s">
        <v>1725</v>
      </c>
      <c r="E437" s="2" t="s">
        <v>1164</v>
      </c>
      <c r="F437" s="8" t="s">
        <v>1726</v>
      </c>
      <c r="G437" s="9">
        <v>4</v>
      </c>
      <c r="H437" s="19">
        <v>1.6</v>
      </c>
      <c r="I437" s="38"/>
      <c r="J437" s="21">
        <v>39535</v>
      </c>
      <c r="K437" s="24">
        <f t="shared" si="32"/>
        <v>3.6307859999999997E-2</v>
      </c>
      <c r="L437" s="18">
        <v>2.64E-2</v>
      </c>
      <c r="M437" s="24">
        <v>9.9078599999999992E-3</v>
      </c>
      <c r="N437" s="18">
        <v>5.0000000000000001E-3</v>
      </c>
      <c r="O437" s="24">
        <f t="shared" si="33"/>
        <v>4.8583206999999184E-3</v>
      </c>
      <c r="P437" s="32">
        <v>9.0000000000000011E-3</v>
      </c>
    </row>
    <row r="438" spans="1:16">
      <c r="A438" s="3" t="s">
        <v>808</v>
      </c>
      <c r="B438" s="5" t="s">
        <v>821</v>
      </c>
      <c r="C438" s="7" t="s">
        <v>1157</v>
      </c>
      <c r="D438" s="5" t="s">
        <v>1725</v>
      </c>
      <c r="E438" s="2" t="s">
        <v>1164</v>
      </c>
      <c r="F438" s="8" t="s">
        <v>1726</v>
      </c>
      <c r="G438" s="9">
        <v>5</v>
      </c>
      <c r="H438" s="19">
        <v>1.8</v>
      </c>
      <c r="I438" s="38"/>
      <c r="J438" s="21">
        <v>43056</v>
      </c>
      <c r="K438" s="24">
        <f t="shared" si="32"/>
        <v>-8.9173299999999976E-3</v>
      </c>
      <c r="L438" s="18">
        <v>2.7699999999999999E-2</v>
      </c>
      <c r="M438" s="24">
        <v>-3.6617329999999997E-2</v>
      </c>
      <c r="N438" s="18">
        <v>5.0000000000000001E-3</v>
      </c>
      <c r="O438" s="24">
        <f t="shared" si="33"/>
        <v>-4.1434243350000011E-2</v>
      </c>
      <c r="P438" s="32">
        <v>1.1000000000000001E-2</v>
      </c>
    </row>
    <row r="439" spans="1:16">
      <c r="A439" s="3" t="s">
        <v>809</v>
      </c>
      <c r="B439" s="5" t="s">
        <v>822</v>
      </c>
      <c r="C439" s="7" t="s">
        <v>1157</v>
      </c>
      <c r="D439" s="5" t="s">
        <v>1725</v>
      </c>
      <c r="E439" s="2" t="s">
        <v>1164</v>
      </c>
      <c r="F439" s="8" t="s">
        <v>1726</v>
      </c>
      <c r="G439" s="9">
        <v>5</v>
      </c>
      <c r="H439" s="19">
        <v>1.8</v>
      </c>
      <c r="I439" s="38"/>
      <c r="J439" s="21">
        <v>43026</v>
      </c>
      <c r="K439" s="24">
        <f t="shared" si="32"/>
        <v>3.0519230000000001E-2</v>
      </c>
      <c r="L439" s="18">
        <v>2.8500000000000001E-2</v>
      </c>
      <c r="M439" s="24">
        <v>2.0192299999999999E-3</v>
      </c>
      <c r="N439" s="18">
        <v>5.0000000000000001E-3</v>
      </c>
      <c r="O439" s="24">
        <f t="shared" si="33"/>
        <v>-2.9908661500001044E-3</v>
      </c>
      <c r="P439" s="32">
        <v>1.1000000000000001E-2</v>
      </c>
    </row>
    <row r="440" spans="1:16">
      <c r="A440" s="37" t="s">
        <v>1928</v>
      </c>
      <c r="I440" s="38"/>
      <c r="J440" s="21"/>
      <c r="O440" s="24"/>
      <c r="P440" s="32"/>
    </row>
    <row r="441" spans="1:16">
      <c r="A441" s="3" t="s">
        <v>895</v>
      </c>
      <c r="B441" s="5" t="s">
        <v>2290</v>
      </c>
      <c r="C441" s="7" t="s">
        <v>1157</v>
      </c>
      <c r="D441" s="5" t="s">
        <v>1660</v>
      </c>
      <c r="E441" s="2" t="s">
        <v>1164</v>
      </c>
      <c r="F441" s="8" t="s">
        <v>1661</v>
      </c>
      <c r="G441" s="9">
        <v>6</v>
      </c>
      <c r="H441" s="19">
        <v>2.4</v>
      </c>
      <c r="I441" s="38"/>
      <c r="J441" s="21">
        <v>43300</v>
      </c>
      <c r="K441" s="24">
        <f t="shared" ref="K441:K470" si="34">+IFERROR(L441+M441,M441)</f>
        <v>6.132576E-2</v>
      </c>
      <c r="L441" s="18">
        <v>3.56E-2</v>
      </c>
      <c r="M441" s="24">
        <v>2.572576E-2</v>
      </c>
      <c r="N441" s="18">
        <v>5.0000000000000001E-3</v>
      </c>
      <c r="O441" s="24">
        <f t="shared" ref="O441:O470" si="35">IFERROR((1+M441)*(1-N441)-1,M441)</f>
        <v>2.0597131199999952E-2</v>
      </c>
      <c r="P441" s="32">
        <v>7.4999999999999997E-3</v>
      </c>
    </row>
    <row r="442" spans="1:16">
      <c r="A442" s="3" t="s">
        <v>2352</v>
      </c>
      <c r="B442" s="5" t="s">
        <v>2353</v>
      </c>
      <c r="C442" s="7" t="s">
        <v>1157</v>
      </c>
      <c r="D442" s="5" t="s">
        <v>1714</v>
      </c>
      <c r="E442" s="2" t="s">
        <v>1164</v>
      </c>
      <c r="F442" s="8" t="s">
        <v>1715</v>
      </c>
      <c r="G442" s="9">
        <v>6</v>
      </c>
      <c r="H442" s="19">
        <v>2.4</v>
      </c>
      <c r="I442" s="38"/>
      <c r="J442" s="21" t="e">
        <v>#N/A</v>
      </c>
      <c r="K442" s="24">
        <f t="shared" si="34"/>
        <v>0.26826446000000004</v>
      </c>
      <c r="L442" s="18">
        <v>0.03</v>
      </c>
      <c r="M442" s="24">
        <v>0.23826446000000001</v>
      </c>
      <c r="N442" s="18">
        <v>5.0000000000000001E-3</v>
      </c>
      <c r="O442" s="24">
        <f t="shared" si="35"/>
        <v>0.23207313769999982</v>
      </c>
      <c r="P442" s="32" t="e">
        <v>#N/A</v>
      </c>
    </row>
    <row r="443" spans="1:16">
      <c r="A443" s="3" t="s">
        <v>582</v>
      </c>
      <c r="B443" s="5" t="s">
        <v>658</v>
      </c>
      <c r="C443" s="7" t="s">
        <v>1157</v>
      </c>
      <c r="D443" s="5" t="s">
        <v>1714</v>
      </c>
      <c r="E443" s="2" t="s">
        <v>1164</v>
      </c>
      <c r="F443" s="8" t="s">
        <v>1715</v>
      </c>
      <c r="G443" s="9">
        <v>5</v>
      </c>
      <c r="H443" s="19">
        <v>2.3919999999999999</v>
      </c>
      <c r="I443" s="38"/>
      <c r="J443" s="21">
        <v>39435</v>
      </c>
      <c r="K443" s="24">
        <f t="shared" si="34"/>
        <v>0.10559747</v>
      </c>
      <c r="L443" s="18">
        <v>3.73E-2</v>
      </c>
      <c r="M443" s="24">
        <v>6.8297469999999999E-2</v>
      </c>
      <c r="N443" s="18">
        <v>5.0000000000000001E-3</v>
      </c>
      <c r="O443" s="24">
        <f t="shared" si="35"/>
        <v>6.2955982650000131E-2</v>
      </c>
      <c r="P443" s="32">
        <v>1.2E-2</v>
      </c>
    </row>
    <row r="444" spans="1:16">
      <c r="A444" s="3" t="s">
        <v>233</v>
      </c>
      <c r="B444" s="5" t="s">
        <v>234</v>
      </c>
      <c r="C444" s="7" t="s">
        <v>1157</v>
      </c>
      <c r="D444" s="5" t="s">
        <v>1704</v>
      </c>
      <c r="E444" s="2" t="s">
        <v>1164</v>
      </c>
      <c r="F444" s="8" t="s">
        <v>1705</v>
      </c>
      <c r="G444" s="9">
        <v>4</v>
      </c>
      <c r="H444" s="19">
        <v>1.5</v>
      </c>
      <c r="I444" s="38"/>
      <c r="J444" s="21">
        <v>36325</v>
      </c>
      <c r="K444" s="24">
        <f t="shared" si="34"/>
        <v>0.14845617999999999</v>
      </c>
      <c r="L444" s="18">
        <v>2.4900000000000002E-2</v>
      </c>
      <c r="M444" s="24">
        <v>0.12355618</v>
      </c>
      <c r="N444" s="18">
        <v>5.0000000000000001E-3</v>
      </c>
      <c r="O444" s="24">
        <f t="shared" si="35"/>
        <v>0.11793839910000004</v>
      </c>
      <c r="P444" s="32">
        <v>1.3000000000000001E-2</v>
      </c>
    </row>
    <row r="445" spans="1:16">
      <c r="A445" s="3" t="s">
        <v>2004</v>
      </c>
      <c r="B445" s="5" t="s">
        <v>2005</v>
      </c>
      <c r="C445" s="7" t="s">
        <v>1158</v>
      </c>
      <c r="D445" s="5" t="s">
        <v>1836</v>
      </c>
      <c r="E445" s="2" t="s">
        <v>1164</v>
      </c>
      <c r="F445" s="8" t="s">
        <v>1837</v>
      </c>
      <c r="G445" s="9">
        <v>6</v>
      </c>
      <c r="H445" s="19">
        <v>2.4</v>
      </c>
      <c r="I445" s="38"/>
      <c r="J445" s="21">
        <v>43724</v>
      </c>
      <c r="K445" s="24">
        <f t="shared" si="34"/>
        <v>0.46256523999999999</v>
      </c>
      <c r="L445" s="18">
        <v>3.1400000000000004E-2</v>
      </c>
      <c r="M445" s="24">
        <v>0.43116524000000001</v>
      </c>
      <c r="N445" s="18">
        <v>5.0000000000000001E-3</v>
      </c>
      <c r="O445" s="24">
        <f t="shared" si="35"/>
        <v>0.4240094137999999</v>
      </c>
      <c r="P445" s="32">
        <v>0</v>
      </c>
    </row>
    <row r="446" spans="1:16" ht="26.4">
      <c r="A446" s="3" t="s">
        <v>2189</v>
      </c>
      <c r="B446" s="5" t="s">
        <v>2190</v>
      </c>
      <c r="C446" s="7" t="s">
        <v>1157</v>
      </c>
      <c r="D446" s="5" t="s">
        <v>1609</v>
      </c>
      <c r="E446" s="2" t="s">
        <v>1164</v>
      </c>
      <c r="F446" s="8" t="s">
        <v>2259</v>
      </c>
      <c r="G446" s="9">
        <v>6</v>
      </c>
      <c r="H446" s="19">
        <v>2.5</v>
      </c>
      <c r="I446" s="38"/>
      <c r="J446" s="21">
        <v>42996</v>
      </c>
      <c r="K446" s="24">
        <f t="shared" si="34"/>
        <v>0.19792483</v>
      </c>
      <c r="L446" s="18">
        <v>2.1400000000000002E-2</v>
      </c>
      <c r="M446" s="24">
        <v>0.17652482999999999</v>
      </c>
      <c r="N446" s="18">
        <v>5.0000000000000001E-3</v>
      </c>
      <c r="O446" s="24">
        <f t="shared" si="35"/>
        <v>0.1706422058499999</v>
      </c>
      <c r="P446" s="32">
        <v>9.4999999999999998E-3</v>
      </c>
    </row>
    <row r="447" spans="1:16">
      <c r="A447" s="3" t="s">
        <v>1551</v>
      </c>
      <c r="B447" s="5" t="s">
        <v>1552</v>
      </c>
      <c r="C447" s="7" t="s">
        <v>1664</v>
      </c>
      <c r="D447" s="5" t="s">
        <v>1700</v>
      </c>
      <c r="E447" s="2" t="s">
        <v>1164</v>
      </c>
      <c r="F447" s="8" t="s">
        <v>1701</v>
      </c>
      <c r="G447" s="9">
        <v>5</v>
      </c>
      <c r="H447" s="19">
        <v>1.95</v>
      </c>
      <c r="I447" s="38"/>
      <c r="J447" s="21">
        <v>31411</v>
      </c>
      <c r="K447" s="24">
        <f t="shared" si="34"/>
        <v>0.1971627</v>
      </c>
      <c r="L447" s="18">
        <v>3.3500000000000002E-2</v>
      </c>
      <c r="M447" s="24">
        <v>0.16366269999999999</v>
      </c>
      <c r="N447" s="18">
        <v>5.0000000000000001E-3</v>
      </c>
      <c r="O447" s="24">
        <f t="shared" si="35"/>
        <v>0.15784438649999988</v>
      </c>
      <c r="P447" s="32">
        <v>0.01</v>
      </c>
    </row>
    <row r="448" spans="1:16">
      <c r="A448" s="3" t="s">
        <v>235</v>
      </c>
      <c r="B448" s="5" t="s">
        <v>236</v>
      </c>
      <c r="C448" s="7" t="s">
        <v>1157</v>
      </c>
      <c r="D448" s="5" t="s">
        <v>1696</v>
      </c>
      <c r="E448" s="2" t="s">
        <v>1164</v>
      </c>
      <c r="F448" s="8" t="s">
        <v>1697</v>
      </c>
      <c r="G448" s="9">
        <v>6</v>
      </c>
      <c r="H448" s="19">
        <v>1.4</v>
      </c>
      <c r="I448" s="38"/>
      <c r="J448" s="21">
        <v>36056</v>
      </c>
      <c r="K448" s="24">
        <f t="shared" si="34"/>
        <v>9.1099809999999989E-2</v>
      </c>
      <c r="L448" s="18">
        <v>1.6399999999999998E-2</v>
      </c>
      <c r="M448" s="24">
        <v>7.4699809999999991E-2</v>
      </c>
      <c r="N448" s="18">
        <v>5.0000000000000001E-3</v>
      </c>
      <c r="O448" s="24">
        <f t="shared" si="35"/>
        <v>6.932631094999997E-2</v>
      </c>
      <c r="P448" s="32">
        <v>9.5999999999999992E-3</v>
      </c>
    </row>
    <row r="449" spans="1:16">
      <c r="A449" s="3" t="s">
        <v>1090</v>
      </c>
      <c r="B449" s="5" t="s">
        <v>1093</v>
      </c>
      <c r="C449" s="7" t="s">
        <v>1157</v>
      </c>
      <c r="D449" s="5" t="s">
        <v>1684</v>
      </c>
      <c r="E449" s="2" t="s">
        <v>1164</v>
      </c>
      <c r="F449" s="8" t="s">
        <v>1685</v>
      </c>
      <c r="G449" s="9">
        <v>5</v>
      </c>
      <c r="H449" s="19">
        <v>2</v>
      </c>
      <c r="I449" s="38" t="s">
        <v>2451</v>
      </c>
      <c r="J449" s="21">
        <v>39811</v>
      </c>
      <c r="K449" s="24">
        <f t="shared" si="34"/>
        <v>0.23578091999999998</v>
      </c>
      <c r="L449" s="18">
        <v>2.2700000000000001E-2</v>
      </c>
      <c r="M449" s="24">
        <v>0.21308091999999998</v>
      </c>
      <c r="N449" s="18">
        <v>5.0000000000000001E-3</v>
      </c>
      <c r="O449" s="24">
        <f t="shared" si="35"/>
        <v>0.20701551539999996</v>
      </c>
      <c r="P449" s="32">
        <v>0.01</v>
      </c>
    </row>
    <row r="450" spans="1:16" ht="26.4">
      <c r="A450" s="3" t="s">
        <v>812</v>
      </c>
      <c r="B450" s="5" t="s">
        <v>1497</v>
      </c>
      <c r="C450" s="7" t="s">
        <v>1157</v>
      </c>
      <c r="D450" s="5" t="s">
        <v>1790</v>
      </c>
      <c r="E450" s="2" t="s">
        <v>1164</v>
      </c>
      <c r="F450" s="8" t="s">
        <v>1791</v>
      </c>
      <c r="G450" s="9">
        <v>5</v>
      </c>
      <c r="H450" s="19">
        <v>2.5</v>
      </c>
      <c r="I450" s="38"/>
      <c r="J450" s="21">
        <v>39898</v>
      </c>
      <c r="K450" s="24">
        <f t="shared" si="34"/>
        <v>2.8364630000000002E-2</v>
      </c>
      <c r="L450" s="18">
        <v>2.64E-2</v>
      </c>
      <c r="M450" s="24">
        <v>1.9646300000000002E-3</v>
      </c>
      <c r="N450" s="18">
        <v>5.0000000000000001E-3</v>
      </c>
      <c r="O450" s="24">
        <f t="shared" si="35"/>
        <v>-3.0451931499999585E-3</v>
      </c>
      <c r="P450" s="32">
        <v>8.0000000000000002E-3</v>
      </c>
    </row>
    <row r="451" spans="1:16">
      <c r="A451" s="3" t="s">
        <v>2026</v>
      </c>
      <c r="B451" s="5" t="s">
        <v>2027</v>
      </c>
      <c r="C451" s="7" t="s">
        <v>1157</v>
      </c>
      <c r="D451" s="5" t="s">
        <v>1671</v>
      </c>
      <c r="E451" s="2" t="s">
        <v>1164</v>
      </c>
      <c r="F451" s="8" t="s">
        <v>1672</v>
      </c>
      <c r="G451" s="9">
        <v>4</v>
      </c>
      <c r="H451" s="19">
        <v>1.65</v>
      </c>
      <c r="I451" s="38"/>
      <c r="J451" s="21">
        <v>39668</v>
      </c>
      <c r="K451" s="24">
        <f t="shared" si="34"/>
        <v>0.15007017</v>
      </c>
      <c r="L451" s="18">
        <v>2.07E-2</v>
      </c>
      <c r="M451" s="24">
        <v>0.12937017000000001</v>
      </c>
      <c r="N451" s="18">
        <v>5.0000000000000001E-3</v>
      </c>
      <c r="O451" s="24">
        <f t="shared" si="35"/>
        <v>0.12372331915000001</v>
      </c>
      <c r="P451" s="32">
        <v>8.2500000000000004E-3</v>
      </c>
    </row>
    <row r="452" spans="1:16">
      <c r="A452" s="3" t="s">
        <v>69</v>
      </c>
      <c r="B452" s="5" t="s">
        <v>70</v>
      </c>
      <c r="C452" s="7" t="s">
        <v>1158</v>
      </c>
      <c r="D452" s="5" t="s">
        <v>1165</v>
      </c>
      <c r="E452" s="2" t="s">
        <v>1164</v>
      </c>
      <c r="F452" s="8" t="s">
        <v>1159</v>
      </c>
      <c r="G452" s="9">
        <v>5</v>
      </c>
      <c r="H452" s="19">
        <v>2</v>
      </c>
      <c r="I452" s="38"/>
      <c r="J452" s="21">
        <v>40044</v>
      </c>
      <c r="K452" s="24">
        <f t="shared" si="34"/>
        <v>5.2678580000000003E-2</v>
      </c>
      <c r="L452" s="18">
        <v>2.2000000000000002E-2</v>
      </c>
      <c r="M452" s="24">
        <v>3.067858E-2</v>
      </c>
      <c r="N452" s="18">
        <v>5.0000000000000001E-3</v>
      </c>
      <c r="O452" s="24">
        <f t="shared" si="35"/>
        <v>2.5525187099999957E-2</v>
      </c>
      <c r="P452" s="32">
        <v>5.0000000000000001E-3</v>
      </c>
    </row>
    <row r="453" spans="1:16">
      <c r="A453" s="3" t="s">
        <v>1584</v>
      </c>
      <c r="B453" s="5" t="s">
        <v>1603</v>
      </c>
      <c r="C453" s="7" t="s">
        <v>2314</v>
      </c>
      <c r="D453" s="5" t="s">
        <v>1820</v>
      </c>
      <c r="E453" s="2" t="s">
        <v>1164</v>
      </c>
      <c r="F453" s="8" t="s">
        <v>1821</v>
      </c>
      <c r="G453" s="9">
        <v>6</v>
      </c>
      <c r="H453" s="19">
        <v>1.794</v>
      </c>
      <c r="I453" s="38"/>
      <c r="J453" s="21">
        <v>34703</v>
      </c>
      <c r="K453" s="24">
        <f t="shared" si="34"/>
        <v>0.13956911</v>
      </c>
      <c r="L453" s="18">
        <v>2.5099999999999997E-2</v>
      </c>
      <c r="M453" s="24">
        <v>0.11446911</v>
      </c>
      <c r="N453" s="18">
        <v>5.0000000000000001E-3</v>
      </c>
      <c r="O453" s="24">
        <f t="shared" si="35"/>
        <v>0.10889676444999985</v>
      </c>
      <c r="P453" s="32">
        <v>8.0000000000000002E-3</v>
      </c>
    </row>
    <row r="454" spans="1:16">
      <c r="A454" s="3" t="s">
        <v>1101</v>
      </c>
      <c r="B454" s="5" t="s">
        <v>2035</v>
      </c>
      <c r="C454" s="7" t="s">
        <v>1664</v>
      </c>
      <c r="D454" s="5" t="s">
        <v>1813</v>
      </c>
      <c r="E454" s="2" t="s">
        <v>1164</v>
      </c>
      <c r="F454" s="8" t="s">
        <v>1814</v>
      </c>
      <c r="G454" s="9">
        <v>4</v>
      </c>
      <c r="H454" s="19">
        <v>1.85</v>
      </c>
      <c r="I454" s="38"/>
      <c r="J454" s="21">
        <v>41677</v>
      </c>
      <c r="K454" s="24">
        <f t="shared" si="34"/>
        <v>3.1195769999999998E-2</v>
      </c>
      <c r="L454" s="18">
        <v>1.9299999999999998E-2</v>
      </c>
      <c r="M454" s="24">
        <v>1.1895770000000002E-2</v>
      </c>
      <c r="N454" s="18">
        <v>5.0000000000000001E-3</v>
      </c>
      <c r="O454" s="24">
        <f t="shared" si="35"/>
        <v>6.8362911499999512E-3</v>
      </c>
      <c r="P454" s="32">
        <v>6.4000000000000003E-3</v>
      </c>
    </row>
    <row r="455" spans="1:16">
      <c r="A455" s="3" t="s">
        <v>765</v>
      </c>
      <c r="B455" s="5" t="s">
        <v>783</v>
      </c>
      <c r="C455" s="7" t="s">
        <v>1157</v>
      </c>
      <c r="D455" s="5" t="s">
        <v>1607</v>
      </c>
      <c r="E455" s="2" t="s">
        <v>1164</v>
      </c>
      <c r="F455" s="8" t="s">
        <v>1808</v>
      </c>
      <c r="G455" s="9">
        <v>5</v>
      </c>
      <c r="H455" s="19">
        <v>2</v>
      </c>
      <c r="I455" s="38"/>
      <c r="J455" s="21">
        <v>41963</v>
      </c>
      <c r="K455" s="24">
        <f t="shared" si="34"/>
        <v>0.11858331</v>
      </c>
      <c r="L455" s="18">
        <v>3.85E-2</v>
      </c>
      <c r="M455" s="24">
        <v>8.0083310000000005E-2</v>
      </c>
      <c r="N455" s="18">
        <v>5.0000000000000001E-3</v>
      </c>
      <c r="O455" s="24">
        <f t="shared" si="35"/>
        <v>7.4682893450000121E-2</v>
      </c>
      <c r="P455" s="32">
        <v>1.1000000000000001E-2</v>
      </c>
    </row>
    <row r="456" spans="1:16">
      <c r="A456" s="3" t="s">
        <v>241</v>
      </c>
      <c r="B456" s="5" t="s">
        <v>830</v>
      </c>
      <c r="C456" s="7" t="s">
        <v>1158</v>
      </c>
      <c r="D456" s="5" t="s">
        <v>1662</v>
      </c>
      <c r="E456" s="2" t="s">
        <v>1164</v>
      </c>
      <c r="F456" s="8" t="s">
        <v>1663</v>
      </c>
      <c r="G456" s="9">
        <v>5</v>
      </c>
      <c r="H456" s="19">
        <v>1.5</v>
      </c>
      <c r="I456" s="38"/>
      <c r="J456" s="21">
        <v>32273</v>
      </c>
      <c r="K456" s="24">
        <f t="shared" si="34"/>
        <v>-5.3509300000000003E-3</v>
      </c>
      <c r="L456" s="18">
        <v>1.9799999999999998E-2</v>
      </c>
      <c r="M456" s="24">
        <v>-2.5150929999999998E-2</v>
      </c>
      <c r="N456" s="18">
        <v>5.0000000000000001E-3</v>
      </c>
      <c r="O456" s="24">
        <f t="shared" si="35"/>
        <v>-3.0025175350000044E-2</v>
      </c>
      <c r="P456" s="32">
        <v>7.4000000000000003E-3</v>
      </c>
    </row>
    <row r="457" spans="1:16">
      <c r="A457" s="3" t="s">
        <v>2088</v>
      </c>
      <c r="B457" s="5" t="s">
        <v>2089</v>
      </c>
      <c r="C457" s="7" t="s">
        <v>1157</v>
      </c>
      <c r="D457" s="5" t="s">
        <v>1758</v>
      </c>
      <c r="E457" s="2" t="s">
        <v>1164</v>
      </c>
      <c r="F457" s="8" t="s">
        <v>2242</v>
      </c>
      <c r="G457" s="9">
        <v>6</v>
      </c>
      <c r="H457" s="19">
        <v>2.2999999999999998</v>
      </c>
      <c r="I457" s="38"/>
      <c r="J457" s="21">
        <v>44060</v>
      </c>
      <c r="K457" s="24" t="str">
        <f t="shared" si="34"/>
        <v>Création 2020</v>
      </c>
      <c r="L457" s="18">
        <v>2.4E-2</v>
      </c>
      <c r="M457" s="24" t="s">
        <v>2474</v>
      </c>
      <c r="N457" s="18">
        <v>5.0000000000000001E-3</v>
      </c>
      <c r="O457" s="24" t="str">
        <f t="shared" si="35"/>
        <v>Création 2020</v>
      </c>
      <c r="P457" s="32">
        <v>0.01</v>
      </c>
    </row>
    <row r="458" spans="1:16">
      <c r="A458" s="3" t="s">
        <v>237</v>
      </c>
      <c r="B458" s="5" t="s">
        <v>238</v>
      </c>
      <c r="C458" s="7" t="s">
        <v>1157</v>
      </c>
      <c r="D458" s="5" t="s">
        <v>1646</v>
      </c>
      <c r="E458" s="2" t="s">
        <v>1164</v>
      </c>
      <c r="F458" s="8" t="s">
        <v>1647</v>
      </c>
      <c r="G458" s="9">
        <v>6</v>
      </c>
      <c r="H458" s="19">
        <v>2.2999999999999998</v>
      </c>
      <c r="I458" s="38"/>
      <c r="J458" s="21">
        <v>29392</v>
      </c>
      <c r="K458" s="24">
        <f t="shared" si="34"/>
        <v>-4.8897160000000009E-2</v>
      </c>
      <c r="L458" s="18">
        <v>2.52E-2</v>
      </c>
      <c r="M458" s="24">
        <v>-7.4097160000000009E-2</v>
      </c>
      <c r="N458" s="18">
        <v>5.0000000000000001E-3</v>
      </c>
      <c r="O458" s="24">
        <f t="shared" si="35"/>
        <v>-7.8726674200000013E-2</v>
      </c>
      <c r="P458" s="32">
        <v>1.15E-2</v>
      </c>
    </row>
    <row r="459" spans="1:16">
      <c r="A459" s="3" t="s">
        <v>26</v>
      </c>
      <c r="B459" s="5" t="s">
        <v>1442</v>
      </c>
      <c r="C459" s="7" t="s">
        <v>1157</v>
      </c>
      <c r="D459" s="5" t="s">
        <v>1652</v>
      </c>
      <c r="E459" s="2" t="s">
        <v>1164</v>
      </c>
      <c r="F459" s="8" t="s">
        <v>1653</v>
      </c>
      <c r="G459" s="9">
        <v>5</v>
      </c>
      <c r="H459" s="19">
        <v>2</v>
      </c>
      <c r="I459" s="38" t="s">
        <v>2446</v>
      </c>
      <c r="J459" s="21">
        <v>32637</v>
      </c>
      <c r="K459" s="24">
        <f t="shared" si="34"/>
        <v>0.11660764</v>
      </c>
      <c r="L459" s="18">
        <v>1.84E-2</v>
      </c>
      <c r="M459" s="24">
        <v>9.8207639999999999E-2</v>
      </c>
      <c r="N459" s="18">
        <v>5.0000000000000001E-3</v>
      </c>
      <c r="O459" s="24">
        <f t="shared" si="35"/>
        <v>9.2716601800000076E-2</v>
      </c>
      <c r="P459" s="32">
        <v>9.2500000000000013E-3</v>
      </c>
    </row>
    <row r="460" spans="1:16">
      <c r="A460" s="3" t="s">
        <v>2282</v>
      </c>
      <c r="B460" s="5" t="s">
        <v>2385</v>
      </c>
      <c r="C460" s="7" t="s">
        <v>1158</v>
      </c>
      <c r="D460" s="5" t="s">
        <v>2253</v>
      </c>
      <c r="E460" s="2" t="s">
        <v>1164</v>
      </c>
      <c r="F460" s="8" t="s">
        <v>2254</v>
      </c>
      <c r="G460" s="9">
        <v>6</v>
      </c>
      <c r="H460" s="19">
        <v>2.2000000000000002</v>
      </c>
      <c r="I460" s="38"/>
      <c r="J460" s="21">
        <v>0</v>
      </c>
      <c r="K460" s="24" t="str">
        <f t="shared" si="34"/>
        <v>Création 2021</v>
      </c>
      <c r="L460" s="18">
        <v>2.6800000000000001E-2</v>
      </c>
      <c r="M460" s="24" t="s">
        <v>2475</v>
      </c>
      <c r="N460" s="18">
        <v>5.0000000000000001E-3</v>
      </c>
      <c r="O460" s="24" t="str">
        <f t="shared" si="35"/>
        <v>Création 2021</v>
      </c>
      <c r="P460" s="32">
        <v>0</v>
      </c>
    </row>
    <row r="461" spans="1:16">
      <c r="A461" s="3" t="s">
        <v>239</v>
      </c>
      <c r="B461" s="5" t="s">
        <v>240</v>
      </c>
      <c r="C461" s="7" t="s">
        <v>1157</v>
      </c>
      <c r="D461" s="5" t="s">
        <v>1646</v>
      </c>
      <c r="E461" s="2" t="s">
        <v>1164</v>
      </c>
      <c r="F461" s="8" t="s">
        <v>1647</v>
      </c>
      <c r="G461" s="9">
        <v>6</v>
      </c>
      <c r="H461" s="19">
        <v>2.3919999999999999</v>
      </c>
      <c r="I461" s="38" t="s">
        <v>2446</v>
      </c>
      <c r="J461" s="21">
        <v>30428</v>
      </c>
      <c r="K461" s="24">
        <f t="shared" si="34"/>
        <v>4.7729140000000003E-2</v>
      </c>
      <c r="L461" s="18">
        <v>2.29E-2</v>
      </c>
      <c r="M461" s="24">
        <v>2.482914E-2</v>
      </c>
      <c r="N461" s="18">
        <v>5.0000000000000001E-3</v>
      </c>
      <c r="O461" s="24">
        <f t="shared" si="35"/>
        <v>1.9704994300000056E-2</v>
      </c>
      <c r="P461" s="32">
        <v>1.1899999999999999E-2</v>
      </c>
    </row>
    <row r="462" spans="1:16">
      <c r="A462" s="3" t="s">
        <v>242</v>
      </c>
      <c r="B462" s="5" t="s">
        <v>1355</v>
      </c>
      <c r="C462" s="7" t="s">
        <v>1157</v>
      </c>
      <c r="D462" s="5" t="s">
        <v>1638</v>
      </c>
      <c r="E462" s="2" t="s">
        <v>1164</v>
      </c>
      <c r="F462" s="8" t="s">
        <v>1639</v>
      </c>
      <c r="G462" s="9">
        <v>6</v>
      </c>
      <c r="H462" s="19">
        <v>1.794</v>
      </c>
      <c r="I462" s="38"/>
      <c r="J462" s="21">
        <v>31412</v>
      </c>
      <c r="K462" s="24">
        <f t="shared" si="34"/>
        <v>6.3130649999999996E-2</v>
      </c>
      <c r="L462" s="18">
        <v>2.3399999999999997E-2</v>
      </c>
      <c r="M462" s="24">
        <v>3.9730649999999999E-2</v>
      </c>
      <c r="N462" s="18">
        <v>5.0000000000000001E-3</v>
      </c>
      <c r="O462" s="24">
        <f t="shared" si="35"/>
        <v>3.4531996750000182E-2</v>
      </c>
      <c r="P462" s="32">
        <v>0</v>
      </c>
    </row>
    <row r="463" spans="1:16">
      <c r="A463" s="3" t="s">
        <v>243</v>
      </c>
      <c r="B463" s="5" t="s">
        <v>244</v>
      </c>
      <c r="C463" s="7" t="s">
        <v>1157</v>
      </c>
      <c r="D463" s="5" t="s">
        <v>1638</v>
      </c>
      <c r="E463" s="2" t="s">
        <v>1164</v>
      </c>
      <c r="F463" s="8" t="s">
        <v>1639</v>
      </c>
      <c r="G463" s="9">
        <v>5</v>
      </c>
      <c r="H463" s="19">
        <v>1.794</v>
      </c>
      <c r="I463" s="38"/>
      <c r="J463" s="21">
        <v>40144</v>
      </c>
      <c r="K463" s="24">
        <f t="shared" si="34"/>
        <v>8.5992219999999994E-2</v>
      </c>
      <c r="L463" s="18">
        <v>2.6099999999999998E-2</v>
      </c>
      <c r="M463" s="24">
        <v>5.9892219999999996E-2</v>
      </c>
      <c r="N463" s="18">
        <v>5.0000000000000001E-3</v>
      </c>
      <c r="O463" s="24">
        <f t="shared" si="35"/>
        <v>5.4592758900000149E-2</v>
      </c>
      <c r="P463" s="32">
        <v>0</v>
      </c>
    </row>
    <row r="464" spans="1:16">
      <c r="A464" s="3" t="s">
        <v>245</v>
      </c>
      <c r="B464" s="5" t="s">
        <v>1342</v>
      </c>
      <c r="C464" s="7" t="s">
        <v>1157</v>
      </c>
      <c r="D464" s="5" t="s">
        <v>1628</v>
      </c>
      <c r="E464" s="2" t="s">
        <v>1164</v>
      </c>
      <c r="F464" s="8" t="s">
        <v>1629</v>
      </c>
      <c r="G464" s="9">
        <v>5</v>
      </c>
      <c r="H464" s="19">
        <v>1.88</v>
      </c>
      <c r="I464" s="38"/>
      <c r="J464" s="21">
        <v>36046</v>
      </c>
      <c r="K464" s="24">
        <f t="shared" si="34"/>
        <v>0.13955255999999999</v>
      </c>
      <c r="L464" s="18">
        <v>2.76E-2</v>
      </c>
      <c r="M464" s="24">
        <v>0.11195256000000001</v>
      </c>
      <c r="N464" s="18">
        <v>5.0000000000000001E-3</v>
      </c>
      <c r="O464" s="24">
        <f t="shared" si="35"/>
        <v>0.10639279720000006</v>
      </c>
      <c r="P464" s="32">
        <v>1.03E-2</v>
      </c>
    </row>
    <row r="465" spans="1:16" ht="26.4">
      <c r="A465" s="3" t="s">
        <v>897</v>
      </c>
      <c r="B465" s="5" t="s">
        <v>1000</v>
      </c>
      <c r="C465" s="7" t="s">
        <v>1158</v>
      </c>
      <c r="D465" s="5" t="s">
        <v>1754</v>
      </c>
      <c r="E465" s="2" t="s">
        <v>1164</v>
      </c>
      <c r="F465" s="8" t="s">
        <v>1755</v>
      </c>
      <c r="G465" s="9">
        <v>5</v>
      </c>
      <c r="H465" s="19">
        <v>2.35</v>
      </c>
      <c r="I465" s="38"/>
      <c r="J465" s="21">
        <v>43007</v>
      </c>
      <c r="K465" s="24">
        <f t="shared" si="34"/>
        <v>2.2382489999999998E-2</v>
      </c>
      <c r="L465" s="18">
        <v>2.6099999999999998E-2</v>
      </c>
      <c r="M465" s="24">
        <v>-3.7175099999999998E-3</v>
      </c>
      <c r="N465" s="18">
        <v>5.0000000000000001E-3</v>
      </c>
      <c r="O465" s="24">
        <f t="shared" si="35"/>
        <v>-8.6989224500000351E-3</v>
      </c>
      <c r="P465" s="32">
        <v>1.3500000000000002E-2</v>
      </c>
    </row>
    <row r="466" spans="1:16" ht="26.4">
      <c r="A466" s="3" t="s">
        <v>898</v>
      </c>
      <c r="B466" s="5" t="s">
        <v>1003</v>
      </c>
      <c r="C466" s="7" t="s">
        <v>1158</v>
      </c>
      <c r="D466" s="5" t="s">
        <v>1754</v>
      </c>
      <c r="E466" s="2" t="s">
        <v>1164</v>
      </c>
      <c r="F466" s="8" t="s">
        <v>1755</v>
      </c>
      <c r="G466" s="9">
        <v>5</v>
      </c>
      <c r="H466" s="19">
        <v>2.4500000000000002</v>
      </c>
      <c r="I466" s="38"/>
      <c r="J466" s="21">
        <v>43007</v>
      </c>
      <c r="K466" s="24">
        <f t="shared" si="34"/>
        <v>3.3349650000000002E-2</v>
      </c>
      <c r="L466" s="18">
        <v>2.7900000000000001E-2</v>
      </c>
      <c r="M466" s="24">
        <v>5.4496500000000003E-3</v>
      </c>
      <c r="N466" s="18">
        <v>5.0000000000000001E-3</v>
      </c>
      <c r="O466" s="24">
        <f t="shared" si="35"/>
        <v>4.2240175000007874E-4</v>
      </c>
      <c r="P466" s="32">
        <v>1.3999999999999999E-2</v>
      </c>
    </row>
    <row r="467" spans="1:16">
      <c r="A467" s="3" t="s">
        <v>246</v>
      </c>
      <c r="B467" s="5" t="s">
        <v>247</v>
      </c>
      <c r="C467" s="7" t="s">
        <v>2309</v>
      </c>
      <c r="D467" s="5" t="s">
        <v>1623</v>
      </c>
      <c r="E467" s="2" t="s">
        <v>1164</v>
      </c>
      <c r="F467" s="8" t="s">
        <v>1624</v>
      </c>
      <c r="G467" s="9">
        <v>5</v>
      </c>
      <c r="H467" s="19">
        <v>2.2000000000000002</v>
      </c>
      <c r="I467" s="38"/>
      <c r="J467" s="21">
        <v>39101</v>
      </c>
      <c r="K467" s="24">
        <f t="shared" si="34"/>
        <v>5.6626990000000002E-2</v>
      </c>
      <c r="L467" s="18">
        <v>3.1099999999999999E-2</v>
      </c>
      <c r="M467" s="24">
        <v>2.5526989999999999E-2</v>
      </c>
      <c r="N467" s="18">
        <v>5.0000000000000001E-3</v>
      </c>
      <c r="O467" s="24">
        <f t="shared" si="35"/>
        <v>2.0399355049999901E-2</v>
      </c>
      <c r="P467" s="32">
        <v>0</v>
      </c>
    </row>
    <row r="468" spans="1:16">
      <c r="A468" s="3" t="s">
        <v>229</v>
      </c>
      <c r="B468" s="5" t="s">
        <v>1484</v>
      </c>
      <c r="C468" s="7" t="s">
        <v>1158</v>
      </c>
      <c r="D468" s="5" t="s">
        <v>1745</v>
      </c>
      <c r="E468" s="2" t="s">
        <v>1164</v>
      </c>
      <c r="F468" s="8" t="s">
        <v>1746</v>
      </c>
      <c r="G468" s="9">
        <v>5</v>
      </c>
      <c r="H468" s="19">
        <v>1.7</v>
      </c>
      <c r="I468" s="38"/>
      <c r="J468" s="21">
        <v>39637</v>
      </c>
      <c r="K468" s="24">
        <f t="shared" si="34"/>
        <v>1.8441910000000002E-2</v>
      </c>
      <c r="L468" s="18">
        <v>1.9900000000000001E-2</v>
      </c>
      <c r="M468" s="24">
        <v>-1.45809E-3</v>
      </c>
      <c r="N468" s="18">
        <v>5.0000000000000001E-3</v>
      </c>
      <c r="O468" s="24">
        <f t="shared" si="35"/>
        <v>-6.4507995499999415E-3</v>
      </c>
      <c r="P468" s="32">
        <v>1.2E-2</v>
      </c>
    </row>
    <row r="469" spans="1:16">
      <c r="A469" s="3" t="s">
        <v>57</v>
      </c>
      <c r="B469" s="5" t="s">
        <v>1221</v>
      </c>
      <c r="C469" s="7" t="s">
        <v>1157</v>
      </c>
      <c r="D469" s="5" t="s">
        <v>1741</v>
      </c>
      <c r="E469" s="2" t="s">
        <v>1164</v>
      </c>
      <c r="F469" s="8" t="s">
        <v>1742</v>
      </c>
      <c r="G469" s="9">
        <v>4</v>
      </c>
      <c r="H469" s="19">
        <v>0.7</v>
      </c>
      <c r="I469" s="38"/>
      <c r="J469" s="21">
        <v>41228</v>
      </c>
      <c r="K469" s="24">
        <f t="shared" si="34"/>
        <v>5.6865490000000005E-2</v>
      </c>
      <c r="L469" s="18">
        <v>2.2200000000000001E-2</v>
      </c>
      <c r="M469" s="24">
        <v>3.466549E-2</v>
      </c>
      <c r="N469" s="18">
        <v>5.0000000000000001E-3</v>
      </c>
      <c r="O469" s="24">
        <f t="shared" si="35"/>
        <v>2.9492162549999978E-2</v>
      </c>
      <c r="P469" s="32">
        <v>6.3E-3</v>
      </c>
    </row>
    <row r="470" spans="1:16">
      <c r="A470" s="3" t="s">
        <v>248</v>
      </c>
      <c r="B470" s="5" t="s">
        <v>249</v>
      </c>
      <c r="C470" s="7" t="s">
        <v>1157</v>
      </c>
      <c r="D470" s="5" t="s">
        <v>1646</v>
      </c>
      <c r="E470" s="2" t="s">
        <v>1164</v>
      </c>
      <c r="F470" s="8" t="s">
        <v>1647</v>
      </c>
      <c r="G470" s="9">
        <v>5</v>
      </c>
      <c r="H470" s="19">
        <v>2.2000000000000002</v>
      </c>
      <c r="I470" s="38"/>
      <c r="J470" s="21">
        <v>38945</v>
      </c>
      <c r="K470" s="24">
        <f t="shared" si="34"/>
        <v>4.1959389999999999E-2</v>
      </c>
      <c r="L470" s="18">
        <v>3.3599999999999998E-2</v>
      </c>
      <c r="M470" s="24">
        <v>8.3593899999999995E-3</v>
      </c>
      <c r="N470" s="18">
        <v>5.0000000000000001E-3</v>
      </c>
      <c r="O470" s="24">
        <f t="shared" si="35"/>
        <v>3.3175930500000117E-3</v>
      </c>
      <c r="P470" s="32">
        <v>0.01</v>
      </c>
    </row>
    <row r="471" spans="1:16">
      <c r="A471" s="37" t="s">
        <v>1929</v>
      </c>
      <c r="I471" s="38"/>
      <c r="J471" s="21"/>
      <c r="O471" s="24"/>
      <c r="P471" s="32"/>
    </row>
    <row r="472" spans="1:16">
      <c r="A472" s="3" t="s">
        <v>250</v>
      </c>
      <c r="B472" s="5" t="s">
        <v>251</v>
      </c>
      <c r="C472" s="7" t="s">
        <v>1158</v>
      </c>
      <c r="D472" s="5" t="s">
        <v>1165</v>
      </c>
      <c r="E472" s="2" t="s">
        <v>1166</v>
      </c>
      <c r="F472" s="8" t="s">
        <v>1159</v>
      </c>
      <c r="G472" s="9">
        <v>5</v>
      </c>
      <c r="H472" s="19">
        <v>2</v>
      </c>
      <c r="I472" s="38"/>
      <c r="J472" s="21">
        <v>35289</v>
      </c>
      <c r="K472" s="24">
        <f>+IFERROR(L472+M472,M472)</f>
        <v>-1.4239109999999996E-2</v>
      </c>
      <c r="L472" s="18">
        <v>2.2000000000000002E-2</v>
      </c>
      <c r="M472" s="24">
        <v>-3.6239109999999998E-2</v>
      </c>
      <c r="N472" s="18">
        <v>5.0000000000000001E-3</v>
      </c>
      <c r="O472" s="24">
        <f>IFERROR((1+M472)*(1-N472)-1,M472)</f>
        <v>-4.1057914450000066E-2</v>
      </c>
      <c r="P472" s="32">
        <v>5.0000000000000001E-3</v>
      </c>
    </row>
    <row r="473" spans="1:16">
      <c r="A473" s="37" t="s">
        <v>2322</v>
      </c>
      <c r="I473" s="38"/>
      <c r="J473" s="21"/>
      <c r="O473" s="24"/>
      <c r="P473" s="32"/>
    </row>
    <row r="474" spans="1:16">
      <c r="A474" s="3" t="s">
        <v>1173</v>
      </c>
      <c r="B474" s="5" t="s">
        <v>2377</v>
      </c>
      <c r="C474" s="7" t="s">
        <v>1158</v>
      </c>
      <c r="D474" s="5" t="s">
        <v>1660</v>
      </c>
      <c r="E474" s="2" t="s">
        <v>1164</v>
      </c>
      <c r="F474" s="8" t="s">
        <v>1661</v>
      </c>
      <c r="G474" s="9">
        <v>5</v>
      </c>
      <c r="H474" s="19">
        <v>1.41</v>
      </c>
      <c r="I474" s="38"/>
      <c r="J474" s="21">
        <v>43755</v>
      </c>
      <c r="K474" s="24">
        <f>+IFERROR(L474+M474,M474)</f>
        <v>6.0031029999999999E-2</v>
      </c>
      <c r="L474" s="18">
        <v>1.8200000000000001E-2</v>
      </c>
      <c r="M474" s="24">
        <v>4.1831029999999998E-2</v>
      </c>
      <c r="N474" s="18">
        <v>5.0000000000000001E-3</v>
      </c>
      <c r="O474" s="24">
        <f>IFERROR((1+M474)*(1-N474)-1,M474)</f>
        <v>3.6621874850000014E-2</v>
      </c>
      <c r="P474" s="32">
        <v>6.7500000000000008E-3</v>
      </c>
    </row>
    <row r="475" spans="1:16">
      <c r="A475" s="37" t="s">
        <v>1930</v>
      </c>
      <c r="I475" s="38"/>
      <c r="J475" s="21"/>
      <c r="O475" s="24"/>
      <c r="P475" s="32"/>
    </row>
    <row r="476" spans="1:16">
      <c r="A476" s="3" t="s">
        <v>252</v>
      </c>
      <c r="B476" s="5" t="s">
        <v>1522</v>
      </c>
      <c r="C476" s="7" t="s">
        <v>1158</v>
      </c>
      <c r="D476" s="5" t="s">
        <v>1704</v>
      </c>
      <c r="E476" s="2" t="s">
        <v>1164</v>
      </c>
      <c r="F476" s="8" t="s">
        <v>1705</v>
      </c>
      <c r="G476" s="9">
        <v>4</v>
      </c>
      <c r="H476" s="19">
        <v>1.5</v>
      </c>
      <c r="I476" s="38" t="s">
        <v>2446</v>
      </c>
      <c r="J476" s="21">
        <v>40633</v>
      </c>
      <c r="K476" s="24">
        <f>+IFERROR(L476+M476,M476)</f>
        <v>0.22192477000000002</v>
      </c>
      <c r="L476" s="18">
        <v>1.7899999999999999E-2</v>
      </c>
      <c r="M476" s="24">
        <v>0.20402477000000002</v>
      </c>
      <c r="N476" s="18">
        <v>5.0000000000000001E-3</v>
      </c>
      <c r="O476" s="24">
        <f>IFERROR((1+M476)*(1-N476)-1,M476)</f>
        <v>0.19800464615000002</v>
      </c>
      <c r="P476" s="32">
        <v>7.4999999999999997E-3</v>
      </c>
    </row>
    <row r="477" spans="1:16">
      <c r="A477" s="3" t="s">
        <v>27</v>
      </c>
      <c r="B477" s="5" t="s">
        <v>1215</v>
      </c>
      <c r="C477" s="7" t="s">
        <v>1158</v>
      </c>
      <c r="D477" s="5" t="s">
        <v>1665</v>
      </c>
      <c r="E477" s="2" t="s">
        <v>1164</v>
      </c>
      <c r="F477" s="8" t="s">
        <v>1666</v>
      </c>
      <c r="G477" s="9">
        <v>5</v>
      </c>
      <c r="H477" s="19">
        <v>1.25</v>
      </c>
      <c r="I477" s="38"/>
      <c r="J477" s="21">
        <v>41547</v>
      </c>
      <c r="K477" s="24">
        <f>+IFERROR(L477+M477,M477)</f>
        <v>3.6686670000000005E-2</v>
      </c>
      <c r="L477" s="18">
        <v>1.5600000000000001E-2</v>
      </c>
      <c r="M477" s="24">
        <v>2.1086670000000002E-2</v>
      </c>
      <c r="N477" s="18">
        <v>5.0000000000000001E-3</v>
      </c>
      <c r="O477" s="24">
        <f>IFERROR((1+M477)*(1-N477)-1,M477)</f>
        <v>1.5981236650000064E-2</v>
      </c>
      <c r="P477" s="32">
        <v>5.0000000000000001E-3</v>
      </c>
    </row>
    <row r="478" spans="1:16">
      <c r="A478" s="37" t="s">
        <v>1862</v>
      </c>
      <c r="I478" s="38"/>
      <c r="J478" s="21"/>
      <c r="O478" s="24"/>
      <c r="P478" s="32"/>
    </row>
    <row r="479" spans="1:16">
      <c r="A479" s="3" t="s">
        <v>720</v>
      </c>
      <c r="B479" s="5" t="s">
        <v>733</v>
      </c>
      <c r="C479" s="7" t="s">
        <v>1157</v>
      </c>
      <c r="D479" s="5" t="s">
        <v>1892</v>
      </c>
      <c r="E479" s="2" t="s">
        <v>1164</v>
      </c>
      <c r="F479" s="8" t="s">
        <v>1893</v>
      </c>
      <c r="G479" s="9">
        <v>6</v>
      </c>
      <c r="H479" s="19">
        <v>2.5</v>
      </c>
      <c r="I479" s="38"/>
      <c r="J479" s="21">
        <v>39413</v>
      </c>
      <c r="K479" s="24">
        <f t="shared" ref="K479:K501" si="36">+IFERROR(L479+M479,M479)</f>
        <v>-9.5233530000000011E-2</v>
      </c>
      <c r="L479" s="18">
        <v>2.5000000000000001E-2</v>
      </c>
      <c r="M479" s="24">
        <v>-0.12023353000000001</v>
      </c>
      <c r="N479" s="18">
        <v>5.0000000000000001E-3</v>
      </c>
      <c r="O479" s="24">
        <f t="shared" ref="O479:O501" si="37">IFERROR((1+M479)*(1-N479)-1,M479)</f>
        <v>-0.12463236235000008</v>
      </c>
      <c r="P479" s="32">
        <v>9.0000000000000011E-3</v>
      </c>
    </row>
    <row r="480" spans="1:16">
      <c r="A480" s="3" t="s">
        <v>924</v>
      </c>
      <c r="B480" s="5" t="s">
        <v>948</v>
      </c>
      <c r="C480" s="7" t="s">
        <v>1157</v>
      </c>
      <c r="D480" s="5" t="s">
        <v>1165</v>
      </c>
      <c r="E480" s="2" t="s">
        <v>1164</v>
      </c>
      <c r="F480" s="8" t="s">
        <v>1159</v>
      </c>
      <c r="G480" s="9">
        <v>6</v>
      </c>
      <c r="H480" s="19">
        <v>1</v>
      </c>
      <c r="I480" s="38"/>
      <c r="J480" s="21">
        <v>40206</v>
      </c>
      <c r="K480" s="24">
        <f t="shared" si="36"/>
        <v>-5.0223459999999998E-2</v>
      </c>
      <c r="L480" s="18">
        <v>1.1699999999999999E-2</v>
      </c>
      <c r="M480" s="24">
        <v>-6.192346E-2</v>
      </c>
      <c r="N480" s="18">
        <v>5.0000000000000001E-3</v>
      </c>
      <c r="O480" s="24">
        <f t="shared" si="37"/>
        <v>-6.6613842700000037E-2</v>
      </c>
      <c r="P480" s="32">
        <v>4.0000000000000001E-3</v>
      </c>
    </row>
    <row r="481" spans="1:16">
      <c r="A481" s="3" t="s">
        <v>253</v>
      </c>
      <c r="B481" s="5" t="s">
        <v>1314</v>
      </c>
      <c r="C481" s="7" t="s">
        <v>1157</v>
      </c>
      <c r="D481" s="5" t="s">
        <v>1712</v>
      </c>
      <c r="E481" s="2" t="s">
        <v>1164</v>
      </c>
      <c r="F481" s="8" t="s">
        <v>1713</v>
      </c>
      <c r="G481" s="9">
        <v>6</v>
      </c>
      <c r="H481" s="19">
        <v>2</v>
      </c>
      <c r="I481" s="38"/>
      <c r="J481" s="21">
        <v>34899</v>
      </c>
      <c r="K481" s="24">
        <f t="shared" si="36"/>
        <v>9.4143899999999999E-3</v>
      </c>
      <c r="L481" s="18">
        <v>1.77E-2</v>
      </c>
      <c r="M481" s="24">
        <v>-8.2856100000000005E-3</v>
      </c>
      <c r="N481" s="18">
        <v>5.0000000000000001E-3</v>
      </c>
      <c r="O481" s="24">
        <f t="shared" si="37"/>
        <v>-1.32441819500001E-2</v>
      </c>
      <c r="P481" s="32">
        <v>6.9599999999999992E-3</v>
      </c>
    </row>
    <row r="482" spans="1:16">
      <c r="A482" s="3" t="s">
        <v>254</v>
      </c>
      <c r="B482" s="5" t="s">
        <v>1350</v>
      </c>
      <c r="C482" s="7" t="s">
        <v>1158</v>
      </c>
      <c r="D482" s="5" t="s">
        <v>1712</v>
      </c>
      <c r="E482" s="2" t="s">
        <v>1164</v>
      </c>
      <c r="F482" s="8" t="s">
        <v>1713</v>
      </c>
      <c r="G482" s="9">
        <v>6</v>
      </c>
      <c r="H482" s="19">
        <v>1.196</v>
      </c>
      <c r="I482" s="38"/>
      <c r="J482" s="21">
        <v>33942</v>
      </c>
      <c r="K482" s="24">
        <f t="shared" si="36"/>
        <v>-4.1913489999999998E-2</v>
      </c>
      <c r="L482" s="18">
        <v>9.300000000000001E-3</v>
      </c>
      <c r="M482" s="24">
        <v>-5.121349E-2</v>
      </c>
      <c r="N482" s="18">
        <v>5.0000000000000001E-3</v>
      </c>
      <c r="O482" s="24">
        <f t="shared" si="37"/>
        <v>-5.5957422550000024E-2</v>
      </c>
      <c r="P482" s="32">
        <v>3.3E-3</v>
      </c>
    </row>
    <row r="483" spans="1:16">
      <c r="A483" s="3" t="s">
        <v>506</v>
      </c>
      <c r="B483" s="5" t="s">
        <v>507</v>
      </c>
      <c r="C483" s="7" t="s">
        <v>1157</v>
      </c>
      <c r="D483" s="5" t="s">
        <v>1706</v>
      </c>
      <c r="E483" s="2" t="s">
        <v>1164</v>
      </c>
      <c r="F483" s="8" t="s">
        <v>1707</v>
      </c>
      <c r="G483" s="9">
        <v>6</v>
      </c>
      <c r="H483" s="19">
        <v>2</v>
      </c>
      <c r="I483" s="38"/>
      <c r="J483" s="21">
        <v>34416</v>
      </c>
      <c r="K483" s="24">
        <f t="shared" si="36"/>
        <v>-3.4344189999999997E-2</v>
      </c>
      <c r="L483" s="18">
        <v>2.1899999999999999E-2</v>
      </c>
      <c r="M483" s="24">
        <v>-5.6244189999999999E-2</v>
      </c>
      <c r="N483" s="18">
        <v>5.0000000000000001E-3</v>
      </c>
      <c r="O483" s="24">
        <f t="shared" si="37"/>
        <v>-6.0962969049999982E-2</v>
      </c>
      <c r="P483" s="32">
        <v>0</v>
      </c>
    </row>
    <row r="484" spans="1:16">
      <c r="A484" s="3" t="s">
        <v>255</v>
      </c>
      <c r="B484" s="5" t="s">
        <v>1991</v>
      </c>
      <c r="C484" s="7" t="s">
        <v>1157</v>
      </c>
      <c r="D484" s="5" t="s">
        <v>1692</v>
      </c>
      <c r="E484" s="2" t="s">
        <v>1164</v>
      </c>
      <c r="F484" s="8" t="s">
        <v>1693</v>
      </c>
      <c r="G484" s="9">
        <v>6</v>
      </c>
      <c r="H484" s="19">
        <v>2.39</v>
      </c>
      <c r="I484" s="38" t="s">
        <v>2446</v>
      </c>
      <c r="J484" s="21">
        <v>37533</v>
      </c>
      <c r="K484" s="24">
        <f t="shared" si="36"/>
        <v>-0.11480015999999998</v>
      </c>
      <c r="L484" s="18">
        <v>2.4900000000000002E-2</v>
      </c>
      <c r="M484" s="24">
        <v>-0.13970015999999999</v>
      </c>
      <c r="N484" s="18">
        <v>5.0000000000000001E-3</v>
      </c>
      <c r="O484" s="24">
        <f t="shared" si="37"/>
        <v>-0.14400165919999997</v>
      </c>
      <c r="P484" s="32">
        <v>1.2E-2</v>
      </c>
    </row>
    <row r="485" spans="1:16">
      <c r="A485" s="3" t="s">
        <v>256</v>
      </c>
      <c r="B485" s="5" t="s">
        <v>1429</v>
      </c>
      <c r="C485" s="7" t="s">
        <v>1157</v>
      </c>
      <c r="D485" s="5" t="s">
        <v>1832</v>
      </c>
      <c r="E485" s="2" t="s">
        <v>1164</v>
      </c>
      <c r="F485" s="8" t="s">
        <v>2258</v>
      </c>
      <c r="G485" s="9">
        <v>6</v>
      </c>
      <c r="H485" s="19">
        <v>2</v>
      </c>
      <c r="I485" s="38" t="s">
        <v>2446</v>
      </c>
      <c r="J485" s="21">
        <v>38429</v>
      </c>
      <c r="K485" s="24">
        <f t="shared" si="36"/>
        <v>-5.1871479999999998E-2</v>
      </c>
      <c r="L485" s="18">
        <v>2.52E-2</v>
      </c>
      <c r="M485" s="24">
        <v>-7.7071479999999998E-2</v>
      </c>
      <c r="N485" s="18">
        <v>5.0000000000000001E-3</v>
      </c>
      <c r="O485" s="24">
        <f t="shared" si="37"/>
        <v>-8.1686122599999966E-2</v>
      </c>
      <c r="P485" s="32">
        <v>0.01</v>
      </c>
    </row>
    <row r="486" spans="1:16">
      <c r="A486" s="3" t="s">
        <v>257</v>
      </c>
      <c r="B486" s="5" t="s">
        <v>1300</v>
      </c>
      <c r="C486" s="7" t="s">
        <v>1157</v>
      </c>
      <c r="D486" s="5" t="s">
        <v>1682</v>
      </c>
      <c r="E486" s="2" t="s">
        <v>1164</v>
      </c>
      <c r="F486" s="8" t="s">
        <v>1683</v>
      </c>
      <c r="G486" s="9">
        <v>6</v>
      </c>
      <c r="H486" s="19">
        <v>2.0499999999999998</v>
      </c>
      <c r="I486" s="38" t="s">
        <v>2449</v>
      </c>
      <c r="J486" s="21">
        <v>36133</v>
      </c>
      <c r="K486" s="24">
        <f t="shared" si="36"/>
        <v>-7.7608150000000015E-2</v>
      </c>
      <c r="L486" s="18">
        <v>2.2599999999999999E-2</v>
      </c>
      <c r="M486" s="24">
        <v>-0.10020815000000001</v>
      </c>
      <c r="N486" s="18">
        <v>5.0000000000000001E-3</v>
      </c>
      <c r="O486" s="24">
        <f t="shared" si="37"/>
        <v>-0.10470710925000004</v>
      </c>
      <c r="P486" s="32">
        <v>9.7999999999999997E-3</v>
      </c>
    </row>
    <row r="487" spans="1:16">
      <c r="A487" s="3" t="s">
        <v>645</v>
      </c>
      <c r="B487" s="5" t="s">
        <v>653</v>
      </c>
      <c r="C487" s="7" t="s">
        <v>1157</v>
      </c>
      <c r="D487" s="5" t="s">
        <v>1822</v>
      </c>
      <c r="E487" s="2" t="s">
        <v>1164</v>
      </c>
      <c r="F487" s="8" t="s">
        <v>1823</v>
      </c>
      <c r="G487" s="9">
        <v>6</v>
      </c>
      <c r="H487" s="19">
        <v>2.4</v>
      </c>
      <c r="I487" s="38" t="s">
        <v>2447</v>
      </c>
      <c r="J487" s="21">
        <v>40935</v>
      </c>
      <c r="K487" s="24">
        <f t="shared" si="36"/>
        <v>-1.3240300000000038E-3</v>
      </c>
      <c r="L487" s="18">
        <v>3.3799999999999997E-2</v>
      </c>
      <c r="M487" s="24">
        <v>-3.5124030000000001E-2</v>
      </c>
      <c r="N487" s="18">
        <v>5.0000000000000001E-3</v>
      </c>
      <c r="O487" s="24">
        <f t="shared" si="37"/>
        <v>-3.9948409849999922E-2</v>
      </c>
      <c r="P487" s="32">
        <v>1.2E-2</v>
      </c>
    </row>
    <row r="488" spans="1:16">
      <c r="A488" s="3" t="s">
        <v>258</v>
      </c>
      <c r="B488" s="5" t="s">
        <v>259</v>
      </c>
      <c r="C488" s="7" t="s">
        <v>1157</v>
      </c>
      <c r="D488" s="5" t="s">
        <v>1680</v>
      </c>
      <c r="E488" s="2" t="s">
        <v>1164</v>
      </c>
      <c r="F488" s="8" t="s">
        <v>1681</v>
      </c>
      <c r="G488" s="9">
        <v>6</v>
      </c>
      <c r="H488" s="19">
        <v>2</v>
      </c>
      <c r="I488" s="38"/>
      <c r="J488" s="21">
        <v>40284</v>
      </c>
      <c r="K488" s="24">
        <f t="shared" si="36"/>
        <v>4.5993810000000003E-2</v>
      </c>
      <c r="L488" s="18">
        <v>3.4000000000000002E-2</v>
      </c>
      <c r="M488" s="24">
        <v>1.1993810000000001E-2</v>
      </c>
      <c r="N488" s="18">
        <v>5.0000000000000001E-3</v>
      </c>
      <c r="O488" s="24">
        <f t="shared" si="37"/>
        <v>6.9338409500001585E-3</v>
      </c>
      <c r="P488" s="32">
        <v>1.1000000000000001E-2</v>
      </c>
    </row>
    <row r="489" spans="1:16">
      <c r="A489" s="3" t="s">
        <v>260</v>
      </c>
      <c r="B489" s="5" t="s">
        <v>2372</v>
      </c>
      <c r="C489" s="7" t="s">
        <v>1157</v>
      </c>
      <c r="D489" s="5" t="s">
        <v>1774</v>
      </c>
      <c r="E489" s="2" t="s">
        <v>1164</v>
      </c>
      <c r="F489" s="8" t="s">
        <v>1775</v>
      </c>
      <c r="G489" s="9">
        <v>6</v>
      </c>
      <c r="H489" s="19">
        <v>2.3919999999999999</v>
      </c>
      <c r="I489" s="38"/>
      <c r="J489" s="21">
        <v>38911</v>
      </c>
      <c r="K489" s="24">
        <f t="shared" si="36"/>
        <v>-5.6793299999999991E-2</v>
      </c>
      <c r="L489" s="18">
        <v>3.1200000000000002E-2</v>
      </c>
      <c r="M489" s="24">
        <v>-8.7993299999999997E-2</v>
      </c>
      <c r="N489" s="18">
        <v>5.0000000000000001E-3</v>
      </c>
      <c r="O489" s="24">
        <f t="shared" si="37"/>
        <v>-9.2553333499999946E-2</v>
      </c>
      <c r="P489" s="32">
        <v>1.1000000000000001E-2</v>
      </c>
    </row>
    <row r="490" spans="1:16">
      <c r="A490" s="3" t="s">
        <v>261</v>
      </c>
      <c r="B490" s="5" t="s">
        <v>1305</v>
      </c>
      <c r="C490" s="7" t="s">
        <v>1157</v>
      </c>
      <c r="D490" s="5" t="s">
        <v>1669</v>
      </c>
      <c r="E490" s="2" t="s">
        <v>1164</v>
      </c>
      <c r="F490" s="8" t="s">
        <v>1670</v>
      </c>
      <c r="G490" s="9">
        <v>6</v>
      </c>
      <c r="H490" s="19">
        <v>1.6</v>
      </c>
      <c r="I490" s="38"/>
      <c r="J490" s="21">
        <v>38208</v>
      </c>
      <c r="K490" s="24">
        <f t="shared" si="36"/>
        <v>-5.8666350000000006E-2</v>
      </c>
      <c r="L490" s="18">
        <v>1.54E-2</v>
      </c>
      <c r="M490" s="24">
        <v>-7.4066350000000003E-2</v>
      </c>
      <c r="N490" s="18">
        <v>5.0000000000000001E-3</v>
      </c>
      <c r="O490" s="24">
        <f t="shared" si="37"/>
        <v>-7.8696018250000055E-2</v>
      </c>
      <c r="P490" s="32">
        <v>6.0000000000000001E-3</v>
      </c>
    </row>
    <row r="491" spans="1:16">
      <c r="A491" s="3" t="s">
        <v>970</v>
      </c>
      <c r="B491" s="5" t="s">
        <v>976</v>
      </c>
      <c r="C491" s="7" t="s">
        <v>1157</v>
      </c>
      <c r="D491" s="5" t="s">
        <v>1796</v>
      </c>
      <c r="E491" s="2" t="s">
        <v>1164</v>
      </c>
      <c r="F491" s="8" t="s">
        <v>1797</v>
      </c>
      <c r="G491" s="9">
        <v>6</v>
      </c>
      <c r="H491" s="19">
        <v>2.35</v>
      </c>
      <c r="I491" s="38"/>
      <c r="J491" s="21">
        <v>41851</v>
      </c>
      <c r="K491" s="24">
        <f t="shared" si="36"/>
        <v>3.5899300000000002E-2</v>
      </c>
      <c r="L491" s="18">
        <v>2.35E-2</v>
      </c>
      <c r="M491" s="24">
        <v>1.23993E-2</v>
      </c>
      <c r="N491" s="18">
        <v>5.0000000000000001E-3</v>
      </c>
      <c r="O491" s="24">
        <f t="shared" si="37"/>
        <v>7.3373034999999476E-3</v>
      </c>
      <c r="P491" s="32">
        <v>9.3999999999999986E-3</v>
      </c>
    </row>
    <row r="492" spans="1:16">
      <c r="A492" s="3" t="s">
        <v>909</v>
      </c>
      <c r="B492" s="5" t="s">
        <v>911</v>
      </c>
      <c r="C492" s="7" t="s">
        <v>1157</v>
      </c>
      <c r="D492" s="5" t="s">
        <v>1658</v>
      </c>
      <c r="E492" s="2" t="s">
        <v>1164</v>
      </c>
      <c r="F492" s="8" t="s">
        <v>1659</v>
      </c>
      <c r="G492" s="9">
        <v>6</v>
      </c>
      <c r="H492" s="19">
        <v>1.85</v>
      </c>
      <c r="I492" s="38"/>
      <c r="J492" s="21">
        <v>37715</v>
      </c>
      <c r="K492" s="24">
        <f t="shared" si="36"/>
        <v>2.9516880000000002E-2</v>
      </c>
      <c r="L492" s="18">
        <v>2.18E-2</v>
      </c>
      <c r="M492" s="24">
        <v>7.7168800000000006E-3</v>
      </c>
      <c r="N492" s="18">
        <v>5.0000000000000001E-3</v>
      </c>
      <c r="O492" s="24">
        <f t="shared" si="37"/>
        <v>2.6782955999999913E-3</v>
      </c>
      <c r="P492" s="32">
        <v>8.5000000000000006E-3</v>
      </c>
    </row>
    <row r="493" spans="1:16">
      <c r="A493" s="3" t="s">
        <v>264</v>
      </c>
      <c r="B493" s="5" t="s">
        <v>265</v>
      </c>
      <c r="C493" s="7" t="s">
        <v>1157</v>
      </c>
      <c r="D493" s="5" t="s">
        <v>1785</v>
      </c>
      <c r="E493" s="2" t="s">
        <v>1164</v>
      </c>
      <c r="F493" s="8" t="s">
        <v>1786</v>
      </c>
      <c r="G493" s="9">
        <v>6</v>
      </c>
      <c r="H493" s="19">
        <v>2.2000000000000002</v>
      </c>
      <c r="I493" s="38" t="s">
        <v>2446</v>
      </c>
      <c r="J493" s="21">
        <v>39717</v>
      </c>
      <c r="K493" s="24">
        <f t="shared" si="36"/>
        <v>1.2504800000000017E-3</v>
      </c>
      <c r="L493" s="18">
        <v>2.2700000000000001E-2</v>
      </c>
      <c r="M493" s="24">
        <v>-2.144952E-2</v>
      </c>
      <c r="N493" s="18">
        <v>5.0000000000000001E-3</v>
      </c>
      <c r="O493" s="24">
        <f t="shared" si="37"/>
        <v>-2.6342272399999977E-2</v>
      </c>
      <c r="P493" s="32">
        <v>1.1000000000000001E-2</v>
      </c>
    </row>
    <row r="494" spans="1:16">
      <c r="A494" s="3" t="s">
        <v>266</v>
      </c>
      <c r="B494" s="5" t="s">
        <v>267</v>
      </c>
      <c r="C494" s="7" t="s">
        <v>1157</v>
      </c>
      <c r="D494" s="5" t="s">
        <v>1781</v>
      </c>
      <c r="E494" s="2" t="s">
        <v>1164</v>
      </c>
      <c r="F494" s="8" t="s">
        <v>1782</v>
      </c>
      <c r="G494" s="9">
        <v>6</v>
      </c>
      <c r="H494" s="19">
        <v>1.5</v>
      </c>
      <c r="I494" s="38" t="s">
        <v>2447</v>
      </c>
      <c r="J494" s="21">
        <v>38800</v>
      </c>
      <c r="K494" s="24">
        <f t="shared" si="36"/>
        <v>8.0305589999999996E-2</v>
      </c>
      <c r="L494" s="18">
        <v>1.4999999999999999E-2</v>
      </c>
      <c r="M494" s="24">
        <v>6.5305589999999997E-2</v>
      </c>
      <c r="N494" s="18">
        <v>5.0000000000000001E-3</v>
      </c>
      <c r="O494" s="24">
        <f t="shared" si="37"/>
        <v>5.997906204999981E-2</v>
      </c>
      <c r="P494" s="32">
        <v>6.9999999999999993E-3</v>
      </c>
    </row>
    <row r="495" spans="1:16">
      <c r="A495" s="3" t="s">
        <v>268</v>
      </c>
      <c r="B495" s="5" t="s">
        <v>269</v>
      </c>
      <c r="C495" s="7" t="s">
        <v>1157</v>
      </c>
      <c r="D495" s="5" t="s">
        <v>1638</v>
      </c>
      <c r="E495" s="2" t="s">
        <v>1164</v>
      </c>
      <c r="F495" s="8" t="s">
        <v>1639</v>
      </c>
      <c r="G495" s="9">
        <v>6</v>
      </c>
      <c r="H495" s="19">
        <v>2.1528</v>
      </c>
      <c r="I495" s="38"/>
      <c r="J495" s="21">
        <v>33865</v>
      </c>
      <c r="K495" s="24">
        <f t="shared" si="36"/>
        <v>7.0457399999999965E-3</v>
      </c>
      <c r="L495" s="18">
        <v>2.1499999999999998E-2</v>
      </c>
      <c r="M495" s="24">
        <v>-1.4454260000000002E-2</v>
      </c>
      <c r="N495" s="18">
        <v>5.0000000000000001E-3</v>
      </c>
      <c r="O495" s="24">
        <f t="shared" si="37"/>
        <v>-1.9381988700000075E-2</v>
      </c>
      <c r="P495" s="32">
        <v>0</v>
      </c>
    </row>
    <row r="496" spans="1:16">
      <c r="A496" s="3" t="s">
        <v>1067</v>
      </c>
      <c r="B496" s="5" t="s">
        <v>1079</v>
      </c>
      <c r="C496" s="7" t="s">
        <v>1157</v>
      </c>
      <c r="D496" s="5" t="s">
        <v>1768</v>
      </c>
      <c r="E496" s="2" t="s">
        <v>1164</v>
      </c>
      <c r="F496" s="8" t="s">
        <v>1769</v>
      </c>
      <c r="G496" s="9">
        <v>6</v>
      </c>
      <c r="H496" s="19">
        <v>2.3919999999999999</v>
      </c>
      <c r="I496" s="38"/>
      <c r="J496" s="21">
        <v>35809</v>
      </c>
      <c r="K496" s="24">
        <f t="shared" si="36"/>
        <v>-1.0565399999999982E-3</v>
      </c>
      <c r="L496" s="18">
        <v>2.3900000000000001E-2</v>
      </c>
      <c r="M496" s="24">
        <v>-2.4956539999999999E-2</v>
      </c>
      <c r="N496" s="18">
        <v>5.0000000000000001E-3</v>
      </c>
      <c r="O496" s="24">
        <f t="shared" si="37"/>
        <v>-2.9831757299999984E-2</v>
      </c>
      <c r="P496" s="32">
        <v>0.01</v>
      </c>
    </row>
    <row r="497" spans="1:16">
      <c r="A497" s="3" t="s">
        <v>2344</v>
      </c>
      <c r="B497" s="5" t="s">
        <v>2345</v>
      </c>
      <c r="C497" s="7" t="s">
        <v>1157</v>
      </c>
      <c r="D497" s="5" t="s">
        <v>1621</v>
      </c>
      <c r="E497" s="2" t="s">
        <v>1164</v>
      </c>
      <c r="F497" s="8" t="s">
        <v>1622</v>
      </c>
      <c r="G497" s="9">
        <v>6</v>
      </c>
      <c r="H497" s="19">
        <v>2</v>
      </c>
      <c r="I497" s="38" t="s">
        <v>2449</v>
      </c>
      <c r="J497" s="21" t="e">
        <v>#N/A</v>
      </c>
      <c r="K497" s="24">
        <f t="shared" si="36"/>
        <v>2.2000000000000002E-2</v>
      </c>
      <c r="L497" s="18">
        <v>2.2000000000000002E-2</v>
      </c>
      <c r="M497" s="24">
        <v>0</v>
      </c>
      <c r="N497" s="18">
        <v>5.0000000000000001E-3</v>
      </c>
      <c r="O497" s="24">
        <f t="shared" si="37"/>
        <v>-5.0000000000000044E-3</v>
      </c>
      <c r="P497" s="32" t="e">
        <v>#N/A</v>
      </c>
    </row>
    <row r="498" spans="1:16">
      <c r="A498" s="3" t="s">
        <v>270</v>
      </c>
      <c r="B498" s="5" t="s">
        <v>2222</v>
      </c>
      <c r="C498" s="7" t="s">
        <v>1157</v>
      </c>
      <c r="D498" s="5" t="s">
        <v>1619</v>
      </c>
      <c r="E498" s="2" t="s">
        <v>1164</v>
      </c>
      <c r="F498" s="8" t="s">
        <v>1620</v>
      </c>
      <c r="G498" s="9">
        <v>6</v>
      </c>
      <c r="H498" s="19">
        <v>2.2999999999999998</v>
      </c>
      <c r="I498" s="38" t="s">
        <v>2446</v>
      </c>
      <c r="J498" s="21">
        <v>39127</v>
      </c>
      <c r="K498" s="24">
        <f t="shared" si="36"/>
        <v>-4.0893080000000012E-2</v>
      </c>
      <c r="L498" s="18">
        <v>2.3099999999999999E-2</v>
      </c>
      <c r="M498" s="24">
        <v>-6.3993080000000008E-2</v>
      </c>
      <c r="N498" s="18">
        <v>5.0000000000000001E-3</v>
      </c>
      <c r="O498" s="24">
        <f t="shared" si="37"/>
        <v>-6.8673114600000029E-2</v>
      </c>
      <c r="P498" s="32">
        <v>9.0000000000000011E-3</v>
      </c>
    </row>
    <row r="499" spans="1:16">
      <c r="A499" s="3" t="s">
        <v>289</v>
      </c>
      <c r="B499" s="5" t="s">
        <v>2145</v>
      </c>
      <c r="C499" s="7" t="s">
        <v>1157</v>
      </c>
      <c r="D499" s="5" t="s">
        <v>1737</v>
      </c>
      <c r="E499" s="2" t="s">
        <v>1164</v>
      </c>
      <c r="F499" s="8" t="s">
        <v>1738</v>
      </c>
      <c r="G499" s="9">
        <v>6</v>
      </c>
      <c r="H499" s="19">
        <v>1.99</v>
      </c>
      <c r="I499" s="38" t="s">
        <v>2446</v>
      </c>
      <c r="J499" s="21">
        <v>37735</v>
      </c>
      <c r="K499" s="24">
        <f t="shared" si="36"/>
        <v>3.5548280000000002E-2</v>
      </c>
      <c r="L499" s="18">
        <v>2.0799999999999999E-2</v>
      </c>
      <c r="M499" s="24">
        <v>1.4748280000000001E-2</v>
      </c>
      <c r="N499" s="18">
        <v>5.0000000000000001E-3</v>
      </c>
      <c r="O499" s="24">
        <f t="shared" si="37"/>
        <v>9.6745386000001155E-3</v>
      </c>
      <c r="P499" s="32">
        <v>1.0800000000000001E-2</v>
      </c>
    </row>
    <row r="500" spans="1:16">
      <c r="A500" s="3" t="s">
        <v>290</v>
      </c>
      <c r="B500" s="5" t="s">
        <v>291</v>
      </c>
      <c r="C500" s="7" t="s">
        <v>1157</v>
      </c>
      <c r="D500" s="5" t="s">
        <v>1702</v>
      </c>
      <c r="E500" s="2" t="s">
        <v>1164</v>
      </c>
      <c r="F500" s="8" t="s">
        <v>1703</v>
      </c>
      <c r="G500" s="9">
        <v>6</v>
      </c>
      <c r="H500" s="19">
        <v>2</v>
      </c>
      <c r="I500" s="38"/>
      <c r="J500" s="21">
        <v>30965</v>
      </c>
      <c r="K500" s="24">
        <f t="shared" si="36"/>
        <v>-4.3709000000000005E-2</v>
      </c>
      <c r="L500" s="18">
        <v>2.7799999999999998E-2</v>
      </c>
      <c r="M500" s="24">
        <v>-7.1509000000000003E-2</v>
      </c>
      <c r="N500" s="18">
        <v>5.0000000000000001E-3</v>
      </c>
      <c r="O500" s="24">
        <f t="shared" si="37"/>
        <v>-7.615145500000009E-2</v>
      </c>
      <c r="P500" s="32">
        <v>0.01</v>
      </c>
    </row>
    <row r="501" spans="1:16">
      <c r="A501" s="3" t="s">
        <v>41</v>
      </c>
      <c r="B501" s="5" t="s">
        <v>2435</v>
      </c>
      <c r="C501" s="7" t="s">
        <v>1157</v>
      </c>
      <c r="D501" s="5" t="s">
        <v>1727</v>
      </c>
      <c r="E501" s="2" t="s">
        <v>1164</v>
      </c>
      <c r="F501" s="8" t="s">
        <v>1728</v>
      </c>
      <c r="G501" s="9">
        <v>6</v>
      </c>
      <c r="H501" s="19">
        <v>2.0499999999999998</v>
      </c>
      <c r="I501" s="38" t="s">
        <v>2446</v>
      </c>
      <c r="J501" s="21">
        <v>39234</v>
      </c>
      <c r="K501" s="24">
        <f t="shared" si="36"/>
        <v>3.5802929999999997E-2</v>
      </c>
      <c r="L501" s="18">
        <v>2.7699999999999999E-2</v>
      </c>
      <c r="M501" s="24">
        <v>8.1029300000000012E-3</v>
      </c>
      <c r="N501" s="18">
        <v>5.0000000000000001E-3</v>
      </c>
      <c r="O501" s="24">
        <f t="shared" si="37"/>
        <v>3.0624153499998474E-3</v>
      </c>
      <c r="P501" s="32">
        <v>0</v>
      </c>
    </row>
    <row r="502" spans="1:16">
      <c r="A502" s="37" t="s">
        <v>1931</v>
      </c>
      <c r="I502" s="38"/>
      <c r="J502" s="21"/>
      <c r="O502" s="24"/>
      <c r="P502" s="32"/>
    </row>
    <row r="503" spans="1:16">
      <c r="A503" s="3" t="s">
        <v>272</v>
      </c>
      <c r="B503" s="5" t="s">
        <v>273</v>
      </c>
      <c r="C503" s="7" t="s">
        <v>1157</v>
      </c>
      <c r="D503" s="5" t="s">
        <v>1646</v>
      </c>
      <c r="E503" s="2" t="s">
        <v>1164</v>
      </c>
      <c r="F503" s="8" t="s">
        <v>1647</v>
      </c>
      <c r="G503" s="9">
        <v>6</v>
      </c>
      <c r="H503" s="19">
        <v>2.4</v>
      </c>
      <c r="I503" s="38"/>
      <c r="J503" s="21">
        <v>39493</v>
      </c>
      <c r="K503" s="24">
        <f t="shared" ref="K503:K539" si="38">+IFERROR(L503+M503,M503)</f>
        <v>0.12657183999999999</v>
      </c>
      <c r="L503" s="18">
        <v>6.2100000000000002E-2</v>
      </c>
      <c r="M503" s="24">
        <v>6.4471840000000002E-2</v>
      </c>
      <c r="N503" s="18">
        <v>5.0000000000000001E-3</v>
      </c>
      <c r="O503" s="24">
        <f t="shared" ref="O503:O539" si="39">IFERROR((1+M503)*(1-N503)-1,M503)</f>
        <v>5.9149480799999932E-2</v>
      </c>
      <c r="P503" s="32">
        <v>1.3000000000000001E-2</v>
      </c>
    </row>
    <row r="504" spans="1:16">
      <c r="A504" s="3" t="s">
        <v>28</v>
      </c>
      <c r="B504" s="5" t="s">
        <v>1476</v>
      </c>
      <c r="C504" s="7" t="s">
        <v>1157</v>
      </c>
      <c r="D504" s="5" t="s">
        <v>1720</v>
      </c>
      <c r="E504" s="2" t="s">
        <v>1164</v>
      </c>
      <c r="F504" s="8" t="s">
        <v>1721</v>
      </c>
      <c r="G504" s="9">
        <v>6</v>
      </c>
      <c r="H504" s="19">
        <v>2.35</v>
      </c>
      <c r="I504" s="38"/>
      <c r="J504" s="21">
        <v>39401</v>
      </c>
      <c r="K504" s="24">
        <f t="shared" si="38"/>
        <v>4.1263209999999995E-2</v>
      </c>
      <c r="L504" s="18">
        <v>2.3599999999999999E-2</v>
      </c>
      <c r="M504" s="24">
        <v>1.7663209999999999E-2</v>
      </c>
      <c r="N504" s="18">
        <v>5.0000000000000001E-3</v>
      </c>
      <c r="O504" s="24">
        <f t="shared" si="39"/>
        <v>1.257489395000011E-2</v>
      </c>
      <c r="P504" s="32">
        <v>1.1699999999999999E-2</v>
      </c>
    </row>
    <row r="505" spans="1:16">
      <c r="A505" s="3" t="s">
        <v>721</v>
      </c>
      <c r="B505" s="5" t="s">
        <v>1222</v>
      </c>
      <c r="C505" s="7" t="s">
        <v>1157</v>
      </c>
      <c r="D505" s="5" t="s">
        <v>1720</v>
      </c>
      <c r="E505" s="2" t="s">
        <v>1164</v>
      </c>
      <c r="F505" s="8" t="s">
        <v>1721</v>
      </c>
      <c r="G505" s="9">
        <v>6</v>
      </c>
      <c r="H505" s="19">
        <v>2.35</v>
      </c>
      <c r="I505" s="38" t="s">
        <v>2447</v>
      </c>
      <c r="J505" s="21">
        <v>41639</v>
      </c>
      <c r="K505" s="24">
        <f t="shared" si="38"/>
        <v>0.16206883999999999</v>
      </c>
      <c r="L505" s="18">
        <v>2.3799999999999998E-2</v>
      </c>
      <c r="M505" s="24">
        <v>0.13826884</v>
      </c>
      <c r="N505" s="18">
        <v>5.0000000000000001E-3</v>
      </c>
      <c r="O505" s="24">
        <f t="shared" si="39"/>
        <v>0.13257749580000011</v>
      </c>
      <c r="P505" s="32">
        <v>1.1699999999999999E-2</v>
      </c>
    </row>
    <row r="506" spans="1:16">
      <c r="A506" s="3" t="s">
        <v>274</v>
      </c>
      <c r="B506" s="5" t="s">
        <v>1349</v>
      </c>
      <c r="C506" s="7" t="s">
        <v>1158</v>
      </c>
      <c r="D506" s="5" t="s">
        <v>1712</v>
      </c>
      <c r="E506" s="2" t="s">
        <v>1164</v>
      </c>
      <c r="F506" s="8" t="s">
        <v>1713</v>
      </c>
      <c r="G506" s="9">
        <v>6</v>
      </c>
      <c r="H506" s="19">
        <v>2.3919999999999999</v>
      </c>
      <c r="I506" s="38" t="s">
        <v>2447</v>
      </c>
      <c r="J506" s="21">
        <v>34453</v>
      </c>
      <c r="K506" s="24">
        <f t="shared" si="38"/>
        <v>9.5601899999999997E-3</v>
      </c>
      <c r="L506" s="18">
        <v>2.23E-2</v>
      </c>
      <c r="M506" s="24">
        <v>-1.2739810000000001E-2</v>
      </c>
      <c r="N506" s="18">
        <v>5.0000000000000001E-3</v>
      </c>
      <c r="O506" s="24">
        <f t="shared" si="39"/>
        <v>-1.767611094999999E-2</v>
      </c>
      <c r="P506" s="32">
        <v>6.45E-3</v>
      </c>
    </row>
    <row r="507" spans="1:16">
      <c r="A507" s="3" t="s">
        <v>551</v>
      </c>
      <c r="B507" s="5" t="s">
        <v>559</v>
      </c>
      <c r="C507" s="7" t="s">
        <v>1157</v>
      </c>
      <c r="D507" s="5" t="s">
        <v>1706</v>
      </c>
      <c r="E507" s="2" t="s">
        <v>1164</v>
      </c>
      <c r="F507" s="8" t="s">
        <v>1707</v>
      </c>
      <c r="G507" s="9">
        <v>6</v>
      </c>
      <c r="H507" s="19">
        <v>2</v>
      </c>
      <c r="I507" s="38"/>
      <c r="J507" s="21">
        <v>36538</v>
      </c>
      <c r="K507" s="24">
        <f t="shared" si="38"/>
        <v>2.7964590000000001E-2</v>
      </c>
      <c r="L507" s="18">
        <v>2.4500000000000001E-2</v>
      </c>
      <c r="M507" s="24">
        <v>3.46459E-3</v>
      </c>
      <c r="N507" s="18">
        <v>5.0000000000000001E-3</v>
      </c>
      <c r="O507" s="24">
        <f t="shared" si="39"/>
        <v>-1.5527329499999132E-3</v>
      </c>
      <c r="P507" s="32">
        <v>0</v>
      </c>
    </row>
    <row r="508" spans="1:16">
      <c r="A508" s="3" t="s">
        <v>669</v>
      </c>
      <c r="B508" s="5" t="s">
        <v>632</v>
      </c>
      <c r="C508" s="7" t="s">
        <v>1158</v>
      </c>
      <c r="D508" s="5" t="s">
        <v>1836</v>
      </c>
      <c r="E508" s="2" t="s">
        <v>1164</v>
      </c>
      <c r="F508" s="8" t="s">
        <v>1837</v>
      </c>
      <c r="G508" s="9">
        <v>6</v>
      </c>
      <c r="H508" s="19">
        <v>2.4</v>
      </c>
      <c r="I508" s="38"/>
      <c r="J508" s="21">
        <v>42559</v>
      </c>
      <c r="K508" s="24">
        <f t="shared" si="38"/>
        <v>5.7488549999999999E-2</v>
      </c>
      <c r="L508" s="18">
        <v>2.7300000000000001E-2</v>
      </c>
      <c r="M508" s="24">
        <v>3.0188549999999998E-2</v>
      </c>
      <c r="N508" s="18">
        <v>5.0000000000000001E-3</v>
      </c>
      <c r="O508" s="24">
        <f t="shared" si="39"/>
        <v>2.5037607250000038E-2</v>
      </c>
      <c r="P508" s="32">
        <v>1.2E-2</v>
      </c>
    </row>
    <row r="509" spans="1:16">
      <c r="A509" s="3" t="s">
        <v>865</v>
      </c>
      <c r="B509" s="5" t="s">
        <v>878</v>
      </c>
      <c r="C509" s="7" t="s">
        <v>1158</v>
      </c>
      <c r="D509" s="5" t="s">
        <v>1836</v>
      </c>
      <c r="E509" s="2" t="s">
        <v>1164</v>
      </c>
      <c r="F509" s="8" t="s">
        <v>1837</v>
      </c>
      <c r="G509" s="9">
        <v>5</v>
      </c>
      <c r="H509" s="19">
        <v>2.4</v>
      </c>
      <c r="I509" s="38"/>
      <c r="J509" s="21">
        <v>42559</v>
      </c>
      <c r="K509" s="24">
        <f t="shared" si="38"/>
        <v>0.14002534</v>
      </c>
      <c r="L509" s="18">
        <v>2.8999999999999998E-2</v>
      </c>
      <c r="M509" s="24">
        <v>0.11102534</v>
      </c>
      <c r="N509" s="18">
        <v>5.0000000000000001E-3</v>
      </c>
      <c r="O509" s="24">
        <f t="shared" si="39"/>
        <v>0.10547021330000006</v>
      </c>
      <c r="P509" s="32">
        <v>1.2E-2</v>
      </c>
    </row>
    <row r="510" spans="1:16">
      <c r="A510" s="3" t="s">
        <v>277</v>
      </c>
      <c r="B510" s="5" t="s">
        <v>1354</v>
      </c>
      <c r="C510" s="7" t="s">
        <v>1157</v>
      </c>
      <c r="D510" s="5" t="s">
        <v>1696</v>
      </c>
      <c r="E510" s="2" t="s">
        <v>1164</v>
      </c>
      <c r="F510" s="8" t="s">
        <v>1697</v>
      </c>
      <c r="G510" s="9">
        <v>6</v>
      </c>
      <c r="H510" s="19">
        <v>1.45</v>
      </c>
      <c r="I510" s="38"/>
      <c r="J510" s="21">
        <v>34674</v>
      </c>
      <c r="K510" s="24">
        <f t="shared" si="38"/>
        <v>-2.0145929999999999E-2</v>
      </c>
      <c r="L510" s="18">
        <v>1.67E-2</v>
      </c>
      <c r="M510" s="24">
        <v>-3.6845929999999999E-2</v>
      </c>
      <c r="N510" s="18">
        <v>5.0000000000000001E-3</v>
      </c>
      <c r="O510" s="24">
        <f t="shared" si="39"/>
        <v>-4.1661700350000053E-2</v>
      </c>
      <c r="P510" s="32">
        <v>6.9999999999999993E-3</v>
      </c>
    </row>
    <row r="511" spans="1:16">
      <c r="A511" s="3" t="s">
        <v>900</v>
      </c>
      <c r="B511" s="5" t="s">
        <v>1362</v>
      </c>
      <c r="C511" s="7" t="s">
        <v>1158</v>
      </c>
      <c r="D511" s="5" t="s">
        <v>1675</v>
      </c>
      <c r="E511" s="2" t="s">
        <v>1164</v>
      </c>
      <c r="F511" s="8" t="s">
        <v>1676</v>
      </c>
      <c r="G511" s="9">
        <v>6</v>
      </c>
      <c r="H511" s="19">
        <v>1.5</v>
      </c>
      <c r="I511" s="38"/>
      <c r="J511" s="21">
        <v>38985</v>
      </c>
      <c r="K511" s="24">
        <f t="shared" si="38"/>
        <v>-8.0386140000000009E-2</v>
      </c>
      <c r="L511" s="18">
        <v>1.9400000000000001E-2</v>
      </c>
      <c r="M511" s="24">
        <v>-9.9786140000000009E-2</v>
      </c>
      <c r="N511" s="18">
        <v>5.0000000000000001E-3</v>
      </c>
      <c r="O511" s="24">
        <f t="shared" si="39"/>
        <v>-0.10428720930000002</v>
      </c>
      <c r="P511" s="32">
        <v>7.4999999999999997E-3</v>
      </c>
    </row>
    <row r="512" spans="1:16">
      <c r="A512" s="3" t="s">
        <v>925</v>
      </c>
      <c r="B512" s="5" t="s">
        <v>949</v>
      </c>
      <c r="C512" s="7" t="s">
        <v>1157</v>
      </c>
      <c r="D512" s="5" t="s">
        <v>1817</v>
      </c>
      <c r="E512" s="2" t="s">
        <v>1164</v>
      </c>
      <c r="F512" s="8" t="s">
        <v>2255</v>
      </c>
      <c r="G512" s="9">
        <v>6</v>
      </c>
      <c r="H512" s="19">
        <v>1.8</v>
      </c>
      <c r="I512" s="38"/>
      <c r="J512" s="21">
        <v>37194</v>
      </c>
      <c r="K512" s="24">
        <f t="shared" si="38"/>
        <v>-1.1617449999999998E-2</v>
      </c>
      <c r="L512" s="18">
        <v>1.8000000000000002E-2</v>
      </c>
      <c r="M512" s="24">
        <v>-2.961745E-2</v>
      </c>
      <c r="N512" s="18">
        <v>5.0000000000000001E-3</v>
      </c>
      <c r="O512" s="24">
        <f t="shared" si="39"/>
        <v>-3.446936275000001E-2</v>
      </c>
      <c r="P512" s="32">
        <v>9.8999999999999991E-3</v>
      </c>
    </row>
    <row r="513" spans="1:16">
      <c r="A513" s="3" t="s">
        <v>552</v>
      </c>
      <c r="B513" s="5" t="s">
        <v>1035</v>
      </c>
      <c r="C513" s="7" t="s">
        <v>1157</v>
      </c>
      <c r="D513" s="5" t="s">
        <v>1806</v>
      </c>
      <c r="E513" s="2" t="s">
        <v>1164</v>
      </c>
      <c r="F513" s="8" t="s">
        <v>1807</v>
      </c>
      <c r="G513" s="9">
        <v>5</v>
      </c>
      <c r="H513" s="19">
        <v>2.35</v>
      </c>
      <c r="I513" s="38"/>
      <c r="J513" s="21">
        <v>39575</v>
      </c>
      <c r="K513" s="24">
        <f t="shared" si="38"/>
        <v>7.9657439999999996E-2</v>
      </c>
      <c r="L513" s="18">
        <v>3.32E-2</v>
      </c>
      <c r="M513" s="24">
        <v>4.6457439999999996E-2</v>
      </c>
      <c r="N513" s="18">
        <v>5.0000000000000001E-3</v>
      </c>
      <c r="O513" s="24">
        <f t="shared" si="39"/>
        <v>4.1225152800000053E-2</v>
      </c>
      <c r="P513" s="32">
        <v>1.2E-2</v>
      </c>
    </row>
    <row r="514" spans="1:16">
      <c r="A514" s="3" t="s">
        <v>1954</v>
      </c>
      <c r="B514" s="5" t="s">
        <v>1598</v>
      </c>
      <c r="C514" s="7" t="s">
        <v>1157</v>
      </c>
      <c r="D514" s="5" t="s">
        <v>1806</v>
      </c>
      <c r="E514" s="2" t="s">
        <v>1164</v>
      </c>
      <c r="F514" s="8" t="s">
        <v>1807</v>
      </c>
      <c r="G514" s="9">
        <v>5</v>
      </c>
      <c r="H514" s="19">
        <v>2.35</v>
      </c>
      <c r="I514" s="38"/>
      <c r="J514" s="21">
        <v>43364</v>
      </c>
      <c r="K514" s="24">
        <f t="shared" si="38"/>
        <v>0.11796369000000001</v>
      </c>
      <c r="L514" s="18">
        <v>2.3399999999999997E-2</v>
      </c>
      <c r="M514" s="24">
        <v>9.4563690000000006E-2</v>
      </c>
      <c r="N514" s="18">
        <v>5.0000000000000001E-3</v>
      </c>
      <c r="O514" s="24">
        <f t="shared" si="39"/>
        <v>8.9090871550000061E-2</v>
      </c>
      <c r="P514" s="32">
        <v>0</v>
      </c>
    </row>
    <row r="515" spans="1:16">
      <c r="A515" s="3" t="s">
        <v>901</v>
      </c>
      <c r="B515" s="5" t="s">
        <v>907</v>
      </c>
      <c r="C515" s="7" t="s">
        <v>1158</v>
      </c>
      <c r="D515" s="5" t="s">
        <v>1798</v>
      </c>
      <c r="E515" s="2" t="s">
        <v>1164</v>
      </c>
      <c r="F515" s="8" t="s">
        <v>1799</v>
      </c>
      <c r="G515" s="9">
        <v>6</v>
      </c>
      <c r="H515" s="19">
        <v>2</v>
      </c>
      <c r="I515" s="38" t="s">
        <v>2447</v>
      </c>
      <c r="J515" s="21">
        <v>41099</v>
      </c>
      <c r="K515" s="24">
        <f t="shared" si="38"/>
        <v>0.15384690000000001</v>
      </c>
      <c r="L515" s="18">
        <v>0.02</v>
      </c>
      <c r="M515" s="24">
        <v>0.13384690000000002</v>
      </c>
      <c r="N515" s="18">
        <v>5.0000000000000001E-3</v>
      </c>
      <c r="O515" s="24">
        <f t="shared" si="39"/>
        <v>0.12817766549999998</v>
      </c>
      <c r="P515" s="32">
        <v>8.0000000000000002E-3</v>
      </c>
    </row>
    <row r="516" spans="1:16">
      <c r="A516" s="3" t="s">
        <v>1127</v>
      </c>
      <c r="B516" s="5" t="s">
        <v>1131</v>
      </c>
      <c r="C516" s="7" t="s">
        <v>1157</v>
      </c>
      <c r="D516" s="5" t="s">
        <v>1796</v>
      </c>
      <c r="E516" s="2" t="s">
        <v>1164</v>
      </c>
      <c r="F516" s="8" t="s">
        <v>1797</v>
      </c>
      <c r="G516" s="9">
        <v>6</v>
      </c>
      <c r="H516" s="19">
        <v>2.35</v>
      </c>
      <c r="I516" s="38"/>
      <c r="J516" s="21">
        <v>42109</v>
      </c>
      <c r="K516" s="24">
        <f t="shared" si="38"/>
        <v>0.10018877</v>
      </c>
      <c r="L516" s="18">
        <v>2.3599999999999999E-2</v>
      </c>
      <c r="M516" s="24">
        <v>7.658877E-2</v>
      </c>
      <c r="N516" s="18">
        <v>5.0000000000000001E-3</v>
      </c>
      <c r="O516" s="24">
        <f t="shared" si="39"/>
        <v>7.1205826150000151E-2</v>
      </c>
      <c r="P516" s="32">
        <v>9.3999999999999986E-3</v>
      </c>
    </row>
    <row r="517" spans="1:16">
      <c r="A517" s="3" t="s">
        <v>722</v>
      </c>
      <c r="B517" s="5" t="s">
        <v>2077</v>
      </c>
      <c r="C517" s="7" t="s">
        <v>1157</v>
      </c>
      <c r="D517" s="5" t="s">
        <v>1662</v>
      </c>
      <c r="E517" s="2" t="s">
        <v>1164</v>
      </c>
      <c r="F517" s="8" t="s">
        <v>1663</v>
      </c>
      <c r="G517" s="9">
        <v>6</v>
      </c>
      <c r="H517" s="19">
        <v>2.2000000000000002</v>
      </c>
      <c r="I517" s="38"/>
      <c r="J517" s="21">
        <v>39994</v>
      </c>
      <c r="K517" s="24">
        <f t="shared" si="38"/>
        <v>8.2823250000000001E-2</v>
      </c>
      <c r="L517" s="18">
        <v>2.3300000000000001E-2</v>
      </c>
      <c r="M517" s="24">
        <v>5.952325E-2</v>
      </c>
      <c r="N517" s="18">
        <v>5.0000000000000001E-3</v>
      </c>
      <c r="O517" s="24">
        <f t="shared" si="39"/>
        <v>5.4225633750000002E-2</v>
      </c>
      <c r="P517" s="32">
        <v>1.09E-2</v>
      </c>
    </row>
    <row r="518" spans="1:16">
      <c r="A518" s="3" t="s">
        <v>280</v>
      </c>
      <c r="B518" s="5" t="s">
        <v>281</v>
      </c>
      <c r="C518" s="7" t="s">
        <v>1157</v>
      </c>
      <c r="D518" s="5" t="s">
        <v>1646</v>
      </c>
      <c r="E518" s="2" t="s">
        <v>1164</v>
      </c>
      <c r="F518" s="8" t="s">
        <v>1647</v>
      </c>
      <c r="G518" s="9">
        <v>6</v>
      </c>
      <c r="H518" s="19">
        <v>2.25</v>
      </c>
      <c r="I518" s="38" t="s">
        <v>2447</v>
      </c>
      <c r="J518" s="21">
        <v>37547</v>
      </c>
      <c r="K518" s="24">
        <f t="shared" si="38"/>
        <v>5.6715099999999997E-2</v>
      </c>
      <c r="L518" s="18">
        <v>3.49E-2</v>
      </c>
      <c r="M518" s="24">
        <v>2.1815099999999997E-2</v>
      </c>
      <c r="N518" s="18">
        <v>5.0000000000000001E-3</v>
      </c>
      <c r="O518" s="24">
        <f t="shared" si="39"/>
        <v>1.6706024499999916E-2</v>
      </c>
      <c r="P518" s="32">
        <v>1.125E-2</v>
      </c>
    </row>
    <row r="519" spans="1:16">
      <c r="A519" s="3" t="s">
        <v>262</v>
      </c>
      <c r="B519" s="5" t="s">
        <v>263</v>
      </c>
      <c r="C519" s="7" t="s">
        <v>1157</v>
      </c>
      <c r="D519" s="5" t="s">
        <v>1646</v>
      </c>
      <c r="E519" s="2" t="s">
        <v>1164</v>
      </c>
      <c r="F519" s="8" t="s">
        <v>1647</v>
      </c>
      <c r="G519" s="9">
        <v>6</v>
      </c>
      <c r="H519" s="19">
        <v>2.3919999999999999</v>
      </c>
      <c r="I519" s="38" t="s">
        <v>2447</v>
      </c>
      <c r="J519" s="21">
        <v>36322</v>
      </c>
      <c r="K519" s="24">
        <f t="shared" si="38"/>
        <v>0.21077504000000002</v>
      </c>
      <c r="L519" s="18">
        <v>3.2500000000000001E-2</v>
      </c>
      <c r="M519" s="24">
        <v>0.17827504000000002</v>
      </c>
      <c r="N519" s="18">
        <v>5.0000000000000001E-3</v>
      </c>
      <c r="O519" s="24">
        <f t="shared" si="39"/>
        <v>0.17238366479999989</v>
      </c>
      <c r="P519" s="32">
        <v>1.1899999999999999E-2</v>
      </c>
    </row>
    <row r="520" spans="1:16">
      <c r="A520" s="3" t="s">
        <v>926</v>
      </c>
      <c r="B520" s="5" t="s">
        <v>950</v>
      </c>
      <c r="C520" s="7" t="s">
        <v>1157</v>
      </c>
      <c r="D520" s="5" t="s">
        <v>1785</v>
      </c>
      <c r="E520" s="2" t="s">
        <v>1164</v>
      </c>
      <c r="F520" s="8" t="s">
        <v>1786</v>
      </c>
      <c r="G520" s="9">
        <v>6</v>
      </c>
      <c r="H520" s="19">
        <v>2.2000000000000002</v>
      </c>
      <c r="I520" s="38" t="s">
        <v>2449</v>
      </c>
      <c r="J520" s="21">
        <v>43087</v>
      </c>
      <c r="K520" s="24">
        <f t="shared" si="38"/>
        <v>0.10029782</v>
      </c>
      <c r="L520" s="18">
        <v>2.2799999999999997E-2</v>
      </c>
      <c r="M520" s="24">
        <v>7.7497819999999995E-2</v>
      </c>
      <c r="N520" s="18">
        <v>5.0000000000000001E-3</v>
      </c>
      <c r="O520" s="24">
        <f t="shared" si="39"/>
        <v>7.2110330899999964E-2</v>
      </c>
      <c r="P520" s="32">
        <v>1.1000000000000001E-2</v>
      </c>
    </row>
    <row r="521" spans="1:16">
      <c r="A521" s="3" t="s">
        <v>1553</v>
      </c>
      <c r="B521" s="5" t="s">
        <v>1554</v>
      </c>
      <c r="C521" s="7" t="s">
        <v>1664</v>
      </c>
      <c r="D521" s="5" t="s">
        <v>1783</v>
      </c>
      <c r="E521" s="2" t="s">
        <v>1164</v>
      </c>
      <c r="F521" s="8" t="s">
        <v>1784</v>
      </c>
      <c r="G521" s="9">
        <v>6</v>
      </c>
      <c r="H521" s="19">
        <v>2.9</v>
      </c>
      <c r="I521" s="38"/>
      <c r="J521" s="21">
        <v>41660</v>
      </c>
      <c r="K521" s="24">
        <f t="shared" si="38"/>
        <v>0.31563833999999996</v>
      </c>
      <c r="L521" s="18">
        <v>2.9399999999999999E-2</v>
      </c>
      <c r="M521" s="24">
        <v>0.28623833999999998</v>
      </c>
      <c r="N521" s="18">
        <v>5.0000000000000001E-3</v>
      </c>
      <c r="O521" s="24">
        <f t="shared" si="39"/>
        <v>0.27980714829999997</v>
      </c>
      <c r="P521" s="32">
        <v>0</v>
      </c>
    </row>
    <row r="522" spans="1:16">
      <c r="A522" s="3" t="s">
        <v>282</v>
      </c>
      <c r="B522" s="5" t="s">
        <v>993</v>
      </c>
      <c r="C522" s="7" t="s">
        <v>1157</v>
      </c>
      <c r="D522" s="5" t="s">
        <v>1644</v>
      </c>
      <c r="E522" s="2" t="s">
        <v>1164</v>
      </c>
      <c r="F522" s="8" t="s">
        <v>1645</v>
      </c>
      <c r="G522" s="9">
        <v>6</v>
      </c>
      <c r="H522" s="19">
        <v>1.8</v>
      </c>
      <c r="I522" s="38" t="s">
        <v>2446</v>
      </c>
      <c r="J522" s="21">
        <v>33861</v>
      </c>
      <c r="K522" s="24">
        <f t="shared" si="38"/>
        <v>5.7936509999999997E-2</v>
      </c>
      <c r="L522" s="18">
        <v>1.8200000000000001E-2</v>
      </c>
      <c r="M522" s="24">
        <v>3.9736509999999996E-2</v>
      </c>
      <c r="N522" s="18">
        <v>5.0000000000000001E-3</v>
      </c>
      <c r="O522" s="24">
        <f t="shared" si="39"/>
        <v>3.4537827449999892E-2</v>
      </c>
      <c r="P522" s="32">
        <v>1.0800000000000001E-2</v>
      </c>
    </row>
    <row r="523" spans="1:16">
      <c r="A523" s="3" t="s">
        <v>843</v>
      </c>
      <c r="B523" s="5" t="s">
        <v>1053</v>
      </c>
      <c r="C523" s="7" t="s">
        <v>1664</v>
      </c>
      <c r="D523" s="5" t="s">
        <v>1770</v>
      </c>
      <c r="E523" s="2" t="s">
        <v>1164</v>
      </c>
      <c r="F523" s="8" t="s">
        <v>1771</v>
      </c>
      <c r="G523" s="9">
        <v>6</v>
      </c>
      <c r="H523" s="19">
        <v>2.5</v>
      </c>
      <c r="I523" s="38"/>
      <c r="J523" s="21">
        <v>39969</v>
      </c>
      <c r="K523" s="24">
        <f t="shared" si="38"/>
        <v>0.16526616999999999</v>
      </c>
      <c r="L523" s="18">
        <v>2.5099999999999997E-2</v>
      </c>
      <c r="M523" s="24">
        <v>0.14016617000000001</v>
      </c>
      <c r="N523" s="18">
        <v>5.0000000000000001E-3</v>
      </c>
      <c r="O523" s="24">
        <f t="shared" si="39"/>
        <v>0.13446533915000014</v>
      </c>
      <c r="P523" s="32">
        <v>1.2500000000000001E-2</v>
      </c>
    </row>
    <row r="524" spans="1:16">
      <c r="A524" s="3" t="s">
        <v>283</v>
      </c>
      <c r="B524" s="5" t="s">
        <v>284</v>
      </c>
      <c r="C524" s="7" t="s">
        <v>1157</v>
      </c>
      <c r="D524" s="5" t="s">
        <v>1638</v>
      </c>
      <c r="E524" s="2" t="s">
        <v>1164</v>
      </c>
      <c r="F524" s="8" t="s">
        <v>1639</v>
      </c>
      <c r="G524" s="9">
        <v>5</v>
      </c>
      <c r="H524" s="19">
        <v>2.1528</v>
      </c>
      <c r="I524" s="38"/>
      <c r="J524" s="21">
        <v>35586</v>
      </c>
      <c r="K524" s="24">
        <f t="shared" si="38"/>
        <v>9.4777539999999993E-2</v>
      </c>
      <c r="L524" s="18">
        <v>2.1499999999999998E-2</v>
      </c>
      <c r="M524" s="24">
        <v>7.3277540000000002E-2</v>
      </c>
      <c r="N524" s="18">
        <v>5.0000000000000001E-3</v>
      </c>
      <c r="O524" s="24">
        <f t="shared" si="39"/>
        <v>6.7911152299999999E-2</v>
      </c>
      <c r="P524" s="32">
        <v>0</v>
      </c>
    </row>
    <row r="525" spans="1:16">
      <c r="A525" s="3" t="s">
        <v>1580</v>
      </c>
      <c r="B525" s="5" t="s">
        <v>1595</v>
      </c>
      <c r="C525" s="7" t="s">
        <v>1157</v>
      </c>
      <c r="D525" s="5" t="s">
        <v>1698</v>
      </c>
      <c r="E525" s="2" t="s">
        <v>1164</v>
      </c>
      <c r="F525" s="8" t="s">
        <v>1699</v>
      </c>
      <c r="G525" s="9">
        <v>6</v>
      </c>
      <c r="H525" s="19">
        <v>1.25</v>
      </c>
      <c r="I525" s="38"/>
      <c r="J525" s="21">
        <v>31166</v>
      </c>
      <c r="K525" s="24">
        <f t="shared" si="38"/>
        <v>3.6012699999999995E-2</v>
      </c>
      <c r="L525" s="18">
        <v>1.84E-2</v>
      </c>
      <c r="M525" s="24">
        <v>1.7612699999999998E-2</v>
      </c>
      <c r="N525" s="18">
        <v>5.0000000000000001E-3</v>
      </c>
      <c r="O525" s="24">
        <f t="shared" si="39"/>
        <v>1.2524636500000019E-2</v>
      </c>
      <c r="P525" s="32">
        <v>6.2500000000000003E-3</v>
      </c>
    </row>
    <row r="526" spans="1:16">
      <c r="A526" s="3" t="s">
        <v>285</v>
      </c>
      <c r="B526" s="5" t="s">
        <v>286</v>
      </c>
      <c r="C526" s="7" t="s">
        <v>1157</v>
      </c>
      <c r="D526" s="5" t="s">
        <v>1768</v>
      </c>
      <c r="E526" s="2" t="s">
        <v>1164</v>
      </c>
      <c r="F526" s="8" t="s">
        <v>1769</v>
      </c>
      <c r="G526" s="9">
        <v>6</v>
      </c>
      <c r="H526" s="19">
        <v>2.3919999999999999</v>
      </c>
      <c r="I526" s="38" t="s">
        <v>2446</v>
      </c>
      <c r="J526" s="21">
        <v>35809</v>
      </c>
      <c r="K526" s="24">
        <f t="shared" si="38"/>
        <v>9.391911E-2</v>
      </c>
      <c r="L526" s="18">
        <v>2.3900000000000001E-2</v>
      </c>
      <c r="M526" s="24">
        <v>7.0019109999999996E-2</v>
      </c>
      <c r="N526" s="18">
        <v>5.0000000000000001E-3</v>
      </c>
      <c r="O526" s="24">
        <f t="shared" si="39"/>
        <v>6.4669014449999951E-2</v>
      </c>
      <c r="P526" s="32">
        <v>0.01</v>
      </c>
    </row>
    <row r="527" spans="1:16">
      <c r="A527" s="3" t="s">
        <v>1579</v>
      </c>
      <c r="B527" s="5" t="s">
        <v>1594</v>
      </c>
      <c r="C527" s="7" t="s">
        <v>1664</v>
      </c>
      <c r="D527" s="5" t="s">
        <v>1768</v>
      </c>
      <c r="E527" s="2" t="s">
        <v>1164</v>
      </c>
      <c r="F527" s="8" t="s">
        <v>1769</v>
      </c>
      <c r="G527" s="9">
        <v>6</v>
      </c>
      <c r="H527" s="19">
        <v>2</v>
      </c>
      <c r="I527" s="38" t="s">
        <v>2447</v>
      </c>
      <c r="J527" s="21">
        <v>41264</v>
      </c>
      <c r="K527" s="24">
        <f t="shared" si="38"/>
        <v>0.25926706999999999</v>
      </c>
      <c r="L527" s="18">
        <v>0.02</v>
      </c>
      <c r="M527" s="24">
        <v>0.23926707</v>
      </c>
      <c r="N527" s="18">
        <v>5.0000000000000001E-3</v>
      </c>
      <c r="O527" s="24">
        <f t="shared" si="39"/>
        <v>0.23307073464999983</v>
      </c>
      <c r="P527" s="32">
        <v>8.0000000000000002E-3</v>
      </c>
    </row>
    <row r="528" spans="1:16">
      <c r="A528" s="3" t="s">
        <v>1069</v>
      </c>
      <c r="B528" s="5" t="s">
        <v>2125</v>
      </c>
      <c r="C528" s="7" t="s">
        <v>1157</v>
      </c>
      <c r="D528" s="5" t="s">
        <v>1767</v>
      </c>
      <c r="E528" s="2" t="s">
        <v>1164</v>
      </c>
      <c r="F528" s="8" t="s">
        <v>2442</v>
      </c>
      <c r="G528" s="9">
        <v>6</v>
      </c>
      <c r="H528" s="19">
        <v>2</v>
      </c>
      <c r="I528" s="38" t="s">
        <v>2449</v>
      </c>
      <c r="J528" s="21">
        <v>42583</v>
      </c>
      <c r="K528" s="24">
        <f t="shared" si="38"/>
        <v>3.5269889999999998E-2</v>
      </c>
      <c r="L528" s="18">
        <v>2.5399999999999999E-2</v>
      </c>
      <c r="M528" s="24">
        <v>9.8698899999999992E-3</v>
      </c>
      <c r="N528" s="18">
        <v>5.0000000000000001E-3</v>
      </c>
      <c r="O528" s="24">
        <f t="shared" si="39"/>
        <v>4.8205405500001408E-3</v>
      </c>
      <c r="P528" s="32">
        <v>0.01</v>
      </c>
    </row>
    <row r="529" spans="1:16">
      <c r="A529" s="3" t="s">
        <v>1070</v>
      </c>
      <c r="B529" s="5" t="s">
        <v>2114</v>
      </c>
      <c r="C529" s="7" t="s">
        <v>1157</v>
      </c>
      <c r="D529" s="5" t="s">
        <v>1767</v>
      </c>
      <c r="E529" s="2" t="s">
        <v>1164</v>
      </c>
      <c r="F529" s="8" t="s">
        <v>2442</v>
      </c>
      <c r="G529" s="9">
        <v>6</v>
      </c>
      <c r="H529" s="19">
        <v>2</v>
      </c>
      <c r="I529" s="38" t="s">
        <v>2449</v>
      </c>
      <c r="J529" s="21">
        <v>36130</v>
      </c>
      <c r="K529" s="24">
        <f t="shared" si="38"/>
        <v>6.2133300000000002E-2</v>
      </c>
      <c r="L529" s="18">
        <v>2.6800000000000001E-2</v>
      </c>
      <c r="M529" s="24">
        <v>3.5333299999999998E-2</v>
      </c>
      <c r="N529" s="18">
        <v>5.0000000000000001E-3</v>
      </c>
      <c r="O529" s="24">
        <f t="shared" si="39"/>
        <v>3.0156633500000085E-2</v>
      </c>
      <c r="P529" s="32">
        <v>0.01</v>
      </c>
    </row>
    <row r="530" spans="1:16">
      <c r="A530" s="3" t="s">
        <v>866</v>
      </c>
      <c r="B530" s="5" t="s">
        <v>1212</v>
      </c>
      <c r="C530" s="7" t="s">
        <v>1157</v>
      </c>
      <c r="D530" s="5" t="s">
        <v>1763</v>
      </c>
      <c r="E530" s="2" t="s">
        <v>1164</v>
      </c>
      <c r="F530" s="8" t="s">
        <v>1764</v>
      </c>
      <c r="G530" s="9">
        <v>6</v>
      </c>
      <c r="H530" s="19">
        <v>2.4</v>
      </c>
      <c r="I530" s="38" t="s">
        <v>2449</v>
      </c>
      <c r="J530" s="21">
        <v>41457</v>
      </c>
      <c r="K530" s="24">
        <f t="shared" si="38"/>
        <v>1.6324840000000007E-2</v>
      </c>
      <c r="L530" s="18">
        <v>3.7000000000000005E-2</v>
      </c>
      <c r="M530" s="24">
        <v>-2.0675159999999998E-2</v>
      </c>
      <c r="N530" s="18">
        <v>5.0000000000000001E-3</v>
      </c>
      <c r="O530" s="24">
        <f t="shared" si="39"/>
        <v>-2.5571784200000058E-2</v>
      </c>
      <c r="P530" s="32">
        <v>1.2E-2</v>
      </c>
    </row>
    <row r="531" spans="1:16">
      <c r="A531" s="3" t="s">
        <v>675</v>
      </c>
      <c r="B531" s="5" t="s">
        <v>914</v>
      </c>
      <c r="C531" s="7" t="s">
        <v>1664</v>
      </c>
      <c r="D531" s="5" t="s">
        <v>1763</v>
      </c>
      <c r="E531" s="2" t="s">
        <v>1164</v>
      </c>
      <c r="F531" s="8" t="s">
        <v>1764</v>
      </c>
      <c r="G531" s="9">
        <v>6</v>
      </c>
      <c r="H531" s="19">
        <v>2.4</v>
      </c>
      <c r="I531" s="38" t="s">
        <v>2449</v>
      </c>
      <c r="J531" s="21">
        <v>41631</v>
      </c>
      <c r="K531" s="24">
        <f t="shared" si="38"/>
        <v>6.8726200000000001E-2</v>
      </c>
      <c r="L531" s="18">
        <v>3.9199999999999999E-2</v>
      </c>
      <c r="M531" s="24">
        <v>2.9526199999999999E-2</v>
      </c>
      <c r="N531" s="18">
        <v>5.0000000000000001E-3</v>
      </c>
      <c r="O531" s="24">
        <f t="shared" si="39"/>
        <v>2.4378569000000017E-2</v>
      </c>
      <c r="P531" s="32">
        <v>1.2E-2</v>
      </c>
    </row>
    <row r="532" spans="1:16">
      <c r="A532" s="3" t="s">
        <v>550</v>
      </c>
      <c r="B532" s="5" t="s">
        <v>558</v>
      </c>
      <c r="C532" s="7" t="s">
        <v>1157</v>
      </c>
      <c r="D532" s="5" t="s">
        <v>1747</v>
      </c>
      <c r="E532" s="2" t="s">
        <v>1164</v>
      </c>
      <c r="F532" s="8" t="s">
        <v>1748</v>
      </c>
      <c r="G532" s="9">
        <v>6</v>
      </c>
      <c r="H532" s="19">
        <v>2.39</v>
      </c>
      <c r="I532" s="38"/>
      <c r="J532" s="21">
        <v>40378</v>
      </c>
      <c r="K532" s="24">
        <f t="shared" si="38"/>
        <v>0.29124991</v>
      </c>
      <c r="L532" s="18">
        <v>4.0300000000000002E-2</v>
      </c>
      <c r="M532" s="24">
        <v>0.25094991</v>
      </c>
      <c r="N532" s="18">
        <v>5.0000000000000001E-3</v>
      </c>
      <c r="O532" s="24">
        <f t="shared" si="39"/>
        <v>0.24469516045000006</v>
      </c>
      <c r="P532" s="32">
        <v>1.1899999999999999E-2</v>
      </c>
    </row>
    <row r="533" spans="1:16">
      <c r="A533" s="3" t="s">
        <v>287</v>
      </c>
      <c r="B533" s="5" t="s">
        <v>288</v>
      </c>
      <c r="C533" s="7" t="s">
        <v>1157</v>
      </c>
      <c r="D533" s="5" t="s">
        <v>1743</v>
      </c>
      <c r="E533" s="2" t="s">
        <v>1164</v>
      </c>
      <c r="F533" s="8" t="s">
        <v>1744</v>
      </c>
      <c r="G533" s="9">
        <v>5</v>
      </c>
      <c r="H533" s="19">
        <v>2</v>
      </c>
      <c r="I533" s="38" t="s">
        <v>2446</v>
      </c>
      <c r="J533" s="21">
        <v>38261</v>
      </c>
      <c r="K533" s="24">
        <f t="shared" si="38"/>
        <v>-1.1898490000000001E-2</v>
      </c>
      <c r="L533" s="18">
        <v>0.02</v>
      </c>
      <c r="M533" s="24">
        <v>-3.1898490000000002E-2</v>
      </c>
      <c r="N533" s="18">
        <v>5.0000000000000001E-3</v>
      </c>
      <c r="O533" s="24">
        <f t="shared" si="39"/>
        <v>-3.6738997549999985E-2</v>
      </c>
      <c r="P533" s="32">
        <v>0.01</v>
      </c>
    </row>
    <row r="534" spans="1:16">
      <c r="A534" s="3" t="s">
        <v>1068</v>
      </c>
      <c r="B534" s="5" t="s">
        <v>2054</v>
      </c>
      <c r="C534" s="7" t="s">
        <v>1157</v>
      </c>
      <c r="D534" s="5" t="s">
        <v>2240</v>
      </c>
      <c r="E534" s="2" t="s">
        <v>1164</v>
      </c>
      <c r="F534" s="8" t="s">
        <v>2241</v>
      </c>
      <c r="G534" s="9">
        <v>6</v>
      </c>
      <c r="H534" s="19">
        <v>2.15</v>
      </c>
      <c r="I534" s="38"/>
      <c r="J534" s="21">
        <v>43292</v>
      </c>
      <c r="K534" s="24">
        <f t="shared" si="38"/>
        <v>0.18520401</v>
      </c>
      <c r="L534" s="18">
        <v>2.3900000000000001E-2</v>
      </c>
      <c r="M534" s="24">
        <v>0.16130401</v>
      </c>
      <c r="N534" s="18">
        <v>5.0000000000000001E-3</v>
      </c>
      <c r="O534" s="24">
        <f t="shared" si="39"/>
        <v>0.15549748995000012</v>
      </c>
      <c r="P534" s="32">
        <v>0.01</v>
      </c>
    </row>
    <row r="535" spans="1:16">
      <c r="A535" s="3" t="s">
        <v>1108</v>
      </c>
      <c r="B535" s="5" t="s">
        <v>1224</v>
      </c>
      <c r="C535" s="7" t="s">
        <v>1157</v>
      </c>
      <c r="D535" s="5" t="s">
        <v>1613</v>
      </c>
      <c r="E535" s="2" t="s">
        <v>1164</v>
      </c>
      <c r="F535" s="8" t="s">
        <v>1614</v>
      </c>
      <c r="G535" s="9">
        <v>5</v>
      </c>
      <c r="H535" s="19">
        <v>2</v>
      </c>
      <c r="I535" s="38"/>
      <c r="J535" s="21">
        <v>41638</v>
      </c>
      <c r="K535" s="24">
        <f t="shared" si="38"/>
        <v>0.20895076999999998</v>
      </c>
      <c r="L535" s="18">
        <v>2.1700000000000001E-2</v>
      </c>
      <c r="M535" s="24">
        <v>0.18725076999999998</v>
      </c>
      <c r="N535" s="18">
        <v>5.0000000000000001E-3</v>
      </c>
      <c r="O535" s="24">
        <f t="shared" si="39"/>
        <v>0.18131451614999983</v>
      </c>
      <c r="P535" s="32">
        <v>9.1999999999999998E-3</v>
      </c>
    </row>
    <row r="536" spans="1:16">
      <c r="A536" s="3" t="s">
        <v>508</v>
      </c>
      <c r="B536" s="5" t="s">
        <v>1473</v>
      </c>
      <c r="C536" s="7" t="s">
        <v>1157</v>
      </c>
      <c r="D536" s="5" t="s">
        <v>1613</v>
      </c>
      <c r="E536" s="2" t="s">
        <v>1164</v>
      </c>
      <c r="F536" s="8" t="s">
        <v>1614</v>
      </c>
      <c r="G536" s="9">
        <v>5</v>
      </c>
      <c r="H536" s="19">
        <v>2.4</v>
      </c>
      <c r="I536" s="38"/>
      <c r="J536" s="21">
        <v>39290</v>
      </c>
      <c r="K536" s="24">
        <f t="shared" si="38"/>
        <v>-7.9923950000000007E-2</v>
      </c>
      <c r="L536" s="18">
        <v>2.8199999999999999E-2</v>
      </c>
      <c r="M536" s="24">
        <v>-0.10812395000000001</v>
      </c>
      <c r="N536" s="18">
        <v>5.0000000000000001E-3</v>
      </c>
      <c r="O536" s="24">
        <f t="shared" si="39"/>
        <v>-0.11258333025</v>
      </c>
      <c r="P536" s="32">
        <v>1.0800000000000001E-2</v>
      </c>
    </row>
    <row r="537" spans="1:16">
      <c r="A537" s="3" t="s">
        <v>509</v>
      </c>
      <c r="B537" s="5" t="s">
        <v>1472</v>
      </c>
      <c r="C537" s="7" t="s">
        <v>1157</v>
      </c>
      <c r="D537" s="5" t="s">
        <v>1613</v>
      </c>
      <c r="E537" s="2" t="s">
        <v>1164</v>
      </c>
      <c r="F537" s="8" t="s">
        <v>1614</v>
      </c>
      <c r="G537" s="9">
        <v>5</v>
      </c>
      <c r="H537" s="19">
        <v>2.4</v>
      </c>
      <c r="I537" s="38"/>
      <c r="J537" s="21">
        <v>39290</v>
      </c>
      <c r="K537" s="24">
        <f t="shared" si="38"/>
        <v>4.5862989999999999E-2</v>
      </c>
      <c r="L537" s="18">
        <v>2.7099999999999999E-2</v>
      </c>
      <c r="M537" s="24">
        <v>1.876299E-2</v>
      </c>
      <c r="N537" s="18">
        <v>5.0000000000000001E-3</v>
      </c>
      <c r="O537" s="24">
        <f t="shared" si="39"/>
        <v>1.3669175049999982E-2</v>
      </c>
      <c r="P537" s="32">
        <v>1.0800000000000001E-2</v>
      </c>
    </row>
    <row r="538" spans="1:16">
      <c r="A538" s="3" t="s">
        <v>710</v>
      </c>
      <c r="B538" s="5" t="s">
        <v>715</v>
      </c>
      <c r="C538" s="7" t="s">
        <v>1157</v>
      </c>
      <c r="D538" s="5" t="s">
        <v>1737</v>
      </c>
      <c r="E538" s="2" t="s">
        <v>1164</v>
      </c>
      <c r="F538" s="8" t="s">
        <v>1738</v>
      </c>
      <c r="G538" s="9">
        <v>6</v>
      </c>
      <c r="H538" s="19">
        <v>2.3919999999999999</v>
      </c>
      <c r="I538" s="38" t="s">
        <v>2447</v>
      </c>
      <c r="J538" s="21">
        <v>41604</v>
      </c>
      <c r="K538" s="24">
        <f t="shared" si="38"/>
        <v>0.19169781</v>
      </c>
      <c r="L538" s="18">
        <v>2.3900000000000001E-2</v>
      </c>
      <c r="M538" s="24">
        <v>0.16779780999999999</v>
      </c>
      <c r="N538" s="18">
        <v>5.0000000000000001E-3</v>
      </c>
      <c r="O538" s="24">
        <f t="shared" si="39"/>
        <v>0.16195882095000003</v>
      </c>
      <c r="P538" s="32">
        <v>1.0800000000000001E-2</v>
      </c>
    </row>
    <row r="539" spans="1:16">
      <c r="A539" s="3" t="s">
        <v>573</v>
      </c>
      <c r="B539" s="5" t="s">
        <v>2156</v>
      </c>
      <c r="C539" s="7" t="s">
        <v>1664</v>
      </c>
      <c r="D539" s="5" t="s">
        <v>1900</v>
      </c>
      <c r="E539" s="2" t="s">
        <v>1164</v>
      </c>
      <c r="F539" s="8" t="s">
        <v>1901</v>
      </c>
      <c r="G539" s="9">
        <v>6</v>
      </c>
      <c r="H539" s="19">
        <v>2</v>
      </c>
      <c r="I539" s="38"/>
      <c r="J539" s="21">
        <v>37435</v>
      </c>
      <c r="K539" s="24">
        <f t="shared" si="38"/>
        <v>0.21418897000000001</v>
      </c>
      <c r="L539" s="18">
        <v>2.0099999999999996E-2</v>
      </c>
      <c r="M539" s="24">
        <v>0.19408897</v>
      </c>
      <c r="N539" s="18">
        <v>5.0000000000000001E-3</v>
      </c>
      <c r="O539" s="24">
        <f t="shared" si="39"/>
        <v>0.18811852514999994</v>
      </c>
      <c r="P539" s="32">
        <v>0.01</v>
      </c>
    </row>
    <row r="540" spans="1:16">
      <c r="A540" s="37" t="s">
        <v>1863</v>
      </c>
      <c r="I540" s="38"/>
      <c r="J540" s="21"/>
      <c r="O540" s="24"/>
      <c r="P540" s="32"/>
    </row>
    <row r="541" spans="1:16">
      <c r="A541" s="3" t="s">
        <v>766</v>
      </c>
      <c r="B541" s="5" t="s">
        <v>784</v>
      </c>
      <c r="C541" s="7" t="s">
        <v>1158</v>
      </c>
      <c r="D541" s="5" t="s">
        <v>1722</v>
      </c>
      <c r="E541" s="2" t="s">
        <v>1164</v>
      </c>
      <c r="F541" s="8" t="s">
        <v>2262</v>
      </c>
      <c r="G541" s="9">
        <v>6</v>
      </c>
      <c r="H541" s="19">
        <v>1.8</v>
      </c>
      <c r="I541" s="38"/>
      <c r="J541" s="21">
        <v>39006</v>
      </c>
      <c r="K541" s="24">
        <f t="shared" ref="K541:K576" si="40">+IFERROR(L541+M541,M541)</f>
        <v>0.13352162000000001</v>
      </c>
      <c r="L541" s="18">
        <v>1.8500000000000003E-2</v>
      </c>
      <c r="M541" s="24">
        <v>0.11502162</v>
      </c>
      <c r="N541" s="18">
        <v>5.0000000000000001E-3</v>
      </c>
      <c r="O541" s="24">
        <f t="shared" ref="O541:O576" si="41">IFERROR((1+M541)*(1-N541)-1,M541)</f>
        <v>0.1094465119000001</v>
      </c>
      <c r="P541" s="32">
        <v>7.4999999999999997E-3</v>
      </c>
    </row>
    <row r="542" spans="1:16">
      <c r="A542" s="3" t="s">
        <v>1148</v>
      </c>
      <c r="B542" s="5" t="s">
        <v>1459</v>
      </c>
      <c r="C542" s="7" t="s">
        <v>1157</v>
      </c>
      <c r="D542" s="5" t="s">
        <v>1720</v>
      </c>
      <c r="E542" s="2" t="s">
        <v>1164</v>
      </c>
      <c r="F542" s="8" t="s">
        <v>1721</v>
      </c>
      <c r="G542" s="9">
        <v>6</v>
      </c>
      <c r="H542" s="19">
        <v>2.35</v>
      </c>
      <c r="I542" s="38" t="s">
        <v>2446</v>
      </c>
      <c r="J542" s="21">
        <v>39003</v>
      </c>
      <c r="K542" s="24">
        <f t="shared" si="40"/>
        <v>5.6235490000000006E-2</v>
      </c>
      <c r="L542" s="18">
        <v>2.4E-2</v>
      </c>
      <c r="M542" s="24">
        <v>3.2235490000000006E-2</v>
      </c>
      <c r="N542" s="18">
        <v>5.0000000000000001E-3</v>
      </c>
      <c r="O542" s="24">
        <f t="shared" si="41"/>
        <v>2.7074312549999924E-2</v>
      </c>
      <c r="P542" s="32">
        <v>1.1699999999999999E-2</v>
      </c>
    </row>
    <row r="543" spans="1:16">
      <c r="A543" s="3" t="s">
        <v>295</v>
      </c>
      <c r="B543" s="5" t="s">
        <v>1337</v>
      </c>
      <c r="C543" s="7" t="s">
        <v>1158</v>
      </c>
      <c r="D543" s="5" t="s">
        <v>1165</v>
      </c>
      <c r="E543" s="2" t="s">
        <v>1164</v>
      </c>
      <c r="F543" s="8" t="s">
        <v>1159</v>
      </c>
      <c r="G543" s="9">
        <v>6</v>
      </c>
      <c r="H543" s="19">
        <v>1.1000000000000001</v>
      </c>
      <c r="I543" s="38" t="s">
        <v>2446</v>
      </c>
      <c r="J543" s="21">
        <v>36301</v>
      </c>
      <c r="K543" s="24">
        <f t="shared" si="40"/>
        <v>1.0201459999999999E-2</v>
      </c>
      <c r="L543" s="18">
        <v>1.24E-2</v>
      </c>
      <c r="M543" s="24">
        <v>-2.1985400000000001E-3</v>
      </c>
      <c r="N543" s="18">
        <v>5.0000000000000001E-3</v>
      </c>
      <c r="O543" s="24">
        <f t="shared" si="41"/>
        <v>-7.1875472999999301E-3</v>
      </c>
      <c r="P543" s="32">
        <v>5.1000000000000004E-3</v>
      </c>
    </row>
    <row r="544" spans="1:16">
      <c r="A544" s="3" t="s">
        <v>1572</v>
      </c>
      <c r="B544" s="5" t="s">
        <v>1573</v>
      </c>
      <c r="C544" s="7" t="s">
        <v>1157</v>
      </c>
      <c r="D544" s="5" t="s">
        <v>1165</v>
      </c>
      <c r="E544" s="2" t="s">
        <v>1164</v>
      </c>
      <c r="F544" s="8" t="s">
        <v>1159</v>
      </c>
      <c r="G544" s="9">
        <v>6</v>
      </c>
      <c r="H544" s="19">
        <v>1.9</v>
      </c>
      <c r="I544" s="38"/>
      <c r="J544" s="21">
        <v>39581</v>
      </c>
      <c r="K544" s="24">
        <f t="shared" si="40"/>
        <v>7.014499999999993E-4</v>
      </c>
      <c r="L544" s="18">
        <v>1.9E-2</v>
      </c>
      <c r="M544" s="24">
        <v>-1.829855E-2</v>
      </c>
      <c r="N544" s="18">
        <v>5.0000000000000001E-3</v>
      </c>
      <c r="O544" s="24">
        <f t="shared" si="41"/>
        <v>-2.3207057250000052E-2</v>
      </c>
      <c r="P544" s="32">
        <v>9.1000000000000004E-3</v>
      </c>
    </row>
    <row r="545" spans="1:16">
      <c r="A545" s="3" t="s">
        <v>1967</v>
      </c>
      <c r="B545" s="5" t="s">
        <v>1968</v>
      </c>
      <c r="C545" s="7" t="s">
        <v>1158</v>
      </c>
      <c r="D545" s="5" t="s">
        <v>1712</v>
      </c>
      <c r="E545" s="2" t="s">
        <v>1164</v>
      </c>
      <c r="F545" s="8" t="s">
        <v>1713</v>
      </c>
      <c r="G545" s="9">
        <v>6</v>
      </c>
      <c r="H545" s="19">
        <v>1.6</v>
      </c>
      <c r="I545" s="38" t="s">
        <v>2446</v>
      </c>
      <c r="J545" s="21">
        <v>43165</v>
      </c>
      <c r="K545" s="24">
        <f t="shared" si="40"/>
        <v>8.9602870000000001E-2</v>
      </c>
      <c r="L545" s="18">
        <v>1.6E-2</v>
      </c>
      <c r="M545" s="24">
        <v>7.3602870000000001E-2</v>
      </c>
      <c r="N545" s="18">
        <v>5.0000000000000001E-3</v>
      </c>
      <c r="O545" s="24">
        <f t="shared" si="41"/>
        <v>6.8234855650000092E-2</v>
      </c>
      <c r="P545" s="32">
        <v>0</v>
      </c>
    </row>
    <row r="546" spans="1:16">
      <c r="A546" s="3" t="s">
        <v>42</v>
      </c>
      <c r="B546" s="5" t="s">
        <v>2188</v>
      </c>
      <c r="C546" s="7" t="s">
        <v>1158</v>
      </c>
      <c r="D546" s="5" t="s">
        <v>1708</v>
      </c>
      <c r="E546" s="2" t="s">
        <v>1164</v>
      </c>
      <c r="F546" s="8" t="s">
        <v>1709</v>
      </c>
      <c r="G546" s="9">
        <v>6</v>
      </c>
      <c r="H546" s="19">
        <v>1.5</v>
      </c>
      <c r="I546" s="38"/>
      <c r="J546" s="21">
        <v>36164</v>
      </c>
      <c r="K546" s="24">
        <f t="shared" si="40"/>
        <v>0.10511416000000001</v>
      </c>
      <c r="L546" s="18">
        <v>1.8200000000000001E-2</v>
      </c>
      <c r="M546" s="24">
        <v>8.6914160000000004E-2</v>
      </c>
      <c r="N546" s="18">
        <v>5.0000000000000001E-3</v>
      </c>
      <c r="O546" s="24">
        <f t="shared" si="41"/>
        <v>8.147958919999998E-2</v>
      </c>
      <c r="P546" s="32">
        <v>7.4999999999999997E-3</v>
      </c>
    </row>
    <row r="547" spans="1:16">
      <c r="A547" s="3" t="s">
        <v>510</v>
      </c>
      <c r="B547" s="5" t="s">
        <v>511</v>
      </c>
      <c r="C547" s="7" t="s">
        <v>1157</v>
      </c>
      <c r="D547" s="5" t="s">
        <v>1706</v>
      </c>
      <c r="E547" s="2" t="s">
        <v>1164</v>
      </c>
      <c r="F547" s="8" t="s">
        <v>1707</v>
      </c>
      <c r="G547" s="9">
        <v>6</v>
      </c>
      <c r="H547" s="19">
        <v>2</v>
      </c>
      <c r="I547" s="38"/>
      <c r="J547" s="21">
        <v>34052</v>
      </c>
      <c r="K547" s="24">
        <f t="shared" si="40"/>
        <v>-2.9573139999999998E-2</v>
      </c>
      <c r="L547" s="18">
        <v>2.1499999999999998E-2</v>
      </c>
      <c r="M547" s="24">
        <v>-5.1073139999999996E-2</v>
      </c>
      <c r="N547" s="18">
        <v>5.0000000000000001E-3</v>
      </c>
      <c r="O547" s="24">
        <f t="shared" si="41"/>
        <v>-5.5817774300000012E-2</v>
      </c>
      <c r="P547" s="32">
        <v>0</v>
      </c>
    </row>
    <row r="548" spans="1:16">
      <c r="A548" s="3" t="s">
        <v>296</v>
      </c>
      <c r="B548" s="5" t="s">
        <v>1335</v>
      </c>
      <c r="C548" s="7" t="s">
        <v>1157</v>
      </c>
      <c r="D548" s="5" t="s">
        <v>1696</v>
      </c>
      <c r="E548" s="2" t="s">
        <v>1164</v>
      </c>
      <c r="F548" s="8" t="s">
        <v>1697</v>
      </c>
      <c r="G548" s="9">
        <v>6</v>
      </c>
      <c r="H548" s="19">
        <v>1.1000000000000001</v>
      </c>
      <c r="I548" s="38" t="s">
        <v>2446</v>
      </c>
      <c r="J548" s="21">
        <v>35986</v>
      </c>
      <c r="K548" s="24">
        <f t="shared" si="40"/>
        <v>-3.2652680000000003E-2</v>
      </c>
      <c r="L548" s="18">
        <v>1.3100000000000001E-2</v>
      </c>
      <c r="M548" s="24">
        <v>-4.5752680000000004E-2</v>
      </c>
      <c r="N548" s="18">
        <v>5.0000000000000001E-3</v>
      </c>
      <c r="O548" s="24">
        <f t="shared" si="41"/>
        <v>-5.0523916599999996E-2</v>
      </c>
      <c r="P548" s="32">
        <v>3.8E-3</v>
      </c>
    </row>
    <row r="549" spans="1:16">
      <c r="A549" s="3" t="s">
        <v>1175</v>
      </c>
      <c r="B549" s="5" t="s">
        <v>1185</v>
      </c>
      <c r="C549" s="7" t="s">
        <v>1157</v>
      </c>
      <c r="D549" s="5" t="s">
        <v>1774</v>
      </c>
      <c r="E549" s="2" t="s">
        <v>1164</v>
      </c>
      <c r="F549" s="8" t="s">
        <v>1775</v>
      </c>
      <c r="G549" s="9">
        <v>5</v>
      </c>
      <c r="H549" s="19">
        <v>1.8</v>
      </c>
      <c r="I549" s="38" t="s">
        <v>2446</v>
      </c>
      <c r="J549" s="21">
        <v>43816</v>
      </c>
      <c r="K549" s="24">
        <f t="shared" si="40"/>
        <v>-3.3410999999999857E-4</v>
      </c>
      <c r="L549" s="18">
        <v>2.4E-2</v>
      </c>
      <c r="M549" s="24">
        <v>-2.4334109999999999E-2</v>
      </c>
      <c r="N549" s="18">
        <v>5.0000000000000001E-3</v>
      </c>
      <c r="O549" s="24">
        <f t="shared" si="41"/>
        <v>-2.9212439449999961E-2</v>
      </c>
      <c r="P549" s="32">
        <v>8.5000000000000006E-3</v>
      </c>
    </row>
    <row r="550" spans="1:16">
      <c r="A550" s="3" t="s">
        <v>595</v>
      </c>
      <c r="B550" s="5" t="s">
        <v>1448</v>
      </c>
      <c r="C550" s="7" t="s">
        <v>1157</v>
      </c>
      <c r="D550" s="5" t="s">
        <v>1684</v>
      </c>
      <c r="E550" s="2" t="s">
        <v>1164</v>
      </c>
      <c r="F550" s="8" t="s">
        <v>1685</v>
      </c>
      <c r="G550" s="9">
        <v>6</v>
      </c>
      <c r="H550" s="19">
        <v>1.2</v>
      </c>
      <c r="I550" s="38"/>
      <c r="J550" s="21">
        <v>38567</v>
      </c>
      <c r="K550" s="24">
        <f t="shared" si="40"/>
        <v>-0.10637949000000001</v>
      </c>
      <c r="L550" s="18">
        <v>1.3600000000000001E-2</v>
      </c>
      <c r="M550" s="24">
        <v>-0.11997949000000001</v>
      </c>
      <c r="N550" s="18">
        <v>5.0000000000000001E-3</v>
      </c>
      <c r="O550" s="24">
        <f t="shared" si="41"/>
        <v>-0.12437959254999997</v>
      </c>
      <c r="P550" s="32">
        <v>6.0000000000000001E-3</v>
      </c>
    </row>
    <row r="551" spans="1:16">
      <c r="A551" s="3" t="s">
        <v>1176</v>
      </c>
      <c r="B551" s="5" t="s">
        <v>1186</v>
      </c>
      <c r="C551" s="7" t="s">
        <v>1157</v>
      </c>
      <c r="D551" s="5" t="s">
        <v>1684</v>
      </c>
      <c r="E551" s="2" t="s">
        <v>1164</v>
      </c>
      <c r="F551" s="8" t="s">
        <v>1685</v>
      </c>
      <c r="G551" s="9">
        <v>6</v>
      </c>
      <c r="H551" s="19">
        <v>1.6</v>
      </c>
      <c r="I551" s="38"/>
      <c r="J551" s="21">
        <v>43900</v>
      </c>
      <c r="K551" s="24" t="str">
        <f t="shared" si="40"/>
        <v>Création 2020</v>
      </c>
      <c r="L551" s="18">
        <v>1.6E-2</v>
      </c>
      <c r="M551" s="24" t="s">
        <v>2474</v>
      </c>
      <c r="N551" s="18">
        <v>5.0000000000000001E-3</v>
      </c>
      <c r="O551" s="24" t="str">
        <f t="shared" si="41"/>
        <v>Création 2020</v>
      </c>
      <c r="P551" s="32">
        <v>8.0000000000000002E-3</v>
      </c>
    </row>
    <row r="552" spans="1:16">
      <c r="A552" s="3" t="s">
        <v>297</v>
      </c>
      <c r="B552" s="5" t="s">
        <v>2018</v>
      </c>
      <c r="C552" s="7" t="s">
        <v>1157</v>
      </c>
      <c r="D552" s="5" t="s">
        <v>1682</v>
      </c>
      <c r="E552" s="2" t="s">
        <v>1164</v>
      </c>
      <c r="F552" s="8" t="s">
        <v>1683</v>
      </c>
      <c r="G552" s="9">
        <v>6</v>
      </c>
      <c r="H552" s="19">
        <v>2.1</v>
      </c>
      <c r="I552" s="38" t="s">
        <v>2446</v>
      </c>
      <c r="J552" s="21">
        <v>30868</v>
      </c>
      <c r="K552" s="24">
        <f t="shared" si="40"/>
        <v>6.3372289999999998E-2</v>
      </c>
      <c r="L552" s="18">
        <v>2.23E-2</v>
      </c>
      <c r="M552" s="24">
        <v>4.1072290000000004E-2</v>
      </c>
      <c r="N552" s="18">
        <v>5.0000000000000001E-3</v>
      </c>
      <c r="O552" s="24">
        <f t="shared" si="41"/>
        <v>3.5866928549999955E-2</v>
      </c>
      <c r="P552" s="32">
        <v>9.7999999999999997E-3</v>
      </c>
    </row>
    <row r="553" spans="1:16">
      <c r="A553" s="3" t="s">
        <v>1071</v>
      </c>
      <c r="B553" s="5" t="s">
        <v>1080</v>
      </c>
      <c r="C553" s="7" t="s">
        <v>1158</v>
      </c>
      <c r="D553" s="5" t="s">
        <v>1828</v>
      </c>
      <c r="E553" s="2" t="s">
        <v>1164</v>
      </c>
      <c r="F553" s="8" t="s">
        <v>1829</v>
      </c>
      <c r="G553" s="9">
        <v>6</v>
      </c>
      <c r="H553" s="19">
        <v>2</v>
      </c>
      <c r="I553" s="38"/>
      <c r="J553" s="21">
        <v>43493</v>
      </c>
      <c r="K553" s="24">
        <f t="shared" si="40"/>
        <v>5.5422349999999995E-2</v>
      </c>
      <c r="L553" s="18">
        <v>2.1499999999999998E-2</v>
      </c>
      <c r="M553" s="24">
        <v>3.3922349999999997E-2</v>
      </c>
      <c r="N553" s="18">
        <v>5.0000000000000001E-3</v>
      </c>
      <c r="O553" s="24">
        <f t="shared" si="41"/>
        <v>2.8752738250000132E-2</v>
      </c>
      <c r="P553" s="32">
        <v>0.01</v>
      </c>
    </row>
    <row r="554" spans="1:16">
      <c r="A554" s="3" t="s">
        <v>596</v>
      </c>
      <c r="B554" s="5" t="s">
        <v>605</v>
      </c>
      <c r="C554" s="7" t="s">
        <v>1158</v>
      </c>
      <c r="D554" s="5" t="s">
        <v>1684</v>
      </c>
      <c r="E554" s="2" t="s">
        <v>1164</v>
      </c>
      <c r="F554" s="8" t="s">
        <v>1685</v>
      </c>
      <c r="G554" s="9">
        <v>6</v>
      </c>
      <c r="H554" s="19">
        <v>2</v>
      </c>
      <c r="I554" s="38" t="s">
        <v>2446</v>
      </c>
      <c r="J554" s="21">
        <v>36545</v>
      </c>
      <c r="K554" s="24">
        <f t="shared" si="40"/>
        <v>1.2301469999999998E-2</v>
      </c>
      <c r="L554" s="18">
        <v>1.6299999999999999E-2</v>
      </c>
      <c r="M554" s="24">
        <v>-3.9985300000000001E-3</v>
      </c>
      <c r="N554" s="18">
        <v>5.0000000000000001E-3</v>
      </c>
      <c r="O554" s="24">
        <f t="shared" si="41"/>
        <v>-8.9785373500000931E-3</v>
      </c>
      <c r="P554" s="32">
        <v>7.4999999999999997E-3</v>
      </c>
    </row>
    <row r="555" spans="1:16">
      <c r="A555" s="3" t="s">
        <v>320</v>
      </c>
      <c r="B555" s="5" t="s">
        <v>2368</v>
      </c>
      <c r="C555" s="7" t="s">
        <v>1664</v>
      </c>
      <c r="D555" s="5" t="s">
        <v>1774</v>
      </c>
      <c r="E555" s="2" t="s">
        <v>1164</v>
      </c>
      <c r="F555" s="8" t="s">
        <v>1775</v>
      </c>
      <c r="G555" s="9">
        <v>6</v>
      </c>
      <c r="H555" s="19">
        <v>2.3919999999999999</v>
      </c>
      <c r="I555" s="38"/>
      <c r="J555" s="21">
        <v>36007</v>
      </c>
      <c r="K555" s="24">
        <f t="shared" si="40"/>
        <v>-1.1121600000000002E-2</v>
      </c>
      <c r="L555" s="18">
        <v>3.3799999999999997E-2</v>
      </c>
      <c r="M555" s="24">
        <v>-4.4921599999999999E-2</v>
      </c>
      <c r="N555" s="18">
        <v>5.0000000000000001E-3</v>
      </c>
      <c r="O555" s="24">
        <f t="shared" si="41"/>
        <v>-4.9696991999999995E-2</v>
      </c>
      <c r="P555" s="32">
        <v>1.1000000000000001E-2</v>
      </c>
    </row>
    <row r="556" spans="1:16">
      <c r="A556" s="3" t="s">
        <v>529</v>
      </c>
      <c r="B556" s="5" t="s">
        <v>534</v>
      </c>
      <c r="C556" s="7" t="s">
        <v>1157</v>
      </c>
      <c r="D556" s="5" t="s">
        <v>1671</v>
      </c>
      <c r="E556" s="2" t="s">
        <v>1164</v>
      </c>
      <c r="F556" s="8" t="s">
        <v>1672</v>
      </c>
      <c r="G556" s="9">
        <v>6</v>
      </c>
      <c r="H556" s="19">
        <v>2</v>
      </c>
      <c r="I556" s="38"/>
      <c r="J556" s="21">
        <v>33882</v>
      </c>
      <c r="K556" s="24">
        <f t="shared" si="40"/>
        <v>2.7257480000000001E-2</v>
      </c>
      <c r="L556" s="18">
        <v>2.7099999999999999E-2</v>
      </c>
      <c r="M556" s="24">
        <v>1.5748000000000002E-4</v>
      </c>
      <c r="N556" s="18">
        <v>5.0000000000000001E-3</v>
      </c>
      <c r="O556" s="24">
        <f t="shared" si="41"/>
        <v>-4.843307400000052E-3</v>
      </c>
      <c r="P556" s="32">
        <v>0.01</v>
      </c>
    </row>
    <row r="557" spans="1:16">
      <c r="A557" s="3" t="s">
        <v>299</v>
      </c>
      <c r="B557" s="5" t="s">
        <v>2061</v>
      </c>
      <c r="C557" s="7" t="s">
        <v>1158</v>
      </c>
      <c r="D557" s="5" t="s">
        <v>1669</v>
      </c>
      <c r="E557" s="2" t="s">
        <v>1164</v>
      </c>
      <c r="F557" s="8" t="s">
        <v>1670</v>
      </c>
      <c r="G557" s="9">
        <v>6</v>
      </c>
      <c r="H557" s="19">
        <v>1.5</v>
      </c>
      <c r="I557" s="38"/>
      <c r="J557" s="21">
        <v>37715</v>
      </c>
      <c r="K557" s="24">
        <f t="shared" si="40"/>
        <v>-5.1854259999999999E-2</v>
      </c>
      <c r="L557" s="18">
        <v>1.8500000000000003E-2</v>
      </c>
      <c r="M557" s="24">
        <v>-7.0354260000000002E-2</v>
      </c>
      <c r="N557" s="18">
        <v>5.0000000000000001E-3</v>
      </c>
      <c r="O557" s="24">
        <f t="shared" si="41"/>
        <v>-7.5002488700000036E-2</v>
      </c>
      <c r="P557" s="32">
        <v>6.8000000000000005E-3</v>
      </c>
    </row>
    <row r="558" spans="1:16">
      <c r="A558" s="3" t="s">
        <v>298</v>
      </c>
      <c r="B558" s="5" t="s">
        <v>1322</v>
      </c>
      <c r="C558" s="7" t="s">
        <v>1157</v>
      </c>
      <c r="D558" s="5" t="s">
        <v>1669</v>
      </c>
      <c r="E558" s="2" t="s">
        <v>1164</v>
      </c>
      <c r="F558" s="8" t="s">
        <v>1670</v>
      </c>
      <c r="G558" s="9">
        <v>6</v>
      </c>
      <c r="H558" s="19">
        <v>1.6</v>
      </c>
      <c r="I558" s="38" t="s">
        <v>2446</v>
      </c>
      <c r="J558" s="21">
        <v>35062</v>
      </c>
      <c r="K558" s="24">
        <f t="shared" si="40"/>
        <v>2.812723E-2</v>
      </c>
      <c r="L558" s="18">
        <v>1.55E-2</v>
      </c>
      <c r="M558" s="24">
        <v>1.262723E-2</v>
      </c>
      <c r="N558" s="18">
        <v>5.0000000000000001E-3</v>
      </c>
      <c r="O558" s="24">
        <f t="shared" si="41"/>
        <v>7.5640938500001198E-3</v>
      </c>
      <c r="P558" s="32">
        <v>6.8000000000000005E-3</v>
      </c>
    </row>
    <row r="559" spans="1:16">
      <c r="A559" s="3" t="s">
        <v>597</v>
      </c>
      <c r="B559" s="5" t="s">
        <v>1240</v>
      </c>
      <c r="C559" s="7" t="s">
        <v>1158</v>
      </c>
      <c r="D559" s="5" t="s">
        <v>1804</v>
      </c>
      <c r="E559" s="2" t="s">
        <v>1164</v>
      </c>
      <c r="F559" s="8" t="s">
        <v>1805</v>
      </c>
      <c r="G559" s="9">
        <v>6</v>
      </c>
      <c r="H559" s="19">
        <v>2.25</v>
      </c>
      <c r="I559" s="38"/>
      <c r="J559" s="21">
        <v>42279</v>
      </c>
      <c r="K559" s="24">
        <f t="shared" si="40"/>
        <v>-4.4447470000000003E-2</v>
      </c>
      <c r="L559" s="18">
        <v>2.4300000000000002E-2</v>
      </c>
      <c r="M559" s="24">
        <v>-6.8747470000000005E-2</v>
      </c>
      <c r="N559" s="18">
        <v>5.0000000000000001E-3</v>
      </c>
      <c r="O559" s="24">
        <f t="shared" si="41"/>
        <v>-7.3403732649999998E-2</v>
      </c>
      <c r="P559" s="32">
        <v>1.3500000000000002E-2</v>
      </c>
    </row>
    <row r="560" spans="1:16">
      <c r="A560" s="3" t="s">
        <v>301</v>
      </c>
      <c r="B560" s="5" t="s">
        <v>1340</v>
      </c>
      <c r="C560" s="7" t="s">
        <v>1157</v>
      </c>
      <c r="D560" s="5" t="s">
        <v>1662</v>
      </c>
      <c r="E560" s="2" t="s">
        <v>1164</v>
      </c>
      <c r="F560" s="8" t="s">
        <v>1663</v>
      </c>
      <c r="G560" s="9">
        <v>6</v>
      </c>
      <c r="H560" s="19">
        <v>8.5000000000000006E-2</v>
      </c>
      <c r="I560" s="38"/>
      <c r="J560" s="21">
        <v>31582</v>
      </c>
      <c r="K560" s="24">
        <f t="shared" si="40"/>
        <v>-5.96731E-3</v>
      </c>
      <c r="L560" s="18">
        <v>1.4499999999999999E-2</v>
      </c>
      <c r="M560" s="24">
        <v>-2.0467309999999999E-2</v>
      </c>
      <c r="N560" s="18">
        <v>5.0000000000000001E-3</v>
      </c>
      <c r="O560" s="24">
        <f t="shared" si="41"/>
        <v>-2.5364973449999995E-2</v>
      </c>
      <c r="P560" s="32">
        <v>0</v>
      </c>
    </row>
    <row r="561" spans="1:16">
      <c r="A561" s="3" t="s">
        <v>12</v>
      </c>
      <c r="B561" s="5" t="s">
        <v>2382</v>
      </c>
      <c r="C561" s="7" t="s">
        <v>1158</v>
      </c>
      <c r="D561" s="5" t="s">
        <v>1662</v>
      </c>
      <c r="E561" s="2" t="s">
        <v>1164</v>
      </c>
      <c r="F561" s="8" t="s">
        <v>1663</v>
      </c>
      <c r="G561" s="9">
        <v>6</v>
      </c>
      <c r="H561" s="19">
        <v>2</v>
      </c>
      <c r="I561" s="38" t="s">
        <v>2446</v>
      </c>
      <c r="J561" s="21">
        <v>39994</v>
      </c>
      <c r="K561" s="24">
        <f t="shared" si="40"/>
        <v>-3.1116250000000008E-2</v>
      </c>
      <c r="L561" s="18">
        <v>2.2799999999999997E-2</v>
      </c>
      <c r="M561" s="24">
        <v>-5.3916250000000006E-2</v>
      </c>
      <c r="N561" s="18">
        <v>5.0000000000000001E-3</v>
      </c>
      <c r="O561" s="24">
        <f t="shared" si="41"/>
        <v>-5.8646668750000019E-2</v>
      </c>
      <c r="P561" s="32">
        <v>9.8999999999999991E-3</v>
      </c>
    </row>
    <row r="562" spans="1:16">
      <c r="A562" s="3" t="s">
        <v>927</v>
      </c>
      <c r="B562" s="5" t="s">
        <v>951</v>
      </c>
      <c r="C562" s="7" t="s">
        <v>1158</v>
      </c>
      <c r="D562" s="5" t="s">
        <v>1662</v>
      </c>
      <c r="E562" s="2" t="s">
        <v>1164</v>
      </c>
      <c r="F562" s="8" t="s">
        <v>1663</v>
      </c>
      <c r="G562" s="9">
        <v>6</v>
      </c>
      <c r="H562" s="19">
        <v>2.0350000000000001</v>
      </c>
      <c r="I562" s="38" t="s">
        <v>2446</v>
      </c>
      <c r="J562" s="21">
        <v>43167</v>
      </c>
      <c r="K562" s="24">
        <f t="shared" si="40"/>
        <v>-9.6535000000000024E-4</v>
      </c>
      <c r="L562" s="18">
        <v>2.4799999999999999E-2</v>
      </c>
      <c r="M562" s="24">
        <v>-2.5765349999999999E-2</v>
      </c>
      <c r="N562" s="18">
        <v>5.0000000000000001E-3</v>
      </c>
      <c r="O562" s="24">
        <f t="shared" si="41"/>
        <v>-3.0636523249999992E-2</v>
      </c>
      <c r="P562" s="32">
        <v>0.01</v>
      </c>
    </row>
    <row r="563" spans="1:16">
      <c r="A563" s="3" t="s">
        <v>928</v>
      </c>
      <c r="B563" s="5" t="s">
        <v>952</v>
      </c>
      <c r="C563" s="7" t="s">
        <v>1158</v>
      </c>
      <c r="D563" s="5" t="s">
        <v>1792</v>
      </c>
      <c r="E563" s="2" t="s">
        <v>1164</v>
      </c>
      <c r="F563" s="8" t="s">
        <v>1793</v>
      </c>
      <c r="G563" s="9">
        <v>6</v>
      </c>
      <c r="H563" s="19">
        <v>1.5</v>
      </c>
      <c r="I563" s="38" t="s">
        <v>2446</v>
      </c>
      <c r="J563" s="21">
        <v>37200</v>
      </c>
      <c r="K563" s="24">
        <f t="shared" si="40"/>
        <v>9.5200569999999984E-2</v>
      </c>
      <c r="L563" s="18">
        <v>1.4800000000000001E-2</v>
      </c>
      <c r="M563" s="24">
        <v>8.0400569999999991E-2</v>
      </c>
      <c r="N563" s="18">
        <v>5.0000000000000001E-3</v>
      </c>
      <c r="O563" s="24">
        <f t="shared" si="41"/>
        <v>7.4998567149999973E-2</v>
      </c>
      <c r="P563" s="32">
        <v>6.9999999999999993E-3</v>
      </c>
    </row>
    <row r="564" spans="1:16" ht="26.4">
      <c r="A564" s="3" t="s">
        <v>1177</v>
      </c>
      <c r="B564" s="5" t="s">
        <v>2080</v>
      </c>
      <c r="C564" s="7" t="s">
        <v>1157</v>
      </c>
      <c r="D564" s="5" t="s">
        <v>1790</v>
      </c>
      <c r="E564" s="2" t="s">
        <v>1164</v>
      </c>
      <c r="F564" s="8" t="s">
        <v>1791</v>
      </c>
      <c r="G564" s="9">
        <v>6</v>
      </c>
      <c r="H564" s="19">
        <v>2.2000000000000002</v>
      </c>
      <c r="I564" s="38"/>
      <c r="J564" s="21">
        <v>43644</v>
      </c>
      <c r="K564" s="24">
        <f t="shared" si="40"/>
        <v>3.9778869999999994E-2</v>
      </c>
      <c r="L564" s="18">
        <v>2.2099999999999998E-2</v>
      </c>
      <c r="M564" s="24">
        <v>1.7678869999999999E-2</v>
      </c>
      <c r="N564" s="18">
        <v>5.0000000000000001E-3</v>
      </c>
      <c r="O564" s="24">
        <f t="shared" si="41"/>
        <v>1.2590475649999933E-2</v>
      </c>
      <c r="P564" s="32">
        <v>1.1000000000000001E-2</v>
      </c>
    </row>
    <row r="565" spans="1:16">
      <c r="A565" s="3" t="s">
        <v>929</v>
      </c>
      <c r="B565" s="5" t="s">
        <v>953</v>
      </c>
      <c r="C565" s="7" t="s">
        <v>1157</v>
      </c>
      <c r="D565" s="5" t="s">
        <v>1658</v>
      </c>
      <c r="E565" s="2" t="s">
        <v>1164</v>
      </c>
      <c r="F565" s="8" t="s">
        <v>1659</v>
      </c>
      <c r="G565" s="9">
        <v>6</v>
      </c>
      <c r="H565" s="19">
        <v>1.75</v>
      </c>
      <c r="I565" s="38"/>
      <c r="J565" s="21">
        <v>37895</v>
      </c>
      <c r="K565" s="24">
        <f t="shared" si="40"/>
        <v>-9.4598080000000001E-2</v>
      </c>
      <c r="L565" s="18">
        <v>1.7500000000000002E-2</v>
      </c>
      <c r="M565" s="24">
        <v>-0.11209808</v>
      </c>
      <c r="N565" s="18">
        <v>5.0000000000000001E-3</v>
      </c>
      <c r="O565" s="24">
        <f t="shared" si="41"/>
        <v>-0.11653758960000005</v>
      </c>
      <c r="P565" s="32">
        <v>8.2500000000000004E-3</v>
      </c>
    </row>
    <row r="566" spans="1:16">
      <c r="A566" s="3" t="s">
        <v>300</v>
      </c>
      <c r="B566" s="5" t="s">
        <v>1311</v>
      </c>
      <c r="C566" s="7" t="s">
        <v>1157</v>
      </c>
      <c r="D566" s="5" t="s">
        <v>1646</v>
      </c>
      <c r="E566" s="2" t="s">
        <v>1164</v>
      </c>
      <c r="F566" s="8" t="s">
        <v>1647</v>
      </c>
      <c r="G566" s="9">
        <v>6</v>
      </c>
      <c r="H566" s="19">
        <v>2.2999999999999998</v>
      </c>
      <c r="I566" s="38" t="s">
        <v>2446</v>
      </c>
      <c r="J566" s="21">
        <v>35978</v>
      </c>
      <c r="K566" s="24">
        <f t="shared" si="40"/>
        <v>1.541749999999998E-3</v>
      </c>
      <c r="L566" s="18">
        <v>2.4199999999999999E-2</v>
      </c>
      <c r="M566" s="24">
        <v>-2.2658250000000001E-2</v>
      </c>
      <c r="N566" s="18">
        <v>5.0000000000000001E-3</v>
      </c>
      <c r="O566" s="24">
        <f t="shared" si="41"/>
        <v>-2.7544958749999959E-2</v>
      </c>
      <c r="P566" s="32">
        <v>1.15E-2</v>
      </c>
    </row>
    <row r="567" spans="1:16">
      <c r="A567" s="3" t="s">
        <v>328</v>
      </c>
      <c r="B567" s="5" t="s">
        <v>832</v>
      </c>
      <c r="C567" s="7" t="s">
        <v>1157</v>
      </c>
      <c r="D567" s="5" t="s">
        <v>1785</v>
      </c>
      <c r="E567" s="2" t="s">
        <v>1164</v>
      </c>
      <c r="F567" s="8" t="s">
        <v>1786</v>
      </c>
      <c r="G567" s="9">
        <v>6</v>
      </c>
      <c r="H567" s="19">
        <v>2.2000000000000002</v>
      </c>
      <c r="I567" s="38" t="s">
        <v>2446</v>
      </c>
      <c r="J567" s="21">
        <v>41260</v>
      </c>
      <c r="K567" s="24">
        <f t="shared" si="40"/>
        <v>0.12738200999999999</v>
      </c>
      <c r="L567" s="18">
        <v>2.46E-2</v>
      </c>
      <c r="M567" s="24">
        <v>0.10278200999999999</v>
      </c>
      <c r="N567" s="18">
        <v>5.0000000000000001E-3</v>
      </c>
      <c r="O567" s="24">
        <f t="shared" si="41"/>
        <v>9.7268099950000186E-2</v>
      </c>
      <c r="P567" s="32">
        <v>1.1000000000000001E-2</v>
      </c>
    </row>
    <row r="568" spans="1:16">
      <c r="A568" s="3" t="s">
        <v>699</v>
      </c>
      <c r="B568" s="5" t="s">
        <v>702</v>
      </c>
      <c r="C568" s="7" t="s">
        <v>1157</v>
      </c>
      <c r="D568" s="5" t="s">
        <v>1785</v>
      </c>
      <c r="E568" s="2" t="s">
        <v>1164</v>
      </c>
      <c r="F568" s="8" t="s">
        <v>1786</v>
      </c>
      <c r="G568" s="9">
        <v>6</v>
      </c>
      <c r="H568" s="19">
        <v>2.2999999999999998</v>
      </c>
      <c r="I568" s="38"/>
      <c r="J568" s="21">
        <v>41949</v>
      </c>
      <c r="K568" s="24">
        <f t="shared" si="40"/>
        <v>7.5767700000000035E-3</v>
      </c>
      <c r="L568" s="18">
        <v>2.4300000000000002E-2</v>
      </c>
      <c r="M568" s="24">
        <v>-1.6723229999999999E-2</v>
      </c>
      <c r="N568" s="18">
        <v>5.0000000000000001E-3</v>
      </c>
      <c r="O568" s="24">
        <f t="shared" si="41"/>
        <v>-2.1639613850000017E-2</v>
      </c>
      <c r="P568" s="32">
        <v>1.15E-2</v>
      </c>
    </row>
    <row r="569" spans="1:16">
      <c r="A569" s="3" t="s">
        <v>29</v>
      </c>
      <c r="B569" s="5" t="s">
        <v>1445</v>
      </c>
      <c r="C569" s="7" t="s">
        <v>1157</v>
      </c>
      <c r="D569" s="5" t="s">
        <v>1652</v>
      </c>
      <c r="E569" s="2" t="s">
        <v>1164</v>
      </c>
      <c r="F569" s="8" t="s">
        <v>1653</v>
      </c>
      <c r="G569" s="9">
        <v>6</v>
      </c>
      <c r="H569" s="19">
        <v>1.85</v>
      </c>
      <c r="I569" s="38" t="s">
        <v>2446</v>
      </c>
      <c r="J569" s="21">
        <v>32637</v>
      </c>
      <c r="K569" s="24">
        <f t="shared" si="40"/>
        <v>0.10887323000000002</v>
      </c>
      <c r="L569" s="18">
        <v>1.8500000000000003E-2</v>
      </c>
      <c r="M569" s="24">
        <v>9.0373230000000013E-2</v>
      </c>
      <c r="N569" s="18">
        <v>5.0000000000000001E-3</v>
      </c>
      <c r="O569" s="24">
        <f t="shared" si="41"/>
        <v>8.4921363849999931E-2</v>
      </c>
      <c r="P569" s="32">
        <v>9.2500000000000013E-3</v>
      </c>
    </row>
    <row r="570" spans="1:16">
      <c r="A570" s="3" t="s">
        <v>867</v>
      </c>
      <c r="B570" s="5" t="s">
        <v>1491</v>
      </c>
      <c r="C570" s="7" t="s">
        <v>1158</v>
      </c>
      <c r="D570" s="5" t="s">
        <v>1650</v>
      </c>
      <c r="E570" s="2" t="s">
        <v>1164</v>
      </c>
      <c r="F570" s="8" t="s">
        <v>1651</v>
      </c>
      <c r="G570" s="9">
        <v>6</v>
      </c>
      <c r="H570" s="19">
        <v>1.8</v>
      </c>
      <c r="I570" s="38" t="s">
        <v>2446</v>
      </c>
      <c r="J570" s="21">
        <v>39638</v>
      </c>
      <c r="K570" s="24">
        <f t="shared" si="40"/>
        <v>-3.4373360000000006E-2</v>
      </c>
      <c r="L570" s="18">
        <v>1.7100000000000001E-2</v>
      </c>
      <c r="M570" s="24">
        <v>-5.1473360000000003E-2</v>
      </c>
      <c r="N570" s="18">
        <v>5.0000000000000001E-3</v>
      </c>
      <c r="O570" s="24">
        <f t="shared" si="41"/>
        <v>-5.6215993200000036E-2</v>
      </c>
      <c r="P570" s="32">
        <v>6.0000000000000001E-3</v>
      </c>
    </row>
    <row r="571" spans="1:16">
      <c r="A571" s="3" t="s">
        <v>2281</v>
      </c>
      <c r="B571" s="5" t="s">
        <v>2384</v>
      </c>
      <c r="C571" s="7" t="s">
        <v>1158</v>
      </c>
      <c r="D571" s="5" t="s">
        <v>2253</v>
      </c>
      <c r="E571" s="2" t="s">
        <v>1164</v>
      </c>
      <c r="F571" s="8" t="s">
        <v>2254</v>
      </c>
      <c r="G571" s="9">
        <v>6</v>
      </c>
      <c r="H571" s="19">
        <v>2.2000000000000002</v>
      </c>
      <c r="I571" s="38"/>
      <c r="J571" s="21">
        <v>0</v>
      </c>
      <c r="K571" s="24" t="str">
        <f t="shared" si="40"/>
        <v>Création 2021</v>
      </c>
      <c r="L571" s="18">
        <v>2.63E-2</v>
      </c>
      <c r="M571" s="24" t="s">
        <v>2475</v>
      </c>
      <c r="N571" s="18">
        <v>5.0000000000000001E-3</v>
      </c>
      <c r="O571" s="24" t="str">
        <f t="shared" si="41"/>
        <v>Création 2021</v>
      </c>
      <c r="P571" s="32">
        <v>0</v>
      </c>
    </row>
    <row r="572" spans="1:16">
      <c r="A572" s="3" t="s">
        <v>886</v>
      </c>
      <c r="B572" s="5" t="s">
        <v>996</v>
      </c>
      <c r="C572" s="7" t="s">
        <v>1157</v>
      </c>
      <c r="D572" s="5" t="s">
        <v>1644</v>
      </c>
      <c r="E572" s="2" t="s">
        <v>1164</v>
      </c>
      <c r="F572" s="8" t="s">
        <v>1645</v>
      </c>
      <c r="G572" s="9">
        <v>6</v>
      </c>
      <c r="H572" s="19">
        <v>2</v>
      </c>
      <c r="I572" s="38" t="s">
        <v>2446</v>
      </c>
      <c r="J572" s="21">
        <v>39526</v>
      </c>
      <c r="K572" s="24">
        <f t="shared" si="40"/>
        <v>3.2687840000000003E-2</v>
      </c>
      <c r="L572" s="18">
        <v>2.5000000000000001E-2</v>
      </c>
      <c r="M572" s="24">
        <v>7.6878400000000005E-3</v>
      </c>
      <c r="N572" s="18">
        <v>5.0000000000000001E-3</v>
      </c>
      <c r="O572" s="24">
        <f t="shared" si="41"/>
        <v>2.6494007999999791E-3</v>
      </c>
      <c r="P572" s="32">
        <v>1.0500000000000001E-2</v>
      </c>
    </row>
    <row r="573" spans="1:16">
      <c r="A573" s="3" t="s">
        <v>902</v>
      </c>
      <c r="B573" s="5" t="s">
        <v>915</v>
      </c>
      <c r="C573" s="7" t="s">
        <v>1157</v>
      </c>
      <c r="D573" s="5" t="s">
        <v>1763</v>
      </c>
      <c r="E573" s="2" t="s">
        <v>1164</v>
      </c>
      <c r="F573" s="8" t="s">
        <v>1764</v>
      </c>
      <c r="G573" s="9">
        <v>6</v>
      </c>
      <c r="H573" s="19">
        <v>2.2000000000000002</v>
      </c>
      <c r="I573" s="38" t="s">
        <v>2446</v>
      </c>
      <c r="J573" s="21">
        <v>42936</v>
      </c>
      <c r="K573" s="24">
        <f t="shared" si="40"/>
        <v>9.1502630000000001E-2</v>
      </c>
      <c r="L573" s="18">
        <v>2.2000000000000002E-2</v>
      </c>
      <c r="M573" s="24">
        <v>6.9502629999999996E-2</v>
      </c>
      <c r="N573" s="18">
        <v>5.0000000000000001E-3</v>
      </c>
      <c r="O573" s="24">
        <f t="shared" si="41"/>
        <v>6.415511684999986E-2</v>
      </c>
      <c r="P573" s="32">
        <v>1.1000000000000001E-2</v>
      </c>
    </row>
    <row r="574" spans="1:16">
      <c r="A574" s="3" t="s">
        <v>305</v>
      </c>
      <c r="B574" s="5" t="s">
        <v>1384</v>
      </c>
      <c r="C574" s="7" t="s">
        <v>1158</v>
      </c>
      <c r="D574" s="5" t="s">
        <v>1625</v>
      </c>
      <c r="E574" s="2" t="s">
        <v>1164</v>
      </c>
      <c r="F574" s="8" t="s">
        <v>1626</v>
      </c>
      <c r="G574" s="9">
        <v>6</v>
      </c>
      <c r="H574" s="19">
        <v>1.5</v>
      </c>
      <c r="I574" s="38"/>
      <c r="J574" s="21">
        <v>36542</v>
      </c>
      <c r="K574" s="24">
        <f t="shared" si="40"/>
        <v>3.1159799999999991E-3</v>
      </c>
      <c r="L574" s="18">
        <v>1.84E-2</v>
      </c>
      <c r="M574" s="24">
        <v>-1.5284020000000001E-2</v>
      </c>
      <c r="N574" s="18">
        <v>5.0000000000000001E-3</v>
      </c>
      <c r="O574" s="24">
        <f t="shared" si="41"/>
        <v>-2.0207599899999984E-2</v>
      </c>
      <c r="P574" s="32">
        <v>7.4999999999999997E-3</v>
      </c>
    </row>
    <row r="575" spans="1:16">
      <c r="A575" s="3" t="s">
        <v>292</v>
      </c>
      <c r="B575" s="5" t="s">
        <v>293</v>
      </c>
      <c r="C575" s="7" t="s">
        <v>1157</v>
      </c>
      <c r="D575" s="5" t="s">
        <v>1745</v>
      </c>
      <c r="E575" s="2" t="s">
        <v>1164</v>
      </c>
      <c r="F575" s="8" t="s">
        <v>1746</v>
      </c>
      <c r="G575" s="9">
        <v>5</v>
      </c>
      <c r="H575" s="19">
        <v>1.6</v>
      </c>
      <c r="I575" s="38" t="s">
        <v>2446</v>
      </c>
      <c r="J575" s="21">
        <v>39668</v>
      </c>
      <c r="K575" s="24">
        <f t="shared" si="40"/>
        <v>-2.7147480000000002E-2</v>
      </c>
      <c r="L575" s="18">
        <v>1.5800000000000002E-2</v>
      </c>
      <c r="M575" s="24">
        <v>-4.2947480000000003E-2</v>
      </c>
      <c r="N575" s="18">
        <v>5.0000000000000001E-3</v>
      </c>
      <c r="O575" s="24">
        <f t="shared" si="41"/>
        <v>-4.7732742600000044E-2</v>
      </c>
      <c r="P575" s="32">
        <v>1.1200000000000002E-2</v>
      </c>
    </row>
    <row r="576" spans="1:16">
      <c r="A576" s="3" t="s">
        <v>1066</v>
      </c>
      <c r="B576" s="5" t="s">
        <v>2053</v>
      </c>
      <c r="C576" s="7" t="s">
        <v>1157</v>
      </c>
      <c r="D576" s="5" t="s">
        <v>2240</v>
      </c>
      <c r="E576" s="2" t="s">
        <v>1164</v>
      </c>
      <c r="F576" s="8" t="s">
        <v>2241</v>
      </c>
      <c r="G576" s="9">
        <v>6</v>
      </c>
      <c r="H576" s="19">
        <v>2.6120000000000001</v>
      </c>
      <c r="I576" s="38" t="s">
        <v>2446</v>
      </c>
      <c r="J576" s="21">
        <v>34075</v>
      </c>
      <c r="K576" s="24">
        <f t="shared" si="40"/>
        <v>0.12250167000000001</v>
      </c>
      <c r="L576" s="18">
        <v>2.87E-2</v>
      </c>
      <c r="M576" s="24">
        <v>9.3801670000000004E-2</v>
      </c>
      <c r="N576" s="18">
        <v>5.0000000000000001E-3</v>
      </c>
      <c r="O576" s="24">
        <f t="shared" si="41"/>
        <v>8.8332661649999977E-2</v>
      </c>
      <c r="P576" s="32">
        <v>1.21E-2</v>
      </c>
    </row>
    <row r="577" spans="1:16">
      <c r="A577" s="37" t="s">
        <v>1932</v>
      </c>
      <c r="I577" s="38"/>
      <c r="J577" s="21"/>
      <c r="O577" s="24"/>
      <c r="P577" s="32"/>
    </row>
    <row r="578" spans="1:16">
      <c r="A578" s="3" t="s">
        <v>743</v>
      </c>
      <c r="B578" s="5" t="s">
        <v>747</v>
      </c>
      <c r="C578" s="7" t="s">
        <v>1157</v>
      </c>
      <c r="D578" s="5" t="s">
        <v>1749</v>
      </c>
      <c r="E578" s="2" t="s">
        <v>1164</v>
      </c>
      <c r="F578" s="8" t="s">
        <v>1750</v>
      </c>
      <c r="G578" s="9">
        <v>7</v>
      </c>
      <c r="H578" s="19">
        <v>2</v>
      </c>
      <c r="I578" s="38"/>
      <c r="J578" s="21">
        <v>42731</v>
      </c>
      <c r="K578" s="24">
        <f t="shared" ref="K578:K594" si="42">+IFERROR(L578+M578,M578)</f>
        <v>-7.9413810000000001E-2</v>
      </c>
      <c r="L578" s="18">
        <v>2.0400000000000001E-2</v>
      </c>
      <c r="M578" s="24">
        <v>-9.9813810000000003E-2</v>
      </c>
      <c r="N578" s="18">
        <v>5.0000000000000001E-3</v>
      </c>
      <c r="O578" s="24">
        <f t="shared" ref="O578:O594" si="43">IFERROR((1+M578)*(1-N578)-1,M578)</f>
        <v>-0.10431474095000004</v>
      </c>
      <c r="P578" s="32">
        <v>0.01</v>
      </c>
    </row>
    <row r="579" spans="1:16">
      <c r="A579" s="3" t="s">
        <v>34</v>
      </c>
      <c r="B579" s="5" t="s">
        <v>35</v>
      </c>
      <c r="C579" s="7" t="s">
        <v>1664</v>
      </c>
      <c r="D579" s="5" t="s">
        <v>1702</v>
      </c>
      <c r="E579" s="2" t="s">
        <v>1164</v>
      </c>
      <c r="F579" s="8" t="s">
        <v>1703</v>
      </c>
      <c r="G579" s="9">
        <v>6</v>
      </c>
      <c r="H579" s="19">
        <v>1.85</v>
      </c>
      <c r="I579" s="38"/>
      <c r="J579" s="21">
        <v>40487</v>
      </c>
      <c r="K579" s="24">
        <f t="shared" si="42"/>
        <v>-6.5530199999999962E-3</v>
      </c>
      <c r="L579" s="18">
        <v>3.04E-2</v>
      </c>
      <c r="M579" s="24">
        <v>-3.6953019999999996E-2</v>
      </c>
      <c r="N579" s="18">
        <v>5.0000000000000001E-3</v>
      </c>
      <c r="O579" s="24">
        <f t="shared" si="43"/>
        <v>-4.1768254900000024E-2</v>
      </c>
      <c r="P579" s="32">
        <v>9.0000000000000011E-3</v>
      </c>
    </row>
    <row r="580" spans="1:16">
      <c r="A580" s="3" t="s">
        <v>512</v>
      </c>
      <c r="B580" s="5" t="s">
        <v>792</v>
      </c>
      <c r="C580" s="7" t="s">
        <v>1157</v>
      </c>
      <c r="D580" s="5" t="s">
        <v>1692</v>
      </c>
      <c r="E580" s="2" t="s">
        <v>1164</v>
      </c>
      <c r="F580" s="8" t="s">
        <v>1693</v>
      </c>
      <c r="G580" s="9">
        <v>6</v>
      </c>
      <c r="H580" s="19">
        <v>2</v>
      </c>
      <c r="I580" s="38"/>
      <c r="J580" s="21">
        <v>41988</v>
      </c>
      <c r="K580" s="24">
        <f t="shared" si="42"/>
        <v>3.2120929999999999E-2</v>
      </c>
      <c r="L580" s="18">
        <v>2.0299999999999999E-2</v>
      </c>
      <c r="M580" s="24">
        <v>1.182093E-2</v>
      </c>
      <c r="N580" s="18">
        <v>5.0000000000000001E-3</v>
      </c>
      <c r="O580" s="24">
        <f t="shared" si="43"/>
        <v>6.7618253500001391E-3</v>
      </c>
      <c r="P580" s="32">
        <v>0.01</v>
      </c>
    </row>
    <row r="581" spans="1:16">
      <c r="A581" s="3" t="s">
        <v>279</v>
      </c>
      <c r="B581" s="5" t="s">
        <v>913</v>
      </c>
      <c r="C581" s="7" t="s">
        <v>1157</v>
      </c>
      <c r="D581" s="5" t="s">
        <v>1686</v>
      </c>
      <c r="E581" s="2" t="s">
        <v>1164</v>
      </c>
      <c r="F581" s="8" t="s">
        <v>1687</v>
      </c>
      <c r="G581" s="9">
        <v>6</v>
      </c>
      <c r="H581" s="19">
        <v>2.3919999999999999</v>
      </c>
      <c r="I581" s="38"/>
      <c r="J581" s="21">
        <v>41271</v>
      </c>
      <c r="K581" s="24">
        <f t="shared" si="42"/>
        <v>-5.5833740000000007E-2</v>
      </c>
      <c r="L581" s="18">
        <v>3.1099999999999999E-2</v>
      </c>
      <c r="M581" s="24">
        <v>-8.6933740000000009E-2</v>
      </c>
      <c r="N581" s="18">
        <v>5.0000000000000001E-3</v>
      </c>
      <c r="O581" s="24">
        <f t="shared" si="43"/>
        <v>-9.1499071300000012E-2</v>
      </c>
      <c r="P581" s="32">
        <v>1.0700000000000001E-2</v>
      </c>
    </row>
    <row r="582" spans="1:16">
      <c r="A582" s="3" t="s">
        <v>598</v>
      </c>
      <c r="B582" s="5" t="s">
        <v>1428</v>
      </c>
      <c r="C582" s="7" t="s">
        <v>1157</v>
      </c>
      <c r="D582" s="5" t="s">
        <v>1684</v>
      </c>
      <c r="E582" s="2" t="s">
        <v>1164</v>
      </c>
      <c r="F582" s="8" t="s">
        <v>1685</v>
      </c>
      <c r="G582" s="9">
        <v>6</v>
      </c>
      <c r="H582" s="19">
        <v>2</v>
      </c>
      <c r="I582" s="38" t="s">
        <v>2446</v>
      </c>
      <c r="J582" s="21">
        <v>38608</v>
      </c>
      <c r="K582" s="24">
        <f t="shared" si="42"/>
        <v>0.30536837999999999</v>
      </c>
      <c r="L582" s="18">
        <v>1.9900000000000001E-2</v>
      </c>
      <c r="M582" s="24">
        <v>0.28546838000000002</v>
      </c>
      <c r="N582" s="18">
        <v>5.0000000000000001E-3</v>
      </c>
      <c r="O582" s="24">
        <f t="shared" si="43"/>
        <v>0.27904103809999992</v>
      </c>
      <c r="P582" s="32">
        <v>0.01</v>
      </c>
    </row>
    <row r="583" spans="1:16">
      <c r="A583" s="3" t="s">
        <v>868</v>
      </c>
      <c r="B583" s="5" t="s">
        <v>1276</v>
      </c>
      <c r="C583" s="7" t="s">
        <v>1158</v>
      </c>
      <c r="D583" s="5" t="s">
        <v>1682</v>
      </c>
      <c r="E583" s="2" t="s">
        <v>1164</v>
      </c>
      <c r="F583" s="8" t="s">
        <v>1683</v>
      </c>
      <c r="G583" s="9">
        <v>6</v>
      </c>
      <c r="H583" s="19">
        <v>1.7</v>
      </c>
      <c r="I583" s="38"/>
      <c r="J583" s="21">
        <v>43214</v>
      </c>
      <c r="K583" s="24">
        <f t="shared" si="42"/>
        <v>-8.4472019999999995E-2</v>
      </c>
      <c r="L583" s="18">
        <v>2.3799999999999998E-2</v>
      </c>
      <c r="M583" s="24">
        <v>-0.10827202</v>
      </c>
      <c r="N583" s="18">
        <v>5.0000000000000001E-3</v>
      </c>
      <c r="O583" s="24">
        <f t="shared" si="43"/>
        <v>-0.11273065989999997</v>
      </c>
      <c r="P583" s="32">
        <v>8.5000000000000006E-3</v>
      </c>
    </row>
    <row r="584" spans="1:16">
      <c r="A584" s="3" t="s">
        <v>930</v>
      </c>
      <c r="B584" s="5" t="s">
        <v>954</v>
      </c>
      <c r="C584" s="7" t="s">
        <v>1157</v>
      </c>
      <c r="D584" s="5" t="s">
        <v>1731</v>
      </c>
      <c r="E584" s="2" t="s">
        <v>1164</v>
      </c>
      <c r="F584" s="8" t="s">
        <v>1732</v>
      </c>
      <c r="G584" s="9">
        <v>6</v>
      </c>
      <c r="H584" s="19">
        <v>2</v>
      </c>
      <c r="I584" s="38"/>
      <c r="J584" s="21">
        <v>39447</v>
      </c>
      <c r="K584" s="24">
        <f t="shared" si="42"/>
        <v>-4.6863569999999993E-2</v>
      </c>
      <c r="L584" s="18">
        <v>0.02</v>
      </c>
      <c r="M584" s="24">
        <v>-6.6863569999999997E-2</v>
      </c>
      <c r="N584" s="18">
        <v>5.0000000000000001E-3</v>
      </c>
      <c r="O584" s="24">
        <f t="shared" si="43"/>
        <v>-7.1529252149999945E-2</v>
      </c>
      <c r="P584" s="32">
        <v>0.01</v>
      </c>
    </row>
    <row r="585" spans="1:16">
      <c r="A585" s="3" t="s">
        <v>1585</v>
      </c>
      <c r="B585" s="5" t="s">
        <v>2058</v>
      </c>
      <c r="C585" s="7" t="s">
        <v>1158</v>
      </c>
      <c r="D585" s="5" t="s">
        <v>1820</v>
      </c>
      <c r="E585" s="2" t="s">
        <v>1164</v>
      </c>
      <c r="F585" s="8" t="s">
        <v>1821</v>
      </c>
      <c r="G585" s="9">
        <v>6</v>
      </c>
      <c r="H585" s="19">
        <v>1.4352</v>
      </c>
      <c r="I585" s="38"/>
      <c r="J585" s="21">
        <v>34985</v>
      </c>
      <c r="K585" s="24">
        <f t="shared" si="42"/>
        <v>8.0915970000000004E-2</v>
      </c>
      <c r="L585" s="18">
        <v>1.7899999999999999E-2</v>
      </c>
      <c r="M585" s="24">
        <v>6.3015970000000004E-2</v>
      </c>
      <c r="N585" s="18">
        <v>5.0000000000000001E-3</v>
      </c>
      <c r="O585" s="24">
        <f t="shared" si="43"/>
        <v>5.7700890150000017E-2</v>
      </c>
      <c r="P585" s="32">
        <v>7.0000000000000001E-3</v>
      </c>
    </row>
    <row r="586" spans="1:16">
      <c r="A586" s="3" t="s">
        <v>302</v>
      </c>
      <c r="B586" s="5" t="s">
        <v>2288</v>
      </c>
      <c r="C586" s="7" t="s">
        <v>1157</v>
      </c>
      <c r="D586" s="5" t="s">
        <v>1662</v>
      </c>
      <c r="E586" s="2" t="s">
        <v>1164</v>
      </c>
      <c r="F586" s="8" t="s">
        <v>1663</v>
      </c>
      <c r="G586" s="9">
        <v>6</v>
      </c>
      <c r="H586" s="19">
        <v>1.1000000000000001</v>
      </c>
      <c r="I586" s="38" t="s">
        <v>2446</v>
      </c>
      <c r="J586" s="21">
        <v>39539</v>
      </c>
      <c r="K586" s="24">
        <f t="shared" si="42"/>
        <v>-7.7013270000000009E-2</v>
      </c>
      <c r="L586" s="18">
        <v>1.26E-2</v>
      </c>
      <c r="M586" s="24">
        <v>-8.9613270000000009E-2</v>
      </c>
      <c r="N586" s="18">
        <v>5.0000000000000001E-3</v>
      </c>
      <c r="O586" s="24">
        <f t="shared" si="43"/>
        <v>-9.4165203649999918E-2</v>
      </c>
      <c r="P586" s="32">
        <v>0</v>
      </c>
    </row>
    <row r="587" spans="1:16">
      <c r="A587" s="3" t="s">
        <v>19</v>
      </c>
      <c r="B587" s="5" t="s">
        <v>2201</v>
      </c>
      <c r="C587" s="7" t="s">
        <v>1157</v>
      </c>
      <c r="D587" s="5" t="s">
        <v>1662</v>
      </c>
      <c r="E587" s="2" t="s">
        <v>1164</v>
      </c>
      <c r="F587" s="8" t="s">
        <v>1663</v>
      </c>
      <c r="G587" s="9">
        <v>6</v>
      </c>
      <c r="H587" s="19">
        <v>2.2000000000000002</v>
      </c>
      <c r="I587" s="38"/>
      <c r="J587" s="21">
        <v>41506</v>
      </c>
      <c r="K587" s="24">
        <f t="shared" si="42"/>
        <v>-7.4734059999999991E-2</v>
      </c>
      <c r="L587" s="18">
        <v>2.3799999999999998E-2</v>
      </c>
      <c r="M587" s="24">
        <v>-9.8534059999999993E-2</v>
      </c>
      <c r="N587" s="18">
        <v>5.0000000000000001E-3</v>
      </c>
      <c r="O587" s="24">
        <f t="shared" si="43"/>
        <v>-0.10304138969999999</v>
      </c>
      <c r="P587" s="32">
        <v>1.09E-2</v>
      </c>
    </row>
    <row r="588" spans="1:16" ht="26.4">
      <c r="A588" s="3" t="s">
        <v>1150</v>
      </c>
      <c r="B588" s="5" t="s">
        <v>2079</v>
      </c>
      <c r="C588" s="7" t="s">
        <v>1157</v>
      </c>
      <c r="D588" s="5" t="s">
        <v>1790</v>
      </c>
      <c r="E588" s="2" t="s">
        <v>1164</v>
      </c>
      <c r="F588" s="8" t="s">
        <v>1791</v>
      </c>
      <c r="G588" s="9">
        <v>6</v>
      </c>
      <c r="H588" s="19">
        <v>2.2000000000000002</v>
      </c>
      <c r="I588" s="38" t="s">
        <v>2446</v>
      </c>
      <c r="J588" s="21">
        <v>39562</v>
      </c>
      <c r="K588" s="24">
        <f t="shared" si="42"/>
        <v>0.10025474999999999</v>
      </c>
      <c r="L588" s="18">
        <v>2.2099999999999998E-2</v>
      </c>
      <c r="M588" s="24">
        <v>7.8154749999999995E-2</v>
      </c>
      <c r="N588" s="18">
        <v>5.0000000000000001E-3</v>
      </c>
      <c r="O588" s="24">
        <f t="shared" si="43"/>
        <v>7.2763976249999862E-2</v>
      </c>
      <c r="P588" s="32">
        <v>1.1000000000000001E-2</v>
      </c>
    </row>
    <row r="589" spans="1:16">
      <c r="A589" s="3" t="s">
        <v>306</v>
      </c>
      <c r="B589" s="5" t="s">
        <v>1338</v>
      </c>
      <c r="C589" s="7" t="s">
        <v>1157</v>
      </c>
      <c r="D589" s="5" t="s">
        <v>1646</v>
      </c>
      <c r="E589" s="2" t="s">
        <v>1164</v>
      </c>
      <c r="F589" s="8" t="s">
        <v>1647</v>
      </c>
      <c r="G589" s="9">
        <v>6</v>
      </c>
      <c r="H589" s="19">
        <v>2</v>
      </c>
      <c r="I589" s="38"/>
      <c r="J589" s="21">
        <v>35685</v>
      </c>
      <c r="K589" s="24">
        <f t="shared" si="42"/>
        <v>4.6092800000000003E-3</v>
      </c>
      <c r="L589" s="18">
        <v>2.4199999999999999E-2</v>
      </c>
      <c r="M589" s="24">
        <v>-1.9590719999999999E-2</v>
      </c>
      <c r="N589" s="18">
        <v>5.0000000000000001E-3</v>
      </c>
      <c r="O589" s="24">
        <f t="shared" si="43"/>
        <v>-2.4492766399999977E-2</v>
      </c>
      <c r="P589" s="32">
        <v>0.01</v>
      </c>
    </row>
    <row r="590" spans="1:16">
      <c r="A590" s="3" t="s">
        <v>666</v>
      </c>
      <c r="B590" s="5" t="s">
        <v>1443</v>
      </c>
      <c r="C590" s="7" t="s">
        <v>1157</v>
      </c>
      <c r="D590" s="5" t="s">
        <v>1765</v>
      </c>
      <c r="E590" s="2" t="s">
        <v>1164</v>
      </c>
      <c r="F590" s="8" t="s">
        <v>1766</v>
      </c>
      <c r="G590" s="9">
        <v>6</v>
      </c>
      <c r="H590" s="19">
        <v>1.794</v>
      </c>
      <c r="I590" s="38"/>
      <c r="J590" s="21">
        <v>36350</v>
      </c>
      <c r="K590" s="24">
        <f t="shared" si="42"/>
        <v>0.28151654999999998</v>
      </c>
      <c r="L590" s="18">
        <v>1.7899999999999999E-2</v>
      </c>
      <c r="M590" s="24">
        <v>0.26361655000000001</v>
      </c>
      <c r="N590" s="18">
        <v>5.0000000000000001E-3</v>
      </c>
      <c r="O590" s="24">
        <f t="shared" si="43"/>
        <v>0.25729846725000005</v>
      </c>
      <c r="P590" s="32">
        <v>6.9999999999999993E-3</v>
      </c>
    </row>
    <row r="591" spans="1:16">
      <c r="A591" s="3" t="s">
        <v>294</v>
      </c>
      <c r="B591" s="5" t="s">
        <v>2128</v>
      </c>
      <c r="C591" s="7" t="s">
        <v>1158</v>
      </c>
      <c r="D591" s="5" t="s">
        <v>1745</v>
      </c>
      <c r="E591" s="2" t="s">
        <v>1164</v>
      </c>
      <c r="F591" s="8" t="s">
        <v>1746</v>
      </c>
      <c r="G591" s="9">
        <v>6</v>
      </c>
      <c r="H591" s="19">
        <v>1.5</v>
      </c>
      <c r="I591" s="38" t="s">
        <v>2446</v>
      </c>
      <c r="J591" s="21">
        <v>36341</v>
      </c>
      <c r="K591" s="24">
        <f t="shared" si="42"/>
        <v>-1.2839030000000005E-2</v>
      </c>
      <c r="L591" s="18">
        <v>1.6399999999999998E-2</v>
      </c>
      <c r="M591" s="24">
        <v>-2.9239030000000003E-2</v>
      </c>
      <c r="N591" s="18">
        <v>5.0000000000000001E-3</v>
      </c>
      <c r="O591" s="24">
        <f t="shared" si="43"/>
        <v>-3.4092834850000031E-2</v>
      </c>
      <c r="P591" s="32">
        <v>1.2E-2</v>
      </c>
    </row>
    <row r="592" spans="1:16">
      <c r="A592" s="3" t="s">
        <v>2137</v>
      </c>
      <c r="B592" s="5" t="s">
        <v>2138</v>
      </c>
      <c r="C592" s="7" t="s">
        <v>1158</v>
      </c>
      <c r="D592" s="5" t="s">
        <v>1743</v>
      </c>
      <c r="E592" s="2" t="s">
        <v>1164</v>
      </c>
      <c r="F592" s="8" t="s">
        <v>1744</v>
      </c>
      <c r="G592" s="9">
        <v>5</v>
      </c>
      <c r="H592" s="19">
        <v>2</v>
      </c>
      <c r="I592" s="38" t="s">
        <v>2446</v>
      </c>
      <c r="J592" s="21">
        <v>42312</v>
      </c>
      <c r="K592" s="24">
        <f t="shared" si="42"/>
        <v>0.14405748000000002</v>
      </c>
      <c r="L592" s="18">
        <v>0.02</v>
      </c>
      <c r="M592" s="24">
        <v>0.12405748000000001</v>
      </c>
      <c r="N592" s="18">
        <v>5.0000000000000001E-3</v>
      </c>
      <c r="O592" s="24">
        <f t="shared" si="43"/>
        <v>0.11843719260000007</v>
      </c>
      <c r="P592" s="32">
        <v>0.01</v>
      </c>
    </row>
    <row r="593" spans="1:16">
      <c r="A593" s="3" t="s">
        <v>636</v>
      </c>
      <c r="B593" s="5" t="s">
        <v>637</v>
      </c>
      <c r="C593" s="7" t="s">
        <v>1157</v>
      </c>
      <c r="D593" s="5" t="s">
        <v>1743</v>
      </c>
      <c r="E593" s="2" t="s">
        <v>1164</v>
      </c>
      <c r="F593" s="8" t="s">
        <v>1744</v>
      </c>
      <c r="G593" s="9">
        <v>6</v>
      </c>
      <c r="H593" s="19">
        <v>2</v>
      </c>
      <c r="I593" s="38" t="s">
        <v>2446</v>
      </c>
      <c r="J593" s="21">
        <v>40899</v>
      </c>
      <c r="K593" s="24">
        <f t="shared" si="42"/>
        <v>0.12252817000000001</v>
      </c>
      <c r="L593" s="18">
        <v>2.1099999999999997E-2</v>
      </c>
      <c r="M593" s="24">
        <v>0.10142817000000001</v>
      </c>
      <c r="N593" s="18">
        <v>5.0000000000000001E-3</v>
      </c>
      <c r="O593" s="24">
        <f t="shared" si="43"/>
        <v>9.5921029149999892E-2</v>
      </c>
      <c r="P593" s="32">
        <v>0.01</v>
      </c>
    </row>
    <row r="594" spans="1:16">
      <c r="A594" s="3" t="s">
        <v>2166</v>
      </c>
      <c r="B594" s="5" t="s">
        <v>2167</v>
      </c>
      <c r="C594" s="7" t="s">
        <v>1157</v>
      </c>
      <c r="D594" s="5" t="s">
        <v>1900</v>
      </c>
      <c r="E594" s="2" t="s">
        <v>1164</v>
      </c>
      <c r="F594" s="8" t="s">
        <v>1901</v>
      </c>
      <c r="G594" s="9">
        <v>6</v>
      </c>
      <c r="H594" s="19">
        <v>3</v>
      </c>
      <c r="I594" s="38"/>
      <c r="J594" s="21">
        <v>38926</v>
      </c>
      <c r="K594" s="24">
        <f t="shared" si="42"/>
        <v>0.16118952</v>
      </c>
      <c r="L594" s="18">
        <v>1.9599999999999999E-2</v>
      </c>
      <c r="M594" s="24">
        <v>0.14158952</v>
      </c>
      <c r="N594" s="18">
        <v>5.0000000000000001E-3</v>
      </c>
      <c r="O594" s="24">
        <f t="shared" si="43"/>
        <v>0.13588157239999998</v>
      </c>
      <c r="P594" s="32">
        <v>0.01</v>
      </c>
    </row>
    <row r="595" spans="1:16">
      <c r="A595" s="37" t="s">
        <v>1933</v>
      </c>
      <c r="I595" s="38"/>
      <c r="J595" s="21"/>
      <c r="O595" s="24"/>
      <c r="P595" s="32"/>
    </row>
    <row r="596" spans="1:16">
      <c r="A596" s="3" t="s">
        <v>1174</v>
      </c>
      <c r="B596" s="5" t="s">
        <v>1184</v>
      </c>
      <c r="C596" s="7" t="s">
        <v>1157</v>
      </c>
      <c r="D596" s="5" t="s">
        <v>1684</v>
      </c>
      <c r="E596" s="2" t="s">
        <v>1164</v>
      </c>
      <c r="F596" s="8" t="s">
        <v>1685</v>
      </c>
      <c r="G596" s="9">
        <v>6</v>
      </c>
      <c r="H596" s="19">
        <v>2.99</v>
      </c>
      <c r="I596" s="38"/>
      <c r="J596" s="21">
        <v>37718</v>
      </c>
      <c r="K596" s="24">
        <f t="shared" ref="K596:K603" si="44">+IFERROR(L596+M596,M596)</f>
        <v>0.22679831</v>
      </c>
      <c r="L596" s="18">
        <v>3.7400000000000003E-2</v>
      </c>
      <c r="M596" s="24">
        <v>0.18939831000000001</v>
      </c>
      <c r="N596" s="18">
        <v>5.0000000000000001E-3</v>
      </c>
      <c r="O596" s="24">
        <f t="shared" ref="O596:O603" si="45">IFERROR((1+M596)*(1-N596)-1,M596)</f>
        <v>0.18345131844999996</v>
      </c>
      <c r="P596" s="32">
        <v>1.34E-2</v>
      </c>
    </row>
    <row r="597" spans="1:16">
      <c r="A597" s="3" t="s">
        <v>628</v>
      </c>
      <c r="B597" s="5" t="s">
        <v>633</v>
      </c>
      <c r="C597" s="7" t="s">
        <v>1157</v>
      </c>
      <c r="D597" s="5" t="s">
        <v>1680</v>
      </c>
      <c r="E597" s="2" t="s">
        <v>1164</v>
      </c>
      <c r="F597" s="8" t="s">
        <v>1681</v>
      </c>
      <c r="G597" s="9">
        <v>6</v>
      </c>
      <c r="H597" s="19">
        <v>1.5</v>
      </c>
      <c r="I597" s="38"/>
      <c r="J597" s="21">
        <v>37096</v>
      </c>
      <c r="K597" s="24">
        <f t="shared" si="44"/>
        <v>8.6870279999999994E-2</v>
      </c>
      <c r="L597" s="18">
        <v>2.5399999999999999E-2</v>
      </c>
      <c r="M597" s="24">
        <v>6.1470279999999995E-2</v>
      </c>
      <c r="N597" s="18">
        <v>5.0000000000000001E-3</v>
      </c>
      <c r="O597" s="24">
        <f t="shared" si="45"/>
        <v>5.616292860000005E-2</v>
      </c>
      <c r="P597" s="32">
        <v>7.4999999999999997E-3</v>
      </c>
    </row>
    <row r="598" spans="1:16">
      <c r="A598" s="3" t="s">
        <v>2059</v>
      </c>
      <c r="B598" s="5" t="s">
        <v>2060</v>
      </c>
      <c r="C598" s="7" t="s">
        <v>1158</v>
      </c>
      <c r="D598" s="5" t="s">
        <v>1817</v>
      </c>
      <c r="E598" s="2" t="s">
        <v>1164</v>
      </c>
      <c r="F598" s="8" t="s">
        <v>2255</v>
      </c>
      <c r="G598" s="9">
        <v>6</v>
      </c>
      <c r="H598" s="19">
        <v>1.8</v>
      </c>
      <c r="I598" s="38"/>
      <c r="J598" s="21">
        <v>39238</v>
      </c>
      <c r="K598" s="24">
        <f t="shared" si="44"/>
        <v>-1.401589E-2</v>
      </c>
      <c r="L598" s="18">
        <v>0.02</v>
      </c>
      <c r="M598" s="24">
        <v>-3.401589E-2</v>
      </c>
      <c r="N598" s="18">
        <v>5.0000000000000001E-3</v>
      </c>
      <c r="O598" s="24">
        <f t="shared" si="45"/>
        <v>-3.8845810550000026E-2</v>
      </c>
      <c r="P598" s="32">
        <v>9.8999999999999991E-3</v>
      </c>
    </row>
    <row r="599" spans="1:16">
      <c r="A599" s="3" t="s">
        <v>767</v>
      </c>
      <c r="B599" s="5" t="s">
        <v>785</v>
      </c>
      <c r="C599" s="7" t="s">
        <v>1157</v>
      </c>
      <c r="D599" s="5" t="s">
        <v>1811</v>
      </c>
      <c r="E599" s="2" t="s">
        <v>1164</v>
      </c>
      <c r="F599" s="8" t="s">
        <v>1812</v>
      </c>
      <c r="G599" s="9">
        <v>6</v>
      </c>
      <c r="H599" s="19">
        <v>2</v>
      </c>
      <c r="I599" s="38" t="s">
        <v>2446</v>
      </c>
      <c r="J599" s="21">
        <v>38832</v>
      </c>
      <c r="K599" s="24">
        <f t="shared" si="44"/>
        <v>0.19536066999999999</v>
      </c>
      <c r="L599" s="18">
        <v>1.89E-2</v>
      </c>
      <c r="M599" s="24">
        <v>0.17646066999999999</v>
      </c>
      <c r="N599" s="18">
        <v>5.0000000000000001E-3</v>
      </c>
      <c r="O599" s="24">
        <f t="shared" si="45"/>
        <v>0.17057836665000004</v>
      </c>
      <c r="P599" s="32">
        <v>9.7000000000000003E-3</v>
      </c>
    </row>
    <row r="600" spans="1:16">
      <c r="A600" s="3" t="s">
        <v>308</v>
      </c>
      <c r="B600" s="5" t="s">
        <v>994</v>
      </c>
      <c r="C600" s="7" t="s">
        <v>1157</v>
      </c>
      <c r="D600" s="5" t="s">
        <v>1644</v>
      </c>
      <c r="E600" s="2" t="s">
        <v>1164</v>
      </c>
      <c r="F600" s="8" t="s">
        <v>1645</v>
      </c>
      <c r="G600" s="9">
        <v>6</v>
      </c>
      <c r="H600" s="19">
        <v>2</v>
      </c>
      <c r="I600" s="38" t="s">
        <v>2446</v>
      </c>
      <c r="J600" s="21">
        <v>31309</v>
      </c>
      <c r="K600" s="24">
        <f t="shared" si="44"/>
        <v>6.8060399999999993E-2</v>
      </c>
      <c r="L600" s="18">
        <v>2.3199999999999998E-2</v>
      </c>
      <c r="M600" s="24">
        <v>4.4860400000000002E-2</v>
      </c>
      <c r="N600" s="18">
        <v>5.0000000000000001E-3</v>
      </c>
      <c r="O600" s="24">
        <f t="shared" si="45"/>
        <v>3.9636097999999897E-2</v>
      </c>
      <c r="P600" s="32">
        <v>1.2E-2</v>
      </c>
    </row>
    <row r="601" spans="1:16">
      <c r="A601" s="3" t="s">
        <v>853</v>
      </c>
      <c r="B601" s="5" t="s">
        <v>857</v>
      </c>
      <c r="C601" s="7" t="s">
        <v>1157</v>
      </c>
      <c r="D601" s="5" t="s">
        <v>1768</v>
      </c>
      <c r="E601" s="2" t="s">
        <v>1164</v>
      </c>
      <c r="F601" s="8" t="s">
        <v>1769</v>
      </c>
      <c r="G601" s="9">
        <v>6</v>
      </c>
      <c r="H601" s="19">
        <v>2</v>
      </c>
      <c r="I601" s="38" t="s">
        <v>2446</v>
      </c>
      <c r="J601" s="21">
        <v>42398</v>
      </c>
      <c r="K601" s="24">
        <f t="shared" si="44"/>
        <v>0.27087601</v>
      </c>
      <c r="L601" s="18">
        <v>0.02</v>
      </c>
      <c r="M601" s="24">
        <v>0.25087600999999998</v>
      </c>
      <c r="N601" s="18">
        <v>5.0000000000000001E-3</v>
      </c>
      <c r="O601" s="24">
        <f t="shared" si="45"/>
        <v>0.24462162995000014</v>
      </c>
      <c r="P601" s="32">
        <v>8.0000000000000002E-3</v>
      </c>
    </row>
    <row r="602" spans="1:16">
      <c r="A602" s="3" t="s">
        <v>682</v>
      </c>
      <c r="B602" s="5" t="s">
        <v>2115</v>
      </c>
      <c r="C602" s="7" t="s">
        <v>1157</v>
      </c>
      <c r="D602" s="5" t="s">
        <v>1878</v>
      </c>
      <c r="E602" s="2" t="s">
        <v>1164</v>
      </c>
      <c r="F602" s="8" t="s">
        <v>1879</v>
      </c>
      <c r="G602" s="9">
        <v>6</v>
      </c>
      <c r="H602" s="19">
        <v>2.2000000000000002</v>
      </c>
      <c r="I602" s="38" t="s">
        <v>2446</v>
      </c>
      <c r="J602" s="21">
        <v>41982</v>
      </c>
      <c r="K602" s="24">
        <f t="shared" si="44"/>
        <v>0.17503088</v>
      </c>
      <c r="L602" s="18">
        <v>2.41E-2</v>
      </c>
      <c r="M602" s="24">
        <v>0.15093087999999999</v>
      </c>
      <c r="N602" s="18">
        <v>5.0000000000000001E-3</v>
      </c>
      <c r="O602" s="24">
        <f t="shared" si="45"/>
        <v>0.14517622559999999</v>
      </c>
      <c r="P602" s="32">
        <v>1.1000000000000001E-2</v>
      </c>
    </row>
    <row r="603" spans="1:16">
      <c r="A603" s="3" t="s">
        <v>307</v>
      </c>
      <c r="B603" s="5" t="s">
        <v>2146</v>
      </c>
      <c r="C603" s="7" t="s">
        <v>1157</v>
      </c>
      <c r="D603" s="5" t="s">
        <v>1737</v>
      </c>
      <c r="E603" s="2" t="s">
        <v>1164</v>
      </c>
      <c r="F603" s="8" t="s">
        <v>1738</v>
      </c>
      <c r="G603" s="9">
        <v>6</v>
      </c>
      <c r="H603" s="19">
        <v>1.99</v>
      </c>
      <c r="I603" s="38" t="s">
        <v>2446</v>
      </c>
      <c r="J603" s="21">
        <v>34243</v>
      </c>
      <c r="K603" s="24">
        <f t="shared" si="44"/>
        <v>0.13189061000000002</v>
      </c>
      <c r="L603" s="18">
        <v>2.5600000000000001E-2</v>
      </c>
      <c r="M603" s="24">
        <v>0.10629061000000001</v>
      </c>
      <c r="N603" s="18">
        <v>5.0000000000000001E-3</v>
      </c>
      <c r="O603" s="24">
        <f t="shared" si="45"/>
        <v>0.10075915695000015</v>
      </c>
      <c r="P603" s="32">
        <v>1.0800000000000001E-2</v>
      </c>
    </row>
    <row r="604" spans="1:16">
      <c r="A604" s="37" t="s">
        <v>1934</v>
      </c>
      <c r="I604" s="38"/>
      <c r="J604" s="21"/>
      <c r="O604" s="24"/>
      <c r="P604" s="32"/>
    </row>
    <row r="605" spans="1:16">
      <c r="A605" s="3" t="s">
        <v>1986</v>
      </c>
      <c r="B605" s="5" t="s">
        <v>1987</v>
      </c>
      <c r="C605" s="7" t="s">
        <v>1157</v>
      </c>
      <c r="D605" s="5" t="s">
        <v>1615</v>
      </c>
      <c r="E605" s="2" t="s">
        <v>1164</v>
      </c>
      <c r="F605" s="8" t="s">
        <v>1616</v>
      </c>
      <c r="G605" s="9">
        <v>6</v>
      </c>
      <c r="H605" s="19">
        <v>2</v>
      </c>
      <c r="I605" s="38" t="s">
        <v>2447</v>
      </c>
      <c r="J605" s="21">
        <v>41694</v>
      </c>
      <c r="K605" s="24">
        <f t="shared" ref="K605:K613" si="46">+IFERROR(L605+M605,M605)</f>
        <v>0.14124749</v>
      </c>
      <c r="L605" s="18">
        <v>2.52E-2</v>
      </c>
      <c r="M605" s="24">
        <v>0.11604749</v>
      </c>
      <c r="N605" s="18">
        <v>5.0000000000000001E-3</v>
      </c>
      <c r="O605" s="24">
        <f t="shared" ref="O605:O613" si="47">IFERROR((1+M605)*(1-N605)-1,M605)</f>
        <v>0.11046725254999989</v>
      </c>
      <c r="P605" s="32">
        <v>0.01</v>
      </c>
    </row>
    <row r="606" spans="1:16">
      <c r="A606" s="3" t="s">
        <v>1537</v>
      </c>
      <c r="B606" s="5" t="s">
        <v>1538</v>
      </c>
      <c r="C606" s="7" t="s">
        <v>1157</v>
      </c>
      <c r="D606" s="5" t="s">
        <v>1680</v>
      </c>
      <c r="E606" s="2" t="s">
        <v>1164</v>
      </c>
      <c r="F606" s="8" t="s">
        <v>1681</v>
      </c>
      <c r="G606" s="9">
        <v>6</v>
      </c>
      <c r="H606" s="19">
        <v>2.4</v>
      </c>
      <c r="I606" s="38"/>
      <c r="J606" s="21">
        <v>41639</v>
      </c>
      <c r="K606" s="24">
        <f t="shared" si="46"/>
        <v>0.32814113</v>
      </c>
      <c r="L606" s="18">
        <v>3.0299999999999997E-2</v>
      </c>
      <c r="M606" s="24">
        <v>0.29784113000000001</v>
      </c>
      <c r="N606" s="18">
        <v>5.0000000000000001E-3</v>
      </c>
      <c r="O606" s="24">
        <f t="shared" si="47"/>
        <v>0.29135192435000001</v>
      </c>
      <c r="P606" s="32">
        <v>1.2E-2</v>
      </c>
    </row>
    <row r="607" spans="1:16">
      <c r="A607" s="3" t="s">
        <v>65</v>
      </c>
      <c r="B607" s="5" t="s">
        <v>2076</v>
      </c>
      <c r="C607" s="7" t="s">
        <v>1158</v>
      </c>
      <c r="D607" s="5" t="s">
        <v>1662</v>
      </c>
      <c r="E607" s="2" t="s">
        <v>1164</v>
      </c>
      <c r="F607" s="8" t="s">
        <v>1663</v>
      </c>
      <c r="G607" s="9">
        <v>6</v>
      </c>
      <c r="H607" s="19">
        <v>2.2000000000000002</v>
      </c>
      <c r="I607" s="38" t="s">
        <v>2449</v>
      </c>
      <c r="J607" s="21">
        <v>39994</v>
      </c>
      <c r="K607" s="24">
        <f t="shared" si="46"/>
        <v>8.3624749999999998E-2</v>
      </c>
      <c r="L607" s="18">
        <v>2.3300000000000001E-2</v>
      </c>
      <c r="M607" s="24">
        <v>6.0324749999999996E-2</v>
      </c>
      <c r="N607" s="18">
        <v>5.0000000000000001E-3</v>
      </c>
      <c r="O607" s="24">
        <f t="shared" si="47"/>
        <v>5.5023126249999832E-2</v>
      </c>
      <c r="P607" s="32">
        <v>1.09E-2</v>
      </c>
    </row>
    <row r="608" spans="1:16">
      <c r="A608" s="3" t="s">
        <v>1072</v>
      </c>
      <c r="B608" s="5" t="s">
        <v>2126</v>
      </c>
      <c r="C608" s="7" t="s">
        <v>1157</v>
      </c>
      <c r="D608" s="5" t="s">
        <v>1767</v>
      </c>
      <c r="E608" s="2" t="s">
        <v>1164</v>
      </c>
      <c r="F608" s="8" t="s">
        <v>2442</v>
      </c>
      <c r="G608" s="9">
        <v>6</v>
      </c>
      <c r="H608" s="19">
        <v>2.2000000000000002</v>
      </c>
      <c r="I608" s="38"/>
      <c r="J608" s="21">
        <v>32076</v>
      </c>
      <c r="K608" s="24">
        <f t="shared" si="46"/>
        <v>0.15740198999999999</v>
      </c>
      <c r="L608" s="18">
        <v>2.5000000000000001E-2</v>
      </c>
      <c r="M608" s="24">
        <v>0.13240199</v>
      </c>
      <c r="N608" s="18">
        <v>5.0000000000000001E-3</v>
      </c>
      <c r="O608" s="24">
        <f t="shared" si="47"/>
        <v>0.12673998004999998</v>
      </c>
      <c r="P608" s="32">
        <v>1.1000000000000001E-2</v>
      </c>
    </row>
    <row r="609" spans="1:16">
      <c r="A609" s="3" t="s">
        <v>768</v>
      </c>
      <c r="B609" s="5" t="s">
        <v>786</v>
      </c>
      <c r="C609" s="7" t="s">
        <v>2309</v>
      </c>
      <c r="D609" s="5" t="s">
        <v>1765</v>
      </c>
      <c r="E609" s="2" t="s">
        <v>1164</v>
      </c>
      <c r="F609" s="8" t="s">
        <v>1766</v>
      </c>
      <c r="G609" s="9">
        <v>6</v>
      </c>
      <c r="H609" s="19">
        <v>2.99</v>
      </c>
      <c r="I609" s="38"/>
      <c r="J609" s="21">
        <v>37357</v>
      </c>
      <c r="K609" s="24">
        <f t="shared" si="46"/>
        <v>0.24783537999999999</v>
      </c>
      <c r="L609" s="18">
        <v>2.98E-2</v>
      </c>
      <c r="M609" s="24">
        <v>0.21803538</v>
      </c>
      <c r="N609" s="18">
        <v>5.0000000000000001E-3</v>
      </c>
      <c r="O609" s="24">
        <f t="shared" si="47"/>
        <v>0.21194520309999998</v>
      </c>
      <c r="P609" s="32">
        <v>0.01</v>
      </c>
    </row>
    <row r="610" spans="1:16">
      <c r="A610" s="3" t="s">
        <v>723</v>
      </c>
      <c r="B610" s="5" t="s">
        <v>916</v>
      </c>
      <c r="C610" s="7" t="s">
        <v>1157</v>
      </c>
      <c r="D610" s="5" t="s">
        <v>1763</v>
      </c>
      <c r="E610" s="2" t="s">
        <v>1164</v>
      </c>
      <c r="F610" s="8" t="s">
        <v>1764</v>
      </c>
      <c r="G610" s="9">
        <v>6</v>
      </c>
      <c r="H610" s="19">
        <v>2.4</v>
      </c>
      <c r="I610" s="38" t="s">
        <v>2446</v>
      </c>
      <c r="J610" s="21">
        <v>42369</v>
      </c>
      <c r="K610" s="24">
        <f t="shared" si="46"/>
        <v>0.14270244999999998</v>
      </c>
      <c r="L610" s="18">
        <v>2.5099999999999997E-2</v>
      </c>
      <c r="M610" s="24">
        <v>0.11760245</v>
      </c>
      <c r="N610" s="18">
        <v>5.0000000000000001E-3</v>
      </c>
      <c r="O610" s="24">
        <f t="shared" si="47"/>
        <v>0.11201443774999986</v>
      </c>
      <c r="P610" s="32">
        <v>1.2E-2</v>
      </c>
    </row>
    <row r="611" spans="1:16">
      <c r="A611" s="3" t="s">
        <v>1091</v>
      </c>
      <c r="B611" s="5" t="s">
        <v>1194</v>
      </c>
      <c r="C611" s="7" t="s">
        <v>1157</v>
      </c>
      <c r="D611" s="5" t="s">
        <v>1628</v>
      </c>
      <c r="E611" s="2" t="s">
        <v>1164</v>
      </c>
      <c r="F611" s="8" t="s">
        <v>1629</v>
      </c>
      <c r="G611" s="9">
        <v>6</v>
      </c>
      <c r="H611" s="19">
        <v>1.7</v>
      </c>
      <c r="I611" s="38"/>
      <c r="J611" s="21">
        <v>33975</v>
      </c>
      <c r="K611" s="24">
        <f t="shared" si="46"/>
        <v>0.1049069</v>
      </c>
      <c r="L611" s="18">
        <v>2.0499999999999997E-2</v>
      </c>
      <c r="M611" s="24">
        <v>8.4406900000000007E-2</v>
      </c>
      <c r="N611" s="18">
        <v>5.0000000000000001E-3</v>
      </c>
      <c r="O611" s="24">
        <f t="shared" si="47"/>
        <v>7.8984865500000057E-2</v>
      </c>
      <c r="P611" s="32">
        <v>8.5000000000000006E-3</v>
      </c>
    </row>
    <row r="612" spans="1:16">
      <c r="A612" s="3" t="s">
        <v>621</v>
      </c>
      <c r="B612" s="5" t="s">
        <v>625</v>
      </c>
      <c r="C612" s="7" t="s">
        <v>1157</v>
      </c>
      <c r="D612" s="5" t="s">
        <v>1621</v>
      </c>
      <c r="E612" s="2" t="s">
        <v>1164</v>
      </c>
      <c r="F612" s="8" t="s">
        <v>1622</v>
      </c>
      <c r="G612" s="9">
        <v>5</v>
      </c>
      <c r="H612" s="19">
        <v>2.2000000000000002</v>
      </c>
      <c r="I612" s="38"/>
      <c r="J612" s="21">
        <v>37274</v>
      </c>
      <c r="K612" s="24">
        <f t="shared" si="46"/>
        <v>0.25600713999999997</v>
      </c>
      <c r="L612" s="18">
        <v>2.2099999999999998E-2</v>
      </c>
      <c r="M612" s="24">
        <v>0.23390713999999999</v>
      </c>
      <c r="N612" s="18">
        <v>5.0000000000000001E-3</v>
      </c>
      <c r="O612" s="24">
        <f t="shared" si="47"/>
        <v>0.2277376042999999</v>
      </c>
      <c r="P612" s="32">
        <v>0</v>
      </c>
    </row>
    <row r="613" spans="1:16">
      <c r="A613" s="3" t="s">
        <v>1563</v>
      </c>
      <c r="B613" s="5" t="s">
        <v>1564</v>
      </c>
      <c r="C613" s="7" t="s">
        <v>1157</v>
      </c>
      <c r="D613" s="5" t="s">
        <v>1621</v>
      </c>
      <c r="E613" s="2" t="s">
        <v>1164</v>
      </c>
      <c r="F613" s="8" t="s">
        <v>1622</v>
      </c>
      <c r="G613" s="9">
        <v>5</v>
      </c>
      <c r="H613" s="19">
        <v>2.2000000000000002</v>
      </c>
      <c r="I613" s="38" t="s">
        <v>2447</v>
      </c>
      <c r="J613" s="21">
        <v>39433</v>
      </c>
      <c r="K613" s="24">
        <f t="shared" si="46"/>
        <v>0.35327348000000003</v>
      </c>
      <c r="L613" s="18">
        <v>2.2099999999999998E-2</v>
      </c>
      <c r="M613" s="24">
        <v>0.33117348000000002</v>
      </c>
      <c r="N613" s="18">
        <v>5.0000000000000001E-3</v>
      </c>
      <c r="O613" s="24">
        <f t="shared" si="47"/>
        <v>0.3245176126</v>
      </c>
      <c r="P613" s="32">
        <v>9.8999999999999991E-3</v>
      </c>
    </row>
    <row r="614" spans="1:16">
      <c r="A614" s="37" t="s">
        <v>1935</v>
      </c>
      <c r="I614" s="38"/>
      <c r="J614" s="21"/>
      <c r="O614" s="24"/>
      <c r="P614" s="32"/>
    </row>
    <row r="615" spans="1:16">
      <c r="A615" s="3" t="s">
        <v>347</v>
      </c>
      <c r="B615" s="5" t="s">
        <v>1352</v>
      </c>
      <c r="C615" s="7" t="s">
        <v>1157</v>
      </c>
      <c r="D615" s="5" t="s">
        <v>1682</v>
      </c>
      <c r="E615" s="2" t="s">
        <v>1164</v>
      </c>
      <c r="F615" s="8" t="s">
        <v>1683</v>
      </c>
      <c r="G615" s="9">
        <v>6</v>
      </c>
      <c r="H615" s="19">
        <v>2.1</v>
      </c>
      <c r="I615" s="38"/>
      <c r="J615" s="21">
        <v>38482</v>
      </c>
      <c r="K615" s="24">
        <f>+IFERROR(L615+M615,M615)</f>
        <v>0.16471505</v>
      </c>
      <c r="L615" s="18">
        <v>2.7200000000000002E-2</v>
      </c>
      <c r="M615" s="24">
        <v>0.13751505</v>
      </c>
      <c r="N615" s="18">
        <v>5.0000000000000001E-3</v>
      </c>
      <c r="O615" s="24">
        <f>IFERROR((1+M615)*(1-N615)-1,M615)</f>
        <v>0.1318274747499999</v>
      </c>
      <c r="P615" s="32">
        <v>9.7999999999999997E-3</v>
      </c>
    </row>
    <row r="616" spans="1:16">
      <c r="A616" s="3" t="s">
        <v>611</v>
      </c>
      <c r="B616" s="5" t="s">
        <v>2204</v>
      </c>
      <c r="C616" s="7" t="s">
        <v>1158</v>
      </c>
      <c r="D616" s="5" t="s">
        <v>1657</v>
      </c>
      <c r="E616" s="2" t="s">
        <v>1164</v>
      </c>
      <c r="F616" s="8" t="s">
        <v>2244</v>
      </c>
      <c r="G616" s="9">
        <v>6</v>
      </c>
      <c r="H616" s="19">
        <v>0.9</v>
      </c>
      <c r="I616" s="38"/>
      <c r="J616" s="21">
        <v>37785</v>
      </c>
      <c r="K616" s="24">
        <f>+IFERROR(L616+M616,M616)</f>
        <v>0.14564256</v>
      </c>
      <c r="L616" s="18">
        <v>2.2099999999999998E-2</v>
      </c>
      <c r="M616" s="24">
        <v>0.12354256</v>
      </c>
      <c r="N616" s="18">
        <v>5.0000000000000001E-3</v>
      </c>
      <c r="O616" s="24">
        <f>IFERROR((1+M616)*(1-N616)-1,M616)</f>
        <v>0.11792484720000007</v>
      </c>
      <c r="P616" s="32">
        <v>0</v>
      </c>
    </row>
    <row r="617" spans="1:16">
      <c r="A617" s="37" t="s">
        <v>1864</v>
      </c>
      <c r="I617" s="38"/>
      <c r="J617" s="21"/>
      <c r="O617" s="24"/>
      <c r="P617" s="32"/>
    </row>
    <row r="618" spans="1:16">
      <c r="A618" s="3" t="s">
        <v>755</v>
      </c>
      <c r="B618" s="5" t="s">
        <v>1095</v>
      </c>
      <c r="C618" s="7" t="s">
        <v>1157</v>
      </c>
      <c r="D618" s="5" t="s">
        <v>1718</v>
      </c>
      <c r="E618" s="2" t="s">
        <v>1164</v>
      </c>
      <c r="F618" s="8" t="s">
        <v>1719</v>
      </c>
      <c r="G618" s="9">
        <v>6</v>
      </c>
      <c r="H618" s="19">
        <v>2.4</v>
      </c>
      <c r="I618" s="38"/>
      <c r="J618" s="21">
        <v>40806</v>
      </c>
      <c r="K618" s="24">
        <f>+IFERROR(L618+M618,M618)</f>
        <v>-9.3182270000000011E-2</v>
      </c>
      <c r="L618" s="18">
        <v>3.0800000000000001E-2</v>
      </c>
      <c r="M618" s="24">
        <v>-0.12398227000000001</v>
      </c>
      <c r="N618" s="18">
        <v>5.0000000000000001E-3</v>
      </c>
      <c r="O618" s="24">
        <f>IFERROR((1+M618)*(1-N618)-1,M618)</f>
        <v>-0.12836235865000001</v>
      </c>
      <c r="P618" s="32">
        <v>1.2E-2</v>
      </c>
    </row>
    <row r="619" spans="1:16">
      <c r="A619" s="3" t="s">
        <v>842</v>
      </c>
      <c r="B619" s="5" t="s">
        <v>850</v>
      </c>
      <c r="C619" s="7" t="s">
        <v>1157</v>
      </c>
      <c r="D619" s="5" t="s">
        <v>1741</v>
      </c>
      <c r="E619" s="2" t="s">
        <v>1164</v>
      </c>
      <c r="F619" s="8" t="s">
        <v>1742</v>
      </c>
      <c r="G619" s="9">
        <v>6</v>
      </c>
      <c r="H619" s="19">
        <v>0.6</v>
      </c>
      <c r="I619" s="38"/>
      <c r="J619" s="21">
        <v>42901</v>
      </c>
      <c r="K619" s="24">
        <f>+IFERROR(L619+M619,M619)</f>
        <v>-0.10132288</v>
      </c>
      <c r="L619" s="18">
        <v>1.67E-2</v>
      </c>
      <c r="M619" s="24">
        <v>-0.11802288000000001</v>
      </c>
      <c r="N619" s="18">
        <v>5.0000000000000001E-3</v>
      </c>
      <c r="O619" s="24">
        <f>IFERROR((1+M619)*(1-N619)-1,M619)</f>
        <v>-0.12243276560000005</v>
      </c>
      <c r="P619" s="32">
        <v>6.3E-3</v>
      </c>
    </row>
    <row r="620" spans="1:16">
      <c r="A620" s="3" t="s">
        <v>513</v>
      </c>
      <c r="B620" s="5" t="s">
        <v>2223</v>
      </c>
      <c r="C620" s="7" t="s">
        <v>1157</v>
      </c>
      <c r="D620" s="5" t="s">
        <v>1613</v>
      </c>
      <c r="E620" s="2" t="s">
        <v>1164</v>
      </c>
      <c r="F620" s="8" t="s">
        <v>1614</v>
      </c>
      <c r="G620" s="9">
        <v>6</v>
      </c>
      <c r="H620" s="19">
        <v>2</v>
      </c>
      <c r="I620" s="38"/>
      <c r="J620" s="21">
        <v>41422</v>
      </c>
      <c r="K620" s="24">
        <f>+IFERROR(L620+M620,M620)</f>
        <v>-4.0231349999999985E-2</v>
      </c>
      <c r="L620" s="18">
        <v>2.3900000000000001E-2</v>
      </c>
      <c r="M620" s="24">
        <v>-6.413134999999999E-2</v>
      </c>
      <c r="N620" s="18">
        <v>5.0000000000000001E-3</v>
      </c>
      <c r="O620" s="24">
        <f>IFERROR((1+M620)*(1-N620)-1,M620)</f>
        <v>-6.8810693249999999E-2</v>
      </c>
      <c r="P620" s="32">
        <v>9.1999999999999998E-3</v>
      </c>
    </row>
    <row r="621" spans="1:16">
      <c r="A621" s="3" t="s">
        <v>317</v>
      </c>
      <c r="B621" s="5" t="s">
        <v>2428</v>
      </c>
      <c r="C621" s="7" t="s">
        <v>1157</v>
      </c>
      <c r="D621" s="5" t="s">
        <v>1737</v>
      </c>
      <c r="E621" s="2" t="s">
        <v>1164</v>
      </c>
      <c r="F621" s="8" t="s">
        <v>1738</v>
      </c>
      <c r="G621" s="9">
        <v>6</v>
      </c>
      <c r="H621" s="19">
        <v>2.3919999999999999</v>
      </c>
      <c r="I621" s="38" t="s">
        <v>2446</v>
      </c>
      <c r="J621" s="21">
        <v>37011</v>
      </c>
      <c r="K621" s="24">
        <f>+IFERROR(L621+M621,M621)</f>
        <v>-8.5610190000000003E-2</v>
      </c>
      <c r="L621" s="18">
        <v>2.8900000000000002E-2</v>
      </c>
      <c r="M621" s="24">
        <v>-0.11451019000000001</v>
      </c>
      <c r="N621" s="18">
        <v>5.0000000000000001E-3</v>
      </c>
      <c r="O621" s="24">
        <f>IFERROR((1+M621)*(1-N621)-1,M621)</f>
        <v>-0.1189376390500001</v>
      </c>
      <c r="P621" s="32">
        <v>1.0800000000000001E-2</v>
      </c>
    </row>
    <row r="622" spans="1:16">
      <c r="A622" s="37" t="s">
        <v>1936</v>
      </c>
      <c r="I622" s="38"/>
      <c r="J622" s="21"/>
      <c r="O622" s="24"/>
      <c r="P622" s="32"/>
    </row>
    <row r="623" spans="1:16" s="45" customFormat="1">
      <c r="A623" s="42" t="s">
        <v>309</v>
      </c>
      <c r="B623" s="43" t="s">
        <v>310</v>
      </c>
      <c r="C623" s="44" t="s">
        <v>1157</v>
      </c>
      <c r="D623" s="43" t="s">
        <v>1884</v>
      </c>
      <c r="E623" s="45" t="s">
        <v>1164</v>
      </c>
      <c r="F623" s="46" t="s">
        <v>1885</v>
      </c>
      <c r="G623" s="47">
        <v>6</v>
      </c>
      <c r="H623" s="48">
        <v>2.0299999999999998</v>
      </c>
      <c r="I623" s="49"/>
      <c r="J623" s="50">
        <v>38336</v>
      </c>
      <c r="K623" s="51">
        <f t="shared" ref="K623:K630" si="48">+IFERROR(L623+M623,M623)</f>
        <v>-9.775687999999999E-2</v>
      </c>
      <c r="L623" s="52">
        <v>2.1400000000000002E-2</v>
      </c>
      <c r="M623" s="51">
        <v>-0.11915687999999999</v>
      </c>
      <c r="N623" s="18">
        <v>5.0000000000000001E-3</v>
      </c>
      <c r="O623" s="51">
        <f t="shared" ref="O623:O630" si="49">IFERROR((1+M623)*(1-N623)-1,M623)</f>
        <v>-0.12356109560000006</v>
      </c>
      <c r="P623" s="53">
        <v>0</v>
      </c>
    </row>
    <row r="624" spans="1:16">
      <c r="A624" s="3" t="s">
        <v>2355</v>
      </c>
      <c r="B624" s="5" t="s">
        <v>2356</v>
      </c>
      <c r="C624" s="7" t="s">
        <v>1158</v>
      </c>
      <c r="D624" s="5" t="s">
        <v>1692</v>
      </c>
      <c r="E624" s="2" t="s">
        <v>1164</v>
      </c>
      <c r="F624" s="8" t="s">
        <v>1693</v>
      </c>
      <c r="G624" s="9">
        <v>6</v>
      </c>
      <c r="H624" s="19">
        <v>1.98</v>
      </c>
      <c r="I624" s="38"/>
      <c r="J624" s="21" t="e">
        <v>#N/A</v>
      </c>
      <c r="K624" s="24">
        <f t="shared" si="48"/>
        <v>-9.5425980000000007E-2</v>
      </c>
      <c r="L624" s="18">
        <v>2.0400000000000001E-2</v>
      </c>
      <c r="M624" s="24">
        <v>-0.11582598000000001</v>
      </c>
      <c r="N624" s="18">
        <v>5.0000000000000001E-3</v>
      </c>
      <c r="O624" s="24">
        <f t="shared" si="49"/>
        <v>-0.12024685010000002</v>
      </c>
      <c r="P624" s="32" t="e">
        <v>#N/A</v>
      </c>
    </row>
    <row r="625" spans="1:16">
      <c r="A625" s="3" t="s">
        <v>311</v>
      </c>
      <c r="B625" s="5" t="s">
        <v>312</v>
      </c>
      <c r="C625" s="7" t="s">
        <v>1157</v>
      </c>
      <c r="D625" s="5" t="s">
        <v>1692</v>
      </c>
      <c r="E625" s="2" t="s">
        <v>1164</v>
      </c>
      <c r="F625" s="8" t="s">
        <v>1693</v>
      </c>
      <c r="G625" s="9">
        <v>5</v>
      </c>
      <c r="H625" s="19">
        <v>2.39</v>
      </c>
      <c r="I625" s="38"/>
      <c r="J625" s="21">
        <v>38079</v>
      </c>
      <c r="K625" s="24">
        <f t="shared" si="48"/>
        <v>-9.7515569999999996E-2</v>
      </c>
      <c r="L625" s="18">
        <v>2.4199999999999999E-2</v>
      </c>
      <c r="M625" s="24">
        <v>-0.12171557</v>
      </c>
      <c r="N625" s="18">
        <v>5.0000000000000001E-3</v>
      </c>
      <c r="O625" s="24">
        <f t="shared" si="49"/>
        <v>-0.12610699214999999</v>
      </c>
      <c r="P625" s="32">
        <v>1.2E-2</v>
      </c>
    </row>
    <row r="626" spans="1:16">
      <c r="A626" s="3" t="s">
        <v>313</v>
      </c>
      <c r="B626" s="5" t="s">
        <v>1295</v>
      </c>
      <c r="C626" s="7" t="s">
        <v>1158</v>
      </c>
      <c r="D626" s="5" t="s">
        <v>1617</v>
      </c>
      <c r="E626" s="2" t="s">
        <v>1164</v>
      </c>
      <c r="F626" s="8" t="s">
        <v>1618</v>
      </c>
      <c r="G626" s="9">
        <v>6</v>
      </c>
      <c r="H626" s="19">
        <v>1</v>
      </c>
      <c r="I626" s="38"/>
      <c r="J626" s="21">
        <v>37256</v>
      </c>
      <c r="K626" s="24">
        <f t="shared" si="48"/>
        <v>-0.10587304</v>
      </c>
      <c r="L626" s="18">
        <v>1.8600000000000002E-2</v>
      </c>
      <c r="M626" s="24">
        <v>-0.12447304000000001</v>
      </c>
      <c r="N626" s="18">
        <v>5.0000000000000001E-3</v>
      </c>
      <c r="O626" s="24">
        <f t="shared" si="49"/>
        <v>-0.12885067480000001</v>
      </c>
      <c r="P626" s="32">
        <v>7.4999999999999997E-3</v>
      </c>
    </row>
    <row r="627" spans="1:16">
      <c r="A627" s="3" t="s">
        <v>327</v>
      </c>
      <c r="B627" s="5" t="s">
        <v>2062</v>
      </c>
      <c r="C627" s="7" t="s">
        <v>1158</v>
      </c>
      <c r="D627" s="5" t="s">
        <v>1669</v>
      </c>
      <c r="E627" s="2" t="s">
        <v>1164</v>
      </c>
      <c r="F627" s="8" t="s">
        <v>1670</v>
      </c>
      <c r="G627" s="9">
        <v>6</v>
      </c>
      <c r="H627" s="19">
        <v>1.5</v>
      </c>
      <c r="I627" s="38"/>
      <c r="J627" s="21">
        <v>37722</v>
      </c>
      <c r="K627" s="24">
        <f t="shared" si="48"/>
        <v>-5.6610239999999992E-2</v>
      </c>
      <c r="L627" s="18">
        <v>1.8500000000000003E-2</v>
      </c>
      <c r="M627" s="24">
        <v>-7.5110239999999995E-2</v>
      </c>
      <c r="N627" s="18">
        <v>5.0000000000000001E-3</v>
      </c>
      <c r="O627" s="24">
        <f t="shared" si="49"/>
        <v>-7.9734688800000009E-2</v>
      </c>
      <c r="P627" s="32">
        <v>6.8000000000000005E-3</v>
      </c>
    </row>
    <row r="628" spans="1:16">
      <c r="A628" s="3" t="s">
        <v>314</v>
      </c>
      <c r="B628" s="5" t="s">
        <v>315</v>
      </c>
      <c r="C628" s="7" t="s">
        <v>1157</v>
      </c>
      <c r="D628" s="5" t="s">
        <v>1785</v>
      </c>
      <c r="E628" s="2" t="s">
        <v>1164</v>
      </c>
      <c r="F628" s="8" t="s">
        <v>1786</v>
      </c>
      <c r="G628" s="9">
        <v>6</v>
      </c>
      <c r="H628" s="19">
        <v>2.2000000000000002</v>
      </c>
      <c r="I628" s="38" t="s">
        <v>2446</v>
      </c>
      <c r="J628" s="21">
        <v>39436</v>
      </c>
      <c r="K628" s="24">
        <f t="shared" si="48"/>
        <v>-0.13131655</v>
      </c>
      <c r="L628" s="18">
        <v>2.4199999999999999E-2</v>
      </c>
      <c r="M628" s="24">
        <v>-0.15551655</v>
      </c>
      <c r="N628" s="18">
        <v>5.0000000000000001E-3</v>
      </c>
      <c r="O628" s="24">
        <f t="shared" si="49"/>
        <v>-0.15973896725000003</v>
      </c>
      <c r="P628" s="32">
        <v>1.1000000000000001E-2</v>
      </c>
    </row>
    <row r="629" spans="1:16">
      <c r="A629" s="3" t="s">
        <v>316</v>
      </c>
      <c r="B629" s="5" t="s">
        <v>1398</v>
      </c>
      <c r="C629" s="7" t="s">
        <v>1157</v>
      </c>
      <c r="D629" s="5" t="s">
        <v>1650</v>
      </c>
      <c r="E629" s="2" t="s">
        <v>1164</v>
      </c>
      <c r="F629" s="8" t="s">
        <v>1651</v>
      </c>
      <c r="G629" s="9">
        <v>6</v>
      </c>
      <c r="H629" s="19">
        <v>1.8</v>
      </c>
      <c r="I629" s="38" t="s">
        <v>2446</v>
      </c>
      <c r="J629" s="21">
        <v>37589</v>
      </c>
      <c r="K629" s="24">
        <f t="shared" si="48"/>
        <v>-6.4800879999999991E-2</v>
      </c>
      <c r="L629" s="18">
        <v>1.7100000000000001E-2</v>
      </c>
      <c r="M629" s="24">
        <v>-8.1900879999999995E-2</v>
      </c>
      <c r="N629" s="18">
        <v>5.0000000000000001E-3</v>
      </c>
      <c r="O629" s="24">
        <f t="shared" si="49"/>
        <v>-8.6491375599999976E-2</v>
      </c>
      <c r="P629" s="32">
        <v>6.0000000000000001E-3</v>
      </c>
    </row>
    <row r="630" spans="1:16">
      <c r="A630" s="3" t="s">
        <v>343</v>
      </c>
      <c r="B630" s="5" t="s">
        <v>2429</v>
      </c>
      <c r="C630" s="7" t="s">
        <v>1157</v>
      </c>
      <c r="D630" s="5" t="s">
        <v>1737</v>
      </c>
      <c r="E630" s="2" t="s">
        <v>1164</v>
      </c>
      <c r="F630" s="8" t="s">
        <v>1738</v>
      </c>
      <c r="G630" s="9">
        <v>6</v>
      </c>
      <c r="H630" s="19">
        <v>2.3919999999999999</v>
      </c>
      <c r="I630" s="38" t="s">
        <v>2446</v>
      </c>
      <c r="J630" s="21">
        <v>36616</v>
      </c>
      <c r="K630" s="24">
        <f t="shared" si="48"/>
        <v>-9.7964969999999985E-2</v>
      </c>
      <c r="L630" s="18">
        <v>2.5399999999999999E-2</v>
      </c>
      <c r="M630" s="24">
        <v>-0.12336496999999999</v>
      </c>
      <c r="N630" s="18">
        <v>5.0000000000000001E-3</v>
      </c>
      <c r="O630" s="24">
        <f t="shared" si="49"/>
        <v>-0.12774814514999999</v>
      </c>
      <c r="P630" s="32">
        <v>1.0800000000000001E-2</v>
      </c>
    </row>
    <row r="631" spans="1:16">
      <c r="A631" s="37" t="s">
        <v>319</v>
      </c>
      <c r="I631" s="38"/>
      <c r="J631" s="21"/>
      <c r="O631" s="24"/>
      <c r="P631" s="32"/>
    </row>
    <row r="632" spans="1:16">
      <c r="A632" s="3" t="s">
        <v>932</v>
      </c>
      <c r="B632" s="5" t="s">
        <v>955</v>
      </c>
      <c r="C632" s="7" t="s">
        <v>1157</v>
      </c>
      <c r="D632" s="5" t="s">
        <v>1165</v>
      </c>
      <c r="E632" s="2" t="s">
        <v>1164</v>
      </c>
      <c r="F632" s="8" t="s">
        <v>1159</v>
      </c>
      <c r="G632" s="9">
        <v>6</v>
      </c>
      <c r="H632" s="19">
        <v>1.1000000000000001</v>
      </c>
      <c r="I632" s="38" t="s">
        <v>2446</v>
      </c>
      <c r="J632" s="21">
        <v>37676</v>
      </c>
      <c r="K632" s="24">
        <f t="shared" ref="K632:K657" si="50">+IFERROR(L632+M632,M632)</f>
        <v>-2.142875E-2</v>
      </c>
      <c r="L632" s="18">
        <v>1.3000000000000001E-2</v>
      </c>
      <c r="M632" s="24">
        <v>-3.4428750000000001E-2</v>
      </c>
      <c r="N632" s="18">
        <v>5.0000000000000001E-3</v>
      </c>
      <c r="O632" s="24">
        <f t="shared" ref="O632:O657" si="51">IFERROR((1+M632)*(1-N632)-1,M632)</f>
        <v>-3.9256606250000048E-2</v>
      </c>
      <c r="P632" s="32">
        <v>5.7999999999999996E-3</v>
      </c>
    </row>
    <row r="633" spans="1:16">
      <c r="A633" s="3" t="s">
        <v>1983</v>
      </c>
      <c r="B633" s="5" t="s">
        <v>1984</v>
      </c>
      <c r="C633" s="7" t="s">
        <v>1157</v>
      </c>
      <c r="D633" s="5" t="s">
        <v>1615</v>
      </c>
      <c r="E633" s="2" t="s">
        <v>1164</v>
      </c>
      <c r="F633" s="8" t="s">
        <v>1616</v>
      </c>
      <c r="G633" s="9">
        <v>6</v>
      </c>
      <c r="H633" s="19">
        <v>1.5</v>
      </c>
      <c r="I633" s="38" t="s">
        <v>2446</v>
      </c>
      <c r="J633" s="21">
        <v>37391</v>
      </c>
      <c r="K633" s="24">
        <f t="shared" si="50"/>
        <v>1.107637E-2</v>
      </c>
      <c r="L633" s="18">
        <v>1.83E-2</v>
      </c>
      <c r="M633" s="24">
        <v>-7.22363E-3</v>
      </c>
      <c r="N633" s="18">
        <v>5.0000000000000001E-3</v>
      </c>
      <c r="O633" s="24">
        <f t="shared" si="51"/>
        <v>-1.2187511849999999E-2</v>
      </c>
      <c r="P633" s="32">
        <v>7.4000000000000003E-3</v>
      </c>
    </row>
    <row r="634" spans="1:16">
      <c r="A634" s="3" t="s">
        <v>75</v>
      </c>
      <c r="B634" s="5" t="s">
        <v>1231</v>
      </c>
      <c r="C634" s="7" t="s">
        <v>1158</v>
      </c>
      <c r="D634" s="5" t="s">
        <v>1834</v>
      </c>
      <c r="E634" s="2" t="s">
        <v>1164</v>
      </c>
      <c r="F634" s="8" t="s">
        <v>1835</v>
      </c>
      <c r="G634" s="9">
        <v>6</v>
      </c>
      <c r="H634" s="19">
        <v>1.8</v>
      </c>
      <c r="I634" s="38"/>
      <c r="J634" s="21">
        <v>42013</v>
      </c>
      <c r="K634" s="24">
        <f t="shared" si="50"/>
        <v>-9.9349480000000004E-2</v>
      </c>
      <c r="L634" s="18">
        <v>2.0799999999999999E-2</v>
      </c>
      <c r="M634" s="24">
        <v>-0.12014948</v>
      </c>
      <c r="N634" s="18">
        <v>5.0000000000000001E-3</v>
      </c>
      <c r="O634" s="24">
        <f t="shared" si="51"/>
        <v>-0.12454873259999999</v>
      </c>
      <c r="P634" s="32">
        <v>9.0000000000000011E-3</v>
      </c>
    </row>
    <row r="635" spans="1:16">
      <c r="A635" s="3" t="s">
        <v>2008</v>
      </c>
      <c r="B635" s="5" t="s">
        <v>2009</v>
      </c>
      <c r="C635" s="7" t="s">
        <v>1157</v>
      </c>
      <c r="D635" s="5" t="s">
        <v>1700</v>
      </c>
      <c r="E635" s="2" t="s">
        <v>1164</v>
      </c>
      <c r="F635" s="8" t="s">
        <v>1701</v>
      </c>
      <c r="G635" s="9">
        <v>6</v>
      </c>
      <c r="H635" s="19">
        <v>2.2000000000000002</v>
      </c>
      <c r="I635" s="38" t="s">
        <v>2446</v>
      </c>
      <c r="J635" s="21">
        <v>42717</v>
      </c>
      <c r="K635" s="24">
        <f t="shared" si="50"/>
        <v>9.8165130000000003E-2</v>
      </c>
      <c r="L635" s="18">
        <v>2.8199999999999999E-2</v>
      </c>
      <c r="M635" s="24">
        <v>6.996513E-2</v>
      </c>
      <c r="N635" s="18">
        <v>5.0000000000000001E-3</v>
      </c>
      <c r="O635" s="24">
        <f t="shared" si="51"/>
        <v>6.4615304349999958E-2</v>
      </c>
      <c r="P635" s="32">
        <v>0</v>
      </c>
    </row>
    <row r="636" spans="1:16">
      <c r="A636" s="3" t="s">
        <v>322</v>
      </c>
      <c r="B636" s="5" t="s">
        <v>323</v>
      </c>
      <c r="C636" s="7" t="s">
        <v>1157</v>
      </c>
      <c r="D636" s="5" t="s">
        <v>1700</v>
      </c>
      <c r="E636" s="2" t="s">
        <v>1164</v>
      </c>
      <c r="F636" s="8" t="s">
        <v>1701</v>
      </c>
      <c r="G636" s="9">
        <v>6</v>
      </c>
      <c r="H636" s="19">
        <v>2.3919999999999999</v>
      </c>
      <c r="I636" s="38"/>
      <c r="J636" s="21">
        <v>37610</v>
      </c>
      <c r="K636" s="24">
        <f t="shared" si="50"/>
        <v>9.336709E-2</v>
      </c>
      <c r="L636" s="18">
        <v>3.4500000000000003E-2</v>
      </c>
      <c r="M636" s="24">
        <v>5.8867089999999997E-2</v>
      </c>
      <c r="N636" s="18">
        <v>5.0000000000000001E-3</v>
      </c>
      <c r="O636" s="24">
        <f t="shared" si="51"/>
        <v>5.357275454999999E-2</v>
      </c>
      <c r="P636" s="32">
        <v>0.01</v>
      </c>
    </row>
    <row r="637" spans="1:16">
      <c r="A637" s="3" t="s">
        <v>646</v>
      </c>
      <c r="B637" s="5" t="s">
        <v>654</v>
      </c>
      <c r="C637" s="7" t="s">
        <v>1157</v>
      </c>
      <c r="D637" s="5" t="s">
        <v>1833</v>
      </c>
      <c r="E637" s="2" t="s">
        <v>1164</v>
      </c>
      <c r="F637" s="8" t="s">
        <v>2263</v>
      </c>
      <c r="G637" s="9">
        <v>6</v>
      </c>
      <c r="H637" s="19">
        <v>2.1528</v>
      </c>
      <c r="I637" s="38"/>
      <c r="J637" s="21">
        <v>38625</v>
      </c>
      <c r="K637" s="24">
        <f t="shared" si="50"/>
        <v>4.889305E-2</v>
      </c>
      <c r="L637" s="18">
        <v>2.1700000000000001E-2</v>
      </c>
      <c r="M637" s="24">
        <v>2.719305E-2</v>
      </c>
      <c r="N637" s="18">
        <v>5.0000000000000001E-3</v>
      </c>
      <c r="O637" s="24">
        <f t="shared" si="51"/>
        <v>2.20570847499999E-2</v>
      </c>
      <c r="P637" s="32">
        <v>1.0700000000000001E-2</v>
      </c>
    </row>
    <row r="638" spans="1:16">
      <c r="A638" s="3" t="s">
        <v>324</v>
      </c>
      <c r="B638" s="5" t="s">
        <v>1410</v>
      </c>
      <c r="C638" s="7" t="s">
        <v>1158</v>
      </c>
      <c r="D638" s="5" t="s">
        <v>1690</v>
      </c>
      <c r="E638" s="2" t="s">
        <v>1164</v>
      </c>
      <c r="F638" s="8" t="s">
        <v>1691</v>
      </c>
      <c r="G638" s="9">
        <v>6</v>
      </c>
      <c r="H638" s="19">
        <v>2</v>
      </c>
      <c r="I638" s="38"/>
      <c r="J638" s="21">
        <v>37410</v>
      </c>
      <c r="K638" s="24">
        <f t="shared" si="50"/>
        <v>4.3868999999999998E-2</v>
      </c>
      <c r="L638" s="18">
        <v>2.3399999999999997E-2</v>
      </c>
      <c r="M638" s="24">
        <v>2.0469000000000001E-2</v>
      </c>
      <c r="N638" s="18">
        <v>5.0000000000000001E-3</v>
      </c>
      <c r="O638" s="24">
        <f t="shared" si="51"/>
        <v>1.5366655000000007E-2</v>
      </c>
      <c r="P638" s="32">
        <v>0.01</v>
      </c>
    </row>
    <row r="639" spans="1:16">
      <c r="A639" s="3" t="s">
        <v>622</v>
      </c>
      <c r="B639" s="5" t="s">
        <v>1244</v>
      </c>
      <c r="C639" s="7" t="s">
        <v>1158</v>
      </c>
      <c r="D639" s="5" t="s">
        <v>1682</v>
      </c>
      <c r="E639" s="2" t="s">
        <v>1164</v>
      </c>
      <c r="F639" s="8" t="s">
        <v>1683</v>
      </c>
      <c r="G639" s="9">
        <v>6</v>
      </c>
      <c r="H639" s="19">
        <v>1.7</v>
      </c>
      <c r="I639" s="38"/>
      <c r="J639" s="21">
        <v>42390</v>
      </c>
      <c r="K639" s="24">
        <f t="shared" si="50"/>
        <v>-9.1349130000000001E-2</v>
      </c>
      <c r="L639" s="18">
        <v>2.5000000000000001E-2</v>
      </c>
      <c r="M639" s="24">
        <v>-0.11634913</v>
      </c>
      <c r="N639" s="18">
        <v>5.0000000000000001E-3</v>
      </c>
      <c r="O639" s="24">
        <f t="shared" si="51"/>
        <v>-0.12076738435000001</v>
      </c>
      <c r="P639" s="32">
        <v>8.5000000000000006E-3</v>
      </c>
    </row>
    <row r="640" spans="1:16">
      <c r="A640" s="3" t="s">
        <v>2361</v>
      </c>
      <c r="B640" s="5" t="s">
        <v>2362</v>
      </c>
      <c r="C640" s="7" t="s">
        <v>1158</v>
      </c>
      <c r="D640" s="5" t="s">
        <v>1828</v>
      </c>
      <c r="E640" s="2" t="s">
        <v>1164</v>
      </c>
      <c r="F640" s="8" t="s">
        <v>1829</v>
      </c>
      <c r="G640" s="9">
        <v>6</v>
      </c>
      <c r="H640" s="19">
        <v>2.2000000000000002</v>
      </c>
      <c r="I640" s="38"/>
      <c r="J640" s="21" t="e">
        <v>#N/A</v>
      </c>
      <c r="K640" s="24">
        <f t="shared" si="50"/>
        <v>2.4E-2</v>
      </c>
      <c r="L640" s="18">
        <v>2.4E-2</v>
      </c>
      <c r="M640" s="24">
        <v>0</v>
      </c>
      <c r="N640" s="18">
        <v>5.0000000000000001E-3</v>
      </c>
      <c r="O640" s="24">
        <f t="shared" si="51"/>
        <v>-5.0000000000000044E-3</v>
      </c>
      <c r="P640" s="32" t="e">
        <v>#N/A</v>
      </c>
    </row>
    <row r="641" spans="1:16">
      <c r="A641" s="3" t="s">
        <v>325</v>
      </c>
      <c r="B641" s="5" t="s">
        <v>1404</v>
      </c>
      <c r="C641" s="7" t="s">
        <v>1158</v>
      </c>
      <c r="D641" s="5" t="s">
        <v>1675</v>
      </c>
      <c r="E641" s="2" t="s">
        <v>1164</v>
      </c>
      <c r="F641" s="8" t="s">
        <v>1676</v>
      </c>
      <c r="G641" s="9">
        <v>6</v>
      </c>
      <c r="H641" s="19">
        <v>1.9</v>
      </c>
      <c r="I641" s="38"/>
      <c r="J641" s="21">
        <v>37232</v>
      </c>
      <c r="K641" s="24">
        <f t="shared" si="50"/>
        <v>3.1867569999999998E-2</v>
      </c>
      <c r="L641" s="18">
        <v>1.9E-2</v>
      </c>
      <c r="M641" s="24">
        <v>1.286757E-2</v>
      </c>
      <c r="N641" s="18">
        <v>5.0000000000000001E-3</v>
      </c>
      <c r="O641" s="24">
        <f t="shared" si="51"/>
        <v>7.8032321500001167E-3</v>
      </c>
      <c r="P641" s="32">
        <v>7.4999999999999997E-3</v>
      </c>
    </row>
    <row r="642" spans="1:16">
      <c r="A642" s="3" t="s">
        <v>326</v>
      </c>
      <c r="B642" s="5" t="s">
        <v>1317</v>
      </c>
      <c r="C642" s="7" t="s">
        <v>1158</v>
      </c>
      <c r="D642" s="5" t="s">
        <v>1675</v>
      </c>
      <c r="E642" s="2" t="s">
        <v>1164</v>
      </c>
      <c r="F642" s="8" t="s">
        <v>1676</v>
      </c>
      <c r="G642" s="9">
        <v>6</v>
      </c>
      <c r="H642" s="19">
        <v>1.5</v>
      </c>
      <c r="I642" s="38"/>
      <c r="J642" s="21">
        <v>33147</v>
      </c>
      <c r="K642" s="24">
        <f t="shared" si="50"/>
        <v>-6.911486E-2</v>
      </c>
      <c r="L642" s="18">
        <v>1.89E-2</v>
      </c>
      <c r="M642" s="24">
        <v>-8.801486E-2</v>
      </c>
      <c r="N642" s="18">
        <v>5.0000000000000001E-3</v>
      </c>
      <c r="O642" s="24">
        <f t="shared" si="51"/>
        <v>-9.2574785699999995E-2</v>
      </c>
      <c r="P642" s="32">
        <v>7.4999999999999997E-3</v>
      </c>
    </row>
    <row r="643" spans="1:16">
      <c r="A643" s="3" t="s">
        <v>933</v>
      </c>
      <c r="B643" s="5" t="s">
        <v>956</v>
      </c>
      <c r="C643" s="7" t="s">
        <v>1158</v>
      </c>
      <c r="D643" s="5" t="s">
        <v>1817</v>
      </c>
      <c r="E643" s="2" t="s">
        <v>1164</v>
      </c>
      <c r="F643" s="8" t="s">
        <v>2255</v>
      </c>
      <c r="G643" s="9">
        <v>6</v>
      </c>
      <c r="H643" s="19">
        <v>1.5</v>
      </c>
      <c r="I643" s="38" t="s">
        <v>2446</v>
      </c>
      <c r="J643" s="21">
        <v>42296</v>
      </c>
      <c r="K643" s="24">
        <f t="shared" si="50"/>
        <v>-1.7343969999999997E-2</v>
      </c>
      <c r="L643" s="18">
        <v>1.7100000000000001E-2</v>
      </c>
      <c r="M643" s="24">
        <v>-3.4443969999999997E-2</v>
      </c>
      <c r="N643" s="18">
        <v>5.0000000000000001E-3</v>
      </c>
      <c r="O643" s="24">
        <f t="shared" si="51"/>
        <v>-3.9271750149999951E-2</v>
      </c>
      <c r="P643" s="32">
        <v>0</v>
      </c>
    </row>
    <row r="644" spans="1:16">
      <c r="A644" s="3" t="s">
        <v>1496</v>
      </c>
      <c r="B644" s="5" t="s">
        <v>2376</v>
      </c>
      <c r="C644" s="7" t="s">
        <v>1157</v>
      </c>
      <c r="D644" s="5" t="s">
        <v>1802</v>
      </c>
      <c r="E644" s="2" t="s">
        <v>1164</v>
      </c>
      <c r="F644" s="8" t="s">
        <v>1803</v>
      </c>
      <c r="G644" s="9">
        <v>6</v>
      </c>
      <c r="H644" s="19">
        <v>2</v>
      </c>
      <c r="I644" s="38"/>
      <c r="J644" s="21">
        <v>39370</v>
      </c>
      <c r="K644" s="24">
        <f t="shared" si="50"/>
        <v>-1.7778550000000001E-2</v>
      </c>
      <c r="L644" s="18">
        <v>2.9700000000000001E-2</v>
      </c>
      <c r="M644" s="24">
        <v>-4.7478550000000001E-2</v>
      </c>
      <c r="N644" s="18">
        <v>5.0000000000000001E-3</v>
      </c>
      <c r="O644" s="24">
        <f t="shared" si="51"/>
        <v>-5.2241157250000003E-2</v>
      </c>
      <c r="P644" s="32">
        <v>0.01</v>
      </c>
    </row>
    <row r="645" spans="1:16">
      <c r="A645" s="3" t="s">
        <v>329</v>
      </c>
      <c r="B645" s="5" t="s">
        <v>831</v>
      </c>
      <c r="C645" s="7" t="s">
        <v>1158</v>
      </c>
      <c r="D645" s="5" t="s">
        <v>1662</v>
      </c>
      <c r="E645" s="2" t="s">
        <v>1164</v>
      </c>
      <c r="F645" s="8" t="s">
        <v>1663</v>
      </c>
      <c r="G645" s="9">
        <v>6</v>
      </c>
      <c r="H645" s="19">
        <v>1.1000000000000001</v>
      </c>
      <c r="I645" s="38"/>
      <c r="J645" s="21">
        <v>32952</v>
      </c>
      <c r="K645" s="24">
        <f t="shared" si="50"/>
        <v>2.2071E-2</v>
      </c>
      <c r="L645" s="18">
        <v>1.3899999999999999E-2</v>
      </c>
      <c r="M645" s="24">
        <v>8.1710000000000012E-3</v>
      </c>
      <c r="N645" s="18">
        <v>5.0000000000000001E-3</v>
      </c>
      <c r="O645" s="24">
        <f t="shared" si="51"/>
        <v>3.1301449999998621E-3</v>
      </c>
      <c r="P645" s="32">
        <v>0</v>
      </c>
    </row>
    <row r="646" spans="1:16">
      <c r="A646" s="3" t="s">
        <v>700</v>
      </c>
      <c r="B646" s="5" t="s">
        <v>703</v>
      </c>
      <c r="C646" s="7" t="s">
        <v>1157</v>
      </c>
      <c r="D646" s="5" t="s">
        <v>1662</v>
      </c>
      <c r="E646" s="2" t="s">
        <v>1164</v>
      </c>
      <c r="F646" s="8" t="s">
        <v>1663</v>
      </c>
      <c r="G646" s="9">
        <v>6</v>
      </c>
      <c r="H646" s="19">
        <v>1.2</v>
      </c>
      <c r="I646" s="38"/>
      <c r="J646" s="21">
        <v>42246</v>
      </c>
      <c r="K646" s="24">
        <f t="shared" si="50"/>
        <v>-2.8119189999999995E-2</v>
      </c>
      <c r="L646" s="18">
        <v>1.5300000000000001E-2</v>
      </c>
      <c r="M646" s="24">
        <v>-4.3419189999999996E-2</v>
      </c>
      <c r="N646" s="18">
        <v>5.0000000000000001E-3</v>
      </c>
      <c r="O646" s="24">
        <f t="shared" si="51"/>
        <v>-4.8202094050000088E-2</v>
      </c>
      <c r="P646" s="32">
        <v>0</v>
      </c>
    </row>
    <row r="647" spans="1:16">
      <c r="A647" s="3" t="s">
        <v>749</v>
      </c>
      <c r="B647" s="5" t="s">
        <v>2203</v>
      </c>
      <c r="C647" s="7" t="s">
        <v>1158</v>
      </c>
      <c r="D647" s="5" t="s">
        <v>1662</v>
      </c>
      <c r="E647" s="2" t="s">
        <v>1164</v>
      </c>
      <c r="F647" s="8" t="s">
        <v>1663</v>
      </c>
      <c r="G647" s="9">
        <v>6</v>
      </c>
      <c r="H647" s="19">
        <v>1.5</v>
      </c>
      <c r="I647" s="38" t="s">
        <v>2446</v>
      </c>
      <c r="J647" s="21">
        <v>42765</v>
      </c>
      <c r="K647" s="24">
        <f t="shared" si="50"/>
        <v>1.2328049999999997E-2</v>
      </c>
      <c r="L647" s="18">
        <v>2.0099999999999996E-2</v>
      </c>
      <c r="M647" s="24">
        <v>-7.7719499999999997E-3</v>
      </c>
      <c r="N647" s="18">
        <v>5.0000000000000001E-3</v>
      </c>
      <c r="O647" s="24">
        <f t="shared" si="51"/>
        <v>-1.2733090250000023E-2</v>
      </c>
      <c r="P647" s="32">
        <v>0</v>
      </c>
    </row>
    <row r="648" spans="1:16">
      <c r="A648" s="3" t="s">
        <v>2194</v>
      </c>
      <c r="B648" s="5" t="s">
        <v>2195</v>
      </c>
      <c r="C648" s="7" t="s">
        <v>1158</v>
      </c>
      <c r="D648" s="5" t="s">
        <v>2264</v>
      </c>
      <c r="E648" s="2" t="s">
        <v>1164</v>
      </c>
      <c r="F648" s="8" t="s">
        <v>2265</v>
      </c>
      <c r="G648" s="9">
        <v>6</v>
      </c>
      <c r="H648" s="19">
        <v>1.8</v>
      </c>
      <c r="I648" s="38"/>
      <c r="J648" s="21">
        <v>44267</v>
      </c>
      <c r="K648" s="24">
        <f t="shared" si="50"/>
        <v>0.11250694</v>
      </c>
      <c r="L648" s="18">
        <v>2.0400000000000001E-2</v>
      </c>
      <c r="M648" s="24">
        <v>9.2106939999999998E-2</v>
      </c>
      <c r="N648" s="18">
        <v>5.0000000000000001E-3</v>
      </c>
      <c r="O648" s="24">
        <f t="shared" si="51"/>
        <v>8.6646405300000007E-2</v>
      </c>
      <c r="P648" s="32">
        <v>0</v>
      </c>
    </row>
    <row r="649" spans="1:16">
      <c r="A649" s="3" t="s">
        <v>303</v>
      </c>
      <c r="B649" s="5" t="s">
        <v>304</v>
      </c>
      <c r="C649" s="7" t="s">
        <v>1157</v>
      </c>
      <c r="D649" s="5" t="s">
        <v>1638</v>
      </c>
      <c r="E649" s="2" t="s">
        <v>1164</v>
      </c>
      <c r="F649" s="8" t="s">
        <v>1639</v>
      </c>
      <c r="G649" s="9">
        <v>6</v>
      </c>
      <c r="H649" s="19">
        <v>2.1528</v>
      </c>
      <c r="I649" s="38"/>
      <c r="J649" s="21">
        <v>32752</v>
      </c>
      <c r="K649" s="24">
        <f t="shared" si="50"/>
        <v>-2.3905700000000051E-3</v>
      </c>
      <c r="L649" s="18">
        <v>2.1499999999999998E-2</v>
      </c>
      <c r="M649" s="24">
        <v>-2.3890570000000003E-2</v>
      </c>
      <c r="N649" s="18">
        <v>5.0000000000000001E-3</v>
      </c>
      <c r="O649" s="24">
        <f t="shared" si="51"/>
        <v>-2.8771117150000025E-2</v>
      </c>
      <c r="P649" s="32">
        <v>0</v>
      </c>
    </row>
    <row r="650" spans="1:16">
      <c r="A650" s="3" t="s">
        <v>931</v>
      </c>
      <c r="B650" s="5" t="s">
        <v>2408</v>
      </c>
      <c r="C650" s="7" t="s">
        <v>1158</v>
      </c>
      <c r="D650" s="5" t="s">
        <v>1854</v>
      </c>
      <c r="E650" s="2" t="s">
        <v>1164</v>
      </c>
      <c r="F650" s="8" t="s">
        <v>1855</v>
      </c>
      <c r="G650" s="9">
        <v>5</v>
      </c>
      <c r="H650" s="19">
        <v>1.25</v>
      </c>
      <c r="I650" s="38" t="s">
        <v>2446</v>
      </c>
      <c r="J650" s="21">
        <v>33386</v>
      </c>
      <c r="K650" s="24">
        <f t="shared" si="50"/>
        <v>-5.6760080000000004E-2</v>
      </c>
      <c r="L650" s="18">
        <v>1.46E-2</v>
      </c>
      <c r="M650" s="24">
        <v>-7.1360080000000006E-2</v>
      </c>
      <c r="N650" s="18">
        <v>5.0000000000000001E-3</v>
      </c>
      <c r="O650" s="24">
        <f t="shared" si="51"/>
        <v>-7.6003279600000084E-2</v>
      </c>
      <c r="P650" s="32">
        <v>6.2500000000000003E-3</v>
      </c>
    </row>
    <row r="651" spans="1:16">
      <c r="A651" s="3" t="s">
        <v>335</v>
      </c>
      <c r="B651" s="5" t="s">
        <v>2214</v>
      </c>
      <c r="C651" s="7" t="s">
        <v>1158</v>
      </c>
      <c r="D651" s="5" t="s">
        <v>1640</v>
      </c>
      <c r="E651" s="2" t="s">
        <v>1164</v>
      </c>
      <c r="F651" s="8" t="s">
        <v>1641</v>
      </c>
      <c r="G651" s="9">
        <v>6</v>
      </c>
      <c r="H651" s="19">
        <v>1.8</v>
      </c>
      <c r="I651" s="38" t="s">
        <v>2446</v>
      </c>
      <c r="J651" s="21">
        <v>34059</v>
      </c>
      <c r="K651" s="24">
        <f t="shared" si="50"/>
        <v>-6.2032979999999988E-2</v>
      </c>
      <c r="L651" s="18">
        <v>1.8000000000000002E-2</v>
      </c>
      <c r="M651" s="24">
        <v>-8.003297999999999E-2</v>
      </c>
      <c r="N651" s="18">
        <v>5.0000000000000001E-3</v>
      </c>
      <c r="O651" s="24">
        <f t="shared" si="51"/>
        <v>-8.4632815099999981E-2</v>
      </c>
      <c r="P651" s="32">
        <v>5.4300000000000008E-3</v>
      </c>
    </row>
    <row r="652" spans="1:16">
      <c r="A652" s="3" t="s">
        <v>530</v>
      </c>
      <c r="B652" s="5" t="s">
        <v>1219</v>
      </c>
      <c r="C652" s="7" t="s">
        <v>1158</v>
      </c>
      <c r="D652" s="5" t="s">
        <v>1640</v>
      </c>
      <c r="E652" s="2" t="s">
        <v>1164</v>
      </c>
      <c r="F652" s="8" t="s">
        <v>1641</v>
      </c>
      <c r="G652" s="9">
        <v>6</v>
      </c>
      <c r="H652" s="19">
        <v>1.6</v>
      </c>
      <c r="I652" s="38" t="s">
        <v>2446</v>
      </c>
      <c r="J652" s="21">
        <v>41604</v>
      </c>
      <c r="K652" s="24">
        <f t="shared" si="50"/>
        <v>-6.4363570000000009E-2</v>
      </c>
      <c r="L652" s="18">
        <v>1.8500000000000003E-2</v>
      </c>
      <c r="M652" s="24">
        <v>-8.2863570000000011E-2</v>
      </c>
      <c r="N652" s="18">
        <v>5.0000000000000001E-3</v>
      </c>
      <c r="O652" s="24">
        <f t="shared" si="51"/>
        <v>-8.744925214999999E-2</v>
      </c>
      <c r="P652" s="32">
        <v>7.7499999999999999E-3</v>
      </c>
    </row>
    <row r="653" spans="1:16">
      <c r="A653" s="3" t="s">
        <v>1092</v>
      </c>
      <c r="B653" s="5" t="s">
        <v>1094</v>
      </c>
      <c r="C653" s="7" t="s">
        <v>1157</v>
      </c>
      <c r="D653" s="5" t="s">
        <v>1745</v>
      </c>
      <c r="E653" s="2" t="s">
        <v>1164</v>
      </c>
      <c r="F653" s="8" t="s">
        <v>1746</v>
      </c>
      <c r="G653" s="9">
        <v>5</v>
      </c>
      <c r="H653" s="19">
        <v>1.75</v>
      </c>
      <c r="I653" s="38" t="s">
        <v>2446</v>
      </c>
      <c r="J653" s="21">
        <v>35905</v>
      </c>
      <c r="K653" s="24">
        <f t="shared" si="50"/>
        <v>-9.7176699999999977E-3</v>
      </c>
      <c r="L653" s="18">
        <v>1.7500000000000002E-2</v>
      </c>
      <c r="M653" s="24">
        <v>-2.7217669999999999E-2</v>
      </c>
      <c r="N653" s="18">
        <v>5.0000000000000001E-3</v>
      </c>
      <c r="O653" s="24">
        <f t="shared" si="51"/>
        <v>-3.2081581649999968E-2</v>
      </c>
      <c r="P653" s="32">
        <v>1.225E-2</v>
      </c>
    </row>
    <row r="654" spans="1:16">
      <c r="A654" s="3" t="s">
        <v>623</v>
      </c>
      <c r="B654" s="5" t="s">
        <v>1247</v>
      </c>
      <c r="C654" s="7" t="s">
        <v>1158</v>
      </c>
      <c r="D654" s="5" t="s">
        <v>1615</v>
      </c>
      <c r="E654" s="2" t="s">
        <v>1164</v>
      </c>
      <c r="F654" s="8" t="s">
        <v>1616</v>
      </c>
      <c r="G654" s="9">
        <v>6</v>
      </c>
      <c r="H654" s="19">
        <v>1.3</v>
      </c>
      <c r="I654" s="38"/>
      <c r="J654" s="21">
        <v>42383</v>
      </c>
      <c r="K654" s="24">
        <f t="shared" si="50"/>
        <v>-3.5177079999999999E-2</v>
      </c>
      <c r="L654" s="18">
        <v>1.6500000000000001E-2</v>
      </c>
      <c r="M654" s="24">
        <v>-5.167708E-2</v>
      </c>
      <c r="N654" s="18">
        <v>5.0000000000000001E-3</v>
      </c>
      <c r="O654" s="24">
        <f t="shared" si="51"/>
        <v>-5.6418694600000041E-2</v>
      </c>
      <c r="P654" s="32">
        <v>6.1999999999999998E-3</v>
      </c>
    </row>
    <row r="655" spans="1:16">
      <c r="A655" s="3" t="s">
        <v>2159</v>
      </c>
      <c r="B655" s="5" t="s">
        <v>2160</v>
      </c>
      <c r="C655" s="7" t="s">
        <v>1157</v>
      </c>
      <c r="D655" s="5" t="s">
        <v>1737</v>
      </c>
      <c r="E655" s="2" t="s">
        <v>1164</v>
      </c>
      <c r="F655" s="8" t="s">
        <v>1738</v>
      </c>
      <c r="G655" s="9">
        <v>6</v>
      </c>
      <c r="H655" s="19">
        <v>1.8</v>
      </c>
      <c r="I655" s="38" t="s">
        <v>2446</v>
      </c>
      <c r="J655" s="21">
        <v>36780</v>
      </c>
      <c r="K655" s="24">
        <f t="shared" si="50"/>
        <v>0.12788351000000001</v>
      </c>
      <c r="L655" s="18">
        <v>1.7600000000000001E-2</v>
      </c>
      <c r="M655" s="24">
        <v>0.11028351</v>
      </c>
      <c r="N655" s="18">
        <v>5.0000000000000001E-3</v>
      </c>
      <c r="O655" s="24">
        <f t="shared" si="51"/>
        <v>0.10473209244999993</v>
      </c>
      <c r="P655" s="32">
        <v>8.0000000000000002E-3</v>
      </c>
    </row>
    <row r="656" spans="1:16">
      <c r="A656" s="3" t="s">
        <v>271</v>
      </c>
      <c r="B656" s="5" t="s">
        <v>2161</v>
      </c>
      <c r="C656" s="7" t="s">
        <v>1157</v>
      </c>
      <c r="D656" s="5" t="s">
        <v>1702</v>
      </c>
      <c r="E656" s="2" t="s">
        <v>1164</v>
      </c>
      <c r="F656" s="8" t="s">
        <v>1703</v>
      </c>
      <c r="G656" s="9">
        <v>6</v>
      </c>
      <c r="H656" s="19">
        <v>1.794</v>
      </c>
      <c r="I656" s="38"/>
      <c r="J656" s="21">
        <v>32598</v>
      </c>
      <c r="K656" s="24">
        <f t="shared" si="50"/>
        <v>-8.5354100000000002E-2</v>
      </c>
      <c r="L656" s="18">
        <v>0.02</v>
      </c>
      <c r="M656" s="24">
        <v>-0.10535410000000001</v>
      </c>
      <c r="N656" s="18">
        <v>5.0000000000000001E-3</v>
      </c>
      <c r="O656" s="24">
        <f t="shared" si="51"/>
        <v>-0.10982732949999996</v>
      </c>
      <c r="P656" s="32">
        <v>9.0000000000000011E-3</v>
      </c>
    </row>
    <row r="657" spans="1:16">
      <c r="A657" s="3" t="s">
        <v>689</v>
      </c>
      <c r="B657" s="5" t="s">
        <v>2329</v>
      </c>
      <c r="C657" s="7" t="s">
        <v>1157</v>
      </c>
      <c r="D657" s="5" t="s">
        <v>1727</v>
      </c>
      <c r="E657" s="2" t="s">
        <v>1164</v>
      </c>
      <c r="F657" s="8" t="s">
        <v>1728</v>
      </c>
      <c r="G657" s="9">
        <v>6</v>
      </c>
      <c r="H657" s="19">
        <v>2</v>
      </c>
      <c r="I657" s="38" t="s">
        <v>2446</v>
      </c>
      <c r="J657" s="21">
        <v>35489</v>
      </c>
      <c r="K657" s="24">
        <f t="shared" si="50"/>
        <v>4.9032240000000005E-2</v>
      </c>
      <c r="L657" s="18">
        <v>2.9100000000000001E-2</v>
      </c>
      <c r="M657" s="24">
        <v>1.993224E-2</v>
      </c>
      <c r="N657" s="18">
        <v>5.0000000000000001E-3</v>
      </c>
      <c r="O657" s="24">
        <f t="shared" si="51"/>
        <v>1.4832578799999885E-2</v>
      </c>
      <c r="P657" s="32">
        <v>0.01</v>
      </c>
    </row>
    <row r="658" spans="1:16">
      <c r="A658" s="37" t="s">
        <v>1937</v>
      </c>
      <c r="I658" s="38"/>
      <c r="J658" s="21"/>
      <c r="O658" s="24"/>
      <c r="P658" s="32"/>
    </row>
    <row r="659" spans="1:16">
      <c r="A659" s="3" t="s">
        <v>770</v>
      </c>
      <c r="B659" s="5" t="s">
        <v>787</v>
      </c>
      <c r="C659" s="7" t="s">
        <v>1157</v>
      </c>
      <c r="D659" s="5" t="s">
        <v>1714</v>
      </c>
      <c r="E659" s="2" t="s">
        <v>1164</v>
      </c>
      <c r="F659" s="8" t="s">
        <v>1715</v>
      </c>
      <c r="G659" s="9">
        <v>6</v>
      </c>
      <c r="H659" s="19">
        <v>2.4</v>
      </c>
      <c r="I659" s="38"/>
      <c r="J659" s="21">
        <v>42621</v>
      </c>
      <c r="K659" s="24">
        <f t="shared" ref="K659:K672" si="52">+IFERROR(L659+M659,M659)</f>
        <v>4.190062E-2</v>
      </c>
      <c r="L659" s="18">
        <v>3.1699999999999999E-2</v>
      </c>
      <c r="M659" s="24">
        <v>1.0200620000000001E-2</v>
      </c>
      <c r="N659" s="18">
        <v>5.0000000000000001E-3</v>
      </c>
      <c r="O659" s="24">
        <f t="shared" ref="O659:O672" si="53">IFERROR((1+M659)*(1-N659)-1,M659)</f>
        <v>5.1496169000000425E-3</v>
      </c>
      <c r="P659" s="32">
        <v>1.2E-2</v>
      </c>
    </row>
    <row r="660" spans="1:16">
      <c r="A660" s="3" t="s">
        <v>332</v>
      </c>
      <c r="B660" s="5" t="s">
        <v>1976</v>
      </c>
      <c r="C660" s="7" t="s">
        <v>1158</v>
      </c>
      <c r="D660" s="5" t="s">
        <v>1708</v>
      </c>
      <c r="E660" s="2" t="s">
        <v>1164</v>
      </c>
      <c r="F660" s="8" t="s">
        <v>1709</v>
      </c>
      <c r="G660" s="9">
        <v>6</v>
      </c>
      <c r="H660" s="19">
        <v>1.5</v>
      </c>
      <c r="I660" s="38"/>
      <c r="J660" s="21">
        <v>37543</v>
      </c>
      <c r="K660" s="24">
        <f t="shared" si="52"/>
        <v>0.11798095</v>
      </c>
      <c r="L660" s="18">
        <v>1.8200000000000001E-2</v>
      </c>
      <c r="M660" s="24">
        <v>9.9780949999999993E-2</v>
      </c>
      <c r="N660" s="18">
        <v>5.0000000000000001E-3</v>
      </c>
      <c r="O660" s="24">
        <f t="shared" si="53"/>
        <v>9.4282045249999946E-2</v>
      </c>
      <c r="P660" s="32">
        <v>7.4999999999999997E-3</v>
      </c>
    </row>
    <row r="661" spans="1:16">
      <c r="A661" s="3" t="s">
        <v>711</v>
      </c>
      <c r="B661" s="5" t="s">
        <v>2354</v>
      </c>
      <c r="C661" s="7" t="s">
        <v>1158</v>
      </c>
      <c r="D661" s="5" t="s">
        <v>1838</v>
      </c>
      <c r="E661" s="2" t="s">
        <v>1164</v>
      </c>
      <c r="F661" s="8" t="s">
        <v>1839</v>
      </c>
      <c r="G661" s="9">
        <v>6</v>
      </c>
      <c r="H661" s="19">
        <v>2</v>
      </c>
      <c r="I661" s="38" t="s">
        <v>2446</v>
      </c>
      <c r="J661" s="21">
        <v>40716</v>
      </c>
      <c r="K661" s="24">
        <f t="shared" si="52"/>
        <v>0.16729742</v>
      </c>
      <c r="L661" s="18">
        <v>2.3399999999999997E-2</v>
      </c>
      <c r="M661" s="24">
        <v>0.14389742</v>
      </c>
      <c r="N661" s="18">
        <v>5.0000000000000001E-3</v>
      </c>
      <c r="O661" s="24">
        <f t="shared" si="53"/>
        <v>0.13817793290000013</v>
      </c>
      <c r="P661" s="32">
        <v>1.2E-2</v>
      </c>
    </row>
    <row r="662" spans="1:16">
      <c r="A662" s="3" t="s">
        <v>321</v>
      </c>
      <c r="B662" s="5" t="s">
        <v>1325</v>
      </c>
      <c r="C662" s="7" t="s">
        <v>1158</v>
      </c>
      <c r="D662" s="5" t="s">
        <v>1704</v>
      </c>
      <c r="E662" s="2" t="s">
        <v>1164</v>
      </c>
      <c r="F662" s="8" t="s">
        <v>1705</v>
      </c>
      <c r="G662" s="9">
        <v>6</v>
      </c>
      <c r="H662" s="19">
        <v>1.5</v>
      </c>
      <c r="I662" s="38" t="s">
        <v>2446</v>
      </c>
      <c r="J662" s="21">
        <v>36342</v>
      </c>
      <c r="K662" s="24">
        <f t="shared" si="52"/>
        <v>0.16248263999999998</v>
      </c>
      <c r="L662" s="18">
        <v>1.7899999999999999E-2</v>
      </c>
      <c r="M662" s="24">
        <v>0.14458263999999998</v>
      </c>
      <c r="N662" s="18">
        <v>5.0000000000000001E-3</v>
      </c>
      <c r="O662" s="24">
        <f t="shared" si="53"/>
        <v>0.13885972679999981</v>
      </c>
      <c r="P662" s="32">
        <v>7.4999999999999997E-3</v>
      </c>
    </row>
    <row r="663" spans="1:16">
      <c r="A663" s="3" t="s">
        <v>336</v>
      </c>
      <c r="B663" s="5" t="s">
        <v>2121</v>
      </c>
      <c r="C663" s="7" t="s">
        <v>1158</v>
      </c>
      <c r="D663" s="5" t="s">
        <v>1788</v>
      </c>
      <c r="E663" s="2" t="s">
        <v>1164</v>
      </c>
      <c r="F663" s="8" t="s">
        <v>1789</v>
      </c>
      <c r="G663" s="9">
        <v>6</v>
      </c>
      <c r="H663" s="19">
        <v>1.75</v>
      </c>
      <c r="I663" s="38" t="s">
        <v>2448</v>
      </c>
      <c r="J663" s="21">
        <v>33281</v>
      </c>
      <c r="K663" s="24">
        <f t="shared" si="52"/>
        <v>0.12085182999999999</v>
      </c>
      <c r="L663" s="18">
        <v>1.8700000000000001E-2</v>
      </c>
      <c r="M663" s="24">
        <v>0.10215183</v>
      </c>
      <c r="N663" s="18">
        <v>5.0000000000000001E-3</v>
      </c>
      <c r="O663" s="24">
        <f t="shared" si="53"/>
        <v>9.6641070849999844E-2</v>
      </c>
      <c r="P663" s="32">
        <v>5.0000000000000001E-3</v>
      </c>
    </row>
    <row r="664" spans="1:16">
      <c r="A664" s="3" t="s">
        <v>599</v>
      </c>
      <c r="B664" s="5" t="s">
        <v>2006</v>
      </c>
      <c r="C664" s="7" t="s">
        <v>1157</v>
      </c>
      <c r="D664" s="5" t="s">
        <v>1696</v>
      </c>
      <c r="E664" s="2" t="s">
        <v>1164</v>
      </c>
      <c r="F664" s="8" t="s">
        <v>1697</v>
      </c>
      <c r="G664" s="9">
        <v>6</v>
      </c>
      <c r="H664" s="19">
        <v>1.5</v>
      </c>
      <c r="I664" s="38"/>
      <c r="J664" s="21">
        <v>40169</v>
      </c>
      <c r="K664" s="24">
        <f t="shared" si="52"/>
        <v>-2.4467469999999998E-2</v>
      </c>
      <c r="L664" s="18">
        <v>1.72E-2</v>
      </c>
      <c r="M664" s="24">
        <v>-4.1667469999999998E-2</v>
      </c>
      <c r="N664" s="18">
        <v>5.0000000000000001E-3</v>
      </c>
      <c r="O664" s="24">
        <f t="shared" si="53"/>
        <v>-4.6459132650000012E-2</v>
      </c>
      <c r="P664" s="32">
        <v>6.5000000000000006E-3</v>
      </c>
    </row>
    <row r="665" spans="1:16">
      <c r="A665" s="3" t="s">
        <v>1149</v>
      </c>
      <c r="B665" s="5" t="s">
        <v>1154</v>
      </c>
      <c r="C665" s="7" t="s">
        <v>1158</v>
      </c>
      <c r="D665" s="5" t="s">
        <v>1692</v>
      </c>
      <c r="E665" s="2" t="s">
        <v>1164</v>
      </c>
      <c r="F665" s="8" t="s">
        <v>1693</v>
      </c>
      <c r="G665" s="9">
        <v>6</v>
      </c>
      <c r="H665" s="19">
        <v>1.8</v>
      </c>
      <c r="I665" s="38" t="s">
        <v>2446</v>
      </c>
      <c r="J665" s="21">
        <v>43451</v>
      </c>
      <c r="K665" s="24">
        <f t="shared" si="52"/>
        <v>0.11977596</v>
      </c>
      <c r="L665" s="18">
        <v>2.0899999999999998E-2</v>
      </c>
      <c r="M665" s="24">
        <v>9.8875959999999999E-2</v>
      </c>
      <c r="N665" s="18">
        <v>5.0000000000000001E-3</v>
      </c>
      <c r="O665" s="24">
        <f t="shared" si="53"/>
        <v>9.3381580199999981E-2</v>
      </c>
      <c r="P665" s="32">
        <v>8.1000000000000013E-3</v>
      </c>
    </row>
    <row r="666" spans="1:16">
      <c r="A666" s="3" t="s">
        <v>334</v>
      </c>
      <c r="B666" s="5" t="s">
        <v>964</v>
      </c>
      <c r="C666" s="7" t="s">
        <v>1157</v>
      </c>
      <c r="D666" s="5" t="s">
        <v>1686</v>
      </c>
      <c r="E666" s="2" t="s">
        <v>1164</v>
      </c>
      <c r="F666" s="8" t="s">
        <v>1687</v>
      </c>
      <c r="G666" s="9">
        <v>6</v>
      </c>
      <c r="H666" s="19">
        <v>2.3919999999999999</v>
      </c>
      <c r="I666" s="38" t="s">
        <v>2446</v>
      </c>
      <c r="J666" s="21">
        <v>38422</v>
      </c>
      <c r="K666" s="24">
        <f t="shared" si="52"/>
        <v>8.8153659999999995E-2</v>
      </c>
      <c r="L666" s="18">
        <v>2.7000000000000003E-2</v>
      </c>
      <c r="M666" s="24">
        <v>6.1153659999999999E-2</v>
      </c>
      <c r="N666" s="18">
        <v>5.0000000000000001E-3</v>
      </c>
      <c r="O666" s="24">
        <f t="shared" si="53"/>
        <v>5.5847891700000041E-2</v>
      </c>
      <c r="P666" s="32">
        <v>1.0700000000000001E-2</v>
      </c>
    </row>
    <row r="667" spans="1:16">
      <c r="A667" s="3" t="s">
        <v>574</v>
      </c>
      <c r="B667" s="5" t="s">
        <v>1303</v>
      </c>
      <c r="C667" s="7" t="s">
        <v>1158</v>
      </c>
      <c r="D667" s="5" t="s">
        <v>1675</v>
      </c>
      <c r="E667" s="2" t="s">
        <v>1164</v>
      </c>
      <c r="F667" s="8" t="s">
        <v>1676</v>
      </c>
      <c r="G667" s="9">
        <v>6</v>
      </c>
      <c r="H667" s="19">
        <v>1.5</v>
      </c>
      <c r="I667" s="38"/>
      <c r="J667" s="21">
        <v>36906</v>
      </c>
      <c r="K667" s="24">
        <f t="shared" si="52"/>
        <v>5.1850649999999998E-2</v>
      </c>
      <c r="L667" s="18">
        <v>1.9E-2</v>
      </c>
      <c r="M667" s="24">
        <v>3.2850650000000002E-2</v>
      </c>
      <c r="N667" s="18">
        <v>5.0000000000000001E-3</v>
      </c>
      <c r="O667" s="24">
        <f t="shared" si="53"/>
        <v>2.7686396750000064E-2</v>
      </c>
      <c r="P667" s="32">
        <v>7.4999999999999997E-3</v>
      </c>
    </row>
    <row r="668" spans="1:16">
      <c r="A668" s="3" t="s">
        <v>2031</v>
      </c>
      <c r="B668" s="5" t="s">
        <v>2032</v>
      </c>
      <c r="C668" s="7" t="s">
        <v>1157</v>
      </c>
      <c r="D668" s="5" t="s">
        <v>1774</v>
      </c>
      <c r="E668" s="2" t="s">
        <v>1164</v>
      </c>
      <c r="F668" s="8" t="s">
        <v>1775</v>
      </c>
      <c r="G668" s="9">
        <v>6</v>
      </c>
      <c r="H668" s="19">
        <v>2.5099999999999998</v>
      </c>
      <c r="I668" s="38"/>
      <c r="J668" s="21">
        <v>40984</v>
      </c>
      <c r="K668" s="24">
        <f t="shared" si="52"/>
        <v>7.9696210000000003E-2</v>
      </c>
      <c r="L668" s="18">
        <v>2.58E-2</v>
      </c>
      <c r="M668" s="24">
        <v>5.389621E-2</v>
      </c>
      <c r="N668" s="18">
        <v>5.0000000000000001E-3</v>
      </c>
      <c r="O668" s="24">
        <f t="shared" si="53"/>
        <v>4.8626728949999976E-2</v>
      </c>
      <c r="P668" s="32">
        <v>1.1000000000000001E-2</v>
      </c>
    </row>
    <row r="669" spans="1:16">
      <c r="A669" s="3" t="s">
        <v>2068</v>
      </c>
      <c r="B669" s="5" t="s">
        <v>2069</v>
      </c>
      <c r="C669" s="7" t="s">
        <v>1157</v>
      </c>
      <c r="D669" s="5" t="s">
        <v>1640</v>
      </c>
      <c r="E669" s="2" t="s">
        <v>1164</v>
      </c>
      <c r="F669" s="8" t="s">
        <v>1641</v>
      </c>
      <c r="G669" s="9">
        <v>5</v>
      </c>
      <c r="H669" s="19">
        <v>1.794</v>
      </c>
      <c r="I669" s="38" t="s">
        <v>2449</v>
      </c>
      <c r="J669" s="21">
        <v>39828</v>
      </c>
      <c r="K669" s="24">
        <f t="shared" si="52"/>
        <v>9.9480220000000008E-2</v>
      </c>
      <c r="L669" s="18">
        <v>1.7899999999999999E-2</v>
      </c>
      <c r="M669" s="24">
        <v>8.1580220000000009E-2</v>
      </c>
      <c r="N669" s="18">
        <v>5.0000000000000001E-3</v>
      </c>
      <c r="O669" s="24">
        <f t="shared" si="53"/>
        <v>7.6172318899999869E-2</v>
      </c>
      <c r="P669" s="32">
        <v>4.5999999999999999E-3</v>
      </c>
    </row>
    <row r="670" spans="1:16">
      <c r="A670" s="3" t="s">
        <v>341</v>
      </c>
      <c r="B670" s="5" t="s">
        <v>1310</v>
      </c>
      <c r="C670" s="7" t="s">
        <v>1157</v>
      </c>
      <c r="D670" s="5" t="s">
        <v>1646</v>
      </c>
      <c r="E670" s="2" t="s">
        <v>1164</v>
      </c>
      <c r="F670" s="8" t="s">
        <v>1647</v>
      </c>
      <c r="G670" s="9">
        <v>6</v>
      </c>
      <c r="H670" s="19">
        <v>2.2999999999999998</v>
      </c>
      <c r="I670" s="38"/>
      <c r="J670" s="21">
        <v>35915</v>
      </c>
      <c r="K670" s="24">
        <f t="shared" si="52"/>
        <v>-2.197969999999997E-3</v>
      </c>
      <c r="L670" s="18">
        <v>2.58E-2</v>
      </c>
      <c r="M670" s="24">
        <v>-2.7997969999999997E-2</v>
      </c>
      <c r="N670" s="18">
        <v>5.0000000000000001E-3</v>
      </c>
      <c r="O670" s="24">
        <f t="shared" si="53"/>
        <v>-3.2857980150000077E-2</v>
      </c>
      <c r="P670" s="32">
        <v>1.15E-2</v>
      </c>
    </row>
    <row r="671" spans="1:16">
      <c r="A671" s="3" t="s">
        <v>340</v>
      </c>
      <c r="B671" s="5" t="s">
        <v>1345</v>
      </c>
      <c r="C671" s="7" t="s">
        <v>1157</v>
      </c>
      <c r="D671" s="5" t="s">
        <v>1761</v>
      </c>
      <c r="E671" s="2" t="s">
        <v>1164</v>
      </c>
      <c r="F671" s="8" t="s">
        <v>1762</v>
      </c>
      <c r="G671" s="9">
        <v>6</v>
      </c>
      <c r="H671" s="19">
        <v>2.39</v>
      </c>
      <c r="I671" s="38"/>
      <c r="J671" s="21">
        <v>36658</v>
      </c>
      <c r="K671" s="24">
        <f t="shared" si="52"/>
        <v>8.3661570000000005E-2</v>
      </c>
      <c r="L671" s="18">
        <v>2.9399999999999999E-2</v>
      </c>
      <c r="M671" s="24">
        <v>5.4261570000000002E-2</v>
      </c>
      <c r="N671" s="18">
        <v>5.0000000000000001E-3</v>
      </c>
      <c r="O671" s="24">
        <f t="shared" si="53"/>
        <v>4.8990262150000019E-2</v>
      </c>
      <c r="P671" s="32">
        <v>1.2E-2</v>
      </c>
    </row>
    <row r="672" spans="1:16">
      <c r="A672" s="3" t="s">
        <v>330</v>
      </c>
      <c r="B672" s="5" t="s">
        <v>1441</v>
      </c>
      <c r="C672" s="7" t="s">
        <v>1158</v>
      </c>
      <c r="D672" s="5" t="s">
        <v>1625</v>
      </c>
      <c r="E672" s="2" t="s">
        <v>1164</v>
      </c>
      <c r="F672" s="8" t="s">
        <v>1626</v>
      </c>
      <c r="G672" s="9">
        <v>6</v>
      </c>
      <c r="H672" s="19">
        <v>1.5</v>
      </c>
      <c r="I672" s="38"/>
      <c r="J672" s="21">
        <v>38807</v>
      </c>
      <c r="K672" s="24">
        <f t="shared" si="52"/>
        <v>0.12821948999999999</v>
      </c>
      <c r="L672" s="18">
        <v>1.84E-2</v>
      </c>
      <c r="M672" s="24">
        <v>0.10981949000000001</v>
      </c>
      <c r="N672" s="18">
        <v>5.0000000000000001E-3</v>
      </c>
      <c r="O672" s="24">
        <f t="shared" si="53"/>
        <v>0.10427039254999992</v>
      </c>
      <c r="P672" s="32">
        <v>7.4999999999999997E-3</v>
      </c>
    </row>
    <row r="673" spans="1:16">
      <c r="A673" s="37" t="s">
        <v>1938</v>
      </c>
      <c r="I673" s="38"/>
      <c r="J673" s="21"/>
      <c r="O673" s="24"/>
      <c r="P673" s="32"/>
    </row>
    <row r="674" spans="1:16">
      <c r="A674" s="3" t="s">
        <v>337</v>
      </c>
      <c r="B674" s="5" t="s">
        <v>338</v>
      </c>
      <c r="C674" s="7" t="s">
        <v>1158</v>
      </c>
      <c r="D674" s="5" t="s">
        <v>1850</v>
      </c>
      <c r="E674" s="2" t="s">
        <v>1164</v>
      </c>
      <c r="F674" s="8" t="s">
        <v>1851</v>
      </c>
      <c r="G674" s="9">
        <v>6</v>
      </c>
      <c r="H674" s="19">
        <v>2.25</v>
      </c>
      <c r="I674" s="38"/>
      <c r="J674" s="21">
        <v>40434</v>
      </c>
      <c r="K674" s="24">
        <f t="shared" ref="K674:K691" si="54">+IFERROR(L674+M674,M674)</f>
        <v>-0.11885447</v>
      </c>
      <c r="L674" s="18">
        <v>2.6099999999999998E-2</v>
      </c>
      <c r="M674" s="24">
        <v>-0.14495447</v>
      </c>
      <c r="N674" s="18">
        <v>5.0000000000000001E-3</v>
      </c>
      <c r="O674" s="24">
        <f t="shared" ref="O674:O691" si="55">IFERROR((1+M674)*(1-N674)-1,M674)</f>
        <v>-0.14922969765000005</v>
      </c>
      <c r="P674" s="32">
        <v>0.01</v>
      </c>
    </row>
    <row r="675" spans="1:16">
      <c r="A675" s="3" t="s">
        <v>772</v>
      </c>
      <c r="B675" s="5" t="s">
        <v>1963</v>
      </c>
      <c r="C675" s="7" t="s">
        <v>1158</v>
      </c>
      <c r="D675" s="5" t="s">
        <v>1759</v>
      </c>
      <c r="E675" s="2" t="s">
        <v>1164</v>
      </c>
      <c r="F675" s="8" t="s">
        <v>1760</v>
      </c>
      <c r="G675" s="9">
        <v>6</v>
      </c>
      <c r="H675" s="19">
        <v>2.15</v>
      </c>
      <c r="I675" s="38"/>
      <c r="J675" s="21">
        <v>42809</v>
      </c>
      <c r="K675" s="24">
        <f t="shared" si="54"/>
        <v>-4.0327999999999996E-3</v>
      </c>
      <c r="L675" s="18">
        <v>3.1200000000000002E-2</v>
      </c>
      <c r="M675" s="24">
        <v>-3.5232800000000002E-2</v>
      </c>
      <c r="N675" s="18">
        <v>5.0000000000000001E-3</v>
      </c>
      <c r="O675" s="24">
        <f t="shared" si="55"/>
        <v>-4.0056635999999979E-2</v>
      </c>
      <c r="P675" s="32">
        <v>1.0700000000000001E-2</v>
      </c>
    </row>
    <row r="676" spans="1:16">
      <c r="A676" s="3" t="s">
        <v>1102</v>
      </c>
      <c r="B676" s="5" t="s">
        <v>1486</v>
      </c>
      <c r="C676" s="7" t="s">
        <v>1157</v>
      </c>
      <c r="D676" s="5" t="s">
        <v>1842</v>
      </c>
      <c r="E676" s="2" t="s">
        <v>1164</v>
      </c>
      <c r="F676" s="8" t="s">
        <v>1843</v>
      </c>
      <c r="G676" s="9">
        <v>6</v>
      </c>
      <c r="H676" s="19">
        <v>2</v>
      </c>
      <c r="I676" s="38"/>
      <c r="J676" s="21">
        <v>39703</v>
      </c>
      <c r="K676" s="24">
        <f t="shared" si="54"/>
        <v>-3.7206950000000003E-2</v>
      </c>
      <c r="L676" s="18">
        <v>0.02</v>
      </c>
      <c r="M676" s="24">
        <v>-5.7206949999999999E-2</v>
      </c>
      <c r="N676" s="18">
        <v>5.0000000000000001E-3</v>
      </c>
      <c r="O676" s="24">
        <f t="shared" si="55"/>
        <v>-6.1920915249999986E-2</v>
      </c>
      <c r="P676" s="32">
        <v>0.01</v>
      </c>
    </row>
    <row r="677" spans="1:16">
      <c r="A677" s="3" t="s">
        <v>810</v>
      </c>
      <c r="B677" s="5" t="s">
        <v>823</v>
      </c>
      <c r="C677" s="7" t="s">
        <v>1158</v>
      </c>
      <c r="D677" s="5" t="s">
        <v>1898</v>
      </c>
      <c r="E677" s="2" t="s">
        <v>1164</v>
      </c>
      <c r="F677" s="8" t="s">
        <v>1899</v>
      </c>
      <c r="G677" s="9">
        <v>6</v>
      </c>
      <c r="H677" s="19">
        <v>2</v>
      </c>
      <c r="I677" s="38"/>
      <c r="J677" s="21">
        <v>39401</v>
      </c>
      <c r="K677" s="24">
        <f t="shared" si="54"/>
        <v>0.16216955999999999</v>
      </c>
      <c r="L677" s="18">
        <v>2.1400000000000002E-2</v>
      </c>
      <c r="M677" s="24">
        <v>0.14076955999999999</v>
      </c>
      <c r="N677" s="18">
        <v>5.0000000000000001E-3</v>
      </c>
      <c r="O677" s="24">
        <f t="shared" si="55"/>
        <v>0.13506571220000008</v>
      </c>
      <c r="P677" s="32">
        <v>0.01</v>
      </c>
    </row>
    <row r="678" spans="1:16">
      <c r="A678" s="3" t="s">
        <v>333</v>
      </c>
      <c r="B678" s="5" t="s">
        <v>2011</v>
      </c>
      <c r="C678" s="7" t="s">
        <v>1158</v>
      </c>
      <c r="D678" s="5" t="s">
        <v>1692</v>
      </c>
      <c r="E678" s="2" t="s">
        <v>1164</v>
      </c>
      <c r="F678" s="8" t="s">
        <v>1693</v>
      </c>
      <c r="G678" s="9">
        <v>6</v>
      </c>
      <c r="H678" s="19">
        <v>2.38</v>
      </c>
      <c r="I678" s="38" t="s">
        <v>2446</v>
      </c>
      <c r="J678" s="21">
        <v>41271</v>
      </c>
      <c r="K678" s="24">
        <f t="shared" si="54"/>
        <v>0.14316994999999999</v>
      </c>
      <c r="L678" s="18">
        <v>2.4500000000000001E-2</v>
      </c>
      <c r="M678" s="24">
        <v>0.11866995</v>
      </c>
      <c r="N678" s="18">
        <v>5.0000000000000001E-3</v>
      </c>
      <c r="O678" s="24">
        <f t="shared" si="55"/>
        <v>0.11307660024999988</v>
      </c>
      <c r="P678" s="32">
        <v>1.2E-2</v>
      </c>
    </row>
    <row r="679" spans="1:16">
      <c r="A679" s="3" t="s">
        <v>724</v>
      </c>
      <c r="B679" s="5" t="s">
        <v>2012</v>
      </c>
      <c r="C679" s="7" t="s">
        <v>1158</v>
      </c>
      <c r="D679" s="5" t="s">
        <v>1692</v>
      </c>
      <c r="E679" s="2" t="s">
        <v>1164</v>
      </c>
      <c r="F679" s="8" t="s">
        <v>1693</v>
      </c>
      <c r="G679" s="9">
        <v>6</v>
      </c>
      <c r="H679" s="19">
        <v>2</v>
      </c>
      <c r="I679" s="38" t="s">
        <v>2446</v>
      </c>
      <c r="J679" s="21">
        <v>42676</v>
      </c>
      <c r="K679" s="24">
        <f t="shared" si="54"/>
        <v>0.32221647999999997</v>
      </c>
      <c r="L679" s="18">
        <v>1.9799999999999998E-2</v>
      </c>
      <c r="M679" s="24">
        <v>0.30241647999999999</v>
      </c>
      <c r="N679" s="18">
        <v>5.0000000000000001E-3</v>
      </c>
      <c r="O679" s="24">
        <f t="shared" si="55"/>
        <v>0.29590439759999998</v>
      </c>
      <c r="P679" s="32">
        <v>9.0000000000000011E-3</v>
      </c>
    </row>
    <row r="680" spans="1:16">
      <c r="A680" s="3" t="s">
        <v>712</v>
      </c>
      <c r="B680" s="5" t="s">
        <v>1200</v>
      </c>
      <c r="C680" s="7" t="s">
        <v>1157</v>
      </c>
      <c r="D680" s="5" t="s">
        <v>1832</v>
      </c>
      <c r="E680" s="2" t="s">
        <v>1164</v>
      </c>
      <c r="F680" s="8" t="s">
        <v>2258</v>
      </c>
      <c r="G680" s="9">
        <v>6</v>
      </c>
      <c r="H680" s="19">
        <v>1.8</v>
      </c>
      <c r="I680" s="38" t="s">
        <v>2446</v>
      </c>
      <c r="J680" s="21">
        <v>40724</v>
      </c>
      <c r="K680" s="24">
        <f t="shared" si="54"/>
        <v>-8.4704169999999995E-2</v>
      </c>
      <c r="L680" s="18">
        <v>2.4E-2</v>
      </c>
      <c r="M680" s="24">
        <v>-0.10870417</v>
      </c>
      <c r="N680" s="18">
        <v>5.0000000000000001E-3</v>
      </c>
      <c r="O680" s="24">
        <f t="shared" si="55"/>
        <v>-0.11316064915000001</v>
      </c>
      <c r="P680" s="32">
        <v>9.0000000000000011E-3</v>
      </c>
    </row>
    <row r="681" spans="1:16">
      <c r="A681" s="3" t="s">
        <v>278</v>
      </c>
      <c r="B681" s="5" t="s">
        <v>1329</v>
      </c>
      <c r="C681" s="7" t="s">
        <v>1157</v>
      </c>
      <c r="D681" s="5" t="s">
        <v>1686</v>
      </c>
      <c r="E681" s="2" t="s">
        <v>1164</v>
      </c>
      <c r="F681" s="8" t="s">
        <v>1687</v>
      </c>
      <c r="G681" s="9">
        <v>6</v>
      </c>
      <c r="H681" s="19">
        <v>2.25</v>
      </c>
      <c r="I681" s="38"/>
      <c r="J681" s="21">
        <v>33571</v>
      </c>
      <c r="K681" s="24">
        <f t="shared" si="54"/>
        <v>-0.1275213</v>
      </c>
      <c r="L681" s="18">
        <v>2.9300000000000003E-2</v>
      </c>
      <c r="M681" s="24">
        <v>-0.1568213</v>
      </c>
      <c r="N681" s="18">
        <v>5.0000000000000001E-3</v>
      </c>
      <c r="O681" s="24">
        <f t="shared" si="55"/>
        <v>-0.16103719350000001</v>
      </c>
      <c r="P681" s="32">
        <v>1.0700000000000001E-2</v>
      </c>
    </row>
    <row r="682" spans="1:16">
      <c r="A682" s="3" t="s">
        <v>935</v>
      </c>
      <c r="B682" s="5" t="s">
        <v>1162</v>
      </c>
      <c r="C682" s="7" t="s">
        <v>1753</v>
      </c>
      <c r="D682" s="5" t="s">
        <v>1686</v>
      </c>
      <c r="E682" s="2" t="s">
        <v>1164</v>
      </c>
      <c r="F682" s="8" t="s">
        <v>1687</v>
      </c>
      <c r="G682" s="9">
        <v>6</v>
      </c>
      <c r="H682" s="19">
        <v>1.8</v>
      </c>
      <c r="I682" s="38" t="s">
        <v>2446</v>
      </c>
      <c r="J682" s="21">
        <v>40256</v>
      </c>
      <c r="K682" s="24">
        <f t="shared" si="54"/>
        <v>0.17223671999999998</v>
      </c>
      <c r="L682" s="18">
        <v>1.0800000000000001E-2</v>
      </c>
      <c r="M682" s="24">
        <v>0.16143671999999998</v>
      </c>
      <c r="N682" s="18">
        <v>5.0000000000000001E-3</v>
      </c>
      <c r="O682" s="24">
        <f t="shared" si="55"/>
        <v>0.15562953639999999</v>
      </c>
      <c r="P682" s="32">
        <v>6.0000000000000001E-3</v>
      </c>
    </row>
    <row r="683" spans="1:16">
      <c r="A683" s="3" t="s">
        <v>339</v>
      </c>
      <c r="B683" s="5" t="s">
        <v>2033</v>
      </c>
      <c r="C683" s="7" t="s">
        <v>1157</v>
      </c>
      <c r="D683" s="5" t="s">
        <v>1774</v>
      </c>
      <c r="E683" s="2" t="s">
        <v>1164</v>
      </c>
      <c r="F683" s="8" t="s">
        <v>1775</v>
      </c>
      <c r="G683" s="9">
        <v>6</v>
      </c>
      <c r="H683" s="19">
        <v>2.3919999999999999</v>
      </c>
      <c r="I683" s="38"/>
      <c r="J683" s="21">
        <v>38951</v>
      </c>
      <c r="K683" s="24">
        <f t="shared" si="54"/>
        <v>2.0911500000000006E-2</v>
      </c>
      <c r="L683" s="18">
        <v>3.2400000000000005E-2</v>
      </c>
      <c r="M683" s="24">
        <v>-1.1488499999999999E-2</v>
      </c>
      <c r="N683" s="18">
        <v>5.0000000000000001E-3</v>
      </c>
      <c r="O683" s="24">
        <f t="shared" si="55"/>
        <v>-1.6431057500000068E-2</v>
      </c>
      <c r="P683" s="32">
        <v>1.1000000000000001E-2</v>
      </c>
    </row>
    <row r="684" spans="1:16">
      <c r="A684" s="3" t="s">
        <v>612</v>
      </c>
      <c r="B684" s="5" t="s">
        <v>2205</v>
      </c>
      <c r="C684" s="7" t="s">
        <v>1158</v>
      </c>
      <c r="D684" s="5" t="s">
        <v>1657</v>
      </c>
      <c r="E684" s="2" t="s">
        <v>1164</v>
      </c>
      <c r="F684" s="8" t="s">
        <v>2244</v>
      </c>
      <c r="G684" s="9">
        <v>6</v>
      </c>
      <c r="H684" s="19">
        <v>0.75</v>
      </c>
      <c r="I684" s="38"/>
      <c r="J684" s="21">
        <v>35776</v>
      </c>
      <c r="K684" s="24">
        <f t="shared" si="54"/>
        <v>6.2828960000000003E-2</v>
      </c>
      <c r="L684" s="18">
        <v>1.8600000000000002E-2</v>
      </c>
      <c r="M684" s="24">
        <v>4.4228959999999998E-2</v>
      </c>
      <c r="N684" s="18">
        <v>5.0000000000000001E-3</v>
      </c>
      <c r="O684" s="24">
        <f t="shared" si="55"/>
        <v>3.9007815200000184E-2</v>
      </c>
      <c r="P684" s="32">
        <v>0</v>
      </c>
    </row>
    <row r="685" spans="1:16">
      <c r="A685" s="3" t="s">
        <v>1039</v>
      </c>
      <c r="B685" s="5" t="s">
        <v>1047</v>
      </c>
      <c r="C685" s="7" t="s">
        <v>1158</v>
      </c>
      <c r="D685" s="5" t="s">
        <v>1787</v>
      </c>
      <c r="E685" s="2" t="s">
        <v>1164</v>
      </c>
      <c r="F685" s="8" t="s">
        <v>2266</v>
      </c>
      <c r="G685" s="9">
        <v>6</v>
      </c>
      <c r="H685" s="19">
        <v>2</v>
      </c>
      <c r="I685" s="38"/>
      <c r="J685" s="21">
        <v>39276</v>
      </c>
      <c r="K685" s="24">
        <f t="shared" si="54"/>
        <v>7.0422409999999991E-2</v>
      </c>
      <c r="L685" s="18">
        <v>1.72E-2</v>
      </c>
      <c r="M685" s="24">
        <v>5.3222409999999998E-2</v>
      </c>
      <c r="N685" s="18">
        <v>5.0000000000000001E-3</v>
      </c>
      <c r="O685" s="24">
        <f t="shared" si="55"/>
        <v>4.7956297950000115E-2</v>
      </c>
      <c r="P685" s="32">
        <v>7.4999999999999997E-3</v>
      </c>
    </row>
    <row r="686" spans="1:16">
      <c r="A686" s="3" t="s">
        <v>1560</v>
      </c>
      <c r="B686" s="5" t="s">
        <v>2106</v>
      </c>
      <c r="C686" s="7" t="s">
        <v>1158</v>
      </c>
      <c r="D686" s="5" t="s">
        <v>1642</v>
      </c>
      <c r="E686" s="2" t="s">
        <v>1164</v>
      </c>
      <c r="F686" s="8" t="s">
        <v>1643</v>
      </c>
      <c r="G686" s="9">
        <v>6</v>
      </c>
      <c r="H686" s="19">
        <v>1.8</v>
      </c>
      <c r="I686" s="38" t="s">
        <v>2446</v>
      </c>
      <c r="J686" s="21">
        <v>42102</v>
      </c>
      <c r="K686" s="24">
        <f t="shared" si="54"/>
        <v>0.19306842999999999</v>
      </c>
      <c r="L686" s="18">
        <v>1.9699999999999999E-2</v>
      </c>
      <c r="M686" s="24">
        <v>0.17336842999999999</v>
      </c>
      <c r="N686" s="18">
        <v>5.0000000000000001E-3</v>
      </c>
      <c r="O686" s="24">
        <f t="shared" si="55"/>
        <v>0.16750158784999991</v>
      </c>
      <c r="P686" s="32">
        <v>9.2500000000000013E-3</v>
      </c>
    </row>
    <row r="687" spans="1:16">
      <c r="A687" s="3" t="s">
        <v>342</v>
      </c>
      <c r="B687" s="5" t="s">
        <v>2221</v>
      </c>
      <c r="C687" s="7" t="s">
        <v>1157</v>
      </c>
      <c r="D687" s="5" t="s">
        <v>1628</v>
      </c>
      <c r="E687" s="2" t="s">
        <v>1164</v>
      </c>
      <c r="F687" s="8" t="s">
        <v>1629</v>
      </c>
      <c r="G687" s="9">
        <v>6</v>
      </c>
      <c r="H687" s="19">
        <v>2.2999999999999998</v>
      </c>
      <c r="I687" s="38" t="s">
        <v>2446</v>
      </c>
      <c r="J687" s="21">
        <v>37474</v>
      </c>
      <c r="K687" s="24">
        <f t="shared" si="54"/>
        <v>1.5647000000000005E-2</v>
      </c>
      <c r="L687" s="18">
        <v>3.1400000000000004E-2</v>
      </c>
      <c r="M687" s="24">
        <v>-1.5753E-2</v>
      </c>
      <c r="N687" s="18">
        <v>5.0000000000000001E-3</v>
      </c>
      <c r="O687" s="24">
        <f t="shared" si="55"/>
        <v>-2.0674234999999985E-2</v>
      </c>
      <c r="P687" s="32">
        <v>1.15E-2</v>
      </c>
    </row>
    <row r="688" spans="1:16">
      <c r="A688" s="3" t="s">
        <v>769</v>
      </c>
      <c r="B688" s="5" t="s">
        <v>1163</v>
      </c>
      <c r="C688" s="7" t="s">
        <v>1157</v>
      </c>
      <c r="D688" s="5" t="s">
        <v>1761</v>
      </c>
      <c r="E688" s="2" t="s">
        <v>1164</v>
      </c>
      <c r="F688" s="8" t="s">
        <v>1762</v>
      </c>
      <c r="G688" s="9">
        <v>6</v>
      </c>
      <c r="H688" s="19">
        <v>2.39</v>
      </c>
      <c r="I688" s="38"/>
      <c r="J688" s="21">
        <v>37187</v>
      </c>
      <c r="K688" s="24">
        <f t="shared" si="54"/>
        <v>0.14199040000000002</v>
      </c>
      <c r="L688" s="18">
        <v>2.76E-2</v>
      </c>
      <c r="M688" s="24">
        <v>0.1143904</v>
      </c>
      <c r="N688" s="18">
        <v>5.0000000000000001E-3</v>
      </c>
      <c r="O688" s="24">
        <f t="shared" si="55"/>
        <v>0.10881844800000007</v>
      </c>
      <c r="P688" s="32">
        <v>1.2E-2</v>
      </c>
    </row>
    <row r="689" spans="1:16" ht="26.4">
      <c r="A689" s="3" t="s">
        <v>531</v>
      </c>
      <c r="B689" s="5" t="s">
        <v>535</v>
      </c>
      <c r="C689" s="7" t="s">
        <v>1157</v>
      </c>
      <c r="D689" s="5" t="s">
        <v>1627</v>
      </c>
      <c r="E689" s="2" t="s">
        <v>1164</v>
      </c>
      <c r="F689" s="8" t="s">
        <v>2267</v>
      </c>
      <c r="G689" s="9">
        <v>6</v>
      </c>
      <c r="H689" s="19">
        <v>2</v>
      </c>
      <c r="I689" s="38" t="s">
        <v>2446</v>
      </c>
      <c r="J689" s="21">
        <v>37697</v>
      </c>
      <c r="K689" s="24">
        <f t="shared" si="54"/>
        <v>-9.4471279999999991E-2</v>
      </c>
      <c r="L689" s="18">
        <v>0.02</v>
      </c>
      <c r="M689" s="24">
        <v>-0.11447127999999999</v>
      </c>
      <c r="N689" s="18">
        <v>5.0000000000000001E-3</v>
      </c>
      <c r="O689" s="24">
        <f t="shared" si="55"/>
        <v>-0.11889892359999998</v>
      </c>
      <c r="P689" s="32">
        <v>9.2500000000000013E-3</v>
      </c>
    </row>
    <row r="690" spans="1:16">
      <c r="A690" s="3" t="s">
        <v>2176</v>
      </c>
      <c r="B690" s="5" t="s">
        <v>2177</v>
      </c>
      <c r="C690" s="7" t="s">
        <v>1157</v>
      </c>
      <c r="D690" s="5" t="s">
        <v>1751</v>
      </c>
      <c r="E690" s="2" t="s">
        <v>1164</v>
      </c>
      <c r="F690" s="8" t="s">
        <v>1752</v>
      </c>
      <c r="G690" s="9">
        <v>6</v>
      </c>
      <c r="H690" s="19">
        <v>2.2000000000000002</v>
      </c>
      <c r="I690" s="38"/>
      <c r="J690" s="21">
        <v>43215</v>
      </c>
      <c r="K690" s="24">
        <f t="shared" si="54"/>
        <v>0.11417651000000001</v>
      </c>
      <c r="L690" s="18">
        <v>2.29E-2</v>
      </c>
      <c r="M690" s="24">
        <v>9.1276510000000005E-2</v>
      </c>
      <c r="N690" s="18">
        <v>5.0000000000000001E-3</v>
      </c>
      <c r="O690" s="24">
        <f t="shared" si="55"/>
        <v>8.5820127449999895E-2</v>
      </c>
      <c r="P690" s="32">
        <v>0</v>
      </c>
    </row>
    <row r="691" spans="1:16">
      <c r="A691" s="3" t="s">
        <v>331</v>
      </c>
      <c r="B691" s="5" t="s">
        <v>1195</v>
      </c>
      <c r="C691" s="7" t="s">
        <v>1157</v>
      </c>
      <c r="D691" s="5" t="s">
        <v>1737</v>
      </c>
      <c r="E691" s="2" t="s">
        <v>1164</v>
      </c>
      <c r="F691" s="8" t="s">
        <v>1738</v>
      </c>
      <c r="G691" s="9">
        <v>6</v>
      </c>
      <c r="H691" s="19">
        <v>1.99</v>
      </c>
      <c r="I691" s="38" t="s">
        <v>2446</v>
      </c>
      <c r="J691" s="21">
        <v>38517</v>
      </c>
      <c r="K691" s="24">
        <f t="shared" si="54"/>
        <v>0.13563041000000001</v>
      </c>
      <c r="L691" s="18">
        <v>2.12E-2</v>
      </c>
      <c r="M691" s="24">
        <v>0.11443041</v>
      </c>
      <c r="N691" s="18">
        <v>5.0000000000000001E-3</v>
      </c>
      <c r="O691" s="24">
        <f t="shared" si="55"/>
        <v>0.10885825794999993</v>
      </c>
      <c r="P691" s="32">
        <v>1.0800000000000001E-2</v>
      </c>
    </row>
    <row r="692" spans="1:16">
      <c r="A692" s="37" t="s">
        <v>1939</v>
      </c>
      <c r="I692" s="38"/>
      <c r="J692" s="21"/>
      <c r="O692" s="24"/>
      <c r="P692" s="32"/>
    </row>
    <row r="693" spans="1:16">
      <c r="A693" s="3" t="s">
        <v>230</v>
      </c>
      <c r="B693" s="5" t="s">
        <v>793</v>
      </c>
      <c r="C693" s="7" t="s">
        <v>1157</v>
      </c>
      <c r="D693" s="5" t="s">
        <v>1646</v>
      </c>
      <c r="E693" s="2" t="s">
        <v>1164</v>
      </c>
      <c r="F693" s="8" t="s">
        <v>1647</v>
      </c>
      <c r="G693" s="9">
        <v>6</v>
      </c>
      <c r="H693" s="19">
        <v>2.25</v>
      </c>
      <c r="I693" s="38"/>
      <c r="J693" s="21">
        <v>36291</v>
      </c>
      <c r="K693" s="24">
        <f t="shared" ref="K693:K699" si="56">+IFERROR(L693+M693,M693)</f>
        <v>0.19074928999999996</v>
      </c>
      <c r="L693" s="18">
        <v>2.3799999999999998E-2</v>
      </c>
      <c r="M693" s="24">
        <v>0.16694928999999997</v>
      </c>
      <c r="N693" s="18">
        <v>5.0000000000000001E-3</v>
      </c>
      <c r="O693" s="24">
        <f t="shared" ref="O693:O699" si="57">IFERROR((1+M693)*(1-N693)-1,M693)</f>
        <v>0.1611145435500001</v>
      </c>
      <c r="P693" s="32">
        <v>1.1000000000000001E-2</v>
      </c>
    </row>
    <row r="694" spans="1:16">
      <c r="A694" s="3" t="s">
        <v>345</v>
      </c>
      <c r="B694" s="5" t="s">
        <v>346</v>
      </c>
      <c r="C694" s="7" t="s">
        <v>1157</v>
      </c>
      <c r="D694" s="5" t="s">
        <v>1704</v>
      </c>
      <c r="E694" s="2" t="s">
        <v>1164</v>
      </c>
      <c r="F694" s="8" t="s">
        <v>1705</v>
      </c>
      <c r="G694" s="9">
        <v>6</v>
      </c>
      <c r="H694" s="19">
        <v>1.5</v>
      </c>
      <c r="I694" s="38" t="s">
        <v>2446</v>
      </c>
      <c r="J694" s="21">
        <v>36069</v>
      </c>
      <c r="K694" s="24">
        <f t="shared" si="56"/>
        <v>9.0079699999999999E-2</v>
      </c>
      <c r="L694" s="18">
        <v>2.1000000000000001E-2</v>
      </c>
      <c r="M694" s="24">
        <v>6.9079699999999994E-2</v>
      </c>
      <c r="N694" s="18">
        <v>5.0000000000000001E-3</v>
      </c>
      <c r="O694" s="24">
        <f t="shared" si="57"/>
        <v>6.3734301500000035E-2</v>
      </c>
      <c r="P694" s="32">
        <v>7.4999999999999997E-3</v>
      </c>
    </row>
    <row r="695" spans="1:16">
      <c r="A695" s="3" t="s">
        <v>811</v>
      </c>
      <c r="B695" s="5" t="s">
        <v>824</v>
      </c>
      <c r="C695" s="7" t="s">
        <v>1158</v>
      </c>
      <c r="D695" s="5" t="s">
        <v>1692</v>
      </c>
      <c r="E695" s="2" t="s">
        <v>1164</v>
      </c>
      <c r="F695" s="8" t="s">
        <v>1693</v>
      </c>
      <c r="G695" s="9">
        <v>6</v>
      </c>
      <c r="H695" s="19">
        <v>1.6</v>
      </c>
      <c r="I695" s="38" t="s">
        <v>2446</v>
      </c>
      <c r="J695" s="21">
        <v>42545</v>
      </c>
      <c r="K695" s="24">
        <f t="shared" si="56"/>
        <v>0.22152144999999998</v>
      </c>
      <c r="L695" s="18">
        <v>1.7399999999999999E-2</v>
      </c>
      <c r="M695" s="24">
        <v>0.20412144999999998</v>
      </c>
      <c r="N695" s="18">
        <v>5.0000000000000001E-3</v>
      </c>
      <c r="O695" s="24">
        <f t="shared" si="57"/>
        <v>0.19810084274999995</v>
      </c>
      <c r="P695" s="32">
        <v>7.1999999999999998E-3</v>
      </c>
    </row>
    <row r="696" spans="1:16">
      <c r="A696" s="3" t="s">
        <v>350</v>
      </c>
      <c r="B696" s="5" t="s">
        <v>2367</v>
      </c>
      <c r="C696" s="7" t="s">
        <v>1157</v>
      </c>
      <c r="D696" s="5" t="s">
        <v>1686</v>
      </c>
      <c r="E696" s="2" t="s">
        <v>1164</v>
      </c>
      <c r="F696" s="8" t="s">
        <v>1687</v>
      </c>
      <c r="G696" s="9">
        <v>5</v>
      </c>
      <c r="H696" s="19">
        <v>2.3919999999999999</v>
      </c>
      <c r="I696" s="38" t="s">
        <v>2446</v>
      </c>
      <c r="J696" s="21">
        <v>38044</v>
      </c>
      <c r="K696" s="24">
        <f t="shared" si="56"/>
        <v>0.16333834</v>
      </c>
      <c r="L696" s="18">
        <v>2.69E-2</v>
      </c>
      <c r="M696" s="24">
        <v>0.13643833999999999</v>
      </c>
      <c r="N696" s="18">
        <v>5.0000000000000001E-3</v>
      </c>
      <c r="O696" s="24">
        <f t="shared" si="57"/>
        <v>0.13075614829999993</v>
      </c>
      <c r="P696" s="32">
        <v>1.0700000000000001E-2</v>
      </c>
    </row>
    <row r="697" spans="1:16">
      <c r="A697" s="3" t="s">
        <v>1073</v>
      </c>
      <c r="B697" s="5" t="s">
        <v>1081</v>
      </c>
      <c r="C697" s="7" t="s">
        <v>1158</v>
      </c>
      <c r="D697" s="5" t="s">
        <v>1828</v>
      </c>
      <c r="E697" s="2" t="s">
        <v>1164</v>
      </c>
      <c r="F697" s="8" t="s">
        <v>1829</v>
      </c>
      <c r="G697" s="9">
        <v>6</v>
      </c>
      <c r="H697" s="19">
        <v>2.2000000000000002</v>
      </c>
      <c r="I697" s="38"/>
      <c r="J697" s="21">
        <v>43493</v>
      </c>
      <c r="K697" s="24">
        <f t="shared" si="56"/>
        <v>0.17605846</v>
      </c>
      <c r="L697" s="18">
        <v>2.4199999999999999E-2</v>
      </c>
      <c r="M697" s="24">
        <v>0.15185846</v>
      </c>
      <c r="N697" s="18">
        <v>5.0000000000000001E-3</v>
      </c>
      <c r="O697" s="24">
        <f t="shared" si="57"/>
        <v>0.14609916769999987</v>
      </c>
      <c r="P697" s="32">
        <v>1.1000000000000001E-2</v>
      </c>
    </row>
    <row r="698" spans="1:16">
      <c r="A698" s="3" t="s">
        <v>348</v>
      </c>
      <c r="B698" s="5" t="s">
        <v>1506</v>
      </c>
      <c r="C698" s="7" t="s">
        <v>1158</v>
      </c>
      <c r="D698" s="5" t="s">
        <v>1785</v>
      </c>
      <c r="E698" s="2" t="s">
        <v>1164</v>
      </c>
      <c r="F698" s="8" t="s">
        <v>1786</v>
      </c>
      <c r="G698" s="9">
        <v>6</v>
      </c>
      <c r="H698" s="19">
        <v>2.2000000000000002</v>
      </c>
      <c r="I698" s="38" t="s">
        <v>2446</v>
      </c>
      <c r="J698" s="21">
        <v>40266</v>
      </c>
      <c r="K698" s="24">
        <f t="shared" si="56"/>
        <v>7.2630810000000004E-2</v>
      </c>
      <c r="L698" s="18">
        <v>2.63E-2</v>
      </c>
      <c r="M698" s="24">
        <v>4.633081E-2</v>
      </c>
      <c r="N698" s="18">
        <v>5.0000000000000001E-3</v>
      </c>
      <c r="O698" s="24">
        <f t="shared" si="57"/>
        <v>4.1099155950000021E-2</v>
      </c>
      <c r="P698" s="32">
        <v>1.1000000000000001E-2</v>
      </c>
    </row>
    <row r="699" spans="1:16">
      <c r="A699" s="3" t="s">
        <v>349</v>
      </c>
      <c r="B699" s="5" t="s">
        <v>995</v>
      </c>
      <c r="C699" s="7" t="s">
        <v>1157</v>
      </c>
      <c r="D699" s="5" t="s">
        <v>1644</v>
      </c>
      <c r="E699" s="2" t="s">
        <v>1164</v>
      </c>
      <c r="F699" s="8" t="s">
        <v>1645</v>
      </c>
      <c r="G699" s="9">
        <v>6</v>
      </c>
      <c r="H699" s="19">
        <v>2</v>
      </c>
      <c r="I699" s="38" t="s">
        <v>2446</v>
      </c>
      <c r="J699" s="21">
        <v>36305</v>
      </c>
      <c r="K699" s="24">
        <f t="shared" si="56"/>
        <v>9.0804609999999994E-2</v>
      </c>
      <c r="L699" s="18">
        <v>2.1700000000000001E-2</v>
      </c>
      <c r="M699" s="24">
        <v>6.9104609999999997E-2</v>
      </c>
      <c r="N699" s="18">
        <v>5.0000000000000001E-3</v>
      </c>
      <c r="O699" s="24">
        <f t="shared" si="57"/>
        <v>6.3759086949999988E-2</v>
      </c>
      <c r="P699" s="32">
        <v>1.2E-2</v>
      </c>
    </row>
    <row r="700" spans="1:16">
      <c r="A700" s="37" t="s">
        <v>1865</v>
      </c>
      <c r="I700" s="38"/>
      <c r="J700" s="21"/>
      <c r="O700" s="24"/>
      <c r="P700" s="32"/>
    </row>
    <row r="701" spans="1:16">
      <c r="A701" s="3" t="s">
        <v>709</v>
      </c>
      <c r="B701" s="5" t="s">
        <v>714</v>
      </c>
      <c r="C701" s="7" t="s">
        <v>1157</v>
      </c>
      <c r="D701" s="5" t="s">
        <v>1700</v>
      </c>
      <c r="E701" s="2" t="s">
        <v>1164</v>
      </c>
      <c r="F701" s="8" t="s">
        <v>1701</v>
      </c>
      <c r="G701" s="9">
        <v>6</v>
      </c>
      <c r="H701" s="19">
        <v>2.2000000000000002</v>
      </c>
      <c r="I701" s="38" t="s">
        <v>2447</v>
      </c>
      <c r="J701" s="21">
        <v>41729</v>
      </c>
      <c r="K701" s="24">
        <f t="shared" ref="K701:K709" si="58">+IFERROR(L701+M701,M701)</f>
        <v>0.45843083000000001</v>
      </c>
      <c r="L701" s="18">
        <v>2.7200000000000002E-2</v>
      </c>
      <c r="M701" s="24">
        <v>0.43123083000000001</v>
      </c>
      <c r="N701" s="18">
        <v>5.0000000000000001E-3</v>
      </c>
      <c r="O701" s="24">
        <f t="shared" ref="O701:O709" si="59">IFERROR((1+M701)*(1-N701)-1,M701)</f>
        <v>0.42407467585000003</v>
      </c>
      <c r="P701" s="32">
        <v>1.0999999999999999E-2</v>
      </c>
    </row>
    <row r="702" spans="1:16">
      <c r="A702" s="3" t="s">
        <v>275</v>
      </c>
      <c r="B702" s="5" t="s">
        <v>276</v>
      </c>
      <c r="C702" s="7" t="s">
        <v>1157</v>
      </c>
      <c r="D702" s="5" t="s">
        <v>1700</v>
      </c>
      <c r="E702" s="2" t="s">
        <v>1164</v>
      </c>
      <c r="F702" s="8" t="s">
        <v>1701</v>
      </c>
      <c r="G702" s="9">
        <v>6</v>
      </c>
      <c r="H702" s="19">
        <v>2.2000000000000002</v>
      </c>
      <c r="I702" s="38"/>
      <c r="J702" s="21">
        <v>35720</v>
      </c>
      <c r="K702" s="24">
        <f t="shared" si="58"/>
        <v>0.47241731000000003</v>
      </c>
      <c r="L702" s="18">
        <v>4.4000000000000004E-2</v>
      </c>
      <c r="M702" s="24">
        <v>0.42841731000000005</v>
      </c>
      <c r="N702" s="18">
        <v>5.0000000000000001E-3</v>
      </c>
      <c r="O702" s="24">
        <f t="shared" si="59"/>
        <v>0.4212752234499999</v>
      </c>
      <c r="P702" s="32">
        <v>0.01</v>
      </c>
    </row>
    <row r="703" spans="1:16">
      <c r="A703" s="3" t="s">
        <v>971</v>
      </c>
      <c r="B703" s="5" t="s">
        <v>1216</v>
      </c>
      <c r="C703" s="7" t="s">
        <v>1157</v>
      </c>
      <c r="D703" s="5" t="s">
        <v>1686</v>
      </c>
      <c r="E703" s="2" t="s">
        <v>1164</v>
      </c>
      <c r="F703" s="8" t="s">
        <v>1687</v>
      </c>
      <c r="G703" s="9">
        <v>5</v>
      </c>
      <c r="H703" s="19">
        <v>2.3919999999999999</v>
      </c>
      <c r="I703" s="38"/>
      <c r="J703" s="21">
        <v>41565</v>
      </c>
      <c r="K703" s="24">
        <f t="shared" si="58"/>
        <v>0.25185185999999998</v>
      </c>
      <c r="L703" s="18">
        <v>2.81E-2</v>
      </c>
      <c r="M703" s="24">
        <v>0.22375186</v>
      </c>
      <c r="N703" s="18">
        <v>5.0000000000000001E-3</v>
      </c>
      <c r="O703" s="24">
        <f t="shared" si="59"/>
        <v>0.21763310069999986</v>
      </c>
      <c r="P703" s="32">
        <v>1.0700000000000001E-2</v>
      </c>
    </row>
    <row r="704" spans="1:16">
      <c r="A704" s="3" t="s">
        <v>2021</v>
      </c>
      <c r="B704" s="5" t="s">
        <v>2022</v>
      </c>
      <c r="C704" s="7" t="s">
        <v>2309</v>
      </c>
      <c r="D704" s="5" t="s">
        <v>1686</v>
      </c>
      <c r="E704" s="2" t="s">
        <v>1164</v>
      </c>
      <c r="F704" s="8" t="s">
        <v>1687</v>
      </c>
      <c r="G704" s="9">
        <v>5</v>
      </c>
      <c r="H704" s="19">
        <v>2.25</v>
      </c>
      <c r="I704" s="38" t="s">
        <v>2447</v>
      </c>
      <c r="J704" s="21">
        <v>38233</v>
      </c>
      <c r="K704" s="24">
        <f t="shared" si="58"/>
        <v>0.24758309000000001</v>
      </c>
      <c r="L704" s="18">
        <v>2.8900000000000002E-2</v>
      </c>
      <c r="M704" s="24">
        <v>0.21868309</v>
      </c>
      <c r="N704" s="18">
        <v>5.0000000000000001E-3</v>
      </c>
      <c r="O704" s="24">
        <f t="shared" si="59"/>
        <v>0.21258967455</v>
      </c>
      <c r="P704" s="32">
        <v>0</v>
      </c>
    </row>
    <row r="705" spans="1:16">
      <c r="A705" s="3" t="s">
        <v>1103</v>
      </c>
      <c r="B705" s="5" t="s">
        <v>1111</v>
      </c>
      <c r="C705" s="7" t="s">
        <v>1157</v>
      </c>
      <c r="D705" s="5" t="s">
        <v>1896</v>
      </c>
      <c r="E705" s="2" t="s">
        <v>1164</v>
      </c>
      <c r="F705" s="8" t="s">
        <v>1897</v>
      </c>
      <c r="G705" s="9">
        <v>6</v>
      </c>
      <c r="H705" s="19">
        <v>2</v>
      </c>
      <c r="I705" s="38"/>
      <c r="J705" s="21">
        <v>43313</v>
      </c>
      <c r="K705" s="24">
        <f t="shared" si="58"/>
        <v>0.19033294999999997</v>
      </c>
      <c r="L705" s="18">
        <v>2.98E-2</v>
      </c>
      <c r="M705" s="24">
        <v>0.16053294999999998</v>
      </c>
      <c r="N705" s="18">
        <v>5.0000000000000001E-3</v>
      </c>
      <c r="O705" s="24">
        <f t="shared" si="59"/>
        <v>0.15473028524999988</v>
      </c>
      <c r="P705" s="32">
        <v>1.8000000000000002E-2</v>
      </c>
    </row>
    <row r="706" spans="1:16">
      <c r="A706" s="3" t="s">
        <v>351</v>
      </c>
      <c r="B706" s="5" t="s">
        <v>1409</v>
      </c>
      <c r="C706" s="7" t="s">
        <v>1158</v>
      </c>
      <c r="D706" s="5" t="s">
        <v>1675</v>
      </c>
      <c r="E706" s="2" t="s">
        <v>1164</v>
      </c>
      <c r="F706" s="8" t="s">
        <v>1676</v>
      </c>
      <c r="G706" s="9">
        <v>6</v>
      </c>
      <c r="H706" s="19">
        <v>1.5</v>
      </c>
      <c r="I706" s="38"/>
      <c r="J706" s="21">
        <v>35034</v>
      </c>
      <c r="K706" s="24">
        <f t="shared" si="58"/>
        <v>8.1276539999999994E-2</v>
      </c>
      <c r="L706" s="18">
        <v>1.9299999999999998E-2</v>
      </c>
      <c r="M706" s="24">
        <v>6.1976539999999997E-2</v>
      </c>
      <c r="N706" s="18">
        <v>5.0000000000000001E-3</v>
      </c>
      <c r="O706" s="24">
        <f t="shared" si="59"/>
        <v>5.6666657300000089E-2</v>
      </c>
      <c r="P706" s="32">
        <v>7.4999999999999997E-3</v>
      </c>
    </row>
    <row r="707" spans="1:16">
      <c r="A707" s="3" t="s">
        <v>674</v>
      </c>
      <c r="B707" s="5" t="s">
        <v>1255</v>
      </c>
      <c r="C707" s="7" t="s">
        <v>1158</v>
      </c>
      <c r="D707" s="5" t="s">
        <v>1785</v>
      </c>
      <c r="E707" s="2" t="s">
        <v>1164</v>
      </c>
      <c r="F707" s="8" t="s">
        <v>1786</v>
      </c>
      <c r="G707" s="9">
        <v>6</v>
      </c>
      <c r="H707" s="19">
        <v>2.2000000000000002</v>
      </c>
      <c r="I707" s="38" t="s">
        <v>2446</v>
      </c>
      <c r="J707" s="21">
        <v>42607</v>
      </c>
      <c r="K707" s="24">
        <f t="shared" si="58"/>
        <v>0.20507132</v>
      </c>
      <c r="L707" s="18">
        <v>2.6499999999999999E-2</v>
      </c>
      <c r="M707" s="24">
        <v>0.17857132000000001</v>
      </c>
      <c r="N707" s="18">
        <v>5.0000000000000001E-3</v>
      </c>
      <c r="O707" s="24">
        <f t="shared" si="59"/>
        <v>0.17267846340000004</v>
      </c>
      <c r="P707" s="32">
        <v>1.1000000000000001E-2</v>
      </c>
    </row>
    <row r="708" spans="1:16">
      <c r="A708" s="3" t="s">
        <v>1010</v>
      </c>
      <c r="B708" s="5" t="s">
        <v>1555</v>
      </c>
      <c r="C708" s="7" t="s">
        <v>1157</v>
      </c>
      <c r="D708" s="5" t="s">
        <v>1776</v>
      </c>
      <c r="E708" s="2" t="s">
        <v>1164</v>
      </c>
      <c r="F708" s="8" t="s">
        <v>1777</v>
      </c>
      <c r="G708" s="9">
        <v>5</v>
      </c>
      <c r="H708" s="19">
        <v>2.2000000000000002</v>
      </c>
      <c r="I708" s="38" t="s">
        <v>2449</v>
      </c>
      <c r="J708" s="21">
        <v>41618</v>
      </c>
      <c r="K708" s="24">
        <f t="shared" si="58"/>
        <v>0.14210402</v>
      </c>
      <c r="L708" s="18">
        <v>2.2000000000000002E-2</v>
      </c>
      <c r="M708" s="24">
        <v>0.12010401999999999</v>
      </c>
      <c r="N708" s="18">
        <v>5.0000000000000001E-3</v>
      </c>
      <c r="O708" s="24">
        <f t="shared" si="59"/>
        <v>0.11450349990000008</v>
      </c>
      <c r="P708" s="32">
        <v>0.01</v>
      </c>
    </row>
    <row r="709" spans="1:16">
      <c r="A709" s="3" t="s">
        <v>2135</v>
      </c>
      <c r="B709" s="5" t="s">
        <v>2136</v>
      </c>
      <c r="C709" s="7" t="s">
        <v>1157</v>
      </c>
      <c r="D709" s="5" t="s">
        <v>1761</v>
      </c>
      <c r="E709" s="2" t="s">
        <v>1164</v>
      </c>
      <c r="F709" s="8" t="s">
        <v>1762</v>
      </c>
      <c r="G709" s="9">
        <v>6</v>
      </c>
      <c r="H709" s="19">
        <v>1.8</v>
      </c>
      <c r="I709" s="38"/>
      <c r="J709" s="21">
        <v>41697</v>
      </c>
      <c r="K709" s="24">
        <f t="shared" si="58"/>
        <v>0.24664380999999999</v>
      </c>
      <c r="L709" s="18">
        <v>2.5000000000000001E-2</v>
      </c>
      <c r="M709" s="24">
        <v>0.22164381</v>
      </c>
      <c r="N709" s="18">
        <v>5.0000000000000001E-3</v>
      </c>
      <c r="O709" s="24">
        <f t="shared" si="59"/>
        <v>0.21553559095000008</v>
      </c>
      <c r="P709" s="32">
        <v>9.0000000000000011E-3</v>
      </c>
    </row>
    <row r="710" spans="1:16">
      <c r="A710" s="37" t="s">
        <v>354</v>
      </c>
      <c r="I710" s="38"/>
      <c r="J710" s="21"/>
      <c r="O710" s="24"/>
      <c r="P710" s="32"/>
    </row>
    <row r="711" spans="1:16">
      <c r="A711" s="3" t="s">
        <v>693</v>
      </c>
      <c r="B711" s="5" t="s">
        <v>1364</v>
      </c>
      <c r="C711" s="7" t="s">
        <v>1158</v>
      </c>
      <c r="D711" s="5" t="s">
        <v>1712</v>
      </c>
      <c r="E711" s="2" t="s">
        <v>1164</v>
      </c>
      <c r="F711" s="8" t="s">
        <v>1713</v>
      </c>
      <c r="G711" s="9">
        <v>6</v>
      </c>
      <c r="H711" s="19">
        <v>1.5</v>
      </c>
      <c r="I711" s="38"/>
      <c r="J711" s="21">
        <v>35440</v>
      </c>
      <c r="K711" s="24">
        <f t="shared" ref="K711:K723" si="60">+IFERROR(L711+M711,M711)</f>
        <v>2.4118870000000001E-2</v>
      </c>
      <c r="L711" s="18">
        <v>1.7899999999999999E-2</v>
      </c>
      <c r="M711" s="24">
        <v>6.2188699999999996E-3</v>
      </c>
      <c r="N711" s="18">
        <v>5.0000000000000001E-3</v>
      </c>
      <c r="O711" s="24">
        <f t="shared" ref="O711:O723" si="61">IFERROR((1+M711)*(1-N711)-1,M711)</f>
        <v>1.1877756500000558E-3</v>
      </c>
      <c r="P711" s="32">
        <v>6.0000000000000001E-3</v>
      </c>
    </row>
    <row r="712" spans="1:16">
      <c r="A712" s="3" t="s">
        <v>353</v>
      </c>
      <c r="B712" s="5" t="s">
        <v>1365</v>
      </c>
      <c r="C712" s="7" t="s">
        <v>1158</v>
      </c>
      <c r="D712" s="5" t="s">
        <v>1712</v>
      </c>
      <c r="E712" s="2" t="s">
        <v>1525</v>
      </c>
      <c r="F712" s="8" t="s">
        <v>1713</v>
      </c>
      <c r="G712" s="9">
        <v>6</v>
      </c>
      <c r="H712" s="19">
        <v>1.5</v>
      </c>
      <c r="I712" s="38"/>
      <c r="J712" s="21">
        <v>33044</v>
      </c>
      <c r="K712" s="24">
        <f t="shared" si="60"/>
        <v>9.7243350000000006E-2</v>
      </c>
      <c r="L712" s="18">
        <v>1.77E-2</v>
      </c>
      <c r="M712" s="24">
        <v>7.9543349999999999E-2</v>
      </c>
      <c r="N712" s="18">
        <v>5.0000000000000001E-3</v>
      </c>
      <c r="O712" s="24">
        <f t="shared" si="61"/>
        <v>7.4145633249999898E-2</v>
      </c>
      <c r="P712" s="32">
        <v>6.0000000000000001E-3</v>
      </c>
    </row>
    <row r="713" spans="1:16">
      <c r="A713" s="31" t="s">
        <v>1178</v>
      </c>
      <c r="B713" s="5" t="s">
        <v>1187</v>
      </c>
      <c r="C713" s="5" t="s">
        <v>1158</v>
      </c>
      <c r="D713" s="5" t="s">
        <v>1694</v>
      </c>
      <c r="E713" s="5" t="s">
        <v>1164</v>
      </c>
      <c r="F713" s="5" t="s">
        <v>1695</v>
      </c>
      <c r="G713" s="5">
        <v>6</v>
      </c>
      <c r="H713" s="5">
        <v>1.92</v>
      </c>
      <c r="I713" s="7"/>
      <c r="J713" s="21">
        <v>43874</v>
      </c>
      <c r="K713" s="24">
        <f t="shared" si="60"/>
        <v>0.11516320000000001</v>
      </c>
      <c r="L713" s="18">
        <v>1.8500000000000003E-2</v>
      </c>
      <c r="M713" s="24">
        <v>9.6663200000000005E-2</v>
      </c>
      <c r="N713" s="18">
        <v>5.0000000000000001E-3</v>
      </c>
      <c r="O713" s="24">
        <f t="shared" si="61"/>
        <v>9.1179883999999989E-2</v>
      </c>
      <c r="P713" s="32">
        <v>0</v>
      </c>
    </row>
    <row r="714" spans="1:16">
      <c r="A714" s="3" t="s">
        <v>355</v>
      </c>
      <c r="B714" s="5" t="s">
        <v>1373</v>
      </c>
      <c r="C714" s="7" t="s">
        <v>1158</v>
      </c>
      <c r="D714" s="5" t="s">
        <v>1675</v>
      </c>
      <c r="E714" s="2" t="s">
        <v>1164</v>
      </c>
      <c r="F714" s="8" t="s">
        <v>1676</v>
      </c>
      <c r="G714" s="9">
        <v>6</v>
      </c>
      <c r="H714" s="19">
        <v>1.5</v>
      </c>
      <c r="I714" s="38"/>
      <c r="J714" s="21">
        <v>38985</v>
      </c>
      <c r="K714" s="24">
        <f t="shared" si="60"/>
        <v>7.5533099999999988E-3</v>
      </c>
      <c r="L714" s="18">
        <v>1.9199999999999998E-2</v>
      </c>
      <c r="M714" s="24">
        <v>-1.1646689999999999E-2</v>
      </c>
      <c r="N714" s="18">
        <v>5.0000000000000001E-3</v>
      </c>
      <c r="O714" s="24">
        <f t="shared" si="61"/>
        <v>-1.6588456549999964E-2</v>
      </c>
      <c r="P714" s="32">
        <v>7.4999999999999997E-3</v>
      </c>
    </row>
    <row r="715" spans="1:16">
      <c r="A715" s="3" t="s">
        <v>356</v>
      </c>
      <c r="B715" s="5" t="s">
        <v>1376</v>
      </c>
      <c r="C715" s="7" t="s">
        <v>1158</v>
      </c>
      <c r="D715" s="5" t="s">
        <v>1675</v>
      </c>
      <c r="E715" s="2" t="s">
        <v>1164</v>
      </c>
      <c r="F715" s="8" t="s">
        <v>1676</v>
      </c>
      <c r="G715" s="9">
        <v>6</v>
      </c>
      <c r="H715" s="19">
        <v>1.5</v>
      </c>
      <c r="I715" s="38"/>
      <c r="J715" s="21">
        <v>33147</v>
      </c>
      <c r="K715" s="24">
        <f t="shared" si="60"/>
        <v>8.1499799999999976E-3</v>
      </c>
      <c r="L715" s="18">
        <v>1.9299999999999998E-2</v>
      </c>
      <c r="M715" s="24">
        <v>-1.115002E-2</v>
      </c>
      <c r="N715" s="18">
        <v>5.0000000000000001E-3</v>
      </c>
      <c r="O715" s="24">
        <f t="shared" si="61"/>
        <v>-1.6094269899999958E-2</v>
      </c>
      <c r="P715" s="32">
        <v>7.4999999999999997E-3</v>
      </c>
    </row>
    <row r="716" spans="1:16">
      <c r="A716" s="3" t="s">
        <v>357</v>
      </c>
      <c r="B716" s="5" t="s">
        <v>1378</v>
      </c>
      <c r="C716" s="7" t="s">
        <v>1158</v>
      </c>
      <c r="D716" s="5" t="s">
        <v>1675</v>
      </c>
      <c r="E716" s="2" t="s">
        <v>1895</v>
      </c>
      <c r="F716" s="8" t="s">
        <v>1676</v>
      </c>
      <c r="G716" s="9">
        <v>6</v>
      </c>
      <c r="H716" s="19">
        <v>1.5</v>
      </c>
      <c r="I716" s="38"/>
      <c r="J716" s="21">
        <v>33147</v>
      </c>
      <c r="K716" s="24">
        <f t="shared" si="60"/>
        <v>8.2040509999999997E-2</v>
      </c>
      <c r="L716" s="18">
        <v>1.9400000000000001E-2</v>
      </c>
      <c r="M716" s="24">
        <v>6.2640509999999996E-2</v>
      </c>
      <c r="N716" s="18">
        <v>5.0000000000000001E-3</v>
      </c>
      <c r="O716" s="24">
        <f t="shared" si="61"/>
        <v>5.7327307450000031E-2</v>
      </c>
      <c r="P716" s="32">
        <v>7.4999999999999997E-3</v>
      </c>
    </row>
    <row r="717" spans="1:16">
      <c r="A717" s="3" t="s">
        <v>358</v>
      </c>
      <c r="B717" s="5" t="s">
        <v>1380</v>
      </c>
      <c r="C717" s="7" t="s">
        <v>1158</v>
      </c>
      <c r="D717" s="5" t="s">
        <v>1675</v>
      </c>
      <c r="E717" s="2" t="s">
        <v>1525</v>
      </c>
      <c r="F717" s="8" t="s">
        <v>1676</v>
      </c>
      <c r="G717" s="9">
        <v>6</v>
      </c>
      <c r="H717" s="19">
        <v>1.5</v>
      </c>
      <c r="I717" s="38"/>
      <c r="J717" s="21">
        <v>34743</v>
      </c>
      <c r="K717" s="24">
        <f t="shared" si="60"/>
        <v>7.2852050000000002E-2</v>
      </c>
      <c r="L717" s="18">
        <v>1.9299999999999998E-2</v>
      </c>
      <c r="M717" s="24">
        <v>5.3552049999999997E-2</v>
      </c>
      <c r="N717" s="18">
        <v>5.0000000000000001E-3</v>
      </c>
      <c r="O717" s="24">
        <f t="shared" si="61"/>
        <v>4.8284289749999987E-2</v>
      </c>
      <c r="P717" s="32">
        <v>7.4999999999999997E-3</v>
      </c>
    </row>
    <row r="718" spans="1:16">
      <c r="A718" s="3" t="s">
        <v>1040</v>
      </c>
      <c r="B718" s="5" t="s">
        <v>1048</v>
      </c>
      <c r="C718" s="7" t="s">
        <v>1158</v>
      </c>
      <c r="D718" s="5" t="s">
        <v>1787</v>
      </c>
      <c r="E718" s="2" t="s">
        <v>1164</v>
      </c>
      <c r="F718" s="8" t="s">
        <v>2266</v>
      </c>
      <c r="G718" s="9">
        <v>6</v>
      </c>
      <c r="H718" s="19">
        <v>1.8</v>
      </c>
      <c r="I718" s="38" t="s">
        <v>2453</v>
      </c>
      <c r="J718" s="21">
        <v>39969</v>
      </c>
      <c r="K718" s="24">
        <f t="shared" si="60"/>
        <v>7.5018260000000003E-2</v>
      </c>
      <c r="L718" s="18">
        <v>1.77E-2</v>
      </c>
      <c r="M718" s="24">
        <v>5.7318259999999996E-2</v>
      </c>
      <c r="N718" s="18">
        <v>5.0000000000000001E-3</v>
      </c>
      <c r="O718" s="24">
        <f t="shared" si="61"/>
        <v>5.2031668699999978E-2</v>
      </c>
      <c r="P718" s="32">
        <v>7.4999999999999997E-3</v>
      </c>
    </row>
    <row r="719" spans="1:16">
      <c r="A719" s="3" t="s">
        <v>359</v>
      </c>
      <c r="B719" s="5" t="s">
        <v>1306</v>
      </c>
      <c r="C719" s="7" t="s">
        <v>1158</v>
      </c>
      <c r="D719" s="5" t="s">
        <v>1648</v>
      </c>
      <c r="E719" s="2" t="s">
        <v>1164</v>
      </c>
      <c r="F719" s="8" t="s">
        <v>1649</v>
      </c>
      <c r="G719" s="9">
        <v>6</v>
      </c>
      <c r="H719" s="19">
        <v>1.5</v>
      </c>
      <c r="I719" s="38"/>
      <c r="J719" s="21">
        <v>33728</v>
      </c>
      <c r="K719" s="24">
        <f t="shared" si="60"/>
        <v>0.19538321</v>
      </c>
      <c r="L719" s="18">
        <v>1.7899999999999999E-2</v>
      </c>
      <c r="M719" s="24">
        <v>0.17748321</v>
      </c>
      <c r="N719" s="18">
        <v>5.0000000000000001E-3</v>
      </c>
      <c r="O719" s="24">
        <f t="shared" si="61"/>
        <v>0.17159579395000013</v>
      </c>
      <c r="P719" s="32">
        <v>6.0000000000000001E-3</v>
      </c>
    </row>
    <row r="720" spans="1:16">
      <c r="A720" s="3" t="s">
        <v>936</v>
      </c>
      <c r="B720" s="5" t="s">
        <v>957</v>
      </c>
      <c r="C720" s="7" t="s">
        <v>1158</v>
      </c>
      <c r="D720" s="5" t="s">
        <v>1648</v>
      </c>
      <c r="E720" s="2" t="s">
        <v>1164</v>
      </c>
      <c r="F720" s="8" t="s">
        <v>1649</v>
      </c>
      <c r="G720" s="9">
        <v>6</v>
      </c>
      <c r="H720" s="19">
        <v>1.5</v>
      </c>
      <c r="I720" s="38" t="s">
        <v>2448</v>
      </c>
      <c r="J720" s="21">
        <v>41870</v>
      </c>
      <c r="K720" s="24">
        <f t="shared" si="60"/>
        <v>0.20581463</v>
      </c>
      <c r="L720" s="18">
        <v>1.8000000000000002E-2</v>
      </c>
      <c r="M720" s="24">
        <v>0.18781462999999998</v>
      </c>
      <c r="N720" s="18">
        <v>5.0000000000000001E-3</v>
      </c>
      <c r="O720" s="24">
        <f t="shared" si="61"/>
        <v>0.18187555685000012</v>
      </c>
      <c r="P720" s="32">
        <v>6.0000000000000001E-3</v>
      </c>
    </row>
    <row r="721" spans="1:16">
      <c r="A721" s="3" t="s">
        <v>360</v>
      </c>
      <c r="B721" s="5" t="s">
        <v>1596</v>
      </c>
      <c r="C721" s="7" t="s">
        <v>1158</v>
      </c>
      <c r="D721" s="5" t="s">
        <v>1662</v>
      </c>
      <c r="E721" s="2" t="s">
        <v>1164</v>
      </c>
      <c r="F721" s="8" t="s">
        <v>1663</v>
      </c>
      <c r="G721" s="9">
        <v>6</v>
      </c>
      <c r="H721" s="19">
        <v>2</v>
      </c>
      <c r="I721" s="38" t="s">
        <v>2446</v>
      </c>
      <c r="J721" s="21">
        <v>34666</v>
      </c>
      <c r="K721" s="24">
        <f t="shared" si="60"/>
        <v>0.14049047000000001</v>
      </c>
      <c r="L721" s="18">
        <v>2.76E-2</v>
      </c>
      <c r="M721" s="24">
        <v>0.11289047000000001</v>
      </c>
      <c r="N721" s="18">
        <v>5.0000000000000001E-3</v>
      </c>
      <c r="O721" s="24">
        <f t="shared" si="61"/>
        <v>0.10732601764999994</v>
      </c>
      <c r="P721" s="32">
        <v>9.8999999999999991E-3</v>
      </c>
    </row>
    <row r="722" spans="1:16">
      <c r="A722" s="3" t="s">
        <v>844</v>
      </c>
      <c r="B722" s="5" t="s">
        <v>851</v>
      </c>
      <c r="C722" s="7" t="s">
        <v>1157</v>
      </c>
      <c r="D722" s="5" t="s">
        <v>1741</v>
      </c>
      <c r="E722" s="2" t="s">
        <v>1525</v>
      </c>
      <c r="F722" s="8" t="s">
        <v>1742</v>
      </c>
      <c r="G722" s="9">
        <v>6</v>
      </c>
      <c r="H722" s="19">
        <v>0.9</v>
      </c>
      <c r="I722" s="38"/>
      <c r="J722" s="21">
        <v>42905</v>
      </c>
      <c r="K722" s="24">
        <f t="shared" si="60"/>
        <v>9.7048049999999997E-2</v>
      </c>
      <c r="L722" s="18">
        <v>1.5600000000000001E-2</v>
      </c>
      <c r="M722" s="24">
        <v>8.1448049999999994E-2</v>
      </c>
      <c r="N722" s="18">
        <v>5.0000000000000001E-3</v>
      </c>
      <c r="O722" s="24">
        <f t="shared" si="61"/>
        <v>7.6040809750000049E-2</v>
      </c>
      <c r="P722" s="32">
        <v>6.3E-3</v>
      </c>
    </row>
    <row r="723" spans="1:16">
      <c r="A723" s="3" t="s">
        <v>845</v>
      </c>
      <c r="B723" s="5" t="s">
        <v>1267</v>
      </c>
      <c r="C723" s="7" t="s">
        <v>1157</v>
      </c>
      <c r="D723" s="5" t="s">
        <v>1741</v>
      </c>
      <c r="E723" s="2" t="s">
        <v>1525</v>
      </c>
      <c r="F723" s="8" t="s">
        <v>1742</v>
      </c>
      <c r="G723" s="9">
        <v>6</v>
      </c>
      <c r="H723" s="19">
        <v>1.2</v>
      </c>
      <c r="I723" s="38"/>
      <c r="J723" s="21">
        <v>42901</v>
      </c>
      <c r="K723" s="24">
        <f t="shared" si="60"/>
        <v>7.0562360000000005E-2</v>
      </c>
      <c r="L723" s="18">
        <v>1.55E-2</v>
      </c>
      <c r="M723" s="24">
        <v>5.5062360000000005E-2</v>
      </c>
      <c r="N723" s="18">
        <v>5.0000000000000001E-3</v>
      </c>
      <c r="O723" s="24">
        <f t="shared" si="61"/>
        <v>4.9787048200000017E-2</v>
      </c>
      <c r="P723" s="32">
        <v>6.3E-3</v>
      </c>
    </row>
    <row r="724" spans="1:16">
      <c r="A724" s="37" t="s">
        <v>1940</v>
      </c>
      <c r="I724" s="38"/>
      <c r="J724" s="21"/>
      <c r="O724" s="24"/>
      <c r="P724" s="32"/>
    </row>
    <row r="725" spans="1:16">
      <c r="A725" s="3" t="s">
        <v>466</v>
      </c>
      <c r="B725" s="5" t="s">
        <v>2193</v>
      </c>
      <c r="C725" s="7" t="s">
        <v>1158</v>
      </c>
      <c r="D725" s="5" t="s">
        <v>1675</v>
      </c>
      <c r="E725" s="2" t="s">
        <v>1164</v>
      </c>
      <c r="F725" s="8" t="s">
        <v>1676</v>
      </c>
      <c r="G725" s="9">
        <v>6</v>
      </c>
      <c r="H725" s="19">
        <v>1.5</v>
      </c>
      <c r="I725" s="38"/>
      <c r="J725" s="21">
        <v>36404</v>
      </c>
      <c r="K725" s="24">
        <f>+IFERROR(L725+M725,M725)</f>
        <v>-0.16869821999999998</v>
      </c>
      <c r="L725" s="18">
        <v>1.95E-2</v>
      </c>
      <c r="M725" s="24">
        <v>-0.18819821999999997</v>
      </c>
      <c r="N725" s="18">
        <v>5.0000000000000001E-3</v>
      </c>
      <c r="O725" s="24">
        <f>IFERROR((1+M725)*(1-N725)-1,M725)</f>
        <v>-0.19225722889999997</v>
      </c>
      <c r="P725" s="32">
        <v>7.4999999999999997E-3</v>
      </c>
    </row>
    <row r="726" spans="1:16">
      <c r="A726" s="3" t="s">
        <v>678</v>
      </c>
      <c r="B726" s="5" t="s">
        <v>679</v>
      </c>
      <c r="C726" s="7" t="s">
        <v>1158</v>
      </c>
      <c r="D726" s="5" t="s">
        <v>1675</v>
      </c>
      <c r="E726" s="2" t="s">
        <v>1166</v>
      </c>
      <c r="F726" s="8" t="s">
        <v>1676</v>
      </c>
      <c r="G726" s="9">
        <v>6</v>
      </c>
      <c r="H726" s="19">
        <v>1.5</v>
      </c>
      <c r="I726" s="38"/>
      <c r="J726" s="21">
        <v>41033</v>
      </c>
      <c r="K726" s="24">
        <f>+IFERROR(L726+M726,M726)</f>
        <v>8.9179999999999988E-3</v>
      </c>
      <c r="L726" s="18">
        <v>1.9E-2</v>
      </c>
      <c r="M726" s="24">
        <v>-1.0082000000000001E-2</v>
      </c>
      <c r="N726" s="18">
        <v>5.0000000000000001E-3</v>
      </c>
      <c r="O726" s="24">
        <f>IFERROR((1+M726)*(1-N726)-1,M726)</f>
        <v>-1.5031590000000095E-2</v>
      </c>
      <c r="P726" s="32">
        <v>7.4999999999999997E-3</v>
      </c>
    </row>
    <row r="727" spans="1:16">
      <c r="A727" s="3" t="s">
        <v>1011</v>
      </c>
      <c r="B727" s="5" t="s">
        <v>1015</v>
      </c>
      <c r="C727" s="7" t="s">
        <v>1158</v>
      </c>
      <c r="D727" s="5" t="s">
        <v>1654</v>
      </c>
      <c r="E727" s="2" t="s">
        <v>1164</v>
      </c>
      <c r="F727" s="8" t="s">
        <v>1655</v>
      </c>
      <c r="G727" s="9">
        <v>6</v>
      </c>
      <c r="H727" s="19">
        <v>1.75</v>
      </c>
      <c r="I727" s="38"/>
      <c r="J727" s="21">
        <v>43363</v>
      </c>
      <c r="K727" s="24">
        <f>+IFERROR(L727+M727,M727)</f>
        <v>5.6029679999999998E-2</v>
      </c>
      <c r="L727" s="18">
        <v>1.9400000000000001E-2</v>
      </c>
      <c r="M727" s="24">
        <v>3.6629679999999998E-2</v>
      </c>
      <c r="N727" s="18">
        <v>5.0000000000000001E-3</v>
      </c>
      <c r="O727" s="24">
        <f>IFERROR((1+M727)*(1-N727)-1,M727)</f>
        <v>3.1446531599999883E-2</v>
      </c>
      <c r="P727" s="32">
        <v>8.7500000000000008E-3</v>
      </c>
    </row>
    <row r="728" spans="1:16">
      <c r="A728" s="3" t="s">
        <v>647</v>
      </c>
      <c r="B728" s="5" t="s">
        <v>655</v>
      </c>
      <c r="C728" s="7" t="s">
        <v>1158</v>
      </c>
      <c r="D728" s="5" t="s">
        <v>1778</v>
      </c>
      <c r="E728" s="2" t="s">
        <v>1164</v>
      </c>
      <c r="F728" s="8" t="s">
        <v>2257</v>
      </c>
      <c r="G728" s="9">
        <v>6</v>
      </c>
      <c r="H728" s="19">
        <v>1.5</v>
      </c>
      <c r="I728" s="38"/>
      <c r="J728" s="21">
        <v>37361</v>
      </c>
      <c r="K728" s="24">
        <f>+IFERROR(L728+M728,M728)</f>
        <v>-3.5004809999999997E-2</v>
      </c>
      <c r="L728" s="18">
        <v>1.7899999999999999E-2</v>
      </c>
      <c r="M728" s="24">
        <v>-5.2904809999999997E-2</v>
      </c>
      <c r="N728" s="18">
        <v>5.0000000000000001E-3</v>
      </c>
      <c r="O728" s="24">
        <f>IFERROR((1+M728)*(1-N728)-1,M728)</f>
        <v>-5.7640285950000036E-2</v>
      </c>
      <c r="P728" s="32">
        <v>7.4999999999999997E-3</v>
      </c>
    </row>
    <row r="729" spans="1:16">
      <c r="A729" s="3" t="s">
        <v>361</v>
      </c>
      <c r="B729" s="5" t="s">
        <v>2129</v>
      </c>
      <c r="C729" s="7" t="s">
        <v>1158</v>
      </c>
      <c r="D729" s="5" t="s">
        <v>1745</v>
      </c>
      <c r="E729" s="2" t="s">
        <v>1164</v>
      </c>
      <c r="F729" s="8" t="s">
        <v>1746</v>
      </c>
      <c r="G729" s="9">
        <v>5</v>
      </c>
      <c r="H729" s="19">
        <v>1.5</v>
      </c>
      <c r="I729" s="38" t="s">
        <v>2446</v>
      </c>
      <c r="J729" s="21">
        <v>40127</v>
      </c>
      <c r="K729" s="24">
        <f>+IFERROR(L729+M729,M729)</f>
        <v>-5.8972910000000003E-2</v>
      </c>
      <c r="L729" s="18">
        <v>1.6500000000000001E-2</v>
      </c>
      <c r="M729" s="24">
        <v>-7.5472910000000004E-2</v>
      </c>
      <c r="N729" s="18">
        <v>5.0000000000000001E-3</v>
      </c>
      <c r="O729" s="24">
        <f>IFERROR((1+M729)*(1-N729)-1,M729)</f>
        <v>-8.0095545449999972E-2</v>
      </c>
      <c r="P729" s="32">
        <v>1.2E-2</v>
      </c>
    </row>
    <row r="730" spans="1:16">
      <c r="A730" s="37" t="s">
        <v>1866</v>
      </c>
      <c r="I730" s="38"/>
      <c r="J730" s="21"/>
      <c r="O730" s="24"/>
      <c r="P730" s="32"/>
    </row>
    <row r="731" spans="1:16">
      <c r="A731" s="3" t="s">
        <v>567</v>
      </c>
      <c r="B731" s="5" t="s">
        <v>1239</v>
      </c>
      <c r="C731" s="7" t="s">
        <v>1158</v>
      </c>
      <c r="D731" s="5" t="s">
        <v>1682</v>
      </c>
      <c r="E731" s="2" t="s">
        <v>1164</v>
      </c>
      <c r="F731" s="8" t="s">
        <v>1683</v>
      </c>
      <c r="G731" s="9">
        <v>6</v>
      </c>
      <c r="H731" s="19">
        <v>1.2</v>
      </c>
      <c r="I731" s="38"/>
      <c r="J731" s="21">
        <v>42194</v>
      </c>
      <c r="K731" s="24">
        <f>+IFERROR(L731+M731,M731)</f>
        <v>-0.12318332999999999</v>
      </c>
      <c r="L731" s="18">
        <v>2.2799999999999997E-2</v>
      </c>
      <c r="M731" s="24">
        <v>-0.14598332999999999</v>
      </c>
      <c r="N731" s="18">
        <v>5.0000000000000001E-3</v>
      </c>
      <c r="O731" s="24">
        <f>IFERROR((1+M731)*(1-N731)-1,M731)</f>
        <v>-0.15025341334999998</v>
      </c>
      <c r="P731" s="32">
        <v>8.5000000000000006E-3</v>
      </c>
    </row>
    <row r="732" spans="1:16">
      <c r="A732" s="3" t="s">
        <v>363</v>
      </c>
      <c r="B732" s="5" t="s">
        <v>1438</v>
      </c>
      <c r="C732" s="7" t="s">
        <v>1158</v>
      </c>
      <c r="D732" s="5" t="s">
        <v>1617</v>
      </c>
      <c r="E732" s="2" t="s">
        <v>1164</v>
      </c>
      <c r="F732" s="8" t="s">
        <v>1618</v>
      </c>
      <c r="G732" s="9">
        <v>6</v>
      </c>
      <c r="H732" s="19">
        <v>1</v>
      </c>
      <c r="I732" s="38"/>
      <c r="J732" s="21">
        <v>38650</v>
      </c>
      <c r="K732" s="24">
        <f>+IFERROR(L732+M732,M732)</f>
        <v>-0.11345951</v>
      </c>
      <c r="L732" s="18">
        <v>1.8500000000000003E-2</v>
      </c>
      <c r="M732" s="24">
        <v>-0.13195951</v>
      </c>
      <c r="N732" s="18">
        <v>5.0000000000000001E-3</v>
      </c>
      <c r="O732" s="24">
        <f>IFERROR((1+M732)*(1-N732)-1,M732)</f>
        <v>-0.13629971244999994</v>
      </c>
      <c r="P732" s="32">
        <v>7.4999999999999997E-3</v>
      </c>
    </row>
    <row r="733" spans="1:16">
      <c r="A733" s="3" t="s">
        <v>366</v>
      </c>
      <c r="B733" s="5" t="s">
        <v>1396</v>
      </c>
      <c r="C733" s="7" t="s">
        <v>1158</v>
      </c>
      <c r="D733" s="5" t="s">
        <v>1640</v>
      </c>
      <c r="E733" s="2" t="s">
        <v>1164</v>
      </c>
      <c r="F733" s="8" t="s">
        <v>1641</v>
      </c>
      <c r="G733" s="9">
        <v>6</v>
      </c>
      <c r="H733" s="19">
        <v>2.15</v>
      </c>
      <c r="I733" s="38"/>
      <c r="J733" s="21">
        <v>37393</v>
      </c>
      <c r="K733" s="24">
        <f>+IFERROR(L733+M733,M733)</f>
        <v>1.0358729999999997E-2</v>
      </c>
      <c r="L733" s="18">
        <v>2.1499999999999998E-2</v>
      </c>
      <c r="M733" s="24">
        <v>-1.1141270000000002E-2</v>
      </c>
      <c r="N733" s="18">
        <v>5.0000000000000001E-3</v>
      </c>
      <c r="O733" s="24">
        <f>IFERROR((1+M733)*(1-N733)-1,M733)</f>
        <v>-1.6085563650000023E-2</v>
      </c>
      <c r="P733" s="32">
        <v>9.4999999999999998E-3</v>
      </c>
    </row>
    <row r="734" spans="1:16">
      <c r="A734" s="37" t="s">
        <v>364</v>
      </c>
      <c r="I734" s="38"/>
      <c r="J734" s="21"/>
      <c r="O734" s="24"/>
      <c r="P734" s="32"/>
    </row>
    <row r="735" spans="1:16">
      <c r="A735" s="3" t="s">
        <v>553</v>
      </c>
      <c r="B735" s="5" t="s">
        <v>560</v>
      </c>
      <c r="C735" s="7" t="s">
        <v>1157</v>
      </c>
      <c r="D735" s="5" t="s">
        <v>1706</v>
      </c>
      <c r="E735" s="2" t="s">
        <v>1164</v>
      </c>
      <c r="F735" s="8" t="s">
        <v>1707</v>
      </c>
      <c r="G735" s="9">
        <v>5</v>
      </c>
      <c r="H735" s="19">
        <v>2</v>
      </c>
      <c r="I735" s="38"/>
      <c r="J735" s="21">
        <v>39388</v>
      </c>
      <c r="K735" s="24">
        <f t="shared" ref="K735:K762" si="62">+IFERROR(L735+M735,M735)</f>
        <v>0.18582066</v>
      </c>
      <c r="L735" s="18">
        <v>2.8799999999999999E-2</v>
      </c>
      <c r="M735" s="24">
        <v>0.15702066000000001</v>
      </c>
      <c r="N735" s="18">
        <v>5.0000000000000001E-3</v>
      </c>
      <c r="O735" s="24">
        <f t="shared" ref="O735:O762" si="63">IFERROR((1+M735)*(1-N735)-1,M735)</f>
        <v>0.15123555669999988</v>
      </c>
      <c r="P735" s="32">
        <v>0</v>
      </c>
    </row>
    <row r="736" spans="1:16">
      <c r="A736" s="3" t="s">
        <v>972</v>
      </c>
      <c r="B736" s="5" t="s">
        <v>977</v>
      </c>
      <c r="C736" s="7" t="s">
        <v>1158</v>
      </c>
      <c r="D736" s="5" t="s">
        <v>1696</v>
      </c>
      <c r="E736" s="2" t="s">
        <v>1164</v>
      </c>
      <c r="F736" s="8" t="s">
        <v>1697</v>
      </c>
      <c r="G736" s="9">
        <v>6</v>
      </c>
      <c r="H736" s="19">
        <v>1.5</v>
      </c>
      <c r="I736" s="38"/>
      <c r="J736" s="21">
        <v>43383</v>
      </c>
      <c r="K736" s="24">
        <f t="shared" si="62"/>
        <v>2.2432269999999997E-2</v>
      </c>
      <c r="L736" s="18">
        <v>1.7899999999999999E-2</v>
      </c>
      <c r="M736" s="24">
        <v>4.5322699999999997E-3</v>
      </c>
      <c r="N736" s="18">
        <v>5.0000000000000001E-3</v>
      </c>
      <c r="O736" s="24">
        <f t="shared" si="63"/>
        <v>-4.903913500000634E-4</v>
      </c>
      <c r="P736" s="32">
        <v>6.3E-3</v>
      </c>
    </row>
    <row r="737" spans="1:16">
      <c r="A737" s="3" t="s">
        <v>1260</v>
      </c>
      <c r="B737" s="5" t="s">
        <v>1261</v>
      </c>
      <c r="C737" s="7" t="s">
        <v>1158</v>
      </c>
      <c r="D737" s="5" t="s">
        <v>1696</v>
      </c>
      <c r="E737" s="2" t="s">
        <v>1164</v>
      </c>
      <c r="F737" s="8" t="s">
        <v>1697</v>
      </c>
      <c r="G737" s="9">
        <v>6</v>
      </c>
      <c r="H737" s="19">
        <v>2</v>
      </c>
      <c r="I737" s="38"/>
      <c r="J737" s="21">
        <v>42726</v>
      </c>
      <c r="K737" s="24">
        <f t="shared" si="62"/>
        <v>0.44465281000000001</v>
      </c>
      <c r="L737" s="18">
        <v>2.4799999999999999E-2</v>
      </c>
      <c r="M737" s="24">
        <v>0.41985281000000002</v>
      </c>
      <c r="N737" s="18">
        <v>5.0000000000000001E-3</v>
      </c>
      <c r="O737" s="24">
        <f t="shared" si="63"/>
        <v>0.41275354595000002</v>
      </c>
      <c r="P737" s="32">
        <v>0.01</v>
      </c>
    </row>
    <row r="738" spans="1:16">
      <c r="A738" s="3" t="s">
        <v>937</v>
      </c>
      <c r="B738" s="5" t="s">
        <v>958</v>
      </c>
      <c r="C738" s="7" t="s">
        <v>1158</v>
      </c>
      <c r="D738" s="5" t="s">
        <v>1830</v>
      </c>
      <c r="E738" s="2" t="s">
        <v>1164</v>
      </c>
      <c r="F738" s="8" t="s">
        <v>2268</v>
      </c>
      <c r="G738" s="9">
        <v>6</v>
      </c>
      <c r="H738" s="19">
        <v>2</v>
      </c>
      <c r="I738" s="38" t="s">
        <v>2448</v>
      </c>
      <c r="J738" s="21">
        <v>43213</v>
      </c>
      <c r="K738" s="24">
        <f t="shared" si="62"/>
        <v>0.37947766000000005</v>
      </c>
      <c r="L738" s="18">
        <v>2.2499999999999999E-2</v>
      </c>
      <c r="M738" s="24">
        <v>0.35697766000000003</v>
      </c>
      <c r="N738" s="18">
        <v>5.0000000000000001E-3</v>
      </c>
      <c r="O738" s="24">
        <f t="shared" si="63"/>
        <v>0.35019277170000018</v>
      </c>
      <c r="P738" s="32">
        <v>0.01</v>
      </c>
    </row>
    <row r="739" spans="1:16">
      <c r="A739" s="3" t="s">
        <v>2273</v>
      </c>
      <c r="B739" s="5" t="s">
        <v>2287</v>
      </c>
      <c r="C739" s="7" t="s">
        <v>1158</v>
      </c>
      <c r="D739" s="5" t="s">
        <v>1686</v>
      </c>
      <c r="E739" s="2" t="s">
        <v>1164</v>
      </c>
      <c r="F739" s="8" t="s">
        <v>1687</v>
      </c>
      <c r="G739" s="9">
        <v>6</v>
      </c>
      <c r="H739" s="19">
        <v>1.65</v>
      </c>
      <c r="I739" s="38"/>
      <c r="J739" s="21">
        <v>44347</v>
      </c>
      <c r="K739" s="24" t="str">
        <f t="shared" si="62"/>
        <v>Création 2021</v>
      </c>
      <c r="L739" s="18">
        <v>1.6500000000000001E-2</v>
      </c>
      <c r="M739" s="24" t="s">
        <v>2475</v>
      </c>
      <c r="N739" s="18">
        <v>5.0000000000000001E-3</v>
      </c>
      <c r="O739" s="24" t="str">
        <f t="shared" si="63"/>
        <v>Création 2021</v>
      </c>
      <c r="P739" s="32">
        <v>7.4250000000000002E-3</v>
      </c>
    </row>
    <row r="740" spans="1:16">
      <c r="A740" s="3" t="s">
        <v>1583</v>
      </c>
      <c r="B740" s="5" t="s">
        <v>1601</v>
      </c>
      <c r="C740" s="7" t="s">
        <v>1664</v>
      </c>
      <c r="D740" s="5" t="s">
        <v>1686</v>
      </c>
      <c r="E740" s="2" t="s">
        <v>1164</v>
      </c>
      <c r="F740" s="8" t="s">
        <v>1687</v>
      </c>
      <c r="G740" s="9">
        <v>6</v>
      </c>
      <c r="H740" s="19">
        <v>1.65</v>
      </c>
      <c r="I740" s="38"/>
      <c r="J740" s="21">
        <v>41390</v>
      </c>
      <c r="K740" s="24">
        <f t="shared" si="62"/>
        <v>0.9341771499999999</v>
      </c>
      <c r="L740" s="18">
        <v>1.6500000000000001E-2</v>
      </c>
      <c r="M740" s="24">
        <v>0.91767714999999994</v>
      </c>
      <c r="N740" s="18">
        <v>5.0000000000000001E-3</v>
      </c>
      <c r="O740" s="24">
        <f t="shared" si="63"/>
        <v>0.90808876424999974</v>
      </c>
      <c r="P740" s="32">
        <v>1.0700000000000001E-2</v>
      </c>
    </row>
    <row r="741" spans="1:16">
      <c r="A741" s="3" t="s">
        <v>362</v>
      </c>
      <c r="B741" s="5" t="s">
        <v>1334</v>
      </c>
      <c r="C741" s="7" t="s">
        <v>1157</v>
      </c>
      <c r="D741" s="5" t="s">
        <v>1684</v>
      </c>
      <c r="E741" s="2" t="s">
        <v>1164</v>
      </c>
      <c r="F741" s="8" t="s">
        <v>1685</v>
      </c>
      <c r="G741" s="9">
        <v>6</v>
      </c>
      <c r="H741" s="19">
        <v>1.8</v>
      </c>
      <c r="I741" s="38"/>
      <c r="J741" s="21">
        <v>37004</v>
      </c>
      <c r="K741" s="24">
        <f t="shared" si="62"/>
        <v>-0.14552611000000001</v>
      </c>
      <c r="L741" s="18">
        <v>1.9400000000000001E-2</v>
      </c>
      <c r="M741" s="24">
        <v>-0.16492611000000001</v>
      </c>
      <c r="N741" s="18">
        <v>5.0000000000000001E-3</v>
      </c>
      <c r="O741" s="24">
        <f t="shared" si="63"/>
        <v>-0.16910147944999998</v>
      </c>
      <c r="P741" s="32">
        <v>9.0000000000000011E-3</v>
      </c>
    </row>
    <row r="742" spans="1:16">
      <c r="A742" s="3" t="s">
        <v>2359</v>
      </c>
      <c r="B742" s="5" t="s">
        <v>2360</v>
      </c>
      <c r="C742" s="7" t="s">
        <v>1158</v>
      </c>
      <c r="D742" s="5" t="s">
        <v>1682</v>
      </c>
      <c r="E742" s="2" t="s">
        <v>1164</v>
      </c>
      <c r="F742" s="8" t="s">
        <v>1683</v>
      </c>
      <c r="G742" s="9">
        <v>6</v>
      </c>
      <c r="H742" s="19">
        <v>1.5</v>
      </c>
      <c r="I742" s="38"/>
      <c r="J742" s="21" t="e">
        <v>#N/A</v>
      </c>
      <c r="K742" s="24">
        <f t="shared" si="62"/>
        <v>2.53E-2</v>
      </c>
      <c r="L742" s="18">
        <v>2.53E-2</v>
      </c>
      <c r="M742" s="24">
        <v>0</v>
      </c>
      <c r="N742" s="18">
        <v>5.0000000000000001E-3</v>
      </c>
      <c r="O742" s="24">
        <f t="shared" si="63"/>
        <v>-5.0000000000000044E-3</v>
      </c>
      <c r="P742" s="32" t="e">
        <v>#N/A</v>
      </c>
    </row>
    <row r="743" spans="1:16">
      <c r="A743" s="3" t="s">
        <v>1019</v>
      </c>
      <c r="B743" s="5" t="s">
        <v>1031</v>
      </c>
      <c r="C743" s="7" t="s">
        <v>1158</v>
      </c>
      <c r="D743" s="5" t="s">
        <v>1675</v>
      </c>
      <c r="E743" s="2" t="s">
        <v>1164</v>
      </c>
      <c r="F743" s="8" t="s">
        <v>1676</v>
      </c>
      <c r="G743" s="9">
        <v>6</v>
      </c>
      <c r="H743" s="19">
        <v>1.5</v>
      </c>
      <c r="I743" s="38"/>
      <c r="J743" s="21">
        <v>42223</v>
      </c>
      <c r="K743" s="24">
        <f t="shared" si="62"/>
        <v>0.12048502</v>
      </c>
      <c r="L743" s="18">
        <v>1.89E-2</v>
      </c>
      <c r="M743" s="24">
        <v>0.10158502</v>
      </c>
      <c r="N743" s="18">
        <v>5.0000000000000001E-3</v>
      </c>
      <c r="O743" s="24">
        <f t="shared" si="63"/>
        <v>9.6077094899999826E-2</v>
      </c>
      <c r="P743" s="32">
        <v>7.4999999999999997E-3</v>
      </c>
    </row>
    <row r="744" spans="1:16">
      <c r="A744" s="3" t="s">
        <v>938</v>
      </c>
      <c r="B744" s="5" t="s">
        <v>1351</v>
      </c>
      <c r="C744" s="7" t="s">
        <v>1157</v>
      </c>
      <c r="D744" s="5" t="s">
        <v>1669</v>
      </c>
      <c r="E744" s="2" t="s">
        <v>1164</v>
      </c>
      <c r="F744" s="8" t="s">
        <v>1670</v>
      </c>
      <c r="G744" s="9">
        <v>6</v>
      </c>
      <c r="H744" s="19">
        <v>1.6</v>
      </c>
      <c r="I744" s="38" t="s">
        <v>2446</v>
      </c>
      <c r="J744" s="21">
        <v>36483</v>
      </c>
      <c r="K744" s="24">
        <f t="shared" si="62"/>
        <v>4.9432340000000005E-2</v>
      </c>
      <c r="L744" s="18">
        <v>1.5900000000000001E-2</v>
      </c>
      <c r="M744" s="24">
        <v>3.3532340000000001E-2</v>
      </c>
      <c r="N744" s="18">
        <v>5.0000000000000001E-3</v>
      </c>
      <c r="O744" s="24">
        <f t="shared" si="63"/>
        <v>2.8364678300000001E-2</v>
      </c>
      <c r="P744" s="32">
        <v>6.9999999999999993E-3</v>
      </c>
    </row>
    <row r="745" spans="1:16">
      <c r="A745" s="3" t="s">
        <v>367</v>
      </c>
      <c r="B745" s="5" t="s">
        <v>833</v>
      </c>
      <c r="C745" s="7" t="s">
        <v>1157</v>
      </c>
      <c r="D745" s="5" t="s">
        <v>1662</v>
      </c>
      <c r="E745" s="2" t="s">
        <v>1164</v>
      </c>
      <c r="F745" s="8" t="s">
        <v>1663</v>
      </c>
      <c r="G745" s="9">
        <v>5</v>
      </c>
      <c r="H745" s="19">
        <v>1.3</v>
      </c>
      <c r="I745" s="38"/>
      <c r="J745" s="21">
        <v>39055</v>
      </c>
      <c r="K745" s="24">
        <f t="shared" si="62"/>
        <v>5.358156E-2</v>
      </c>
      <c r="L745" s="18">
        <v>2.6099999999999998E-2</v>
      </c>
      <c r="M745" s="24">
        <v>2.7481559999999999E-2</v>
      </c>
      <c r="N745" s="18">
        <v>5.0000000000000001E-3</v>
      </c>
      <c r="O745" s="24">
        <f t="shared" si="63"/>
        <v>2.2344152200000078E-2</v>
      </c>
      <c r="P745" s="32">
        <v>0</v>
      </c>
    </row>
    <row r="746" spans="1:16">
      <c r="A746" s="3" t="s">
        <v>984</v>
      </c>
      <c r="B746" s="5" t="s">
        <v>2207</v>
      </c>
      <c r="C746" s="7" t="s">
        <v>1158</v>
      </c>
      <c r="D746" s="5" t="s">
        <v>1654</v>
      </c>
      <c r="E746" s="2" t="s">
        <v>1164</v>
      </c>
      <c r="F746" s="8" t="s">
        <v>1655</v>
      </c>
      <c r="G746" s="9">
        <v>6</v>
      </c>
      <c r="H746" s="19">
        <v>1.75</v>
      </c>
      <c r="I746" s="38" t="s">
        <v>2446</v>
      </c>
      <c r="J746" s="21">
        <v>43413</v>
      </c>
      <c r="K746" s="24">
        <f t="shared" si="62"/>
        <v>4.5194350000000001E-2</v>
      </c>
      <c r="L746" s="18">
        <v>1.9599999999999999E-2</v>
      </c>
      <c r="M746" s="24">
        <v>2.5594350000000002E-2</v>
      </c>
      <c r="N746" s="18">
        <v>5.0000000000000001E-3</v>
      </c>
      <c r="O746" s="24">
        <f t="shared" si="63"/>
        <v>2.0466378250000083E-2</v>
      </c>
      <c r="P746" s="32">
        <v>8.7500000000000008E-3</v>
      </c>
    </row>
    <row r="747" spans="1:16">
      <c r="A747" s="3" t="s">
        <v>2091</v>
      </c>
      <c r="B747" s="5" t="s">
        <v>2092</v>
      </c>
      <c r="C747" s="7" t="s">
        <v>1158</v>
      </c>
      <c r="D747" s="5" t="s">
        <v>1654</v>
      </c>
      <c r="E747" s="2" t="s">
        <v>1164</v>
      </c>
      <c r="F747" s="8" t="s">
        <v>1655</v>
      </c>
      <c r="G747" s="9">
        <v>5</v>
      </c>
      <c r="H747" s="19">
        <v>1.75</v>
      </c>
      <c r="I747" s="38" t="s">
        <v>2453</v>
      </c>
      <c r="J747" s="21">
        <v>43433</v>
      </c>
      <c r="K747" s="24">
        <f t="shared" si="62"/>
        <v>0.13903251999999999</v>
      </c>
      <c r="L747" s="18">
        <v>1.9599999999999999E-2</v>
      </c>
      <c r="M747" s="24">
        <v>0.11943251999999999</v>
      </c>
      <c r="N747" s="18">
        <v>5.0000000000000001E-3</v>
      </c>
      <c r="O747" s="24">
        <f t="shared" si="63"/>
        <v>0.11383535739999995</v>
      </c>
      <c r="P747" s="32">
        <v>8.7500000000000008E-3</v>
      </c>
    </row>
    <row r="748" spans="1:16">
      <c r="A748" s="3" t="s">
        <v>368</v>
      </c>
      <c r="B748" s="5" t="s">
        <v>2216</v>
      </c>
      <c r="C748" s="7" t="s">
        <v>1157</v>
      </c>
      <c r="D748" s="5" t="s">
        <v>1644</v>
      </c>
      <c r="E748" s="2" t="s">
        <v>1164</v>
      </c>
      <c r="F748" s="8" t="s">
        <v>1645</v>
      </c>
      <c r="G748" s="9">
        <v>6</v>
      </c>
      <c r="H748" s="19">
        <v>2</v>
      </c>
      <c r="I748" s="38"/>
      <c r="J748" s="21">
        <v>36791</v>
      </c>
      <c r="K748" s="24">
        <f t="shared" si="62"/>
        <v>9.0154579999999998E-2</v>
      </c>
      <c r="L748" s="18">
        <v>2.6800000000000001E-2</v>
      </c>
      <c r="M748" s="24">
        <v>6.3354579999999994E-2</v>
      </c>
      <c r="N748" s="18">
        <v>5.0000000000000001E-3</v>
      </c>
      <c r="O748" s="24">
        <f t="shared" si="63"/>
        <v>5.8037807099999839E-2</v>
      </c>
      <c r="P748" s="32">
        <v>1.2E-2</v>
      </c>
    </row>
    <row r="749" spans="1:16">
      <c r="A749" s="3" t="s">
        <v>20</v>
      </c>
      <c r="B749" s="5" t="s">
        <v>1489</v>
      </c>
      <c r="C749" s="7" t="s">
        <v>1158</v>
      </c>
      <c r="D749" s="5" t="s">
        <v>1634</v>
      </c>
      <c r="E749" s="2" t="s">
        <v>1164</v>
      </c>
      <c r="F749" s="8" t="s">
        <v>1635</v>
      </c>
      <c r="G749" s="9">
        <v>6</v>
      </c>
      <c r="H749" s="19">
        <v>2.4</v>
      </c>
      <c r="I749" s="38"/>
      <c r="J749" s="21">
        <v>39752</v>
      </c>
      <c r="K749" s="24">
        <f t="shared" si="62"/>
        <v>0.1609352</v>
      </c>
      <c r="L749" s="18">
        <v>2.0099999999999996E-2</v>
      </c>
      <c r="M749" s="24">
        <v>0.14083519999999999</v>
      </c>
      <c r="N749" s="18">
        <v>5.0000000000000001E-3</v>
      </c>
      <c r="O749" s="24">
        <f t="shared" si="63"/>
        <v>0.13513102399999988</v>
      </c>
      <c r="P749" s="32">
        <v>8.0000000000000002E-3</v>
      </c>
    </row>
    <row r="750" spans="1:16">
      <c r="A750" s="3" t="s">
        <v>21</v>
      </c>
      <c r="B750" s="5" t="s">
        <v>1457</v>
      </c>
      <c r="C750" s="7" t="s">
        <v>1158</v>
      </c>
      <c r="D750" s="5" t="s">
        <v>1634</v>
      </c>
      <c r="E750" s="2" t="s">
        <v>1164</v>
      </c>
      <c r="F750" s="8" t="s">
        <v>1635</v>
      </c>
      <c r="G750" s="9">
        <v>6</v>
      </c>
      <c r="H750" s="19">
        <v>2.4</v>
      </c>
      <c r="I750" s="38"/>
      <c r="J750" s="21">
        <v>39021</v>
      </c>
      <c r="K750" s="24">
        <f t="shared" si="62"/>
        <v>0.13791197999999999</v>
      </c>
      <c r="L750" s="18">
        <v>0.02</v>
      </c>
      <c r="M750" s="24">
        <v>0.11791198</v>
      </c>
      <c r="N750" s="18">
        <v>5.0000000000000001E-3</v>
      </c>
      <c r="O750" s="24">
        <f t="shared" si="63"/>
        <v>0.11232242009999993</v>
      </c>
      <c r="P750" s="32">
        <v>8.0000000000000002E-3</v>
      </c>
    </row>
    <row r="751" spans="1:16">
      <c r="A751" s="3" t="s">
        <v>2118</v>
      </c>
      <c r="B751" s="5" t="s">
        <v>2119</v>
      </c>
      <c r="C751" s="7" t="s">
        <v>1157</v>
      </c>
      <c r="D751" s="5" t="s">
        <v>1628</v>
      </c>
      <c r="E751" s="2" t="s">
        <v>1164</v>
      </c>
      <c r="F751" s="8" t="s">
        <v>1629</v>
      </c>
      <c r="G751" s="9">
        <v>6</v>
      </c>
      <c r="H751" s="19">
        <v>2</v>
      </c>
      <c r="I751" s="38"/>
      <c r="J751" s="21">
        <v>37992</v>
      </c>
      <c r="K751" s="24">
        <f t="shared" si="62"/>
        <v>3.0546030000000002E-2</v>
      </c>
      <c r="L751" s="18">
        <v>2.6200000000000001E-2</v>
      </c>
      <c r="M751" s="24">
        <v>4.3460299999999999E-3</v>
      </c>
      <c r="N751" s="18">
        <v>5.0000000000000001E-3</v>
      </c>
      <c r="O751" s="24">
        <f t="shared" si="63"/>
        <v>-6.757001499999582E-4</v>
      </c>
      <c r="P751" s="32">
        <v>7.1999999999999998E-3</v>
      </c>
    </row>
    <row r="752" spans="1:16">
      <c r="A752" s="3" t="s">
        <v>2132</v>
      </c>
      <c r="B752" s="5" t="s">
        <v>2133</v>
      </c>
      <c r="C752" s="7" t="s">
        <v>1158</v>
      </c>
      <c r="D752" s="5" t="s">
        <v>1628</v>
      </c>
      <c r="E752" s="2" t="s">
        <v>1164</v>
      </c>
      <c r="F752" s="8" t="s">
        <v>1629</v>
      </c>
      <c r="G752" s="9">
        <v>6</v>
      </c>
      <c r="H752" s="19">
        <v>2</v>
      </c>
      <c r="I752" s="38" t="s">
        <v>2446</v>
      </c>
      <c r="J752" s="21">
        <v>44272</v>
      </c>
      <c r="K752" s="24" t="str">
        <f t="shared" si="62"/>
        <v>Création 2021</v>
      </c>
      <c r="L752" s="18">
        <v>2.3E-2</v>
      </c>
      <c r="M752" s="24" t="s">
        <v>2475</v>
      </c>
      <c r="N752" s="18">
        <v>5.0000000000000001E-3</v>
      </c>
      <c r="O752" s="24" t="str">
        <f t="shared" si="63"/>
        <v>Création 2021</v>
      </c>
      <c r="P752" s="32">
        <v>0</v>
      </c>
    </row>
    <row r="753" spans="1:16">
      <c r="A753" s="3" t="s">
        <v>2142</v>
      </c>
      <c r="B753" s="5" t="s">
        <v>2143</v>
      </c>
      <c r="C753" s="7" t="s">
        <v>1157</v>
      </c>
      <c r="D753" s="5" t="s">
        <v>1758</v>
      </c>
      <c r="E753" s="2" t="s">
        <v>1164</v>
      </c>
      <c r="F753" s="8" t="s">
        <v>2242</v>
      </c>
      <c r="G753" s="9">
        <v>6</v>
      </c>
      <c r="H753" s="19">
        <v>1.85</v>
      </c>
      <c r="I753" s="38"/>
      <c r="J753" s="21">
        <v>41745</v>
      </c>
      <c r="K753" s="24">
        <f t="shared" si="62"/>
        <v>0.16808434999999999</v>
      </c>
      <c r="L753" s="18">
        <v>2.7099999999999999E-2</v>
      </c>
      <c r="M753" s="24">
        <v>0.14098435000000001</v>
      </c>
      <c r="N753" s="18">
        <v>5.0000000000000001E-3</v>
      </c>
      <c r="O753" s="24">
        <f t="shared" si="63"/>
        <v>0.13527942825000006</v>
      </c>
      <c r="P753" s="32">
        <v>9.2999999999999992E-3</v>
      </c>
    </row>
    <row r="754" spans="1:16" ht="26.4">
      <c r="A754" s="3" t="s">
        <v>896</v>
      </c>
      <c r="B754" s="5" t="s">
        <v>999</v>
      </c>
      <c r="C754" s="7" t="s">
        <v>1158</v>
      </c>
      <c r="D754" s="5" t="s">
        <v>1754</v>
      </c>
      <c r="E754" s="2" t="s">
        <v>1164</v>
      </c>
      <c r="F754" s="8" t="s">
        <v>1755</v>
      </c>
      <c r="G754" s="9">
        <v>6</v>
      </c>
      <c r="H754" s="19">
        <v>2.5499999999999998</v>
      </c>
      <c r="I754" s="38"/>
      <c r="J754" s="21">
        <v>43007</v>
      </c>
      <c r="K754" s="24">
        <f t="shared" si="62"/>
        <v>2.063541E-2</v>
      </c>
      <c r="L754" s="18">
        <v>2.86E-2</v>
      </c>
      <c r="M754" s="24">
        <v>-7.9645900000000006E-3</v>
      </c>
      <c r="N754" s="18">
        <v>5.0000000000000001E-3</v>
      </c>
      <c r="O754" s="24">
        <f t="shared" si="63"/>
        <v>-1.2924767050000008E-2</v>
      </c>
      <c r="P754" s="32">
        <v>1.3999999999999999E-2</v>
      </c>
    </row>
    <row r="755" spans="1:16">
      <c r="A755" s="3" t="s">
        <v>58</v>
      </c>
      <c r="B755" s="5" t="s">
        <v>1211</v>
      </c>
      <c r="C755" s="7" t="s">
        <v>1157</v>
      </c>
      <c r="D755" s="5" t="s">
        <v>1741</v>
      </c>
      <c r="E755" s="2" t="s">
        <v>1164</v>
      </c>
      <c r="F755" s="8" t="s">
        <v>1742</v>
      </c>
      <c r="G755" s="9">
        <v>4</v>
      </c>
      <c r="H755" s="19">
        <v>1.2</v>
      </c>
      <c r="I755" s="38"/>
      <c r="J755" s="21">
        <v>41228</v>
      </c>
      <c r="K755" s="24">
        <f t="shared" si="62"/>
        <v>6.9843570000000008E-2</v>
      </c>
      <c r="L755" s="18">
        <v>2.9300000000000003E-2</v>
      </c>
      <c r="M755" s="24">
        <v>4.0543570000000001E-2</v>
      </c>
      <c r="N755" s="18">
        <v>5.0000000000000001E-3</v>
      </c>
      <c r="O755" s="24">
        <f t="shared" si="63"/>
        <v>3.5340852150000046E-2</v>
      </c>
      <c r="P755" s="32">
        <v>9.1000000000000004E-3</v>
      </c>
    </row>
    <row r="756" spans="1:16">
      <c r="A756" s="3" t="s">
        <v>1105</v>
      </c>
      <c r="B756" s="5" t="s">
        <v>1113</v>
      </c>
      <c r="C756" s="7" t="s">
        <v>1158</v>
      </c>
      <c r="D756" s="5" t="s">
        <v>1640</v>
      </c>
      <c r="E756" s="2" t="s">
        <v>1164</v>
      </c>
      <c r="F756" s="8" t="s">
        <v>1641</v>
      </c>
      <c r="G756" s="9">
        <v>6</v>
      </c>
      <c r="H756" s="19">
        <v>2</v>
      </c>
      <c r="I756" s="38" t="s">
        <v>2446</v>
      </c>
      <c r="J756" s="21">
        <v>43524</v>
      </c>
      <c r="K756" s="24">
        <f t="shared" si="62"/>
        <v>0.26180439</v>
      </c>
      <c r="L756" s="18">
        <v>0.02</v>
      </c>
      <c r="M756" s="24">
        <v>0.24180439000000001</v>
      </c>
      <c r="N756" s="18">
        <v>5.0000000000000001E-3</v>
      </c>
      <c r="O756" s="24">
        <f t="shared" si="63"/>
        <v>0.23559536805000003</v>
      </c>
      <c r="P756" s="32">
        <v>8.7500000000000008E-3</v>
      </c>
    </row>
    <row r="757" spans="1:16">
      <c r="A757" s="3" t="s">
        <v>1556</v>
      </c>
      <c r="B757" s="5" t="s">
        <v>1557</v>
      </c>
      <c r="C757" s="7" t="s">
        <v>1158</v>
      </c>
      <c r="D757" s="5" t="s">
        <v>1640</v>
      </c>
      <c r="E757" s="2" t="s">
        <v>1164</v>
      </c>
      <c r="F757" s="8" t="s">
        <v>1641</v>
      </c>
      <c r="G757" s="9">
        <v>6</v>
      </c>
      <c r="H757" s="19">
        <v>2</v>
      </c>
      <c r="I757" s="38" t="s">
        <v>2446</v>
      </c>
      <c r="J757" s="21">
        <v>43822</v>
      </c>
      <c r="K757" s="24">
        <f t="shared" si="62"/>
        <v>0.37667417000000003</v>
      </c>
      <c r="L757" s="18">
        <v>0.02</v>
      </c>
      <c r="M757" s="24">
        <v>0.35667417000000001</v>
      </c>
      <c r="N757" s="18">
        <v>5.0000000000000001E-3</v>
      </c>
      <c r="O757" s="24">
        <f t="shared" si="63"/>
        <v>0.34989079914999999</v>
      </c>
      <c r="P757" s="32">
        <v>8.7500000000000008E-3</v>
      </c>
    </row>
    <row r="758" spans="1:16">
      <c r="A758" s="3" t="s">
        <v>2390</v>
      </c>
      <c r="B758" s="5" t="s">
        <v>2391</v>
      </c>
      <c r="C758" s="7" t="s">
        <v>1158</v>
      </c>
      <c r="D758" s="5" t="s">
        <v>1640</v>
      </c>
      <c r="E758" s="2" t="s">
        <v>1164</v>
      </c>
      <c r="F758" s="8" t="s">
        <v>1641</v>
      </c>
      <c r="G758" s="9">
        <v>6</v>
      </c>
      <c r="H758" s="19">
        <v>2</v>
      </c>
      <c r="I758" s="38"/>
      <c r="J758" s="21" t="e">
        <v>#N/A</v>
      </c>
      <c r="K758" s="24">
        <f t="shared" si="62"/>
        <v>0.02</v>
      </c>
      <c r="L758" s="18">
        <v>0.02</v>
      </c>
      <c r="M758" s="24">
        <v>0</v>
      </c>
      <c r="N758" s="18">
        <v>5.0000000000000001E-3</v>
      </c>
      <c r="O758" s="24">
        <f t="shared" si="63"/>
        <v>-5.0000000000000044E-3</v>
      </c>
      <c r="P758" s="32" t="e">
        <v>#N/A</v>
      </c>
    </row>
    <row r="759" spans="1:16">
      <c r="A759" s="3" t="s">
        <v>899</v>
      </c>
      <c r="B759" s="5" t="s">
        <v>2144</v>
      </c>
      <c r="C759" s="7" t="s">
        <v>1157</v>
      </c>
      <c r="D759" s="5" t="s">
        <v>1739</v>
      </c>
      <c r="E759" s="2" t="s">
        <v>1164</v>
      </c>
      <c r="F759" s="8" t="s">
        <v>1740</v>
      </c>
      <c r="G759" s="9">
        <v>6</v>
      </c>
      <c r="H759" s="19">
        <v>1.8</v>
      </c>
      <c r="I759" s="38" t="s">
        <v>2448</v>
      </c>
      <c r="J759" s="21">
        <v>41989</v>
      </c>
      <c r="K759" s="24">
        <f t="shared" si="62"/>
        <v>0.10208737000000001</v>
      </c>
      <c r="L759" s="18">
        <v>1.8000000000000002E-2</v>
      </c>
      <c r="M759" s="24">
        <v>8.4087370000000008E-2</v>
      </c>
      <c r="N759" s="18">
        <v>5.0000000000000001E-3</v>
      </c>
      <c r="O759" s="24">
        <f t="shared" si="63"/>
        <v>7.8666933150000062E-2</v>
      </c>
      <c r="P759" s="32">
        <v>7.1999999999999998E-3</v>
      </c>
    </row>
    <row r="760" spans="1:16">
      <c r="A760" s="3" t="s">
        <v>373</v>
      </c>
      <c r="B760" s="5" t="s">
        <v>374</v>
      </c>
      <c r="C760" s="7" t="s">
        <v>1157</v>
      </c>
      <c r="D760" s="5" t="s">
        <v>1731</v>
      </c>
      <c r="E760" s="2" t="s">
        <v>1164</v>
      </c>
      <c r="F760" s="8" t="s">
        <v>1732</v>
      </c>
      <c r="G760" s="9">
        <v>6</v>
      </c>
      <c r="H760" s="19">
        <v>2.25</v>
      </c>
      <c r="I760" s="38"/>
      <c r="J760" s="21">
        <v>37048</v>
      </c>
      <c r="K760" s="24">
        <f t="shared" si="62"/>
        <v>5.6723789999999996E-2</v>
      </c>
      <c r="L760" s="18">
        <v>2.2599999999999999E-2</v>
      </c>
      <c r="M760" s="24">
        <v>3.4123790000000001E-2</v>
      </c>
      <c r="N760" s="18">
        <v>5.0000000000000001E-3</v>
      </c>
      <c r="O760" s="24">
        <f t="shared" si="63"/>
        <v>2.8953171049999948E-2</v>
      </c>
      <c r="P760" s="32">
        <v>0.01</v>
      </c>
    </row>
    <row r="761" spans="1:16">
      <c r="A761" s="3" t="s">
        <v>1179</v>
      </c>
      <c r="B761" s="5" t="s">
        <v>1188</v>
      </c>
      <c r="C761" s="7" t="s">
        <v>1157</v>
      </c>
      <c r="D761" s="5" t="s">
        <v>1774</v>
      </c>
      <c r="E761" s="2" t="s">
        <v>1164</v>
      </c>
      <c r="F761" s="8" t="s">
        <v>1775</v>
      </c>
      <c r="G761" s="9">
        <v>5</v>
      </c>
      <c r="H761" s="19">
        <v>1.8</v>
      </c>
      <c r="I761" s="38" t="s">
        <v>2446</v>
      </c>
      <c r="J761" s="21">
        <v>43795</v>
      </c>
      <c r="K761" s="24">
        <f t="shared" si="62"/>
        <v>-1.7254730000000003E-2</v>
      </c>
      <c r="L761" s="18">
        <v>2.4E-2</v>
      </c>
      <c r="M761" s="24">
        <v>-4.1254730000000003E-2</v>
      </c>
      <c r="N761" s="18">
        <v>5.0000000000000001E-3</v>
      </c>
      <c r="O761" s="24">
        <f t="shared" si="63"/>
        <v>-4.6048456349999989E-2</v>
      </c>
      <c r="P761" s="32">
        <v>8.5000000000000006E-3</v>
      </c>
    </row>
    <row r="762" spans="1:16">
      <c r="A762" s="3" t="s">
        <v>1151</v>
      </c>
      <c r="B762" s="5" t="s">
        <v>1155</v>
      </c>
      <c r="C762" s="7" t="s">
        <v>1157</v>
      </c>
      <c r="D762" s="5" t="s">
        <v>1725</v>
      </c>
      <c r="E762" s="2" t="s">
        <v>1164</v>
      </c>
      <c r="F762" s="8" t="s">
        <v>1726</v>
      </c>
      <c r="G762" s="9">
        <v>6</v>
      </c>
      <c r="H762" s="19">
        <v>2</v>
      </c>
      <c r="I762" s="38"/>
      <c r="J762" s="21">
        <v>43801</v>
      </c>
      <c r="K762" s="24">
        <f t="shared" si="62"/>
        <v>6.0765949999999999E-2</v>
      </c>
      <c r="L762" s="18">
        <v>2.3099999999999999E-2</v>
      </c>
      <c r="M762" s="24">
        <v>3.7665950000000004E-2</v>
      </c>
      <c r="N762" s="18">
        <v>5.0000000000000001E-3</v>
      </c>
      <c r="O762" s="24">
        <f t="shared" si="63"/>
        <v>3.2477620250000117E-2</v>
      </c>
      <c r="P762" s="32">
        <v>0.01</v>
      </c>
    </row>
    <row r="763" spans="1:16">
      <c r="A763" s="37" t="s">
        <v>1941</v>
      </c>
      <c r="I763" s="38"/>
      <c r="J763" s="21"/>
      <c r="O763" s="24"/>
      <c r="P763" s="32"/>
    </row>
    <row r="764" spans="1:16">
      <c r="A764" s="3" t="s">
        <v>773</v>
      </c>
      <c r="B764" s="5" t="s">
        <v>788</v>
      </c>
      <c r="C764" s="7" t="s">
        <v>1157</v>
      </c>
      <c r="D764" s="5" t="s">
        <v>1714</v>
      </c>
      <c r="E764" s="2" t="s">
        <v>1164</v>
      </c>
      <c r="F764" s="8" t="s">
        <v>1715</v>
      </c>
      <c r="G764" s="9">
        <v>6</v>
      </c>
      <c r="H764" s="19">
        <v>2.4</v>
      </c>
      <c r="I764" s="38"/>
      <c r="J764" s="21">
        <v>42551</v>
      </c>
      <c r="K764" s="24">
        <f t="shared" ref="K764:K777" si="64">+IFERROR(L764+M764,M764)</f>
        <v>0.23624327000000001</v>
      </c>
      <c r="L764" s="18">
        <v>3.0899999999999997E-2</v>
      </c>
      <c r="M764" s="24">
        <v>0.20534327000000002</v>
      </c>
      <c r="N764" s="18">
        <v>5.0000000000000001E-3</v>
      </c>
      <c r="O764" s="24">
        <f t="shared" ref="O764:O777" si="65">IFERROR((1+M764)*(1-N764)-1,M764)</f>
        <v>0.19931655364999989</v>
      </c>
      <c r="P764" s="32">
        <v>1.2E-2</v>
      </c>
    </row>
    <row r="765" spans="1:16">
      <c r="A765" s="3" t="s">
        <v>1128</v>
      </c>
      <c r="B765" s="5" t="s">
        <v>1132</v>
      </c>
      <c r="C765" s="7" t="s">
        <v>1158</v>
      </c>
      <c r="D765" s="5" t="s">
        <v>1615</v>
      </c>
      <c r="E765" s="2" t="s">
        <v>1166</v>
      </c>
      <c r="F765" s="8" t="s">
        <v>1616</v>
      </c>
      <c r="G765" s="9">
        <v>6</v>
      </c>
      <c r="H765" s="19">
        <v>1.5</v>
      </c>
      <c r="I765" s="38"/>
      <c r="J765" s="21">
        <v>42095</v>
      </c>
      <c r="K765" s="24">
        <f t="shared" si="64"/>
        <v>9.8345059999999998E-2</v>
      </c>
      <c r="L765" s="18">
        <v>1.9799999999999998E-2</v>
      </c>
      <c r="M765" s="24">
        <v>7.854506E-2</v>
      </c>
      <c r="N765" s="18">
        <v>5.0000000000000001E-3</v>
      </c>
      <c r="O765" s="24">
        <f t="shared" si="65"/>
        <v>7.3152334700000043E-2</v>
      </c>
      <c r="P765" s="32">
        <v>7.4999999999999997E-3</v>
      </c>
    </row>
    <row r="766" spans="1:16">
      <c r="A766" s="3" t="s">
        <v>375</v>
      </c>
      <c r="B766" s="5" t="s">
        <v>376</v>
      </c>
      <c r="C766" s="7" t="s">
        <v>1157</v>
      </c>
      <c r="D766" s="5" t="s">
        <v>1704</v>
      </c>
      <c r="E766" s="2" t="s">
        <v>1164</v>
      </c>
      <c r="F766" s="8" t="s">
        <v>1705</v>
      </c>
      <c r="G766" s="9">
        <v>6</v>
      </c>
      <c r="H766" s="19">
        <v>1.5</v>
      </c>
      <c r="I766" s="38" t="s">
        <v>2446</v>
      </c>
      <c r="J766" s="21">
        <v>32534</v>
      </c>
      <c r="K766" s="24">
        <f t="shared" si="64"/>
        <v>0.35832572999999995</v>
      </c>
      <c r="L766" s="18">
        <v>2.18E-2</v>
      </c>
      <c r="M766" s="24">
        <v>0.33652572999999997</v>
      </c>
      <c r="N766" s="18">
        <v>5.0000000000000001E-3</v>
      </c>
      <c r="O766" s="24">
        <f t="shared" si="65"/>
        <v>0.32984310135000006</v>
      </c>
      <c r="P766" s="32">
        <v>7.4999999999999997E-3</v>
      </c>
    </row>
    <row r="767" spans="1:16">
      <c r="A767" s="3" t="s">
        <v>2275</v>
      </c>
      <c r="B767" s="5" t="s">
        <v>2299</v>
      </c>
      <c r="C767" s="7" t="s">
        <v>1158</v>
      </c>
      <c r="D767" s="5" t="s">
        <v>1704</v>
      </c>
      <c r="E767" s="2" t="s">
        <v>1164</v>
      </c>
      <c r="F767" s="8" t="s">
        <v>1705</v>
      </c>
      <c r="G767" s="9">
        <v>5</v>
      </c>
      <c r="H767" s="19">
        <v>1.5</v>
      </c>
      <c r="I767" s="38"/>
      <c r="J767" s="21">
        <v>43616</v>
      </c>
      <c r="K767" s="24">
        <f t="shared" si="64"/>
        <v>0.17804405000000001</v>
      </c>
      <c r="L767" s="18">
        <v>1.7899999999999999E-2</v>
      </c>
      <c r="M767" s="24">
        <v>0.16014405000000001</v>
      </c>
      <c r="N767" s="18">
        <v>5.0000000000000001E-3</v>
      </c>
      <c r="O767" s="24">
        <f t="shared" si="65"/>
        <v>0.15434332974999987</v>
      </c>
      <c r="P767" s="32">
        <v>7.4999999999999997E-3</v>
      </c>
    </row>
    <row r="768" spans="1:16" ht="26.4">
      <c r="A768" s="3" t="s">
        <v>869</v>
      </c>
      <c r="B768" s="5" t="s">
        <v>1995</v>
      </c>
      <c r="C768" s="7" t="s">
        <v>1157</v>
      </c>
      <c r="D768" s="5" t="s">
        <v>1609</v>
      </c>
      <c r="E768" s="2" t="s">
        <v>1164</v>
      </c>
      <c r="F768" s="8" t="s">
        <v>2259</v>
      </c>
      <c r="G768" s="9">
        <v>5</v>
      </c>
      <c r="H768" s="19">
        <v>2.4</v>
      </c>
      <c r="I768" s="38"/>
      <c r="J768" s="21">
        <v>41985</v>
      </c>
      <c r="K768" s="24">
        <f t="shared" si="64"/>
        <v>0.16280651000000002</v>
      </c>
      <c r="L768" s="18">
        <v>1.9900000000000001E-2</v>
      </c>
      <c r="M768" s="24">
        <v>0.14290651000000001</v>
      </c>
      <c r="N768" s="18">
        <v>5.0000000000000001E-3</v>
      </c>
      <c r="O768" s="24">
        <f t="shared" si="65"/>
        <v>0.13719197744999989</v>
      </c>
      <c r="P768" s="32">
        <v>0.01</v>
      </c>
    </row>
    <row r="769" spans="1:16">
      <c r="A769" s="3" t="s">
        <v>377</v>
      </c>
      <c r="B769" s="5" t="s">
        <v>378</v>
      </c>
      <c r="C769" s="7" t="s">
        <v>1158</v>
      </c>
      <c r="D769" s="5" t="s">
        <v>1788</v>
      </c>
      <c r="E769" s="2" t="s">
        <v>1164</v>
      </c>
      <c r="F769" s="8" t="s">
        <v>1789</v>
      </c>
      <c r="G769" s="9">
        <v>5</v>
      </c>
      <c r="H769" s="19">
        <v>2</v>
      </c>
      <c r="I769" s="38" t="s">
        <v>2448</v>
      </c>
      <c r="J769" s="21">
        <v>33416</v>
      </c>
      <c r="K769" s="24">
        <f t="shared" si="64"/>
        <v>0.13780659000000001</v>
      </c>
      <c r="L769" s="18">
        <v>2.2099999999999998E-2</v>
      </c>
      <c r="M769" s="24">
        <v>0.11570659</v>
      </c>
      <c r="N769" s="18">
        <v>5.0000000000000001E-3</v>
      </c>
      <c r="O769" s="24">
        <f t="shared" si="65"/>
        <v>0.11012805705000006</v>
      </c>
      <c r="P769" s="32">
        <v>7.4999999999999997E-3</v>
      </c>
    </row>
    <row r="770" spans="1:16">
      <c r="A770" s="3" t="s">
        <v>365</v>
      </c>
      <c r="B770" s="5" t="s">
        <v>978</v>
      </c>
      <c r="C770" s="7" t="s">
        <v>1158</v>
      </c>
      <c r="D770" s="5" t="s">
        <v>1692</v>
      </c>
      <c r="E770" s="2" t="s">
        <v>1164</v>
      </c>
      <c r="F770" s="8" t="s">
        <v>1693</v>
      </c>
      <c r="G770" s="9">
        <v>5</v>
      </c>
      <c r="H770" s="19">
        <v>2.21</v>
      </c>
      <c r="I770" s="38" t="s">
        <v>2446</v>
      </c>
      <c r="J770" s="21">
        <v>40497</v>
      </c>
      <c r="K770" s="24">
        <f t="shared" si="64"/>
        <v>0.28042210999999995</v>
      </c>
      <c r="L770" s="18">
        <v>2.29E-2</v>
      </c>
      <c r="M770" s="24">
        <v>0.25752210999999997</v>
      </c>
      <c r="N770" s="18">
        <v>5.0000000000000001E-3</v>
      </c>
      <c r="O770" s="24">
        <f t="shared" si="65"/>
        <v>0.25123449944999998</v>
      </c>
      <c r="P770" s="32">
        <v>1.1200000000000002E-2</v>
      </c>
    </row>
    <row r="771" spans="1:16">
      <c r="A771" s="3" t="s">
        <v>379</v>
      </c>
      <c r="B771" s="5" t="s">
        <v>1503</v>
      </c>
      <c r="C771" s="7" t="s">
        <v>1157</v>
      </c>
      <c r="D771" s="5" t="s">
        <v>1686</v>
      </c>
      <c r="E771" s="2" t="s">
        <v>1164</v>
      </c>
      <c r="F771" s="8" t="s">
        <v>1687</v>
      </c>
      <c r="G771" s="9">
        <v>6</v>
      </c>
      <c r="H771" s="19">
        <v>2.25</v>
      </c>
      <c r="I771" s="38"/>
      <c r="J771" s="21">
        <v>40284</v>
      </c>
      <c r="K771" s="24">
        <f t="shared" si="64"/>
        <v>0.19087707999999998</v>
      </c>
      <c r="L771" s="18">
        <v>2.7300000000000001E-2</v>
      </c>
      <c r="M771" s="24">
        <v>0.16357707999999999</v>
      </c>
      <c r="N771" s="18">
        <v>5.0000000000000001E-3</v>
      </c>
      <c r="O771" s="24">
        <f t="shared" si="65"/>
        <v>0.1577591946000001</v>
      </c>
      <c r="P771" s="32">
        <v>1.0700000000000001E-2</v>
      </c>
    </row>
    <row r="772" spans="1:16">
      <c r="A772" s="3" t="s">
        <v>1042</v>
      </c>
      <c r="B772" s="5" t="s">
        <v>1049</v>
      </c>
      <c r="C772" s="7" t="s">
        <v>1158</v>
      </c>
      <c r="D772" s="5" t="s">
        <v>1787</v>
      </c>
      <c r="E772" s="2" t="s">
        <v>1164</v>
      </c>
      <c r="F772" s="8" t="s">
        <v>2266</v>
      </c>
      <c r="G772" s="9">
        <v>6</v>
      </c>
      <c r="H772" s="19">
        <v>1.8</v>
      </c>
      <c r="I772" s="38" t="s">
        <v>2448</v>
      </c>
      <c r="J772" s="21">
        <v>41334</v>
      </c>
      <c r="K772" s="24">
        <f t="shared" si="64"/>
        <v>0.45602715999999999</v>
      </c>
      <c r="L772" s="18">
        <v>1.9199999999999998E-2</v>
      </c>
      <c r="M772" s="24">
        <v>0.43682715999999999</v>
      </c>
      <c r="N772" s="18">
        <v>5.0000000000000001E-3</v>
      </c>
      <c r="O772" s="24">
        <f t="shared" si="65"/>
        <v>0.4296430242</v>
      </c>
      <c r="P772" s="32">
        <v>7.4999999999999997E-3</v>
      </c>
    </row>
    <row r="773" spans="1:16">
      <c r="A773" s="3" t="s">
        <v>1217</v>
      </c>
      <c r="B773" s="5" t="s">
        <v>1218</v>
      </c>
      <c r="C773" s="7" t="s">
        <v>1158</v>
      </c>
      <c r="D773" s="5" t="s">
        <v>1640</v>
      </c>
      <c r="E773" s="2" t="s">
        <v>1164</v>
      </c>
      <c r="F773" s="8" t="s">
        <v>1641</v>
      </c>
      <c r="G773" s="9">
        <v>6</v>
      </c>
      <c r="H773" s="19">
        <v>1.6</v>
      </c>
      <c r="I773" s="38" t="s">
        <v>2446</v>
      </c>
      <c r="J773" s="21">
        <v>41572</v>
      </c>
      <c r="K773" s="24">
        <f t="shared" si="64"/>
        <v>0.19744999999999999</v>
      </c>
      <c r="L773" s="18">
        <v>1.8700000000000001E-2</v>
      </c>
      <c r="M773" s="24">
        <v>0.17874999999999999</v>
      </c>
      <c r="N773" s="18">
        <v>5.0000000000000001E-3</v>
      </c>
      <c r="O773" s="24">
        <f t="shared" si="65"/>
        <v>0.17285624999999993</v>
      </c>
      <c r="P773" s="32">
        <v>7.7499999999999999E-3</v>
      </c>
    </row>
    <row r="774" spans="1:16">
      <c r="A774" s="3" t="s">
        <v>352</v>
      </c>
      <c r="B774" s="5" t="s">
        <v>1368</v>
      </c>
      <c r="C774" s="7" t="s">
        <v>1158</v>
      </c>
      <c r="D774" s="5" t="s">
        <v>1634</v>
      </c>
      <c r="E774" s="2" t="s">
        <v>1164</v>
      </c>
      <c r="F774" s="8" t="s">
        <v>1635</v>
      </c>
      <c r="G774" s="9">
        <v>6</v>
      </c>
      <c r="H774" s="19">
        <v>2.4</v>
      </c>
      <c r="I774" s="38"/>
      <c r="J774" s="21">
        <v>33494</v>
      </c>
      <c r="K774" s="24">
        <f t="shared" si="64"/>
        <v>7.7861399999999997E-2</v>
      </c>
      <c r="L774" s="18">
        <v>1.8600000000000002E-2</v>
      </c>
      <c r="M774" s="24">
        <v>5.9261399999999999E-2</v>
      </c>
      <c r="N774" s="18">
        <v>5.0000000000000001E-3</v>
      </c>
      <c r="O774" s="24">
        <f t="shared" si="65"/>
        <v>5.3965092999999964E-2</v>
      </c>
      <c r="P774" s="32">
        <v>8.0000000000000002E-3</v>
      </c>
    </row>
    <row r="775" spans="1:16">
      <c r="A775" s="3" t="s">
        <v>371</v>
      </c>
      <c r="B775" s="5" t="s">
        <v>372</v>
      </c>
      <c r="C775" s="7" t="s">
        <v>1157</v>
      </c>
      <c r="D775" s="5" t="s">
        <v>1712</v>
      </c>
      <c r="E775" s="2" t="s">
        <v>1164</v>
      </c>
      <c r="F775" s="8" t="s">
        <v>1713</v>
      </c>
      <c r="G775" s="9">
        <v>6</v>
      </c>
      <c r="H775" s="19">
        <v>1.8</v>
      </c>
      <c r="I775" s="38"/>
      <c r="J775" s="21">
        <v>37127</v>
      </c>
      <c r="K775" s="24">
        <f t="shared" si="64"/>
        <v>0.16015958999999999</v>
      </c>
      <c r="L775" s="18">
        <v>1.9599999999999999E-2</v>
      </c>
      <c r="M775" s="24">
        <v>0.14055958999999998</v>
      </c>
      <c r="N775" s="18">
        <v>5.0000000000000001E-3</v>
      </c>
      <c r="O775" s="24">
        <f t="shared" si="65"/>
        <v>0.13485679205000012</v>
      </c>
      <c r="P775" s="32">
        <v>7.1999999999999998E-3</v>
      </c>
    </row>
    <row r="776" spans="1:16">
      <c r="A776" s="3" t="s">
        <v>583</v>
      </c>
      <c r="B776" s="5" t="s">
        <v>585</v>
      </c>
      <c r="C776" s="7" t="s">
        <v>1157</v>
      </c>
      <c r="D776" s="5" t="s">
        <v>1733</v>
      </c>
      <c r="E776" s="2" t="s">
        <v>1164</v>
      </c>
      <c r="F776" s="8" t="s">
        <v>1734</v>
      </c>
      <c r="G776" s="9">
        <v>5</v>
      </c>
      <c r="H776" s="19">
        <v>2</v>
      </c>
      <c r="I776" s="38" t="s">
        <v>2446</v>
      </c>
      <c r="J776" s="21">
        <v>40543</v>
      </c>
      <c r="K776" s="24">
        <f t="shared" si="64"/>
        <v>7.2335389999999999E-2</v>
      </c>
      <c r="L776" s="18">
        <v>2.41E-2</v>
      </c>
      <c r="M776" s="24">
        <v>4.8235390000000003E-2</v>
      </c>
      <c r="N776" s="18">
        <v>5.0000000000000001E-3</v>
      </c>
      <c r="O776" s="24">
        <f t="shared" si="65"/>
        <v>4.2994213050000063E-2</v>
      </c>
      <c r="P776" s="32">
        <v>0.01</v>
      </c>
    </row>
    <row r="777" spans="1:16">
      <c r="A777" s="3" t="s">
        <v>1576</v>
      </c>
      <c r="B777" s="5" t="s">
        <v>2163</v>
      </c>
      <c r="C777" s="7" t="s">
        <v>1157</v>
      </c>
      <c r="D777" s="5" t="s">
        <v>1727</v>
      </c>
      <c r="E777" s="2" t="s">
        <v>1164</v>
      </c>
      <c r="F777" s="8" t="s">
        <v>1728</v>
      </c>
      <c r="G777" s="9">
        <v>6</v>
      </c>
      <c r="H777" s="19">
        <v>2</v>
      </c>
      <c r="I777" s="38"/>
      <c r="J777" s="21">
        <v>43150</v>
      </c>
      <c r="K777" s="24">
        <f t="shared" si="64"/>
        <v>0.23481877000000001</v>
      </c>
      <c r="L777" s="18">
        <v>2.2700000000000001E-2</v>
      </c>
      <c r="M777" s="24">
        <v>0.21211877000000001</v>
      </c>
      <c r="N777" s="18">
        <v>5.0000000000000001E-3</v>
      </c>
      <c r="O777" s="24">
        <f t="shared" si="65"/>
        <v>0.20605817614999999</v>
      </c>
      <c r="P777" s="32">
        <v>6.9999999999999993E-3</v>
      </c>
    </row>
    <row r="778" spans="1:16">
      <c r="A778" s="37" t="s">
        <v>1942</v>
      </c>
      <c r="I778" s="38"/>
      <c r="J778" s="21"/>
      <c r="O778" s="24"/>
      <c r="P778" s="32"/>
    </row>
    <row r="779" spans="1:16">
      <c r="A779" s="3" t="s">
        <v>725</v>
      </c>
      <c r="B779" s="5" t="s">
        <v>2306</v>
      </c>
      <c r="C779" s="7" t="s">
        <v>1158</v>
      </c>
      <c r="D779" s="5" t="s">
        <v>1712</v>
      </c>
      <c r="E779" s="2" t="s">
        <v>1164</v>
      </c>
      <c r="F779" s="8" t="s">
        <v>1713</v>
      </c>
      <c r="G779" s="9">
        <v>6</v>
      </c>
      <c r="H779" s="19">
        <v>1.75</v>
      </c>
      <c r="I779" s="38" t="s">
        <v>2446</v>
      </c>
      <c r="J779" s="21">
        <v>41281</v>
      </c>
      <c r="K779" s="24">
        <f>+IFERROR(L779+M779,M779)</f>
        <v>0.11776579</v>
      </c>
      <c r="L779" s="18">
        <v>2.0099999999999996E-2</v>
      </c>
      <c r="M779" s="24">
        <v>9.7665790000000002E-2</v>
      </c>
      <c r="N779" s="18">
        <v>5.0000000000000001E-3</v>
      </c>
      <c r="O779" s="24">
        <f>IFERROR((1+M779)*(1-N779)-1,M779)</f>
        <v>9.2177461049999909E-2</v>
      </c>
      <c r="P779" s="32">
        <v>5.2500000000000003E-3</v>
      </c>
    </row>
    <row r="780" spans="1:16">
      <c r="A780" s="3" t="s">
        <v>744</v>
      </c>
      <c r="B780" s="5" t="s">
        <v>1251</v>
      </c>
      <c r="C780" s="7" t="s">
        <v>1158</v>
      </c>
      <c r="D780" s="5" t="s">
        <v>1785</v>
      </c>
      <c r="E780" s="2" t="s">
        <v>1164</v>
      </c>
      <c r="F780" s="8" t="s">
        <v>1786</v>
      </c>
      <c r="G780" s="9">
        <v>6</v>
      </c>
      <c r="H780" s="19">
        <v>2.2000000000000002</v>
      </c>
      <c r="I780" s="38"/>
      <c r="J780" s="21">
        <v>42563</v>
      </c>
      <c r="K780" s="24">
        <f>+IFERROR(L780+M780,M780)</f>
        <v>0.15304208</v>
      </c>
      <c r="L780" s="18">
        <v>2.6499999999999999E-2</v>
      </c>
      <c r="M780" s="24">
        <v>0.12654208</v>
      </c>
      <c r="N780" s="18">
        <v>5.0000000000000001E-3</v>
      </c>
      <c r="O780" s="24">
        <f>IFERROR((1+M780)*(1-N780)-1,M780)</f>
        <v>0.12090936960000009</v>
      </c>
      <c r="P780" s="32">
        <v>1.1000000000000001E-2</v>
      </c>
    </row>
    <row r="781" spans="1:16">
      <c r="A781" s="3" t="s">
        <v>369</v>
      </c>
      <c r="B781" s="5" t="s">
        <v>370</v>
      </c>
      <c r="C781" s="7" t="s">
        <v>1157</v>
      </c>
      <c r="D781" s="5" t="s">
        <v>1621</v>
      </c>
      <c r="E781" s="2" t="s">
        <v>1164</v>
      </c>
      <c r="F781" s="8" t="s">
        <v>1622</v>
      </c>
      <c r="G781" s="9">
        <v>5</v>
      </c>
      <c r="H781" s="19">
        <v>2</v>
      </c>
      <c r="I781" s="38"/>
      <c r="J781" s="21">
        <v>38541</v>
      </c>
      <c r="K781" s="24">
        <f>+IFERROR(L781+M781,M781)</f>
        <v>-2.2185570000000002E-2</v>
      </c>
      <c r="L781" s="18">
        <v>2.06E-2</v>
      </c>
      <c r="M781" s="24">
        <v>-4.2785570000000002E-2</v>
      </c>
      <c r="N781" s="18">
        <v>5.0000000000000001E-3</v>
      </c>
      <c r="O781" s="24">
        <f>IFERROR((1+M781)*(1-N781)-1,M781)</f>
        <v>-4.7571642150000093E-2</v>
      </c>
      <c r="P781" s="32">
        <v>0.01</v>
      </c>
    </row>
    <row r="782" spans="1:16">
      <c r="A782" s="37" t="s">
        <v>1943</v>
      </c>
      <c r="I782" s="38"/>
      <c r="J782" s="21"/>
      <c r="O782" s="24"/>
      <c r="P782" s="32"/>
    </row>
    <row r="783" spans="1:16">
      <c r="A783" s="3" t="s">
        <v>1085</v>
      </c>
      <c r="B783" s="5" t="s">
        <v>2186</v>
      </c>
      <c r="C783" s="7" t="s">
        <v>1158</v>
      </c>
      <c r="D783" s="5" t="s">
        <v>1165</v>
      </c>
      <c r="E783" s="2" t="s">
        <v>1166</v>
      </c>
      <c r="F783" s="8" t="s">
        <v>1159</v>
      </c>
      <c r="G783" s="9">
        <v>6</v>
      </c>
      <c r="H783" s="19">
        <v>1.5</v>
      </c>
      <c r="I783" s="38"/>
      <c r="J783" s="21">
        <v>39794</v>
      </c>
      <c r="K783" s="24">
        <f>+IFERROR(L783+M783,M783)</f>
        <v>-2.815894E-2</v>
      </c>
      <c r="L783" s="18">
        <v>1.7500000000000002E-2</v>
      </c>
      <c r="M783" s="24">
        <v>-4.5658940000000002E-2</v>
      </c>
      <c r="N783" s="18">
        <v>5.0000000000000001E-3</v>
      </c>
      <c r="O783" s="24">
        <f>IFERROR((1+M783)*(1-N783)-1,M783)</f>
        <v>-5.0430645300000077E-2</v>
      </c>
      <c r="P783" s="32">
        <v>7.4999999999999997E-3</v>
      </c>
    </row>
    <row r="784" spans="1:16">
      <c r="A784" s="3" t="s">
        <v>384</v>
      </c>
      <c r="B784" s="5" t="s">
        <v>1313</v>
      </c>
      <c r="C784" s="7" t="s">
        <v>1157</v>
      </c>
      <c r="D784" s="5" t="s">
        <v>1712</v>
      </c>
      <c r="E784" s="2" t="s">
        <v>1164</v>
      </c>
      <c r="F784" s="8" t="s">
        <v>1713</v>
      </c>
      <c r="G784" s="9">
        <v>6</v>
      </c>
      <c r="H784" s="19">
        <v>2</v>
      </c>
      <c r="I784" s="38"/>
      <c r="J784" s="21">
        <v>34801</v>
      </c>
      <c r="K784" s="24">
        <f>+IFERROR(L784+M784,M784)</f>
        <v>3.5148890000000002E-2</v>
      </c>
      <c r="L784" s="18">
        <v>1.4499999999999999E-2</v>
      </c>
      <c r="M784" s="24">
        <v>2.064889E-2</v>
      </c>
      <c r="N784" s="18">
        <v>5.0000000000000001E-3</v>
      </c>
      <c r="O784" s="24">
        <f>IFERROR((1+M784)*(1-N784)-1,M784)</f>
        <v>1.554564554999982E-2</v>
      </c>
      <c r="P784" s="32">
        <v>5.7599999999999995E-3</v>
      </c>
    </row>
    <row r="785" spans="1:16">
      <c r="A785" s="3" t="s">
        <v>388</v>
      </c>
      <c r="B785" s="5" t="s">
        <v>1395</v>
      </c>
      <c r="C785" s="7" t="s">
        <v>1158</v>
      </c>
      <c r="D785" s="5" t="s">
        <v>1675</v>
      </c>
      <c r="E785" s="2" t="s">
        <v>1164</v>
      </c>
      <c r="F785" s="8" t="s">
        <v>1676</v>
      </c>
      <c r="G785" s="9">
        <v>6</v>
      </c>
      <c r="H785" s="19">
        <v>1.5</v>
      </c>
      <c r="I785" s="38"/>
      <c r="J785" s="21">
        <v>38901</v>
      </c>
      <c r="K785" s="24">
        <f>+IFERROR(L785+M785,M785)</f>
        <v>-2.7764110000000002E-2</v>
      </c>
      <c r="L785" s="18">
        <v>1.89E-2</v>
      </c>
      <c r="M785" s="24">
        <v>-4.6664110000000002E-2</v>
      </c>
      <c r="N785" s="18">
        <v>5.0000000000000001E-3</v>
      </c>
      <c r="O785" s="24">
        <f>IFERROR((1+M785)*(1-N785)-1,M785)</f>
        <v>-5.1430789450000014E-2</v>
      </c>
      <c r="P785" s="32">
        <v>7.4999999999999997E-3</v>
      </c>
    </row>
    <row r="786" spans="1:16">
      <c r="A786" s="3" t="s">
        <v>385</v>
      </c>
      <c r="B786" s="5" t="s">
        <v>1400</v>
      </c>
      <c r="C786" s="7" t="s">
        <v>1158</v>
      </c>
      <c r="D786" s="5" t="s">
        <v>1617</v>
      </c>
      <c r="E786" s="2" t="s">
        <v>1164</v>
      </c>
      <c r="F786" s="8" t="s">
        <v>1618</v>
      </c>
      <c r="G786" s="9">
        <v>6</v>
      </c>
      <c r="H786" s="19">
        <v>1</v>
      </c>
      <c r="I786" s="38"/>
      <c r="J786" s="21">
        <v>37256</v>
      </c>
      <c r="K786" s="24">
        <f>+IFERROR(L786+M786,M786)</f>
        <v>-0.12204606999999998</v>
      </c>
      <c r="L786" s="18">
        <v>2.5899999999999999E-2</v>
      </c>
      <c r="M786" s="24">
        <v>-0.14794606999999999</v>
      </c>
      <c r="N786" s="18">
        <v>5.0000000000000001E-3</v>
      </c>
      <c r="O786" s="24">
        <f>IFERROR((1+M786)*(1-N786)-1,M786)</f>
        <v>-0.15220633964999997</v>
      </c>
      <c r="P786" s="32">
        <v>1.4999999999999999E-2</v>
      </c>
    </row>
    <row r="787" spans="1:16">
      <c r="A787" s="37" t="s">
        <v>386</v>
      </c>
      <c r="I787" s="38"/>
      <c r="J787" s="21"/>
      <c r="O787" s="24"/>
      <c r="P787" s="32"/>
    </row>
    <row r="788" spans="1:16">
      <c r="A788" s="3" t="s">
        <v>66</v>
      </c>
      <c r="B788" s="5" t="s">
        <v>1332</v>
      </c>
      <c r="C788" s="7" t="s">
        <v>1157</v>
      </c>
      <c r="D788" s="5" t="s">
        <v>1165</v>
      </c>
      <c r="E788" s="2" t="s">
        <v>1164</v>
      </c>
      <c r="F788" s="8" t="s">
        <v>1159</v>
      </c>
      <c r="G788" s="9">
        <v>6</v>
      </c>
      <c r="H788" s="19">
        <v>1.5</v>
      </c>
      <c r="I788" s="38" t="s">
        <v>2446</v>
      </c>
      <c r="J788" s="21">
        <v>31373</v>
      </c>
      <c r="K788" s="24">
        <f t="shared" ref="K788:K801" si="66">+IFERROR(L788+M788,M788)</f>
        <v>5.2838209999999997E-2</v>
      </c>
      <c r="L788" s="18">
        <v>1.7100000000000001E-2</v>
      </c>
      <c r="M788" s="24">
        <v>3.5738209999999999E-2</v>
      </c>
      <c r="N788" s="18">
        <v>5.0000000000000001E-3</v>
      </c>
      <c r="O788" s="24">
        <f t="shared" ref="O788:O801" si="67">IFERROR((1+M788)*(1-N788)-1,M788)</f>
        <v>3.0559518950000086E-2</v>
      </c>
      <c r="P788" s="32">
        <v>7.1500000000000001E-3</v>
      </c>
    </row>
    <row r="789" spans="1:16">
      <c r="A789" s="3" t="s">
        <v>554</v>
      </c>
      <c r="B789" s="5" t="s">
        <v>561</v>
      </c>
      <c r="C789" s="7" t="s">
        <v>1157</v>
      </c>
      <c r="D789" s="5" t="s">
        <v>1706</v>
      </c>
      <c r="E789" s="2" t="s">
        <v>1164</v>
      </c>
      <c r="F789" s="8" t="s">
        <v>1707</v>
      </c>
      <c r="G789" s="9">
        <v>6</v>
      </c>
      <c r="H789" s="19">
        <v>2</v>
      </c>
      <c r="I789" s="38"/>
      <c r="J789" s="21">
        <v>34479</v>
      </c>
      <c r="K789" s="24">
        <f t="shared" si="66"/>
        <v>7.1890740000000009E-2</v>
      </c>
      <c r="L789" s="18">
        <v>2.07E-2</v>
      </c>
      <c r="M789" s="24">
        <v>5.1190740000000005E-2</v>
      </c>
      <c r="N789" s="18">
        <v>5.0000000000000001E-3</v>
      </c>
      <c r="O789" s="24">
        <f t="shared" si="67"/>
        <v>4.5934786299999919E-2</v>
      </c>
      <c r="P789" s="32">
        <v>0</v>
      </c>
    </row>
    <row r="790" spans="1:16">
      <c r="A790" s="3" t="s">
        <v>387</v>
      </c>
      <c r="B790" s="5" t="s">
        <v>1336</v>
      </c>
      <c r="C790" s="7" t="s">
        <v>1157</v>
      </c>
      <c r="D790" s="5" t="s">
        <v>1696</v>
      </c>
      <c r="E790" s="2" t="s">
        <v>1164</v>
      </c>
      <c r="F790" s="8" t="s">
        <v>1697</v>
      </c>
      <c r="G790" s="9">
        <v>6</v>
      </c>
      <c r="H790" s="19">
        <v>1.1000000000000001</v>
      </c>
      <c r="I790" s="38" t="s">
        <v>2446</v>
      </c>
      <c r="J790" s="21">
        <v>32573</v>
      </c>
      <c r="K790" s="24">
        <f t="shared" si="66"/>
        <v>5.7080249999999999E-2</v>
      </c>
      <c r="L790" s="18">
        <v>1.18E-2</v>
      </c>
      <c r="M790" s="24">
        <v>4.5280250000000001E-2</v>
      </c>
      <c r="N790" s="18">
        <v>5.0000000000000001E-3</v>
      </c>
      <c r="O790" s="24">
        <f t="shared" si="67"/>
        <v>4.0053848749999954E-2</v>
      </c>
      <c r="P790" s="32">
        <v>5.1999999999999998E-3</v>
      </c>
    </row>
    <row r="791" spans="1:16">
      <c r="A791" s="3" t="s">
        <v>624</v>
      </c>
      <c r="B791" s="5" t="s">
        <v>1246</v>
      </c>
      <c r="C791" s="7" t="s">
        <v>1158</v>
      </c>
      <c r="D791" s="5" t="s">
        <v>1682</v>
      </c>
      <c r="E791" s="2" t="s">
        <v>1164</v>
      </c>
      <c r="F791" s="8" t="s">
        <v>1683</v>
      </c>
      <c r="G791" s="9">
        <v>6</v>
      </c>
      <c r="H791" s="19">
        <v>1.7</v>
      </c>
      <c r="I791" s="38"/>
      <c r="J791" s="21">
        <v>42390</v>
      </c>
      <c r="K791" s="24">
        <f t="shared" si="66"/>
        <v>-0.14373871000000002</v>
      </c>
      <c r="L791" s="18">
        <v>2.52E-2</v>
      </c>
      <c r="M791" s="24">
        <v>-0.16893871000000002</v>
      </c>
      <c r="N791" s="18">
        <v>5.0000000000000001E-3</v>
      </c>
      <c r="O791" s="24">
        <f t="shared" si="67"/>
        <v>-0.17309401645</v>
      </c>
      <c r="P791" s="32">
        <v>8.5000000000000006E-3</v>
      </c>
    </row>
    <row r="792" spans="1:16">
      <c r="A792" s="3" t="s">
        <v>392</v>
      </c>
      <c r="B792" s="5" t="s">
        <v>1408</v>
      </c>
      <c r="C792" s="7" t="s">
        <v>1158</v>
      </c>
      <c r="D792" s="5" t="s">
        <v>1675</v>
      </c>
      <c r="E792" s="2" t="s">
        <v>1164</v>
      </c>
      <c r="F792" s="8" t="s">
        <v>1676</v>
      </c>
      <c r="G792" s="9">
        <v>6</v>
      </c>
      <c r="H792" s="19">
        <v>1.5</v>
      </c>
      <c r="I792" s="38"/>
      <c r="J792" s="21">
        <v>39055</v>
      </c>
      <c r="K792" s="24">
        <f t="shared" si="66"/>
        <v>0.10574665999999999</v>
      </c>
      <c r="L792" s="18">
        <v>1.9099999999999999E-2</v>
      </c>
      <c r="M792" s="24">
        <v>8.664666E-2</v>
      </c>
      <c r="N792" s="18">
        <v>5.0000000000000001E-3</v>
      </c>
      <c r="O792" s="24">
        <f t="shared" si="67"/>
        <v>8.121342669999998E-2</v>
      </c>
      <c r="P792" s="32">
        <v>7.4999999999999997E-3</v>
      </c>
    </row>
    <row r="793" spans="1:16">
      <c r="A793" s="3" t="s">
        <v>389</v>
      </c>
      <c r="B793" s="5" t="s">
        <v>1370</v>
      </c>
      <c r="C793" s="7" t="s">
        <v>1158</v>
      </c>
      <c r="D793" s="5" t="s">
        <v>1617</v>
      </c>
      <c r="E793" s="2" t="s">
        <v>1166</v>
      </c>
      <c r="F793" s="8" t="s">
        <v>1618</v>
      </c>
      <c r="G793" s="9">
        <v>6</v>
      </c>
      <c r="H793" s="19">
        <v>1</v>
      </c>
      <c r="I793" s="38"/>
      <c r="J793" s="21">
        <v>36619</v>
      </c>
      <c r="K793" s="24">
        <f t="shared" si="66"/>
        <v>0.32697061999999999</v>
      </c>
      <c r="L793" s="18">
        <v>1.8200000000000001E-2</v>
      </c>
      <c r="M793" s="24">
        <v>0.30877062</v>
      </c>
      <c r="N793" s="18">
        <v>5.0000000000000001E-3</v>
      </c>
      <c r="O793" s="24">
        <f t="shared" si="67"/>
        <v>0.30222676690000005</v>
      </c>
      <c r="P793" s="32">
        <v>7.4999999999999997E-3</v>
      </c>
    </row>
    <row r="794" spans="1:16">
      <c r="A794" s="3" t="s">
        <v>2198</v>
      </c>
      <c r="B794" s="5" t="s">
        <v>2199</v>
      </c>
      <c r="C794" s="7" t="s">
        <v>1157</v>
      </c>
      <c r="D794" s="5" t="s">
        <v>1662</v>
      </c>
      <c r="E794" s="2" t="s">
        <v>1164</v>
      </c>
      <c r="F794" s="8" t="s">
        <v>1663</v>
      </c>
      <c r="G794" s="9">
        <v>6</v>
      </c>
      <c r="H794" s="19">
        <v>2.2000000000000002</v>
      </c>
      <c r="I794" s="38"/>
      <c r="J794" s="21">
        <v>39898</v>
      </c>
      <c r="K794" s="24">
        <f t="shared" si="66"/>
        <v>6.9333800000000001E-2</v>
      </c>
      <c r="L794" s="18">
        <v>2.3700000000000002E-2</v>
      </c>
      <c r="M794" s="24">
        <v>4.5633800000000002E-2</v>
      </c>
      <c r="N794" s="18">
        <v>5.0000000000000001E-3</v>
      </c>
      <c r="O794" s="24">
        <f t="shared" si="67"/>
        <v>4.0405631000000053E-2</v>
      </c>
      <c r="P794" s="32">
        <v>1.0825E-2</v>
      </c>
    </row>
    <row r="795" spans="1:16">
      <c r="A795" s="3" t="s">
        <v>910</v>
      </c>
      <c r="B795" s="5" t="s">
        <v>912</v>
      </c>
      <c r="C795" s="7" t="s">
        <v>1157</v>
      </c>
      <c r="D795" s="5" t="s">
        <v>1646</v>
      </c>
      <c r="E795" s="2" t="s">
        <v>1164</v>
      </c>
      <c r="F795" s="8" t="s">
        <v>1647</v>
      </c>
      <c r="G795" s="9">
        <v>6</v>
      </c>
      <c r="H795" s="19">
        <v>1.9</v>
      </c>
      <c r="I795" s="38"/>
      <c r="J795" s="21">
        <v>43332</v>
      </c>
      <c r="K795" s="24">
        <f t="shared" si="66"/>
        <v>0.14509812999999999</v>
      </c>
      <c r="L795" s="18">
        <v>3.0299999999999997E-2</v>
      </c>
      <c r="M795" s="24">
        <v>0.11479813</v>
      </c>
      <c r="N795" s="18">
        <v>5.0000000000000001E-3</v>
      </c>
      <c r="O795" s="24">
        <f t="shared" si="67"/>
        <v>0.10922413934999997</v>
      </c>
      <c r="P795" s="32">
        <v>9.4999999999999998E-3</v>
      </c>
    </row>
    <row r="796" spans="1:16">
      <c r="A796" s="3" t="s">
        <v>1558</v>
      </c>
      <c r="B796" s="5" t="s">
        <v>1559</v>
      </c>
      <c r="C796" s="7" t="s">
        <v>1158</v>
      </c>
      <c r="D796" s="5" t="s">
        <v>1642</v>
      </c>
      <c r="E796" s="2" t="s">
        <v>1164</v>
      </c>
      <c r="F796" s="8" t="s">
        <v>1643</v>
      </c>
      <c r="G796" s="9">
        <v>6</v>
      </c>
      <c r="H796" s="19">
        <v>2.2000000000000002</v>
      </c>
      <c r="I796" s="38"/>
      <c r="J796" s="21">
        <v>40442</v>
      </c>
      <c r="K796" s="24">
        <f t="shared" si="66"/>
        <v>0.17611496999999998</v>
      </c>
      <c r="L796" s="18">
        <v>2.1299999999999999E-2</v>
      </c>
      <c r="M796" s="24">
        <v>0.15481497</v>
      </c>
      <c r="N796" s="18">
        <v>5.0000000000000001E-3</v>
      </c>
      <c r="O796" s="24">
        <f t="shared" si="67"/>
        <v>0.14904089514999996</v>
      </c>
      <c r="P796" s="32">
        <v>9.4999999999999998E-3</v>
      </c>
    </row>
    <row r="797" spans="1:16">
      <c r="A797" s="3" t="s">
        <v>2406</v>
      </c>
      <c r="B797" s="5" t="s">
        <v>2407</v>
      </c>
      <c r="C797" s="7" t="s">
        <v>1157</v>
      </c>
      <c r="D797" s="5" t="s">
        <v>1761</v>
      </c>
      <c r="E797" s="2" t="s">
        <v>1164</v>
      </c>
      <c r="F797" s="8" t="s">
        <v>1762</v>
      </c>
      <c r="G797" s="9">
        <v>6</v>
      </c>
      <c r="H797" s="19">
        <v>1.8</v>
      </c>
      <c r="I797" s="38"/>
      <c r="J797" s="21" t="e">
        <v>#N/A</v>
      </c>
      <c r="K797" s="24">
        <f t="shared" si="66"/>
        <v>0.19671213999999998</v>
      </c>
      <c r="L797" s="18">
        <v>1.8000000000000002E-2</v>
      </c>
      <c r="M797" s="24">
        <v>0.17871213999999999</v>
      </c>
      <c r="N797" s="18">
        <v>5.0000000000000001E-3</v>
      </c>
      <c r="O797" s="24">
        <f t="shared" si="67"/>
        <v>0.17281857930000011</v>
      </c>
      <c r="P797" s="32" t="e">
        <v>#N/A</v>
      </c>
    </row>
    <row r="798" spans="1:16">
      <c r="A798" s="3" t="s">
        <v>390</v>
      </c>
      <c r="B798" s="5" t="s">
        <v>1344</v>
      </c>
      <c r="C798" s="7" t="s">
        <v>1157</v>
      </c>
      <c r="D798" s="5" t="s">
        <v>1628</v>
      </c>
      <c r="E798" s="2" t="s">
        <v>1164</v>
      </c>
      <c r="F798" s="8" t="s">
        <v>1629</v>
      </c>
      <c r="G798" s="9">
        <v>6</v>
      </c>
      <c r="H798" s="19">
        <v>1.4950000000000001</v>
      </c>
      <c r="I798" s="38"/>
      <c r="J798" s="21">
        <v>32567</v>
      </c>
      <c r="K798" s="24">
        <f t="shared" si="66"/>
        <v>7.6210109999999998E-2</v>
      </c>
      <c r="L798" s="18">
        <v>1.7299999999999999E-2</v>
      </c>
      <c r="M798" s="24">
        <v>5.8910109999999995E-2</v>
      </c>
      <c r="N798" s="18">
        <v>5.0000000000000001E-3</v>
      </c>
      <c r="O798" s="24">
        <f t="shared" si="67"/>
        <v>5.3615559450000072E-2</v>
      </c>
      <c r="P798" s="32">
        <v>7.4999999999999997E-3</v>
      </c>
    </row>
    <row r="799" spans="1:16">
      <c r="A799" s="3" t="s">
        <v>939</v>
      </c>
      <c r="B799" s="5" t="s">
        <v>959</v>
      </c>
      <c r="C799" s="7" t="s">
        <v>1158</v>
      </c>
      <c r="D799" s="5" t="s">
        <v>1745</v>
      </c>
      <c r="E799" s="2" t="s">
        <v>1166</v>
      </c>
      <c r="F799" s="8" t="s">
        <v>1746</v>
      </c>
      <c r="G799" s="9">
        <v>6</v>
      </c>
      <c r="H799" s="19">
        <v>1.5</v>
      </c>
      <c r="I799" s="38"/>
      <c r="J799" s="21">
        <v>41743</v>
      </c>
      <c r="K799" s="24">
        <f t="shared" si="66"/>
        <v>3.7209889999999995E-2</v>
      </c>
      <c r="L799" s="18">
        <v>1.6299999999999999E-2</v>
      </c>
      <c r="M799" s="24">
        <v>2.090989E-2</v>
      </c>
      <c r="N799" s="18">
        <v>5.0000000000000001E-3</v>
      </c>
      <c r="O799" s="24">
        <f t="shared" si="67"/>
        <v>1.5805340550000047E-2</v>
      </c>
      <c r="P799" s="32">
        <v>1.2E-2</v>
      </c>
    </row>
    <row r="800" spans="1:16">
      <c r="A800" s="3" t="s">
        <v>1106</v>
      </c>
      <c r="B800" s="5" t="s">
        <v>1114</v>
      </c>
      <c r="C800" s="7" t="s">
        <v>1158</v>
      </c>
      <c r="D800" s="5" t="s">
        <v>1640</v>
      </c>
      <c r="E800" s="2" t="s">
        <v>1164</v>
      </c>
      <c r="F800" s="8" t="s">
        <v>1641</v>
      </c>
      <c r="G800" s="9">
        <v>6</v>
      </c>
      <c r="H800" s="19">
        <v>2</v>
      </c>
      <c r="I800" s="38" t="s">
        <v>2446</v>
      </c>
      <c r="J800" s="21">
        <v>43524</v>
      </c>
      <c r="K800" s="24">
        <f t="shared" si="66"/>
        <v>0.30766772000000003</v>
      </c>
      <c r="L800" s="18">
        <v>0.02</v>
      </c>
      <c r="M800" s="24">
        <v>0.28766772000000002</v>
      </c>
      <c r="N800" s="18">
        <v>5.0000000000000001E-3</v>
      </c>
      <c r="O800" s="24">
        <f t="shared" si="67"/>
        <v>0.28122938139999998</v>
      </c>
      <c r="P800" s="32">
        <v>8.7500000000000008E-3</v>
      </c>
    </row>
    <row r="801" spans="1:16">
      <c r="A801" s="3" t="s">
        <v>391</v>
      </c>
      <c r="B801" s="5" t="s">
        <v>2147</v>
      </c>
      <c r="C801" s="7" t="s">
        <v>1157</v>
      </c>
      <c r="D801" s="5" t="s">
        <v>1737</v>
      </c>
      <c r="E801" s="2" t="s">
        <v>1164</v>
      </c>
      <c r="F801" s="8" t="s">
        <v>1738</v>
      </c>
      <c r="G801" s="9">
        <v>6</v>
      </c>
      <c r="H801" s="19">
        <v>2.3919999999999999</v>
      </c>
      <c r="I801" s="38" t="s">
        <v>2446</v>
      </c>
      <c r="J801" s="21">
        <v>30421</v>
      </c>
      <c r="K801" s="24">
        <f t="shared" si="66"/>
        <v>-1.9247460000000004E-2</v>
      </c>
      <c r="L801" s="18">
        <v>2.4799999999999999E-2</v>
      </c>
      <c r="M801" s="24">
        <v>-4.4047460000000004E-2</v>
      </c>
      <c r="N801" s="18">
        <v>5.0000000000000001E-3</v>
      </c>
      <c r="O801" s="24">
        <f t="shared" si="67"/>
        <v>-4.8827222700000061E-2</v>
      </c>
      <c r="P801" s="32">
        <v>1.0800000000000001E-2</v>
      </c>
    </row>
    <row r="802" spans="1:16">
      <c r="A802" s="37" t="s">
        <v>1867</v>
      </c>
      <c r="I802" s="38"/>
      <c r="J802" s="21"/>
      <c r="O802" s="24"/>
      <c r="P802" s="32"/>
    </row>
    <row r="803" spans="1:16">
      <c r="A803" s="3" t="s">
        <v>2388</v>
      </c>
      <c r="B803" s="5" t="s">
        <v>2389</v>
      </c>
      <c r="C803" s="7" t="s">
        <v>1158</v>
      </c>
      <c r="D803" s="5" t="s">
        <v>1640</v>
      </c>
      <c r="E803" s="2" t="s">
        <v>1164</v>
      </c>
      <c r="F803" s="8" t="s">
        <v>1641</v>
      </c>
      <c r="G803" s="9">
        <v>6</v>
      </c>
      <c r="H803" s="19">
        <v>1.75</v>
      </c>
      <c r="I803" s="38"/>
      <c r="J803" s="21" t="e">
        <v>#N/A</v>
      </c>
      <c r="K803" s="24">
        <f>+IFERROR(L803+M803,M803)</f>
        <v>0.19997164000000001</v>
      </c>
      <c r="L803" s="18">
        <v>1.7500000000000002E-2</v>
      </c>
      <c r="M803" s="24">
        <v>0.18247164000000002</v>
      </c>
      <c r="N803" s="18">
        <v>5.0000000000000001E-3</v>
      </c>
      <c r="O803" s="24">
        <f>IFERROR((1+M803)*(1-N803)-1,M803)</f>
        <v>0.17655928179999991</v>
      </c>
      <c r="P803" s="32" t="e">
        <v>#N/A</v>
      </c>
    </row>
    <row r="804" spans="1:16">
      <c r="A804" s="3" t="s">
        <v>30</v>
      </c>
      <c r="B804" s="5" t="s">
        <v>1455</v>
      </c>
      <c r="C804" s="7" t="s">
        <v>1157</v>
      </c>
      <c r="D804" s="5" t="s">
        <v>1652</v>
      </c>
      <c r="E804" s="2" t="s">
        <v>1164</v>
      </c>
      <c r="F804" s="8" t="s">
        <v>1653</v>
      </c>
      <c r="G804" s="9">
        <v>6</v>
      </c>
      <c r="H804" s="19">
        <v>2</v>
      </c>
      <c r="I804" s="38" t="s">
        <v>2446</v>
      </c>
      <c r="J804" s="21">
        <v>38869</v>
      </c>
      <c r="K804" s="24">
        <f>+IFERROR(L804+M804,M804)</f>
        <v>0.27260811000000001</v>
      </c>
      <c r="L804" s="18">
        <v>2.1299999999999999E-2</v>
      </c>
      <c r="M804" s="24">
        <v>0.25130811000000003</v>
      </c>
      <c r="N804" s="18">
        <v>5.0000000000000001E-3</v>
      </c>
      <c r="O804" s="24">
        <f>IFERROR((1+M804)*(1-N804)-1,M804)</f>
        <v>0.24505156945000017</v>
      </c>
      <c r="P804" s="32">
        <v>9.2500000000000013E-3</v>
      </c>
    </row>
    <row r="805" spans="1:16" ht="26.4">
      <c r="A805" s="3" t="s">
        <v>576</v>
      </c>
      <c r="B805" s="5" t="s">
        <v>2289</v>
      </c>
      <c r="C805" s="7" t="s">
        <v>1158</v>
      </c>
      <c r="D805" s="5" t="s">
        <v>1779</v>
      </c>
      <c r="E805" s="2" t="s">
        <v>1166</v>
      </c>
      <c r="F805" s="8" t="s">
        <v>1780</v>
      </c>
      <c r="G805" s="9">
        <v>6</v>
      </c>
      <c r="H805" s="19">
        <v>1.4</v>
      </c>
      <c r="I805" s="38"/>
      <c r="J805" s="21">
        <v>38687</v>
      </c>
      <c r="K805" s="24">
        <f>+IFERROR(L805+M805,M805)</f>
        <v>0.62753872999999993</v>
      </c>
      <c r="L805" s="18">
        <v>1.6399999999999998E-2</v>
      </c>
      <c r="M805" s="24">
        <v>0.61113872999999996</v>
      </c>
      <c r="N805" s="18">
        <v>5.0000000000000001E-3</v>
      </c>
      <c r="O805" s="24">
        <f>IFERROR((1+M805)*(1-N805)-1,M805)</f>
        <v>0.60308303634999993</v>
      </c>
      <c r="P805" s="32">
        <v>6.9999999999999993E-3</v>
      </c>
    </row>
    <row r="806" spans="1:16">
      <c r="A806" s="37" t="s">
        <v>1944</v>
      </c>
      <c r="I806" s="38"/>
      <c r="J806" s="21"/>
      <c r="O806" s="24"/>
      <c r="P806" s="32"/>
    </row>
    <row r="807" spans="1:16">
      <c r="A807" s="3" t="s">
        <v>536</v>
      </c>
      <c r="B807" s="5" t="s">
        <v>1124</v>
      </c>
      <c r="C807" s="7" t="s">
        <v>1158</v>
      </c>
      <c r="D807" s="5" t="s">
        <v>1615</v>
      </c>
      <c r="E807" s="2" t="s">
        <v>1164</v>
      </c>
      <c r="F807" s="8" t="s">
        <v>1616</v>
      </c>
      <c r="G807" s="9">
        <v>6</v>
      </c>
      <c r="H807" s="19">
        <v>1.75</v>
      </c>
      <c r="I807" s="38"/>
      <c r="J807" s="21">
        <v>42137</v>
      </c>
      <c r="K807" s="24">
        <f>+IFERROR(L807+M807,M807)</f>
        <v>0.11252144000000001</v>
      </c>
      <c r="L807" s="18">
        <v>2.23E-2</v>
      </c>
      <c r="M807" s="24">
        <v>9.0221440000000014E-2</v>
      </c>
      <c r="N807" s="18">
        <v>5.0000000000000001E-3</v>
      </c>
      <c r="O807" s="24">
        <f>IFERROR((1+M807)*(1-N807)-1,M807)</f>
        <v>8.4770332800000014E-2</v>
      </c>
      <c r="P807" s="32">
        <v>8.6999999999999994E-3</v>
      </c>
    </row>
    <row r="808" spans="1:16">
      <c r="A808" s="3" t="s">
        <v>683</v>
      </c>
      <c r="B808" s="5" t="s">
        <v>1397</v>
      </c>
      <c r="C808" s="7" t="s">
        <v>1157</v>
      </c>
      <c r="D808" s="5" t="s">
        <v>1644</v>
      </c>
      <c r="E808" s="2" t="s">
        <v>1164</v>
      </c>
      <c r="F808" s="8" t="s">
        <v>1645</v>
      </c>
      <c r="G808" s="9">
        <v>6</v>
      </c>
      <c r="H808" s="19">
        <v>1.8</v>
      </c>
      <c r="I808" s="38"/>
      <c r="J808" s="21">
        <v>37540</v>
      </c>
      <c r="K808" s="24">
        <f>+IFERROR(L808+M808,M808)</f>
        <v>0.1463854</v>
      </c>
      <c r="L808" s="18">
        <v>1.8000000000000002E-2</v>
      </c>
      <c r="M808" s="24">
        <v>0.12838540000000001</v>
      </c>
      <c r="N808" s="18">
        <v>5.0000000000000001E-3</v>
      </c>
      <c r="O808" s="24">
        <f>IFERROR((1+M808)*(1-N808)-1,M808)</f>
        <v>0.12274347299999988</v>
      </c>
      <c r="P808" s="32">
        <v>5.0000000000000001E-3</v>
      </c>
    </row>
    <row r="809" spans="1:16">
      <c r="A809" s="37" t="s">
        <v>393</v>
      </c>
      <c r="I809" s="38"/>
      <c r="J809" s="21"/>
      <c r="O809" s="24"/>
      <c r="P809" s="32"/>
    </row>
    <row r="810" spans="1:16">
      <c r="A810" s="3" t="s">
        <v>394</v>
      </c>
      <c r="B810" s="5" t="s">
        <v>1298</v>
      </c>
      <c r="C810" s="7" t="s">
        <v>1158</v>
      </c>
      <c r="D810" s="5" t="s">
        <v>1712</v>
      </c>
      <c r="E810" s="2" t="s">
        <v>1164</v>
      </c>
      <c r="F810" s="8" t="s">
        <v>1713</v>
      </c>
      <c r="G810" s="9">
        <v>6</v>
      </c>
      <c r="H810" s="19">
        <v>1.5</v>
      </c>
      <c r="I810" s="38"/>
      <c r="J810" s="21">
        <v>37169</v>
      </c>
      <c r="K810" s="24">
        <f>+IFERROR(L810+M810,M810)</f>
        <v>-0.12161431000000002</v>
      </c>
      <c r="L810" s="18">
        <v>1.6799999999999999E-2</v>
      </c>
      <c r="M810" s="24">
        <v>-0.13841431000000001</v>
      </c>
      <c r="N810" s="18">
        <v>5.0000000000000001E-3</v>
      </c>
      <c r="O810" s="24">
        <f>IFERROR((1+M810)*(1-N810)-1,M810)</f>
        <v>-0.14272223845000009</v>
      </c>
      <c r="P810" s="32">
        <v>4.5000000000000005E-3</v>
      </c>
    </row>
    <row r="811" spans="1:16">
      <c r="A811" s="3" t="s">
        <v>396</v>
      </c>
      <c r="B811" s="5" t="s">
        <v>834</v>
      </c>
      <c r="C811" s="7" t="s">
        <v>1158</v>
      </c>
      <c r="D811" s="5" t="s">
        <v>1662</v>
      </c>
      <c r="E811" s="2" t="s">
        <v>1164</v>
      </c>
      <c r="F811" s="8" t="s">
        <v>1663</v>
      </c>
      <c r="G811" s="9">
        <v>6</v>
      </c>
      <c r="H811" s="19">
        <v>1.65</v>
      </c>
      <c r="I811" s="38"/>
      <c r="J811" s="21">
        <v>32577</v>
      </c>
      <c r="K811" s="24">
        <f>+IFERROR(L811+M811,M811)</f>
        <v>-3.5902199999999995E-2</v>
      </c>
      <c r="L811" s="18">
        <v>1.8100000000000002E-2</v>
      </c>
      <c r="M811" s="24">
        <v>-5.40022E-2</v>
      </c>
      <c r="N811" s="18">
        <v>5.0000000000000001E-3</v>
      </c>
      <c r="O811" s="24">
        <f>IFERROR((1+M811)*(1-N811)-1,M811)</f>
        <v>-5.873218899999999E-2</v>
      </c>
      <c r="P811" s="32">
        <v>0</v>
      </c>
    </row>
    <row r="812" spans="1:16">
      <c r="A812" s="3" t="s">
        <v>31</v>
      </c>
      <c r="B812" s="5" t="s">
        <v>1439</v>
      </c>
      <c r="C812" s="7" t="s">
        <v>1157</v>
      </c>
      <c r="D812" s="5" t="s">
        <v>1652</v>
      </c>
      <c r="E812" s="2" t="s">
        <v>1164</v>
      </c>
      <c r="F812" s="8" t="s">
        <v>1653</v>
      </c>
      <c r="G812" s="9">
        <v>6</v>
      </c>
      <c r="H812" s="19">
        <v>2</v>
      </c>
      <c r="I812" s="38" t="s">
        <v>2446</v>
      </c>
      <c r="J812" s="21">
        <v>38540</v>
      </c>
      <c r="K812" s="24">
        <f>+IFERROR(L812+M812,M812)</f>
        <v>0.31550524000000002</v>
      </c>
      <c r="L812" s="18">
        <v>1.9900000000000001E-2</v>
      </c>
      <c r="M812" s="24">
        <v>0.29560523999999999</v>
      </c>
      <c r="N812" s="18">
        <v>5.0000000000000001E-3</v>
      </c>
      <c r="O812" s="24">
        <f>IFERROR((1+M812)*(1-N812)-1,M812)</f>
        <v>0.28912721380000006</v>
      </c>
      <c r="P812" s="32">
        <v>9.2500000000000013E-3</v>
      </c>
    </row>
    <row r="813" spans="1:16">
      <c r="A813" s="37" t="s">
        <v>398</v>
      </c>
      <c r="I813" s="38"/>
      <c r="J813" s="21"/>
      <c r="O813" s="24"/>
      <c r="P813" s="32"/>
    </row>
    <row r="814" spans="1:16">
      <c r="A814" s="3" t="s">
        <v>404</v>
      </c>
      <c r="B814" s="5" t="s">
        <v>1123</v>
      </c>
      <c r="C814" s="7" t="s">
        <v>1158</v>
      </c>
      <c r="D814" s="5" t="s">
        <v>1615</v>
      </c>
      <c r="E814" s="2" t="s">
        <v>1164</v>
      </c>
      <c r="F814" s="8" t="s">
        <v>1616</v>
      </c>
      <c r="G814" s="9">
        <v>7</v>
      </c>
      <c r="H814" s="19">
        <v>1.75</v>
      </c>
      <c r="I814" s="38"/>
      <c r="J814" s="21">
        <v>41418</v>
      </c>
      <c r="K814" s="24">
        <f t="shared" ref="K814:K819" si="68">+IFERROR(L814+M814,M814)</f>
        <v>-7.7904509999999996E-2</v>
      </c>
      <c r="L814" s="18">
        <v>2.2200000000000001E-2</v>
      </c>
      <c r="M814" s="24">
        <v>-0.10010450999999999</v>
      </c>
      <c r="N814" s="18">
        <v>5.0000000000000001E-3</v>
      </c>
      <c r="O814" s="24">
        <f t="shared" ref="O814:O819" si="69">IFERROR((1+M814)*(1-N814)-1,M814)</f>
        <v>-0.10460398744999999</v>
      </c>
      <c r="P814" s="32">
        <v>8.6999999999999994E-3</v>
      </c>
    </row>
    <row r="815" spans="1:16">
      <c r="A815" s="3" t="s">
        <v>399</v>
      </c>
      <c r="B815" s="5" t="s">
        <v>400</v>
      </c>
      <c r="C815" s="7" t="s">
        <v>1158</v>
      </c>
      <c r="D815" s="5" t="s">
        <v>1690</v>
      </c>
      <c r="E815" s="2" t="s">
        <v>1164</v>
      </c>
      <c r="F815" s="8" t="s">
        <v>1691</v>
      </c>
      <c r="G815" s="9">
        <v>6</v>
      </c>
      <c r="H815" s="19">
        <v>1.7</v>
      </c>
      <c r="I815" s="38"/>
      <c r="J815" s="21">
        <v>35009</v>
      </c>
      <c r="K815" s="24">
        <f t="shared" si="68"/>
        <v>-0.15389692999999999</v>
      </c>
      <c r="L815" s="18">
        <v>1.7399999999999999E-2</v>
      </c>
      <c r="M815" s="24">
        <v>-0.17129692999999999</v>
      </c>
      <c r="N815" s="18">
        <v>5.0000000000000001E-3</v>
      </c>
      <c r="O815" s="24">
        <f t="shared" si="69"/>
        <v>-0.17544044535000003</v>
      </c>
      <c r="P815" s="32">
        <v>7.4999999999999997E-3</v>
      </c>
    </row>
    <row r="816" spans="1:16">
      <c r="A816" s="3" t="s">
        <v>401</v>
      </c>
      <c r="B816" s="5" t="s">
        <v>696</v>
      </c>
      <c r="C816" s="7" t="s">
        <v>1158</v>
      </c>
      <c r="D816" s="5" t="s">
        <v>1688</v>
      </c>
      <c r="E816" s="2" t="s">
        <v>1164</v>
      </c>
      <c r="F816" s="8" t="s">
        <v>1689</v>
      </c>
      <c r="G816" s="9">
        <v>6</v>
      </c>
      <c r="H816" s="19">
        <v>1.75</v>
      </c>
      <c r="I816" s="38"/>
      <c r="J816" s="21">
        <v>39428</v>
      </c>
      <c r="K816" s="24">
        <f t="shared" si="68"/>
        <v>-0.16941192000000002</v>
      </c>
      <c r="L816" s="18">
        <v>2.2099999999999998E-2</v>
      </c>
      <c r="M816" s="24">
        <v>-0.19151192000000003</v>
      </c>
      <c r="N816" s="18">
        <v>5.0000000000000001E-3</v>
      </c>
      <c r="O816" s="24">
        <f t="shared" si="69"/>
        <v>-0.19555436040000007</v>
      </c>
      <c r="P816" s="32">
        <v>0.01</v>
      </c>
    </row>
    <row r="817" spans="1:16">
      <c r="A817" s="3" t="s">
        <v>402</v>
      </c>
      <c r="B817" s="5" t="s">
        <v>1412</v>
      </c>
      <c r="C817" s="7" t="s">
        <v>1158</v>
      </c>
      <c r="D817" s="5" t="s">
        <v>1665</v>
      </c>
      <c r="E817" s="2" t="s">
        <v>1164</v>
      </c>
      <c r="F817" s="8" t="s">
        <v>1666</v>
      </c>
      <c r="G817" s="9">
        <v>6</v>
      </c>
      <c r="H817" s="19">
        <v>1.5</v>
      </c>
      <c r="I817" s="38"/>
      <c r="J817" s="21">
        <v>34519</v>
      </c>
      <c r="K817" s="24">
        <f t="shared" si="68"/>
        <v>-0.12849065999999998</v>
      </c>
      <c r="L817" s="18">
        <v>1.8000000000000002E-2</v>
      </c>
      <c r="M817" s="24">
        <v>-0.14649065999999999</v>
      </c>
      <c r="N817" s="18">
        <v>5.0000000000000001E-3</v>
      </c>
      <c r="O817" s="24">
        <f t="shared" si="69"/>
        <v>-0.15075820669999995</v>
      </c>
      <c r="P817" s="32">
        <v>6.0000000000000001E-3</v>
      </c>
    </row>
    <row r="818" spans="1:16">
      <c r="A818" s="3" t="s">
        <v>403</v>
      </c>
      <c r="B818" s="5" t="s">
        <v>1392</v>
      </c>
      <c r="C818" s="7" t="s">
        <v>1157</v>
      </c>
      <c r="D818" s="5" t="s">
        <v>1650</v>
      </c>
      <c r="E818" s="2" t="s">
        <v>1164</v>
      </c>
      <c r="F818" s="8" t="s">
        <v>1651</v>
      </c>
      <c r="G818" s="9">
        <v>6</v>
      </c>
      <c r="H818" s="19">
        <v>2.2999999999999998</v>
      </c>
      <c r="I818" s="38"/>
      <c r="J818" s="21">
        <v>37841</v>
      </c>
      <c r="K818" s="24">
        <f t="shared" si="68"/>
        <v>-7.5864570000000006E-2</v>
      </c>
      <c r="L818" s="18">
        <v>2.1299999999999999E-2</v>
      </c>
      <c r="M818" s="24">
        <v>-9.7164570000000006E-2</v>
      </c>
      <c r="N818" s="18">
        <v>5.0000000000000001E-3</v>
      </c>
      <c r="O818" s="24">
        <f t="shared" si="69"/>
        <v>-0.10167874715000003</v>
      </c>
      <c r="P818" s="32">
        <v>6.0000000000000001E-3</v>
      </c>
    </row>
    <row r="819" spans="1:16">
      <c r="A819" s="3" t="s">
        <v>405</v>
      </c>
      <c r="B819" s="5" t="s">
        <v>1413</v>
      </c>
      <c r="C819" s="7" t="s">
        <v>1158</v>
      </c>
      <c r="D819" s="5" t="s">
        <v>1625</v>
      </c>
      <c r="E819" s="2" t="s">
        <v>1164</v>
      </c>
      <c r="F819" s="8" t="s">
        <v>1626</v>
      </c>
      <c r="G819" s="9">
        <v>6</v>
      </c>
      <c r="H819" s="19">
        <v>1.5</v>
      </c>
      <c r="I819" s="38"/>
      <c r="J819" s="21">
        <v>36553</v>
      </c>
      <c r="K819" s="24">
        <f t="shared" si="68"/>
        <v>-0.12673925</v>
      </c>
      <c r="L819" s="18">
        <v>1.8600000000000002E-2</v>
      </c>
      <c r="M819" s="24">
        <v>-0.14533925</v>
      </c>
      <c r="N819" s="18">
        <v>5.0000000000000001E-3</v>
      </c>
      <c r="O819" s="24">
        <f t="shared" si="69"/>
        <v>-0.14961255375000004</v>
      </c>
      <c r="P819" s="32">
        <v>7.4999999999999997E-3</v>
      </c>
    </row>
    <row r="820" spans="1:16">
      <c r="A820" s="37" t="s">
        <v>407</v>
      </c>
      <c r="I820" s="38"/>
      <c r="J820" s="21"/>
      <c r="O820" s="24"/>
      <c r="P820" s="32"/>
    </row>
    <row r="821" spans="1:16">
      <c r="A821" s="3" t="s">
        <v>406</v>
      </c>
      <c r="B821" s="5" t="s">
        <v>2284</v>
      </c>
      <c r="C821" s="7" t="s">
        <v>1158</v>
      </c>
      <c r="D821" s="5" t="s">
        <v>1716</v>
      </c>
      <c r="E821" s="2" t="s">
        <v>1166</v>
      </c>
      <c r="F821" s="8" t="s">
        <v>1717</v>
      </c>
      <c r="G821" s="9">
        <v>6</v>
      </c>
      <c r="H821" s="19">
        <v>1.75</v>
      </c>
      <c r="I821" s="38"/>
      <c r="J821" s="21">
        <v>37118</v>
      </c>
      <c r="K821" s="24">
        <f t="shared" ref="K821:K842" si="70">+IFERROR(L821+M821,M821)</f>
        <v>0.16843806</v>
      </c>
      <c r="L821" s="18">
        <v>2.0499999999999997E-2</v>
      </c>
      <c r="M821" s="24">
        <v>0.14793806000000001</v>
      </c>
      <c r="N821" s="18">
        <v>5.0000000000000001E-3</v>
      </c>
      <c r="O821" s="24">
        <f t="shared" ref="O821:O842" si="71">IFERROR((1+M821)*(1-N821)-1,M821)</f>
        <v>0.14219836969999999</v>
      </c>
      <c r="P821" s="32">
        <v>8.8000000000000005E-3</v>
      </c>
    </row>
    <row r="822" spans="1:16">
      <c r="A822" s="3" t="s">
        <v>408</v>
      </c>
      <c r="B822" s="5" t="s">
        <v>1434</v>
      </c>
      <c r="C822" s="7" t="s">
        <v>1157</v>
      </c>
      <c r="D822" s="5" t="s">
        <v>1165</v>
      </c>
      <c r="E822" s="2" t="s">
        <v>1164</v>
      </c>
      <c r="F822" s="8" t="s">
        <v>1159</v>
      </c>
      <c r="G822" s="9">
        <v>6</v>
      </c>
      <c r="H822" s="19">
        <v>2</v>
      </c>
      <c r="I822" s="38"/>
      <c r="J822" s="21">
        <v>34635</v>
      </c>
      <c r="K822" s="24">
        <f t="shared" si="70"/>
        <v>7.5594380000000003E-2</v>
      </c>
      <c r="L822" s="18">
        <v>1.9699999999999999E-2</v>
      </c>
      <c r="M822" s="24">
        <v>5.589438E-2</v>
      </c>
      <c r="N822" s="18">
        <v>5.0000000000000001E-3</v>
      </c>
      <c r="O822" s="24">
        <f t="shared" si="71"/>
        <v>5.0614908100000022E-2</v>
      </c>
      <c r="P822" s="32">
        <v>9.3999999999999986E-3</v>
      </c>
    </row>
    <row r="823" spans="1:16">
      <c r="A823" s="3" t="s">
        <v>409</v>
      </c>
      <c r="B823" s="5" t="s">
        <v>1480</v>
      </c>
      <c r="C823" s="7" t="s">
        <v>1158</v>
      </c>
      <c r="D823" s="5" t="s">
        <v>1712</v>
      </c>
      <c r="E823" s="2" t="s">
        <v>1164</v>
      </c>
      <c r="F823" s="8" t="s">
        <v>1713</v>
      </c>
      <c r="G823" s="9">
        <v>6</v>
      </c>
      <c r="H823" s="19">
        <v>1.7</v>
      </c>
      <c r="I823" s="38"/>
      <c r="J823" s="21">
        <v>39412</v>
      </c>
      <c r="K823" s="24">
        <f t="shared" si="70"/>
        <v>0.11935912</v>
      </c>
      <c r="L823" s="18">
        <v>2.6099999999999998E-2</v>
      </c>
      <c r="M823" s="24">
        <v>9.3259120000000001E-2</v>
      </c>
      <c r="N823" s="18">
        <v>5.0000000000000001E-3</v>
      </c>
      <c r="O823" s="24">
        <f t="shared" si="71"/>
        <v>8.7792824399999914E-2</v>
      </c>
      <c r="P823" s="32">
        <v>1.3500000000000002E-2</v>
      </c>
    </row>
    <row r="824" spans="1:16">
      <c r="A824" s="3" t="s">
        <v>410</v>
      </c>
      <c r="B824" s="5" t="s">
        <v>411</v>
      </c>
      <c r="C824" s="7" t="s">
        <v>1157</v>
      </c>
      <c r="D824" s="5" t="s">
        <v>1704</v>
      </c>
      <c r="E824" s="2" t="s">
        <v>1164</v>
      </c>
      <c r="F824" s="8" t="s">
        <v>1705</v>
      </c>
      <c r="G824" s="9">
        <v>6</v>
      </c>
      <c r="H824" s="19">
        <v>1.5</v>
      </c>
      <c r="I824" s="38" t="s">
        <v>2446</v>
      </c>
      <c r="J824" s="21">
        <v>35464</v>
      </c>
      <c r="K824" s="24">
        <f t="shared" si="70"/>
        <v>0.46933127000000002</v>
      </c>
      <c r="L824" s="18">
        <v>2.2700000000000001E-2</v>
      </c>
      <c r="M824" s="24">
        <v>0.44663127000000002</v>
      </c>
      <c r="N824" s="18">
        <v>5.0000000000000001E-3</v>
      </c>
      <c r="O824" s="24">
        <f t="shared" si="71"/>
        <v>0.43939811365000003</v>
      </c>
      <c r="P824" s="32">
        <v>7.4999999999999997E-3</v>
      </c>
    </row>
    <row r="825" spans="1:16">
      <c r="A825" s="3" t="s">
        <v>412</v>
      </c>
      <c r="B825" s="5" t="s">
        <v>1479</v>
      </c>
      <c r="C825" s="7" t="s">
        <v>1158</v>
      </c>
      <c r="D825" s="5" t="s">
        <v>1704</v>
      </c>
      <c r="E825" s="2" t="s">
        <v>1164</v>
      </c>
      <c r="F825" s="8" t="s">
        <v>1705</v>
      </c>
      <c r="G825" s="9">
        <v>5</v>
      </c>
      <c r="H825" s="19">
        <v>2</v>
      </c>
      <c r="I825" s="38"/>
      <c r="J825" s="21">
        <v>39430</v>
      </c>
      <c r="K825" s="24">
        <f t="shared" si="70"/>
        <v>2.1317719999999998E-2</v>
      </c>
      <c r="L825" s="18">
        <v>2.29E-2</v>
      </c>
      <c r="M825" s="24">
        <v>-1.5822800000000001E-3</v>
      </c>
      <c r="N825" s="18">
        <v>5.0000000000000001E-3</v>
      </c>
      <c r="O825" s="24">
        <f t="shared" si="71"/>
        <v>-6.5743686000000467E-3</v>
      </c>
      <c r="P825" s="32">
        <v>0.01</v>
      </c>
    </row>
    <row r="826" spans="1:16">
      <c r="A826" s="3" t="s">
        <v>43</v>
      </c>
      <c r="B826" s="5" t="s">
        <v>1569</v>
      </c>
      <c r="C826" s="7" t="s">
        <v>1157</v>
      </c>
      <c r="D826" s="5" t="s">
        <v>1640</v>
      </c>
      <c r="E826" s="2" t="s">
        <v>1164</v>
      </c>
      <c r="F826" s="8" t="s">
        <v>1641</v>
      </c>
      <c r="G826" s="9">
        <v>6</v>
      </c>
      <c r="H826" s="19">
        <v>1.3</v>
      </c>
      <c r="I826" s="38" t="s">
        <v>2446</v>
      </c>
      <c r="J826" s="21">
        <v>39895</v>
      </c>
      <c r="K826" s="24">
        <f t="shared" si="70"/>
        <v>0.10390146</v>
      </c>
      <c r="L826" s="18">
        <v>2.2099999999999998E-2</v>
      </c>
      <c r="M826" s="24">
        <v>8.1801460000000006E-2</v>
      </c>
      <c r="N826" s="18">
        <v>5.0000000000000001E-3</v>
      </c>
      <c r="O826" s="24">
        <f t="shared" si="71"/>
        <v>7.6392452700000169E-2</v>
      </c>
      <c r="P826" s="32">
        <v>6.5000000000000006E-3</v>
      </c>
    </row>
    <row r="827" spans="1:16">
      <c r="A827" s="3" t="s">
        <v>630</v>
      </c>
      <c r="B827" s="5" t="s">
        <v>1570</v>
      </c>
      <c r="C827" s="7" t="s">
        <v>1158</v>
      </c>
      <c r="D827" s="5" t="s">
        <v>1682</v>
      </c>
      <c r="E827" s="2" t="s">
        <v>1164</v>
      </c>
      <c r="F827" s="8" t="s">
        <v>1683</v>
      </c>
      <c r="G827" s="9">
        <v>6</v>
      </c>
      <c r="H827" s="19">
        <v>1.7</v>
      </c>
      <c r="I827" s="38"/>
      <c r="J827" s="21">
        <v>40330</v>
      </c>
      <c r="K827" s="24">
        <f t="shared" si="70"/>
        <v>0.20259065999999998</v>
      </c>
      <c r="L827" s="18">
        <v>2.53E-2</v>
      </c>
      <c r="M827" s="24">
        <v>0.17729065999999999</v>
      </c>
      <c r="N827" s="18">
        <v>5.0000000000000001E-3</v>
      </c>
      <c r="O827" s="24">
        <f t="shared" si="71"/>
        <v>0.17140420669999989</v>
      </c>
      <c r="P827" s="32">
        <v>8.5000000000000006E-3</v>
      </c>
    </row>
    <row r="828" spans="1:16">
      <c r="A828" s="3" t="s">
        <v>414</v>
      </c>
      <c r="B828" s="5" t="s">
        <v>1372</v>
      </c>
      <c r="C828" s="7" t="s">
        <v>1158</v>
      </c>
      <c r="D828" s="5" t="s">
        <v>1675</v>
      </c>
      <c r="E828" s="2" t="s">
        <v>1166</v>
      </c>
      <c r="F828" s="8" t="s">
        <v>1676</v>
      </c>
      <c r="G828" s="9">
        <v>6</v>
      </c>
      <c r="H828" s="19">
        <v>1.5</v>
      </c>
      <c r="I828" s="38"/>
      <c r="J828" s="21">
        <v>38985</v>
      </c>
      <c r="K828" s="24">
        <f t="shared" si="70"/>
        <v>0.17961544000000002</v>
      </c>
      <c r="L828" s="18">
        <v>1.9299999999999998E-2</v>
      </c>
      <c r="M828" s="24">
        <v>0.16031544</v>
      </c>
      <c r="N828" s="18">
        <v>5.0000000000000001E-3</v>
      </c>
      <c r="O828" s="24">
        <f t="shared" si="71"/>
        <v>0.15451386280000001</v>
      </c>
      <c r="P828" s="32">
        <v>7.4999999999999997E-3</v>
      </c>
    </row>
    <row r="829" spans="1:16">
      <c r="A829" s="3" t="s">
        <v>415</v>
      </c>
      <c r="B829" s="5" t="s">
        <v>416</v>
      </c>
      <c r="C829" s="7" t="s">
        <v>1157</v>
      </c>
      <c r="D829" s="5" t="s">
        <v>1818</v>
      </c>
      <c r="E829" s="2" t="s">
        <v>1164</v>
      </c>
      <c r="F829" s="8" t="s">
        <v>1819</v>
      </c>
      <c r="G829" s="9">
        <v>6</v>
      </c>
      <c r="H829" s="19">
        <v>2.1</v>
      </c>
      <c r="I829" s="38" t="s">
        <v>2446</v>
      </c>
      <c r="J829" s="21">
        <v>41088</v>
      </c>
      <c r="K829" s="24">
        <f t="shared" si="70"/>
        <v>0.24314086999999998</v>
      </c>
      <c r="L829" s="18">
        <v>2.1000000000000001E-2</v>
      </c>
      <c r="M829" s="24">
        <v>0.22214086999999999</v>
      </c>
      <c r="N829" s="18">
        <v>5.0000000000000001E-3</v>
      </c>
      <c r="O829" s="24">
        <f t="shared" si="71"/>
        <v>0.21603016565000011</v>
      </c>
      <c r="P829" s="32">
        <v>1.0500000000000001E-2</v>
      </c>
    </row>
    <row r="830" spans="1:16">
      <c r="A830" s="3" t="s">
        <v>417</v>
      </c>
      <c r="B830" s="5" t="s">
        <v>418</v>
      </c>
      <c r="C830" s="7" t="s">
        <v>1157</v>
      </c>
      <c r="D830" s="5" t="s">
        <v>1806</v>
      </c>
      <c r="E830" s="2" t="s">
        <v>1164</v>
      </c>
      <c r="F830" s="8" t="s">
        <v>1807</v>
      </c>
      <c r="G830" s="9">
        <v>5</v>
      </c>
      <c r="H830" s="19">
        <v>2.3919999999999999</v>
      </c>
      <c r="I830" s="38"/>
      <c r="J830" s="21">
        <v>38646</v>
      </c>
      <c r="K830" s="24">
        <f t="shared" si="70"/>
        <v>-0.12223407999999999</v>
      </c>
      <c r="L830" s="18">
        <v>2.5000000000000001E-2</v>
      </c>
      <c r="M830" s="24">
        <v>-0.14723407999999999</v>
      </c>
      <c r="N830" s="18">
        <v>5.0000000000000001E-3</v>
      </c>
      <c r="O830" s="24">
        <f t="shared" si="71"/>
        <v>-0.15149790960000009</v>
      </c>
      <c r="P830" s="32">
        <v>1.2E-2</v>
      </c>
    </row>
    <row r="831" spans="1:16">
      <c r="A831" s="3" t="s">
        <v>419</v>
      </c>
      <c r="B831" s="5" t="s">
        <v>1201</v>
      </c>
      <c r="C831" s="7" t="s">
        <v>1158</v>
      </c>
      <c r="D831" s="5" t="s">
        <v>1669</v>
      </c>
      <c r="E831" s="2" t="s">
        <v>1164</v>
      </c>
      <c r="F831" s="8" t="s">
        <v>1670</v>
      </c>
      <c r="G831" s="9">
        <v>5</v>
      </c>
      <c r="H831" s="19">
        <v>1.75</v>
      </c>
      <c r="I831" s="38"/>
      <c r="J831" s="21">
        <v>41183</v>
      </c>
      <c r="K831" s="24">
        <f t="shared" si="70"/>
        <v>-8.3457699999999996E-2</v>
      </c>
      <c r="L831" s="18">
        <v>2.2499999999999999E-2</v>
      </c>
      <c r="M831" s="24">
        <v>-0.1059577</v>
      </c>
      <c r="N831" s="18">
        <v>5.0000000000000001E-3</v>
      </c>
      <c r="O831" s="24">
        <f t="shared" si="71"/>
        <v>-0.11042791150000009</v>
      </c>
      <c r="P831" s="32">
        <v>7.8000000000000005E-3</v>
      </c>
    </row>
    <row r="832" spans="1:16">
      <c r="A832" s="3" t="s">
        <v>726</v>
      </c>
      <c r="B832" s="5" t="s">
        <v>734</v>
      </c>
      <c r="C832" s="7" t="s">
        <v>1158</v>
      </c>
      <c r="D832" s="5" t="s">
        <v>1665</v>
      </c>
      <c r="E832" s="2" t="s">
        <v>1164</v>
      </c>
      <c r="F832" s="8" t="s">
        <v>1666</v>
      </c>
      <c r="G832" s="9">
        <v>5</v>
      </c>
      <c r="H832" s="19">
        <v>1.5</v>
      </c>
      <c r="I832" s="38"/>
      <c r="J832" s="21">
        <v>40340</v>
      </c>
      <c r="K832" s="24">
        <f t="shared" si="70"/>
        <v>0.10194280999999999</v>
      </c>
      <c r="L832" s="18">
        <v>2.81E-2</v>
      </c>
      <c r="M832" s="24">
        <v>7.3842809999999995E-2</v>
      </c>
      <c r="N832" s="18">
        <v>5.0000000000000001E-3</v>
      </c>
      <c r="O832" s="24">
        <f t="shared" si="71"/>
        <v>6.8473595950000021E-2</v>
      </c>
      <c r="P832" s="32">
        <v>1.2500000000000001E-2</v>
      </c>
    </row>
    <row r="833" spans="1:16">
      <c r="A833" s="3" t="s">
        <v>420</v>
      </c>
      <c r="B833" s="5" t="s">
        <v>1297</v>
      </c>
      <c r="C833" s="7" t="s">
        <v>1158</v>
      </c>
      <c r="D833" s="5" t="s">
        <v>1665</v>
      </c>
      <c r="E833" s="2" t="s">
        <v>1166</v>
      </c>
      <c r="F833" s="8" t="s">
        <v>1666</v>
      </c>
      <c r="G833" s="9">
        <v>6</v>
      </c>
      <c r="H833" s="19">
        <v>1.5</v>
      </c>
      <c r="I833" s="38"/>
      <c r="J833" s="21">
        <v>34437</v>
      </c>
      <c r="K833" s="24">
        <f t="shared" si="70"/>
        <v>0.23420905000000003</v>
      </c>
      <c r="L833" s="18">
        <v>1.7299999999999999E-2</v>
      </c>
      <c r="M833" s="24">
        <v>0.21690905000000002</v>
      </c>
      <c r="N833" s="18">
        <v>5.0000000000000001E-3</v>
      </c>
      <c r="O833" s="24">
        <f t="shared" si="71"/>
        <v>0.21082450474999992</v>
      </c>
      <c r="P833" s="32">
        <v>6.0000000000000001E-3</v>
      </c>
    </row>
    <row r="834" spans="1:16">
      <c r="A834" s="3" t="s">
        <v>423</v>
      </c>
      <c r="B834" s="5" t="s">
        <v>836</v>
      </c>
      <c r="C834" s="7" t="s">
        <v>1157</v>
      </c>
      <c r="D834" s="5" t="s">
        <v>1662</v>
      </c>
      <c r="E834" s="2" t="s">
        <v>1164</v>
      </c>
      <c r="F834" s="8" t="s">
        <v>1663</v>
      </c>
      <c r="G834" s="9">
        <v>6</v>
      </c>
      <c r="H834" s="19">
        <v>2</v>
      </c>
      <c r="I834" s="38"/>
      <c r="J834" s="21">
        <v>39059</v>
      </c>
      <c r="K834" s="24">
        <f t="shared" si="70"/>
        <v>-7.2894440000000005E-2</v>
      </c>
      <c r="L834" s="18">
        <v>2.2799999999999997E-2</v>
      </c>
      <c r="M834" s="24">
        <v>-9.5694440000000006E-2</v>
      </c>
      <c r="N834" s="18">
        <v>5.0000000000000001E-3</v>
      </c>
      <c r="O834" s="24">
        <f t="shared" si="71"/>
        <v>-0.10021596780000008</v>
      </c>
      <c r="P834" s="32">
        <v>6.6500000000000005E-3</v>
      </c>
    </row>
    <row r="835" spans="1:16">
      <c r="A835" s="3" t="s">
        <v>648</v>
      </c>
      <c r="B835" s="5" t="s">
        <v>1356</v>
      </c>
      <c r="C835" s="7" t="s">
        <v>1157</v>
      </c>
      <c r="D835" s="5" t="s">
        <v>1165</v>
      </c>
      <c r="E835" s="2" t="s">
        <v>1164</v>
      </c>
      <c r="F835" s="8" t="s">
        <v>1159</v>
      </c>
      <c r="G835" s="9">
        <v>6</v>
      </c>
      <c r="H835" s="19">
        <v>2</v>
      </c>
      <c r="I835" s="38"/>
      <c r="J835" s="21">
        <v>35545</v>
      </c>
      <c r="K835" s="24">
        <f t="shared" si="70"/>
        <v>7.4434769999999997E-2</v>
      </c>
      <c r="L835" s="18">
        <v>2.1000000000000001E-2</v>
      </c>
      <c r="M835" s="24">
        <v>5.3434769999999999E-2</v>
      </c>
      <c r="N835" s="18">
        <v>5.0000000000000001E-3</v>
      </c>
      <c r="O835" s="24">
        <f t="shared" si="71"/>
        <v>4.8167596149999881E-2</v>
      </c>
      <c r="P835" s="32">
        <v>9.5499999999999995E-3</v>
      </c>
    </row>
    <row r="836" spans="1:16">
      <c r="A836" s="3" t="s">
        <v>421</v>
      </c>
      <c r="B836" s="5" t="s">
        <v>422</v>
      </c>
      <c r="C836" s="7" t="s">
        <v>1158</v>
      </c>
      <c r="D836" s="5" t="s">
        <v>1788</v>
      </c>
      <c r="E836" s="2" t="s">
        <v>1164</v>
      </c>
      <c r="F836" s="8" t="s">
        <v>1789</v>
      </c>
      <c r="G836" s="9">
        <v>6</v>
      </c>
      <c r="H836" s="19">
        <v>1.75</v>
      </c>
      <c r="I836" s="38" t="s">
        <v>2448</v>
      </c>
      <c r="J836" s="21">
        <v>32251</v>
      </c>
      <c r="K836" s="24">
        <f t="shared" si="70"/>
        <v>7.9712569999999996E-2</v>
      </c>
      <c r="L836" s="18">
        <v>2.07E-2</v>
      </c>
      <c r="M836" s="24">
        <v>5.901257E-2</v>
      </c>
      <c r="N836" s="18">
        <v>5.0000000000000001E-3</v>
      </c>
      <c r="O836" s="24">
        <f t="shared" si="71"/>
        <v>5.371750715000001E-2</v>
      </c>
      <c r="P836" s="32">
        <v>7.4999999999999997E-3</v>
      </c>
    </row>
    <row r="837" spans="1:16">
      <c r="A837" s="3" t="s">
        <v>464</v>
      </c>
      <c r="B837" s="5" t="s">
        <v>1490</v>
      </c>
      <c r="C837" s="7" t="s">
        <v>1158</v>
      </c>
      <c r="D837" s="5" t="s">
        <v>1648</v>
      </c>
      <c r="E837" s="2" t="s">
        <v>1164</v>
      </c>
      <c r="F837" s="8" t="s">
        <v>1649</v>
      </c>
      <c r="G837" s="9">
        <v>6</v>
      </c>
      <c r="H837" s="19">
        <v>1.5</v>
      </c>
      <c r="I837" s="38"/>
      <c r="J837" s="21">
        <v>39755</v>
      </c>
      <c r="K837" s="24">
        <f t="shared" si="70"/>
        <v>0.15815202</v>
      </c>
      <c r="L837" s="18">
        <v>1.9E-2</v>
      </c>
      <c r="M837" s="24">
        <v>0.13915202000000002</v>
      </c>
      <c r="N837" s="18">
        <v>5.0000000000000001E-3</v>
      </c>
      <c r="O837" s="24">
        <f t="shared" si="71"/>
        <v>0.13345625989999998</v>
      </c>
      <c r="P837" s="32">
        <v>4.5000000000000005E-3</v>
      </c>
    </row>
    <row r="838" spans="1:16">
      <c r="A838" s="3" t="s">
        <v>2218</v>
      </c>
      <c r="B838" s="5" t="s">
        <v>2219</v>
      </c>
      <c r="C838" s="7" t="s">
        <v>1158</v>
      </c>
      <c r="D838" s="5" t="s">
        <v>1634</v>
      </c>
      <c r="E838" s="2" t="s">
        <v>1164</v>
      </c>
      <c r="F838" s="8" t="s">
        <v>1635</v>
      </c>
      <c r="G838" s="9">
        <v>5</v>
      </c>
      <c r="H838" s="19">
        <v>2.4</v>
      </c>
      <c r="I838" s="38" t="s">
        <v>2446</v>
      </c>
      <c r="J838" s="21">
        <v>40998</v>
      </c>
      <c r="K838" s="24">
        <f t="shared" si="70"/>
        <v>-5.4745069999999993E-2</v>
      </c>
      <c r="L838" s="18">
        <v>2.1000000000000001E-2</v>
      </c>
      <c r="M838" s="24">
        <v>-7.5745069999999998E-2</v>
      </c>
      <c r="N838" s="18">
        <v>5.0000000000000001E-3</v>
      </c>
      <c r="O838" s="24">
        <f t="shared" si="71"/>
        <v>-8.0366344649999921E-2</v>
      </c>
      <c r="P838" s="32">
        <v>8.0000000000000002E-3</v>
      </c>
    </row>
    <row r="839" spans="1:16">
      <c r="A839" s="3" t="s">
        <v>424</v>
      </c>
      <c r="B839" s="5" t="s">
        <v>1453</v>
      </c>
      <c r="C839" s="7" t="s">
        <v>1157</v>
      </c>
      <c r="D839" s="5" t="s">
        <v>1628</v>
      </c>
      <c r="E839" s="2" t="s">
        <v>1164</v>
      </c>
      <c r="F839" s="8" t="s">
        <v>1629</v>
      </c>
      <c r="G839" s="9">
        <v>6</v>
      </c>
      <c r="H839" s="19">
        <v>2</v>
      </c>
      <c r="I839" s="38"/>
      <c r="J839" s="21">
        <v>38881</v>
      </c>
      <c r="K839" s="24">
        <f t="shared" si="70"/>
        <v>9.0347270000000007E-2</v>
      </c>
      <c r="L839" s="18">
        <v>3.0699999999999998E-2</v>
      </c>
      <c r="M839" s="24">
        <v>5.9647270000000002E-2</v>
      </c>
      <c r="N839" s="18">
        <v>5.0000000000000001E-3</v>
      </c>
      <c r="O839" s="24">
        <f t="shared" si="71"/>
        <v>5.4349033649999878E-2</v>
      </c>
      <c r="P839" s="32">
        <v>1.1000000000000001E-2</v>
      </c>
    </row>
    <row r="840" spans="1:16">
      <c r="A840" s="3" t="s">
        <v>52</v>
      </c>
      <c r="B840" s="5" t="s">
        <v>1515</v>
      </c>
      <c r="C840" s="7" t="s">
        <v>1158</v>
      </c>
      <c r="D840" s="5" t="s">
        <v>1625</v>
      </c>
      <c r="E840" s="2" t="s">
        <v>1166</v>
      </c>
      <c r="F840" s="8" t="s">
        <v>1626</v>
      </c>
      <c r="G840" s="9">
        <v>5</v>
      </c>
      <c r="H840" s="19">
        <v>1.5</v>
      </c>
      <c r="I840" s="38"/>
      <c r="J840" s="21">
        <v>40527</v>
      </c>
      <c r="K840" s="24">
        <f t="shared" si="70"/>
        <v>-5.7258130000000004E-2</v>
      </c>
      <c r="L840" s="18">
        <v>1.9799999999999998E-2</v>
      </c>
      <c r="M840" s="24">
        <v>-7.7058130000000002E-2</v>
      </c>
      <c r="N840" s="18">
        <v>5.0000000000000001E-3</v>
      </c>
      <c r="O840" s="24">
        <f t="shared" si="71"/>
        <v>-8.1672839349999915E-2</v>
      </c>
      <c r="P840" s="32">
        <v>5.0000000000000001E-3</v>
      </c>
    </row>
    <row r="841" spans="1:16">
      <c r="A841" s="3" t="s">
        <v>425</v>
      </c>
      <c r="B841" s="5" t="s">
        <v>1361</v>
      </c>
      <c r="C841" s="7" t="s">
        <v>1158</v>
      </c>
      <c r="D841" s="5" t="s">
        <v>1617</v>
      </c>
      <c r="E841" s="2" t="s">
        <v>1166</v>
      </c>
      <c r="F841" s="8" t="s">
        <v>1618</v>
      </c>
      <c r="G841" s="9">
        <v>6</v>
      </c>
      <c r="H841" s="19">
        <v>1.1499999999999999</v>
      </c>
      <c r="I841" s="38"/>
      <c r="J841" s="21">
        <v>36619</v>
      </c>
      <c r="K841" s="24">
        <f t="shared" si="70"/>
        <v>8.868216000000001E-2</v>
      </c>
      <c r="L841" s="18">
        <v>2.5000000000000001E-2</v>
      </c>
      <c r="M841" s="24">
        <v>6.3682160000000002E-2</v>
      </c>
      <c r="N841" s="18">
        <v>5.0000000000000001E-3</v>
      </c>
      <c r="O841" s="24">
        <f t="shared" si="71"/>
        <v>5.8363749199999981E-2</v>
      </c>
      <c r="P841" s="32">
        <v>1.2500000000000001E-2</v>
      </c>
    </row>
    <row r="842" spans="1:16">
      <c r="A842" s="3" t="s">
        <v>426</v>
      </c>
      <c r="B842" s="5" t="s">
        <v>1488</v>
      </c>
      <c r="C842" s="7" t="s">
        <v>1158</v>
      </c>
      <c r="D842" s="5" t="s">
        <v>1617</v>
      </c>
      <c r="E842" s="2" t="s">
        <v>1164</v>
      </c>
      <c r="F842" s="8" t="s">
        <v>1618</v>
      </c>
      <c r="G842" s="9">
        <v>5</v>
      </c>
      <c r="H842" s="19">
        <v>1.6</v>
      </c>
      <c r="I842" s="38"/>
      <c r="J842" s="21">
        <v>39735</v>
      </c>
      <c r="K842" s="24">
        <f t="shared" si="70"/>
        <v>-6.6457379999999983E-2</v>
      </c>
      <c r="L842" s="18">
        <v>3.1800000000000002E-2</v>
      </c>
      <c r="M842" s="24">
        <v>-9.8257379999999991E-2</v>
      </c>
      <c r="N842" s="18">
        <v>5.0000000000000001E-3</v>
      </c>
      <c r="O842" s="24">
        <f t="shared" si="71"/>
        <v>-0.10276609309999996</v>
      </c>
      <c r="P842" s="32">
        <v>1.2500000000000001E-2</v>
      </c>
    </row>
    <row r="843" spans="1:16">
      <c r="A843" s="37" t="s">
        <v>1945</v>
      </c>
      <c r="I843" s="38"/>
      <c r="J843" s="21"/>
      <c r="O843" s="24"/>
      <c r="P843" s="32"/>
    </row>
    <row r="844" spans="1:16">
      <c r="A844" s="3" t="s">
        <v>427</v>
      </c>
      <c r="B844" s="5" t="s">
        <v>1426</v>
      </c>
      <c r="C844" s="7" t="s">
        <v>1158</v>
      </c>
      <c r="D844" s="5" t="s">
        <v>1669</v>
      </c>
      <c r="E844" s="2" t="s">
        <v>1166</v>
      </c>
      <c r="F844" s="8" t="s">
        <v>1670</v>
      </c>
      <c r="G844" s="9">
        <v>6</v>
      </c>
      <c r="H844" s="19">
        <v>3.5</v>
      </c>
      <c r="I844" s="38"/>
      <c r="J844" s="21">
        <v>38443</v>
      </c>
      <c r="K844" s="24">
        <f>+IFERROR(L844+M844,M844)</f>
        <v>-4.692550999999999E-2</v>
      </c>
      <c r="L844" s="18">
        <v>1.3500000000000002E-2</v>
      </c>
      <c r="M844" s="24">
        <v>-6.0425509999999995E-2</v>
      </c>
      <c r="N844" s="18">
        <v>5.0000000000000001E-3</v>
      </c>
      <c r="O844" s="24">
        <f>IFERROR((1+M844)*(1-N844)-1,M844)</f>
        <v>-6.5123382449999934E-2</v>
      </c>
      <c r="P844" s="32">
        <v>5.0000000000000001E-3</v>
      </c>
    </row>
    <row r="845" spans="1:16">
      <c r="A845" s="3" t="s">
        <v>428</v>
      </c>
      <c r="B845" s="5" t="s">
        <v>1454</v>
      </c>
      <c r="C845" s="7" t="s">
        <v>1158</v>
      </c>
      <c r="D845" s="5" t="s">
        <v>1669</v>
      </c>
      <c r="E845" s="2" t="s">
        <v>1166</v>
      </c>
      <c r="F845" s="8" t="s">
        <v>1670</v>
      </c>
      <c r="G845" s="9">
        <v>6</v>
      </c>
      <c r="H845" s="19">
        <v>1.5</v>
      </c>
      <c r="I845" s="38"/>
      <c r="J845" s="21">
        <v>38902</v>
      </c>
      <c r="K845" s="24">
        <f>+IFERROR(L845+M845,M845)</f>
        <v>-4.6186699999999997E-2</v>
      </c>
      <c r="L845" s="18">
        <v>1.8500000000000003E-2</v>
      </c>
      <c r="M845" s="24">
        <v>-6.46867E-2</v>
      </c>
      <c r="N845" s="18">
        <v>5.0000000000000001E-3</v>
      </c>
      <c r="O845" s="24">
        <f>IFERROR((1+M845)*(1-N845)-1,M845)</f>
        <v>-6.936326650000002E-2</v>
      </c>
      <c r="P845" s="32">
        <v>6.8000000000000005E-3</v>
      </c>
    </row>
    <row r="846" spans="1:16">
      <c r="A846" s="3" t="s">
        <v>429</v>
      </c>
      <c r="B846" s="5" t="s">
        <v>1430</v>
      </c>
      <c r="C846" s="7" t="s">
        <v>1158</v>
      </c>
      <c r="D846" s="5" t="s">
        <v>1625</v>
      </c>
      <c r="E846" s="2" t="s">
        <v>1164</v>
      </c>
      <c r="F846" s="8" t="s">
        <v>1626</v>
      </c>
      <c r="G846" s="9">
        <v>6</v>
      </c>
      <c r="H846" s="19">
        <v>1.5</v>
      </c>
      <c r="I846" s="38"/>
      <c r="J846" s="21">
        <v>38656</v>
      </c>
      <c r="K846" s="24">
        <f>+IFERROR(L846+M846,M846)</f>
        <v>9.4888819999999999E-2</v>
      </c>
      <c r="L846" s="18">
        <v>1.8500000000000003E-2</v>
      </c>
      <c r="M846" s="24">
        <v>7.6388819999999996E-2</v>
      </c>
      <c r="N846" s="18">
        <v>5.0000000000000001E-3</v>
      </c>
      <c r="O846" s="24">
        <f>IFERROR((1+M846)*(1-N846)-1,M846)</f>
        <v>7.1006875899999988E-2</v>
      </c>
      <c r="P846" s="32">
        <v>7.4999999999999997E-3</v>
      </c>
    </row>
    <row r="847" spans="1:16">
      <c r="A847" s="37" t="s">
        <v>1868</v>
      </c>
      <c r="I847" s="38"/>
      <c r="J847" s="21"/>
      <c r="O847" s="24"/>
      <c r="P847" s="32"/>
    </row>
    <row r="848" spans="1:16">
      <c r="A848" s="3" t="s">
        <v>430</v>
      </c>
      <c r="B848" s="5" t="s">
        <v>1425</v>
      </c>
      <c r="C848" s="7" t="s">
        <v>1158</v>
      </c>
      <c r="D848" s="5" t="s">
        <v>1669</v>
      </c>
      <c r="E848" s="2" t="s">
        <v>1166</v>
      </c>
      <c r="F848" s="8" t="s">
        <v>1670</v>
      </c>
      <c r="G848" s="9">
        <v>7</v>
      </c>
      <c r="H848" s="19">
        <v>3.5</v>
      </c>
      <c r="I848" s="38"/>
      <c r="J848" s="21">
        <v>38778</v>
      </c>
      <c r="K848" s="24">
        <f>+IFERROR(L848+M848,M848)</f>
        <v>-0.29757653000000001</v>
      </c>
      <c r="L848" s="18">
        <v>2.64E-2</v>
      </c>
      <c r="M848" s="24">
        <v>-0.32397652999999998</v>
      </c>
      <c r="N848" s="18">
        <v>5.0000000000000001E-3</v>
      </c>
      <c r="O848" s="24">
        <f>IFERROR((1+M848)*(1-N848)-1,M848)</f>
        <v>-0.32735664734999992</v>
      </c>
      <c r="P848" s="32">
        <v>1.24E-2</v>
      </c>
    </row>
    <row r="849" spans="1:16">
      <c r="A849" s="37" t="s">
        <v>1946</v>
      </c>
      <c r="I849" s="38"/>
      <c r="J849" s="21"/>
      <c r="O849" s="24"/>
      <c r="P849" s="32"/>
    </row>
    <row r="850" spans="1:16">
      <c r="A850" s="3" t="s">
        <v>2277</v>
      </c>
      <c r="B850" s="5" t="s">
        <v>2301</v>
      </c>
      <c r="C850" s="7" t="s">
        <v>1158</v>
      </c>
      <c r="D850" s="5" t="s">
        <v>1704</v>
      </c>
      <c r="E850" s="2" t="s">
        <v>1164</v>
      </c>
      <c r="F850" s="8" t="s">
        <v>1705</v>
      </c>
      <c r="G850" s="9">
        <v>6</v>
      </c>
      <c r="H850" s="19">
        <v>1.5</v>
      </c>
      <c r="I850" s="38" t="s">
        <v>2446</v>
      </c>
      <c r="J850" s="21">
        <v>44286</v>
      </c>
      <c r="K850" s="24">
        <f>+IFERROR(L850+M850,M850)</f>
        <v>0.87499184000000008</v>
      </c>
      <c r="L850" s="18">
        <v>1.8000000000000002E-2</v>
      </c>
      <c r="M850" s="24">
        <v>0.85699184000000006</v>
      </c>
      <c r="N850" s="18">
        <v>5.0000000000000001E-3</v>
      </c>
      <c r="O850" s="24">
        <f>IFERROR((1+M850)*(1-N850)-1,M850)</f>
        <v>0.84770688080000012</v>
      </c>
      <c r="P850" s="32">
        <v>7.4999999999999997E-3</v>
      </c>
    </row>
    <row r="851" spans="1:16">
      <c r="A851" s="3" t="s">
        <v>433</v>
      </c>
      <c r="B851" s="5" t="s">
        <v>1374</v>
      </c>
      <c r="C851" s="7" t="s">
        <v>1158</v>
      </c>
      <c r="D851" s="5" t="s">
        <v>1675</v>
      </c>
      <c r="E851" s="2" t="s">
        <v>1166</v>
      </c>
      <c r="F851" s="8" t="s">
        <v>1676</v>
      </c>
      <c r="G851" s="9">
        <v>6</v>
      </c>
      <c r="H851" s="19">
        <v>1.5</v>
      </c>
      <c r="I851" s="38"/>
      <c r="J851" s="21">
        <v>33147</v>
      </c>
      <c r="K851" s="24">
        <f>+IFERROR(L851+M851,M851)</f>
        <v>0.21513494</v>
      </c>
      <c r="L851" s="18">
        <v>1.9299999999999998E-2</v>
      </c>
      <c r="M851" s="24">
        <v>0.19583494000000001</v>
      </c>
      <c r="N851" s="18">
        <v>5.0000000000000001E-3</v>
      </c>
      <c r="O851" s="24">
        <f>IFERROR((1+M851)*(1-N851)-1,M851)</f>
        <v>0.18985576530000015</v>
      </c>
      <c r="P851" s="32">
        <v>7.4999999999999997E-3</v>
      </c>
    </row>
    <row r="852" spans="1:16">
      <c r="A852" s="3" t="s">
        <v>434</v>
      </c>
      <c r="B852" s="5" t="s">
        <v>2217</v>
      </c>
      <c r="C852" s="7" t="s">
        <v>1157</v>
      </c>
      <c r="D852" s="5" t="s">
        <v>1642</v>
      </c>
      <c r="E852" s="2" t="s">
        <v>1164</v>
      </c>
      <c r="F852" s="8" t="s">
        <v>1643</v>
      </c>
      <c r="G852" s="9">
        <v>6</v>
      </c>
      <c r="H852" s="19">
        <v>1.8</v>
      </c>
      <c r="I852" s="38"/>
      <c r="J852" s="21">
        <v>36728</v>
      </c>
      <c r="K852" s="24">
        <f>+IFERROR(L852+M852,M852)</f>
        <v>0.26944295000000001</v>
      </c>
      <c r="L852" s="18">
        <v>1.8100000000000002E-2</v>
      </c>
      <c r="M852" s="24">
        <v>0.25134295000000001</v>
      </c>
      <c r="N852" s="18">
        <v>5.0000000000000001E-3</v>
      </c>
      <c r="O852" s="24">
        <f>IFERROR((1+M852)*(1-N852)-1,M852)</f>
        <v>0.24508623524999984</v>
      </c>
      <c r="P852" s="32">
        <v>8.5000000000000006E-3</v>
      </c>
    </row>
    <row r="853" spans="1:16">
      <c r="A853" s="37" t="s">
        <v>1869</v>
      </c>
      <c r="I853" s="38"/>
      <c r="J853" s="21"/>
      <c r="O853" s="24"/>
      <c r="P853" s="32"/>
    </row>
    <row r="854" spans="1:16">
      <c r="A854" s="3" t="s">
        <v>1587</v>
      </c>
      <c r="B854" s="5" t="s">
        <v>1604</v>
      </c>
      <c r="C854" s="7" t="s">
        <v>1158</v>
      </c>
      <c r="D854" s="5" t="s">
        <v>1615</v>
      </c>
      <c r="E854" s="2" t="s">
        <v>1164</v>
      </c>
      <c r="F854" s="8" t="s">
        <v>1616</v>
      </c>
      <c r="G854" s="9">
        <v>6</v>
      </c>
      <c r="H854" s="19">
        <v>1.75</v>
      </c>
      <c r="I854" s="38"/>
      <c r="J854" s="21">
        <v>41411</v>
      </c>
      <c r="K854" s="24">
        <f t="shared" ref="K854:K862" si="72">+IFERROR(L854+M854,M854)</f>
        <v>0.40783964</v>
      </c>
      <c r="L854" s="18">
        <v>2.23E-2</v>
      </c>
      <c r="M854" s="24">
        <v>0.38553964000000002</v>
      </c>
      <c r="N854" s="18">
        <v>5.0000000000000001E-3</v>
      </c>
      <c r="O854" s="24">
        <f t="shared" ref="O854:O862" si="73">IFERROR((1+M854)*(1-N854)-1,M854)</f>
        <v>0.37861194180000002</v>
      </c>
      <c r="P854" s="32">
        <v>8.6999999999999994E-3</v>
      </c>
    </row>
    <row r="855" spans="1:16">
      <c r="A855" s="3" t="s">
        <v>2272</v>
      </c>
      <c r="B855" s="5" t="s">
        <v>2286</v>
      </c>
      <c r="C855" s="7" t="s">
        <v>1158</v>
      </c>
      <c r="D855" s="5" t="s">
        <v>1692</v>
      </c>
      <c r="E855" s="2" t="s">
        <v>1164</v>
      </c>
      <c r="F855" s="8" t="s">
        <v>1693</v>
      </c>
      <c r="G855" s="9">
        <v>6</v>
      </c>
      <c r="H855" s="19">
        <v>2</v>
      </c>
      <c r="I855" s="38" t="s">
        <v>2446</v>
      </c>
      <c r="J855" s="21">
        <v>44193</v>
      </c>
      <c r="K855" s="24" t="str">
        <f t="shared" si="72"/>
        <v>Création 2020</v>
      </c>
      <c r="L855" s="18">
        <v>0.02</v>
      </c>
      <c r="M855" s="24" t="s">
        <v>2474</v>
      </c>
      <c r="N855" s="18">
        <v>5.0000000000000001E-3</v>
      </c>
      <c r="O855" s="24" t="str">
        <f t="shared" si="73"/>
        <v>Création 2020</v>
      </c>
      <c r="P855" s="32">
        <v>8.9999999999999993E-3</v>
      </c>
    </row>
    <row r="856" spans="1:16">
      <c r="A856" s="3" t="s">
        <v>568</v>
      </c>
      <c r="B856" s="5" t="s">
        <v>1236</v>
      </c>
      <c r="C856" s="7" t="s">
        <v>1158</v>
      </c>
      <c r="D856" s="5" t="s">
        <v>1682</v>
      </c>
      <c r="E856" s="2" t="s">
        <v>1164</v>
      </c>
      <c r="F856" s="8" t="s">
        <v>1683</v>
      </c>
      <c r="G856" s="9">
        <v>6</v>
      </c>
      <c r="H856" s="19">
        <v>1.7</v>
      </c>
      <c r="I856" s="38" t="s">
        <v>2446</v>
      </c>
      <c r="J856" s="21">
        <v>42180</v>
      </c>
      <c r="K856" s="24">
        <f t="shared" si="72"/>
        <v>0.28164507999999999</v>
      </c>
      <c r="L856" s="18">
        <v>2.5899999999999999E-2</v>
      </c>
      <c r="M856" s="24">
        <v>0.25574508000000001</v>
      </c>
      <c r="N856" s="18">
        <v>5.0000000000000001E-3</v>
      </c>
      <c r="O856" s="24">
        <f t="shared" si="73"/>
        <v>0.2494663546</v>
      </c>
      <c r="P856" s="32">
        <v>8.5000000000000006E-3</v>
      </c>
    </row>
    <row r="857" spans="1:16">
      <c r="A857" s="3" t="s">
        <v>431</v>
      </c>
      <c r="B857" s="5" t="s">
        <v>432</v>
      </c>
      <c r="C857" s="7" t="s">
        <v>1158</v>
      </c>
      <c r="D857" s="5" t="s">
        <v>1675</v>
      </c>
      <c r="E857" s="2" t="s">
        <v>1164</v>
      </c>
      <c r="F857" s="8" t="s">
        <v>1676</v>
      </c>
      <c r="G857" s="9">
        <v>6</v>
      </c>
      <c r="H857" s="19">
        <v>1.5</v>
      </c>
      <c r="I857" s="38"/>
      <c r="J857" s="21">
        <v>40597</v>
      </c>
      <c r="K857" s="24">
        <f t="shared" si="72"/>
        <v>0.25477378000000001</v>
      </c>
      <c r="L857" s="18">
        <v>1.9099999999999999E-2</v>
      </c>
      <c r="M857" s="24">
        <v>0.23567378000000003</v>
      </c>
      <c r="N857" s="18">
        <v>5.0000000000000001E-3</v>
      </c>
      <c r="O857" s="24">
        <f t="shared" si="73"/>
        <v>0.22949541110000005</v>
      </c>
      <c r="P857" s="32">
        <v>7.4999999999999997E-3</v>
      </c>
    </row>
    <row r="858" spans="1:16">
      <c r="A858" s="3" t="s">
        <v>435</v>
      </c>
      <c r="B858" s="5" t="s">
        <v>1418</v>
      </c>
      <c r="C858" s="7" t="s">
        <v>1158</v>
      </c>
      <c r="D858" s="5" t="s">
        <v>1675</v>
      </c>
      <c r="E858" s="2" t="s">
        <v>1166</v>
      </c>
      <c r="F858" s="8" t="s">
        <v>1676</v>
      </c>
      <c r="G858" s="9">
        <v>6</v>
      </c>
      <c r="H858" s="19">
        <v>1.5</v>
      </c>
      <c r="I858" s="38"/>
      <c r="J858" s="21">
        <v>37851</v>
      </c>
      <c r="K858" s="24">
        <f t="shared" si="72"/>
        <v>-8.0453639999999993E-2</v>
      </c>
      <c r="L858" s="18">
        <v>1.9099999999999999E-2</v>
      </c>
      <c r="M858" s="24">
        <v>-9.9553639999999999E-2</v>
      </c>
      <c r="N858" s="18">
        <v>5.0000000000000001E-3</v>
      </c>
      <c r="O858" s="24">
        <f t="shared" si="73"/>
        <v>-0.10405587179999998</v>
      </c>
      <c r="P858" s="32">
        <v>7.4999999999999997E-3</v>
      </c>
    </row>
    <row r="859" spans="1:16">
      <c r="A859" s="3" t="s">
        <v>1581</v>
      </c>
      <c r="B859" s="5" t="s">
        <v>1599</v>
      </c>
      <c r="C859" s="7" t="s">
        <v>1158</v>
      </c>
      <c r="D859" s="5" t="s">
        <v>1818</v>
      </c>
      <c r="E859" s="2" t="s">
        <v>1164</v>
      </c>
      <c r="F859" s="8" t="s">
        <v>1819</v>
      </c>
      <c r="G859" s="9">
        <v>6</v>
      </c>
      <c r="H859" s="19">
        <v>2.1</v>
      </c>
      <c r="I859" s="38" t="s">
        <v>2446</v>
      </c>
      <c r="J859" s="21">
        <v>43746</v>
      </c>
      <c r="K859" s="24">
        <f t="shared" si="72"/>
        <v>0.4022056</v>
      </c>
      <c r="L859" s="18">
        <v>2.1499999999999998E-2</v>
      </c>
      <c r="M859" s="24">
        <v>0.38070559999999998</v>
      </c>
      <c r="N859" s="18">
        <v>5.0000000000000001E-3</v>
      </c>
      <c r="O859" s="24">
        <f t="shared" si="73"/>
        <v>0.37380207199999993</v>
      </c>
      <c r="P859" s="32">
        <v>1.0500000000000001E-2</v>
      </c>
    </row>
    <row r="860" spans="1:16">
      <c r="A860" s="3" t="s">
        <v>436</v>
      </c>
      <c r="B860" s="5" t="s">
        <v>1308</v>
      </c>
      <c r="C860" s="7" t="s">
        <v>1158</v>
      </c>
      <c r="D860" s="5" t="s">
        <v>1669</v>
      </c>
      <c r="E860" s="2" t="s">
        <v>1166</v>
      </c>
      <c r="F860" s="8" t="s">
        <v>1670</v>
      </c>
      <c r="G860" s="9">
        <v>6</v>
      </c>
      <c r="H860" s="19">
        <v>1.5</v>
      </c>
      <c r="I860" s="38"/>
      <c r="J860" s="21">
        <v>37722</v>
      </c>
      <c r="K860" s="24">
        <f t="shared" si="72"/>
        <v>0.29569687</v>
      </c>
      <c r="L860" s="18">
        <v>1.9E-2</v>
      </c>
      <c r="M860" s="24">
        <v>0.27669686999999998</v>
      </c>
      <c r="N860" s="18">
        <v>5.0000000000000001E-3</v>
      </c>
      <c r="O860" s="24">
        <f t="shared" si="73"/>
        <v>0.27031338564999996</v>
      </c>
      <c r="P860" s="32">
        <v>6.8000000000000005E-3</v>
      </c>
    </row>
    <row r="861" spans="1:16">
      <c r="A861" s="3" t="s">
        <v>2072</v>
      </c>
      <c r="B861" s="5" t="s">
        <v>2073</v>
      </c>
      <c r="C861" s="7" t="s">
        <v>1158</v>
      </c>
      <c r="D861" s="5" t="s">
        <v>1665</v>
      </c>
      <c r="E861" s="2" t="s">
        <v>1164</v>
      </c>
      <c r="F861" s="8" t="s">
        <v>1666</v>
      </c>
      <c r="G861" s="9">
        <v>6</v>
      </c>
      <c r="H861" s="19">
        <v>1.5</v>
      </c>
      <c r="I861" s="38"/>
      <c r="J861" s="21">
        <v>43039</v>
      </c>
      <c r="K861" s="24">
        <f t="shared" si="72"/>
        <v>0.56530912999999994</v>
      </c>
      <c r="L861" s="18">
        <v>2.5499999999999998E-2</v>
      </c>
      <c r="M861" s="24">
        <v>0.53980912999999997</v>
      </c>
      <c r="N861" s="18">
        <v>5.0000000000000001E-3</v>
      </c>
      <c r="O861" s="24">
        <f t="shared" si="73"/>
        <v>0.53211008435000018</v>
      </c>
      <c r="P861" s="32">
        <v>1.125E-2</v>
      </c>
    </row>
    <row r="862" spans="1:16">
      <c r="A862" s="3" t="s">
        <v>2109</v>
      </c>
      <c r="B862" s="5" t="s">
        <v>2110</v>
      </c>
      <c r="C862" s="7" t="s">
        <v>1158</v>
      </c>
      <c r="D862" s="5" t="s">
        <v>1634</v>
      </c>
      <c r="E862" s="2" t="s">
        <v>1164</v>
      </c>
      <c r="F862" s="8" t="s">
        <v>1635</v>
      </c>
      <c r="G862" s="9">
        <v>6</v>
      </c>
      <c r="H862" s="19">
        <v>2</v>
      </c>
      <c r="I862" s="38"/>
      <c r="J862" s="21">
        <v>38882</v>
      </c>
      <c r="K862" s="24">
        <f t="shared" si="72"/>
        <v>0.29727238</v>
      </c>
      <c r="L862" s="18">
        <v>2.3599999999999999E-2</v>
      </c>
      <c r="M862" s="24">
        <v>0.27367237999999999</v>
      </c>
      <c r="N862" s="18">
        <v>5.0000000000000001E-3</v>
      </c>
      <c r="O862" s="24">
        <f t="shared" si="73"/>
        <v>0.26730401810000015</v>
      </c>
      <c r="P862" s="32">
        <v>0.01</v>
      </c>
    </row>
    <row r="863" spans="1:16">
      <c r="A863" s="37" t="s">
        <v>439</v>
      </c>
      <c r="I863" s="38"/>
      <c r="J863" s="21"/>
      <c r="O863" s="24"/>
      <c r="P863" s="32"/>
    </row>
    <row r="864" spans="1:16">
      <c r="A864" s="3" t="s">
        <v>1084</v>
      </c>
      <c r="B864" s="5" t="s">
        <v>1436</v>
      </c>
      <c r="C864" s="7" t="s">
        <v>1158</v>
      </c>
      <c r="D864" s="5" t="s">
        <v>1165</v>
      </c>
      <c r="E864" s="2" t="s">
        <v>1166</v>
      </c>
      <c r="F864" s="8" t="s">
        <v>1159</v>
      </c>
      <c r="G864" s="9">
        <v>6</v>
      </c>
      <c r="H864" s="19">
        <v>2.1</v>
      </c>
      <c r="I864" s="38"/>
      <c r="J864" s="21">
        <v>38737</v>
      </c>
      <c r="K864" s="24">
        <f>+IFERROR(L864+M864,M864)</f>
        <v>7.0758149999999992E-2</v>
      </c>
      <c r="L864" s="18">
        <v>2.35E-2</v>
      </c>
      <c r="M864" s="24">
        <v>4.7258149999999999E-2</v>
      </c>
      <c r="N864" s="18">
        <v>5.0000000000000001E-3</v>
      </c>
      <c r="O864" s="24">
        <f>IFERROR((1+M864)*(1-N864)-1,M864)</f>
        <v>4.2021859249999904E-2</v>
      </c>
      <c r="P864" s="32">
        <v>1.1599999999999999E-2</v>
      </c>
    </row>
    <row r="865" spans="1:16">
      <c r="A865" s="3" t="s">
        <v>437</v>
      </c>
      <c r="B865" s="5" t="s">
        <v>438</v>
      </c>
      <c r="C865" s="7" t="s">
        <v>1157</v>
      </c>
      <c r="D865" s="5" t="s">
        <v>1682</v>
      </c>
      <c r="E865" s="2" t="s">
        <v>1164</v>
      </c>
      <c r="F865" s="8" t="s">
        <v>1683</v>
      </c>
      <c r="G865" s="9">
        <v>6</v>
      </c>
      <c r="H865" s="19">
        <v>2</v>
      </c>
      <c r="I865" s="38" t="s">
        <v>2446</v>
      </c>
      <c r="J865" s="21">
        <v>38392</v>
      </c>
      <c r="K865" s="24">
        <f>+IFERROR(L865+M865,M865)</f>
        <v>9.2463799999999985E-2</v>
      </c>
      <c r="L865" s="18">
        <v>2.4399999999999998E-2</v>
      </c>
      <c r="M865" s="24">
        <v>6.8063799999999994E-2</v>
      </c>
      <c r="N865" s="18">
        <v>5.0000000000000001E-3</v>
      </c>
      <c r="O865" s="24">
        <f>IFERROR((1+M865)*(1-N865)-1,M865)</f>
        <v>6.2723480999999914E-2</v>
      </c>
      <c r="P865" s="32">
        <v>0.01</v>
      </c>
    </row>
    <row r="866" spans="1:16">
      <c r="A866" s="3" t="s">
        <v>440</v>
      </c>
      <c r="B866" s="5" t="s">
        <v>1417</v>
      </c>
      <c r="C866" s="7" t="s">
        <v>1158</v>
      </c>
      <c r="D866" s="5" t="s">
        <v>1675</v>
      </c>
      <c r="E866" s="2" t="s">
        <v>1164</v>
      </c>
      <c r="F866" s="8" t="s">
        <v>1676</v>
      </c>
      <c r="G866" s="9">
        <v>6</v>
      </c>
      <c r="H866" s="19">
        <v>1.5</v>
      </c>
      <c r="I866" s="38"/>
      <c r="J866" s="21">
        <v>38222</v>
      </c>
      <c r="K866" s="24">
        <f>+IFERROR(L866+M866,M866)</f>
        <v>7.1857759999999993E-2</v>
      </c>
      <c r="L866" s="18">
        <v>1.9400000000000001E-2</v>
      </c>
      <c r="M866" s="24">
        <v>5.2457759999999999E-2</v>
      </c>
      <c r="N866" s="18">
        <v>5.0000000000000001E-3</v>
      </c>
      <c r="O866" s="24">
        <f>IFERROR((1+M866)*(1-N866)-1,M866)</f>
        <v>4.7195471200000005E-2</v>
      </c>
      <c r="P866" s="32">
        <v>7.4999999999999997E-3</v>
      </c>
    </row>
    <row r="867" spans="1:16">
      <c r="A867" s="3" t="s">
        <v>441</v>
      </c>
      <c r="B867" s="5" t="s">
        <v>1309</v>
      </c>
      <c r="C867" s="7" t="s">
        <v>1158</v>
      </c>
      <c r="D867" s="5" t="s">
        <v>1669</v>
      </c>
      <c r="E867" s="2" t="s">
        <v>1166</v>
      </c>
      <c r="F867" s="8" t="s">
        <v>1670</v>
      </c>
      <c r="G867" s="9">
        <v>6</v>
      </c>
      <c r="H867" s="19">
        <v>1.5</v>
      </c>
      <c r="I867" s="38"/>
      <c r="J867" s="21">
        <v>37769</v>
      </c>
      <c r="K867" s="24">
        <f>+IFERROR(L867+M867,M867)</f>
        <v>5.1701799999999999E-3</v>
      </c>
      <c r="L867" s="18">
        <v>1.9E-2</v>
      </c>
      <c r="M867" s="24">
        <v>-1.382982E-2</v>
      </c>
      <c r="N867" s="18">
        <v>5.0000000000000001E-3</v>
      </c>
      <c r="O867" s="24">
        <f>IFERROR((1+M867)*(1-N867)-1,M867)</f>
        <v>-1.8760670899999998E-2</v>
      </c>
      <c r="P867" s="32">
        <v>6.8000000000000005E-3</v>
      </c>
    </row>
    <row r="868" spans="1:16">
      <c r="A868" s="3" t="s">
        <v>442</v>
      </c>
      <c r="B868" s="5" t="s">
        <v>1358</v>
      </c>
      <c r="C868" s="7" t="s">
        <v>1158</v>
      </c>
      <c r="D868" s="5" t="s">
        <v>1665</v>
      </c>
      <c r="E868" s="2" t="s">
        <v>1166</v>
      </c>
      <c r="F868" s="8" t="s">
        <v>1666</v>
      </c>
      <c r="G868" s="9">
        <v>6</v>
      </c>
      <c r="H868" s="19">
        <v>1.5</v>
      </c>
      <c r="I868" s="38"/>
      <c r="J868" s="21">
        <v>34942</v>
      </c>
      <c r="K868" s="24">
        <f>+IFERROR(L868+M868,M868)</f>
        <v>-5.8108979999999991E-2</v>
      </c>
      <c r="L868" s="18">
        <v>1.8000000000000002E-2</v>
      </c>
      <c r="M868" s="24">
        <v>-7.6108979999999993E-2</v>
      </c>
      <c r="N868" s="18">
        <v>5.0000000000000001E-3</v>
      </c>
      <c r="O868" s="24">
        <f>IFERROR((1+M868)*(1-N868)-1,M868)</f>
        <v>-8.0728435100000051E-2</v>
      </c>
      <c r="P868" s="32">
        <v>6.0000000000000001E-3</v>
      </c>
    </row>
    <row r="869" spans="1:16">
      <c r="A869" s="37" t="s">
        <v>1870</v>
      </c>
      <c r="I869" s="38"/>
      <c r="J869" s="21"/>
      <c r="O869" s="24"/>
      <c r="P869" s="32"/>
    </row>
    <row r="870" spans="1:16">
      <c r="A870" s="3" t="s">
        <v>443</v>
      </c>
      <c r="B870" s="5" t="s">
        <v>1394</v>
      </c>
      <c r="C870" s="7" t="s">
        <v>1157</v>
      </c>
      <c r="D870" s="5" t="s">
        <v>1690</v>
      </c>
      <c r="E870" s="2" t="s">
        <v>1164</v>
      </c>
      <c r="F870" s="8" t="s">
        <v>1691</v>
      </c>
      <c r="G870" s="9">
        <v>6</v>
      </c>
      <c r="H870" s="19">
        <v>2</v>
      </c>
      <c r="I870" s="38"/>
      <c r="J870" s="21">
        <v>37368</v>
      </c>
      <c r="K870" s="24">
        <f>+IFERROR(L870+M870,M870)</f>
        <v>-4.642346E-2</v>
      </c>
      <c r="L870" s="18">
        <v>2.0400000000000001E-2</v>
      </c>
      <c r="M870" s="24">
        <v>-6.6823460000000001E-2</v>
      </c>
      <c r="N870" s="18">
        <v>5.0000000000000001E-3</v>
      </c>
      <c r="O870" s="24">
        <f>IFERROR((1+M870)*(1-N870)-1,M870)</f>
        <v>-7.1489342699999958E-2</v>
      </c>
      <c r="P870" s="32">
        <v>8.7500000000000008E-3</v>
      </c>
    </row>
    <row r="871" spans="1:16">
      <c r="A871" s="3" t="s">
        <v>444</v>
      </c>
      <c r="B871" s="5" t="s">
        <v>697</v>
      </c>
      <c r="C871" s="7" t="s">
        <v>1158</v>
      </c>
      <c r="D871" s="5" t="s">
        <v>1688</v>
      </c>
      <c r="E871" s="2" t="s">
        <v>1164</v>
      </c>
      <c r="F871" s="8" t="s">
        <v>1689</v>
      </c>
      <c r="G871" s="9">
        <v>6</v>
      </c>
      <c r="H871" s="19">
        <v>1.75</v>
      </c>
      <c r="I871" s="38"/>
      <c r="J871" s="21">
        <v>39113</v>
      </c>
      <c r="K871" s="24">
        <f>+IFERROR(L871+M871,M871)</f>
        <v>-7.5842010000000001E-2</v>
      </c>
      <c r="L871" s="18">
        <v>2.1700000000000001E-2</v>
      </c>
      <c r="M871" s="24">
        <v>-9.7542009999999998E-2</v>
      </c>
      <c r="N871" s="18">
        <v>5.0000000000000001E-3</v>
      </c>
      <c r="O871" s="24">
        <f>IFERROR((1+M871)*(1-N871)-1,M871)</f>
        <v>-0.10205429994999993</v>
      </c>
      <c r="P871" s="32">
        <v>0.01</v>
      </c>
    </row>
    <row r="872" spans="1:16">
      <c r="A872" s="37" t="s">
        <v>1947</v>
      </c>
      <c r="I872" s="38"/>
      <c r="J872" s="21"/>
      <c r="O872" s="24"/>
      <c r="P872" s="32"/>
    </row>
    <row r="873" spans="1:16">
      <c r="A873" s="3" t="s">
        <v>446</v>
      </c>
      <c r="B873" s="5" t="s">
        <v>1379</v>
      </c>
      <c r="C873" s="7" t="s">
        <v>1158</v>
      </c>
      <c r="D873" s="5" t="s">
        <v>1675</v>
      </c>
      <c r="E873" s="2" t="s">
        <v>1164</v>
      </c>
      <c r="F873" s="8" t="s">
        <v>1676</v>
      </c>
      <c r="G873" s="9">
        <v>6</v>
      </c>
      <c r="H873" s="19">
        <v>1.5</v>
      </c>
      <c r="I873" s="38"/>
      <c r="J873" s="21">
        <v>39601</v>
      </c>
      <c r="K873" s="24">
        <f>+IFERROR(L873+M873,M873)</f>
        <v>0.18099465999999997</v>
      </c>
      <c r="L873" s="18">
        <v>1.9299999999999998E-2</v>
      </c>
      <c r="M873" s="24">
        <v>0.16169465999999999</v>
      </c>
      <c r="N873" s="18">
        <v>5.0000000000000001E-3</v>
      </c>
      <c r="O873" s="24">
        <f>IFERROR((1+M873)*(1-N873)-1,M873)</f>
        <v>0.1558861867000001</v>
      </c>
      <c r="P873" s="32">
        <v>7.4999999999999997E-3</v>
      </c>
    </row>
    <row r="874" spans="1:16">
      <c r="A874" s="37" t="s">
        <v>1871</v>
      </c>
      <c r="I874" s="38"/>
      <c r="J874" s="21"/>
      <c r="O874" s="24"/>
      <c r="P874" s="32"/>
    </row>
    <row r="875" spans="1:16">
      <c r="A875" s="3" t="s">
        <v>555</v>
      </c>
      <c r="B875" s="5" t="s">
        <v>562</v>
      </c>
      <c r="C875" s="7" t="s">
        <v>1157</v>
      </c>
      <c r="D875" s="5" t="s">
        <v>1706</v>
      </c>
      <c r="E875" s="2" t="s">
        <v>1164</v>
      </c>
      <c r="F875" s="8" t="s">
        <v>1707</v>
      </c>
      <c r="G875" s="9">
        <v>6</v>
      </c>
      <c r="H875" s="19">
        <v>2</v>
      </c>
      <c r="I875" s="38"/>
      <c r="J875" s="21">
        <v>35185</v>
      </c>
      <c r="K875" s="24">
        <f t="shared" ref="K875:K885" si="74">+IFERROR(L875+M875,M875)</f>
        <v>0.13837556000000001</v>
      </c>
      <c r="L875" s="18">
        <v>2.8900000000000002E-2</v>
      </c>
      <c r="M875" s="24">
        <v>0.10947556</v>
      </c>
      <c r="N875" s="18">
        <v>5.0000000000000001E-3</v>
      </c>
      <c r="O875" s="24">
        <f t="shared" ref="O875:O885" si="75">IFERROR((1+M875)*(1-N875)-1,M875)</f>
        <v>0.1039281822</v>
      </c>
      <c r="P875" s="32">
        <v>0</v>
      </c>
    </row>
    <row r="876" spans="1:16">
      <c r="A876" s="3" t="s">
        <v>450</v>
      </c>
      <c r="B876" s="5" t="s">
        <v>1327</v>
      </c>
      <c r="C876" s="7" t="s">
        <v>1157</v>
      </c>
      <c r="D876" s="5" t="s">
        <v>1788</v>
      </c>
      <c r="E876" s="2" t="s">
        <v>1164</v>
      </c>
      <c r="F876" s="8" t="s">
        <v>1789</v>
      </c>
      <c r="G876" s="9">
        <v>6</v>
      </c>
      <c r="H876" s="19">
        <v>2.5</v>
      </c>
      <c r="I876" s="38"/>
      <c r="J876" s="21">
        <v>32682</v>
      </c>
      <c r="K876" s="24">
        <f t="shared" si="74"/>
        <v>0.16128726000000002</v>
      </c>
      <c r="L876" s="18">
        <v>2.8900000000000002E-2</v>
      </c>
      <c r="M876" s="24">
        <v>0.13238726000000001</v>
      </c>
      <c r="N876" s="18">
        <v>5.0000000000000001E-3</v>
      </c>
      <c r="O876" s="24">
        <f t="shared" si="75"/>
        <v>0.12672532369999989</v>
      </c>
      <c r="P876" s="32">
        <v>7.4999999999999997E-3</v>
      </c>
    </row>
    <row r="877" spans="1:16">
      <c r="A877" s="3" t="s">
        <v>445</v>
      </c>
      <c r="B877" s="5" t="s">
        <v>1411</v>
      </c>
      <c r="C877" s="7" t="s">
        <v>1158</v>
      </c>
      <c r="D877" s="5" t="s">
        <v>1690</v>
      </c>
      <c r="E877" s="2" t="s">
        <v>1164</v>
      </c>
      <c r="F877" s="8" t="s">
        <v>1691</v>
      </c>
      <c r="G877" s="9">
        <v>6</v>
      </c>
      <c r="H877" s="19">
        <v>1.5</v>
      </c>
      <c r="I877" s="38"/>
      <c r="J877" s="21">
        <v>37410</v>
      </c>
      <c r="K877" s="24">
        <f t="shared" si="74"/>
        <v>0.12628371999999999</v>
      </c>
      <c r="L877" s="18">
        <v>1.6E-2</v>
      </c>
      <c r="M877" s="24">
        <v>0.11028371999999999</v>
      </c>
      <c r="N877" s="18">
        <v>5.0000000000000001E-3</v>
      </c>
      <c r="O877" s="24">
        <f t="shared" si="75"/>
        <v>0.10473230139999989</v>
      </c>
      <c r="P877" s="32">
        <v>7.4999999999999997E-3</v>
      </c>
    </row>
    <row r="878" spans="1:16">
      <c r="A878" s="3" t="s">
        <v>451</v>
      </c>
      <c r="B878" s="5" t="s">
        <v>1371</v>
      </c>
      <c r="C878" s="7" t="s">
        <v>1158</v>
      </c>
      <c r="D878" s="5" t="s">
        <v>1675</v>
      </c>
      <c r="E878" s="2" t="s">
        <v>1166</v>
      </c>
      <c r="F878" s="8" t="s">
        <v>1676</v>
      </c>
      <c r="G878" s="9">
        <v>6</v>
      </c>
      <c r="H878" s="19">
        <v>1.5</v>
      </c>
      <c r="I878" s="38"/>
      <c r="J878" s="21">
        <v>34610</v>
      </c>
      <c r="K878" s="24">
        <f t="shared" si="74"/>
        <v>0.12854701000000002</v>
      </c>
      <c r="L878" s="18">
        <v>1.9299999999999998E-2</v>
      </c>
      <c r="M878" s="24">
        <v>0.10924701000000001</v>
      </c>
      <c r="N878" s="18">
        <v>5.0000000000000001E-3</v>
      </c>
      <c r="O878" s="24">
        <f t="shared" si="75"/>
        <v>0.10370077495000007</v>
      </c>
      <c r="P878" s="32">
        <v>7.4999999999999997E-3</v>
      </c>
    </row>
    <row r="879" spans="1:16">
      <c r="A879" s="3" t="s">
        <v>452</v>
      </c>
      <c r="B879" s="5" t="s">
        <v>2023</v>
      </c>
      <c r="C879" s="7" t="s">
        <v>1158</v>
      </c>
      <c r="D879" s="5" t="s">
        <v>1675</v>
      </c>
      <c r="E879" s="2" t="s">
        <v>1164</v>
      </c>
      <c r="F879" s="8" t="s">
        <v>1676</v>
      </c>
      <c r="G879" s="9">
        <v>6</v>
      </c>
      <c r="H879" s="19">
        <v>1.5</v>
      </c>
      <c r="I879" s="38"/>
      <c r="J879" s="21">
        <v>38985</v>
      </c>
      <c r="K879" s="24">
        <f t="shared" si="74"/>
        <v>0.16778288000000002</v>
      </c>
      <c r="L879" s="18">
        <v>1.9299999999999998E-2</v>
      </c>
      <c r="M879" s="24">
        <v>0.14848288000000001</v>
      </c>
      <c r="N879" s="18">
        <v>5.0000000000000001E-3</v>
      </c>
      <c r="O879" s="24">
        <f t="shared" si="75"/>
        <v>0.14274046559999998</v>
      </c>
      <c r="P879" s="32">
        <v>7.4999999999999997E-3</v>
      </c>
    </row>
    <row r="880" spans="1:16">
      <c r="A880" s="3" t="s">
        <v>903</v>
      </c>
      <c r="B880" s="5" t="s">
        <v>1359</v>
      </c>
      <c r="C880" s="7" t="s">
        <v>1158</v>
      </c>
      <c r="D880" s="5" t="s">
        <v>1804</v>
      </c>
      <c r="E880" s="2" t="s">
        <v>1164</v>
      </c>
      <c r="F880" s="8" t="s">
        <v>1805</v>
      </c>
      <c r="G880" s="9">
        <v>6</v>
      </c>
      <c r="H880" s="19">
        <v>2.25</v>
      </c>
      <c r="I880" s="38"/>
      <c r="J880" s="21">
        <v>36752</v>
      </c>
      <c r="K880" s="24">
        <f t="shared" si="74"/>
        <v>0.20824602</v>
      </c>
      <c r="L880" s="18">
        <v>2.7400000000000001E-2</v>
      </c>
      <c r="M880" s="24">
        <v>0.18084602</v>
      </c>
      <c r="N880" s="18">
        <v>5.0000000000000001E-3</v>
      </c>
      <c r="O880" s="24">
        <f t="shared" si="75"/>
        <v>0.17494178989999987</v>
      </c>
      <c r="P880" s="32">
        <v>1.3500000000000002E-2</v>
      </c>
    </row>
    <row r="881" spans="1:16">
      <c r="A881" s="3" t="s">
        <v>447</v>
      </c>
      <c r="B881" s="5" t="s">
        <v>448</v>
      </c>
      <c r="C881" s="7" t="s">
        <v>1157</v>
      </c>
      <c r="D881" s="5" t="s">
        <v>1646</v>
      </c>
      <c r="E881" s="2" t="s">
        <v>1164</v>
      </c>
      <c r="F881" s="8" t="s">
        <v>1647</v>
      </c>
      <c r="G881" s="9">
        <v>6</v>
      </c>
      <c r="H881" s="19">
        <v>1.74</v>
      </c>
      <c r="I881" s="38"/>
      <c r="J881" s="21">
        <v>34166</v>
      </c>
      <c r="K881" s="24">
        <f t="shared" si="74"/>
        <v>0.30920839999999999</v>
      </c>
      <c r="L881" s="18">
        <v>2.3900000000000001E-2</v>
      </c>
      <c r="M881" s="24">
        <v>0.28530840000000002</v>
      </c>
      <c r="N881" s="18">
        <v>5.0000000000000001E-3</v>
      </c>
      <c r="O881" s="24">
        <f t="shared" si="75"/>
        <v>0.27888185799999987</v>
      </c>
      <c r="P881" s="32">
        <v>8.6999999999999994E-3</v>
      </c>
    </row>
    <row r="882" spans="1:16">
      <c r="A882" s="3" t="s">
        <v>600</v>
      </c>
      <c r="B882" s="5" t="s">
        <v>1444</v>
      </c>
      <c r="C882" s="7" t="s">
        <v>1157</v>
      </c>
      <c r="D882" s="5" t="s">
        <v>1652</v>
      </c>
      <c r="E882" s="2" t="s">
        <v>1164</v>
      </c>
      <c r="F882" s="8" t="s">
        <v>1653</v>
      </c>
      <c r="G882" s="9">
        <v>6</v>
      </c>
      <c r="H882" s="19">
        <v>2.5</v>
      </c>
      <c r="I882" s="38" t="s">
        <v>2446</v>
      </c>
      <c r="J882" s="21">
        <v>34550</v>
      </c>
      <c r="K882" s="24">
        <f t="shared" si="74"/>
        <v>0.16980301</v>
      </c>
      <c r="L882" s="18">
        <v>2.1600000000000001E-2</v>
      </c>
      <c r="M882" s="24">
        <v>0.14820301</v>
      </c>
      <c r="N882" s="18">
        <v>5.0000000000000001E-3</v>
      </c>
      <c r="O882" s="24">
        <f t="shared" si="75"/>
        <v>0.14246199495000011</v>
      </c>
      <c r="P882" s="32">
        <v>1.095E-2</v>
      </c>
    </row>
    <row r="883" spans="1:16">
      <c r="A883" s="3" t="s">
        <v>449</v>
      </c>
      <c r="B883" s="5" t="s">
        <v>1539</v>
      </c>
      <c r="C883" s="7" t="s">
        <v>1158</v>
      </c>
      <c r="D883" s="5" t="s">
        <v>1640</v>
      </c>
      <c r="E883" s="2" t="s">
        <v>1164</v>
      </c>
      <c r="F883" s="8" t="s">
        <v>1641</v>
      </c>
      <c r="G883" s="9">
        <v>6</v>
      </c>
      <c r="H883" s="19">
        <v>1.8</v>
      </c>
      <c r="I883" s="38"/>
      <c r="J883" s="21">
        <v>37393</v>
      </c>
      <c r="K883" s="24">
        <f t="shared" si="74"/>
        <v>-8.1226999999999688E-4</v>
      </c>
      <c r="L883" s="18">
        <v>1.8000000000000002E-2</v>
      </c>
      <c r="M883" s="24">
        <v>-1.8812269999999999E-2</v>
      </c>
      <c r="N883" s="18">
        <v>5.0000000000000001E-3</v>
      </c>
      <c r="O883" s="24">
        <f t="shared" si="75"/>
        <v>-2.3718208649999961E-2</v>
      </c>
      <c r="P883" s="32">
        <v>0</v>
      </c>
    </row>
    <row r="884" spans="1:16">
      <c r="A884" s="3" t="s">
        <v>453</v>
      </c>
      <c r="B884" s="5" t="s">
        <v>1407</v>
      </c>
      <c r="C884" s="7" t="s">
        <v>1158</v>
      </c>
      <c r="D884" s="5" t="s">
        <v>1634</v>
      </c>
      <c r="E884" s="2" t="s">
        <v>1164</v>
      </c>
      <c r="F884" s="8" t="s">
        <v>1635</v>
      </c>
      <c r="G884" s="9">
        <v>6</v>
      </c>
      <c r="H884" s="19">
        <v>2</v>
      </c>
      <c r="I884" s="38"/>
      <c r="J884" s="21">
        <v>38882</v>
      </c>
      <c r="K884" s="24">
        <f t="shared" si="74"/>
        <v>0.22769062000000001</v>
      </c>
      <c r="L884" s="18">
        <v>2.3599999999999999E-2</v>
      </c>
      <c r="M884" s="24">
        <v>0.20409062</v>
      </c>
      <c r="N884" s="18">
        <v>5.0000000000000001E-3</v>
      </c>
      <c r="O884" s="24">
        <f t="shared" si="75"/>
        <v>0.19807016690000001</v>
      </c>
      <c r="P884" s="32">
        <v>0.01</v>
      </c>
    </row>
    <row r="885" spans="1:16">
      <c r="A885" s="3" t="s">
        <v>454</v>
      </c>
      <c r="B885" s="5" t="s">
        <v>1399</v>
      </c>
      <c r="C885" s="7" t="s">
        <v>1158</v>
      </c>
      <c r="D885" s="5" t="s">
        <v>1617</v>
      </c>
      <c r="E885" s="2" t="s">
        <v>1166</v>
      </c>
      <c r="F885" s="8" t="s">
        <v>1618</v>
      </c>
      <c r="G885" s="9">
        <v>6</v>
      </c>
      <c r="H885" s="19">
        <v>1.35</v>
      </c>
      <c r="I885" s="38"/>
      <c r="J885" s="21">
        <v>37508</v>
      </c>
      <c r="K885" s="24">
        <f t="shared" si="74"/>
        <v>0.15781139999999999</v>
      </c>
      <c r="L885" s="18">
        <v>2.7099999999999999E-2</v>
      </c>
      <c r="M885" s="24">
        <v>0.13071140000000001</v>
      </c>
      <c r="N885" s="18">
        <v>5.0000000000000001E-3</v>
      </c>
      <c r="O885" s="24">
        <f t="shared" si="75"/>
        <v>0.125057843</v>
      </c>
      <c r="P885" s="32">
        <v>1.2500000000000001E-2</v>
      </c>
    </row>
    <row r="886" spans="1:16">
      <c r="A886" s="37" t="s">
        <v>1872</v>
      </c>
      <c r="I886" s="38"/>
      <c r="J886" s="21"/>
      <c r="O886" s="24"/>
      <c r="P886" s="32"/>
    </row>
    <row r="887" spans="1:16">
      <c r="A887" s="3" t="s">
        <v>455</v>
      </c>
      <c r="B887" s="5" t="s">
        <v>2328</v>
      </c>
      <c r="C887" s="7" t="s">
        <v>1158</v>
      </c>
      <c r="D887" s="5" t="s">
        <v>1675</v>
      </c>
      <c r="E887" s="2" t="s">
        <v>1883</v>
      </c>
      <c r="F887" s="8" t="s">
        <v>1676</v>
      </c>
      <c r="G887" s="9">
        <v>5</v>
      </c>
      <c r="H887" s="19">
        <v>1.5</v>
      </c>
      <c r="I887" s="38"/>
      <c r="J887" s="21">
        <v>33578</v>
      </c>
      <c r="K887" s="24">
        <f>+IFERROR(L887+M887,M887)</f>
        <v>7.432938E-2</v>
      </c>
      <c r="L887" s="18">
        <v>1.9199999999999998E-2</v>
      </c>
      <c r="M887" s="24">
        <v>5.5129379999999999E-2</v>
      </c>
      <c r="N887" s="18">
        <v>5.0000000000000001E-3</v>
      </c>
      <c r="O887" s="24">
        <f>IFERROR((1+M887)*(1-N887)-1,M887)</f>
        <v>4.9853733099999964E-2</v>
      </c>
      <c r="P887" s="32">
        <v>7.4999999999999997E-3</v>
      </c>
    </row>
    <row r="888" spans="1:16">
      <c r="A888" s="3" t="s">
        <v>456</v>
      </c>
      <c r="B888" s="5" t="s">
        <v>1375</v>
      </c>
      <c r="C888" s="7" t="s">
        <v>1158</v>
      </c>
      <c r="D888" s="5" t="s">
        <v>1675</v>
      </c>
      <c r="E888" s="2" t="s">
        <v>1166</v>
      </c>
      <c r="F888" s="8" t="s">
        <v>1676</v>
      </c>
      <c r="G888" s="9">
        <v>6</v>
      </c>
      <c r="H888" s="19">
        <v>1.5</v>
      </c>
      <c r="I888" s="38"/>
      <c r="J888" s="21">
        <v>34673</v>
      </c>
      <c r="K888" s="24">
        <f>+IFERROR(L888+M888,M888)</f>
        <v>-0.14082131000000001</v>
      </c>
      <c r="L888" s="18">
        <v>1.95E-2</v>
      </c>
      <c r="M888" s="24">
        <v>-0.16032130999999999</v>
      </c>
      <c r="N888" s="18">
        <v>5.0000000000000001E-3</v>
      </c>
      <c r="O888" s="24">
        <f>IFERROR((1+M888)*(1-N888)-1,M888)</f>
        <v>-0.16451970345</v>
      </c>
      <c r="P888" s="32">
        <v>7.4999999999999997E-3</v>
      </c>
    </row>
    <row r="889" spans="1:16">
      <c r="A889" s="3" t="s">
        <v>457</v>
      </c>
      <c r="B889" s="5" t="s">
        <v>1381</v>
      </c>
      <c r="C889" s="7" t="s">
        <v>1158</v>
      </c>
      <c r="D889" s="5" t="s">
        <v>1675</v>
      </c>
      <c r="E889" s="2" t="s">
        <v>1166</v>
      </c>
      <c r="F889" s="8" t="s">
        <v>1676</v>
      </c>
      <c r="G889" s="9">
        <v>6</v>
      </c>
      <c r="H889" s="19">
        <v>1.5</v>
      </c>
      <c r="I889" s="38"/>
      <c r="J889" s="21">
        <v>33147</v>
      </c>
      <c r="K889" s="24">
        <f>+IFERROR(L889+M889,M889)</f>
        <v>-0.16548786000000001</v>
      </c>
      <c r="L889" s="18">
        <v>1.95E-2</v>
      </c>
      <c r="M889" s="24">
        <v>-0.18498786</v>
      </c>
      <c r="N889" s="18">
        <v>5.0000000000000001E-3</v>
      </c>
      <c r="O889" s="24">
        <f>IFERROR((1+M889)*(1-N889)-1,M889)</f>
        <v>-0.18906292069999997</v>
      </c>
      <c r="P889" s="32">
        <v>7.4999999999999997E-3</v>
      </c>
    </row>
    <row r="890" spans="1:16">
      <c r="A890" s="37" t="s">
        <v>1873</v>
      </c>
      <c r="I890" s="38"/>
      <c r="J890" s="21"/>
      <c r="O890" s="24"/>
      <c r="P890" s="32"/>
    </row>
    <row r="891" spans="1:16">
      <c r="A891" s="3" t="s">
        <v>458</v>
      </c>
      <c r="B891" s="5" t="s">
        <v>1424</v>
      </c>
      <c r="C891" s="5" t="s">
        <v>1158</v>
      </c>
      <c r="D891" s="5" t="s">
        <v>1165</v>
      </c>
      <c r="E891" s="5" t="s">
        <v>1166</v>
      </c>
      <c r="F891" s="5" t="s">
        <v>1159</v>
      </c>
      <c r="G891" s="5">
        <v>7</v>
      </c>
      <c r="H891" s="5">
        <v>1.7</v>
      </c>
      <c r="I891" s="7"/>
      <c r="J891" s="21">
        <v>34386</v>
      </c>
      <c r="K891" s="24">
        <f>+IFERROR(L891+M891,M891)</f>
        <v>-0.2066875</v>
      </c>
      <c r="L891" s="18">
        <v>2.0499999999999997E-2</v>
      </c>
      <c r="M891" s="24">
        <v>-0.22718749999999999</v>
      </c>
      <c r="N891" s="18">
        <v>5.0000000000000001E-3</v>
      </c>
      <c r="O891" s="24">
        <f>IFERROR((1+M891)*(1-N891)-1,M891)</f>
        <v>-0.23105156250000003</v>
      </c>
      <c r="P891" s="32">
        <v>8.5000000000000006E-3</v>
      </c>
    </row>
    <row r="892" spans="1:16" s="45" customFormat="1">
      <c r="A892" s="42" t="s">
        <v>459</v>
      </c>
      <c r="B892" s="43" t="s">
        <v>1977</v>
      </c>
      <c r="C892" s="44" t="s">
        <v>1158</v>
      </c>
      <c r="D892" s="43" t="s">
        <v>1708</v>
      </c>
      <c r="E892" s="45" t="s">
        <v>1164</v>
      </c>
      <c r="F892" s="46" t="s">
        <v>1709</v>
      </c>
      <c r="G892" s="47">
        <v>7</v>
      </c>
      <c r="H892" s="48">
        <v>2.25</v>
      </c>
      <c r="I892" s="49"/>
      <c r="J892" s="50">
        <v>37438</v>
      </c>
      <c r="K892" s="51">
        <f>+IFERROR(L892+M892,M892)</f>
        <v>-0.22660070999999998</v>
      </c>
      <c r="L892" s="52">
        <v>2.6099999999999998E-2</v>
      </c>
      <c r="M892" s="51">
        <v>-0.25270071</v>
      </c>
      <c r="N892" s="18">
        <v>5.0000000000000001E-3</v>
      </c>
      <c r="O892" s="51">
        <f>IFERROR((1+M892)*(1-N892)-1,M892)</f>
        <v>-0.25643720645000001</v>
      </c>
      <c r="P892" s="53">
        <v>1.1299999999999999E-2</v>
      </c>
    </row>
    <row r="893" spans="1:16">
      <c r="A893" s="3" t="s">
        <v>460</v>
      </c>
      <c r="B893" s="5" t="s">
        <v>1377</v>
      </c>
      <c r="C893" s="7" t="s">
        <v>1158</v>
      </c>
      <c r="D893" s="5" t="s">
        <v>1675</v>
      </c>
      <c r="E893" s="2" t="s">
        <v>1166</v>
      </c>
      <c r="F893" s="8" t="s">
        <v>1676</v>
      </c>
      <c r="G893" s="9">
        <v>7</v>
      </c>
      <c r="H893" s="19">
        <v>1.5</v>
      </c>
      <c r="I893" s="38"/>
      <c r="J893" s="21">
        <v>34463</v>
      </c>
      <c r="K893" s="24">
        <f>+IFERROR(L893+M893,M893)</f>
        <v>-0.13189207</v>
      </c>
      <c r="L893" s="18">
        <v>1.9400000000000001E-2</v>
      </c>
      <c r="M893" s="24">
        <v>-0.15129207</v>
      </c>
      <c r="N893" s="18">
        <v>5.0000000000000001E-3</v>
      </c>
      <c r="O893" s="24">
        <f>IFERROR((1+M893)*(1-N893)-1,M893)</f>
        <v>-0.15553560965000002</v>
      </c>
      <c r="P893" s="32">
        <v>7.4999999999999997E-3</v>
      </c>
    </row>
    <row r="894" spans="1:16">
      <c r="A894" s="3" t="s">
        <v>461</v>
      </c>
      <c r="B894" s="5" t="s">
        <v>1403</v>
      </c>
      <c r="C894" s="7" t="s">
        <v>1158</v>
      </c>
      <c r="D894" s="5" t="s">
        <v>1617</v>
      </c>
      <c r="E894" s="2" t="s">
        <v>1166</v>
      </c>
      <c r="F894" s="8" t="s">
        <v>1618</v>
      </c>
      <c r="G894" s="9">
        <v>7</v>
      </c>
      <c r="H894" s="19">
        <v>1.4</v>
      </c>
      <c r="I894" s="38"/>
      <c r="J894" s="21">
        <v>35338</v>
      </c>
      <c r="K894" s="24">
        <f>+IFERROR(L894+M894,M894)</f>
        <v>-0.18181896</v>
      </c>
      <c r="L894" s="18">
        <v>2.7799999999999998E-2</v>
      </c>
      <c r="M894" s="24">
        <v>-0.20961895999999999</v>
      </c>
      <c r="N894" s="18">
        <v>5.0000000000000001E-3</v>
      </c>
      <c r="O894" s="24">
        <f>IFERROR((1+M894)*(1-N894)-1,M894)</f>
        <v>-0.21357086520000002</v>
      </c>
      <c r="P894" s="32">
        <v>1.2500000000000001E-2</v>
      </c>
    </row>
    <row r="895" spans="1:16">
      <c r="A895" s="37" t="s">
        <v>462</v>
      </c>
      <c r="I895" s="38"/>
      <c r="J895" s="21"/>
      <c r="O895" s="24"/>
      <c r="P895" s="32"/>
    </row>
    <row r="896" spans="1:16">
      <c r="A896" s="3" t="s">
        <v>32</v>
      </c>
      <c r="B896" s="5" t="s">
        <v>1519</v>
      </c>
      <c r="C896" s="5" t="s">
        <v>1158</v>
      </c>
      <c r="D896" s="5" t="s">
        <v>1165</v>
      </c>
      <c r="E896" s="5" t="s">
        <v>1164</v>
      </c>
      <c r="F896" s="5" t="s">
        <v>1159</v>
      </c>
      <c r="G896" s="5">
        <v>5</v>
      </c>
      <c r="H896" s="5">
        <v>1.7</v>
      </c>
      <c r="I896" s="7"/>
      <c r="J896" s="21">
        <v>40718</v>
      </c>
      <c r="K896" s="24">
        <f>+IFERROR(L896+M896,M896)</f>
        <v>-8.2943340000000004E-2</v>
      </c>
      <c r="L896" s="18">
        <v>2.0499999999999997E-2</v>
      </c>
      <c r="M896" s="24">
        <v>-0.10344333999999999</v>
      </c>
      <c r="N896" s="18">
        <v>5.0000000000000001E-3</v>
      </c>
      <c r="O896" s="24">
        <f>IFERROR((1+M896)*(1-N896)-1,M896)</f>
        <v>-0.10792612329999995</v>
      </c>
      <c r="P896" s="32">
        <v>8.5000000000000006E-3</v>
      </c>
    </row>
    <row r="897" spans="1:16">
      <c r="A897" s="37" t="s">
        <v>1948</v>
      </c>
      <c r="C897" s="5"/>
      <c r="E897" s="5"/>
      <c r="F897" s="5"/>
      <c r="G897" s="5"/>
      <c r="H897" s="5"/>
      <c r="I897" s="7"/>
      <c r="J897" s="21"/>
      <c r="L897" s="24"/>
      <c r="M897" s="24"/>
      <c r="O897" s="24"/>
      <c r="P897" s="32"/>
    </row>
    <row r="898" spans="1:16">
      <c r="A898" s="3" t="s">
        <v>775</v>
      </c>
      <c r="B898" s="5" t="s">
        <v>2305</v>
      </c>
      <c r="C898" s="7" t="s">
        <v>1158</v>
      </c>
      <c r="D898" s="5" t="s">
        <v>1716</v>
      </c>
      <c r="E898" s="2" t="s">
        <v>1164</v>
      </c>
      <c r="F898" s="8" t="s">
        <v>1717</v>
      </c>
      <c r="G898" s="9">
        <v>5</v>
      </c>
      <c r="H898" s="19">
        <v>1.92</v>
      </c>
      <c r="I898" s="38"/>
      <c r="J898" s="21">
        <v>40511</v>
      </c>
      <c r="K898" s="24">
        <f t="shared" ref="K898:K920" si="76">+IFERROR(L898+M898,M898)</f>
        <v>0.11869559</v>
      </c>
      <c r="L898" s="18">
        <v>2.23E-2</v>
      </c>
      <c r="M898" s="24">
        <v>9.6395590000000003E-2</v>
      </c>
      <c r="N898" s="18">
        <v>5.0000000000000001E-3</v>
      </c>
      <c r="O898" s="24">
        <f t="shared" ref="O898:O920" si="77">IFERROR((1+M898)*(1-N898)-1,M898)</f>
        <v>9.0913612050000037E-2</v>
      </c>
      <c r="P898" s="32">
        <v>9.5999999999999992E-3</v>
      </c>
    </row>
    <row r="899" spans="1:16">
      <c r="A899" s="3" t="s">
        <v>774</v>
      </c>
      <c r="B899" s="5" t="s">
        <v>1467</v>
      </c>
      <c r="C899" s="7" t="s">
        <v>1158</v>
      </c>
      <c r="D899" s="5" t="s">
        <v>1722</v>
      </c>
      <c r="E899" s="2" t="s">
        <v>1164</v>
      </c>
      <c r="F899" s="8" t="s">
        <v>2262</v>
      </c>
      <c r="G899" s="9">
        <v>6</v>
      </c>
      <c r="H899" s="19">
        <v>1.8</v>
      </c>
      <c r="I899" s="38"/>
      <c r="J899" s="21">
        <v>42240</v>
      </c>
      <c r="K899" s="24">
        <f t="shared" si="76"/>
        <v>6.8637740000000003E-2</v>
      </c>
      <c r="L899" s="18">
        <v>1.83E-2</v>
      </c>
      <c r="M899" s="24">
        <v>5.0337739999999999E-2</v>
      </c>
      <c r="N899" s="18">
        <v>5.0000000000000001E-3</v>
      </c>
      <c r="O899" s="24">
        <f t="shared" si="77"/>
        <v>4.5086051299999985E-2</v>
      </c>
      <c r="P899" s="32">
        <v>7.4999999999999997E-3</v>
      </c>
    </row>
    <row r="900" spans="1:16">
      <c r="A900" s="3" t="s">
        <v>1973</v>
      </c>
      <c r="B900" s="5" t="s">
        <v>1974</v>
      </c>
      <c r="C900" s="7" t="s">
        <v>1158</v>
      </c>
      <c r="D900" s="5" t="s">
        <v>1712</v>
      </c>
      <c r="E900" s="2" t="s">
        <v>1164</v>
      </c>
      <c r="F900" s="8" t="s">
        <v>1713</v>
      </c>
      <c r="G900" s="9">
        <v>6</v>
      </c>
      <c r="H900" s="19">
        <v>1.5</v>
      </c>
      <c r="I900" s="38" t="s">
        <v>2446</v>
      </c>
      <c r="J900" s="21">
        <v>43032</v>
      </c>
      <c r="K900" s="24">
        <f t="shared" si="76"/>
        <v>0.50382601000000005</v>
      </c>
      <c r="L900" s="18">
        <v>1.78E-2</v>
      </c>
      <c r="M900" s="24">
        <v>0.48602601000000001</v>
      </c>
      <c r="N900" s="18">
        <v>5.0000000000000001E-3</v>
      </c>
      <c r="O900" s="24">
        <f t="shared" si="77"/>
        <v>0.47859587995000008</v>
      </c>
      <c r="P900" s="32">
        <v>0</v>
      </c>
    </row>
    <row r="901" spans="1:16">
      <c r="A901" s="3" t="s">
        <v>496</v>
      </c>
      <c r="B901" s="5" t="s">
        <v>1302</v>
      </c>
      <c r="C901" s="7" t="s">
        <v>1158</v>
      </c>
      <c r="D901" s="5" t="s">
        <v>1708</v>
      </c>
      <c r="E901" s="2" t="s">
        <v>1164</v>
      </c>
      <c r="F901" s="8" t="s">
        <v>1709</v>
      </c>
      <c r="G901" s="9">
        <v>7</v>
      </c>
      <c r="H901" s="19">
        <v>2.25</v>
      </c>
      <c r="I901" s="38"/>
      <c r="J901" s="21">
        <v>39416</v>
      </c>
      <c r="K901" s="24">
        <f t="shared" si="76"/>
        <v>0.27181588000000001</v>
      </c>
      <c r="L901" s="18">
        <v>2.5499999999999998E-2</v>
      </c>
      <c r="M901" s="24">
        <v>0.24631588000000001</v>
      </c>
      <c r="N901" s="18">
        <v>5.0000000000000001E-3</v>
      </c>
      <c r="O901" s="24">
        <f t="shared" si="77"/>
        <v>0.24008430059999997</v>
      </c>
      <c r="P901" s="32">
        <v>1.1200000000000002E-2</v>
      </c>
    </row>
    <row r="902" spans="1:16">
      <c r="A902" s="3" t="s">
        <v>1996</v>
      </c>
      <c r="B902" s="5" t="s">
        <v>1997</v>
      </c>
      <c r="C902" s="7" t="s">
        <v>1158</v>
      </c>
      <c r="D902" s="5" t="s">
        <v>1838</v>
      </c>
      <c r="E902" s="2" t="s">
        <v>1164</v>
      </c>
      <c r="F902" s="8" t="s">
        <v>1839</v>
      </c>
      <c r="G902" s="9">
        <v>6</v>
      </c>
      <c r="H902" s="19">
        <v>1.6</v>
      </c>
      <c r="I902" s="38" t="s">
        <v>2446</v>
      </c>
      <c r="J902" s="21">
        <v>43536</v>
      </c>
      <c r="K902" s="24">
        <f t="shared" si="76"/>
        <v>0.30800660000000002</v>
      </c>
      <c r="L902" s="18">
        <v>1.9400000000000001E-2</v>
      </c>
      <c r="M902" s="24">
        <v>0.28860659999999999</v>
      </c>
      <c r="N902" s="18">
        <v>5.0000000000000001E-3</v>
      </c>
      <c r="O902" s="24">
        <f t="shared" si="77"/>
        <v>0.282163567</v>
      </c>
      <c r="P902" s="32">
        <v>9.0000000000000011E-3</v>
      </c>
    </row>
    <row r="903" spans="1:16">
      <c r="A903" s="3" t="s">
        <v>1075</v>
      </c>
      <c r="B903" s="5" t="s">
        <v>1235</v>
      </c>
      <c r="C903" s="7" t="s">
        <v>1158</v>
      </c>
      <c r="D903" s="5" t="s">
        <v>1694</v>
      </c>
      <c r="E903" s="2" t="s">
        <v>1164</v>
      </c>
      <c r="F903" s="8" t="s">
        <v>1695</v>
      </c>
      <c r="G903" s="9">
        <v>6</v>
      </c>
      <c r="H903" s="19">
        <v>1.92</v>
      </c>
      <c r="I903" s="38"/>
      <c r="J903" s="21">
        <v>42825</v>
      </c>
      <c r="K903" s="24">
        <f t="shared" si="76"/>
        <v>0.32855720999999999</v>
      </c>
      <c r="L903" s="18">
        <v>1.9199999999999998E-2</v>
      </c>
      <c r="M903" s="24">
        <v>0.30935720999999999</v>
      </c>
      <c r="N903" s="18">
        <v>5.0000000000000001E-3</v>
      </c>
      <c r="O903" s="24">
        <f t="shared" si="77"/>
        <v>0.30281042395000002</v>
      </c>
      <c r="P903" s="32">
        <v>0</v>
      </c>
    </row>
    <row r="904" spans="1:16">
      <c r="A904" s="3" t="s">
        <v>413</v>
      </c>
      <c r="B904" s="5" t="s">
        <v>1468</v>
      </c>
      <c r="C904" s="7" t="s">
        <v>1158</v>
      </c>
      <c r="D904" s="5" t="s">
        <v>1675</v>
      </c>
      <c r="E904" s="2" t="s">
        <v>1164</v>
      </c>
      <c r="F904" s="8" t="s">
        <v>1676</v>
      </c>
      <c r="G904" s="9">
        <v>6</v>
      </c>
      <c r="H904" s="19">
        <v>1.5</v>
      </c>
      <c r="I904" s="38"/>
      <c r="J904" s="21">
        <v>39244</v>
      </c>
      <c r="K904" s="24">
        <f t="shared" si="76"/>
        <v>-3.7732089999999989E-2</v>
      </c>
      <c r="L904" s="18">
        <v>2.7000000000000003E-2</v>
      </c>
      <c r="M904" s="24">
        <v>-6.4732089999999992E-2</v>
      </c>
      <c r="N904" s="18">
        <v>5.0000000000000001E-3</v>
      </c>
      <c r="O904" s="24">
        <f t="shared" si="77"/>
        <v>-6.9408429550000039E-2</v>
      </c>
      <c r="P904" s="32">
        <v>1.4999999999999999E-2</v>
      </c>
    </row>
    <row r="905" spans="1:16">
      <c r="A905" s="3" t="s">
        <v>395</v>
      </c>
      <c r="B905" s="5" t="s">
        <v>1419</v>
      </c>
      <c r="C905" s="7" t="s">
        <v>1158</v>
      </c>
      <c r="D905" s="5" t="s">
        <v>1675</v>
      </c>
      <c r="E905" s="2" t="s">
        <v>1164</v>
      </c>
      <c r="F905" s="8" t="s">
        <v>1676</v>
      </c>
      <c r="G905" s="9">
        <v>6</v>
      </c>
      <c r="H905" s="19">
        <v>1.5</v>
      </c>
      <c r="I905" s="38"/>
      <c r="J905" s="21">
        <v>40630</v>
      </c>
      <c r="K905" s="24">
        <f t="shared" si="76"/>
        <v>4.7149700000000003E-2</v>
      </c>
      <c r="L905" s="18">
        <v>1.9400000000000001E-2</v>
      </c>
      <c r="M905" s="24">
        <v>2.7749700000000002E-2</v>
      </c>
      <c r="N905" s="18">
        <v>5.0000000000000001E-3</v>
      </c>
      <c r="O905" s="24">
        <f t="shared" si="77"/>
        <v>2.2610951499999921E-2</v>
      </c>
      <c r="P905" s="32">
        <v>7.4999999999999997E-3</v>
      </c>
    </row>
    <row r="906" spans="1:16">
      <c r="A906" s="3" t="s">
        <v>380</v>
      </c>
      <c r="B906" s="5" t="s">
        <v>381</v>
      </c>
      <c r="C906" s="7" t="s">
        <v>1157</v>
      </c>
      <c r="D906" s="5" t="s">
        <v>1731</v>
      </c>
      <c r="E906" s="2" t="s">
        <v>1164</v>
      </c>
      <c r="F906" s="8" t="s">
        <v>1732</v>
      </c>
      <c r="G906" s="9">
        <v>6</v>
      </c>
      <c r="H906" s="19">
        <v>2.2000000000000002</v>
      </c>
      <c r="I906" s="38"/>
      <c r="J906" s="21">
        <v>36168</v>
      </c>
      <c r="K906" s="24">
        <f t="shared" si="76"/>
        <v>0.15451234999999999</v>
      </c>
      <c r="L906" s="18">
        <v>2.2000000000000002E-2</v>
      </c>
      <c r="M906" s="24">
        <v>0.13251235</v>
      </c>
      <c r="N906" s="18">
        <v>5.0000000000000001E-3</v>
      </c>
      <c r="O906" s="24">
        <f t="shared" si="77"/>
        <v>0.12684978825000015</v>
      </c>
      <c r="P906" s="32">
        <v>8.0000000000000002E-3</v>
      </c>
    </row>
    <row r="907" spans="1:16">
      <c r="A907" s="3" t="s">
        <v>382</v>
      </c>
      <c r="B907" s="5" t="s">
        <v>1369</v>
      </c>
      <c r="C907" s="7" t="s">
        <v>1158</v>
      </c>
      <c r="D907" s="5" t="s">
        <v>1617</v>
      </c>
      <c r="E907" s="2" t="s">
        <v>1164</v>
      </c>
      <c r="F907" s="8" t="s">
        <v>1618</v>
      </c>
      <c r="G907" s="9">
        <v>6</v>
      </c>
      <c r="H907" s="19">
        <v>1</v>
      </c>
      <c r="I907" s="38"/>
      <c r="J907" s="21">
        <v>39328</v>
      </c>
      <c r="K907" s="24">
        <f t="shared" si="76"/>
        <v>0.42802308999999999</v>
      </c>
      <c r="L907" s="18">
        <v>1.8200000000000001E-2</v>
      </c>
      <c r="M907" s="24">
        <v>0.40982309</v>
      </c>
      <c r="N907" s="18">
        <v>5.0000000000000001E-3</v>
      </c>
      <c r="O907" s="24">
        <f t="shared" si="77"/>
        <v>0.40277397454999986</v>
      </c>
      <c r="P907" s="32">
        <v>7.4999999999999997E-3</v>
      </c>
    </row>
    <row r="908" spans="1:16">
      <c r="A908" s="3" t="s">
        <v>514</v>
      </c>
      <c r="B908" s="5" t="s">
        <v>1385</v>
      </c>
      <c r="C908" s="7" t="s">
        <v>1157</v>
      </c>
      <c r="D908" s="5" t="s">
        <v>1667</v>
      </c>
      <c r="E908" s="2" t="s">
        <v>1164</v>
      </c>
      <c r="F908" s="8" t="s">
        <v>1668</v>
      </c>
      <c r="G908" s="9">
        <v>6</v>
      </c>
      <c r="H908" s="19">
        <v>1.5</v>
      </c>
      <c r="I908" s="38"/>
      <c r="J908" s="21">
        <v>36616</v>
      </c>
      <c r="K908" s="24">
        <f t="shared" si="76"/>
        <v>0.23550783</v>
      </c>
      <c r="L908" s="18">
        <v>2.3799999999999998E-2</v>
      </c>
      <c r="M908" s="24">
        <v>0.21170783000000001</v>
      </c>
      <c r="N908" s="18">
        <v>5.0000000000000001E-3</v>
      </c>
      <c r="O908" s="24">
        <f t="shared" si="77"/>
        <v>0.20564929084999983</v>
      </c>
      <c r="P908" s="32">
        <v>7.4999999999999997E-3</v>
      </c>
    </row>
    <row r="909" spans="1:16">
      <c r="A909" s="3" t="s">
        <v>575</v>
      </c>
      <c r="B909" s="5" t="s">
        <v>1383</v>
      </c>
      <c r="C909" s="7" t="s">
        <v>1158</v>
      </c>
      <c r="D909" s="5" t="s">
        <v>1667</v>
      </c>
      <c r="E909" s="2" t="s">
        <v>1164</v>
      </c>
      <c r="F909" s="8" t="s">
        <v>1668</v>
      </c>
      <c r="G909" s="9">
        <v>6</v>
      </c>
      <c r="H909" s="19">
        <v>1.5</v>
      </c>
      <c r="I909" s="38"/>
      <c r="J909" s="21">
        <v>36525</v>
      </c>
      <c r="K909" s="24">
        <f t="shared" si="76"/>
        <v>0.30778601999999999</v>
      </c>
      <c r="L909" s="18">
        <v>2.4300000000000002E-2</v>
      </c>
      <c r="M909" s="24">
        <v>0.28348602000000001</v>
      </c>
      <c r="N909" s="18">
        <v>5.0000000000000001E-3</v>
      </c>
      <c r="O909" s="24">
        <f t="shared" si="77"/>
        <v>0.27706858990000005</v>
      </c>
      <c r="P909" s="32">
        <v>6.0000000000000001E-3</v>
      </c>
    </row>
    <row r="910" spans="1:16">
      <c r="A910" s="3" t="s">
        <v>813</v>
      </c>
      <c r="B910" s="5" t="s">
        <v>825</v>
      </c>
      <c r="C910" s="7" t="s">
        <v>1158</v>
      </c>
      <c r="D910" s="5" t="s">
        <v>1665</v>
      </c>
      <c r="E910" s="2" t="s">
        <v>1164</v>
      </c>
      <c r="F910" s="8" t="s">
        <v>1666</v>
      </c>
      <c r="G910" s="9">
        <v>6</v>
      </c>
      <c r="H910" s="19">
        <v>1.5</v>
      </c>
      <c r="I910" s="38"/>
      <c r="J910" s="21">
        <v>39156</v>
      </c>
      <c r="K910" s="24">
        <f t="shared" si="76"/>
        <v>0.24168535999999999</v>
      </c>
      <c r="L910" s="18">
        <v>1.7100000000000001E-2</v>
      </c>
      <c r="M910" s="24">
        <v>0.22458535999999998</v>
      </c>
      <c r="N910" s="18">
        <v>5.0000000000000001E-3</v>
      </c>
      <c r="O910" s="24">
        <f t="shared" si="77"/>
        <v>0.21846243320000003</v>
      </c>
      <c r="P910" s="32">
        <v>6.0000000000000001E-3</v>
      </c>
    </row>
    <row r="911" spans="1:16">
      <c r="A911" s="3" t="s">
        <v>756</v>
      </c>
      <c r="B911" s="5" t="s">
        <v>1292</v>
      </c>
      <c r="C911" s="7" t="s">
        <v>1157</v>
      </c>
      <c r="D911" s="5" t="s">
        <v>1662</v>
      </c>
      <c r="E911" s="2" t="s">
        <v>1164</v>
      </c>
      <c r="F911" s="8" t="s">
        <v>1663</v>
      </c>
      <c r="G911" s="9">
        <v>6</v>
      </c>
      <c r="H911" s="19">
        <v>1.25</v>
      </c>
      <c r="I911" s="38"/>
      <c r="J911" s="21">
        <v>42937</v>
      </c>
      <c r="K911" s="24">
        <f t="shared" si="76"/>
        <v>0.14087798000000001</v>
      </c>
      <c r="L911" s="18">
        <v>1.4499999999999999E-2</v>
      </c>
      <c r="M911" s="24">
        <v>0.12637798</v>
      </c>
      <c r="N911" s="18">
        <v>5.0000000000000001E-3</v>
      </c>
      <c r="O911" s="24">
        <f t="shared" si="77"/>
        <v>0.12074609009999993</v>
      </c>
      <c r="P911" s="32">
        <v>0</v>
      </c>
    </row>
    <row r="912" spans="1:16">
      <c r="A912" s="3" t="s">
        <v>397</v>
      </c>
      <c r="B912" s="5" t="s">
        <v>835</v>
      </c>
      <c r="C912" s="7" t="s">
        <v>1157</v>
      </c>
      <c r="D912" s="5" t="s">
        <v>1662</v>
      </c>
      <c r="E912" s="2" t="s">
        <v>1164</v>
      </c>
      <c r="F912" s="8" t="s">
        <v>1663</v>
      </c>
      <c r="G912" s="9">
        <v>6</v>
      </c>
      <c r="H912" s="19">
        <v>0.1</v>
      </c>
      <c r="I912" s="38"/>
      <c r="J912" s="21">
        <v>38856</v>
      </c>
      <c r="K912" s="24">
        <f t="shared" si="76"/>
        <v>-1.511156E-2</v>
      </c>
      <c r="L912" s="18">
        <v>1.9E-2</v>
      </c>
      <c r="M912" s="24">
        <v>-3.4111559999999999E-2</v>
      </c>
      <c r="N912" s="18">
        <v>5.0000000000000001E-3</v>
      </c>
      <c r="O912" s="24">
        <f t="shared" si="77"/>
        <v>-3.8941002200000074E-2</v>
      </c>
      <c r="P912" s="32">
        <v>8.5500000000000003E-3</v>
      </c>
    </row>
    <row r="913" spans="1:16">
      <c r="A913" s="3" t="s">
        <v>614</v>
      </c>
      <c r="B913" s="5" t="s">
        <v>2209</v>
      </c>
      <c r="C913" s="7" t="s">
        <v>1158</v>
      </c>
      <c r="D913" s="5" t="s">
        <v>1657</v>
      </c>
      <c r="E913" s="2" t="s">
        <v>1164</v>
      </c>
      <c r="F913" s="8" t="s">
        <v>2244</v>
      </c>
      <c r="G913" s="9">
        <v>6</v>
      </c>
      <c r="H913" s="19">
        <v>0.85</v>
      </c>
      <c r="I913" s="38"/>
      <c r="J913" s="21">
        <v>40847</v>
      </c>
      <c r="K913" s="24">
        <f t="shared" si="76"/>
        <v>0.22193046</v>
      </c>
      <c r="L913" s="18">
        <v>2.1099999999999997E-2</v>
      </c>
      <c r="M913" s="24">
        <v>0.20083045999999999</v>
      </c>
      <c r="N913" s="18">
        <v>5.0000000000000001E-3</v>
      </c>
      <c r="O913" s="24">
        <f t="shared" si="77"/>
        <v>0.19482630769999987</v>
      </c>
      <c r="P913" s="32">
        <v>0</v>
      </c>
    </row>
    <row r="914" spans="1:16">
      <c r="A914" s="3" t="s">
        <v>613</v>
      </c>
      <c r="B914" s="5" t="s">
        <v>2206</v>
      </c>
      <c r="C914" s="7" t="s">
        <v>1158</v>
      </c>
      <c r="D914" s="5" t="s">
        <v>1657</v>
      </c>
      <c r="E914" s="2" t="s">
        <v>1164</v>
      </c>
      <c r="F914" s="8" t="s">
        <v>2244</v>
      </c>
      <c r="G914" s="9">
        <v>6</v>
      </c>
      <c r="H914" s="19">
        <v>0.75</v>
      </c>
      <c r="I914" s="38"/>
      <c r="J914" s="21">
        <v>36490</v>
      </c>
      <c r="K914" s="24">
        <f t="shared" si="76"/>
        <v>0.19447495999999997</v>
      </c>
      <c r="L914" s="18">
        <v>1.8799999999999997E-2</v>
      </c>
      <c r="M914" s="24">
        <v>0.17567495999999999</v>
      </c>
      <c r="N914" s="18">
        <v>5.0000000000000001E-3</v>
      </c>
      <c r="O914" s="24">
        <f t="shared" si="77"/>
        <v>0.16979658520000007</v>
      </c>
      <c r="P914" s="32">
        <v>0</v>
      </c>
    </row>
    <row r="915" spans="1:16">
      <c r="A915" s="3" t="s">
        <v>2224</v>
      </c>
      <c r="B915" s="5" t="s">
        <v>2225</v>
      </c>
      <c r="C915" s="7" t="s">
        <v>1158</v>
      </c>
      <c r="D915" s="5" t="s">
        <v>1634</v>
      </c>
      <c r="E915" s="2" t="s">
        <v>1164</v>
      </c>
      <c r="F915" s="8" t="s">
        <v>1635</v>
      </c>
      <c r="G915" s="9">
        <v>6</v>
      </c>
      <c r="H915" s="19">
        <v>2</v>
      </c>
      <c r="I915" s="38"/>
      <c r="J915" s="21">
        <v>44187</v>
      </c>
      <c r="K915" s="24" t="str">
        <f t="shared" si="76"/>
        <v>Création 2020</v>
      </c>
      <c r="L915" s="18">
        <v>1.83E-2</v>
      </c>
      <c r="M915" s="24" t="s">
        <v>2474</v>
      </c>
      <c r="N915" s="18">
        <v>5.0000000000000001E-3</v>
      </c>
      <c r="O915" s="24" t="str">
        <f t="shared" si="77"/>
        <v>Création 2020</v>
      </c>
      <c r="P915" s="32">
        <v>7.0000000000000001E-3</v>
      </c>
    </row>
    <row r="916" spans="1:16">
      <c r="A916" s="3" t="s">
        <v>383</v>
      </c>
      <c r="B916" s="5" t="s">
        <v>1343</v>
      </c>
      <c r="C916" s="7" t="s">
        <v>1157</v>
      </c>
      <c r="D916" s="5" t="s">
        <v>1628</v>
      </c>
      <c r="E916" s="2" t="s">
        <v>1164</v>
      </c>
      <c r="F916" s="8" t="s">
        <v>1629</v>
      </c>
      <c r="G916" s="9">
        <v>6</v>
      </c>
      <c r="H916" s="19">
        <v>1.4950000000000001</v>
      </c>
      <c r="I916" s="38"/>
      <c r="J916" s="21">
        <v>40745</v>
      </c>
      <c r="K916" s="24">
        <f t="shared" si="76"/>
        <v>0.14525560000000001</v>
      </c>
      <c r="L916" s="18">
        <v>1.7299999999999999E-2</v>
      </c>
      <c r="M916" s="24">
        <v>0.1279556</v>
      </c>
      <c r="N916" s="18">
        <v>5.0000000000000001E-3</v>
      </c>
      <c r="O916" s="24">
        <f t="shared" si="77"/>
        <v>0.12231582200000002</v>
      </c>
      <c r="P916" s="32">
        <v>7.4999999999999997E-3</v>
      </c>
    </row>
    <row r="917" spans="1:16">
      <c r="A917" s="3" t="s">
        <v>846</v>
      </c>
      <c r="B917" s="5" t="s">
        <v>852</v>
      </c>
      <c r="C917" s="7" t="s">
        <v>1157</v>
      </c>
      <c r="D917" s="5" t="s">
        <v>1741</v>
      </c>
      <c r="E917" s="2" t="s">
        <v>1166</v>
      </c>
      <c r="F917" s="8" t="s">
        <v>1742</v>
      </c>
      <c r="G917" s="9">
        <v>6</v>
      </c>
      <c r="H917" s="19">
        <v>1.1000000000000001</v>
      </c>
      <c r="I917" s="38"/>
      <c r="J917" s="21">
        <v>42993</v>
      </c>
      <c r="K917" s="24">
        <f t="shared" si="76"/>
        <v>1.5865440000000001E-2</v>
      </c>
      <c r="L917" s="18">
        <v>1.5700000000000002E-2</v>
      </c>
      <c r="M917" s="24">
        <v>1.6543999999999999E-4</v>
      </c>
      <c r="N917" s="18">
        <v>5.0000000000000001E-3</v>
      </c>
      <c r="O917" s="24">
        <f t="shared" si="77"/>
        <v>-4.8353872000000964E-3</v>
      </c>
      <c r="P917" s="32">
        <v>6.3E-3</v>
      </c>
    </row>
    <row r="918" spans="1:16">
      <c r="A918" s="3" t="s">
        <v>13</v>
      </c>
      <c r="B918" s="5" t="s">
        <v>1568</v>
      </c>
      <c r="C918" s="7" t="s">
        <v>1157</v>
      </c>
      <c r="D918" s="5" t="s">
        <v>1640</v>
      </c>
      <c r="E918" s="2" t="s">
        <v>1164</v>
      </c>
      <c r="F918" s="8" t="s">
        <v>1641</v>
      </c>
      <c r="G918" s="9">
        <v>6</v>
      </c>
      <c r="H918" s="19">
        <v>1.7</v>
      </c>
      <c r="I918" s="38" t="s">
        <v>2446</v>
      </c>
      <c r="J918" s="21">
        <v>40872</v>
      </c>
      <c r="K918" s="24">
        <f t="shared" si="76"/>
        <v>0.15682438999999998</v>
      </c>
      <c r="L918" s="18">
        <v>1.7000000000000001E-2</v>
      </c>
      <c r="M918" s="24">
        <v>0.13982438999999999</v>
      </c>
      <c r="N918" s="18">
        <v>5.0000000000000001E-3</v>
      </c>
      <c r="O918" s="24">
        <f t="shared" si="77"/>
        <v>0.13412526805000002</v>
      </c>
      <c r="P918" s="32">
        <v>8.5000000000000006E-3</v>
      </c>
    </row>
    <row r="919" spans="1:16">
      <c r="A919" s="3" t="s">
        <v>629</v>
      </c>
      <c r="B919" s="5" t="s">
        <v>1416</v>
      </c>
      <c r="C919" s="7" t="s">
        <v>1158</v>
      </c>
      <c r="D919" s="5" t="s">
        <v>1610</v>
      </c>
      <c r="E919" s="2" t="s">
        <v>1164</v>
      </c>
      <c r="F919" s="8" t="s">
        <v>2243</v>
      </c>
      <c r="G919" s="9">
        <v>6</v>
      </c>
      <c r="H919" s="19">
        <v>1.67</v>
      </c>
      <c r="I919" s="38"/>
      <c r="J919" s="21">
        <v>40346</v>
      </c>
      <c r="K919" s="24">
        <f t="shared" si="76"/>
        <v>0.33278354999999998</v>
      </c>
      <c r="L919" s="18">
        <v>2.1700000000000001E-2</v>
      </c>
      <c r="M919" s="24">
        <v>0.31108354999999999</v>
      </c>
      <c r="N919" s="18">
        <v>5.0000000000000001E-3</v>
      </c>
      <c r="O919" s="24">
        <f t="shared" si="77"/>
        <v>0.30452813224999997</v>
      </c>
      <c r="P919" s="32">
        <v>0</v>
      </c>
    </row>
    <row r="920" spans="1:16">
      <c r="A920" s="3" t="s">
        <v>2168</v>
      </c>
      <c r="B920" s="5" t="s">
        <v>2169</v>
      </c>
      <c r="C920" s="7" t="s">
        <v>1157</v>
      </c>
      <c r="D920" s="5" t="s">
        <v>1900</v>
      </c>
      <c r="E920" s="2" t="s">
        <v>1164</v>
      </c>
      <c r="F920" s="8" t="s">
        <v>1901</v>
      </c>
      <c r="G920" s="9">
        <v>5</v>
      </c>
      <c r="H920" s="19">
        <v>3</v>
      </c>
      <c r="I920" s="38" t="s">
        <v>2446</v>
      </c>
      <c r="J920" s="21">
        <v>44020</v>
      </c>
      <c r="K920" s="24" t="str">
        <f t="shared" si="76"/>
        <v>Création 2020</v>
      </c>
      <c r="L920" s="18">
        <v>0.02</v>
      </c>
      <c r="M920" s="24" t="s">
        <v>2474</v>
      </c>
      <c r="N920" s="18">
        <v>5.0000000000000001E-3</v>
      </c>
      <c r="O920" s="24" t="str">
        <f t="shared" si="77"/>
        <v>Création 2020</v>
      </c>
      <c r="P920" s="32">
        <v>0.01</v>
      </c>
    </row>
    <row r="921" spans="1:16">
      <c r="A921" s="37" t="s">
        <v>1949</v>
      </c>
      <c r="I921" s="38"/>
      <c r="J921" s="21"/>
      <c r="O921" s="24"/>
      <c r="P921" s="32"/>
    </row>
    <row r="922" spans="1:16">
      <c r="A922" s="3" t="s">
        <v>940</v>
      </c>
      <c r="B922" s="5" t="s">
        <v>960</v>
      </c>
      <c r="C922" s="7" t="s">
        <v>1158</v>
      </c>
      <c r="D922" s="5" t="s">
        <v>1830</v>
      </c>
      <c r="E922" s="2" t="s">
        <v>1164</v>
      </c>
      <c r="F922" s="8" t="s">
        <v>2268</v>
      </c>
      <c r="G922" s="9">
        <v>6</v>
      </c>
      <c r="H922" s="19">
        <v>1.5</v>
      </c>
      <c r="I922" s="38" t="s">
        <v>2448</v>
      </c>
      <c r="J922" s="21">
        <v>39433</v>
      </c>
      <c r="K922" s="24">
        <f>+IFERROR(L922+M922,M922)</f>
        <v>5.679232E-2</v>
      </c>
      <c r="L922" s="18">
        <v>1.8000000000000002E-2</v>
      </c>
      <c r="M922" s="24">
        <v>3.8792319999999998E-2</v>
      </c>
      <c r="N922" s="18">
        <v>5.0000000000000001E-3</v>
      </c>
      <c r="O922" s="24">
        <f>IFERROR((1+M922)*(1-N922)-1,M922)</f>
        <v>3.3598358399999917E-2</v>
      </c>
      <c r="P922" s="32">
        <v>7.4999999999999997E-3</v>
      </c>
    </row>
    <row r="923" spans="1:16">
      <c r="A923" s="3" t="s">
        <v>5</v>
      </c>
      <c r="B923" s="5" t="s">
        <v>1465</v>
      </c>
      <c r="C923" s="7" t="s">
        <v>1158</v>
      </c>
      <c r="D923" s="5" t="s">
        <v>1690</v>
      </c>
      <c r="E923" s="2" t="s">
        <v>1164</v>
      </c>
      <c r="F923" s="8" t="s">
        <v>1691</v>
      </c>
      <c r="G923" s="9">
        <v>6</v>
      </c>
      <c r="H923" s="19">
        <v>0.75</v>
      </c>
      <c r="I923" s="38"/>
      <c r="J923" s="21">
        <v>39041</v>
      </c>
      <c r="K923" s="24">
        <f>+IFERROR(L923+M923,M923)</f>
        <v>2.0620199999999995E-3</v>
      </c>
      <c r="L923" s="18">
        <v>8.6999999999999994E-3</v>
      </c>
      <c r="M923" s="24">
        <v>-6.6379799999999999E-3</v>
      </c>
      <c r="N923" s="18">
        <v>5.0000000000000001E-3</v>
      </c>
      <c r="O923" s="24">
        <f>IFERROR((1+M923)*(1-N923)-1,M923)</f>
        <v>-1.160479010000004E-2</v>
      </c>
      <c r="P923" s="32">
        <v>0</v>
      </c>
    </row>
    <row r="924" spans="1:16">
      <c r="A924" s="37" t="s">
        <v>463</v>
      </c>
      <c r="I924" s="38"/>
      <c r="J924" s="21"/>
      <c r="O924" s="24"/>
      <c r="P924" s="32"/>
    </row>
    <row r="925" spans="1:16">
      <c r="A925" s="3" t="s">
        <v>1540</v>
      </c>
      <c r="B925" s="5" t="s">
        <v>1541</v>
      </c>
      <c r="C925" s="7" t="s">
        <v>1158</v>
      </c>
      <c r="D925" s="5" t="s">
        <v>1634</v>
      </c>
      <c r="E925" s="2" t="s">
        <v>1164</v>
      </c>
      <c r="F925" s="8" t="s">
        <v>1635</v>
      </c>
      <c r="G925" s="9">
        <v>6</v>
      </c>
      <c r="H925" s="19">
        <v>2.2999999999999998</v>
      </c>
      <c r="I925" s="38"/>
      <c r="J925" s="21">
        <v>38503</v>
      </c>
      <c r="K925" s="24">
        <f>+IFERROR(L925+M925,M925)</f>
        <v>0.19115441999999999</v>
      </c>
      <c r="L925" s="18">
        <v>2.7000000000000003E-2</v>
      </c>
      <c r="M925" s="24">
        <v>0.16415442</v>
      </c>
      <c r="N925" s="18">
        <v>5.0000000000000001E-3</v>
      </c>
      <c r="O925" s="24">
        <f>IFERROR((1+M925)*(1-N925)-1,M925)</f>
        <v>0.15833364789999993</v>
      </c>
      <c r="P925" s="32">
        <v>1.15E-2</v>
      </c>
    </row>
    <row r="926" spans="1:16">
      <c r="A926" s="37" t="s">
        <v>1950</v>
      </c>
      <c r="I926" s="38"/>
      <c r="J926" s="21"/>
      <c r="O926" s="24"/>
      <c r="P926" s="32"/>
    </row>
    <row r="927" spans="1:16">
      <c r="A927" s="3" t="s">
        <v>14</v>
      </c>
      <c r="B927" s="5" t="s">
        <v>1296</v>
      </c>
      <c r="C927" s="7" t="s">
        <v>1158</v>
      </c>
      <c r="D927" s="5" t="s">
        <v>1617</v>
      </c>
      <c r="E927" s="2" t="s">
        <v>1166</v>
      </c>
      <c r="F927" s="8" t="s">
        <v>1618</v>
      </c>
      <c r="G927" s="9">
        <v>7</v>
      </c>
      <c r="H927" s="19">
        <v>1</v>
      </c>
      <c r="I927" s="38"/>
      <c r="J927" s="21">
        <v>36619</v>
      </c>
      <c r="K927" s="24">
        <f>+IFERROR(L927+M927,M927)</f>
        <v>0.18814913</v>
      </c>
      <c r="L927" s="18">
        <v>1.83E-2</v>
      </c>
      <c r="M927" s="24">
        <v>0.16984912999999999</v>
      </c>
      <c r="N927" s="18">
        <v>5.0000000000000001E-3</v>
      </c>
      <c r="O927" s="24">
        <f>IFERROR((1+M927)*(1-N927)-1,M927)</f>
        <v>0.1639998843499999</v>
      </c>
      <c r="P927" s="32">
        <v>7.4999999999999997E-3</v>
      </c>
    </row>
    <row r="928" spans="1:16">
      <c r="A928" s="3" t="s">
        <v>465</v>
      </c>
      <c r="B928" s="5" t="s">
        <v>1447</v>
      </c>
      <c r="C928" s="7" t="s">
        <v>1158</v>
      </c>
      <c r="D928" s="5" t="s">
        <v>1634</v>
      </c>
      <c r="E928" s="2" t="s">
        <v>1164</v>
      </c>
      <c r="F928" s="8" t="s">
        <v>1635</v>
      </c>
      <c r="G928" s="9">
        <v>7</v>
      </c>
      <c r="H928" s="19">
        <v>2.4</v>
      </c>
      <c r="I928" s="38"/>
      <c r="J928" s="21">
        <v>38882</v>
      </c>
      <c r="K928" s="24">
        <f>+IFERROR(L928+M928,M928)</f>
        <v>0.18998482999999999</v>
      </c>
      <c r="L928" s="18">
        <v>0.02</v>
      </c>
      <c r="M928" s="24">
        <v>0.16998483</v>
      </c>
      <c r="N928" s="18">
        <v>5.0000000000000001E-3</v>
      </c>
      <c r="O928" s="24">
        <f>IFERROR((1+M928)*(1-N928)-1,M928)</f>
        <v>0.1641349058499999</v>
      </c>
      <c r="P928" s="32">
        <v>8.0000000000000002E-3</v>
      </c>
    </row>
    <row r="929" spans="1:16">
      <c r="A929" s="37" t="s">
        <v>1951</v>
      </c>
      <c r="I929" s="38"/>
      <c r="J929" s="21"/>
      <c r="O929" s="24"/>
      <c r="P929" s="32"/>
    </row>
    <row r="930" spans="1:16">
      <c r="A930" s="3" t="s">
        <v>942</v>
      </c>
      <c r="B930" s="5" t="s">
        <v>1116</v>
      </c>
      <c r="C930" s="7" t="s">
        <v>1158</v>
      </c>
      <c r="D930" s="5" t="s">
        <v>1615</v>
      </c>
      <c r="E930" s="2" t="s">
        <v>1164</v>
      </c>
      <c r="F930" s="8" t="s">
        <v>1616</v>
      </c>
      <c r="G930" s="9">
        <v>6</v>
      </c>
      <c r="H930" s="19">
        <v>2.2000000000000002</v>
      </c>
      <c r="I930" s="38" t="s">
        <v>2446</v>
      </c>
      <c r="J930" s="21">
        <v>40129</v>
      </c>
      <c r="K930" s="24">
        <f t="shared" ref="K930:K946" si="78">+IFERROR(L930+M930,M930)</f>
        <v>0.23281897999999998</v>
      </c>
      <c r="L930" s="18">
        <v>2.6800000000000001E-2</v>
      </c>
      <c r="M930" s="24">
        <v>0.20601897999999999</v>
      </c>
      <c r="N930" s="18">
        <v>5.0000000000000001E-3</v>
      </c>
      <c r="O930" s="24">
        <f t="shared" ref="O930:O946" si="79">IFERROR((1+M930)*(1-N930)-1,M930)</f>
        <v>0.19998888510000001</v>
      </c>
      <c r="P930" s="32">
        <v>1.1000000000000001E-2</v>
      </c>
    </row>
    <row r="931" spans="1:16">
      <c r="A931" s="3" t="s">
        <v>469</v>
      </c>
      <c r="B931" s="5" t="s">
        <v>1120</v>
      </c>
      <c r="C931" s="7" t="s">
        <v>1158</v>
      </c>
      <c r="D931" s="5" t="s">
        <v>1615</v>
      </c>
      <c r="E931" s="2" t="s">
        <v>1164</v>
      </c>
      <c r="F931" s="8" t="s">
        <v>1616</v>
      </c>
      <c r="G931" s="9">
        <v>6</v>
      </c>
      <c r="H931" s="19">
        <v>1.75</v>
      </c>
      <c r="I931" s="38" t="s">
        <v>2446</v>
      </c>
      <c r="J931" s="21">
        <v>39547</v>
      </c>
      <c r="K931" s="24">
        <f t="shared" si="78"/>
        <v>0.15195364</v>
      </c>
      <c r="L931" s="18">
        <v>2.23E-2</v>
      </c>
      <c r="M931" s="24">
        <v>0.12965363999999999</v>
      </c>
      <c r="N931" s="18">
        <v>5.0000000000000001E-3</v>
      </c>
      <c r="O931" s="24">
        <f t="shared" si="79"/>
        <v>0.12400537179999982</v>
      </c>
      <c r="P931" s="32">
        <v>8.6999999999999994E-3</v>
      </c>
    </row>
    <row r="932" spans="1:16">
      <c r="A932" s="3" t="s">
        <v>943</v>
      </c>
      <c r="B932" s="5" t="s">
        <v>1121</v>
      </c>
      <c r="C932" s="7" t="s">
        <v>1158</v>
      </c>
      <c r="D932" s="5" t="s">
        <v>1615</v>
      </c>
      <c r="E932" s="2" t="s">
        <v>1164</v>
      </c>
      <c r="F932" s="8" t="s">
        <v>1616</v>
      </c>
      <c r="G932" s="9">
        <v>6</v>
      </c>
      <c r="H932" s="19">
        <v>1.75</v>
      </c>
      <c r="I932" s="38" t="s">
        <v>2446</v>
      </c>
      <c r="J932" s="21">
        <v>41418</v>
      </c>
      <c r="K932" s="24">
        <f t="shared" si="78"/>
        <v>0.25912020999999996</v>
      </c>
      <c r="L932" s="18">
        <v>2.23E-2</v>
      </c>
      <c r="M932" s="24">
        <v>0.23682020999999998</v>
      </c>
      <c r="N932" s="18">
        <v>5.0000000000000001E-3</v>
      </c>
      <c r="O932" s="24">
        <f t="shared" si="79"/>
        <v>0.23063610894999975</v>
      </c>
      <c r="P932" s="32">
        <v>8.6999999999999994E-3</v>
      </c>
    </row>
    <row r="933" spans="1:16">
      <c r="A933" s="3" t="s">
        <v>488</v>
      </c>
      <c r="B933" s="5" t="s">
        <v>1389</v>
      </c>
      <c r="C933" s="7" t="s">
        <v>1158</v>
      </c>
      <c r="D933" s="5" t="s">
        <v>1704</v>
      </c>
      <c r="E933" s="2" t="s">
        <v>1164</v>
      </c>
      <c r="F933" s="8" t="s">
        <v>1705</v>
      </c>
      <c r="G933" s="9">
        <v>6</v>
      </c>
      <c r="H933" s="19">
        <v>1.5</v>
      </c>
      <c r="I933" s="38"/>
      <c r="J933" s="21">
        <v>37690</v>
      </c>
      <c r="K933" s="24">
        <f t="shared" si="78"/>
        <v>6.3030509999999998E-2</v>
      </c>
      <c r="L933" s="18">
        <v>1.7899999999999999E-2</v>
      </c>
      <c r="M933" s="24">
        <v>4.5130509999999999E-2</v>
      </c>
      <c r="N933" s="18">
        <v>5.0000000000000001E-3</v>
      </c>
      <c r="O933" s="24">
        <f t="shared" si="79"/>
        <v>3.9904857449999831E-2</v>
      </c>
      <c r="P933" s="32">
        <v>7.4999999999999997E-3</v>
      </c>
    </row>
    <row r="934" spans="1:16">
      <c r="A934" s="3" t="s">
        <v>2019</v>
      </c>
      <c r="B934" s="5" t="s">
        <v>2020</v>
      </c>
      <c r="C934" s="7" t="s">
        <v>1158</v>
      </c>
      <c r="D934" s="5" t="s">
        <v>1686</v>
      </c>
      <c r="E934" s="2" t="s">
        <v>1164</v>
      </c>
      <c r="F934" s="8" t="s">
        <v>1687</v>
      </c>
      <c r="G934" s="9">
        <v>6</v>
      </c>
      <c r="H934" s="19">
        <v>2.3919999999999999</v>
      </c>
      <c r="I934" s="38" t="s">
        <v>2446</v>
      </c>
      <c r="J934" s="21">
        <v>44180</v>
      </c>
      <c r="K934" s="24" t="str">
        <f t="shared" si="78"/>
        <v>Création 2020</v>
      </c>
      <c r="L934" s="18">
        <v>2.3900000000000001E-2</v>
      </c>
      <c r="M934" s="24" t="s">
        <v>2474</v>
      </c>
      <c r="N934" s="18">
        <v>5.0000000000000001E-3</v>
      </c>
      <c r="O934" s="24" t="str">
        <f t="shared" si="79"/>
        <v>Création 2020</v>
      </c>
      <c r="P934" s="32">
        <v>0</v>
      </c>
    </row>
    <row r="935" spans="1:16">
      <c r="A935" s="3" t="s">
        <v>601</v>
      </c>
      <c r="B935" s="5" t="s">
        <v>606</v>
      </c>
      <c r="C935" s="7" t="s">
        <v>1157</v>
      </c>
      <c r="D935" s="5" t="s">
        <v>1684</v>
      </c>
      <c r="E935" s="2" t="s">
        <v>1164</v>
      </c>
      <c r="F935" s="8" t="s">
        <v>1685</v>
      </c>
      <c r="G935" s="9">
        <v>6</v>
      </c>
      <c r="H935" s="19">
        <v>2</v>
      </c>
      <c r="I935" s="38" t="s">
        <v>2446</v>
      </c>
      <c r="J935" s="21">
        <v>39650</v>
      </c>
      <c r="K935" s="24">
        <f t="shared" si="78"/>
        <v>8.3918590000000001E-2</v>
      </c>
      <c r="L935" s="18">
        <v>2.1000000000000001E-2</v>
      </c>
      <c r="M935" s="24">
        <v>6.2918589999999996E-2</v>
      </c>
      <c r="N935" s="18">
        <v>5.0000000000000001E-3</v>
      </c>
      <c r="O935" s="24">
        <f t="shared" si="79"/>
        <v>5.7603997049999967E-2</v>
      </c>
      <c r="P935" s="32">
        <v>0.01</v>
      </c>
    </row>
    <row r="936" spans="1:16">
      <c r="A936" s="3" t="s">
        <v>2191</v>
      </c>
      <c r="B936" s="5" t="s">
        <v>2192</v>
      </c>
      <c r="C936" s="7" t="s">
        <v>1158</v>
      </c>
      <c r="D936" s="5" t="s">
        <v>1682</v>
      </c>
      <c r="E936" s="2" t="s">
        <v>1164</v>
      </c>
      <c r="F936" s="8" t="s">
        <v>1683</v>
      </c>
      <c r="G936" s="9">
        <v>6</v>
      </c>
      <c r="H936" s="19">
        <v>1.85</v>
      </c>
      <c r="I936" s="38" t="s">
        <v>2446</v>
      </c>
      <c r="J936" s="21">
        <v>44067</v>
      </c>
      <c r="K936" s="24" t="str">
        <f t="shared" si="78"/>
        <v>Création 2020</v>
      </c>
      <c r="L936" s="18">
        <v>1.8500000000000003E-2</v>
      </c>
      <c r="M936" s="24" t="s">
        <v>2474</v>
      </c>
      <c r="N936" s="18">
        <v>5.0000000000000001E-3</v>
      </c>
      <c r="O936" s="24" t="str">
        <f t="shared" si="79"/>
        <v>Création 2020</v>
      </c>
      <c r="P936" s="32">
        <v>9.2500000000000013E-3</v>
      </c>
    </row>
    <row r="937" spans="1:16">
      <c r="A937" s="3" t="s">
        <v>941</v>
      </c>
      <c r="B937" s="5" t="s">
        <v>961</v>
      </c>
      <c r="C937" s="7" t="s">
        <v>1157</v>
      </c>
      <c r="D937" s="5" t="s">
        <v>1792</v>
      </c>
      <c r="E937" s="2" t="s">
        <v>1164</v>
      </c>
      <c r="F937" s="8" t="s">
        <v>1793</v>
      </c>
      <c r="G937" s="9">
        <v>6</v>
      </c>
      <c r="H937" s="19">
        <v>1.8</v>
      </c>
      <c r="I937" s="38" t="s">
        <v>2451</v>
      </c>
      <c r="J937" s="21">
        <v>39944</v>
      </c>
      <c r="K937" s="24">
        <f t="shared" si="78"/>
        <v>0.24750823999999999</v>
      </c>
      <c r="L937" s="18">
        <v>1.7899999999999999E-2</v>
      </c>
      <c r="M937" s="24">
        <v>0.22960823999999999</v>
      </c>
      <c r="N937" s="18">
        <v>5.0000000000000001E-3</v>
      </c>
      <c r="O937" s="24">
        <f t="shared" si="79"/>
        <v>0.22346019880000001</v>
      </c>
      <c r="P937" s="32">
        <v>8.0000000000000002E-3</v>
      </c>
    </row>
    <row r="938" spans="1:16">
      <c r="A938" s="3" t="s">
        <v>1287</v>
      </c>
      <c r="B938" s="5" t="s">
        <v>1288</v>
      </c>
      <c r="C938" s="7" t="s">
        <v>1157</v>
      </c>
      <c r="D938" s="5" t="s">
        <v>1878</v>
      </c>
      <c r="E938" s="2" t="s">
        <v>1164</v>
      </c>
      <c r="F938" s="8" t="s">
        <v>1879</v>
      </c>
      <c r="G938" s="9">
        <v>6</v>
      </c>
      <c r="H938" s="19">
        <v>1.8</v>
      </c>
      <c r="I938" s="38" t="s">
        <v>2454</v>
      </c>
      <c r="J938" s="21">
        <v>43851</v>
      </c>
      <c r="K938" s="24" t="str">
        <f t="shared" si="78"/>
        <v>Création 2020</v>
      </c>
      <c r="L938" s="18">
        <v>1.8700000000000001E-2</v>
      </c>
      <c r="M938" s="24" t="s">
        <v>2474</v>
      </c>
      <c r="N938" s="18">
        <v>5.0000000000000001E-3</v>
      </c>
      <c r="O938" s="24" t="str">
        <f t="shared" si="79"/>
        <v>Création 2020</v>
      </c>
      <c r="P938" s="32">
        <v>8.0000000000000002E-3</v>
      </c>
    </row>
    <row r="939" spans="1:16">
      <c r="A939" s="3" t="s">
        <v>468</v>
      </c>
      <c r="B939" s="5" t="s">
        <v>1096</v>
      </c>
      <c r="C939" s="7" t="s">
        <v>1157</v>
      </c>
      <c r="D939" s="5" t="s">
        <v>1646</v>
      </c>
      <c r="E939" s="2" t="s">
        <v>1164</v>
      </c>
      <c r="F939" s="8" t="s">
        <v>1647</v>
      </c>
      <c r="G939" s="9">
        <v>6</v>
      </c>
      <c r="H939" s="19">
        <v>2.2999999999999998</v>
      </c>
      <c r="I939" s="38" t="s">
        <v>2446</v>
      </c>
      <c r="J939" s="21">
        <v>36854</v>
      </c>
      <c r="K939" s="24">
        <f t="shared" si="78"/>
        <v>0.20437123999999998</v>
      </c>
      <c r="L939" s="18">
        <v>2.9700000000000001E-2</v>
      </c>
      <c r="M939" s="24">
        <v>0.17467123999999998</v>
      </c>
      <c r="N939" s="18">
        <v>5.0000000000000001E-3</v>
      </c>
      <c r="O939" s="24">
        <f t="shared" si="79"/>
        <v>0.16879788379999994</v>
      </c>
      <c r="P939" s="32">
        <v>1.15E-2</v>
      </c>
    </row>
    <row r="940" spans="1:16">
      <c r="A940" s="3" t="s">
        <v>2095</v>
      </c>
      <c r="B940" s="5" t="s">
        <v>2096</v>
      </c>
      <c r="C940" s="7" t="s">
        <v>1158</v>
      </c>
      <c r="D940" s="5" t="s">
        <v>1785</v>
      </c>
      <c r="E940" s="2" t="s">
        <v>1164</v>
      </c>
      <c r="F940" s="8" t="s">
        <v>1786</v>
      </c>
      <c r="G940" s="9">
        <v>6</v>
      </c>
      <c r="H940" s="19">
        <v>1.95</v>
      </c>
      <c r="I940" s="38" t="s">
        <v>2454</v>
      </c>
      <c r="J940" s="21">
        <v>44286</v>
      </c>
      <c r="K940" s="24" t="str">
        <f t="shared" si="78"/>
        <v>Création 2021</v>
      </c>
      <c r="L940" s="18">
        <v>2.2499999999999999E-2</v>
      </c>
      <c r="M940" s="24" t="s">
        <v>2475</v>
      </c>
      <c r="N940" s="18">
        <v>5.0000000000000001E-3</v>
      </c>
      <c r="O940" s="24" t="str">
        <f t="shared" si="79"/>
        <v>Création 2021</v>
      </c>
      <c r="P940" s="32">
        <v>9.75E-3</v>
      </c>
    </row>
    <row r="941" spans="1:16">
      <c r="A941" s="3" t="s">
        <v>727</v>
      </c>
      <c r="B941" s="5" t="s">
        <v>735</v>
      </c>
      <c r="C941" s="7" t="s">
        <v>1158</v>
      </c>
      <c r="D941" s="5" t="s">
        <v>1640</v>
      </c>
      <c r="E941" s="2" t="s">
        <v>1164</v>
      </c>
      <c r="F941" s="8" t="s">
        <v>1641</v>
      </c>
      <c r="G941" s="9">
        <v>6</v>
      </c>
      <c r="H941" s="19">
        <v>1.6</v>
      </c>
      <c r="I941" s="38" t="s">
        <v>2451</v>
      </c>
      <c r="J941" s="21">
        <v>41621</v>
      </c>
      <c r="K941" s="24">
        <f t="shared" si="78"/>
        <v>0.25945009000000002</v>
      </c>
      <c r="L941" s="18">
        <v>1.8700000000000001E-2</v>
      </c>
      <c r="M941" s="24">
        <v>0.24075009000000003</v>
      </c>
      <c r="N941" s="18">
        <v>5.0000000000000001E-3</v>
      </c>
      <c r="O941" s="24">
        <f t="shared" si="79"/>
        <v>0.23454633955000004</v>
      </c>
      <c r="P941" s="32">
        <v>7.7499999999999999E-3</v>
      </c>
    </row>
    <row r="942" spans="1:16">
      <c r="A942" s="3" t="s">
        <v>2099</v>
      </c>
      <c r="B942" s="5" t="s">
        <v>2100</v>
      </c>
      <c r="C942" s="7" t="s">
        <v>1158</v>
      </c>
      <c r="D942" s="5" t="s">
        <v>1640</v>
      </c>
      <c r="E942" s="2" t="s">
        <v>1164</v>
      </c>
      <c r="F942" s="8" t="s">
        <v>1641</v>
      </c>
      <c r="G942" s="9">
        <v>5</v>
      </c>
      <c r="H942" s="19">
        <v>1.6</v>
      </c>
      <c r="I942" s="38" t="s">
        <v>2446</v>
      </c>
      <c r="J942" s="21">
        <v>44040</v>
      </c>
      <c r="K942" s="24" t="str">
        <f t="shared" si="78"/>
        <v>Création 2020</v>
      </c>
      <c r="L942" s="18">
        <v>1.8600000000000002E-2</v>
      </c>
      <c r="M942" s="24" t="s">
        <v>2474</v>
      </c>
      <c r="N942" s="18">
        <v>5.0000000000000001E-3</v>
      </c>
      <c r="O942" s="24" t="str">
        <f t="shared" si="79"/>
        <v>Création 2020</v>
      </c>
      <c r="P942" s="32">
        <v>7.7499999999999999E-3</v>
      </c>
    </row>
    <row r="943" spans="1:16">
      <c r="A943" s="3" t="s">
        <v>934</v>
      </c>
      <c r="B943" s="5" t="s">
        <v>1357</v>
      </c>
      <c r="C943" s="7" t="s">
        <v>1157</v>
      </c>
      <c r="D943" s="5" t="s">
        <v>1642</v>
      </c>
      <c r="E943" s="2" t="s">
        <v>1164</v>
      </c>
      <c r="F943" s="8" t="s">
        <v>1643</v>
      </c>
      <c r="G943" s="9">
        <v>6</v>
      </c>
      <c r="H943" s="19">
        <v>1.8</v>
      </c>
      <c r="I943" s="38" t="s">
        <v>2446</v>
      </c>
      <c r="J943" s="21">
        <v>42923</v>
      </c>
      <c r="K943" s="24">
        <f t="shared" si="78"/>
        <v>0.12094231999999999</v>
      </c>
      <c r="L943" s="18">
        <v>1.8100000000000002E-2</v>
      </c>
      <c r="M943" s="24">
        <v>0.10284231999999999</v>
      </c>
      <c r="N943" s="18">
        <v>5.0000000000000001E-3</v>
      </c>
      <c r="O943" s="24">
        <f t="shared" si="79"/>
        <v>9.7328108399999946E-2</v>
      </c>
      <c r="P943" s="32">
        <v>8.7500000000000008E-3</v>
      </c>
    </row>
    <row r="944" spans="1:16">
      <c r="A944" s="3" t="s">
        <v>2101</v>
      </c>
      <c r="B944" s="5" t="s">
        <v>2102</v>
      </c>
      <c r="C944" s="7" t="s">
        <v>1157</v>
      </c>
      <c r="D944" s="5" t="s">
        <v>1698</v>
      </c>
      <c r="E944" s="2" t="s">
        <v>1164</v>
      </c>
      <c r="F944" s="8" t="s">
        <v>1699</v>
      </c>
      <c r="G944" s="9">
        <v>6</v>
      </c>
      <c r="H944" s="19">
        <v>2.2999999999999998</v>
      </c>
      <c r="I944" s="38" t="s">
        <v>2446</v>
      </c>
      <c r="J944" s="21">
        <v>39804</v>
      </c>
      <c r="K944" s="24">
        <f t="shared" si="78"/>
        <v>0.11252039</v>
      </c>
      <c r="L944" s="18">
        <v>3.6799999999999999E-2</v>
      </c>
      <c r="M944" s="24">
        <v>7.5720389999999999E-2</v>
      </c>
      <c r="N944" s="18">
        <v>5.0000000000000001E-3</v>
      </c>
      <c r="O944" s="24">
        <f t="shared" si="79"/>
        <v>7.0341788050000131E-2</v>
      </c>
      <c r="P944" s="32">
        <v>1.15E-2</v>
      </c>
    </row>
    <row r="945" spans="1:16">
      <c r="A945" s="3" t="s">
        <v>944</v>
      </c>
      <c r="B945" s="5" t="s">
        <v>962</v>
      </c>
      <c r="C945" s="7" t="s">
        <v>1158</v>
      </c>
      <c r="D945" s="5" t="s">
        <v>1634</v>
      </c>
      <c r="E945" s="2" t="s">
        <v>1164</v>
      </c>
      <c r="F945" s="8" t="s">
        <v>1635</v>
      </c>
      <c r="G945" s="9">
        <v>6</v>
      </c>
      <c r="H945" s="19">
        <v>2.2999999999999998</v>
      </c>
      <c r="I945" s="38" t="s">
        <v>2446</v>
      </c>
      <c r="J945" s="21">
        <v>40431</v>
      </c>
      <c r="K945" s="24">
        <f t="shared" si="78"/>
        <v>0.24359575</v>
      </c>
      <c r="L945" s="18">
        <v>2.7200000000000002E-2</v>
      </c>
      <c r="M945" s="24">
        <v>0.21639575</v>
      </c>
      <c r="N945" s="18">
        <v>5.0000000000000001E-3</v>
      </c>
      <c r="O945" s="24">
        <f t="shared" si="79"/>
        <v>0.21031377125000006</v>
      </c>
      <c r="P945" s="32">
        <v>1.15E-2</v>
      </c>
    </row>
    <row r="946" spans="1:16">
      <c r="A946" s="3" t="s">
        <v>2148</v>
      </c>
      <c r="B946" s="5" t="s">
        <v>2149</v>
      </c>
      <c r="C946" s="7" t="s">
        <v>1158</v>
      </c>
      <c r="D946" s="5" t="s">
        <v>1743</v>
      </c>
      <c r="E946" s="2" t="s">
        <v>1164</v>
      </c>
      <c r="F946" s="8" t="s">
        <v>1744</v>
      </c>
      <c r="G946" s="9">
        <v>5</v>
      </c>
      <c r="H946" s="19">
        <v>2</v>
      </c>
      <c r="I946" s="38" t="s">
        <v>2451</v>
      </c>
      <c r="J946" s="21">
        <v>42247</v>
      </c>
      <c r="K946" s="24">
        <f t="shared" si="78"/>
        <v>0.30016577999999999</v>
      </c>
      <c r="L946" s="18">
        <v>0.02</v>
      </c>
      <c r="M946" s="24">
        <v>0.28016577999999998</v>
      </c>
      <c r="N946" s="18">
        <v>5.0000000000000001E-3</v>
      </c>
      <c r="O946" s="24">
        <f t="shared" si="79"/>
        <v>0.27376495109999999</v>
      </c>
      <c r="P946" s="32">
        <v>0.01</v>
      </c>
    </row>
    <row r="947" spans="1:16">
      <c r="A947" s="37" t="s">
        <v>1874</v>
      </c>
      <c r="I947" s="38"/>
      <c r="J947" s="21"/>
      <c r="O947" s="24"/>
      <c r="P947" s="32"/>
    </row>
    <row r="948" spans="1:16" s="45" customFormat="1">
      <c r="A948" s="42" t="s">
        <v>470</v>
      </c>
      <c r="B948" s="43" t="s">
        <v>1979</v>
      </c>
      <c r="C948" s="44" t="s">
        <v>1158</v>
      </c>
      <c r="D948" s="43" t="s">
        <v>1708</v>
      </c>
      <c r="E948" s="45" t="s">
        <v>1164</v>
      </c>
      <c r="F948" s="46" t="s">
        <v>1709</v>
      </c>
      <c r="G948" s="47">
        <v>7</v>
      </c>
      <c r="H948" s="48">
        <v>1.75</v>
      </c>
      <c r="I948" s="49"/>
      <c r="J948" s="50">
        <v>36987</v>
      </c>
      <c r="K948" s="51">
        <f>+IFERROR(L948+M948,M948)</f>
        <v>-0.32550123000000003</v>
      </c>
      <c r="L948" s="52">
        <v>2.06E-2</v>
      </c>
      <c r="M948" s="51">
        <v>-0.34610123000000004</v>
      </c>
      <c r="N948" s="18">
        <v>5.0000000000000001E-3</v>
      </c>
      <c r="O948" s="51">
        <f>IFERROR((1+M948)*(1-N948)-1,M948)</f>
        <v>-0.34937072385000001</v>
      </c>
      <c r="P948" s="53">
        <v>8.8000000000000005E-3</v>
      </c>
    </row>
    <row r="949" spans="1:16">
      <c r="A949" s="3" t="s">
        <v>6</v>
      </c>
      <c r="B949" s="5" t="s">
        <v>1452</v>
      </c>
      <c r="C949" s="7" t="s">
        <v>1158</v>
      </c>
      <c r="D949" s="5" t="s">
        <v>1625</v>
      </c>
      <c r="E949" s="2" t="s">
        <v>1166</v>
      </c>
      <c r="F949" s="8" t="s">
        <v>1626</v>
      </c>
      <c r="G949" s="9">
        <v>7</v>
      </c>
      <c r="H949" s="19">
        <v>1.5</v>
      </c>
      <c r="I949" s="38"/>
      <c r="J949" s="21">
        <v>38898</v>
      </c>
      <c r="K949" s="24">
        <f>+IFERROR(L949+M949,M949)</f>
        <v>-0.36010509000000002</v>
      </c>
      <c r="L949" s="18">
        <v>1.8799999999999997E-2</v>
      </c>
      <c r="M949" s="24">
        <v>-0.37890509</v>
      </c>
      <c r="N949" s="18">
        <v>5.0000000000000001E-3</v>
      </c>
      <c r="O949" s="24">
        <f>IFERROR((1+M949)*(1-N949)-1,M949)</f>
        <v>-0.38201056454999993</v>
      </c>
      <c r="P949" s="32">
        <v>7.4999999999999997E-3</v>
      </c>
    </row>
    <row r="950" spans="1:16">
      <c r="A950" s="37" t="s">
        <v>1875</v>
      </c>
      <c r="I950" s="38"/>
      <c r="J950" s="21"/>
      <c r="O950" s="24"/>
      <c r="P950" s="32"/>
    </row>
    <row r="951" spans="1:16" s="45" customFormat="1">
      <c r="A951" s="42" t="s">
        <v>7</v>
      </c>
      <c r="B951" s="43" t="s">
        <v>1978</v>
      </c>
      <c r="C951" s="44" t="s">
        <v>1158</v>
      </c>
      <c r="D951" s="43" t="s">
        <v>1708</v>
      </c>
      <c r="E951" s="45" t="s">
        <v>1164</v>
      </c>
      <c r="F951" s="46" t="s">
        <v>1709</v>
      </c>
      <c r="G951" s="47">
        <v>6</v>
      </c>
      <c r="H951" s="48">
        <v>2.15</v>
      </c>
      <c r="I951" s="49" t="s">
        <v>2446</v>
      </c>
      <c r="J951" s="50">
        <v>36987</v>
      </c>
      <c r="K951" s="51">
        <f>+IFERROR(L951+M951,M951)</f>
        <v>0.39429008999999998</v>
      </c>
      <c r="L951" s="52">
        <v>2.4900000000000002E-2</v>
      </c>
      <c r="M951" s="51">
        <v>0.36939009</v>
      </c>
      <c r="N951" s="18">
        <v>5.0000000000000001E-3</v>
      </c>
      <c r="O951" s="51">
        <f>IFERROR((1+M951)*(1-N951)-1,M951)</f>
        <v>0.36254313955000006</v>
      </c>
      <c r="P951" s="53">
        <v>1.1200000000000002E-2</v>
      </c>
    </row>
    <row r="952" spans="1:16">
      <c r="A952" s="3" t="s">
        <v>472</v>
      </c>
      <c r="B952" s="5" t="s">
        <v>1117</v>
      </c>
      <c r="C952" s="7" t="s">
        <v>1158</v>
      </c>
      <c r="D952" s="5" t="s">
        <v>1615</v>
      </c>
      <c r="E952" s="2" t="s">
        <v>1164</v>
      </c>
      <c r="F952" s="8" t="s">
        <v>1616</v>
      </c>
      <c r="G952" s="9">
        <v>7</v>
      </c>
      <c r="H952" s="19">
        <v>1.5</v>
      </c>
      <c r="I952" s="38"/>
      <c r="J952" s="21">
        <v>41411</v>
      </c>
      <c r="K952" s="24">
        <f>+IFERROR(L952+M952,M952)</f>
        <v>1.6654669199999999</v>
      </c>
      <c r="L952" s="18">
        <v>1.9799999999999998E-2</v>
      </c>
      <c r="M952" s="24">
        <v>1.6456669199999998</v>
      </c>
      <c r="N952" s="18">
        <v>5.0000000000000001E-3</v>
      </c>
      <c r="O952" s="24">
        <f>IFERROR((1+M952)*(1-N952)-1,M952)</f>
        <v>1.6324385854000001</v>
      </c>
      <c r="P952" s="32">
        <v>7.4999999999999997E-3</v>
      </c>
    </row>
    <row r="953" spans="1:16">
      <c r="A953" s="3" t="s">
        <v>471</v>
      </c>
      <c r="B953" s="5" t="s">
        <v>2196</v>
      </c>
      <c r="C953" s="7" t="s">
        <v>1158</v>
      </c>
      <c r="D953" s="5" t="s">
        <v>1804</v>
      </c>
      <c r="E953" s="2" t="s">
        <v>1166</v>
      </c>
      <c r="F953" s="8" t="s">
        <v>1805</v>
      </c>
      <c r="G953" s="9">
        <v>6</v>
      </c>
      <c r="H953" s="19">
        <v>1</v>
      </c>
      <c r="I953" s="38"/>
      <c r="J953" s="21">
        <v>36923</v>
      </c>
      <c r="K953" s="24">
        <f>+IFERROR(L953+M953,M953)</f>
        <v>-0.36164957000000003</v>
      </c>
      <c r="L953" s="18">
        <v>1.3500000000000002E-2</v>
      </c>
      <c r="M953" s="24">
        <v>-0.37514957000000004</v>
      </c>
      <c r="N953" s="18">
        <v>5.0000000000000001E-3</v>
      </c>
      <c r="O953" s="24">
        <f>IFERROR((1+M953)*(1-N953)-1,M953)</f>
        <v>-0.37827382215000005</v>
      </c>
      <c r="P953" s="32">
        <v>7.4999999999999997E-3</v>
      </c>
    </row>
    <row r="954" spans="1:16">
      <c r="A954" s="3" t="s">
        <v>945</v>
      </c>
      <c r="B954" s="5" t="s">
        <v>1466</v>
      </c>
      <c r="C954" s="7" t="s">
        <v>1158</v>
      </c>
      <c r="D954" s="5" t="s">
        <v>1634</v>
      </c>
      <c r="E954" s="2" t="s">
        <v>1164</v>
      </c>
      <c r="F954" s="8" t="s">
        <v>1635</v>
      </c>
      <c r="G954" s="9">
        <v>6</v>
      </c>
      <c r="H954" s="19">
        <v>2.2999999999999998</v>
      </c>
      <c r="I954" s="38" t="s">
        <v>2446</v>
      </c>
      <c r="J954" s="21">
        <v>39216</v>
      </c>
      <c r="K954" s="24">
        <f>+IFERROR(L954+M954,M954)</f>
        <v>0.41067002000000002</v>
      </c>
      <c r="L954" s="18">
        <v>2.7099999999999999E-2</v>
      </c>
      <c r="M954" s="24">
        <v>0.38357002000000001</v>
      </c>
      <c r="N954" s="18">
        <v>5.0000000000000001E-3</v>
      </c>
      <c r="O954" s="24">
        <f>IFERROR((1+M954)*(1-N954)-1,M954)</f>
        <v>0.37665216990000006</v>
      </c>
      <c r="P954" s="32">
        <v>1.15E-2</v>
      </c>
    </row>
    <row r="955" spans="1:16">
      <c r="A955" s="3" t="s">
        <v>1588</v>
      </c>
      <c r="B955" s="5" t="s">
        <v>1605</v>
      </c>
      <c r="C955" s="7" t="s">
        <v>1158</v>
      </c>
      <c r="D955" s="5" t="s">
        <v>1854</v>
      </c>
      <c r="E955" s="2" t="s">
        <v>1164</v>
      </c>
      <c r="F955" s="8" t="s">
        <v>1855</v>
      </c>
      <c r="G955" s="9">
        <v>6</v>
      </c>
      <c r="H955" s="19">
        <v>1.5</v>
      </c>
      <c r="I955" s="38" t="s">
        <v>2452</v>
      </c>
      <c r="J955" s="21">
        <v>44133</v>
      </c>
      <c r="K955" s="24">
        <f>+IFERROR(L955+M955,M955)</f>
        <v>0.47322369999999997</v>
      </c>
      <c r="L955" s="18">
        <v>1.7100000000000001E-2</v>
      </c>
      <c r="M955" s="24">
        <v>0.45612369999999997</v>
      </c>
      <c r="N955" s="18">
        <v>5.0000000000000001E-3</v>
      </c>
      <c r="O955" s="24">
        <f>IFERROR((1+M955)*(1-N955)-1,M955)</f>
        <v>0.44884308149999996</v>
      </c>
      <c r="P955" s="32">
        <v>7.4999999999999997E-3</v>
      </c>
    </row>
    <row r="956" spans="1:16">
      <c r="A956" s="37" t="s">
        <v>586</v>
      </c>
      <c r="I956" s="38"/>
      <c r="J956" s="21"/>
      <c r="O956" s="24"/>
      <c r="P956" s="32"/>
    </row>
    <row r="957" spans="1:16">
      <c r="A957" s="3" t="s">
        <v>1020</v>
      </c>
      <c r="B957" s="5" t="s">
        <v>1971</v>
      </c>
      <c r="C957" s="7" t="s">
        <v>1157</v>
      </c>
      <c r="D957" s="5" t="s">
        <v>1844</v>
      </c>
      <c r="E957" s="2" t="s">
        <v>1164</v>
      </c>
      <c r="F957" s="8" t="s">
        <v>1845</v>
      </c>
      <c r="G957" s="9">
        <v>7</v>
      </c>
      <c r="H957" s="19">
        <v>2.5</v>
      </c>
      <c r="I957" s="38"/>
      <c r="J957" s="21">
        <v>43479</v>
      </c>
      <c r="K957" s="24">
        <f>+IFERROR(L957+M957,M957)</f>
        <v>9.5307790000000003E-2</v>
      </c>
      <c r="L957" s="18">
        <v>3.2099999999999997E-2</v>
      </c>
      <c r="M957" s="24">
        <v>6.320779E-2</v>
      </c>
      <c r="N957" s="18">
        <v>5.0000000000000001E-3</v>
      </c>
      <c r="O957" s="24">
        <f>IFERROR((1+M957)*(1-N957)-1,M957)</f>
        <v>5.7891751050000106E-2</v>
      </c>
      <c r="P957" s="32">
        <v>0.01</v>
      </c>
    </row>
    <row r="958" spans="1:16">
      <c r="A958" s="37" t="s">
        <v>473</v>
      </c>
      <c r="I958" s="38"/>
      <c r="J958" s="21"/>
      <c r="O958" s="24"/>
      <c r="P958" s="32"/>
    </row>
    <row r="959" spans="1:16">
      <c r="A959" s="3" t="s">
        <v>474</v>
      </c>
      <c r="B959" s="5" t="s">
        <v>1388</v>
      </c>
      <c r="C959" s="7" t="s">
        <v>1158</v>
      </c>
      <c r="D959" s="5" t="s">
        <v>1712</v>
      </c>
      <c r="E959" s="2" t="s">
        <v>1164</v>
      </c>
      <c r="F959" s="8" t="s">
        <v>1713</v>
      </c>
      <c r="G959" s="9">
        <v>6</v>
      </c>
      <c r="H959" s="19">
        <v>2.39</v>
      </c>
      <c r="I959" s="38"/>
      <c r="J959" s="21">
        <v>37739</v>
      </c>
      <c r="K959" s="24">
        <f t="shared" ref="K959:K967" si="80">+IFERROR(L959+M959,M959)</f>
        <v>-3.6608109999999999E-2</v>
      </c>
      <c r="L959" s="18">
        <v>1.6799999999999999E-2</v>
      </c>
      <c r="M959" s="24">
        <v>-5.3408110000000002E-2</v>
      </c>
      <c r="N959" s="18">
        <v>5.0000000000000001E-3</v>
      </c>
      <c r="O959" s="24">
        <f t="shared" ref="O959:O967" si="81">IFERROR((1+M959)*(1-N959)-1,M959)</f>
        <v>-5.8141069449999971E-2</v>
      </c>
      <c r="P959" s="32">
        <v>4.9199999999999999E-3</v>
      </c>
    </row>
    <row r="960" spans="1:16">
      <c r="A960" s="3" t="s">
        <v>18</v>
      </c>
      <c r="B960" s="5" t="s">
        <v>1118</v>
      </c>
      <c r="C960" s="7" t="s">
        <v>1158</v>
      </c>
      <c r="D960" s="5" t="s">
        <v>1615</v>
      </c>
      <c r="E960" s="2" t="s">
        <v>1164</v>
      </c>
      <c r="F960" s="8" t="s">
        <v>1616</v>
      </c>
      <c r="G960" s="9">
        <v>6</v>
      </c>
      <c r="H960" s="19">
        <v>1.5</v>
      </c>
      <c r="I960" s="38"/>
      <c r="J960" s="21">
        <v>41670</v>
      </c>
      <c r="K960" s="24">
        <f t="shared" si="80"/>
        <v>-0.10110322000000001</v>
      </c>
      <c r="L960" s="18">
        <v>1.9699999999999999E-2</v>
      </c>
      <c r="M960" s="24">
        <v>-0.12080322</v>
      </c>
      <c r="N960" s="18">
        <v>5.0000000000000001E-3</v>
      </c>
      <c r="O960" s="24">
        <f t="shared" si="81"/>
        <v>-0.12519920389999994</v>
      </c>
      <c r="P960" s="32">
        <v>7.4999999999999997E-3</v>
      </c>
    </row>
    <row r="961" spans="1:16">
      <c r="A961" s="3" t="s">
        <v>946</v>
      </c>
      <c r="B961" s="5" t="s">
        <v>1985</v>
      </c>
      <c r="C961" s="7" t="s">
        <v>1157</v>
      </c>
      <c r="D961" s="5" t="s">
        <v>1615</v>
      </c>
      <c r="E961" s="2" t="s">
        <v>1164</v>
      </c>
      <c r="F961" s="8" t="s">
        <v>1616</v>
      </c>
      <c r="G961" s="9">
        <v>6</v>
      </c>
      <c r="H961" s="19">
        <v>1.5</v>
      </c>
      <c r="I961" s="38" t="s">
        <v>2446</v>
      </c>
      <c r="J961" s="21">
        <v>38371</v>
      </c>
      <c r="K961" s="24">
        <f t="shared" si="80"/>
        <v>-0.11652951</v>
      </c>
      <c r="L961" s="18">
        <v>1.4800000000000001E-2</v>
      </c>
      <c r="M961" s="24">
        <v>-0.13132951000000001</v>
      </c>
      <c r="N961" s="18">
        <v>5.0000000000000001E-3</v>
      </c>
      <c r="O961" s="24">
        <f t="shared" si="81"/>
        <v>-0.13567286244999999</v>
      </c>
      <c r="P961" s="32">
        <v>7.4000000000000003E-3</v>
      </c>
    </row>
    <row r="962" spans="1:16">
      <c r="A962" s="3" t="s">
        <v>870</v>
      </c>
      <c r="B962" s="5" t="s">
        <v>880</v>
      </c>
      <c r="C962" s="7" t="s">
        <v>1158</v>
      </c>
      <c r="D962" s="5" t="s">
        <v>1836</v>
      </c>
      <c r="E962" s="2" t="s">
        <v>1164</v>
      </c>
      <c r="F962" s="8" t="s">
        <v>1837</v>
      </c>
      <c r="G962" s="9">
        <v>6</v>
      </c>
      <c r="H962" s="19">
        <v>2.4</v>
      </c>
      <c r="I962" s="38"/>
      <c r="J962" s="21">
        <v>42559</v>
      </c>
      <c r="K962" s="24">
        <f t="shared" si="80"/>
        <v>-7.3939919999999992E-2</v>
      </c>
      <c r="L962" s="18">
        <v>2.8199999999999999E-2</v>
      </c>
      <c r="M962" s="24">
        <v>-0.10213992</v>
      </c>
      <c r="N962" s="18">
        <v>5.0000000000000001E-3</v>
      </c>
      <c r="O962" s="24">
        <f t="shared" si="81"/>
        <v>-0.10662922039999989</v>
      </c>
      <c r="P962" s="32">
        <v>1.2E-2</v>
      </c>
    </row>
    <row r="963" spans="1:16" ht="26.4">
      <c r="A963" s="3" t="s">
        <v>871</v>
      </c>
      <c r="B963" s="5" t="s">
        <v>1998</v>
      </c>
      <c r="C963" s="7" t="s">
        <v>1157</v>
      </c>
      <c r="D963" s="5" t="s">
        <v>1609</v>
      </c>
      <c r="E963" s="2" t="s">
        <v>1164</v>
      </c>
      <c r="F963" s="8" t="s">
        <v>2259</v>
      </c>
      <c r="G963" s="9">
        <v>6</v>
      </c>
      <c r="H963" s="19">
        <v>2</v>
      </c>
      <c r="I963" s="38"/>
      <c r="J963" s="21">
        <v>37393</v>
      </c>
      <c r="K963" s="24">
        <f t="shared" si="80"/>
        <v>7.8808950000000003E-2</v>
      </c>
      <c r="L963" s="18">
        <v>2.1000000000000001E-2</v>
      </c>
      <c r="M963" s="24">
        <v>5.7808949999999998E-2</v>
      </c>
      <c r="N963" s="18">
        <v>5.0000000000000001E-3</v>
      </c>
      <c r="O963" s="24">
        <f t="shared" si="81"/>
        <v>5.2519905250000054E-2</v>
      </c>
      <c r="P963" s="32">
        <v>7.4999999999999997E-3</v>
      </c>
    </row>
    <row r="964" spans="1:16">
      <c r="A964" s="3" t="s">
        <v>8</v>
      </c>
      <c r="B964" s="5" t="s">
        <v>1477</v>
      </c>
      <c r="C964" s="7" t="s">
        <v>1157</v>
      </c>
      <c r="D964" s="5" t="s">
        <v>1892</v>
      </c>
      <c r="E964" s="2" t="s">
        <v>1164</v>
      </c>
      <c r="F964" s="8" t="s">
        <v>1893</v>
      </c>
      <c r="G964" s="9">
        <v>6</v>
      </c>
      <c r="H964" s="19">
        <v>2.2000000000000002</v>
      </c>
      <c r="I964" s="38"/>
      <c r="J964" s="21">
        <v>39413</v>
      </c>
      <c r="K964" s="24">
        <f t="shared" si="80"/>
        <v>-0.21913943</v>
      </c>
      <c r="L964" s="18">
        <v>2.2000000000000002E-2</v>
      </c>
      <c r="M964" s="24">
        <v>-0.24113942999999999</v>
      </c>
      <c r="N964" s="18">
        <v>5.0000000000000001E-3</v>
      </c>
      <c r="O964" s="24">
        <f t="shared" si="81"/>
        <v>-0.24493373285000009</v>
      </c>
      <c r="P964" s="32">
        <v>8.0000000000000002E-3</v>
      </c>
    </row>
    <row r="965" spans="1:16">
      <c r="A965" s="3" t="s">
        <v>475</v>
      </c>
      <c r="B965" s="5" t="s">
        <v>837</v>
      </c>
      <c r="C965" s="7" t="s">
        <v>1158</v>
      </c>
      <c r="D965" s="5" t="s">
        <v>1662</v>
      </c>
      <c r="E965" s="2" t="s">
        <v>1164</v>
      </c>
      <c r="F965" s="8" t="s">
        <v>1663</v>
      </c>
      <c r="G965" s="9">
        <v>6</v>
      </c>
      <c r="H965" s="19">
        <v>1.5</v>
      </c>
      <c r="I965" s="38"/>
      <c r="J965" s="21">
        <v>38293</v>
      </c>
      <c r="K965" s="24">
        <f t="shared" si="80"/>
        <v>-5.5612590000000003E-2</v>
      </c>
      <c r="L965" s="18">
        <v>1.6E-2</v>
      </c>
      <c r="M965" s="24">
        <v>-7.1612590000000004E-2</v>
      </c>
      <c r="N965" s="18">
        <v>5.0000000000000001E-3</v>
      </c>
      <c r="O965" s="24">
        <f t="shared" si="81"/>
        <v>-7.6254527050000021E-2</v>
      </c>
      <c r="P965" s="32">
        <v>7.4000000000000003E-3</v>
      </c>
    </row>
    <row r="966" spans="1:16">
      <c r="A966" s="3" t="s">
        <v>49</v>
      </c>
      <c r="B966" s="5" t="s">
        <v>1196</v>
      </c>
      <c r="C966" s="7" t="s">
        <v>1157</v>
      </c>
      <c r="D966" s="5" t="s">
        <v>1628</v>
      </c>
      <c r="E966" s="2" t="s">
        <v>1164</v>
      </c>
      <c r="F966" s="8" t="s">
        <v>1629</v>
      </c>
      <c r="G966" s="9">
        <v>6</v>
      </c>
      <c r="H966" s="19">
        <v>2.1</v>
      </c>
      <c r="I966" s="38"/>
      <c r="J966" s="21">
        <v>41802</v>
      </c>
      <c r="K966" s="24">
        <f t="shared" si="80"/>
        <v>-0.20372124</v>
      </c>
      <c r="L966" s="18">
        <v>2.8199999999999999E-2</v>
      </c>
      <c r="M966" s="24">
        <v>-0.23192124</v>
      </c>
      <c r="N966" s="18">
        <v>5.0000000000000001E-3</v>
      </c>
      <c r="O966" s="24">
        <f t="shared" si="81"/>
        <v>-0.23576163380000004</v>
      </c>
      <c r="P966" s="32">
        <v>1.0500000000000001E-2</v>
      </c>
    </row>
    <row r="967" spans="1:16">
      <c r="A967" s="3" t="s">
        <v>631</v>
      </c>
      <c r="B967" s="5" t="s">
        <v>2130</v>
      </c>
      <c r="C967" s="7" t="s">
        <v>1157</v>
      </c>
      <c r="D967" s="5" t="s">
        <v>1751</v>
      </c>
      <c r="E967" s="2" t="s">
        <v>1164</v>
      </c>
      <c r="F967" s="8" t="s">
        <v>1752</v>
      </c>
      <c r="G967" s="9">
        <v>5</v>
      </c>
      <c r="H967" s="19">
        <v>2.2000000000000002</v>
      </c>
      <c r="I967" s="38"/>
      <c r="J967" s="21">
        <v>41947</v>
      </c>
      <c r="K967" s="24">
        <f t="shared" si="80"/>
        <v>2.2040389999999997E-2</v>
      </c>
      <c r="L967" s="18">
        <v>2.2099999999999998E-2</v>
      </c>
      <c r="M967" s="24">
        <v>-5.961E-5</v>
      </c>
      <c r="N967" s="18">
        <v>5.0000000000000001E-3</v>
      </c>
      <c r="O967" s="24">
        <f t="shared" si="81"/>
        <v>-5.0593119499999784E-3</v>
      </c>
      <c r="P967" s="32">
        <v>9.0000000000000011E-3</v>
      </c>
    </row>
    <row r="968" spans="1:16">
      <c r="A968" s="37" t="s">
        <v>1876</v>
      </c>
      <c r="I968" s="38"/>
      <c r="J968" s="21"/>
      <c r="O968" s="24"/>
      <c r="P968" s="32"/>
    </row>
    <row r="969" spans="1:16">
      <c r="A969" s="3" t="s">
        <v>476</v>
      </c>
      <c r="B969" s="5" t="s">
        <v>1437</v>
      </c>
      <c r="C969" s="7" t="s">
        <v>1158</v>
      </c>
      <c r="D969" s="5" t="s">
        <v>1675</v>
      </c>
      <c r="E969" s="2" t="s">
        <v>1164</v>
      </c>
      <c r="F969" s="8" t="s">
        <v>1676</v>
      </c>
      <c r="G969" s="9">
        <v>6</v>
      </c>
      <c r="H969" s="19">
        <v>1.5</v>
      </c>
      <c r="I969" s="38"/>
      <c r="J969" s="21">
        <v>38691</v>
      </c>
      <c r="K969" s="24">
        <f>+IFERROR(L969+M969,M969)</f>
        <v>-0.11536136999999998</v>
      </c>
      <c r="L969" s="18">
        <v>1.95E-2</v>
      </c>
      <c r="M969" s="24">
        <v>-0.13486136999999998</v>
      </c>
      <c r="N969" s="18">
        <v>5.0000000000000001E-3</v>
      </c>
      <c r="O969" s="24">
        <f>IFERROR((1+M969)*(1-N969)-1,M969)</f>
        <v>-0.13918706314999996</v>
      </c>
      <c r="P969" s="32">
        <v>7.4999999999999997E-3</v>
      </c>
    </row>
    <row r="970" spans="1:16">
      <c r="A970" s="3" t="s">
        <v>477</v>
      </c>
      <c r="B970" s="5" t="s">
        <v>2197</v>
      </c>
      <c r="C970" s="7" t="s">
        <v>1158</v>
      </c>
      <c r="D970" s="5" t="s">
        <v>1667</v>
      </c>
      <c r="E970" s="2" t="s">
        <v>1164</v>
      </c>
      <c r="F970" s="8" t="s">
        <v>1668</v>
      </c>
      <c r="G970" s="9">
        <v>6</v>
      </c>
      <c r="H970" s="19">
        <v>1.25</v>
      </c>
      <c r="I970" s="38"/>
      <c r="J970" s="21">
        <v>37893</v>
      </c>
      <c r="K970" s="24">
        <f>+IFERROR(L970+M970,M970)</f>
        <v>3.0881900000000011E-3</v>
      </c>
      <c r="L970" s="18">
        <v>2.2200000000000001E-2</v>
      </c>
      <c r="M970" s="24">
        <v>-1.911181E-2</v>
      </c>
      <c r="N970" s="18">
        <v>5.0000000000000001E-3</v>
      </c>
      <c r="O970" s="24">
        <f>IFERROR((1+M970)*(1-N970)-1,M970)</f>
        <v>-2.4016250949999929E-2</v>
      </c>
      <c r="P970" s="32">
        <v>5.0000000000000001E-3</v>
      </c>
    </row>
    <row r="971" spans="1:16">
      <c r="A971" s="37" t="s">
        <v>478</v>
      </c>
      <c r="I971" s="38"/>
      <c r="J971" s="21"/>
      <c r="O971" s="24"/>
      <c r="P971" s="32"/>
    </row>
    <row r="972" spans="1:16">
      <c r="A972" s="3" t="s">
        <v>67</v>
      </c>
      <c r="B972" s="5" t="s">
        <v>1492</v>
      </c>
      <c r="C972" s="7" t="s">
        <v>1157</v>
      </c>
      <c r="D972" s="5" t="s">
        <v>1615</v>
      </c>
      <c r="E972" s="2" t="s">
        <v>1164</v>
      </c>
      <c r="F972" s="8" t="s">
        <v>1616</v>
      </c>
      <c r="G972" s="9">
        <v>6</v>
      </c>
      <c r="H972" s="19">
        <v>2</v>
      </c>
      <c r="I972" s="38" t="s">
        <v>2446</v>
      </c>
      <c r="J972" s="21">
        <v>39785</v>
      </c>
      <c r="K972" s="24">
        <f t="shared" ref="K972:K978" si="82">+IFERROR(L972+M972,M972)</f>
        <v>9.8001110000000002E-2</v>
      </c>
      <c r="L972" s="18">
        <v>2.1499999999999998E-2</v>
      </c>
      <c r="M972" s="24">
        <v>7.6501109999999997E-2</v>
      </c>
      <c r="N972" s="18">
        <v>5.0000000000000001E-3</v>
      </c>
      <c r="O972" s="24">
        <f t="shared" ref="O972:O978" si="83">IFERROR((1+M972)*(1-N972)-1,M972)</f>
        <v>7.1118604449999845E-2</v>
      </c>
      <c r="P972" s="32">
        <v>0.01</v>
      </c>
    </row>
    <row r="973" spans="1:16">
      <c r="A973" s="3" t="s">
        <v>479</v>
      </c>
      <c r="B973" s="5" t="s">
        <v>979</v>
      </c>
      <c r="C973" s="7" t="s">
        <v>1158</v>
      </c>
      <c r="D973" s="5" t="s">
        <v>1692</v>
      </c>
      <c r="E973" s="2" t="s">
        <v>1164</v>
      </c>
      <c r="F973" s="8" t="s">
        <v>1693</v>
      </c>
      <c r="G973" s="9">
        <v>6</v>
      </c>
      <c r="H973" s="19">
        <v>2.4</v>
      </c>
      <c r="I973" s="38" t="s">
        <v>2446</v>
      </c>
      <c r="J973" s="21">
        <v>39367</v>
      </c>
      <c r="K973" s="24">
        <f t="shared" si="82"/>
        <v>-6.5045000000000033E-4</v>
      </c>
      <c r="L973" s="18">
        <v>2.58E-2</v>
      </c>
      <c r="M973" s="24">
        <v>-2.645045E-2</v>
      </c>
      <c r="N973" s="18">
        <v>5.0000000000000001E-3</v>
      </c>
      <c r="O973" s="24">
        <f t="shared" si="83"/>
        <v>-3.1318197749999999E-2</v>
      </c>
      <c r="P973" s="32">
        <v>1.2E-2</v>
      </c>
    </row>
    <row r="974" spans="1:16">
      <c r="A974" s="3" t="s">
        <v>1043</v>
      </c>
      <c r="B974" s="5" t="s">
        <v>1050</v>
      </c>
      <c r="C974" s="7" t="s">
        <v>1158</v>
      </c>
      <c r="D974" s="5" t="s">
        <v>1675</v>
      </c>
      <c r="E974" s="2" t="s">
        <v>1164</v>
      </c>
      <c r="F974" s="8" t="s">
        <v>1676</v>
      </c>
      <c r="G974" s="9">
        <v>6</v>
      </c>
      <c r="H974" s="19">
        <v>1.5</v>
      </c>
      <c r="I974" s="38" t="s">
        <v>2448</v>
      </c>
      <c r="J974" s="21">
        <v>43404</v>
      </c>
      <c r="K974" s="24">
        <f t="shared" si="82"/>
        <v>2.7236639999999999E-2</v>
      </c>
      <c r="L974" s="18">
        <v>1.9099999999999999E-2</v>
      </c>
      <c r="M974" s="24">
        <v>8.1366400000000005E-3</v>
      </c>
      <c r="N974" s="18">
        <v>5.0000000000000001E-3</v>
      </c>
      <c r="O974" s="24">
        <f t="shared" si="83"/>
        <v>3.095956799999966E-3</v>
      </c>
      <c r="P974" s="32">
        <v>7.4999999999999997E-3</v>
      </c>
    </row>
    <row r="975" spans="1:16">
      <c r="A975" s="3" t="s">
        <v>1152</v>
      </c>
      <c r="B975" s="5" t="s">
        <v>1156</v>
      </c>
      <c r="C975" s="7" t="s">
        <v>1158</v>
      </c>
      <c r="D975" s="5" t="s">
        <v>1654</v>
      </c>
      <c r="E975" s="2" t="s">
        <v>1164</v>
      </c>
      <c r="F975" s="8" t="s">
        <v>1655</v>
      </c>
      <c r="G975" s="9">
        <v>6</v>
      </c>
      <c r="H975" s="19">
        <v>1.75</v>
      </c>
      <c r="I975" s="38"/>
      <c r="J975" s="21">
        <v>43013</v>
      </c>
      <c r="K975" s="24">
        <f t="shared" si="82"/>
        <v>-4.334797E-2</v>
      </c>
      <c r="L975" s="18">
        <v>2.0099999999999996E-2</v>
      </c>
      <c r="M975" s="24">
        <v>-6.3447969999999992E-2</v>
      </c>
      <c r="N975" s="18">
        <v>5.0000000000000001E-3</v>
      </c>
      <c r="O975" s="24">
        <f t="shared" si="83"/>
        <v>-6.8130730150000041E-2</v>
      </c>
      <c r="P975" s="32">
        <v>8.7500000000000008E-3</v>
      </c>
    </row>
    <row r="976" spans="1:16">
      <c r="A976" s="3" t="s">
        <v>480</v>
      </c>
      <c r="B976" s="5" t="s">
        <v>1366</v>
      </c>
      <c r="C976" s="7" t="s">
        <v>1158</v>
      </c>
      <c r="D976" s="5" t="s">
        <v>1634</v>
      </c>
      <c r="E976" s="2" t="s">
        <v>1164</v>
      </c>
      <c r="F976" s="8" t="s">
        <v>1635</v>
      </c>
      <c r="G976" s="9">
        <v>6</v>
      </c>
      <c r="H976" s="19">
        <v>2.4</v>
      </c>
      <c r="I976" s="38" t="s">
        <v>2446</v>
      </c>
      <c r="J976" s="21">
        <v>36544</v>
      </c>
      <c r="K976" s="24">
        <f t="shared" si="82"/>
        <v>5.5606349999999999E-2</v>
      </c>
      <c r="L976" s="18">
        <v>2.0014199999999999E-2</v>
      </c>
      <c r="M976" s="24">
        <v>3.5592150000000003E-2</v>
      </c>
      <c r="N976" s="18">
        <v>5.0000000000000001E-3</v>
      </c>
      <c r="O976" s="24">
        <f t="shared" si="83"/>
        <v>3.0414189250000057E-2</v>
      </c>
      <c r="P976" s="32">
        <v>8.0000000000000002E-3</v>
      </c>
    </row>
    <row r="977" spans="1:16">
      <c r="A977" s="3" t="s">
        <v>1589</v>
      </c>
      <c r="B977" s="5" t="s">
        <v>2139</v>
      </c>
      <c r="C977" s="7" t="s">
        <v>1158</v>
      </c>
      <c r="D977" s="5" t="s">
        <v>1854</v>
      </c>
      <c r="E977" s="2" t="s">
        <v>1164</v>
      </c>
      <c r="F977" s="8" t="s">
        <v>1855</v>
      </c>
      <c r="G977" s="9">
        <v>6</v>
      </c>
      <c r="H977" s="19">
        <v>1.5</v>
      </c>
      <c r="I977" s="38" t="s">
        <v>2452</v>
      </c>
      <c r="J977" s="21">
        <v>44133</v>
      </c>
      <c r="K977" s="24">
        <f t="shared" si="82"/>
        <v>0.13444061999999998</v>
      </c>
      <c r="L977" s="18">
        <v>1.7100000000000001E-2</v>
      </c>
      <c r="M977" s="24">
        <v>0.11734061999999999</v>
      </c>
      <c r="N977" s="18">
        <v>5.0000000000000001E-3</v>
      </c>
      <c r="O977" s="24">
        <f t="shared" si="83"/>
        <v>0.11175391689999992</v>
      </c>
      <c r="P977" s="32">
        <v>7.4999999999999997E-3</v>
      </c>
    </row>
    <row r="978" spans="1:16">
      <c r="A978" s="3" t="s">
        <v>1107</v>
      </c>
      <c r="B978" s="5" t="s">
        <v>1115</v>
      </c>
      <c r="C978" s="7" t="s">
        <v>1158</v>
      </c>
      <c r="D978" s="5" t="s">
        <v>1640</v>
      </c>
      <c r="E978" s="2" t="s">
        <v>1164</v>
      </c>
      <c r="F978" s="8" t="s">
        <v>1641</v>
      </c>
      <c r="G978" s="9">
        <v>6</v>
      </c>
      <c r="H978" s="19">
        <v>2</v>
      </c>
      <c r="I978" s="38" t="s">
        <v>2446</v>
      </c>
      <c r="J978" s="21">
        <v>43524</v>
      </c>
      <c r="K978" s="24">
        <f t="shared" si="82"/>
        <v>6.3084009999999996E-2</v>
      </c>
      <c r="L978" s="18">
        <v>0.02</v>
      </c>
      <c r="M978" s="24">
        <v>4.3084009999999999E-2</v>
      </c>
      <c r="N978" s="18">
        <v>5.0000000000000001E-3</v>
      </c>
      <c r="O978" s="24">
        <f t="shared" si="83"/>
        <v>3.7868589949999976E-2</v>
      </c>
      <c r="P978" s="32">
        <v>8.7500000000000008E-3</v>
      </c>
    </row>
    <row r="979" spans="1:16">
      <c r="A979" s="37" t="s">
        <v>1877</v>
      </c>
      <c r="I979" s="38"/>
      <c r="J979" s="21"/>
      <c r="O979" s="24"/>
      <c r="P979" s="32"/>
    </row>
    <row r="980" spans="1:16" s="45" customFormat="1">
      <c r="A980" s="42" t="s">
        <v>481</v>
      </c>
      <c r="B980" s="43" t="s">
        <v>1980</v>
      </c>
      <c r="C980" s="44" t="s">
        <v>1158</v>
      </c>
      <c r="D980" s="43" t="s">
        <v>1708</v>
      </c>
      <c r="E980" s="45" t="s">
        <v>1164</v>
      </c>
      <c r="F980" s="46" t="s">
        <v>1709</v>
      </c>
      <c r="G980" s="47">
        <v>7</v>
      </c>
      <c r="H980" s="48">
        <v>1.75</v>
      </c>
      <c r="I980" s="49"/>
      <c r="J980" s="50">
        <v>34698</v>
      </c>
      <c r="K980" s="51">
        <f t="shared" ref="K980:K985" si="84">+IFERROR(L980+M980,M980)</f>
        <v>0.19479044999999998</v>
      </c>
      <c r="L980" s="52">
        <v>2.0499999999999997E-2</v>
      </c>
      <c r="M980" s="51">
        <v>0.17429044999999999</v>
      </c>
      <c r="N980" s="18">
        <v>5.0000000000000001E-3</v>
      </c>
      <c r="O980" s="51">
        <f t="shared" ref="O980:O985" si="85">IFERROR((1+M980)*(1-N980)-1,M980)</f>
        <v>0.16841899774999991</v>
      </c>
      <c r="P980" s="53">
        <v>8.8000000000000005E-3</v>
      </c>
    </row>
    <row r="981" spans="1:16" ht="26.4">
      <c r="A981" s="3" t="s">
        <v>482</v>
      </c>
      <c r="B981" s="5" t="s">
        <v>1994</v>
      </c>
      <c r="C981" s="7" t="s">
        <v>1157</v>
      </c>
      <c r="D981" s="5" t="s">
        <v>1609</v>
      </c>
      <c r="E981" s="2" t="s">
        <v>1164</v>
      </c>
      <c r="F981" s="8" t="s">
        <v>2259</v>
      </c>
      <c r="G981" s="9">
        <v>7</v>
      </c>
      <c r="H981" s="19">
        <v>2</v>
      </c>
      <c r="I981" s="38"/>
      <c r="J981" s="21">
        <v>31408</v>
      </c>
      <c r="K981" s="24">
        <f t="shared" si="84"/>
        <v>0.21282142999999998</v>
      </c>
      <c r="L981" s="18">
        <v>2.1499999999999998E-2</v>
      </c>
      <c r="M981" s="24">
        <v>0.19132142999999999</v>
      </c>
      <c r="N981" s="18">
        <v>5.0000000000000001E-3</v>
      </c>
      <c r="O981" s="24">
        <f t="shared" si="85"/>
        <v>0.18536482285</v>
      </c>
      <c r="P981" s="32">
        <v>0.01</v>
      </c>
    </row>
    <row r="982" spans="1:16">
      <c r="A982" s="3" t="s">
        <v>684</v>
      </c>
      <c r="B982" s="5" t="s">
        <v>1353</v>
      </c>
      <c r="C982" s="7" t="s">
        <v>1157</v>
      </c>
      <c r="D982" s="5" t="s">
        <v>1673</v>
      </c>
      <c r="E982" s="2" t="s">
        <v>1164</v>
      </c>
      <c r="F982" s="8" t="s">
        <v>1674</v>
      </c>
      <c r="G982" s="9">
        <v>7</v>
      </c>
      <c r="H982" s="19">
        <v>2</v>
      </c>
      <c r="I982" s="38"/>
      <c r="J982" s="21">
        <v>36728</v>
      </c>
      <c r="K982" s="24">
        <f t="shared" si="84"/>
        <v>0.31501319</v>
      </c>
      <c r="L982" s="18">
        <v>4.4199999999999996E-2</v>
      </c>
      <c r="M982" s="24">
        <v>0.27081318999999998</v>
      </c>
      <c r="N982" s="18">
        <v>5.0000000000000001E-3</v>
      </c>
      <c r="O982" s="24">
        <f t="shared" si="85"/>
        <v>0.26445912404999983</v>
      </c>
      <c r="P982" s="32">
        <v>0.01</v>
      </c>
    </row>
    <row r="983" spans="1:16">
      <c r="A983" s="3" t="s">
        <v>670</v>
      </c>
      <c r="B983" s="5" t="s">
        <v>1204</v>
      </c>
      <c r="C983" s="7" t="s">
        <v>1157</v>
      </c>
      <c r="D983" s="5" t="s">
        <v>1642</v>
      </c>
      <c r="E983" s="2" t="s">
        <v>1164</v>
      </c>
      <c r="F983" s="8" t="s">
        <v>1643</v>
      </c>
      <c r="G983" s="9">
        <v>6</v>
      </c>
      <c r="H983" s="19">
        <v>1.5</v>
      </c>
      <c r="I983" s="38"/>
      <c r="J983" s="21">
        <v>40976</v>
      </c>
      <c r="K983" s="24">
        <f t="shared" si="84"/>
        <v>0.26038890999999997</v>
      </c>
      <c r="L983" s="18">
        <v>1.4999999999999999E-2</v>
      </c>
      <c r="M983" s="24">
        <v>0.24538890999999999</v>
      </c>
      <c r="N983" s="18">
        <v>5.0000000000000001E-3</v>
      </c>
      <c r="O983" s="24">
        <f t="shared" si="85"/>
        <v>0.2391619654499999</v>
      </c>
      <c r="P983" s="32">
        <v>7.3000000000000001E-3</v>
      </c>
    </row>
    <row r="984" spans="1:16">
      <c r="A984" s="3" t="s">
        <v>483</v>
      </c>
      <c r="B984" s="5" t="s">
        <v>1197</v>
      </c>
      <c r="C984" s="7" t="s">
        <v>1157</v>
      </c>
      <c r="D984" s="5" t="s">
        <v>1628</v>
      </c>
      <c r="E984" s="2" t="s">
        <v>1164</v>
      </c>
      <c r="F984" s="8" t="s">
        <v>1629</v>
      </c>
      <c r="G984" s="9">
        <v>7</v>
      </c>
      <c r="H984" s="19">
        <v>2.39</v>
      </c>
      <c r="I984" s="38"/>
      <c r="J984" s="21">
        <v>35227</v>
      </c>
      <c r="K984" s="24">
        <f t="shared" si="84"/>
        <v>0.24054666</v>
      </c>
      <c r="L984" s="18">
        <v>2.8500000000000001E-2</v>
      </c>
      <c r="M984" s="24">
        <v>0.21204666</v>
      </c>
      <c r="N984" s="18">
        <v>5.0000000000000001E-3</v>
      </c>
      <c r="O984" s="24">
        <f t="shared" si="85"/>
        <v>0.2059864267</v>
      </c>
      <c r="P984" s="32">
        <v>1.1899999999999999E-2</v>
      </c>
    </row>
    <row r="985" spans="1:16">
      <c r="A985" s="3" t="s">
        <v>484</v>
      </c>
      <c r="B985" s="5" t="s">
        <v>485</v>
      </c>
      <c r="C985" s="7" t="s">
        <v>1157</v>
      </c>
      <c r="D985" s="5" t="s">
        <v>1737</v>
      </c>
      <c r="E985" s="2" t="s">
        <v>1164</v>
      </c>
      <c r="F985" s="8" t="s">
        <v>1738</v>
      </c>
      <c r="G985" s="9">
        <v>7</v>
      </c>
      <c r="H985" s="19">
        <v>2</v>
      </c>
      <c r="I985" s="38"/>
      <c r="J985" s="21">
        <v>39706</v>
      </c>
      <c r="K985" s="24">
        <f t="shared" si="84"/>
        <v>0.18724721</v>
      </c>
      <c r="L985" s="18">
        <v>2.0499999999999997E-2</v>
      </c>
      <c r="M985" s="24">
        <v>0.16674721000000001</v>
      </c>
      <c r="N985" s="18">
        <v>5.0000000000000001E-3</v>
      </c>
      <c r="O985" s="24">
        <f t="shared" si="85"/>
        <v>0.16091347395</v>
      </c>
      <c r="P985" s="32">
        <v>9.0000000000000011E-3</v>
      </c>
    </row>
    <row r="986" spans="1:16">
      <c r="A986" s="37" t="s">
        <v>1952</v>
      </c>
      <c r="I986" s="38"/>
      <c r="J986" s="21"/>
      <c r="O986" s="24"/>
      <c r="P986" s="32"/>
    </row>
    <row r="987" spans="1:16">
      <c r="A987" s="3" t="s">
        <v>486</v>
      </c>
      <c r="B987" s="5" t="s">
        <v>1386</v>
      </c>
      <c r="C987" s="7" t="s">
        <v>1158</v>
      </c>
      <c r="D987" s="5" t="s">
        <v>1712</v>
      </c>
      <c r="E987" s="2" t="s">
        <v>1164</v>
      </c>
      <c r="F987" s="8" t="s">
        <v>1713</v>
      </c>
      <c r="G987" s="9">
        <v>6</v>
      </c>
      <c r="H987" s="19">
        <v>2</v>
      </c>
      <c r="I987" s="38"/>
      <c r="J987" s="21">
        <v>31951</v>
      </c>
      <c r="K987" s="24">
        <f>+IFERROR(L987+M987,M987)</f>
        <v>-3.0912229999999999E-2</v>
      </c>
      <c r="L987" s="18">
        <v>1.5100000000000001E-2</v>
      </c>
      <c r="M987" s="24">
        <v>-4.6012230000000001E-2</v>
      </c>
      <c r="N987" s="18">
        <v>5.0000000000000001E-3</v>
      </c>
      <c r="O987" s="24">
        <f>IFERROR((1+M987)*(1-N987)-1,M987)</f>
        <v>-5.0782168849999976E-2</v>
      </c>
      <c r="P987" s="32">
        <v>5.6999999999999993E-3</v>
      </c>
    </row>
    <row r="988" spans="1:16" s="45" customFormat="1">
      <c r="A988" s="42" t="s">
        <v>487</v>
      </c>
      <c r="B988" s="43" t="s">
        <v>1982</v>
      </c>
      <c r="C988" s="44" t="s">
        <v>1158</v>
      </c>
      <c r="D988" s="43" t="s">
        <v>1708</v>
      </c>
      <c r="E988" s="45" t="s">
        <v>1164</v>
      </c>
      <c r="F988" s="46" t="s">
        <v>1709</v>
      </c>
      <c r="G988" s="47">
        <v>7</v>
      </c>
      <c r="H988" s="48">
        <v>1.75</v>
      </c>
      <c r="I988" s="49"/>
      <c r="J988" s="50">
        <v>35513</v>
      </c>
      <c r="K988" s="51">
        <f>+IFERROR(L988+M988,M988)</f>
        <v>0.23966051000000002</v>
      </c>
      <c r="L988" s="52">
        <v>2.06E-2</v>
      </c>
      <c r="M988" s="51">
        <v>0.21906051000000001</v>
      </c>
      <c r="N988" s="18">
        <v>5.0000000000000001E-3</v>
      </c>
      <c r="O988" s="51">
        <f>IFERROR((1+M988)*(1-N988)-1,M988)</f>
        <v>0.21296520745000014</v>
      </c>
      <c r="P988" s="53">
        <v>8.8000000000000005E-3</v>
      </c>
    </row>
    <row r="989" spans="1:16">
      <c r="A989" s="3" t="s">
        <v>489</v>
      </c>
      <c r="B989" s="5" t="s">
        <v>1423</v>
      </c>
      <c r="C989" s="7" t="s">
        <v>1158</v>
      </c>
      <c r="D989" s="5" t="s">
        <v>1665</v>
      </c>
      <c r="E989" s="2" t="s">
        <v>1164</v>
      </c>
      <c r="F989" s="8" t="s">
        <v>1666</v>
      </c>
      <c r="G989" s="9">
        <v>6</v>
      </c>
      <c r="H989" s="19">
        <v>1.5</v>
      </c>
      <c r="I989" s="38"/>
      <c r="J989" s="21">
        <v>38342</v>
      </c>
      <c r="K989" s="24">
        <f>+IFERROR(L989+M989,M989)</f>
        <v>-5.9114509999999988E-2</v>
      </c>
      <c r="L989" s="18">
        <v>0.01</v>
      </c>
      <c r="M989" s="24">
        <v>-6.911450999999999E-2</v>
      </c>
      <c r="N989" s="18">
        <v>5.0000000000000001E-3</v>
      </c>
      <c r="O989" s="24">
        <f>IFERROR((1+M989)*(1-N989)-1,M989)</f>
        <v>-7.3768937450000016E-2</v>
      </c>
      <c r="P989" s="32">
        <v>6.0000000000000001E-3</v>
      </c>
    </row>
    <row r="990" spans="1:16">
      <c r="A990" s="3" t="s">
        <v>2184</v>
      </c>
      <c r="B990" s="5" t="s">
        <v>2185</v>
      </c>
      <c r="C990" s="7" t="s">
        <v>1158</v>
      </c>
      <c r="D990" s="5" t="s">
        <v>1634</v>
      </c>
      <c r="E990" s="2" t="s">
        <v>1164</v>
      </c>
      <c r="F990" s="8" t="s">
        <v>1635</v>
      </c>
      <c r="G990" s="9">
        <v>6</v>
      </c>
      <c r="H990" s="19">
        <v>2.2999999999999998</v>
      </c>
      <c r="I990" s="38"/>
      <c r="J990" s="21">
        <v>39720</v>
      </c>
      <c r="K990" s="24">
        <f>+IFERROR(L990+M990,M990)</f>
        <v>0.1521979</v>
      </c>
      <c r="L990" s="18">
        <v>2.7300000000000001E-2</v>
      </c>
      <c r="M990" s="24">
        <v>0.12489789999999999</v>
      </c>
      <c r="N990" s="18">
        <v>5.0000000000000001E-3</v>
      </c>
      <c r="O990" s="24">
        <f>IFERROR((1+M990)*(1-N990)-1,M990)</f>
        <v>0.11927341049999995</v>
      </c>
      <c r="P990" s="32">
        <v>1.15E-2</v>
      </c>
    </row>
    <row r="991" spans="1:16">
      <c r="A991" s="3" t="s">
        <v>490</v>
      </c>
      <c r="B991" s="5" t="s">
        <v>1330</v>
      </c>
      <c r="C991" s="7" t="s">
        <v>1157</v>
      </c>
      <c r="D991" s="5" t="s">
        <v>1619</v>
      </c>
      <c r="E991" s="2" t="s">
        <v>1164</v>
      </c>
      <c r="F991" s="8" t="s">
        <v>1620</v>
      </c>
      <c r="G991" s="9">
        <v>6</v>
      </c>
      <c r="H991" s="19">
        <v>2.2000000000000002</v>
      </c>
      <c r="I991" s="38"/>
      <c r="J991" s="21">
        <v>31184</v>
      </c>
      <c r="K991" s="24">
        <f>+IFERROR(L991+M991,M991)</f>
        <v>-0.15480069000000002</v>
      </c>
      <c r="L991" s="18">
        <v>2.23E-2</v>
      </c>
      <c r="M991" s="24">
        <v>-0.17710069000000001</v>
      </c>
      <c r="N991" s="18">
        <v>5.0000000000000001E-3</v>
      </c>
      <c r="O991" s="24">
        <f>IFERROR((1+M991)*(1-N991)-1,M991)</f>
        <v>-0.18121518655000002</v>
      </c>
      <c r="P991" s="32">
        <v>0.01</v>
      </c>
    </row>
    <row r="992" spans="1:16">
      <c r="A992" s="37" t="s">
        <v>492</v>
      </c>
      <c r="I992" s="38"/>
      <c r="J992" s="21"/>
      <c r="O992" s="24"/>
      <c r="P992" s="32"/>
    </row>
    <row r="993" spans="1:16">
      <c r="A993" s="3" t="s">
        <v>757</v>
      </c>
      <c r="B993" s="5" t="s">
        <v>1160</v>
      </c>
      <c r="C993" s="7" t="s">
        <v>1157</v>
      </c>
      <c r="D993" s="5" t="s">
        <v>1718</v>
      </c>
      <c r="E993" s="2" t="s">
        <v>1164</v>
      </c>
      <c r="F993" s="8" t="s">
        <v>1719</v>
      </c>
      <c r="G993" s="9">
        <v>6</v>
      </c>
      <c r="H993" s="19">
        <v>2</v>
      </c>
      <c r="I993" s="38"/>
      <c r="J993" s="21">
        <v>36133</v>
      </c>
      <c r="K993" s="24">
        <f t="shared" ref="K993:K1003" si="86">+IFERROR(L993+M993,M993)</f>
        <v>3.9941089999999999E-2</v>
      </c>
      <c r="L993" s="18">
        <v>2.1000000000000001E-2</v>
      </c>
      <c r="M993" s="24">
        <v>1.8941090000000001E-2</v>
      </c>
      <c r="N993" s="18">
        <v>5.0000000000000001E-3</v>
      </c>
      <c r="O993" s="24">
        <f t="shared" ref="O993:O1003" si="87">IFERROR((1+M993)*(1-N993)-1,M993)</f>
        <v>1.384638455000009E-2</v>
      </c>
      <c r="P993" s="32">
        <v>6.6E-3</v>
      </c>
    </row>
    <row r="994" spans="1:16" s="45" customFormat="1">
      <c r="A994" s="42" t="s">
        <v>491</v>
      </c>
      <c r="B994" s="43" t="s">
        <v>1981</v>
      </c>
      <c r="C994" s="44" t="s">
        <v>1158</v>
      </c>
      <c r="D994" s="43" t="s">
        <v>1708</v>
      </c>
      <c r="E994" s="45" t="s">
        <v>1164</v>
      </c>
      <c r="F994" s="46" t="s">
        <v>1709</v>
      </c>
      <c r="G994" s="47">
        <v>6</v>
      </c>
      <c r="H994" s="48">
        <v>1.5</v>
      </c>
      <c r="I994" s="49"/>
      <c r="J994" s="50">
        <v>36987</v>
      </c>
      <c r="K994" s="51">
        <f t="shared" si="86"/>
        <v>6.070863E-2</v>
      </c>
      <c r="L994" s="52">
        <v>1.8100000000000002E-2</v>
      </c>
      <c r="M994" s="51">
        <v>4.2608629999999995E-2</v>
      </c>
      <c r="N994" s="18">
        <v>5.0000000000000001E-3</v>
      </c>
      <c r="O994" s="51">
        <f t="shared" si="87"/>
        <v>3.7395586849999995E-2</v>
      </c>
      <c r="P994" s="53">
        <v>7.4999999999999997E-3</v>
      </c>
    </row>
    <row r="995" spans="1:16">
      <c r="A995" s="3" t="s">
        <v>556</v>
      </c>
      <c r="B995" s="5" t="s">
        <v>1348</v>
      </c>
      <c r="C995" s="7" t="s">
        <v>1157</v>
      </c>
      <c r="D995" s="5" t="s">
        <v>1706</v>
      </c>
      <c r="E995" s="2" t="s">
        <v>1164</v>
      </c>
      <c r="F995" s="8" t="s">
        <v>1707</v>
      </c>
      <c r="G995" s="9">
        <v>6</v>
      </c>
      <c r="H995" s="19">
        <v>2</v>
      </c>
      <c r="I995" s="38"/>
      <c r="J995" s="21">
        <v>35419</v>
      </c>
      <c r="K995" s="24">
        <f t="shared" si="86"/>
        <v>0.15322235000000001</v>
      </c>
      <c r="L995" s="18">
        <v>2.23E-2</v>
      </c>
      <c r="M995" s="24">
        <v>0.13092234999999999</v>
      </c>
      <c r="N995" s="18">
        <v>5.0000000000000001E-3</v>
      </c>
      <c r="O995" s="24">
        <f t="shared" si="87"/>
        <v>0.12526773825000004</v>
      </c>
      <c r="P995" s="32">
        <v>0</v>
      </c>
    </row>
    <row r="996" spans="1:16">
      <c r="A996" s="3" t="s">
        <v>1076</v>
      </c>
      <c r="B996" s="5" t="s">
        <v>1273</v>
      </c>
      <c r="C996" s="7" t="s">
        <v>1158</v>
      </c>
      <c r="D996" s="5" t="s">
        <v>1694</v>
      </c>
      <c r="E996" s="2" t="s">
        <v>1166</v>
      </c>
      <c r="F996" s="8" t="s">
        <v>1695</v>
      </c>
      <c r="G996" s="9">
        <v>7</v>
      </c>
      <c r="H996" s="19">
        <v>1.92</v>
      </c>
      <c r="I996" s="38" t="s">
        <v>2448</v>
      </c>
      <c r="J996" s="21">
        <v>43083</v>
      </c>
      <c r="K996" s="24">
        <f t="shared" si="86"/>
        <v>0.73007274999999994</v>
      </c>
      <c r="L996" s="18">
        <v>1.8500000000000003E-2</v>
      </c>
      <c r="M996" s="24">
        <v>0.71157274999999998</v>
      </c>
      <c r="N996" s="18">
        <v>5.0000000000000001E-3</v>
      </c>
      <c r="O996" s="24">
        <f t="shared" si="87"/>
        <v>0.70301488624999986</v>
      </c>
      <c r="P996" s="32">
        <v>0</v>
      </c>
    </row>
    <row r="997" spans="1:16">
      <c r="A997" s="3" t="s">
        <v>569</v>
      </c>
      <c r="B997" s="5" t="s">
        <v>1238</v>
      </c>
      <c r="C997" s="7" t="s">
        <v>1158</v>
      </c>
      <c r="D997" s="5" t="s">
        <v>1682</v>
      </c>
      <c r="E997" s="2" t="s">
        <v>1164</v>
      </c>
      <c r="F997" s="8" t="s">
        <v>1683</v>
      </c>
      <c r="G997" s="9">
        <v>6</v>
      </c>
      <c r="H997" s="19">
        <v>1.7</v>
      </c>
      <c r="I997" s="38" t="s">
        <v>2446</v>
      </c>
      <c r="J997" s="21">
        <v>42187</v>
      </c>
      <c r="K997" s="24">
        <f t="shared" si="86"/>
        <v>4.3760260000000002E-2</v>
      </c>
      <c r="L997" s="18">
        <v>2.3700000000000002E-2</v>
      </c>
      <c r="M997" s="24">
        <v>2.006026E-2</v>
      </c>
      <c r="N997" s="18">
        <v>5.0000000000000001E-3</v>
      </c>
      <c r="O997" s="24">
        <f t="shared" si="87"/>
        <v>1.4959958699999998E-2</v>
      </c>
      <c r="P997" s="32">
        <v>8.5000000000000006E-3</v>
      </c>
    </row>
    <row r="998" spans="1:16">
      <c r="A998" s="3" t="s">
        <v>493</v>
      </c>
      <c r="B998" s="5" t="s">
        <v>1304</v>
      </c>
      <c r="C998" s="7" t="s">
        <v>1158</v>
      </c>
      <c r="D998" s="5" t="s">
        <v>1675</v>
      </c>
      <c r="E998" s="2" t="s">
        <v>1164</v>
      </c>
      <c r="F998" s="8" t="s">
        <v>1676</v>
      </c>
      <c r="G998" s="9">
        <v>6</v>
      </c>
      <c r="H998" s="19">
        <v>1.5</v>
      </c>
      <c r="I998" s="38"/>
      <c r="J998" s="21">
        <v>36770</v>
      </c>
      <c r="K998" s="24">
        <f t="shared" si="86"/>
        <v>3.5692759999999997E-2</v>
      </c>
      <c r="L998" s="18">
        <v>1.9099999999999999E-2</v>
      </c>
      <c r="M998" s="24">
        <v>1.6592759999999998E-2</v>
      </c>
      <c r="N998" s="18">
        <v>5.0000000000000001E-3</v>
      </c>
      <c r="O998" s="24">
        <f t="shared" si="87"/>
        <v>1.1509796199999922E-2</v>
      </c>
      <c r="P998" s="32">
        <v>7.4999999999999997E-3</v>
      </c>
    </row>
    <row r="999" spans="1:16">
      <c r="A999" s="3" t="s">
        <v>694</v>
      </c>
      <c r="B999" s="5" t="s">
        <v>698</v>
      </c>
      <c r="C999" s="7" t="s">
        <v>1158</v>
      </c>
      <c r="D999" s="5" t="s">
        <v>1665</v>
      </c>
      <c r="E999" s="2" t="s">
        <v>1164</v>
      </c>
      <c r="F999" s="8" t="s">
        <v>1666</v>
      </c>
      <c r="G999" s="9">
        <v>6</v>
      </c>
      <c r="H999" s="19">
        <v>1.5</v>
      </c>
      <c r="I999" s="38"/>
      <c r="J999" s="21">
        <v>41676</v>
      </c>
      <c r="K999" s="24">
        <f t="shared" si="86"/>
        <v>0.14567409000000001</v>
      </c>
      <c r="L999" s="18">
        <v>2.75E-2</v>
      </c>
      <c r="M999" s="24">
        <v>0.11817409</v>
      </c>
      <c r="N999" s="18">
        <v>5.0000000000000001E-3</v>
      </c>
      <c r="O999" s="24">
        <f t="shared" si="87"/>
        <v>0.11258321954999984</v>
      </c>
      <c r="P999" s="32">
        <v>7.4999999999999997E-3</v>
      </c>
    </row>
    <row r="1000" spans="1:16">
      <c r="A1000" s="3" t="s">
        <v>2093</v>
      </c>
      <c r="B1000" s="5" t="s">
        <v>2094</v>
      </c>
      <c r="C1000" s="7" t="s">
        <v>1157</v>
      </c>
      <c r="D1000" s="5" t="s">
        <v>1646</v>
      </c>
      <c r="E1000" s="2" t="s">
        <v>1164</v>
      </c>
      <c r="F1000" s="8" t="s">
        <v>1647</v>
      </c>
      <c r="G1000" s="9">
        <v>6</v>
      </c>
      <c r="H1000" s="19">
        <v>1.9</v>
      </c>
      <c r="I1000" s="38"/>
      <c r="J1000" s="21">
        <v>44158</v>
      </c>
      <c r="K1000" s="24" t="str">
        <f t="shared" si="86"/>
        <v>Création 2020</v>
      </c>
      <c r="L1000" s="18">
        <v>3.0299999999999997E-2</v>
      </c>
      <c r="M1000" s="24" t="s">
        <v>2474</v>
      </c>
      <c r="N1000" s="18">
        <v>5.0000000000000001E-3</v>
      </c>
      <c r="O1000" s="24" t="str">
        <f t="shared" si="87"/>
        <v>Création 2020</v>
      </c>
      <c r="P1000" s="32">
        <v>9.4999999999999998E-3</v>
      </c>
    </row>
    <row r="1001" spans="1:16">
      <c r="A1001" s="3" t="s">
        <v>1578</v>
      </c>
      <c r="B1001" s="5" t="s">
        <v>2111</v>
      </c>
      <c r="C1001" s="7" t="s">
        <v>1664</v>
      </c>
      <c r="D1001" s="5" t="s">
        <v>1768</v>
      </c>
      <c r="E1001" s="2" t="s">
        <v>1164</v>
      </c>
      <c r="F1001" s="8" t="s">
        <v>1769</v>
      </c>
      <c r="G1001" s="9">
        <v>6</v>
      </c>
      <c r="H1001" s="19">
        <v>2.2000000000000002</v>
      </c>
      <c r="I1001" s="38"/>
      <c r="J1001" s="21">
        <v>41992</v>
      </c>
      <c r="K1001" s="24">
        <f t="shared" si="86"/>
        <v>0.40168492</v>
      </c>
      <c r="L1001" s="18">
        <v>2.2000000000000002E-2</v>
      </c>
      <c r="M1001" s="24">
        <v>0.37968491999999998</v>
      </c>
      <c r="N1001" s="18">
        <v>5.0000000000000001E-3</v>
      </c>
      <c r="O1001" s="24">
        <f t="shared" si="87"/>
        <v>0.37278649539999997</v>
      </c>
      <c r="P1001" s="32">
        <v>9.0000000000000011E-3</v>
      </c>
    </row>
    <row r="1002" spans="1:16">
      <c r="A1002" s="3" t="s">
        <v>1507</v>
      </c>
      <c r="B1002" s="5" t="s">
        <v>1508</v>
      </c>
      <c r="C1002" s="7" t="s">
        <v>1664</v>
      </c>
      <c r="D1002" s="5" t="s">
        <v>1628</v>
      </c>
      <c r="E1002" s="2" t="s">
        <v>1164</v>
      </c>
      <c r="F1002" s="8" t="s">
        <v>1629</v>
      </c>
      <c r="G1002" s="9">
        <v>6</v>
      </c>
      <c r="H1002" s="19">
        <v>1.5</v>
      </c>
      <c r="I1002" s="38"/>
      <c r="J1002" s="21">
        <v>40332</v>
      </c>
      <c r="K1002" s="24">
        <f t="shared" si="86"/>
        <v>0.10221293000000001</v>
      </c>
      <c r="L1002" s="18">
        <v>1.89E-2</v>
      </c>
      <c r="M1002" s="24">
        <v>8.3312930000000007E-2</v>
      </c>
      <c r="N1002" s="18">
        <v>5.0000000000000001E-3</v>
      </c>
      <c r="O1002" s="24">
        <f t="shared" si="87"/>
        <v>7.7896365349999996E-2</v>
      </c>
      <c r="P1002" s="32">
        <v>7.4999999999999997E-3</v>
      </c>
    </row>
    <row r="1003" spans="1:16">
      <c r="A1003" s="3" t="s">
        <v>2430</v>
      </c>
      <c r="B1003" s="5" t="s">
        <v>2431</v>
      </c>
      <c r="C1003" s="7" t="s">
        <v>1157</v>
      </c>
      <c r="D1003" s="5" t="s">
        <v>2432</v>
      </c>
      <c r="E1003" s="2" t="s">
        <v>1164</v>
      </c>
      <c r="F1003" s="8" t="s">
        <v>2444</v>
      </c>
      <c r="G1003" s="9">
        <v>5</v>
      </c>
      <c r="H1003" s="19">
        <v>2.2999999999999998</v>
      </c>
      <c r="I1003" s="38" t="s">
        <v>2446</v>
      </c>
      <c r="J1003" s="21" t="e">
        <v>#N/A</v>
      </c>
      <c r="K1003" s="24">
        <f t="shared" si="86"/>
        <v>5.7471629999999996E-2</v>
      </c>
      <c r="L1003" s="18">
        <v>3.4799999999999998E-2</v>
      </c>
      <c r="M1003" s="24">
        <v>2.2671630000000002E-2</v>
      </c>
      <c r="N1003" s="18">
        <v>5.0000000000000001E-3</v>
      </c>
      <c r="O1003" s="24">
        <f t="shared" si="87"/>
        <v>1.7558271850000029E-2</v>
      </c>
      <c r="P1003" s="32" t="e">
        <v>#N/A</v>
      </c>
    </row>
    <row r="1004" spans="1:16">
      <c r="A1004" s="37" t="s">
        <v>495</v>
      </c>
      <c r="I1004" s="38"/>
      <c r="J1004" s="21"/>
      <c r="O1004" s="24"/>
      <c r="P1004" s="32"/>
    </row>
    <row r="1005" spans="1:16">
      <c r="A1005" s="3" t="s">
        <v>1969</v>
      </c>
      <c r="B1005" s="5" t="s">
        <v>1970</v>
      </c>
      <c r="C1005" s="7" t="s">
        <v>1158</v>
      </c>
      <c r="D1005" s="5" t="s">
        <v>1712</v>
      </c>
      <c r="E1005" s="2" t="s">
        <v>1164</v>
      </c>
      <c r="F1005" s="8" t="s">
        <v>1713</v>
      </c>
      <c r="G1005" s="9">
        <v>6</v>
      </c>
      <c r="H1005" s="19">
        <v>1.5</v>
      </c>
      <c r="I1005" s="38" t="s">
        <v>2446</v>
      </c>
      <c r="J1005" s="21">
        <v>42767</v>
      </c>
      <c r="K1005" s="24">
        <f t="shared" ref="K1005:K1014" si="88">+IFERROR(L1005+M1005,M1005)</f>
        <v>0.33788778000000003</v>
      </c>
      <c r="L1005" s="18">
        <v>1.7500000000000002E-2</v>
      </c>
      <c r="M1005" s="24">
        <v>0.32038778000000001</v>
      </c>
      <c r="N1005" s="18">
        <v>5.0000000000000001E-3</v>
      </c>
      <c r="O1005" s="24">
        <f t="shared" ref="O1005:O1014" si="89">IFERROR((1+M1005)*(1-N1005)-1,M1005)</f>
        <v>0.31378584109999985</v>
      </c>
      <c r="P1005" s="32">
        <v>0</v>
      </c>
    </row>
    <row r="1006" spans="1:16">
      <c r="A1006" s="3" t="s">
        <v>1074</v>
      </c>
      <c r="B1006" s="5" t="s">
        <v>1278</v>
      </c>
      <c r="C1006" s="7" t="s">
        <v>1158</v>
      </c>
      <c r="D1006" s="5" t="s">
        <v>1686</v>
      </c>
      <c r="E1006" s="2" t="s">
        <v>1164</v>
      </c>
      <c r="F1006" s="8" t="s">
        <v>1687</v>
      </c>
      <c r="G1006" s="9">
        <v>6</v>
      </c>
      <c r="H1006" s="19">
        <v>1.75</v>
      </c>
      <c r="I1006" s="38"/>
      <c r="J1006" s="21">
        <v>43271</v>
      </c>
      <c r="K1006" s="24">
        <f t="shared" si="88"/>
        <v>0.80640047999999998</v>
      </c>
      <c r="L1006" s="18">
        <v>1.7100000000000001E-2</v>
      </c>
      <c r="M1006" s="24">
        <v>0.78930047999999997</v>
      </c>
      <c r="N1006" s="18">
        <v>5.0000000000000001E-3</v>
      </c>
      <c r="O1006" s="24">
        <f t="shared" si="89"/>
        <v>0.78035397760000014</v>
      </c>
      <c r="P1006" s="32">
        <v>7.8750000000000001E-3</v>
      </c>
    </row>
    <row r="1007" spans="1:16">
      <c r="A1007" s="3" t="s">
        <v>617</v>
      </c>
      <c r="B1007" s="5" t="s">
        <v>748</v>
      </c>
      <c r="C1007" s="7" t="s">
        <v>1158</v>
      </c>
      <c r="D1007" s="5" t="s">
        <v>1682</v>
      </c>
      <c r="E1007" s="2" t="s">
        <v>1164</v>
      </c>
      <c r="F1007" s="8" t="s">
        <v>1683</v>
      </c>
      <c r="G1007" s="9">
        <v>6</v>
      </c>
      <c r="H1007" s="19">
        <v>1.6</v>
      </c>
      <c r="I1007" s="38"/>
      <c r="J1007" s="21">
        <v>42247</v>
      </c>
      <c r="K1007" s="24">
        <f t="shared" si="88"/>
        <v>0.14253631999999999</v>
      </c>
      <c r="L1007" s="18">
        <v>2.2799999999999997E-2</v>
      </c>
      <c r="M1007" s="24">
        <v>0.11973632000000001</v>
      </c>
      <c r="N1007" s="18">
        <v>5.0000000000000001E-3</v>
      </c>
      <c r="O1007" s="24">
        <f t="shared" si="89"/>
        <v>0.11413763839999991</v>
      </c>
      <c r="P1007" s="32">
        <v>8.0000000000000002E-3</v>
      </c>
    </row>
    <row r="1008" spans="1:16">
      <c r="A1008" s="3" t="s">
        <v>494</v>
      </c>
      <c r="B1008" s="5" t="s">
        <v>1318</v>
      </c>
      <c r="C1008" s="7" t="s">
        <v>1158</v>
      </c>
      <c r="D1008" s="5" t="s">
        <v>1675</v>
      </c>
      <c r="E1008" s="2" t="s">
        <v>1164</v>
      </c>
      <c r="F1008" s="8" t="s">
        <v>1676</v>
      </c>
      <c r="G1008" s="9">
        <v>6</v>
      </c>
      <c r="H1008" s="19">
        <v>1.5</v>
      </c>
      <c r="I1008" s="38"/>
      <c r="J1008" s="21">
        <v>36404</v>
      </c>
      <c r="K1008" s="24">
        <f t="shared" si="88"/>
        <v>0.34141584999999997</v>
      </c>
      <c r="L1008" s="18">
        <v>1.89E-2</v>
      </c>
      <c r="M1008" s="24">
        <v>0.32251584999999999</v>
      </c>
      <c r="N1008" s="18">
        <v>5.0000000000000001E-3</v>
      </c>
      <c r="O1008" s="24">
        <f t="shared" si="89"/>
        <v>0.31590327075000002</v>
      </c>
      <c r="P1008" s="32">
        <v>7.4999999999999997E-3</v>
      </c>
    </row>
    <row r="1009" spans="1:16">
      <c r="A1009" s="3" t="s">
        <v>2049</v>
      </c>
      <c r="B1009" s="5" t="s">
        <v>2050</v>
      </c>
      <c r="C1009" s="7" t="s">
        <v>1158</v>
      </c>
      <c r="D1009" s="5" t="s">
        <v>1617</v>
      </c>
      <c r="E1009" s="2" t="s">
        <v>1166</v>
      </c>
      <c r="F1009" s="8" t="s">
        <v>1618</v>
      </c>
      <c r="G1009" s="9">
        <v>6</v>
      </c>
      <c r="H1009" s="19">
        <v>1</v>
      </c>
      <c r="I1009" s="38"/>
      <c r="J1009" s="21">
        <v>36889</v>
      </c>
      <c r="K1009" s="24">
        <f t="shared" si="88"/>
        <v>0.49400933000000002</v>
      </c>
      <c r="L1009" s="18">
        <v>2.5699999999999997E-2</v>
      </c>
      <c r="M1009" s="24">
        <v>0.46830933000000002</v>
      </c>
      <c r="N1009" s="18">
        <v>5.0000000000000001E-3</v>
      </c>
      <c r="O1009" s="24">
        <f t="shared" si="89"/>
        <v>0.4609677833500001</v>
      </c>
      <c r="P1009" s="32">
        <v>1.4999999999999999E-2</v>
      </c>
    </row>
    <row r="1010" spans="1:16">
      <c r="A1010" s="3" t="s">
        <v>2082</v>
      </c>
      <c r="B1010" s="5" t="s">
        <v>2083</v>
      </c>
      <c r="C1010" s="7" t="s">
        <v>1158</v>
      </c>
      <c r="D1010" s="5" t="s">
        <v>1665</v>
      </c>
      <c r="E1010" s="2" t="s">
        <v>1164</v>
      </c>
      <c r="F1010" s="8" t="s">
        <v>1666</v>
      </c>
      <c r="G1010" s="9">
        <v>6</v>
      </c>
      <c r="H1010" s="19">
        <v>1.5</v>
      </c>
      <c r="I1010" s="38"/>
      <c r="J1010" s="21">
        <v>40158</v>
      </c>
      <c r="K1010" s="24">
        <f t="shared" si="88"/>
        <v>0.72029050999999988</v>
      </c>
      <c r="L1010" s="18">
        <v>2.75E-2</v>
      </c>
      <c r="M1010" s="24">
        <v>0.69279050999999992</v>
      </c>
      <c r="N1010" s="18">
        <v>5.0000000000000001E-3</v>
      </c>
      <c r="O1010" s="24">
        <f t="shared" si="89"/>
        <v>0.68432655744999993</v>
      </c>
      <c r="P1010" s="32">
        <v>7.4999999999999997E-3</v>
      </c>
    </row>
    <row r="1011" spans="1:16">
      <c r="A1011" s="3" t="s">
        <v>1041</v>
      </c>
      <c r="B1011" s="5" t="s">
        <v>1286</v>
      </c>
      <c r="C1011" s="7" t="s">
        <v>1158</v>
      </c>
      <c r="D1011" s="5" t="s">
        <v>1644</v>
      </c>
      <c r="E1011" s="2" t="s">
        <v>1164</v>
      </c>
      <c r="F1011" s="8" t="s">
        <v>1645</v>
      </c>
      <c r="G1011" s="9">
        <v>6</v>
      </c>
      <c r="H1011" s="19">
        <v>1.6</v>
      </c>
      <c r="I1011" s="38"/>
      <c r="J1011" s="21">
        <v>43479</v>
      </c>
      <c r="K1011" s="24">
        <f t="shared" si="88"/>
        <v>0.14071803999999999</v>
      </c>
      <c r="L1011" s="18">
        <v>1.7000000000000001E-2</v>
      </c>
      <c r="M1011" s="24">
        <v>0.12371803999999999</v>
      </c>
      <c r="N1011" s="18">
        <v>5.0000000000000001E-3</v>
      </c>
      <c r="O1011" s="24">
        <f t="shared" si="89"/>
        <v>0.11809944979999987</v>
      </c>
      <c r="P1011" s="32">
        <v>8.0000000000000002E-3</v>
      </c>
    </row>
    <row r="1012" spans="1:16">
      <c r="A1012" s="3" t="s">
        <v>728</v>
      </c>
      <c r="B1012" s="5" t="s">
        <v>736</v>
      </c>
      <c r="C1012" s="7" t="s">
        <v>1158</v>
      </c>
      <c r="D1012" s="5" t="s">
        <v>1634</v>
      </c>
      <c r="E1012" s="2" t="s">
        <v>1164</v>
      </c>
      <c r="F1012" s="8" t="s">
        <v>1635</v>
      </c>
      <c r="G1012" s="9">
        <v>6</v>
      </c>
      <c r="H1012" s="19">
        <v>2.2999999999999998</v>
      </c>
      <c r="I1012" s="38"/>
      <c r="J1012" s="21">
        <v>39629</v>
      </c>
      <c r="K1012" s="24">
        <f t="shared" si="88"/>
        <v>0.23687126999999997</v>
      </c>
      <c r="L1012" s="18">
        <v>2.7099999999999999E-2</v>
      </c>
      <c r="M1012" s="24">
        <v>0.20977126999999998</v>
      </c>
      <c r="N1012" s="18">
        <v>5.0000000000000001E-3</v>
      </c>
      <c r="O1012" s="24">
        <f t="shared" si="89"/>
        <v>0.20372241364999999</v>
      </c>
      <c r="P1012" s="32">
        <v>1.15E-2</v>
      </c>
    </row>
    <row r="1013" spans="1:16">
      <c r="A1013" s="3" t="s">
        <v>2426</v>
      </c>
      <c r="B1013" s="5" t="s">
        <v>2427</v>
      </c>
      <c r="C1013" s="7" t="s">
        <v>1158</v>
      </c>
      <c r="D1013" s="5" t="s">
        <v>1743</v>
      </c>
      <c r="E1013" s="2" t="s">
        <v>1164</v>
      </c>
      <c r="F1013" s="8" t="s">
        <v>1744</v>
      </c>
      <c r="G1013" s="9">
        <v>6</v>
      </c>
      <c r="H1013" s="19">
        <v>2</v>
      </c>
      <c r="I1013" s="38" t="s">
        <v>2446</v>
      </c>
      <c r="J1013" s="21" t="e">
        <v>#N/A</v>
      </c>
      <c r="K1013" s="24">
        <f t="shared" si="88"/>
        <v>0.02</v>
      </c>
      <c r="L1013" s="18">
        <v>0.02</v>
      </c>
      <c r="M1013" s="24">
        <v>0</v>
      </c>
      <c r="N1013" s="18">
        <v>5.0000000000000001E-3</v>
      </c>
      <c r="O1013" s="24">
        <f t="shared" si="89"/>
        <v>-5.0000000000000044E-3</v>
      </c>
      <c r="P1013" s="32" t="e">
        <v>#N/A</v>
      </c>
    </row>
    <row r="1014" spans="1:16">
      <c r="A1014" s="3" t="s">
        <v>1104</v>
      </c>
      <c r="B1014" s="5" t="s">
        <v>1112</v>
      </c>
      <c r="C1014" s="7" t="s">
        <v>1158</v>
      </c>
      <c r="D1014" s="5" t="s">
        <v>1640</v>
      </c>
      <c r="E1014" s="2" t="s">
        <v>1164</v>
      </c>
      <c r="F1014" s="8" t="s">
        <v>1641</v>
      </c>
      <c r="G1014" s="9">
        <v>6</v>
      </c>
      <c r="H1014" s="19">
        <v>2</v>
      </c>
      <c r="I1014" s="38" t="s">
        <v>2446</v>
      </c>
      <c r="J1014" s="21">
        <v>43524</v>
      </c>
      <c r="K1014" s="24">
        <f t="shared" si="88"/>
        <v>0.33485712000000001</v>
      </c>
      <c r="L1014" s="18">
        <v>0.02</v>
      </c>
      <c r="M1014" s="24">
        <v>0.31485711999999999</v>
      </c>
      <c r="N1014" s="18">
        <v>5.0000000000000001E-3</v>
      </c>
      <c r="O1014" s="24">
        <f t="shared" si="89"/>
        <v>0.30828283440000015</v>
      </c>
      <c r="P1014" s="32">
        <v>8.7500000000000008E-3</v>
      </c>
    </row>
    <row r="1015" spans="1:16">
      <c r="A1015" s="37" t="s">
        <v>1953</v>
      </c>
      <c r="I1015" s="38"/>
      <c r="J1015" s="21"/>
      <c r="O1015" s="24"/>
      <c r="P1015" s="32"/>
    </row>
    <row r="1016" spans="1:16">
      <c r="A1016" s="3" t="s">
        <v>497</v>
      </c>
      <c r="B1016" s="5" t="s">
        <v>498</v>
      </c>
      <c r="C1016" s="7" t="s">
        <v>1157</v>
      </c>
      <c r="D1016" s="5" t="s">
        <v>1628</v>
      </c>
      <c r="E1016" s="2" t="s">
        <v>1164</v>
      </c>
      <c r="F1016" s="8" t="s">
        <v>1629</v>
      </c>
      <c r="G1016" s="9">
        <v>6</v>
      </c>
      <c r="H1016" s="19">
        <v>0.25</v>
      </c>
      <c r="I1016" s="38"/>
      <c r="J1016" s="21">
        <v>32654</v>
      </c>
      <c r="K1016" s="24">
        <f>+IFERROR(L1016+M1016,M1016)</f>
        <v>-7.1980350000000012E-2</v>
      </c>
      <c r="L1016" s="18">
        <v>2.3E-3</v>
      </c>
      <c r="M1016" s="24">
        <v>-7.4280350000000009E-2</v>
      </c>
      <c r="N1016" s="18">
        <v>5.0000000000000001E-3</v>
      </c>
      <c r="O1016" s="24">
        <f>IFERROR((1+M1016)*(1-N1016)-1,M1016)</f>
        <v>-7.8908948249999944E-2</v>
      </c>
      <c r="P1016" s="32">
        <v>0</v>
      </c>
    </row>
    <row r="1017" spans="1:16">
      <c r="A1017" s="3" t="s">
        <v>814</v>
      </c>
      <c r="B1017" s="5" t="s">
        <v>826</v>
      </c>
      <c r="C1017" s="7" t="s">
        <v>2314</v>
      </c>
      <c r="D1017" s="5" t="s">
        <v>1894</v>
      </c>
      <c r="E1017" s="2" t="s">
        <v>1164</v>
      </c>
      <c r="F1017" s="8" t="s">
        <v>2269</v>
      </c>
      <c r="G1017" s="9">
        <v>5</v>
      </c>
      <c r="H1017" s="19">
        <v>1.5</v>
      </c>
      <c r="I1017" s="38"/>
      <c r="J1017" s="21">
        <v>37874</v>
      </c>
      <c r="K1017" s="24">
        <f>+IFERROR(L1017+M1017,M1017)</f>
        <v>-5.5158760000000001E-2</v>
      </c>
      <c r="L1017" s="18">
        <v>2.3300000000000001E-2</v>
      </c>
      <c r="M1017" s="24">
        <v>-7.8458760000000002E-2</v>
      </c>
      <c r="N1017" s="18">
        <v>5.0000000000000001E-3</v>
      </c>
      <c r="O1017" s="24">
        <f>IFERROR((1+M1017)*(1-N1017)-1,M1017)</f>
        <v>-8.3066466199999911E-2</v>
      </c>
      <c r="P1017" s="32">
        <v>6.0000000000000001E-3</v>
      </c>
    </row>
    <row r="1018" spans="1:16">
      <c r="A1018" s="3" t="s">
        <v>2280</v>
      </c>
      <c r="B1018" s="5" t="s">
        <v>2383</v>
      </c>
      <c r="C1018" s="7" t="s">
        <v>2314</v>
      </c>
      <c r="D1018" s="5" t="s">
        <v>2253</v>
      </c>
      <c r="E1018" s="2" t="s">
        <v>1164</v>
      </c>
      <c r="F1018" s="8" t="s">
        <v>2254</v>
      </c>
      <c r="G1018" s="9">
        <v>6</v>
      </c>
      <c r="H1018" s="19">
        <v>1.5</v>
      </c>
      <c r="I1018" s="38"/>
      <c r="J1018" s="21">
        <v>44531</v>
      </c>
      <c r="K1018" s="24" t="str">
        <f>+IFERROR(L1018+M1018,M1018)</f>
        <v>Création 2021</v>
      </c>
      <c r="L1018" s="18">
        <v>1.84E-2</v>
      </c>
      <c r="M1018" s="24" t="s">
        <v>2475</v>
      </c>
      <c r="N1018" s="18">
        <v>5.0000000000000001E-3</v>
      </c>
      <c r="O1018" s="24" t="str">
        <f>IFERROR((1+M1018)*(1-N1018)-1,M1018)</f>
        <v>Création 2021</v>
      </c>
      <c r="P1018" s="32">
        <v>0</v>
      </c>
    </row>
    <row r="1019" spans="1:16">
      <c r="A1019" s="37" t="s">
        <v>2456</v>
      </c>
      <c r="I1019" s="38"/>
      <c r="J1019" s="21"/>
      <c r="O1019" s="24"/>
      <c r="P1019" s="32"/>
    </row>
    <row r="1020" spans="1:16" s="54" customFormat="1">
      <c r="A1020" s="54" t="s">
        <v>2392</v>
      </c>
      <c r="B1020" s="56" t="s">
        <v>2393</v>
      </c>
      <c r="C1020" s="54" t="s">
        <v>2394</v>
      </c>
      <c r="D1020" s="56" t="s">
        <v>2395</v>
      </c>
      <c r="E1020" s="54" t="s">
        <v>1164</v>
      </c>
      <c r="F1020" s="56" t="s">
        <v>2439</v>
      </c>
      <c r="G1020" s="56">
        <v>6</v>
      </c>
      <c r="H1020" s="58" t="s">
        <v>2445</v>
      </c>
      <c r="I1020" s="58"/>
      <c r="J1020" s="22"/>
      <c r="K1020" s="25"/>
      <c r="L1020" s="13"/>
      <c r="M1020" s="25"/>
      <c r="N1020" s="18">
        <v>5.0000000000000001E-3</v>
      </c>
      <c r="O1020" s="25">
        <f>IFERROR((1+M1020)*(1-N1020)-1,M1020)</f>
        <v>-5.0000000000000044E-3</v>
      </c>
      <c r="P1020" s="33">
        <v>0</v>
      </c>
    </row>
    <row r="1021" spans="1:16">
      <c r="A1021" s="37" t="s">
        <v>2323</v>
      </c>
      <c r="I1021" s="38"/>
      <c r="J1021" s="21"/>
      <c r="O1021" s="24"/>
      <c r="P1021" s="32"/>
    </row>
    <row r="1022" spans="1:16">
      <c r="A1022" s="3" t="s">
        <v>1021</v>
      </c>
      <c r="B1022" s="5" t="s">
        <v>1032</v>
      </c>
      <c r="C1022" s="7" t="s">
        <v>2315</v>
      </c>
      <c r="D1022" s="5" t="s">
        <v>1745</v>
      </c>
      <c r="E1022" s="2" t="s">
        <v>1164</v>
      </c>
      <c r="F1022" s="8" t="s">
        <v>1746</v>
      </c>
      <c r="G1022" s="9">
        <v>4</v>
      </c>
      <c r="H1022" s="19">
        <v>2</v>
      </c>
      <c r="I1022" s="38"/>
      <c r="J1022" s="21">
        <v>40724</v>
      </c>
      <c r="K1022" s="24">
        <f>+IFERROR(L1022+M1022,M1022)</f>
        <v>1.0353089999999999E-2</v>
      </c>
      <c r="L1022" s="18">
        <v>1.6E-2</v>
      </c>
      <c r="M1022" s="24">
        <v>-5.6469100000000006E-3</v>
      </c>
      <c r="N1022" s="18">
        <v>5.0000000000000001E-3</v>
      </c>
      <c r="O1022" s="24">
        <f>IFERROR((1+M1022)*(1-N1022)-1,M1022)</f>
        <v>-1.0618675449999948E-2</v>
      </c>
      <c r="P1022" s="32">
        <v>7.4999999999999997E-3</v>
      </c>
    </row>
    <row r="1023" spans="1:16">
      <c r="A1023" s="37" t="s">
        <v>2324</v>
      </c>
      <c r="I1023" s="38"/>
      <c r="J1023" s="21"/>
      <c r="O1023" s="24"/>
      <c r="P1023" s="32"/>
    </row>
    <row r="1024" spans="1:16">
      <c r="A1024" s="3" t="s">
        <v>1086</v>
      </c>
      <c r="B1024" s="5" t="s">
        <v>1087</v>
      </c>
      <c r="C1024" s="7" t="s">
        <v>2315</v>
      </c>
      <c r="D1024" s="5" t="s">
        <v>1630</v>
      </c>
      <c r="E1024" s="2" t="s">
        <v>1164</v>
      </c>
      <c r="F1024" s="8" t="s">
        <v>1631</v>
      </c>
      <c r="G1024" s="9">
        <v>4</v>
      </c>
      <c r="H1024" s="19">
        <v>3.99</v>
      </c>
      <c r="I1024" s="38"/>
      <c r="J1024" s="21">
        <v>42724</v>
      </c>
      <c r="K1024" s="24">
        <f>+IFERROR(L1024+M1024,M1024)</f>
        <v>-2.5544429999999996E-2</v>
      </c>
      <c r="L1024" s="18">
        <v>2.2700000000000001E-2</v>
      </c>
      <c r="M1024" s="24">
        <v>-4.8244429999999998E-2</v>
      </c>
      <c r="N1024" s="18">
        <v>5.0000000000000001E-3</v>
      </c>
      <c r="O1024" s="24">
        <f>IFERROR((1+M1024)*(1-N1024)-1,M1024)</f>
        <v>-5.3003207850000011E-2</v>
      </c>
      <c r="P1024" s="32">
        <v>9.0000000000000011E-3</v>
      </c>
    </row>
    <row r="1025" spans="1:16">
      <c r="A1025" s="37" t="s">
        <v>2455</v>
      </c>
      <c r="I1025" s="38"/>
      <c r="J1025" s="21"/>
      <c r="O1025" s="24"/>
      <c r="P1025" s="32"/>
    </row>
    <row r="1026" spans="1:16" s="3" customFormat="1">
      <c r="A1026" s="3" t="s">
        <v>2338</v>
      </c>
      <c r="B1026" s="4" t="s">
        <v>2339</v>
      </c>
      <c r="C1026" s="54" t="s">
        <v>2340</v>
      </c>
      <c r="D1026" s="4" t="s">
        <v>2341</v>
      </c>
      <c r="E1026" s="3" t="s">
        <v>1164</v>
      </c>
      <c r="F1026" s="55" t="s">
        <v>2436</v>
      </c>
      <c r="G1026" s="56">
        <v>3</v>
      </c>
      <c r="H1026" s="57" t="s">
        <v>2445</v>
      </c>
      <c r="I1026" s="58"/>
      <c r="J1026" s="22"/>
      <c r="K1026" s="25">
        <f t="shared" ref="K1026:K1038" si="90">+IFERROR(L1026+M1026,M1026)</f>
        <v>5.5700000000000006E-2</v>
      </c>
      <c r="L1026" s="59">
        <f>+VLOOKUP(A1026,'[3]Liste UC'!$A$1:$AE$65536,31,0)/100</f>
        <v>2.1400000000000002E-2</v>
      </c>
      <c r="M1026" s="25">
        <f>+VLOOKUP(A1026,'[1]Liste Darjeeling Gestion Libre'!$A$7:$V$1229,19,0)</f>
        <v>3.4300000000000004E-2</v>
      </c>
      <c r="N1026" s="18">
        <v>5.0000000000000001E-3</v>
      </c>
      <c r="O1026" s="25">
        <f t="shared" ref="O1026:O1038" si="91">IFERROR((1+M1026)*(1-N1026)-1,M1026)</f>
        <v>2.9128499999999891E-2</v>
      </c>
      <c r="P1026" s="33">
        <v>0</v>
      </c>
    </row>
    <row r="1027" spans="1:16" s="3" customFormat="1">
      <c r="A1027" s="3" t="s">
        <v>2411</v>
      </c>
      <c r="B1027" s="4" t="s">
        <v>2412</v>
      </c>
      <c r="C1027" s="54" t="s">
        <v>2340</v>
      </c>
      <c r="D1027" s="4" t="s">
        <v>1751</v>
      </c>
      <c r="E1027" s="3" t="s">
        <v>1164</v>
      </c>
      <c r="F1027" s="55" t="s">
        <v>1752</v>
      </c>
      <c r="G1027" s="56">
        <v>3</v>
      </c>
      <c r="H1027" s="57" t="s">
        <v>2445</v>
      </c>
      <c r="I1027" s="58"/>
      <c r="J1027" s="22"/>
      <c r="K1027" s="25">
        <f t="shared" si="90"/>
        <v>6.3500000000000001E-2</v>
      </c>
      <c r="L1027" s="59">
        <f>+VLOOKUP(A1027,'[3]Liste UC'!$A$1:$AE$65536,31,0)/100</f>
        <v>1.55E-2</v>
      </c>
      <c r="M1027" s="25">
        <f>+VLOOKUP(A1027,'[1]Liste Darjeeling Gestion Libre'!$A$7:$V$1229,19,0)</f>
        <v>4.8000000000000001E-2</v>
      </c>
      <c r="N1027" s="18">
        <v>5.0000000000000001E-3</v>
      </c>
      <c r="O1027" s="25">
        <f t="shared" si="91"/>
        <v>4.2760000000000131E-2</v>
      </c>
      <c r="P1027" s="33">
        <v>0</v>
      </c>
    </row>
    <row r="1028" spans="1:16" s="3" customFormat="1" ht="26.4">
      <c r="A1028" s="3" t="s">
        <v>2378</v>
      </c>
      <c r="B1028" s="4" t="s">
        <v>2379</v>
      </c>
      <c r="C1028" s="54" t="s">
        <v>2340</v>
      </c>
      <c r="D1028" s="4" t="s">
        <v>1826</v>
      </c>
      <c r="E1028" s="3" t="s">
        <v>1164</v>
      </c>
      <c r="F1028" s="55" t="s">
        <v>1827</v>
      </c>
      <c r="G1028" s="56">
        <v>3</v>
      </c>
      <c r="H1028" s="57" t="s">
        <v>2445</v>
      </c>
      <c r="I1028" s="58"/>
      <c r="J1028" s="22"/>
      <c r="K1028" s="25">
        <f t="shared" si="90"/>
        <v>8.43E-2</v>
      </c>
      <c r="L1028" s="59">
        <f>+VLOOKUP(A1028,'[3]Liste UC'!$A$1:$AE$65536,31,0)/100</f>
        <v>1.9299999999999998E-2</v>
      </c>
      <c r="M1028" s="25">
        <f>+VLOOKUP(A1028,'[1]Liste Darjeeling Gestion Libre'!$A$7:$V$1229,19,0)</f>
        <v>6.5000000000000002E-2</v>
      </c>
      <c r="N1028" s="18">
        <v>5.0000000000000001E-3</v>
      </c>
      <c r="O1028" s="25">
        <f t="shared" si="91"/>
        <v>5.9674999999999923E-2</v>
      </c>
      <c r="P1028" s="33">
        <v>0</v>
      </c>
    </row>
    <row r="1029" spans="1:16" s="3" customFormat="1">
      <c r="A1029" s="3" t="s">
        <v>2413</v>
      </c>
      <c r="B1029" s="4" t="s">
        <v>2414</v>
      </c>
      <c r="C1029" s="54" t="s">
        <v>2415</v>
      </c>
      <c r="D1029" s="4" t="s">
        <v>1751</v>
      </c>
      <c r="E1029" s="3" t="s">
        <v>1164</v>
      </c>
      <c r="F1029" s="55" t="s">
        <v>1752</v>
      </c>
      <c r="G1029" s="56">
        <v>3</v>
      </c>
      <c r="H1029" s="57" t="s">
        <v>2445</v>
      </c>
      <c r="I1029" s="58"/>
      <c r="J1029" s="22"/>
      <c r="K1029" s="25">
        <f t="shared" si="90"/>
        <v>5.7099999999999998E-2</v>
      </c>
      <c r="L1029" s="59">
        <f>+VLOOKUP(A1029,'[3]Liste UC'!$A$1:$AE$65536,31,0)/100</f>
        <v>1.29E-2</v>
      </c>
      <c r="M1029" s="25">
        <f>+VLOOKUP(A1029,'[1]Liste Darjeeling Gestion Libre'!$A$7:$V$1229,19,0)</f>
        <v>4.4199999999999996E-2</v>
      </c>
      <c r="N1029" s="18">
        <v>5.0000000000000001E-3</v>
      </c>
      <c r="O1029" s="25">
        <f t="shared" si="91"/>
        <v>3.8979000000000097E-2</v>
      </c>
      <c r="P1029" s="33">
        <v>0</v>
      </c>
    </row>
    <row r="1030" spans="1:16" s="3" customFormat="1">
      <c r="A1030" s="3" t="s">
        <v>2342</v>
      </c>
      <c r="B1030" s="4" t="s">
        <v>2343</v>
      </c>
      <c r="C1030" s="54" t="s">
        <v>2334</v>
      </c>
      <c r="D1030" s="4" t="s">
        <v>2341</v>
      </c>
      <c r="E1030" s="3" t="s">
        <v>1164</v>
      </c>
      <c r="F1030" s="55" t="s">
        <v>2436</v>
      </c>
      <c r="G1030" s="56">
        <v>3</v>
      </c>
      <c r="H1030" s="57" t="s">
        <v>2445</v>
      </c>
      <c r="I1030" s="58"/>
      <c r="J1030" s="22"/>
      <c r="K1030" s="25">
        <f t="shared" si="90"/>
        <v>7.7899999999999997E-2</v>
      </c>
      <c r="L1030" s="59">
        <f>+VLOOKUP(A1030,'[3]Liste UC'!$A$1:$AE$65536,31,0)/100</f>
        <v>1.95E-2</v>
      </c>
      <c r="M1030" s="25">
        <f>+VLOOKUP(A1030,'[1]Liste Darjeeling Gestion Libre'!$A$7:$V$1229,19,0)</f>
        <v>5.8400000000000001E-2</v>
      </c>
      <c r="N1030" s="18">
        <v>5.0000000000000001E-3</v>
      </c>
      <c r="O1030" s="25">
        <f t="shared" si="91"/>
        <v>5.3107999999999933E-2</v>
      </c>
      <c r="P1030" s="33">
        <v>0</v>
      </c>
    </row>
    <row r="1031" spans="1:16" s="3" customFormat="1" ht="26.4">
      <c r="A1031" s="3" t="s">
        <v>2332</v>
      </c>
      <c r="B1031" s="4" t="s">
        <v>2333</v>
      </c>
      <c r="C1031" s="54" t="s">
        <v>2334</v>
      </c>
      <c r="D1031" s="4" t="s">
        <v>1826</v>
      </c>
      <c r="E1031" s="3" t="s">
        <v>2335</v>
      </c>
      <c r="F1031" s="55" t="s">
        <v>1827</v>
      </c>
      <c r="G1031" s="56">
        <v>3</v>
      </c>
      <c r="H1031" s="57" t="s">
        <v>2445</v>
      </c>
      <c r="I1031" s="58"/>
      <c r="J1031" s="22"/>
      <c r="K1031" s="25">
        <f t="shared" si="90"/>
        <v>9.0499999999999997E-2</v>
      </c>
      <c r="L1031" s="59">
        <f>+VLOOKUP(A1031,'[3]Liste UC'!$A$1:$AE$65536,31,0)/100</f>
        <v>3.5699999999999996E-2</v>
      </c>
      <c r="M1031" s="25">
        <f>+VLOOKUP(A1031,'[1]Liste Darjeeling Gestion Libre'!$A$7:$V$1229,19,0)</f>
        <v>5.4800000000000001E-2</v>
      </c>
      <c r="N1031" s="18">
        <v>5.0000000000000001E-3</v>
      </c>
      <c r="O1031" s="25">
        <f t="shared" si="91"/>
        <v>4.9525999999999959E-2</v>
      </c>
      <c r="P1031" s="33">
        <v>0</v>
      </c>
    </row>
    <row r="1032" spans="1:16" s="3" customFormat="1">
      <c r="A1032" s="3" t="s">
        <v>2336</v>
      </c>
      <c r="B1032" s="4" t="s">
        <v>2337</v>
      </c>
      <c r="C1032" s="54" t="s">
        <v>2334</v>
      </c>
      <c r="D1032" s="4" t="s">
        <v>1630</v>
      </c>
      <c r="E1032" s="3" t="s">
        <v>1164</v>
      </c>
      <c r="F1032" s="55" t="s">
        <v>1631</v>
      </c>
      <c r="G1032" s="56">
        <v>3</v>
      </c>
      <c r="H1032" s="57" t="s">
        <v>2445</v>
      </c>
      <c r="I1032" s="58"/>
      <c r="J1032" s="22"/>
      <c r="K1032" s="25">
        <f t="shared" si="90"/>
        <v>6.13E-2</v>
      </c>
      <c r="L1032" s="59">
        <f>+VLOOKUP(A1032,'[3]Liste UC'!$A$1:$AE$65536,31,0)/100</f>
        <v>2.7200000000000002E-2</v>
      </c>
      <c r="M1032" s="25">
        <f>+VLOOKUP(A1032,'[1]Liste Darjeeling Gestion Libre'!$A$7:$V$1229,19,0)</f>
        <v>3.4099999999999998E-2</v>
      </c>
      <c r="N1032" s="18">
        <v>5.0000000000000001E-3</v>
      </c>
      <c r="O1032" s="25">
        <f t="shared" si="91"/>
        <v>2.8929500000000052E-2</v>
      </c>
      <c r="P1032" s="33">
        <v>0</v>
      </c>
    </row>
    <row r="1033" spans="1:16" s="3" customFormat="1">
      <c r="A1033" s="3" t="s">
        <v>2399</v>
      </c>
      <c r="B1033" s="4" t="s">
        <v>2400</v>
      </c>
      <c r="C1033" s="54" t="s">
        <v>2334</v>
      </c>
      <c r="D1033" s="4" t="s">
        <v>2401</v>
      </c>
      <c r="E1033" s="3" t="s">
        <v>1164</v>
      </c>
      <c r="F1033" s="55" t="s">
        <v>2441</v>
      </c>
      <c r="G1033" s="56">
        <v>3</v>
      </c>
      <c r="H1033" s="57" t="s">
        <v>2445</v>
      </c>
      <c r="I1033" s="58" t="s">
        <v>2446</v>
      </c>
      <c r="J1033" s="22"/>
      <c r="K1033" s="25">
        <f t="shared" si="90"/>
        <v>6.4500000000000002E-2</v>
      </c>
      <c r="L1033" s="59">
        <f>+VLOOKUP(A1033,'[3]Liste UC'!$A$1:$AE$65536,31,0)/100</f>
        <v>1.95E-2</v>
      </c>
      <c r="M1033" s="25">
        <f>+VLOOKUP(A1033,'[1]Liste Darjeeling Gestion Libre'!$A$7:$V$1229,19,0)</f>
        <v>4.4999999999999998E-2</v>
      </c>
      <c r="N1033" s="18">
        <v>5.0000000000000001E-3</v>
      </c>
      <c r="O1033" s="25">
        <f t="shared" si="91"/>
        <v>3.9774999999999894E-2</v>
      </c>
      <c r="P1033" s="33">
        <v>0</v>
      </c>
    </row>
    <row r="1034" spans="1:16" s="3" customFormat="1">
      <c r="A1034" s="3" t="s">
        <v>2416</v>
      </c>
      <c r="B1034" s="4" t="s">
        <v>2417</v>
      </c>
      <c r="C1034" s="54" t="s">
        <v>2334</v>
      </c>
      <c r="D1034" s="4" t="s">
        <v>1745</v>
      </c>
      <c r="E1034" s="3" t="s">
        <v>1164</v>
      </c>
      <c r="F1034" s="55" t="s">
        <v>1746</v>
      </c>
      <c r="G1034" s="56">
        <v>3</v>
      </c>
      <c r="H1034" s="57" t="s">
        <v>2445</v>
      </c>
      <c r="I1034" s="58" t="s">
        <v>2446</v>
      </c>
      <c r="J1034" s="22"/>
      <c r="K1034" s="25">
        <f t="shared" si="90"/>
        <v>8.5999999999999993E-2</v>
      </c>
      <c r="L1034" s="59">
        <f>+VLOOKUP(A1034,'[3]Liste UC'!$A$1:$AE$65536,31,0)/100</f>
        <v>4.0999999999999995E-2</v>
      </c>
      <c r="M1034" s="25">
        <f>+VLOOKUP(A1034,'[1]Liste Darjeeling Gestion Libre'!$A$7:$V$1229,19,0)</f>
        <v>4.4999999999999998E-2</v>
      </c>
      <c r="N1034" s="18">
        <v>5.0000000000000001E-3</v>
      </c>
      <c r="O1034" s="25">
        <f t="shared" si="91"/>
        <v>3.9774999999999894E-2</v>
      </c>
      <c r="P1034" s="33">
        <v>0</v>
      </c>
    </row>
    <row r="1035" spans="1:16" s="3" customFormat="1">
      <c r="A1035" s="3" t="s">
        <v>2402</v>
      </c>
      <c r="B1035" s="4" t="s">
        <v>2403</v>
      </c>
      <c r="C1035" s="54" t="s">
        <v>2334</v>
      </c>
      <c r="D1035" s="4" t="s">
        <v>1630</v>
      </c>
      <c r="E1035" s="3" t="s">
        <v>1164</v>
      </c>
      <c r="F1035" s="55" t="s">
        <v>1631</v>
      </c>
      <c r="G1035" s="56">
        <v>3</v>
      </c>
      <c r="H1035" s="57" t="s">
        <v>2445</v>
      </c>
      <c r="I1035" s="58"/>
      <c r="J1035" s="22"/>
      <c r="K1035" s="25">
        <f t="shared" si="90"/>
        <v>7.3899999999999993E-2</v>
      </c>
      <c r="L1035" s="59">
        <f>+VLOOKUP(A1035,'[3]Liste UC'!$A$1:$AE$65536,31,0)/100</f>
        <v>2.35E-2</v>
      </c>
      <c r="M1035" s="25">
        <f>+VLOOKUP(A1035,'[1]Liste Darjeeling Gestion Libre'!$A$7:$V$1229,19,0)</f>
        <v>5.04E-2</v>
      </c>
      <c r="N1035" s="18">
        <v>5.0000000000000001E-3</v>
      </c>
      <c r="O1035" s="25">
        <f t="shared" si="91"/>
        <v>4.5147999999999966E-2</v>
      </c>
      <c r="P1035" s="33">
        <v>0</v>
      </c>
    </row>
    <row r="1036" spans="1:16" s="3" customFormat="1">
      <c r="A1036" s="3" t="s">
        <v>2404</v>
      </c>
      <c r="B1036" s="4" t="s">
        <v>2405</v>
      </c>
      <c r="C1036" s="54" t="s">
        <v>2334</v>
      </c>
      <c r="D1036" s="4" t="s">
        <v>1630</v>
      </c>
      <c r="E1036" s="3" t="s">
        <v>1164</v>
      </c>
      <c r="F1036" s="55" t="s">
        <v>1631</v>
      </c>
      <c r="G1036" s="56">
        <v>3</v>
      </c>
      <c r="H1036" s="57" t="s">
        <v>2445</v>
      </c>
      <c r="I1036" s="58"/>
      <c r="J1036" s="22"/>
      <c r="K1036" s="25">
        <f t="shared" si="90"/>
        <v>7.2900000000000006E-2</v>
      </c>
      <c r="L1036" s="59">
        <f>+VLOOKUP(A1036,'[3]Liste UC'!$A$1:$AE$65536,31,0)/100</f>
        <v>2.63E-2</v>
      </c>
      <c r="M1036" s="25">
        <f>+VLOOKUP(A1036,'[1]Liste Darjeeling Gestion Libre'!$A$7:$V$1229,19,0)</f>
        <v>4.6600000000000003E-2</v>
      </c>
      <c r="N1036" s="18">
        <v>5.0000000000000001E-3</v>
      </c>
      <c r="O1036" s="25">
        <f t="shared" si="91"/>
        <v>4.1366999999999932E-2</v>
      </c>
      <c r="P1036" s="33">
        <v>0</v>
      </c>
    </row>
    <row r="1037" spans="1:16" s="3" customFormat="1">
      <c r="A1037" s="3" t="s">
        <v>2349</v>
      </c>
      <c r="B1037" s="4" t="s">
        <v>2350</v>
      </c>
      <c r="C1037" s="54" t="s">
        <v>2334</v>
      </c>
      <c r="D1037" s="4" t="s">
        <v>2351</v>
      </c>
      <c r="E1037" s="3" t="s">
        <v>1164</v>
      </c>
      <c r="F1037" s="55" t="s">
        <v>2437</v>
      </c>
      <c r="G1037" s="56">
        <v>3</v>
      </c>
      <c r="H1037" s="57" t="s">
        <v>2445</v>
      </c>
      <c r="I1037" s="58"/>
      <c r="J1037" s="22"/>
      <c r="K1037" s="25">
        <f t="shared" si="90"/>
        <v>7.1400000000000005E-2</v>
      </c>
      <c r="L1037" s="59">
        <f>+VLOOKUP(A1037,'[3]Liste UC'!$A$1:$AE$65536,31,0)/100</f>
        <v>1.2E-2</v>
      </c>
      <c r="M1037" s="25">
        <f>+VLOOKUP(A1037,'[1]Liste Darjeeling Gestion Libre'!$A$7:$V$1229,19,0)</f>
        <v>5.9400000000000001E-2</v>
      </c>
      <c r="N1037" s="18">
        <v>5.0000000000000001E-3</v>
      </c>
      <c r="O1037" s="25">
        <f t="shared" si="91"/>
        <v>5.410299999999979E-2</v>
      </c>
      <c r="P1037" s="33">
        <v>0</v>
      </c>
    </row>
    <row r="1038" spans="1:16" s="3" customFormat="1" ht="26.4">
      <c r="A1038" s="3" t="s">
        <v>2380</v>
      </c>
      <c r="B1038" s="4" t="s">
        <v>2381</v>
      </c>
      <c r="C1038" s="54" t="s">
        <v>2334</v>
      </c>
      <c r="D1038" s="4" t="s">
        <v>1826</v>
      </c>
      <c r="E1038" s="3" t="s">
        <v>1164</v>
      </c>
      <c r="F1038" s="55" t="s">
        <v>1827</v>
      </c>
      <c r="G1038" s="56">
        <v>3</v>
      </c>
      <c r="H1038" s="57" t="s">
        <v>2445</v>
      </c>
      <c r="I1038" s="58"/>
      <c r="J1038" s="22"/>
      <c r="K1038" s="25">
        <f t="shared" si="90"/>
        <v>5.8099999999999999E-2</v>
      </c>
      <c r="L1038" s="59">
        <f>+VLOOKUP(A1038,'[3]Liste UC'!$A$1:$AE$65536,31,0)/100</f>
        <v>1.7100000000000001E-2</v>
      </c>
      <c r="M1038" s="25">
        <f>+VLOOKUP(A1038,'[1]Liste Darjeeling Gestion Libre'!$A$7:$V$1229,19,0)</f>
        <v>4.0999999999999995E-2</v>
      </c>
      <c r="N1038" s="18">
        <v>5.0000000000000001E-3</v>
      </c>
      <c r="O1038" s="25">
        <f t="shared" si="91"/>
        <v>3.5795000000000021E-2</v>
      </c>
      <c r="P1038" s="33">
        <v>0</v>
      </c>
    </row>
    <row r="1039" spans="1:16">
      <c r="A1039" s="37" t="s">
        <v>2325</v>
      </c>
      <c r="I1039" s="38"/>
      <c r="J1039" s="21"/>
      <c r="L1039" s="59"/>
      <c r="M1039" s="24"/>
      <c r="O1039" s="24"/>
      <c r="P1039" s="32"/>
    </row>
    <row r="1040" spans="1:16" ht="26.4">
      <c r="A1040" s="3" t="s">
        <v>2396</v>
      </c>
      <c r="B1040" s="5" t="s">
        <v>2397</v>
      </c>
      <c r="C1040" s="7" t="s">
        <v>2316</v>
      </c>
      <c r="D1040" s="5" t="s">
        <v>2398</v>
      </c>
      <c r="E1040" s="2" t="s">
        <v>1164</v>
      </c>
      <c r="F1040" s="8" t="s">
        <v>2440</v>
      </c>
      <c r="G1040" s="9">
        <v>3</v>
      </c>
      <c r="H1040" s="19">
        <v>1.6</v>
      </c>
      <c r="I1040" s="38" t="s">
        <v>2450</v>
      </c>
      <c r="J1040" s="21"/>
      <c r="K1040" s="24" t="s">
        <v>2478</v>
      </c>
      <c r="L1040" s="59">
        <f>+VLOOKUP(A1040,'[3]Liste UC'!$A$1:$AE$65536,31,0)/100</f>
        <v>2.87E-2</v>
      </c>
      <c r="M1040" s="24" t="s">
        <v>2479</v>
      </c>
      <c r="N1040" s="18">
        <v>5.0000000000000001E-3</v>
      </c>
      <c r="O1040" s="24" t="s">
        <v>2479</v>
      </c>
      <c r="P1040" s="32">
        <v>8.0000000000000002E-3</v>
      </c>
    </row>
    <row r="1041" spans="1:16" ht="26.4">
      <c r="A1041" s="3" t="s">
        <v>44</v>
      </c>
      <c r="B1041" s="5" t="s">
        <v>1593</v>
      </c>
      <c r="C1041" s="7" t="s">
        <v>2316</v>
      </c>
      <c r="D1041" s="5" t="s">
        <v>1630</v>
      </c>
      <c r="E1041" s="2" t="s">
        <v>1164</v>
      </c>
      <c r="F1041" s="8" t="s">
        <v>1631</v>
      </c>
      <c r="G1041" s="9">
        <v>2</v>
      </c>
      <c r="H1041" s="19" t="s">
        <v>2445</v>
      </c>
      <c r="I1041" s="38"/>
      <c r="J1041" s="21"/>
      <c r="K1041" s="24">
        <f>+IFERROR(L1041+M1041,M1041)</f>
        <v>6.2900000000000011E-2</v>
      </c>
      <c r="L1041" s="59">
        <f>+VLOOKUP(A1041,'[3]Liste UC'!$A$1:$AE$65536,31,0)/100</f>
        <v>3.7900000000000003E-2</v>
      </c>
      <c r="M1041" s="24">
        <f>+VLOOKUP(A1041,'[1]Liste Darjeeling Gestion Libre'!$A$7:$V$1229,19,0)</f>
        <v>2.5000000000000001E-2</v>
      </c>
      <c r="N1041" s="18">
        <v>5.0000000000000001E-3</v>
      </c>
      <c r="O1041" s="24">
        <f>IFERROR((1+M1041)*(1-N1041)-1,M1041)</f>
        <v>1.9874999999999865E-2</v>
      </c>
      <c r="P1041" s="32">
        <v>8.9999999999999993E-3</v>
      </c>
    </row>
    <row r="1042" spans="1:16">
      <c r="A1042" s="3" t="s">
        <v>1566</v>
      </c>
      <c r="B1042" s="5" t="s">
        <v>1567</v>
      </c>
      <c r="C1042" s="7" t="s">
        <v>2316</v>
      </c>
      <c r="D1042" s="5" t="s">
        <v>1607</v>
      </c>
      <c r="E1042" s="2" t="s">
        <v>1164</v>
      </c>
      <c r="F1042" s="8" t="s">
        <v>1608</v>
      </c>
      <c r="G1042" s="9">
        <v>3</v>
      </c>
      <c r="H1042" s="19" t="s">
        <v>2445</v>
      </c>
      <c r="I1042" s="38"/>
      <c r="J1042" s="21"/>
      <c r="K1042" s="24">
        <f>+IFERROR(L1042+M1042,M1042)</f>
        <v>9.2699999999999991E-2</v>
      </c>
      <c r="L1042" s="59">
        <f>+VLOOKUP(A1042,'[3]Liste UC'!$A$1:$AE$65536,31,0)/100</f>
        <v>2.46E-2</v>
      </c>
      <c r="M1042" s="24">
        <f>+VLOOKUP(A1042,'[1]Liste Darjeeling Gestion Libre'!$A$7:$V$1229,19,0)</f>
        <v>6.8099999999999994E-2</v>
      </c>
      <c r="N1042" s="18">
        <v>5.0000000000000001E-3</v>
      </c>
      <c r="O1042" s="24">
        <f>IFERROR((1+M1042)*(1-N1042)-1,M1042)</f>
        <v>6.2759500000000079E-2</v>
      </c>
      <c r="P1042" s="32">
        <v>6.0000000000000001E-3</v>
      </c>
    </row>
    <row r="1043" spans="1:16">
      <c r="A1043" s="37" t="s">
        <v>2326</v>
      </c>
      <c r="I1043" s="38"/>
      <c r="J1043" s="21"/>
      <c r="L1043" s="59"/>
      <c r="M1043" s="24"/>
      <c r="O1043" s="24"/>
      <c r="P1043" s="32"/>
    </row>
    <row r="1044" spans="1:16" ht="26.4">
      <c r="A1044" s="3" t="s">
        <v>854</v>
      </c>
      <c r="B1044" s="5" t="s">
        <v>1597</v>
      </c>
      <c r="C1044" s="7" t="s">
        <v>2317</v>
      </c>
      <c r="D1044" s="5" t="s">
        <v>1826</v>
      </c>
      <c r="E1044" s="2" t="s">
        <v>1164</v>
      </c>
      <c r="F1044" s="8" t="s">
        <v>1827</v>
      </c>
      <c r="G1044" s="9">
        <v>2</v>
      </c>
      <c r="H1044" s="19" t="s">
        <v>2445</v>
      </c>
      <c r="I1044" s="38"/>
      <c r="J1044" s="21"/>
      <c r="K1044" s="24">
        <f>+IFERROR(L1044+M1044,M1044)</f>
        <v>5.4699999999999999E-2</v>
      </c>
      <c r="L1044" s="59">
        <f>+VLOOKUP(A1044,'[3]Liste UC'!$A$1:$AE$65536,31,0)/100</f>
        <v>2.8399999999999998E-2</v>
      </c>
      <c r="M1044" s="24">
        <f>+VLOOKUP(A1044,'[1]Liste Darjeeling Gestion Libre'!$A$7:$V$1229,19,0)</f>
        <v>2.63E-2</v>
      </c>
      <c r="N1044" s="18">
        <v>5.0000000000000001E-3</v>
      </c>
      <c r="O1044" s="24">
        <f>IFERROR((1+M1044)*(1-N1044)-1,M1044)</f>
        <v>2.1168499999999923E-2</v>
      </c>
      <c r="P1044" s="32">
        <v>7.0000000000000001E-3</v>
      </c>
    </row>
    <row r="1045" spans="1:16" ht="26.4">
      <c r="A1045" s="3" t="s">
        <v>729</v>
      </c>
      <c r="B1045" s="5" t="s">
        <v>1591</v>
      </c>
      <c r="C1045" s="7" t="s">
        <v>2317</v>
      </c>
      <c r="D1045" s="5" t="s">
        <v>1751</v>
      </c>
      <c r="E1045" s="2" t="s">
        <v>1164</v>
      </c>
      <c r="F1045" s="8" t="s">
        <v>1752</v>
      </c>
      <c r="G1045" s="9">
        <v>2</v>
      </c>
      <c r="H1045" s="19">
        <v>1.4</v>
      </c>
      <c r="I1045" s="38"/>
      <c r="J1045" s="21"/>
      <c r="K1045" s="24">
        <f>+IFERROR(L1045+M1045,M1045)</f>
        <v>4.6200000000000005E-2</v>
      </c>
      <c r="L1045" s="59">
        <f>+VLOOKUP(A1045,'[3]Liste UC'!$A$1:$AE$65536,31,0)/100</f>
        <v>2.4E-2</v>
      </c>
      <c r="M1045" s="24">
        <f>+VLOOKUP(A1045,'[1]Liste Darjeeling Gestion Libre'!$A$7:$V$1229,19,0)</f>
        <v>2.2200000000000001E-2</v>
      </c>
      <c r="N1045" s="18">
        <v>5.0000000000000001E-3</v>
      </c>
      <c r="O1045" s="24">
        <f>IFERROR((1+M1045)*(1-N1045)-1,M1045)</f>
        <v>1.708899999999991E-2</v>
      </c>
      <c r="P1045" s="32">
        <v>7.0000000000000001E-3</v>
      </c>
    </row>
    <row r="1046" spans="1:16">
      <c r="A1046" s="37" t="s">
        <v>2457</v>
      </c>
      <c r="I1046" s="38"/>
      <c r="J1046" s="21"/>
      <c r="L1046" s="59"/>
      <c r="O1046" s="24"/>
      <c r="P1046" s="32"/>
    </row>
    <row r="1047" spans="1:16">
      <c r="A1047" s="3" t="s">
        <v>2283</v>
      </c>
      <c r="B1047" s="5" t="s">
        <v>2304</v>
      </c>
      <c r="C1047" s="7" t="s">
        <v>2318</v>
      </c>
      <c r="D1047" s="5" t="s">
        <v>2319</v>
      </c>
      <c r="E1047" s="2" t="s">
        <v>1164</v>
      </c>
      <c r="F1047" s="8" t="s">
        <v>2320</v>
      </c>
      <c r="G1047" s="9">
        <v>3</v>
      </c>
      <c r="H1047" s="19" t="s">
        <v>2445</v>
      </c>
      <c r="I1047" s="38"/>
      <c r="J1047" s="21"/>
      <c r="K1047" s="24" t="str">
        <f>+IFERROR(L1047+M1047,M1047)</f>
        <v>Création 2020</v>
      </c>
      <c r="L1047" s="59">
        <f>+VLOOKUP(A1047,'[3]Liste UC'!$A$1:$AE$65536,31,0)/100</f>
        <v>4.7199999999999999E-2</v>
      </c>
      <c r="M1047" s="24" t="s">
        <v>2474</v>
      </c>
      <c r="N1047" s="18">
        <v>5.0000000000000001E-3</v>
      </c>
      <c r="O1047" s="24" t="str">
        <f>IFERROR((1+M1047)*(1-N1047)-1,M1047)</f>
        <v>Création 2020</v>
      </c>
      <c r="P1047" s="32">
        <v>7.0000000000000001E-3</v>
      </c>
    </row>
    <row r="1048" spans="1:16">
      <c r="J1048" s="21"/>
      <c r="L1048" s="59"/>
    </row>
    <row r="1049" spans="1:16">
      <c r="J1049" s="70" t="s">
        <v>1955</v>
      </c>
      <c r="K1049" s="71"/>
      <c r="L1049" s="71"/>
      <c r="M1049" s="71"/>
      <c r="N1049" s="71"/>
      <c r="O1049" s="71"/>
      <c r="P1049" s="72"/>
    </row>
    <row r="1050" spans="1:16">
      <c r="J1050" s="70"/>
      <c r="K1050" s="71"/>
      <c r="L1050" s="71"/>
      <c r="M1050" s="71"/>
      <c r="N1050" s="71"/>
      <c r="O1050" s="71"/>
      <c r="P1050" s="72"/>
    </row>
    <row r="1051" spans="1:16">
      <c r="J1051" s="70"/>
      <c r="K1051" s="71"/>
      <c r="L1051" s="71"/>
      <c r="M1051" s="71"/>
      <c r="N1051" s="71"/>
      <c r="O1051" s="71"/>
      <c r="P1051" s="72"/>
    </row>
    <row r="1052" spans="1:16">
      <c r="J1052" s="70"/>
      <c r="K1052" s="71"/>
      <c r="L1052" s="71"/>
      <c r="M1052" s="71"/>
      <c r="N1052" s="71"/>
      <c r="O1052" s="71"/>
      <c r="P1052" s="72"/>
    </row>
    <row r="1053" spans="1:16">
      <c r="J1053" s="70"/>
      <c r="K1053" s="71"/>
      <c r="L1053" s="71"/>
      <c r="M1053" s="71"/>
      <c r="N1053" s="71"/>
      <c r="O1053" s="71"/>
      <c r="P1053" s="72"/>
    </row>
    <row r="1054" spans="1:16">
      <c r="J1054" s="70"/>
      <c r="K1054" s="71"/>
      <c r="L1054" s="71"/>
      <c r="M1054" s="71"/>
      <c r="N1054" s="71"/>
      <c r="O1054" s="71"/>
      <c r="P1054" s="72"/>
    </row>
    <row r="1055" spans="1:16">
      <c r="J1055" s="70"/>
      <c r="K1055" s="71"/>
      <c r="L1055" s="71"/>
      <c r="M1055" s="71"/>
      <c r="N1055" s="71"/>
      <c r="O1055" s="71"/>
      <c r="P1055" s="72"/>
    </row>
    <row r="1056" spans="1:16">
      <c r="J1056" s="73"/>
      <c r="K1056" s="74"/>
      <c r="L1056" s="74"/>
      <c r="M1056" s="74"/>
      <c r="N1056" s="74"/>
      <c r="O1056" s="74"/>
      <c r="P1056" s="75"/>
    </row>
  </sheetData>
  <autoFilter ref="A4:P1047" xr:uid="{00000000-0009-0000-0000-000000000000}"/>
  <mergeCells count="4">
    <mergeCell ref="A3:P3"/>
    <mergeCell ref="A1:P1"/>
    <mergeCell ref="A2:P2"/>
    <mergeCell ref="J1049:P1056"/>
  </mergeCells>
  <pageMargins left="0.23622047244094491" right="0.15748031496062992" top="0.27559055118110237" bottom="0.43307086614173229" header="0.23622047244094491" footer="0.31496062992125984"/>
  <pageSetup paperSize="9" scale="53" fitToHeight="0" orientation="landscape" r:id="rId1"/>
  <headerFooter alignWithMargins="0">
    <oddFooter>&amp;A&amp;RPage &amp;P&amp;L&amp;1#&amp;"Calibri"&amp;10&amp;K000000C0 - Public</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109"/>
  <sheetViews>
    <sheetView showGridLines="0" zoomScale="71" zoomScaleNormal="71" workbookViewId="0">
      <selection activeCell="K12" sqref="K12"/>
    </sheetView>
  </sheetViews>
  <sheetFormatPr baseColWidth="10" defaultRowHeight="13.2"/>
  <cols>
    <col min="1" max="1" width="17" style="15" customWidth="1"/>
    <col min="2" max="2" width="29.6640625" style="15" customWidth="1"/>
    <col min="3" max="3" width="12" style="15" customWidth="1"/>
    <col min="4" max="5" width="11.44140625" style="15" customWidth="1"/>
    <col min="6" max="6" width="17.33203125" style="15" bestFit="1" customWidth="1"/>
    <col min="7" max="8" width="11.44140625" style="15" customWidth="1"/>
    <col min="9" max="9" width="15.109375" style="23" customWidth="1"/>
    <col min="10" max="10" width="14.6640625" style="12" customWidth="1"/>
    <col min="11" max="11" width="15.109375" style="16" customWidth="1"/>
    <col min="12" max="12" width="10.88671875" style="16" customWidth="1"/>
    <col min="13" max="13" width="15.109375" style="16" customWidth="1"/>
    <col min="14" max="14" width="9.88671875" style="16" customWidth="1"/>
    <col min="15" max="16" width="15.109375" style="16" customWidth="1"/>
  </cols>
  <sheetData>
    <row r="1" spans="1:16" s="2" customFormat="1" ht="35.4">
      <c r="A1" s="66" t="s">
        <v>3116</v>
      </c>
      <c r="B1" s="66"/>
      <c r="C1" s="66"/>
      <c r="D1" s="66"/>
      <c r="E1" s="66"/>
      <c r="F1" s="66"/>
      <c r="G1" s="66"/>
      <c r="H1" s="66"/>
      <c r="I1" s="66"/>
      <c r="J1" s="66"/>
      <c r="K1" s="66"/>
      <c r="L1" s="66"/>
      <c r="M1" s="66"/>
      <c r="N1" s="66"/>
      <c r="O1" s="66"/>
      <c r="P1" s="66"/>
    </row>
    <row r="2" spans="1:16" s="2" customFormat="1" ht="52.5" customHeight="1">
      <c r="A2" s="68" t="s">
        <v>2462</v>
      </c>
      <c r="B2" s="68"/>
      <c r="C2" s="68"/>
      <c r="D2" s="68"/>
      <c r="E2" s="68"/>
      <c r="F2" s="68"/>
      <c r="G2" s="68"/>
      <c r="H2" s="68"/>
      <c r="I2" s="68"/>
      <c r="J2" s="68"/>
      <c r="K2" s="68"/>
      <c r="L2" s="68"/>
      <c r="M2" s="68"/>
      <c r="N2" s="68"/>
      <c r="O2" s="68"/>
      <c r="P2" s="68"/>
    </row>
    <row r="3" spans="1:16" s="2" customFormat="1" ht="61.5" customHeight="1">
      <c r="A3" s="64" t="s">
        <v>3119</v>
      </c>
      <c r="B3" s="64"/>
      <c r="C3" s="64"/>
      <c r="D3" s="64"/>
      <c r="E3" s="64"/>
      <c r="F3" s="64"/>
      <c r="G3" s="64"/>
      <c r="H3" s="64"/>
      <c r="I3" s="64"/>
      <c r="J3" s="64"/>
      <c r="K3" s="64"/>
      <c r="L3" s="64"/>
      <c r="M3" s="64"/>
      <c r="N3" s="64"/>
      <c r="O3" s="64"/>
      <c r="P3" s="64"/>
    </row>
    <row r="4" spans="1:16" s="2" customFormat="1" ht="11.25" customHeight="1">
      <c r="A4" s="76"/>
      <c r="B4" s="76"/>
      <c r="C4" s="76"/>
      <c r="D4" s="76"/>
      <c r="E4" s="76"/>
      <c r="F4" s="76"/>
      <c r="G4" s="76"/>
      <c r="H4" s="76"/>
      <c r="I4" s="76"/>
      <c r="J4" s="11"/>
      <c r="K4" s="14"/>
      <c r="L4" s="6"/>
      <c r="M4" s="6"/>
      <c r="N4" s="6"/>
      <c r="O4" s="6"/>
      <c r="P4" s="6"/>
    </row>
    <row r="5" spans="1:16" s="30" customFormat="1" ht="89.25" customHeight="1">
      <c r="A5" s="63" t="s">
        <v>0</v>
      </c>
      <c r="B5" s="63" t="s">
        <v>1</v>
      </c>
      <c r="C5" s="63" t="s">
        <v>2308</v>
      </c>
      <c r="D5" s="63" t="s">
        <v>2</v>
      </c>
      <c r="E5" s="63" t="s">
        <v>4</v>
      </c>
      <c r="F5" s="63" t="s">
        <v>3</v>
      </c>
      <c r="G5" s="63" t="s">
        <v>2270</v>
      </c>
      <c r="H5" s="63" t="s">
        <v>59</v>
      </c>
      <c r="I5" s="63" t="s">
        <v>3117</v>
      </c>
      <c r="J5" s="62" t="s">
        <v>1956</v>
      </c>
      <c r="K5" s="62" t="s">
        <v>1957</v>
      </c>
      <c r="L5" s="62" t="s">
        <v>1958</v>
      </c>
      <c r="M5" s="62" t="s">
        <v>1959</v>
      </c>
      <c r="N5" s="62" t="s">
        <v>1527</v>
      </c>
      <c r="O5" s="62" t="s">
        <v>1960</v>
      </c>
      <c r="P5" s="62" t="s">
        <v>1526</v>
      </c>
    </row>
    <row r="6" spans="1:16" s="2" customFormat="1">
      <c r="A6" s="31" t="s">
        <v>1856</v>
      </c>
      <c r="B6" s="5"/>
      <c r="C6" s="5"/>
      <c r="D6" s="5"/>
      <c r="E6" s="5"/>
      <c r="F6" s="5"/>
      <c r="G6" s="5"/>
      <c r="H6" s="5"/>
      <c r="I6" s="20"/>
      <c r="J6" s="34"/>
      <c r="K6" s="35"/>
      <c r="L6" s="35"/>
      <c r="M6" s="35"/>
      <c r="N6" s="35"/>
      <c r="O6" s="35"/>
      <c r="P6" s="36"/>
    </row>
    <row r="7" spans="1:16" s="2" customFormat="1" ht="26.4">
      <c r="A7" s="40" t="s">
        <v>690</v>
      </c>
      <c r="B7" s="5" t="s">
        <v>1474</v>
      </c>
      <c r="C7" s="5" t="s">
        <v>1157</v>
      </c>
      <c r="D7" s="5" t="s">
        <v>1167</v>
      </c>
      <c r="E7" s="5" t="s">
        <v>1164</v>
      </c>
      <c r="F7" s="5" t="s">
        <v>1656</v>
      </c>
      <c r="G7" s="5">
        <v>1</v>
      </c>
      <c r="H7" s="5">
        <v>0.15</v>
      </c>
      <c r="I7" s="5"/>
      <c r="J7" s="21">
        <f>VLOOKUP(A7,[2]Feuil1!$A$12:$BR$3604,12,0)</f>
        <v>39338</v>
      </c>
      <c r="K7" s="24">
        <f>+IFERROR(L7+M7,M7)</f>
        <v>-5.9999999999999993E-3</v>
      </c>
      <c r="L7" s="24">
        <v>1E-3</v>
      </c>
      <c r="M7" s="24">
        <v>-6.9999999999999993E-3</v>
      </c>
      <c r="N7" s="18">
        <v>8.0000000000000002E-3</v>
      </c>
      <c r="O7" s="24">
        <f>IFERROR((1+M7)*(1-N7)-1,M7)</f>
        <v>-1.4944000000000068E-2</v>
      </c>
      <c r="P7" s="32">
        <v>0</v>
      </c>
    </row>
    <row r="8" spans="1:16" s="2" customFormat="1">
      <c r="A8" s="31" t="s">
        <v>81</v>
      </c>
      <c r="B8" s="5"/>
      <c r="C8" s="5"/>
      <c r="D8" s="5"/>
      <c r="E8" s="5"/>
      <c r="F8" s="5"/>
      <c r="G8" s="5"/>
      <c r="H8" s="5"/>
      <c r="I8" s="5"/>
      <c r="J8" s="21"/>
      <c r="K8" s="24"/>
      <c r="L8" s="24"/>
      <c r="M8" s="24"/>
      <c r="N8" s="24"/>
      <c r="O8" s="24"/>
      <c r="P8" s="32"/>
    </row>
    <row r="9" spans="1:16" s="2" customFormat="1" ht="26.4">
      <c r="A9" s="40" t="s">
        <v>671</v>
      </c>
      <c r="B9" s="5" t="s">
        <v>1252</v>
      </c>
      <c r="C9" s="5" t="s">
        <v>1157</v>
      </c>
      <c r="D9" s="5" t="s">
        <v>1167</v>
      </c>
      <c r="E9" s="5" t="s">
        <v>1164</v>
      </c>
      <c r="F9" s="5" t="s">
        <v>1656</v>
      </c>
      <c r="G9" s="5">
        <v>3</v>
      </c>
      <c r="H9" s="5">
        <v>0.16500000000000001</v>
      </c>
      <c r="I9" s="5"/>
      <c r="J9" s="21" t="e">
        <f>VLOOKUP(A9,[2]Feuil1!$A$12:$BR$3604,12,0)</f>
        <v>#N/A</v>
      </c>
      <c r="K9" s="24">
        <f>+IFERROR(L9+M9,M9)</f>
        <v>-1.83E-2</v>
      </c>
      <c r="L9" s="24">
        <v>1.7000000000000001E-3</v>
      </c>
      <c r="M9" s="24">
        <v>-0.02</v>
      </c>
      <c r="N9" s="18">
        <v>8.0000000000000002E-3</v>
      </c>
      <c r="O9" s="24">
        <f>IFERROR((1+M9)*(1-N9)-1,M9)</f>
        <v>-2.7839999999999976E-2</v>
      </c>
      <c r="P9" s="32">
        <v>0</v>
      </c>
    </row>
    <row r="10" spans="1:16" s="2" customFormat="1" ht="26.4">
      <c r="A10" s="40" t="s">
        <v>672</v>
      </c>
      <c r="B10" s="5" t="s">
        <v>1253</v>
      </c>
      <c r="C10" s="5" t="s">
        <v>1157</v>
      </c>
      <c r="D10" s="5" t="s">
        <v>1167</v>
      </c>
      <c r="E10" s="5" t="s">
        <v>1164</v>
      </c>
      <c r="F10" s="5" t="s">
        <v>1656</v>
      </c>
      <c r="G10" s="5">
        <v>3</v>
      </c>
      <c r="H10" s="5">
        <v>0.16500000000000001</v>
      </c>
      <c r="I10" s="5"/>
      <c r="J10" s="21" t="e">
        <f>VLOOKUP(A10,[2]Feuil1!$A$12:$BR$3604,12,0)</f>
        <v>#N/A</v>
      </c>
      <c r="K10" s="24">
        <f>+IFERROR(L10+M10,M10)</f>
        <v>-2.87E-2</v>
      </c>
      <c r="L10" s="24">
        <v>1.7000000000000001E-3</v>
      </c>
      <c r="M10" s="24">
        <v>-3.04E-2</v>
      </c>
      <c r="N10" s="18">
        <v>8.0000000000000002E-3</v>
      </c>
      <c r="O10" s="24">
        <f>IFERROR((1+M10)*(1-N10)-1,M10)</f>
        <v>-3.8156799999999991E-2</v>
      </c>
      <c r="P10" s="32">
        <v>0</v>
      </c>
    </row>
    <row r="11" spans="1:16" s="2" customFormat="1">
      <c r="A11" s="31" t="s">
        <v>874</v>
      </c>
      <c r="B11" s="5"/>
      <c r="C11" s="5"/>
      <c r="D11" s="5"/>
      <c r="E11" s="5"/>
      <c r="F11" s="5"/>
      <c r="G11" s="5"/>
      <c r="H11" s="5"/>
      <c r="I11" s="5"/>
      <c r="J11" s="21"/>
      <c r="K11" s="24"/>
      <c r="L11" s="24"/>
      <c r="M11" s="24"/>
      <c r="N11" s="18"/>
      <c r="O11" s="24"/>
      <c r="P11" s="32"/>
    </row>
    <row r="12" spans="1:16" s="2" customFormat="1" ht="26.4">
      <c r="A12" s="40" t="s">
        <v>872</v>
      </c>
      <c r="B12" s="5" t="s">
        <v>2228</v>
      </c>
      <c r="C12" s="5" t="s">
        <v>1158</v>
      </c>
      <c r="D12" s="5" t="s">
        <v>1165</v>
      </c>
      <c r="E12" s="5" t="s">
        <v>1166</v>
      </c>
      <c r="F12" s="5" t="s">
        <v>1159</v>
      </c>
      <c r="G12" s="5">
        <v>4</v>
      </c>
      <c r="H12" s="5">
        <v>7.0000000000000007E-2</v>
      </c>
      <c r="I12" s="5"/>
      <c r="J12" s="21" t="e">
        <f>VLOOKUP(A12,[2]Feuil1!$A$12:$BR$3604,12,0)</f>
        <v>#N/A</v>
      </c>
      <c r="K12" s="24">
        <f>+IFERROR(L12+M12,M12)</f>
        <v>4.1599999999999991E-2</v>
      </c>
      <c r="L12" s="24">
        <v>1.4000000000000002E-3</v>
      </c>
      <c r="M12" s="24">
        <v>4.0199999999999993E-2</v>
      </c>
      <c r="N12" s="18">
        <v>8.0000000000000002E-3</v>
      </c>
      <c r="O12" s="24">
        <f>IFERROR((1+M12)*(1-N12)-1,M12)</f>
        <v>3.1878400000000084E-2</v>
      </c>
      <c r="P12" s="32">
        <v>0</v>
      </c>
    </row>
    <row r="13" spans="1:16" s="2" customFormat="1">
      <c r="A13" s="31" t="s">
        <v>1857</v>
      </c>
      <c r="B13" s="5"/>
      <c r="C13" s="5"/>
      <c r="D13" s="5"/>
      <c r="E13" s="5"/>
      <c r="F13" s="5"/>
      <c r="G13" s="5"/>
      <c r="H13" s="5"/>
      <c r="I13" s="5"/>
      <c r="J13" s="21"/>
      <c r="K13" s="24"/>
      <c r="L13" s="24"/>
      <c r="M13" s="24"/>
      <c r="N13" s="18"/>
      <c r="O13" s="24"/>
      <c r="P13" s="32"/>
    </row>
    <row r="14" spans="1:16" s="2" customFormat="1" ht="26.4">
      <c r="A14" s="40" t="s">
        <v>815</v>
      </c>
      <c r="B14" s="5" t="s">
        <v>2234</v>
      </c>
      <c r="C14" s="5" t="s">
        <v>1158</v>
      </c>
      <c r="D14" s="5" t="s">
        <v>1167</v>
      </c>
      <c r="E14" s="5" t="s">
        <v>1164</v>
      </c>
      <c r="F14" s="5" t="s">
        <v>1656</v>
      </c>
      <c r="G14" s="5">
        <v>3</v>
      </c>
      <c r="H14" s="5">
        <v>0.2</v>
      </c>
      <c r="I14" s="5"/>
      <c r="J14" s="21" t="e">
        <f>VLOOKUP(A14,[2]Feuil1!$A$12:$BR$3604,12,0)</f>
        <v>#N/A</v>
      </c>
      <c r="K14" s="24">
        <f>+IFERROR(L14+M14,M14)</f>
        <v>6.3300000000000009E-2</v>
      </c>
      <c r="L14" s="24">
        <v>8.9999999999999998E-4</v>
      </c>
      <c r="M14" s="24">
        <v>6.2400000000000004E-2</v>
      </c>
      <c r="N14" s="18">
        <v>8.0000000000000002E-3</v>
      </c>
      <c r="O14" s="24">
        <f>IFERROR((1+M14)*(1-N14)-1,M14)</f>
        <v>5.3900800000000082E-2</v>
      </c>
      <c r="P14" s="32">
        <v>0</v>
      </c>
    </row>
    <row r="15" spans="1:16" s="2" customFormat="1">
      <c r="A15" s="31" t="s">
        <v>1858</v>
      </c>
      <c r="B15" s="5"/>
      <c r="C15" s="5"/>
      <c r="D15" s="5"/>
      <c r="E15" s="5"/>
      <c r="F15" s="5"/>
      <c r="G15" s="5"/>
      <c r="H15" s="5"/>
      <c r="I15" s="5"/>
      <c r="J15" s="21"/>
      <c r="K15" s="24"/>
      <c r="L15" s="24"/>
      <c r="M15" s="24"/>
      <c r="N15" s="18"/>
      <c r="O15" s="24"/>
      <c r="P15" s="32"/>
    </row>
    <row r="16" spans="1:16" s="2" customFormat="1" ht="26.4">
      <c r="A16" s="40" t="s">
        <v>882</v>
      </c>
      <c r="B16" s="5" t="s">
        <v>2458</v>
      </c>
      <c r="C16" s="5" t="s">
        <v>1158</v>
      </c>
      <c r="D16" s="5" t="s">
        <v>1165</v>
      </c>
      <c r="E16" s="5" t="s">
        <v>1164</v>
      </c>
      <c r="F16" s="5" t="s">
        <v>1159</v>
      </c>
      <c r="G16" s="5">
        <v>2</v>
      </c>
      <c r="H16" s="5">
        <v>0.11</v>
      </c>
      <c r="I16" s="5"/>
      <c r="J16" s="21" t="e">
        <f>VLOOKUP(A16,[2]Feuil1!$A$12:$BR$3604,12,0)</f>
        <v>#N/A</v>
      </c>
      <c r="K16" s="24">
        <f>+IFERROR(L16+M16,M16)</f>
        <v>-2.6000000000000003E-3</v>
      </c>
      <c r="L16" s="24">
        <v>1.8E-3</v>
      </c>
      <c r="M16" s="24">
        <v>-4.4000000000000003E-3</v>
      </c>
      <c r="N16" s="18">
        <v>8.0000000000000002E-3</v>
      </c>
      <c r="O16" s="24">
        <f>IFERROR((1+M16)*(1-N16)-1,M16)</f>
        <v>-1.2364799999999954E-2</v>
      </c>
      <c r="P16" s="32">
        <v>0</v>
      </c>
    </row>
    <row r="17" spans="1:16" s="2" customFormat="1">
      <c r="A17" s="31" t="s">
        <v>1859</v>
      </c>
      <c r="B17" s="5"/>
      <c r="C17" s="5"/>
      <c r="D17" s="5"/>
      <c r="E17" s="5"/>
      <c r="F17" s="5"/>
      <c r="G17" s="5"/>
      <c r="H17" s="5"/>
      <c r="I17" s="5"/>
      <c r="J17" s="21"/>
      <c r="K17" s="24"/>
      <c r="L17" s="24"/>
      <c r="M17" s="24"/>
      <c r="N17" s="18"/>
      <c r="O17" s="24"/>
      <c r="P17" s="32"/>
    </row>
    <row r="18" spans="1:16" s="2" customFormat="1" ht="26.4">
      <c r="A18" s="40" t="s">
        <v>816</v>
      </c>
      <c r="B18" s="5" t="s">
        <v>1275</v>
      </c>
      <c r="C18" s="5" t="s">
        <v>1158</v>
      </c>
      <c r="D18" s="5" t="s">
        <v>1167</v>
      </c>
      <c r="E18" s="5" t="s">
        <v>1164</v>
      </c>
      <c r="F18" s="5" t="s">
        <v>1656</v>
      </c>
      <c r="G18" s="5">
        <v>4</v>
      </c>
      <c r="H18" s="5">
        <v>0.16500000000000001</v>
      </c>
      <c r="I18" s="5"/>
      <c r="J18" s="21" t="e">
        <f>VLOOKUP(A18,[2]Feuil1!$A$12:$BR$3604,12,0)</f>
        <v>#N/A</v>
      </c>
      <c r="K18" s="24">
        <f>+IFERROR(L18+M18,M18)</f>
        <v>-4.4400000000000002E-2</v>
      </c>
      <c r="L18" s="24">
        <v>1.7000000000000001E-3</v>
      </c>
      <c r="M18" s="24">
        <v>-4.6100000000000002E-2</v>
      </c>
      <c r="N18" s="18">
        <v>8.0000000000000002E-3</v>
      </c>
      <c r="O18" s="24">
        <f>IFERROR((1+M18)*(1-N18)-1,M18)</f>
        <v>-5.373120000000009E-2</v>
      </c>
      <c r="P18" s="32">
        <v>0</v>
      </c>
    </row>
    <row r="19" spans="1:16" s="2" customFormat="1" ht="26.4">
      <c r="A19" s="40" t="s">
        <v>1024</v>
      </c>
      <c r="B19" s="5" t="s">
        <v>1254</v>
      </c>
      <c r="C19" s="5" t="s">
        <v>1158</v>
      </c>
      <c r="D19" s="5" t="s">
        <v>1167</v>
      </c>
      <c r="E19" s="5" t="s">
        <v>1164</v>
      </c>
      <c r="F19" s="5" t="s">
        <v>1656</v>
      </c>
      <c r="G19" s="5">
        <v>4</v>
      </c>
      <c r="H19" s="5">
        <v>0.16500000000000001</v>
      </c>
      <c r="I19" s="5"/>
      <c r="J19" s="21" t="e">
        <f>VLOOKUP(A19,[2]Feuil1!$A$12:$BR$3604,12,0)</f>
        <v>#N/A</v>
      </c>
      <c r="K19" s="24">
        <f>+IFERROR(L19+M19,M19)</f>
        <v>-8.115E-2</v>
      </c>
      <c r="L19" s="24">
        <v>1.65E-3</v>
      </c>
      <c r="M19" s="24">
        <v>-8.2799999999999999E-2</v>
      </c>
      <c r="N19" s="18">
        <v>8.0000000000000002E-3</v>
      </c>
      <c r="O19" s="24">
        <f>IFERROR((1+M19)*(1-N19)-1,M19)</f>
        <v>-9.013760000000004E-2</v>
      </c>
      <c r="P19" s="32">
        <v>0</v>
      </c>
    </row>
    <row r="20" spans="1:16" s="2" customFormat="1" ht="39.6">
      <c r="A20" s="40" t="s">
        <v>982</v>
      </c>
      <c r="B20" s="5" t="s">
        <v>1281</v>
      </c>
      <c r="C20" s="5" t="s">
        <v>1158</v>
      </c>
      <c r="D20" s="5" t="s">
        <v>1167</v>
      </c>
      <c r="E20" s="5" t="s">
        <v>1164</v>
      </c>
      <c r="F20" s="5" t="s">
        <v>1656</v>
      </c>
      <c r="G20" s="5">
        <v>5</v>
      </c>
      <c r="H20" s="5">
        <v>0.1</v>
      </c>
      <c r="I20" s="5"/>
      <c r="J20" s="21" t="e">
        <f>VLOOKUP(A20,[2]Feuil1!$A$12:$BR$3604,12,0)</f>
        <v>#N/A</v>
      </c>
      <c r="K20" s="24">
        <f>+IFERROR(L20+M20,M20)</f>
        <v>-0.11169999999999999</v>
      </c>
      <c r="L20" s="24">
        <v>1E-3</v>
      </c>
      <c r="M20" s="24">
        <v>-0.11269999999999999</v>
      </c>
      <c r="N20" s="18">
        <v>8.0000000000000002E-3</v>
      </c>
      <c r="O20" s="24">
        <f>IFERROR((1+M20)*(1-N20)-1,M20)</f>
        <v>-0.11979840000000008</v>
      </c>
      <c r="P20" s="32">
        <v>0</v>
      </c>
    </row>
    <row r="21" spans="1:16" s="2" customFormat="1">
      <c r="A21" s="31" t="s">
        <v>1860</v>
      </c>
      <c r="B21" s="5"/>
      <c r="C21" s="5"/>
      <c r="D21" s="5"/>
      <c r="E21" s="5"/>
      <c r="F21" s="5"/>
      <c r="G21" s="5"/>
      <c r="H21" s="5"/>
      <c r="I21" s="5"/>
      <c r="J21" s="21"/>
      <c r="K21" s="24"/>
      <c r="L21" s="24"/>
      <c r="M21" s="24"/>
      <c r="N21" s="18"/>
      <c r="O21" s="24"/>
      <c r="P21" s="32"/>
    </row>
    <row r="22" spans="1:16" s="2" customFormat="1" ht="26.4">
      <c r="A22" s="40" t="s">
        <v>988</v>
      </c>
      <c r="B22" s="5" t="s">
        <v>2232</v>
      </c>
      <c r="C22" s="5" t="s">
        <v>1158</v>
      </c>
      <c r="D22" s="5" t="s">
        <v>1167</v>
      </c>
      <c r="E22" s="5" t="s">
        <v>1164</v>
      </c>
      <c r="F22" s="5" t="s">
        <v>1656</v>
      </c>
      <c r="G22" s="5">
        <v>3</v>
      </c>
      <c r="H22" s="5">
        <v>0.2</v>
      </c>
      <c r="I22" s="9" t="s">
        <v>2446</v>
      </c>
      <c r="J22" s="21" t="e">
        <f>VLOOKUP(A22,[2]Feuil1!$A$12:$BR$3604,12,0)</f>
        <v>#N/A</v>
      </c>
      <c r="K22" s="24">
        <f>+IFERROR(L22+M22,M22)</f>
        <v>-1.4999999999999998E-2</v>
      </c>
      <c r="L22" s="24">
        <v>1.4000000000000002E-3</v>
      </c>
      <c r="M22" s="24">
        <v>-1.6399999999999998E-2</v>
      </c>
      <c r="N22" s="18">
        <v>8.0000000000000002E-3</v>
      </c>
      <c r="O22" s="24">
        <f>IFERROR((1+M22)*(1-N22)-1,M22)</f>
        <v>-2.4268799999999979E-2</v>
      </c>
      <c r="P22" s="32">
        <v>0</v>
      </c>
    </row>
    <row r="23" spans="1:16" s="2" customFormat="1" ht="26.4">
      <c r="A23" s="40" t="s">
        <v>973</v>
      </c>
      <c r="B23" s="5" t="s">
        <v>2233</v>
      </c>
      <c r="C23" s="5" t="s">
        <v>1158</v>
      </c>
      <c r="D23" s="5" t="s">
        <v>1167</v>
      </c>
      <c r="E23" s="5" t="s">
        <v>1164</v>
      </c>
      <c r="F23" s="5" t="s">
        <v>1656</v>
      </c>
      <c r="G23" s="5">
        <v>3</v>
      </c>
      <c r="H23" s="5">
        <v>0.14000000000000001</v>
      </c>
      <c r="I23" s="9" t="s">
        <v>2446</v>
      </c>
      <c r="J23" s="21" t="e">
        <f>VLOOKUP(A23,[2]Feuil1!$A$12:$BR$3604,12,0)</f>
        <v>#N/A</v>
      </c>
      <c r="K23" s="24">
        <f>+IFERROR(L23+M23,M23)</f>
        <v>-1.11E-2</v>
      </c>
      <c r="L23" s="24">
        <v>1.4000000000000002E-3</v>
      </c>
      <c r="M23" s="24">
        <v>-1.2500000000000001E-2</v>
      </c>
      <c r="N23" s="18">
        <v>8.0000000000000002E-3</v>
      </c>
      <c r="O23" s="24">
        <f>IFERROR((1+M23)*(1-N23)-1,M23)</f>
        <v>-2.0399999999999974E-2</v>
      </c>
      <c r="P23" s="32">
        <v>0</v>
      </c>
    </row>
    <row r="24" spans="1:16" s="2" customFormat="1">
      <c r="A24" s="31" t="s">
        <v>111</v>
      </c>
      <c r="B24" s="5"/>
      <c r="C24" s="5"/>
      <c r="D24" s="5"/>
      <c r="E24" s="5"/>
      <c r="F24" s="5"/>
      <c r="G24" s="5"/>
      <c r="H24" s="5"/>
      <c r="I24" s="9"/>
      <c r="J24" s="21"/>
      <c r="K24" s="24"/>
      <c r="L24" s="24"/>
      <c r="M24" s="24"/>
      <c r="N24" s="18"/>
      <c r="O24" s="24"/>
      <c r="P24" s="32"/>
    </row>
    <row r="25" spans="1:16" ht="26.4">
      <c r="A25" s="40" t="s">
        <v>2472</v>
      </c>
      <c r="B25" s="5" t="s">
        <v>2473</v>
      </c>
      <c r="C25" s="5" t="s">
        <v>1158</v>
      </c>
      <c r="D25" s="5" t="s">
        <v>1167</v>
      </c>
      <c r="E25" s="5" t="s">
        <v>1164</v>
      </c>
      <c r="F25" s="5" t="s">
        <v>1656</v>
      </c>
      <c r="G25" s="5">
        <v>4</v>
      </c>
      <c r="H25" s="5">
        <v>0.25</v>
      </c>
      <c r="I25" s="9" t="s">
        <v>2446</v>
      </c>
      <c r="J25" s="21" t="e">
        <f>VLOOKUP(A25,[2]Feuil1!$A$12:$BR$3604,12,0)</f>
        <v>#N/A</v>
      </c>
      <c r="K25" s="24" t="str">
        <f>+IFERROR(L25+M25,M25)</f>
        <v>création en 2021</v>
      </c>
      <c r="L25" s="24">
        <v>2.5000000000000001E-3</v>
      </c>
      <c r="M25" s="24" t="s">
        <v>2477</v>
      </c>
      <c r="N25" s="18">
        <v>8.0000000000000002E-3</v>
      </c>
      <c r="O25" s="24" t="str">
        <f>IFERROR((1+M25)*(1-N25)-1,M25)</f>
        <v>création en 2021</v>
      </c>
      <c r="P25" s="32">
        <v>0</v>
      </c>
    </row>
    <row r="26" spans="1:16" s="2" customFormat="1" ht="26.4">
      <c r="A26" s="40" t="s">
        <v>661</v>
      </c>
      <c r="B26" s="5" t="s">
        <v>1234</v>
      </c>
      <c r="C26" s="5" t="s">
        <v>1158</v>
      </c>
      <c r="D26" s="5" t="s">
        <v>1167</v>
      </c>
      <c r="E26" s="5" t="s">
        <v>1164</v>
      </c>
      <c r="F26" s="5" t="s">
        <v>1656</v>
      </c>
      <c r="G26" s="5">
        <v>4</v>
      </c>
      <c r="H26" s="5">
        <v>0.35</v>
      </c>
      <c r="I26" s="5"/>
      <c r="J26" s="21" t="e">
        <f>VLOOKUP(A26,[2]Feuil1!$A$12:$BR$3604,12,0)</f>
        <v>#N/A</v>
      </c>
      <c r="K26" s="24">
        <f>+IFERROR(L26+M26,M26)</f>
        <v>2.29E-2</v>
      </c>
      <c r="L26" s="24">
        <v>3.4999999999999996E-3</v>
      </c>
      <c r="M26" s="24">
        <v>1.9400000000000001E-2</v>
      </c>
      <c r="N26" s="18">
        <v>8.0000000000000002E-3</v>
      </c>
      <c r="O26" s="24">
        <f>IFERROR((1+M26)*(1-N26)-1,M26)</f>
        <v>1.1244800000000055E-2</v>
      </c>
      <c r="P26" s="32">
        <v>0</v>
      </c>
    </row>
    <row r="27" spans="1:16" s="2" customFormat="1">
      <c r="A27" s="31" t="s">
        <v>1861</v>
      </c>
      <c r="B27" s="5"/>
      <c r="C27" s="5"/>
      <c r="D27" s="5"/>
      <c r="E27" s="5"/>
      <c r="F27" s="5"/>
      <c r="G27" s="5"/>
      <c r="H27" s="5"/>
      <c r="I27" s="5"/>
      <c r="J27" s="21"/>
      <c r="K27" s="24"/>
      <c r="L27" s="24"/>
      <c r="M27" s="24"/>
      <c r="N27" s="18"/>
      <c r="O27" s="24"/>
      <c r="P27" s="32"/>
    </row>
    <row r="28" spans="1:16" s="2" customFormat="1" ht="26.4">
      <c r="A28" s="40" t="s">
        <v>855</v>
      </c>
      <c r="B28" s="5" t="s">
        <v>2227</v>
      </c>
      <c r="C28" s="5" t="s">
        <v>1158</v>
      </c>
      <c r="D28" s="5" t="s">
        <v>1165</v>
      </c>
      <c r="E28" s="5" t="s">
        <v>1166</v>
      </c>
      <c r="F28" s="5" t="s">
        <v>1159</v>
      </c>
      <c r="G28" s="5">
        <v>4</v>
      </c>
      <c r="H28" s="5">
        <v>0.23</v>
      </c>
      <c r="I28" s="5"/>
      <c r="J28" s="21" t="e">
        <f>VLOOKUP(A28,[2]Feuil1!$A$12:$BR$3604,12,0)</f>
        <v>#N/A</v>
      </c>
      <c r="K28" s="24">
        <f>+IFERROR(L28+M28,M28)</f>
        <v>5.6600000000000004E-2</v>
      </c>
      <c r="L28" s="24">
        <v>3.0000000000000001E-3</v>
      </c>
      <c r="M28" s="24">
        <v>5.3600000000000002E-2</v>
      </c>
      <c r="N28" s="18">
        <v>8.0000000000000002E-3</v>
      </c>
      <c r="O28" s="24">
        <f>IFERROR((1+M28)*(1-N28)-1,M28)</f>
        <v>4.5171200000000189E-2</v>
      </c>
      <c r="P28" s="32">
        <v>0</v>
      </c>
    </row>
    <row r="29" spans="1:16" s="2" customFormat="1">
      <c r="A29" s="31" t="s">
        <v>525</v>
      </c>
      <c r="B29" s="5"/>
      <c r="C29" s="5"/>
      <c r="D29" s="5"/>
      <c r="E29" s="5"/>
      <c r="F29" s="5"/>
      <c r="G29" s="5"/>
      <c r="H29" s="5"/>
      <c r="I29" s="5"/>
      <c r="J29" s="21"/>
      <c r="K29" s="24"/>
      <c r="L29" s="24"/>
      <c r="M29" s="24"/>
      <c r="N29" s="18"/>
      <c r="O29" s="24"/>
      <c r="P29" s="32"/>
    </row>
    <row r="30" spans="1:16" s="2" customFormat="1" ht="26.4">
      <c r="A30" s="40" t="s">
        <v>856</v>
      </c>
      <c r="B30" s="5" t="s">
        <v>2226</v>
      </c>
      <c r="C30" s="5" t="s">
        <v>1157</v>
      </c>
      <c r="D30" s="5" t="s">
        <v>1165</v>
      </c>
      <c r="E30" s="5" t="s">
        <v>1164</v>
      </c>
      <c r="F30" s="5" t="s">
        <v>1159</v>
      </c>
      <c r="G30" s="5">
        <v>3</v>
      </c>
      <c r="H30" s="5">
        <v>0.55000000000000004</v>
      </c>
      <c r="I30" s="5"/>
      <c r="J30" s="21">
        <f>VLOOKUP(A30,[2]Feuil1!$A$12:$BR$3604,12,0)</f>
        <v>43039</v>
      </c>
      <c r="K30" s="24">
        <f>+IFERROR(L30+M30,M30)</f>
        <v>-5.2000000000000006E-3</v>
      </c>
      <c r="L30" s="24">
        <v>5.5000000000000005E-3</v>
      </c>
      <c r="M30" s="24">
        <v>-1.0700000000000001E-2</v>
      </c>
      <c r="N30" s="18">
        <v>8.0000000000000002E-3</v>
      </c>
      <c r="O30" s="24">
        <f>IFERROR((1+M30)*(1-N30)-1,M30)</f>
        <v>-1.8614400000000031E-2</v>
      </c>
      <c r="P30" s="32">
        <v>0</v>
      </c>
    </row>
    <row r="31" spans="1:16" s="2" customFormat="1">
      <c r="A31" s="31" t="s">
        <v>1862</v>
      </c>
      <c r="B31" s="5"/>
      <c r="C31" s="5"/>
      <c r="D31" s="5"/>
      <c r="E31" s="5"/>
      <c r="F31" s="5"/>
      <c r="G31" s="5"/>
      <c r="H31" s="5"/>
      <c r="I31" s="5"/>
      <c r="J31" s="21"/>
      <c r="K31" s="24"/>
      <c r="L31" s="24"/>
      <c r="M31" s="24"/>
      <c r="N31" s="18"/>
      <c r="O31" s="24"/>
      <c r="P31" s="32"/>
    </row>
    <row r="32" spans="1:16" s="3" customFormat="1" ht="26.4">
      <c r="A32" s="40" t="s">
        <v>2464</v>
      </c>
      <c r="B32" s="4" t="s">
        <v>2465</v>
      </c>
      <c r="C32" s="4" t="s">
        <v>1157</v>
      </c>
      <c r="D32" s="4" t="s">
        <v>1167</v>
      </c>
      <c r="E32" s="4" t="s">
        <v>1164</v>
      </c>
      <c r="F32" s="4" t="s">
        <v>1656</v>
      </c>
      <c r="G32" s="4">
        <v>6</v>
      </c>
      <c r="H32" s="4">
        <v>0.25</v>
      </c>
      <c r="I32" s="4"/>
      <c r="J32" s="21">
        <v>43447</v>
      </c>
      <c r="K32" s="24">
        <f>+IFERROR(L32+M32,M32)</f>
        <v>0.31829999999999997</v>
      </c>
      <c r="L32" s="24">
        <v>2.5000000000000001E-3</v>
      </c>
      <c r="M32" s="24">
        <v>0.31579999999999997</v>
      </c>
      <c r="N32" s="18">
        <v>8.0000000000000002E-3</v>
      </c>
      <c r="O32" s="24">
        <f>IFERROR((1+M32)*(1-N32)-1,M32)</f>
        <v>0.30527359999999981</v>
      </c>
      <c r="P32" s="32">
        <v>0</v>
      </c>
    </row>
    <row r="33" spans="1:16" s="2" customFormat="1">
      <c r="A33" s="31" t="s">
        <v>1863</v>
      </c>
      <c r="B33" s="5"/>
      <c r="C33" s="5"/>
      <c r="D33" s="5"/>
      <c r="E33" s="5"/>
      <c r="F33" s="5"/>
      <c r="G33" s="5"/>
      <c r="H33" s="5"/>
      <c r="I33" s="5"/>
      <c r="J33" s="21"/>
      <c r="K33" s="24"/>
      <c r="L33" s="24"/>
      <c r="M33" s="24"/>
      <c r="N33" s="18"/>
      <c r="O33" s="24"/>
      <c r="P33" s="32"/>
    </row>
    <row r="34" spans="1:16" s="2" customFormat="1" ht="26.4">
      <c r="A34" s="40" t="s">
        <v>537</v>
      </c>
      <c r="B34" s="5" t="s">
        <v>2235</v>
      </c>
      <c r="C34" s="5" t="s">
        <v>1157</v>
      </c>
      <c r="D34" s="5" t="s">
        <v>1167</v>
      </c>
      <c r="E34" s="5" t="s">
        <v>1164</v>
      </c>
      <c r="F34" s="5" t="s">
        <v>1656</v>
      </c>
      <c r="G34" s="5">
        <v>6</v>
      </c>
      <c r="H34" s="5">
        <v>0.2</v>
      </c>
      <c r="I34" s="5"/>
      <c r="J34" s="21">
        <f>VLOOKUP(A34,[2]Feuil1!$A$12:$BR$3604,12,0)</f>
        <v>36941</v>
      </c>
      <c r="K34" s="24">
        <f>+IFERROR(L34+M34,M34)</f>
        <v>0.24060000000000001</v>
      </c>
      <c r="L34" s="24">
        <v>2E-3</v>
      </c>
      <c r="M34" s="24">
        <v>0.23860000000000001</v>
      </c>
      <c r="N34" s="18">
        <v>8.0000000000000002E-3</v>
      </c>
      <c r="O34" s="24">
        <f>IFERROR((1+M34)*(1-N34)-1,M34)</f>
        <v>0.22869119999999987</v>
      </c>
      <c r="P34" s="32">
        <v>0</v>
      </c>
    </row>
    <row r="35" spans="1:16" s="2" customFormat="1" ht="26.4">
      <c r="A35" s="40" t="s">
        <v>777</v>
      </c>
      <c r="B35" s="5" t="s">
        <v>1269</v>
      </c>
      <c r="C35" s="5" t="s">
        <v>1158</v>
      </c>
      <c r="D35" s="5" t="s">
        <v>1167</v>
      </c>
      <c r="E35" s="5" t="s">
        <v>1164</v>
      </c>
      <c r="F35" s="5" t="s">
        <v>1656</v>
      </c>
      <c r="G35" s="5">
        <v>6</v>
      </c>
      <c r="H35" s="5">
        <v>0.4</v>
      </c>
      <c r="I35" s="5"/>
      <c r="J35" s="21" t="e">
        <f>VLOOKUP(A35,[2]Feuil1!$A$12:$BR$3604,12,0)</f>
        <v>#N/A</v>
      </c>
      <c r="K35" s="24">
        <f>+IFERROR(L35+M35,M35)</f>
        <v>0.2419</v>
      </c>
      <c r="L35" s="24">
        <v>4.0000000000000001E-3</v>
      </c>
      <c r="M35" s="24">
        <v>0.2379</v>
      </c>
      <c r="N35" s="18">
        <v>8.0000000000000002E-3</v>
      </c>
      <c r="O35" s="24">
        <f>IFERROR((1+M35)*(1-N35)-1,M35)</f>
        <v>0.22799679999999989</v>
      </c>
      <c r="P35" s="32">
        <v>0</v>
      </c>
    </row>
    <row r="36" spans="1:16" s="2" customFormat="1" ht="26.4">
      <c r="A36" s="40" t="s">
        <v>778</v>
      </c>
      <c r="B36" s="5" t="s">
        <v>1271</v>
      </c>
      <c r="C36" s="5" t="s">
        <v>1158</v>
      </c>
      <c r="D36" s="5" t="s">
        <v>1167</v>
      </c>
      <c r="E36" s="5" t="s">
        <v>1164</v>
      </c>
      <c r="F36" s="5" t="s">
        <v>1656</v>
      </c>
      <c r="G36" s="5">
        <v>6</v>
      </c>
      <c r="H36" s="5">
        <v>0.4</v>
      </c>
      <c r="I36" s="5"/>
      <c r="J36" s="21" t="e">
        <f>VLOOKUP(A36,[2]Feuil1!$A$12:$BR$3604,12,0)</f>
        <v>#N/A</v>
      </c>
      <c r="K36" s="24">
        <f>+IFERROR(L36+M36,M36)</f>
        <v>0.21029999999999999</v>
      </c>
      <c r="L36" s="24">
        <v>4.0000000000000001E-3</v>
      </c>
      <c r="M36" s="24">
        <v>0.20629999999999998</v>
      </c>
      <c r="N36" s="18">
        <v>8.0000000000000002E-3</v>
      </c>
      <c r="O36" s="24">
        <f>IFERROR((1+M36)*(1-N36)-1,M36)</f>
        <v>0.19664959999999998</v>
      </c>
      <c r="P36" s="32">
        <v>0</v>
      </c>
    </row>
    <row r="37" spans="1:16" s="2" customFormat="1">
      <c r="A37" s="31" t="s">
        <v>1864</v>
      </c>
      <c r="B37" s="5"/>
      <c r="C37" s="5"/>
      <c r="D37" s="5"/>
      <c r="E37" s="5"/>
      <c r="F37" s="5"/>
      <c r="G37" s="5"/>
      <c r="H37" s="5"/>
      <c r="I37" s="5"/>
      <c r="J37" s="21"/>
      <c r="K37" s="24"/>
      <c r="L37" s="24"/>
      <c r="M37" s="24"/>
      <c r="N37" s="18"/>
      <c r="O37" s="24"/>
      <c r="P37" s="32"/>
    </row>
    <row r="38" spans="1:16" s="2" customFormat="1" ht="26.4">
      <c r="A38" s="40" t="s">
        <v>983</v>
      </c>
      <c r="B38" s="5" t="s">
        <v>1282</v>
      </c>
      <c r="C38" s="5" t="s">
        <v>1158</v>
      </c>
      <c r="D38" s="5" t="s">
        <v>1167</v>
      </c>
      <c r="E38" s="5" t="s">
        <v>1164</v>
      </c>
      <c r="F38" s="5" t="s">
        <v>1656</v>
      </c>
      <c r="G38" s="5">
        <v>6</v>
      </c>
      <c r="H38" s="5">
        <v>0.3</v>
      </c>
      <c r="I38" s="5"/>
      <c r="J38" s="21" t="e">
        <f>VLOOKUP(A38,[2]Feuil1!$A$12:$BR$3604,12,0)</f>
        <v>#N/A</v>
      </c>
      <c r="K38" s="24">
        <f>+IFERROR(L38+M38,M38)</f>
        <v>0.24710000000000001</v>
      </c>
      <c r="L38" s="24">
        <v>3.0000000000000001E-3</v>
      </c>
      <c r="M38" s="24">
        <v>0.24410000000000001</v>
      </c>
      <c r="N38" s="18">
        <v>8.0000000000000002E-3</v>
      </c>
      <c r="O38" s="24">
        <f>IFERROR((1+M38)*(1-N38)-1,M38)</f>
        <v>0.2341472</v>
      </c>
      <c r="P38" s="32">
        <v>0</v>
      </c>
    </row>
    <row r="39" spans="1:16" s="2" customFormat="1">
      <c r="A39" s="31" t="s">
        <v>319</v>
      </c>
      <c r="B39" s="5"/>
      <c r="C39" s="5"/>
      <c r="D39" s="5"/>
      <c r="E39" s="5"/>
      <c r="F39" s="5"/>
      <c r="G39" s="5"/>
      <c r="H39" s="5"/>
      <c r="I39" s="5"/>
      <c r="J39" s="21"/>
      <c r="K39" s="24"/>
      <c r="L39" s="24"/>
      <c r="M39" s="24"/>
      <c r="N39" s="18"/>
      <c r="O39" s="24"/>
      <c r="P39" s="32"/>
    </row>
    <row r="40" spans="1:16" s="2" customFormat="1" ht="26.4">
      <c r="A40" s="40" t="s">
        <v>1025</v>
      </c>
      <c r="B40" s="5" t="s">
        <v>1514</v>
      </c>
      <c r="C40" s="5" t="s">
        <v>1158</v>
      </c>
      <c r="D40" s="5" t="s">
        <v>1167</v>
      </c>
      <c r="E40" s="5" t="s">
        <v>1164</v>
      </c>
      <c r="F40" s="5" t="s">
        <v>1656</v>
      </c>
      <c r="G40" s="5">
        <v>6</v>
      </c>
      <c r="H40" s="5">
        <v>7.0000000000000007E-2</v>
      </c>
      <c r="I40" s="5"/>
      <c r="J40" s="21" t="e">
        <f>VLOOKUP(A40,[2]Feuil1!$A$12:$BR$3604,12,0)</f>
        <v>#N/A</v>
      </c>
      <c r="K40" s="24">
        <f>+IFERROR(L40+M40,M40)</f>
        <v>0.25339999999999996</v>
      </c>
      <c r="L40" s="24">
        <v>7.000000000000001E-4</v>
      </c>
      <c r="M40" s="24">
        <v>0.25269999999999998</v>
      </c>
      <c r="N40" s="18">
        <v>8.0000000000000002E-3</v>
      </c>
      <c r="O40" s="24">
        <f>IFERROR((1+M40)*(1-N40)-1,M40)</f>
        <v>0.24267839999999996</v>
      </c>
      <c r="P40" s="32">
        <v>0</v>
      </c>
    </row>
    <row r="41" spans="1:16" s="2" customFormat="1">
      <c r="A41" s="31" t="s">
        <v>1865</v>
      </c>
      <c r="B41" s="5"/>
      <c r="C41" s="5"/>
      <c r="D41" s="5"/>
      <c r="E41" s="5"/>
      <c r="F41" s="5"/>
      <c r="G41" s="5"/>
      <c r="H41" s="5"/>
      <c r="I41" s="5"/>
      <c r="J41" s="21"/>
      <c r="K41" s="24"/>
      <c r="L41" s="24"/>
      <c r="M41" s="24"/>
      <c r="N41" s="18"/>
      <c r="O41" s="24"/>
      <c r="P41" s="32"/>
    </row>
    <row r="42" spans="1:16" s="2" customFormat="1" ht="26.4">
      <c r="A42" s="40" t="s">
        <v>779</v>
      </c>
      <c r="B42" s="5" t="s">
        <v>1270</v>
      </c>
      <c r="C42" s="5" t="s">
        <v>1158</v>
      </c>
      <c r="D42" s="5" t="s">
        <v>1167</v>
      </c>
      <c r="E42" s="5" t="s">
        <v>1164</v>
      </c>
      <c r="F42" s="5" t="s">
        <v>1656</v>
      </c>
      <c r="G42" s="5">
        <v>6</v>
      </c>
      <c r="H42" s="5">
        <v>0.4</v>
      </c>
      <c r="I42" s="5"/>
      <c r="J42" s="21" t="e">
        <f>VLOOKUP(A42,[2]Feuil1!$A$12:$BR$3604,12,0)</f>
        <v>#N/A</v>
      </c>
      <c r="K42" s="24">
        <f>+IFERROR(L42+M42,M42)</f>
        <v>0.2361</v>
      </c>
      <c r="L42" s="24">
        <v>4.0000000000000001E-3</v>
      </c>
      <c r="M42" s="24">
        <v>0.2321</v>
      </c>
      <c r="N42" s="18">
        <v>8.0000000000000002E-3</v>
      </c>
      <c r="O42" s="24">
        <f>IFERROR((1+M42)*(1-N42)-1,M42)</f>
        <v>0.22224319999999986</v>
      </c>
      <c r="P42" s="32">
        <v>0</v>
      </c>
    </row>
    <row r="43" spans="1:16" s="2" customFormat="1">
      <c r="A43" s="31" t="s">
        <v>354</v>
      </c>
      <c r="B43" s="5"/>
      <c r="C43" s="5"/>
      <c r="D43" s="5"/>
      <c r="E43" s="5"/>
      <c r="F43" s="5"/>
      <c r="G43" s="5"/>
      <c r="H43" s="5"/>
      <c r="I43" s="5"/>
      <c r="J43" s="21"/>
      <c r="K43" s="24"/>
      <c r="L43" s="24"/>
      <c r="M43" s="24"/>
      <c r="N43" s="18"/>
      <c r="O43" s="24"/>
      <c r="P43" s="32"/>
    </row>
    <row r="44" spans="1:16" s="2" customFormat="1">
      <c r="A44" s="40" t="s">
        <v>873</v>
      </c>
      <c r="B44" s="5" t="s">
        <v>879</v>
      </c>
      <c r="C44" s="5" t="s">
        <v>1158</v>
      </c>
      <c r="D44" s="5" t="s">
        <v>1165</v>
      </c>
      <c r="E44" s="5" t="s">
        <v>1164</v>
      </c>
      <c r="F44" s="5" t="s">
        <v>1159</v>
      </c>
      <c r="G44" s="5">
        <v>6</v>
      </c>
      <c r="H44" s="5">
        <v>0.15</v>
      </c>
      <c r="I44" s="5"/>
      <c r="J44" s="21" t="e">
        <f>VLOOKUP(A44,[2]Feuil1!$A$12:$BR$3604,12,0)</f>
        <v>#N/A</v>
      </c>
      <c r="K44" s="24">
        <f>+IFERROR(L44+M44,M44)</f>
        <v>0.28620000000000001</v>
      </c>
      <c r="L44" s="24">
        <v>2.5000000000000001E-3</v>
      </c>
      <c r="M44" s="24">
        <v>0.28370000000000001</v>
      </c>
      <c r="N44" s="18">
        <v>8.0000000000000002E-3</v>
      </c>
      <c r="O44" s="24">
        <f>IFERROR((1+M44)*(1-N44)-1,M44)</f>
        <v>0.27343040000000007</v>
      </c>
      <c r="P44" s="32">
        <v>0</v>
      </c>
    </row>
    <row r="45" spans="1:16" s="2" customFormat="1" ht="26.4">
      <c r="A45" s="40" t="s">
        <v>541</v>
      </c>
      <c r="B45" s="5" t="s">
        <v>1456</v>
      </c>
      <c r="C45" s="5" t="s">
        <v>1158</v>
      </c>
      <c r="D45" s="5" t="s">
        <v>1167</v>
      </c>
      <c r="E45" s="5" t="s">
        <v>1164</v>
      </c>
      <c r="F45" s="5" t="s">
        <v>1656</v>
      </c>
      <c r="G45" s="5">
        <v>6</v>
      </c>
      <c r="H45" s="5">
        <v>0.15</v>
      </c>
      <c r="I45" s="5"/>
      <c r="J45" s="21" t="e">
        <f>VLOOKUP(A45,[2]Feuil1!$A$12:$BR$3604,12,0)</f>
        <v>#N/A</v>
      </c>
      <c r="K45" s="24">
        <f>+IFERROR(L45+M45,M45)</f>
        <v>0.15409999999999999</v>
      </c>
      <c r="L45" s="24">
        <v>1.5E-3</v>
      </c>
      <c r="M45" s="24">
        <v>0.15259999999999999</v>
      </c>
      <c r="N45" s="18">
        <v>8.0000000000000002E-3</v>
      </c>
      <c r="O45" s="24">
        <f>IFERROR((1+M45)*(1-N45)-1,M45)</f>
        <v>0.14337920000000004</v>
      </c>
      <c r="P45" s="32">
        <v>0</v>
      </c>
    </row>
    <row r="46" spans="1:16" s="2" customFormat="1">
      <c r="A46" s="31" t="s">
        <v>364</v>
      </c>
      <c r="B46" s="5"/>
      <c r="C46" s="5"/>
      <c r="D46" s="5"/>
      <c r="E46" s="5"/>
      <c r="F46" s="5"/>
      <c r="G46" s="5"/>
      <c r="H46" s="5"/>
      <c r="I46" s="5"/>
      <c r="J46" s="21"/>
      <c r="K46" s="24"/>
      <c r="L46" s="24"/>
      <c r="M46" s="24"/>
      <c r="N46" s="18"/>
      <c r="O46" s="24"/>
      <c r="P46" s="32"/>
    </row>
    <row r="47" spans="1:16" ht="26.4">
      <c r="A47" s="40" t="s">
        <v>2468</v>
      </c>
      <c r="B47" s="5" t="s">
        <v>2469</v>
      </c>
      <c r="C47" s="5" t="s">
        <v>1157</v>
      </c>
      <c r="D47" s="5" t="s">
        <v>1167</v>
      </c>
      <c r="E47" s="5" t="s">
        <v>1164</v>
      </c>
      <c r="F47" s="5" t="s">
        <v>1656</v>
      </c>
      <c r="G47" s="5">
        <v>6</v>
      </c>
      <c r="H47" s="5">
        <v>0.3</v>
      </c>
      <c r="I47" s="5"/>
      <c r="J47" s="21">
        <f>VLOOKUP(A47,[2]Feuil1!$A$12:$BR$3604,12,0)</f>
        <v>44349</v>
      </c>
      <c r="K47" s="24" t="str">
        <f>+IFERROR(L47+M47,M47)</f>
        <v>création en 2021</v>
      </c>
      <c r="L47" s="24">
        <v>3.0000000000000001E-3</v>
      </c>
      <c r="M47" s="24" t="s">
        <v>2477</v>
      </c>
      <c r="N47" s="18">
        <v>8.0000000000000002E-3</v>
      </c>
      <c r="O47" s="24" t="str">
        <f>IFERROR((1+M47)*(1-N47)-1,M47)</f>
        <v>création en 2021</v>
      </c>
      <c r="P47" s="32">
        <v>0</v>
      </c>
    </row>
    <row r="48" spans="1:16" s="3" customFormat="1">
      <c r="A48" s="31" t="s">
        <v>1941</v>
      </c>
      <c r="B48" s="5"/>
      <c r="C48" s="5"/>
      <c r="D48" s="5"/>
      <c r="E48" s="5"/>
      <c r="F48" s="5"/>
      <c r="G48" s="5"/>
      <c r="H48" s="5"/>
      <c r="I48" s="5"/>
      <c r="J48" s="21"/>
      <c r="K48" s="24"/>
      <c r="L48" s="24"/>
      <c r="M48" s="24"/>
      <c r="N48" s="18"/>
      <c r="O48" s="24"/>
      <c r="P48" s="32"/>
    </row>
    <row r="49" spans="1:16" s="3" customFormat="1" ht="26.4">
      <c r="A49" s="40" t="s">
        <v>2459</v>
      </c>
      <c r="B49" s="5" t="s">
        <v>2460</v>
      </c>
      <c r="C49" s="5" t="s">
        <v>1157</v>
      </c>
      <c r="D49" s="5" t="s">
        <v>1708</v>
      </c>
      <c r="E49" s="5" t="s">
        <v>1166</v>
      </c>
      <c r="F49" s="5" t="s">
        <v>1709</v>
      </c>
      <c r="G49" s="5">
        <v>6</v>
      </c>
      <c r="H49" s="5">
        <v>0.3</v>
      </c>
      <c r="I49" s="5"/>
      <c r="J49" s="21" t="e">
        <f>VLOOKUP(A49,[2]Feuil1!$A$12:$BR$3604,12,0)</f>
        <v>#N/A</v>
      </c>
      <c r="K49" s="24">
        <f>+IFERROR(L49+M49,M49)</f>
        <v>0.2329</v>
      </c>
      <c r="L49" s="24">
        <v>3.0000000000000001E-3</v>
      </c>
      <c r="M49" s="24">
        <v>0.22989999999999999</v>
      </c>
      <c r="N49" s="18">
        <v>8.0000000000000002E-3</v>
      </c>
      <c r="O49" s="24">
        <f>IFERROR((1+M49)*(1-N49)-1,M49)</f>
        <v>0.22006079999999995</v>
      </c>
      <c r="P49" s="32">
        <v>0</v>
      </c>
    </row>
    <row r="50" spans="1:16" s="2" customFormat="1">
      <c r="A50" s="31" t="s">
        <v>386</v>
      </c>
      <c r="B50" s="5"/>
      <c r="C50" s="5"/>
      <c r="D50" s="5"/>
      <c r="E50" s="5"/>
      <c r="F50" s="5"/>
      <c r="G50" s="5"/>
      <c r="H50" s="5"/>
      <c r="I50" s="5"/>
      <c r="J50" s="21"/>
      <c r="K50" s="24"/>
      <c r="L50" s="24"/>
      <c r="M50" s="24"/>
      <c r="N50" s="18"/>
      <c r="O50" s="24"/>
      <c r="P50" s="32"/>
    </row>
    <row r="51" spans="1:16" s="2" customFormat="1" ht="26.4">
      <c r="A51" s="40" t="s">
        <v>542</v>
      </c>
      <c r="B51" s="5" t="s">
        <v>2231</v>
      </c>
      <c r="C51" s="5" t="s">
        <v>1157</v>
      </c>
      <c r="D51" s="5" t="s">
        <v>1167</v>
      </c>
      <c r="E51" s="5" t="s">
        <v>1164</v>
      </c>
      <c r="F51" s="5" t="s">
        <v>1656</v>
      </c>
      <c r="G51" s="5">
        <v>6</v>
      </c>
      <c r="H51" s="5">
        <v>0.5</v>
      </c>
      <c r="I51" s="5"/>
      <c r="J51" s="21">
        <f>VLOOKUP(A51,[2]Feuil1!$A$12:$BR$3604,12,0)</f>
        <v>36985</v>
      </c>
      <c r="K51" s="24">
        <f>+IFERROR(L51+M51,M51)</f>
        <v>0.29960000000000003</v>
      </c>
      <c r="L51" s="24">
        <v>5.0000000000000001E-3</v>
      </c>
      <c r="M51" s="24">
        <v>0.29460000000000003</v>
      </c>
      <c r="N51" s="18">
        <v>8.0000000000000002E-3</v>
      </c>
      <c r="O51" s="24">
        <f>IFERROR((1+M51)*(1-N51)-1,M51)</f>
        <v>0.28424319999999992</v>
      </c>
      <c r="P51" s="32">
        <v>0</v>
      </c>
    </row>
    <row r="52" spans="1:16" ht="26.4">
      <c r="A52" s="40" t="s">
        <v>2470</v>
      </c>
      <c r="B52" s="5" t="s">
        <v>2471</v>
      </c>
      <c r="C52" s="5" t="s">
        <v>1158</v>
      </c>
      <c r="D52" s="5" t="s">
        <v>1167</v>
      </c>
      <c r="E52" s="5" t="s">
        <v>1164</v>
      </c>
      <c r="F52" s="5" t="s">
        <v>1656</v>
      </c>
      <c r="G52" s="5">
        <v>6</v>
      </c>
      <c r="H52" s="5">
        <v>0.09</v>
      </c>
      <c r="I52" s="5"/>
      <c r="J52" s="21" t="e">
        <f>VLOOKUP(A52,[2]Feuil1!$A$12:$BR$3604,12,0)</f>
        <v>#N/A</v>
      </c>
      <c r="K52" s="24">
        <f>+IFERROR(L52+M52,M52)</f>
        <v>0.3841</v>
      </c>
      <c r="L52" s="24">
        <v>8.9999999999999998E-4</v>
      </c>
      <c r="M52" s="24">
        <v>0.38319999999999999</v>
      </c>
      <c r="N52" s="18">
        <v>8.0000000000000002E-3</v>
      </c>
      <c r="O52" s="24">
        <f>IFERROR((1+M52)*(1-N52)-1,M52)</f>
        <v>0.37213439999999998</v>
      </c>
      <c r="P52" s="32">
        <v>0</v>
      </c>
    </row>
    <row r="53" spans="1:16" s="2" customFormat="1">
      <c r="A53" s="31" t="s">
        <v>1867</v>
      </c>
      <c r="B53" s="5"/>
      <c r="C53" s="5"/>
      <c r="D53" s="5"/>
      <c r="E53" s="5"/>
      <c r="F53" s="5"/>
      <c r="G53" s="5"/>
      <c r="H53" s="5"/>
      <c r="I53" s="5"/>
      <c r="J53" s="21"/>
      <c r="K53" s="24"/>
      <c r="L53" s="24"/>
      <c r="M53" s="24"/>
      <c r="N53" s="18"/>
      <c r="O53" s="24"/>
      <c r="P53" s="32"/>
    </row>
    <row r="54" spans="1:16" s="2" customFormat="1" ht="26.4">
      <c r="A54" s="40" t="s">
        <v>1026</v>
      </c>
      <c r="B54" s="5" t="s">
        <v>1283</v>
      </c>
      <c r="C54" s="5" t="s">
        <v>1158</v>
      </c>
      <c r="D54" s="5" t="s">
        <v>1167</v>
      </c>
      <c r="E54" s="5" t="s">
        <v>1164</v>
      </c>
      <c r="F54" s="5" t="s">
        <v>1656</v>
      </c>
      <c r="G54" s="5">
        <v>6</v>
      </c>
      <c r="H54" s="5">
        <v>0.22</v>
      </c>
      <c r="I54" s="5"/>
      <c r="J54" s="21" t="e">
        <f>VLOOKUP(A54,[2]Feuil1!$A$12:$BR$3604,12,0)</f>
        <v>#N/A</v>
      </c>
      <c r="K54" s="24">
        <f>+IFERROR(L54+M54,M54)</f>
        <v>0.37109999999999999</v>
      </c>
      <c r="L54" s="24">
        <v>2.2000000000000001E-3</v>
      </c>
      <c r="M54" s="24">
        <v>0.36890000000000001</v>
      </c>
      <c r="N54" s="18">
        <v>8.0000000000000002E-3</v>
      </c>
      <c r="O54" s="24">
        <f>IFERROR((1+M54)*(1-N54)-1,M54)</f>
        <v>0.35794879999999996</v>
      </c>
      <c r="P54" s="32">
        <v>0</v>
      </c>
    </row>
    <row r="55" spans="1:16" s="2" customFormat="1">
      <c r="A55" s="31" t="s">
        <v>393</v>
      </c>
      <c r="B55" s="5"/>
      <c r="C55" s="5"/>
      <c r="D55" s="5"/>
      <c r="E55" s="5"/>
      <c r="F55" s="5"/>
      <c r="G55" s="5"/>
      <c r="H55" s="5"/>
      <c r="I55" s="5"/>
      <c r="J55" s="21"/>
      <c r="K55" s="24"/>
      <c r="L55" s="24"/>
      <c r="M55" s="24"/>
      <c r="N55" s="18"/>
      <c r="O55" s="24"/>
      <c r="P55" s="32"/>
    </row>
    <row r="56" spans="1:16" s="2" customFormat="1" ht="26.4">
      <c r="A56" s="40" t="s">
        <v>543</v>
      </c>
      <c r="B56" s="5" t="s">
        <v>2236</v>
      </c>
      <c r="C56" s="5" t="s">
        <v>1157</v>
      </c>
      <c r="D56" s="5" t="s">
        <v>1167</v>
      </c>
      <c r="E56" s="5" t="s">
        <v>1164</v>
      </c>
      <c r="F56" s="5" t="s">
        <v>1656</v>
      </c>
      <c r="G56" s="5">
        <v>6</v>
      </c>
      <c r="H56" s="5">
        <v>0.45</v>
      </c>
      <c r="I56" s="5"/>
      <c r="J56" s="21">
        <f>VLOOKUP(A56,[2]Feuil1!$A$12:$BR$3604,12,0)</f>
        <v>38666</v>
      </c>
      <c r="K56" s="24">
        <f>+IFERROR(L56+M56,M56)</f>
        <v>9.3300000000000008E-2</v>
      </c>
      <c r="L56" s="24">
        <v>4.5000000000000005E-3</v>
      </c>
      <c r="M56" s="24">
        <v>8.8800000000000004E-2</v>
      </c>
      <c r="N56" s="18">
        <v>8.0000000000000002E-3</v>
      </c>
      <c r="O56" s="24">
        <f>IFERROR((1+M56)*(1-N56)-1,M56)</f>
        <v>8.0089599999999983E-2</v>
      </c>
      <c r="P56" s="32">
        <v>0</v>
      </c>
    </row>
    <row r="57" spans="1:16" s="2" customFormat="1" ht="26.4">
      <c r="A57" s="40" t="s">
        <v>794</v>
      </c>
      <c r="B57" s="5" t="s">
        <v>2237</v>
      </c>
      <c r="C57" s="5" t="s">
        <v>1158</v>
      </c>
      <c r="D57" s="5" t="s">
        <v>1167</v>
      </c>
      <c r="E57" s="5" t="s">
        <v>1164</v>
      </c>
      <c r="F57" s="5" t="s">
        <v>1656</v>
      </c>
      <c r="G57" s="5">
        <v>6</v>
      </c>
      <c r="H57" s="5">
        <v>0.25</v>
      </c>
      <c r="I57" s="5"/>
      <c r="J57" s="21" t="e">
        <f>VLOOKUP(A57,[2]Feuil1!$A$12:$BR$3604,12,0)</f>
        <v>#N/A</v>
      </c>
      <c r="K57" s="24">
        <f>+IFERROR(L57+M57,M57)</f>
        <v>9.4799999999999995E-2</v>
      </c>
      <c r="L57" s="24">
        <v>1.5E-3</v>
      </c>
      <c r="M57" s="24">
        <v>9.3299999999999994E-2</v>
      </c>
      <c r="N57" s="18">
        <v>8.0000000000000002E-3</v>
      </c>
      <c r="O57" s="24">
        <f>IFERROR((1+M57)*(1-N57)-1,M57)</f>
        <v>8.4553600000000007E-2</v>
      </c>
      <c r="P57" s="32">
        <v>0</v>
      </c>
    </row>
    <row r="58" spans="1:16" s="2" customFormat="1">
      <c r="A58" s="31" t="s">
        <v>407</v>
      </c>
      <c r="B58" s="5"/>
      <c r="C58" s="5"/>
      <c r="D58" s="5"/>
      <c r="E58" s="5"/>
      <c r="F58" s="5"/>
      <c r="G58" s="5"/>
      <c r="H58" s="5"/>
      <c r="I58" s="5"/>
      <c r="J58" s="21"/>
      <c r="K58" s="24"/>
      <c r="L58" s="24"/>
      <c r="M58" s="24"/>
      <c r="N58" s="18"/>
      <c r="O58" s="24"/>
      <c r="P58" s="32"/>
    </row>
    <row r="59" spans="1:16" s="2" customFormat="1" ht="26.4">
      <c r="A59" s="40" t="s">
        <v>538</v>
      </c>
      <c r="B59" s="5" t="s">
        <v>1469</v>
      </c>
      <c r="C59" s="5" t="s">
        <v>1157</v>
      </c>
      <c r="D59" s="5" t="s">
        <v>1167</v>
      </c>
      <c r="E59" s="5" t="s">
        <v>1164</v>
      </c>
      <c r="F59" s="5" t="s">
        <v>1656</v>
      </c>
      <c r="G59" s="5">
        <v>6</v>
      </c>
      <c r="H59" s="5">
        <v>0.55000000000000004</v>
      </c>
      <c r="I59" s="5"/>
      <c r="J59" s="21">
        <f>VLOOKUP(A59,[2]Feuil1!$A$12:$BR$3604,12,0)</f>
        <v>39189</v>
      </c>
      <c r="K59" s="24">
        <f>+IFERROR(L59+M59,M59)</f>
        <v>4.9200000000000001E-2</v>
      </c>
      <c r="L59" s="24">
        <v>5.5000000000000005E-3</v>
      </c>
      <c r="M59" s="24">
        <v>4.3700000000000003E-2</v>
      </c>
      <c r="N59" s="18">
        <v>8.0000000000000002E-3</v>
      </c>
      <c r="O59" s="24">
        <f>IFERROR((1+M59)*(1-N59)-1,M59)</f>
        <v>3.5350400000000004E-2</v>
      </c>
      <c r="P59" s="32">
        <v>0</v>
      </c>
    </row>
    <row r="60" spans="1:16" s="2" customFormat="1">
      <c r="A60" s="31" t="s">
        <v>1868</v>
      </c>
      <c r="B60" s="5"/>
      <c r="C60" s="5"/>
      <c r="D60" s="5"/>
      <c r="E60" s="5"/>
      <c r="F60" s="5"/>
      <c r="G60" s="5"/>
      <c r="H60" s="5"/>
      <c r="I60" s="5"/>
      <c r="J60" s="21"/>
      <c r="K60" s="24"/>
      <c r="L60" s="24"/>
      <c r="M60" s="24"/>
      <c r="N60" s="18"/>
      <c r="O60" s="24"/>
      <c r="P60" s="32"/>
    </row>
    <row r="61" spans="1:16" s="3" customFormat="1" ht="26.4">
      <c r="A61" s="40" t="s">
        <v>1055</v>
      </c>
      <c r="B61" s="4" t="s">
        <v>1058</v>
      </c>
      <c r="C61" s="5" t="s">
        <v>1158</v>
      </c>
      <c r="D61" s="5" t="s">
        <v>1167</v>
      </c>
      <c r="E61" s="5" t="s">
        <v>1164</v>
      </c>
      <c r="F61" s="5" t="s">
        <v>1656</v>
      </c>
      <c r="G61" s="5">
        <v>7</v>
      </c>
      <c r="H61" s="5">
        <v>0.65</v>
      </c>
      <c r="I61" s="5"/>
      <c r="J61" s="21" t="e">
        <f>VLOOKUP(A61,[2]Feuil1!$A$12:$BR$3604,12,0)</f>
        <v>#N/A</v>
      </c>
      <c r="K61" s="24">
        <f>+IFERROR(L61+M61,M61)</f>
        <v>-0.11199999999999999</v>
      </c>
      <c r="L61" s="24">
        <v>6.5000000000000006E-3</v>
      </c>
      <c r="M61" s="24">
        <v>-0.11849999999999999</v>
      </c>
      <c r="N61" s="18">
        <v>8.0000000000000002E-3</v>
      </c>
      <c r="O61" s="24">
        <f>IFERROR((1+M61)*(1-N61)-1,M61)</f>
        <v>-0.12555200000000011</v>
      </c>
      <c r="P61" s="32">
        <v>0</v>
      </c>
    </row>
    <row r="62" spans="1:16" s="2" customFormat="1">
      <c r="A62" s="31" t="s">
        <v>1869</v>
      </c>
      <c r="B62" s="5"/>
      <c r="C62" s="5"/>
      <c r="D62" s="5"/>
      <c r="E62" s="5"/>
      <c r="F62" s="5"/>
      <c r="G62" s="5"/>
      <c r="H62" s="5"/>
      <c r="I62" s="5"/>
      <c r="J62" s="21"/>
      <c r="K62" s="24"/>
      <c r="L62" s="24"/>
      <c r="M62" s="24"/>
      <c r="N62" s="18"/>
      <c r="O62" s="24"/>
      <c r="P62" s="32"/>
    </row>
    <row r="63" spans="1:16" s="3" customFormat="1" ht="26.4">
      <c r="A63" s="40" t="s">
        <v>1044</v>
      </c>
      <c r="B63" s="4" t="s">
        <v>2461</v>
      </c>
      <c r="C63" s="5" t="s">
        <v>1158</v>
      </c>
      <c r="D63" s="5" t="s">
        <v>1167</v>
      </c>
      <c r="E63" s="5" t="s">
        <v>1164</v>
      </c>
      <c r="F63" s="5" t="s">
        <v>1656</v>
      </c>
      <c r="G63" s="5">
        <v>6</v>
      </c>
      <c r="H63" s="5">
        <v>0.65</v>
      </c>
      <c r="I63" s="5"/>
      <c r="J63" s="21" t="e">
        <f>VLOOKUP(A63,[2]Feuil1!$A$12:$BR$3604,12,0)</f>
        <v>#N/A</v>
      </c>
      <c r="K63" s="24">
        <f>+IFERROR(L63+M63,M63)</f>
        <v>-0.1739</v>
      </c>
      <c r="L63" s="24">
        <v>6.5000000000000006E-3</v>
      </c>
      <c r="M63" s="24">
        <v>-0.1804</v>
      </c>
      <c r="N63" s="18">
        <v>8.0000000000000002E-3</v>
      </c>
      <c r="O63" s="24">
        <f>IFERROR((1+M63)*(1-N63)-1,M63)</f>
        <v>-0.18695680000000003</v>
      </c>
      <c r="P63" s="32">
        <v>0</v>
      </c>
    </row>
    <row r="64" spans="1:16" s="2" customFormat="1">
      <c r="A64" s="31" t="s">
        <v>439</v>
      </c>
      <c r="B64" s="5"/>
      <c r="C64" s="5"/>
      <c r="D64" s="5"/>
      <c r="E64" s="5"/>
      <c r="F64" s="5"/>
      <c r="G64" s="5"/>
      <c r="H64" s="5"/>
      <c r="I64" s="5"/>
      <c r="J64" s="21"/>
      <c r="K64" s="24"/>
      <c r="L64" s="24"/>
      <c r="M64" s="24"/>
      <c r="N64" s="18"/>
      <c r="O64" s="24"/>
      <c r="P64" s="32"/>
    </row>
    <row r="65" spans="1:16" s="2" customFormat="1" ht="26.4">
      <c r="A65" s="40" t="s">
        <v>544</v>
      </c>
      <c r="B65" s="5" t="s">
        <v>1458</v>
      </c>
      <c r="C65" s="5" t="s">
        <v>1157</v>
      </c>
      <c r="D65" s="5" t="s">
        <v>1167</v>
      </c>
      <c r="E65" s="5" t="s">
        <v>1164</v>
      </c>
      <c r="F65" s="5" t="s">
        <v>1656</v>
      </c>
      <c r="G65" s="5">
        <v>6</v>
      </c>
      <c r="H65" s="5">
        <v>0.85</v>
      </c>
      <c r="I65" s="5"/>
      <c r="J65" s="21">
        <f>VLOOKUP(A65,[2]Feuil1!$A$12:$BR$3604,12,0)</f>
        <v>39028</v>
      </c>
      <c r="K65" s="24">
        <f>+IFERROR(L65+M65,M65)</f>
        <v>0.34320000000000001</v>
      </c>
      <c r="L65" s="24">
        <v>8.5000000000000006E-3</v>
      </c>
      <c r="M65" s="24">
        <v>0.3347</v>
      </c>
      <c r="N65" s="18">
        <v>8.0000000000000002E-3</v>
      </c>
      <c r="O65" s="24">
        <f>IFERROR((1+M65)*(1-N65)-1,M65)</f>
        <v>0.32402240000000004</v>
      </c>
      <c r="P65" s="32">
        <v>0</v>
      </c>
    </row>
    <row r="66" spans="1:16" s="2" customFormat="1">
      <c r="A66" s="31" t="s">
        <v>1870</v>
      </c>
      <c r="B66" s="5"/>
      <c r="C66" s="5"/>
      <c r="D66" s="5"/>
      <c r="E66" s="5"/>
      <c r="F66" s="5"/>
      <c r="G66" s="5"/>
      <c r="H66" s="5"/>
      <c r="I66" s="5"/>
      <c r="J66" s="21"/>
      <c r="K66" s="24"/>
      <c r="L66" s="24"/>
      <c r="M66" s="24"/>
      <c r="N66" s="18"/>
      <c r="O66" s="24"/>
      <c r="P66" s="32"/>
    </row>
    <row r="67" spans="1:16" s="3" customFormat="1" ht="26.4">
      <c r="A67" s="40" t="s">
        <v>1056</v>
      </c>
      <c r="B67" s="4" t="s">
        <v>1059</v>
      </c>
      <c r="C67" s="5" t="s">
        <v>1158</v>
      </c>
      <c r="D67" s="5" t="s">
        <v>1167</v>
      </c>
      <c r="E67" s="5" t="s">
        <v>1164</v>
      </c>
      <c r="F67" s="5" t="s">
        <v>1656</v>
      </c>
      <c r="G67" s="5">
        <v>7</v>
      </c>
      <c r="H67" s="5">
        <v>0.65</v>
      </c>
      <c r="I67" s="5"/>
      <c r="J67" s="21" t="e">
        <f>VLOOKUP(A67,[2]Feuil1!$A$12:$BR$3604,12,0)</f>
        <v>#N/A</v>
      </c>
      <c r="K67" s="24">
        <f>+IFERROR(L67+M67,M67)</f>
        <v>0.39960000000000001</v>
      </c>
      <c r="L67" s="24">
        <v>6.5000000000000006E-3</v>
      </c>
      <c r="M67" s="24">
        <v>0.3931</v>
      </c>
      <c r="N67" s="18">
        <v>8.0000000000000002E-3</v>
      </c>
      <c r="O67" s="24">
        <f>IFERROR((1+M67)*(1-N67)-1,M67)</f>
        <v>0.38195519999999994</v>
      </c>
      <c r="P67" s="32">
        <v>0</v>
      </c>
    </row>
    <row r="68" spans="1:16" s="2" customFormat="1">
      <c r="A68" s="31" t="s">
        <v>1871</v>
      </c>
      <c r="B68" s="5"/>
      <c r="C68" s="5"/>
      <c r="D68" s="5"/>
      <c r="E68" s="5"/>
      <c r="F68" s="5"/>
      <c r="G68" s="5"/>
      <c r="H68" s="5"/>
      <c r="I68" s="5"/>
      <c r="J68" s="21"/>
      <c r="K68" s="24"/>
      <c r="L68" s="24"/>
      <c r="M68" s="24"/>
      <c r="N68" s="18"/>
      <c r="O68" s="24"/>
      <c r="P68" s="32"/>
    </row>
    <row r="69" spans="1:16" s="3" customFormat="1" ht="26.4">
      <c r="A69" s="40" t="s">
        <v>1045</v>
      </c>
      <c r="B69" s="4" t="s">
        <v>1052</v>
      </c>
      <c r="C69" s="5" t="s">
        <v>1158</v>
      </c>
      <c r="D69" s="5" t="s">
        <v>1167</v>
      </c>
      <c r="E69" s="5" t="s">
        <v>1164</v>
      </c>
      <c r="F69" s="5" t="s">
        <v>1656</v>
      </c>
      <c r="G69" s="5">
        <v>6</v>
      </c>
      <c r="H69" s="5">
        <v>0.6</v>
      </c>
      <c r="I69" s="5"/>
      <c r="J69" s="21" t="e">
        <f>VLOOKUP(A69,[2]Feuil1!$A$12:$BR$3604,12,0)</f>
        <v>#N/A</v>
      </c>
      <c r="K69" s="24">
        <f>+IFERROR(L69+M69,M69)</f>
        <v>4.3799999999999999E-2</v>
      </c>
      <c r="L69" s="24">
        <v>6.0000000000000001E-3</v>
      </c>
      <c r="M69" s="24">
        <v>3.78E-2</v>
      </c>
      <c r="N69" s="18">
        <v>8.0000000000000002E-3</v>
      </c>
      <c r="O69" s="24">
        <f>IFERROR((1+M69)*(1-N69)-1,M69)</f>
        <v>2.9497600000000013E-2</v>
      </c>
      <c r="P69" s="32">
        <v>0</v>
      </c>
    </row>
    <row r="70" spans="1:16" s="2" customFormat="1">
      <c r="A70" s="31" t="s">
        <v>1872</v>
      </c>
      <c r="B70" s="5"/>
      <c r="C70" s="5"/>
      <c r="D70" s="5"/>
      <c r="E70" s="5"/>
      <c r="F70" s="5"/>
      <c r="G70" s="5"/>
      <c r="H70" s="5"/>
      <c r="I70" s="5"/>
      <c r="J70" s="21"/>
      <c r="K70" s="24"/>
      <c r="L70" s="24"/>
      <c r="M70" s="24"/>
      <c r="N70" s="18"/>
      <c r="O70" s="24"/>
      <c r="P70" s="32"/>
    </row>
    <row r="71" spans="1:16" s="2" customFormat="1" ht="26.4">
      <c r="A71" s="40" t="s">
        <v>540</v>
      </c>
      <c r="B71" s="5" t="s">
        <v>1504</v>
      </c>
      <c r="C71" s="5" t="s">
        <v>1158</v>
      </c>
      <c r="D71" s="5" t="s">
        <v>1167</v>
      </c>
      <c r="E71" s="5" t="s">
        <v>1164</v>
      </c>
      <c r="F71" s="5" t="s">
        <v>1656</v>
      </c>
      <c r="G71" s="5">
        <v>6</v>
      </c>
      <c r="H71" s="5">
        <v>0.4</v>
      </c>
      <c r="I71" s="5"/>
      <c r="J71" s="21" t="e">
        <f>VLOOKUP(A71,[2]Feuil1!$A$12:$BR$3604,12,0)</f>
        <v>#N/A</v>
      </c>
      <c r="K71" s="24">
        <f>+IFERROR(L71+M71,M71)</f>
        <v>0.18610000000000002</v>
      </c>
      <c r="L71" s="24">
        <v>4.0000000000000001E-3</v>
      </c>
      <c r="M71" s="24">
        <v>0.18210000000000001</v>
      </c>
      <c r="N71" s="18">
        <v>8.0000000000000002E-3</v>
      </c>
      <c r="O71" s="24">
        <f>IFERROR((1+M71)*(1-N71)-1,M71)</f>
        <v>0.1726432</v>
      </c>
      <c r="P71" s="32">
        <v>0</v>
      </c>
    </row>
    <row r="72" spans="1:16" s="3" customFormat="1">
      <c r="A72" s="31" t="s">
        <v>1873</v>
      </c>
      <c r="B72" s="4"/>
      <c r="C72" s="5"/>
      <c r="D72" s="5"/>
      <c r="E72" s="5"/>
      <c r="F72" s="5"/>
      <c r="G72" s="5"/>
      <c r="H72" s="5"/>
      <c r="I72" s="5"/>
      <c r="J72" s="21"/>
      <c r="K72" s="24"/>
      <c r="L72" s="24"/>
      <c r="M72" s="24"/>
      <c r="N72" s="18"/>
      <c r="O72" s="24"/>
      <c r="P72" s="32"/>
    </row>
    <row r="73" spans="1:16" s="2" customFormat="1" ht="26.4">
      <c r="A73" s="40" t="s">
        <v>1057</v>
      </c>
      <c r="B73" s="5" t="s">
        <v>1060</v>
      </c>
      <c r="C73" s="5" t="s">
        <v>1158</v>
      </c>
      <c r="D73" s="5" t="s">
        <v>1167</v>
      </c>
      <c r="E73" s="5" t="s">
        <v>1164</v>
      </c>
      <c r="F73" s="5" t="s">
        <v>1656</v>
      </c>
      <c r="G73" s="5">
        <v>7</v>
      </c>
      <c r="H73" s="5">
        <v>0.65</v>
      </c>
      <c r="I73" s="5"/>
      <c r="J73" s="21" t="e">
        <f>VLOOKUP(A73,[2]Feuil1!$A$12:$BR$3604,12,0)</f>
        <v>#N/A</v>
      </c>
      <c r="K73" s="24">
        <f>+IFERROR(L73+M73,M73)</f>
        <v>-1.2799999999999997E-2</v>
      </c>
      <c r="L73" s="24">
        <v>6.5000000000000006E-3</v>
      </c>
      <c r="M73" s="24">
        <v>-1.9299999999999998E-2</v>
      </c>
      <c r="N73" s="18">
        <v>8.0000000000000002E-3</v>
      </c>
      <c r="O73" s="24">
        <f>IFERROR((1+M73)*(1-N73)-1,M73)</f>
        <v>-2.7145599999999992E-2</v>
      </c>
      <c r="P73" s="32">
        <v>0</v>
      </c>
    </row>
    <row r="74" spans="1:16" s="3" customFormat="1">
      <c r="A74" s="31" t="s">
        <v>463</v>
      </c>
      <c r="B74" s="4"/>
      <c r="C74" s="5"/>
      <c r="D74" s="5"/>
      <c r="E74" s="5"/>
      <c r="F74" s="5"/>
      <c r="G74" s="5"/>
      <c r="H74" s="5"/>
      <c r="I74" s="5"/>
      <c r="J74" s="21"/>
      <c r="K74" s="24"/>
      <c r="L74" s="24"/>
      <c r="M74" s="24"/>
      <c r="N74" s="18"/>
      <c r="O74" s="24"/>
      <c r="P74" s="32"/>
    </row>
    <row r="75" spans="1:16" s="2" customFormat="1" ht="26.4">
      <c r="A75" s="40" t="s">
        <v>2229</v>
      </c>
      <c r="B75" s="5" t="s">
        <v>2230</v>
      </c>
      <c r="C75" s="5" t="s">
        <v>1158</v>
      </c>
      <c r="D75" s="5" t="s">
        <v>1165</v>
      </c>
      <c r="E75" s="5" t="s">
        <v>1164</v>
      </c>
      <c r="F75" s="5" t="s">
        <v>1159</v>
      </c>
      <c r="G75" s="5">
        <v>6</v>
      </c>
      <c r="H75" s="5">
        <v>0.15</v>
      </c>
      <c r="I75" s="5"/>
      <c r="J75" s="21" t="e">
        <f>VLOOKUP(A75,[2]Feuil1!$A$12:$BR$3604,12,0)</f>
        <v>#N/A</v>
      </c>
      <c r="K75" s="24">
        <f>+IFERROR(L75+M75,M75)</f>
        <v>0.31950000000000001</v>
      </c>
      <c r="L75" s="24">
        <v>2.5000000000000001E-3</v>
      </c>
      <c r="M75" s="24">
        <v>0.317</v>
      </c>
      <c r="N75" s="18">
        <v>8.0000000000000002E-3</v>
      </c>
      <c r="O75" s="24">
        <f>IFERROR((1+M75)*(1-N75)-1,M75)</f>
        <v>0.30646399999999985</v>
      </c>
      <c r="P75" s="32">
        <v>0</v>
      </c>
    </row>
    <row r="76" spans="1:16" s="2" customFormat="1" ht="26.4">
      <c r="A76" s="40" t="s">
        <v>1028</v>
      </c>
      <c r="B76" s="5" t="s">
        <v>1285</v>
      </c>
      <c r="C76" s="5" t="s">
        <v>1157</v>
      </c>
      <c r="D76" s="5" t="s">
        <v>1167</v>
      </c>
      <c r="E76" s="5" t="s">
        <v>1164</v>
      </c>
      <c r="F76" s="5" t="s">
        <v>1656</v>
      </c>
      <c r="G76" s="5">
        <v>6</v>
      </c>
      <c r="H76" s="5">
        <v>0.3</v>
      </c>
      <c r="I76" s="5"/>
      <c r="J76" s="21" t="e">
        <f>VLOOKUP(A76,[2]Feuil1!$A$12:$BR$3604,12,0)</f>
        <v>#N/A</v>
      </c>
      <c r="K76" s="24">
        <f>+IFERROR(L76+M76,M76)</f>
        <v>0.2094</v>
      </c>
      <c r="L76" s="24">
        <v>3.0000000000000001E-3</v>
      </c>
      <c r="M76" s="24">
        <v>0.2064</v>
      </c>
      <c r="N76" s="18">
        <v>8.0000000000000002E-3</v>
      </c>
      <c r="O76" s="24">
        <f>IFERROR((1+M76)*(1-N76)-1,M76)</f>
        <v>0.19674879999999995</v>
      </c>
      <c r="P76" s="32">
        <v>0</v>
      </c>
    </row>
    <row r="77" spans="1:16" s="2" customFormat="1" ht="26.4">
      <c r="A77" s="40" t="s">
        <v>1027</v>
      </c>
      <c r="B77" s="5" t="s">
        <v>1284</v>
      </c>
      <c r="C77" s="5" t="s">
        <v>1157</v>
      </c>
      <c r="D77" s="5" t="s">
        <v>1167</v>
      </c>
      <c r="E77" s="5" t="s">
        <v>1164</v>
      </c>
      <c r="F77" s="5" t="s">
        <v>1656</v>
      </c>
      <c r="G77" s="5">
        <v>7</v>
      </c>
      <c r="H77" s="5">
        <v>0.3</v>
      </c>
      <c r="I77" s="5"/>
      <c r="J77" s="21" t="e">
        <f>VLOOKUP(A77,[2]Feuil1!$A$12:$BR$3604,12,0)</f>
        <v>#N/A</v>
      </c>
      <c r="K77" s="24">
        <f>+IFERROR(L77+M77,M77)</f>
        <v>0.26719999999999999</v>
      </c>
      <c r="L77" s="24">
        <v>3.0000000000000001E-3</v>
      </c>
      <c r="M77" s="24">
        <v>0.26419999999999999</v>
      </c>
      <c r="N77" s="18">
        <v>8.0000000000000002E-3</v>
      </c>
      <c r="O77" s="24">
        <f>IFERROR((1+M77)*(1-N77)-1,M77)</f>
        <v>0.25408640000000005</v>
      </c>
      <c r="P77" s="32">
        <v>0</v>
      </c>
    </row>
    <row r="78" spans="1:16" s="2" customFormat="1">
      <c r="A78" s="31" t="s">
        <v>467</v>
      </c>
      <c r="B78" s="5"/>
      <c r="C78" s="5"/>
      <c r="D78" s="5"/>
      <c r="E78" s="5"/>
      <c r="F78" s="5"/>
      <c r="G78" s="5"/>
      <c r="H78" s="5"/>
      <c r="I78" s="5"/>
      <c r="J78" s="21"/>
      <c r="K78" s="24"/>
      <c r="L78" s="24"/>
      <c r="M78" s="24"/>
      <c r="N78" s="18"/>
      <c r="O78" s="24"/>
      <c r="P78" s="32"/>
    </row>
    <row r="79" spans="1:16" s="2" customFormat="1" ht="26.4">
      <c r="A79" s="40" t="s">
        <v>662</v>
      </c>
      <c r="B79" s="5" t="s">
        <v>1512</v>
      </c>
      <c r="C79" s="5" t="s">
        <v>1158</v>
      </c>
      <c r="D79" s="5" t="s">
        <v>1167</v>
      </c>
      <c r="E79" s="5" t="s">
        <v>1164</v>
      </c>
      <c r="F79" s="5" t="s">
        <v>1656</v>
      </c>
      <c r="G79" s="5">
        <v>6</v>
      </c>
      <c r="H79" s="5">
        <v>0.3</v>
      </c>
      <c r="I79" s="5"/>
      <c r="J79" s="21" t="e">
        <f>VLOOKUP(A79,[2]Feuil1!$A$12:$BR$3604,12,0)</f>
        <v>#N/A</v>
      </c>
      <c r="K79" s="24">
        <f>+IFERROR(L79+M79,M79)</f>
        <v>0.22889999999999999</v>
      </c>
      <c r="L79" s="24">
        <v>3.0000000000000001E-3</v>
      </c>
      <c r="M79" s="24">
        <v>0.22589999999999999</v>
      </c>
      <c r="N79" s="18">
        <v>8.0000000000000002E-3</v>
      </c>
      <c r="O79" s="24">
        <f>IFERROR((1+M79)*(1-N79)-1,M79)</f>
        <v>0.21609279999999997</v>
      </c>
      <c r="P79" s="32">
        <v>0</v>
      </c>
    </row>
    <row r="80" spans="1:16" s="2" customFormat="1">
      <c r="A80" s="31" t="s">
        <v>1874</v>
      </c>
      <c r="B80" s="5"/>
      <c r="C80" s="5"/>
      <c r="D80" s="5"/>
      <c r="E80" s="5"/>
      <c r="F80" s="5"/>
      <c r="G80" s="5"/>
      <c r="H80" s="5"/>
      <c r="I80" s="5"/>
      <c r="J80" s="21"/>
      <c r="K80" s="24"/>
      <c r="L80" s="24"/>
      <c r="M80" s="24"/>
      <c r="N80" s="18"/>
      <c r="O80" s="24"/>
      <c r="P80" s="32"/>
    </row>
    <row r="81" spans="1:16" s="2" customFormat="1" ht="26.4">
      <c r="A81" s="40" t="s">
        <v>663</v>
      </c>
      <c r="B81" s="5" t="s">
        <v>1509</v>
      </c>
      <c r="C81" s="5" t="s">
        <v>1158</v>
      </c>
      <c r="D81" s="5" t="s">
        <v>1167</v>
      </c>
      <c r="E81" s="5" t="s">
        <v>1164</v>
      </c>
      <c r="F81" s="5" t="s">
        <v>1656</v>
      </c>
      <c r="G81" s="5">
        <v>7</v>
      </c>
      <c r="H81" s="5">
        <v>0.3</v>
      </c>
      <c r="I81" s="5"/>
      <c r="J81" s="21" t="e">
        <f>VLOOKUP(A81,[2]Feuil1!$A$12:$BR$3604,12,0)</f>
        <v>#N/A</v>
      </c>
      <c r="K81" s="24">
        <f>+IFERROR(L81+M81,M81)</f>
        <v>0.50770000000000004</v>
      </c>
      <c r="L81" s="24">
        <v>3.0000000000000001E-3</v>
      </c>
      <c r="M81" s="24">
        <v>0.50470000000000004</v>
      </c>
      <c r="N81" s="18">
        <v>8.0000000000000002E-3</v>
      </c>
      <c r="O81" s="24">
        <f>IFERROR((1+M81)*(1-N81)-1,M81)</f>
        <v>0.49266240000000017</v>
      </c>
      <c r="P81" s="32">
        <v>0</v>
      </c>
    </row>
    <row r="82" spans="1:16" s="2" customFormat="1" ht="26.4">
      <c r="A82" s="40" t="s">
        <v>1029</v>
      </c>
      <c r="B82" s="5" t="s">
        <v>1034</v>
      </c>
      <c r="C82" s="5" t="s">
        <v>1158</v>
      </c>
      <c r="D82" s="5" t="s">
        <v>1167</v>
      </c>
      <c r="E82" s="5" t="s">
        <v>1164</v>
      </c>
      <c r="F82" s="5" t="s">
        <v>1656</v>
      </c>
      <c r="G82" s="5">
        <v>7</v>
      </c>
      <c r="H82" s="5">
        <v>0.3</v>
      </c>
      <c r="I82" s="5"/>
      <c r="J82" s="21" t="e">
        <f>VLOOKUP(A82,[2]Feuil1!$A$12:$BR$3604,12,0)</f>
        <v>#N/A</v>
      </c>
      <c r="K82" s="24">
        <f>+IFERROR(L82+M82,M82)</f>
        <v>0.21870000000000001</v>
      </c>
      <c r="L82" s="24">
        <v>3.0000000000000001E-3</v>
      </c>
      <c r="M82" s="24">
        <v>0.2157</v>
      </c>
      <c r="N82" s="18">
        <v>8.0000000000000002E-3</v>
      </c>
      <c r="O82" s="24">
        <f>IFERROR((1+M82)*(1-N82)-1,M82)</f>
        <v>0.20597439999999989</v>
      </c>
      <c r="P82" s="32">
        <v>0</v>
      </c>
    </row>
    <row r="83" spans="1:16" s="2" customFormat="1">
      <c r="A83" s="31" t="s">
        <v>1875</v>
      </c>
      <c r="B83" s="5"/>
      <c r="C83" s="5"/>
      <c r="D83" s="5"/>
      <c r="E83" s="5"/>
      <c r="F83" s="5"/>
      <c r="G83" s="5"/>
      <c r="H83" s="5"/>
      <c r="I83" s="5"/>
      <c r="J83" s="21"/>
      <c r="K83" s="24"/>
      <c r="L83" s="24"/>
      <c r="M83" s="24"/>
      <c r="N83" s="18"/>
      <c r="O83" s="24"/>
      <c r="P83" s="32"/>
    </row>
    <row r="84" spans="1:16" ht="26.4">
      <c r="A84" s="40" t="s">
        <v>2466</v>
      </c>
      <c r="B84" s="5" t="s">
        <v>2467</v>
      </c>
      <c r="C84" s="5" t="s">
        <v>1157</v>
      </c>
      <c r="D84" s="5" t="s">
        <v>1167</v>
      </c>
      <c r="E84" s="5" t="s">
        <v>1164</v>
      </c>
      <c r="F84" s="5" t="s">
        <v>1656</v>
      </c>
      <c r="G84" s="5">
        <v>6</v>
      </c>
      <c r="H84" s="5">
        <v>0.6</v>
      </c>
      <c r="I84" s="5"/>
      <c r="J84" s="21">
        <f>VLOOKUP(A84,[2]Feuil1!$A$12:$BR$3604,12,0)</f>
        <v>44309</v>
      </c>
      <c r="K84" s="24" t="str">
        <f>+IFERROR(L84+M84,M84)</f>
        <v>création en 2021</v>
      </c>
      <c r="L84" s="24">
        <v>6.0000000000000001E-3</v>
      </c>
      <c r="M84" s="24" t="s">
        <v>2477</v>
      </c>
      <c r="N84" s="18">
        <v>8.0000000000000002E-3</v>
      </c>
      <c r="O84" s="24" t="str">
        <f>IFERROR((1+M84)*(1-N84)-1,M84)</f>
        <v>création en 2021</v>
      </c>
      <c r="P84" s="32">
        <v>0</v>
      </c>
    </row>
    <row r="85" spans="1:16" s="2" customFormat="1">
      <c r="A85" s="31" t="s">
        <v>586</v>
      </c>
      <c r="B85" s="5"/>
      <c r="C85" s="5"/>
      <c r="D85" s="5"/>
      <c r="E85" s="5"/>
      <c r="F85" s="5"/>
      <c r="G85" s="5"/>
      <c r="H85" s="5"/>
      <c r="I85" s="5"/>
      <c r="J85" s="21"/>
      <c r="K85" s="24"/>
      <c r="L85" s="24"/>
      <c r="M85" s="24"/>
      <c r="N85" s="18"/>
      <c r="O85" s="24"/>
      <c r="P85" s="32"/>
    </row>
    <row r="86" spans="1:16" s="2" customFormat="1" ht="26.4">
      <c r="A86" s="40" t="s">
        <v>989</v>
      </c>
      <c r="B86" s="5" t="s">
        <v>990</v>
      </c>
      <c r="C86" s="5" t="s">
        <v>1158</v>
      </c>
      <c r="D86" s="5" t="s">
        <v>1167</v>
      </c>
      <c r="E86" s="5" t="s">
        <v>1164</v>
      </c>
      <c r="F86" s="5" t="s">
        <v>1656</v>
      </c>
      <c r="G86" s="5">
        <v>7</v>
      </c>
      <c r="H86" s="5">
        <v>0.3</v>
      </c>
      <c r="I86" s="5"/>
      <c r="J86" s="21" t="e">
        <f>VLOOKUP(A86,[2]Feuil1!$A$12:$BR$3604,12,0)</f>
        <v>#N/A</v>
      </c>
      <c r="K86" s="24">
        <f>+IFERROR(L86+M86,M86)</f>
        <v>0.41320000000000001</v>
      </c>
      <c r="L86" s="24">
        <v>3.0000000000000001E-3</v>
      </c>
      <c r="M86" s="24">
        <v>0.41020000000000001</v>
      </c>
      <c r="N86" s="18">
        <v>8.0000000000000002E-3</v>
      </c>
      <c r="O86" s="24">
        <f>IFERROR((1+M86)*(1-N86)-1,M86)</f>
        <v>0.39891840000000012</v>
      </c>
      <c r="P86" s="32">
        <v>0</v>
      </c>
    </row>
    <row r="87" spans="1:16" s="2" customFormat="1">
      <c r="A87" s="31" t="s">
        <v>473</v>
      </c>
      <c r="B87" s="5"/>
      <c r="C87" s="5"/>
      <c r="D87" s="5"/>
      <c r="E87" s="5"/>
      <c r="F87" s="5"/>
      <c r="G87" s="5"/>
      <c r="H87" s="5"/>
      <c r="I87" s="5"/>
      <c r="J87" s="21"/>
      <c r="K87" s="24"/>
      <c r="L87" s="24"/>
      <c r="M87" s="24"/>
      <c r="N87" s="18"/>
      <c r="O87" s="24"/>
      <c r="P87" s="32"/>
    </row>
    <row r="88" spans="1:16" s="2" customFormat="1" ht="26.4">
      <c r="A88" s="40" t="s">
        <v>985</v>
      </c>
      <c r="B88" s="5" t="s">
        <v>2239</v>
      </c>
      <c r="C88" s="5" t="s">
        <v>1158</v>
      </c>
      <c r="D88" s="5" t="s">
        <v>1167</v>
      </c>
      <c r="E88" s="5" t="s">
        <v>1164</v>
      </c>
      <c r="F88" s="5" t="s">
        <v>1656</v>
      </c>
      <c r="G88" s="5">
        <v>6</v>
      </c>
      <c r="H88" s="5">
        <v>0.3</v>
      </c>
      <c r="I88" s="5"/>
      <c r="J88" s="21" t="e">
        <f>VLOOKUP(A88,[2]Feuil1!$A$12:$BR$3604,12,0)</f>
        <v>#N/A</v>
      </c>
      <c r="K88" s="24">
        <f>+IFERROR(L88+M88,M88)</f>
        <v>0.17830000000000001</v>
      </c>
      <c r="L88" s="24">
        <v>3.0000000000000001E-3</v>
      </c>
      <c r="M88" s="24">
        <v>0.17530000000000001</v>
      </c>
      <c r="N88" s="18">
        <v>8.0000000000000002E-3</v>
      </c>
      <c r="O88" s="24">
        <f>IFERROR((1+M88)*(1-N88)-1,M88)</f>
        <v>0.16589760000000009</v>
      </c>
      <c r="P88" s="32">
        <v>0</v>
      </c>
    </row>
    <row r="89" spans="1:16" s="2" customFormat="1">
      <c r="A89" s="31" t="s">
        <v>1876</v>
      </c>
      <c r="B89" s="5"/>
      <c r="C89" s="5"/>
      <c r="D89" s="5"/>
      <c r="E89" s="5"/>
      <c r="F89" s="5"/>
      <c r="G89" s="5"/>
      <c r="H89" s="5"/>
      <c r="I89" s="5"/>
      <c r="J89" s="21"/>
      <c r="K89" s="24"/>
      <c r="L89" s="24"/>
      <c r="M89" s="24"/>
      <c r="N89" s="18"/>
      <c r="O89" s="24"/>
      <c r="P89" s="32"/>
    </row>
    <row r="90" spans="1:16" s="2" customFormat="1" ht="26.4">
      <c r="A90" s="40" t="s">
        <v>986</v>
      </c>
      <c r="B90" s="5" t="s">
        <v>987</v>
      </c>
      <c r="C90" s="5" t="s">
        <v>1158</v>
      </c>
      <c r="D90" s="5" t="s">
        <v>1167</v>
      </c>
      <c r="E90" s="5" t="s">
        <v>1164</v>
      </c>
      <c r="F90" s="5" t="s">
        <v>1656</v>
      </c>
      <c r="G90" s="5">
        <v>6</v>
      </c>
      <c r="H90" s="5">
        <v>0.45</v>
      </c>
      <c r="I90" s="5"/>
      <c r="J90" s="21" t="e">
        <f>VLOOKUP(A90,[2]Feuil1!$A$12:$BR$3604,12,0)</f>
        <v>#N/A</v>
      </c>
      <c r="K90" s="24">
        <f>+IFERROR(L90+M90,M90)</f>
        <v>0.35420000000000001</v>
      </c>
      <c r="L90" s="24">
        <v>4.5000000000000005E-3</v>
      </c>
      <c r="M90" s="24">
        <v>0.34970000000000001</v>
      </c>
      <c r="N90" s="18">
        <v>8.0000000000000002E-3</v>
      </c>
      <c r="O90" s="24">
        <f>IFERROR((1+M90)*(1-N90)-1,M90)</f>
        <v>0.33890239999999983</v>
      </c>
      <c r="P90" s="32">
        <v>0</v>
      </c>
    </row>
    <row r="91" spans="1:16" s="2" customFormat="1">
      <c r="A91" s="31" t="s">
        <v>1523</v>
      </c>
      <c r="B91" s="5"/>
      <c r="C91" s="5"/>
      <c r="D91" s="5"/>
      <c r="E91" s="5"/>
      <c r="F91" s="5"/>
      <c r="G91" s="5"/>
      <c r="H91" s="5"/>
      <c r="I91" s="5"/>
      <c r="J91" s="21"/>
      <c r="K91" s="24"/>
      <c r="L91" s="24"/>
      <c r="M91" s="24"/>
      <c r="N91" s="18"/>
      <c r="O91" s="24"/>
      <c r="P91" s="32"/>
    </row>
    <row r="92" spans="1:16" s="2" customFormat="1" ht="26.4">
      <c r="A92" s="40" t="s">
        <v>664</v>
      </c>
      <c r="B92" s="5" t="s">
        <v>1510</v>
      </c>
      <c r="C92" s="5" t="s">
        <v>1158</v>
      </c>
      <c r="D92" s="5" t="s">
        <v>1167</v>
      </c>
      <c r="E92" s="5" t="s">
        <v>1164</v>
      </c>
      <c r="F92" s="5" t="s">
        <v>1656</v>
      </c>
      <c r="G92" s="5">
        <v>6</v>
      </c>
      <c r="H92" s="5">
        <v>0.3</v>
      </c>
      <c r="I92" s="5"/>
      <c r="J92" s="21" t="e">
        <f>VLOOKUP(A92,[2]Feuil1!$A$12:$BR$3604,12,0)</f>
        <v>#N/A</v>
      </c>
      <c r="K92" s="24">
        <f>+IFERROR(L92+M92,M92)</f>
        <v>0.2581</v>
      </c>
      <c r="L92" s="24">
        <v>3.0000000000000001E-3</v>
      </c>
      <c r="M92" s="24">
        <v>0.25509999999999999</v>
      </c>
      <c r="N92" s="18">
        <v>8.0000000000000002E-3</v>
      </c>
      <c r="O92" s="24">
        <f>IFERROR((1+M92)*(1-N92)-1,M92)</f>
        <v>0.24505920000000003</v>
      </c>
      <c r="P92" s="32">
        <v>0</v>
      </c>
    </row>
    <row r="93" spans="1:16" s="2" customFormat="1">
      <c r="A93" s="31" t="s">
        <v>1877</v>
      </c>
      <c r="B93" s="5"/>
      <c r="C93" s="5"/>
      <c r="D93" s="5"/>
      <c r="E93" s="5"/>
      <c r="F93" s="5"/>
      <c r="G93" s="5"/>
      <c r="H93" s="5"/>
      <c r="I93" s="5"/>
      <c r="J93" s="21"/>
      <c r="K93" s="24"/>
      <c r="L93" s="24"/>
      <c r="M93" s="24"/>
      <c r="N93" s="18"/>
      <c r="O93" s="24"/>
      <c r="P93" s="32"/>
    </row>
    <row r="94" spans="1:16" s="2" customFormat="1" ht="26.4">
      <c r="A94" s="40" t="s">
        <v>1542</v>
      </c>
      <c r="B94" s="5" t="s">
        <v>2238</v>
      </c>
      <c r="C94" s="5" t="s">
        <v>1158</v>
      </c>
      <c r="D94" s="5" t="s">
        <v>1167</v>
      </c>
      <c r="E94" s="5" t="s">
        <v>1164</v>
      </c>
      <c r="F94" s="5" t="s">
        <v>1656</v>
      </c>
      <c r="G94" s="5">
        <v>7</v>
      </c>
      <c r="H94" s="5">
        <v>0.65</v>
      </c>
      <c r="I94" s="5"/>
      <c r="J94" s="21" t="e">
        <f>VLOOKUP(A94,[2]Feuil1!$A$12:$BR$3604,12,0)</f>
        <v>#N/A</v>
      </c>
      <c r="K94" s="24">
        <f>+IFERROR(L94+M94,M94)</f>
        <v>-8.1799999999999998E-2</v>
      </c>
      <c r="L94" s="24">
        <v>6.5000000000000006E-3</v>
      </c>
      <c r="M94" s="24">
        <v>-8.8300000000000003E-2</v>
      </c>
      <c r="N94" s="18">
        <v>8.0000000000000002E-3</v>
      </c>
      <c r="O94" s="24">
        <f>IFERROR((1+M94)*(1-N94)-1,M94)</f>
        <v>-9.5593600000000056E-2</v>
      </c>
      <c r="P94" s="32">
        <v>0</v>
      </c>
    </row>
    <row r="95" spans="1:16" s="2" customFormat="1">
      <c r="A95" s="31" t="s">
        <v>492</v>
      </c>
      <c r="B95" s="5"/>
      <c r="C95" s="5"/>
      <c r="D95" s="5"/>
      <c r="E95" s="5"/>
      <c r="F95" s="5"/>
      <c r="G95" s="5"/>
      <c r="H95" s="5"/>
      <c r="I95" s="5"/>
      <c r="J95" s="21"/>
      <c r="K95" s="24"/>
      <c r="L95" s="24"/>
      <c r="M95" s="24"/>
      <c r="N95" s="18"/>
      <c r="O95" s="24"/>
      <c r="P95" s="32"/>
    </row>
    <row r="96" spans="1:16" s="2" customFormat="1" ht="26.4">
      <c r="A96" s="40" t="s">
        <v>539</v>
      </c>
      <c r="B96" s="5" t="s">
        <v>1513</v>
      </c>
      <c r="C96" s="5" t="s">
        <v>1158</v>
      </c>
      <c r="D96" s="5" t="s">
        <v>1167</v>
      </c>
      <c r="E96" s="5" t="s">
        <v>1164</v>
      </c>
      <c r="F96" s="5" t="s">
        <v>1656</v>
      </c>
      <c r="G96" s="5">
        <v>6</v>
      </c>
      <c r="H96" s="5">
        <v>0.3</v>
      </c>
      <c r="I96" s="5"/>
      <c r="J96" s="21" t="e">
        <f>VLOOKUP(A96,[2]Feuil1!$A$12:$BR$3604,12,0)</f>
        <v>#N/A</v>
      </c>
      <c r="K96" s="24">
        <f>+IFERROR(L96+M96,M96)</f>
        <v>0.28820000000000001</v>
      </c>
      <c r="L96" s="24">
        <v>3.0000000000000001E-3</v>
      </c>
      <c r="M96" s="24">
        <v>0.28520000000000001</v>
      </c>
      <c r="N96" s="18">
        <v>8.0000000000000002E-3</v>
      </c>
      <c r="O96" s="24">
        <f>IFERROR((1+M96)*(1-N96)-1,M96)</f>
        <v>0.27491840000000001</v>
      </c>
      <c r="P96" s="32">
        <v>0</v>
      </c>
    </row>
    <row r="97" spans="1:16" s="2" customFormat="1">
      <c r="A97" s="31" t="s">
        <v>495</v>
      </c>
      <c r="B97" s="5"/>
      <c r="C97" s="5"/>
      <c r="D97" s="5"/>
      <c r="E97" s="5"/>
      <c r="F97" s="5"/>
      <c r="G97" s="5"/>
      <c r="H97" s="5"/>
      <c r="I97" s="5"/>
      <c r="J97" s="21"/>
      <c r="K97" s="24"/>
      <c r="L97" s="24"/>
      <c r="M97" s="24"/>
      <c r="N97" s="18"/>
      <c r="O97" s="24"/>
      <c r="P97" s="32"/>
    </row>
    <row r="98" spans="1:16" s="2" customFormat="1" ht="26.4">
      <c r="A98" s="40" t="s">
        <v>665</v>
      </c>
      <c r="B98" s="5" t="s">
        <v>1511</v>
      </c>
      <c r="C98" s="5" t="s">
        <v>1158</v>
      </c>
      <c r="D98" s="5" t="s">
        <v>1167</v>
      </c>
      <c r="E98" s="5" t="s">
        <v>1164</v>
      </c>
      <c r="F98" s="5" t="s">
        <v>1656</v>
      </c>
      <c r="G98" s="5">
        <v>6</v>
      </c>
      <c r="H98" s="5">
        <v>0.3</v>
      </c>
      <c r="I98" s="5"/>
      <c r="J98" s="21" t="e">
        <f>VLOOKUP(A98,[2]Feuil1!$A$12:$BR$3604,12,0)</f>
        <v>#N/A</v>
      </c>
      <c r="K98" s="24">
        <f>+IFERROR(L98+M98,M98)</f>
        <v>0.39560000000000001</v>
      </c>
      <c r="L98" s="24">
        <v>3.0000000000000001E-3</v>
      </c>
      <c r="M98" s="24">
        <v>0.3926</v>
      </c>
      <c r="N98" s="18">
        <v>8.0000000000000002E-3</v>
      </c>
      <c r="O98" s="24">
        <f>IFERROR((1+M98)*(1-N98)-1,M98)</f>
        <v>0.38145920000000011</v>
      </c>
      <c r="P98" s="32">
        <v>0</v>
      </c>
    </row>
    <row r="99" spans="1:16" s="2" customFormat="1">
      <c r="A99" s="31" t="s">
        <v>1524</v>
      </c>
      <c r="B99" s="5"/>
      <c r="C99" s="5"/>
      <c r="D99" s="5"/>
      <c r="E99" s="5"/>
      <c r="F99" s="5"/>
      <c r="G99" s="5"/>
      <c r="H99" s="5"/>
      <c r="I99" s="5"/>
      <c r="J99" s="21"/>
      <c r="K99" s="24"/>
      <c r="L99" s="24"/>
      <c r="M99" s="24"/>
      <c r="N99" s="18"/>
      <c r="O99" s="24"/>
      <c r="P99" s="32"/>
    </row>
    <row r="100" spans="1:16" s="2" customFormat="1" ht="26.4">
      <c r="A100" s="40" t="s">
        <v>691</v>
      </c>
      <c r="B100" s="5" t="s">
        <v>1462</v>
      </c>
      <c r="C100" s="5" t="s">
        <v>1157</v>
      </c>
      <c r="D100" s="5" t="s">
        <v>1167</v>
      </c>
      <c r="E100" s="5" t="s">
        <v>1164</v>
      </c>
      <c r="F100" s="5" t="s">
        <v>1656</v>
      </c>
      <c r="G100" s="5">
        <v>7</v>
      </c>
      <c r="H100" s="5">
        <v>0.6</v>
      </c>
      <c r="I100" s="5"/>
      <c r="J100" s="21">
        <f>VLOOKUP(A100,[2]Feuil1!$A$12:$BR$3604,12,0)</f>
        <v>39097</v>
      </c>
      <c r="K100" s="24">
        <f>+IFERROR(L100+M100,M100)</f>
        <v>-0.46740000000000004</v>
      </c>
      <c r="L100" s="24">
        <v>6.0000000000000001E-3</v>
      </c>
      <c r="M100" s="24">
        <v>-0.47340000000000004</v>
      </c>
      <c r="N100" s="18">
        <v>8.0000000000000002E-3</v>
      </c>
      <c r="O100" s="24">
        <f>IFERROR((1+M100)*(1-N100)-1,M100)</f>
        <v>-0.47761280000000006</v>
      </c>
      <c r="P100" s="32">
        <v>0</v>
      </c>
    </row>
    <row r="101" spans="1:16">
      <c r="J101" s="21"/>
      <c r="K101" s="24"/>
      <c r="L101" s="24"/>
      <c r="M101" s="24"/>
      <c r="N101" s="18"/>
      <c r="O101" s="24"/>
      <c r="P101" s="32"/>
    </row>
    <row r="102" spans="1:16" ht="13.2" customHeight="1">
      <c r="J102" s="70" t="s">
        <v>1955</v>
      </c>
      <c r="K102" s="71"/>
      <c r="L102" s="71"/>
      <c r="M102" s="71"/>
      <c r="N102" s="71"/>
      <c r="O102" s="71"/>
      <c r="P102" s="72"/>
    </row>
    <row r="103" spans="1:16" ht="13.2" customHeight="1">
      <c r="J103" s="70"/>
      <c r="K103" s="71"/>
      <c r="L103" s="71"/>
      <c r="M103" s="71"/>
      <c r="N103" s="71"/>
      <c r="O103" s="71"/>
      <c r="P103" s="72"/>
    </row>
    <row r="104" spans="1:16" ht="13.2" customHeight="1">
      <c r="J104" s="70"/>
      <c r="K104" s="71"/>
      <c r="L104" s="71"/>
      <c r="M104" s="71"/>
      <c r="N104" s="71"/>
      <c r="O104" s="71"/>
      <c r="P104" s="72"/>
    </row>
    <row r="105" spans="1:16" ht="13.2" customHeight="1">
      <c r="J105" s="70"/>
      <c r="K105" s="71"/>
      <c r="L105" s="71"/>
      <c r="M105" s="71"/>
      <c r="N105" s="71"/>
      <c r="O105" s="71"/>
      <c r="P105" s="72"/>
    </row>
    <row r="106" spans="1:16" ht="13.2" customHeight="1">
      <c r="J106" s="70"/>
      <c r="K106" s="71"/>
      <c r="L106" s="71"/>
      <c r="M106" s="71"/>
      <c r="N106" s="71"/>
      <c r="O106" s="71"/>
      <c r="P106" s="72"/>
    </row>
    <row r="107" spans="1:16" ht="13.2" customHeight="1">
      <c r="J107" s="70"/>
      <c r="K107" s="71"/>
      <c r="L107" s="71"/>
      <c r="M107" s="71"/>
      <c r="N107" s="71"/>
      <c r="O107" s="71"/>
      <c r="P107" s="72"/>
    </row>
    <row r="108" spans="1:16" ht="13.2" customHeight="1">
      <c r="J108" s="70"/>
      <c r="K108" s="71"/>
      <c r="L108" s="71"/>
      <c r="M108" s="71"/>
      <c r="N108" s="71"/>
      <c r="O108" s="71"/>
      <c r="P108" s="72"/>
    </row>
    <row r="109" spans="1:16" ht="13.2" customHeight="1">
      <c r="J109" s="73"/>
      <c r="K109" s="74"/>
      <c r="L109" s="74"/>
      <c r="M109" s="74"/>
      <c r="N109" s="74"/>
      <c r="O109" s="74"/>
      <c r="P109" s="75"/>
    </row>
  </sheetData>
  <autoFilter ref="A6:P100" xr:uid="{00000000-0009-0000-0000-000001000000}"/>
  <mergeCells count="5">
    <mergeCell ref="A4:I4"/>
    <mergeCell ref="A1:P1"/>
    <mergeCell ref="A2:P2"/>
    <mergeCell ref="A3:P3"/>
    <mergeCell ref="J102:P109"/>
  </mergeCells>
  <pageMargins left="0.23622047244094491" right="0.23622047244094491" top="0.74803149606299213" bottom="0.74803149606299213" header="0.31496062992125984" footer="0.31496062992125984"/>
  <pageSetup paperSize="9" scale="61" fitToHeight="0" orientation="landscape" r:id="rId1"/>
  <headerFooter>
    <oddFooter>&amp;A&amp;RPage &amp;P&amp;L&amp;1#&amp;"Calibri"&amp;10&amp;K000000C0 - Public</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308"/>
  <sheetViews>
    <sheetView workbookViewId="0">
      <selection activeCell="B3" sqref="B3"/>
    </sheetView>
  </sheetViews>
  <sheetFormatPr baseColWidth="10" defaultRowHeight="13.2"/>
  <cols>
    <col min="1" max="1" width="15.6640625" bestFit="1" customWidth="1"/>
    <col min="2" max="2" width="43.109375" bestFit="1" customWidth="1"/>
    <col min="3" max="3" width="9.21875" bestFit="1" customWidth="1"/>
    <col min="4" max="4" width="37.44140625" bestFit="1" customWidth="1"/>
    <col min="5" max="5" width="11.88671875" bestFit="1" customWidth="1"/>
    <col min="6" max="6" width="10.5546875" bestFit="1" customWidth="1"/>
  </cols>
  <sheetData>
    <row r="1" spans="1:22" s="1" customFormat="1" ht="47.25" customHeight="1">
      <c r="A1" s="61" t="s">
        <v>3116</v>
      </c>
      <c r="B1" s="41"/>
      <c r="C1" s="41"/>
      <c r="D1" s="41"/>
      <c r="E1" s="41"/>
      <c r="F1" s="41"/>
      <c r="G1" s="41"/>
      <c r="H1" s="41"/>
      <c r="I1" s="41"/>
      <c r="J1" s="41"/>
      <c r="K1" s="41"/>
      <c r="L1" s="41"/>
      <c r="M1" s="41"/>
      <c r="N1" s="41"/>
      <c r="O1" s="41"/>
      <c r="P1" s="41"/>
      <c r="Q1" s="41"/>
      <c r="R1" s="41"/>
      <c r="S1" s="41"/>
      <c r="T1" s="41"/>
      <c r="U1" s="41"/>
      <c r="V1" s="41"/>
    </row>
    <row r="2" spans="1:22" s="1" customFormat="1" ht="39.75" customHeight="1">
      <c r="A2" s="60" t="s">
        <v>2463</v>
      </c>
      <c r="B2" s="15"/>
      <c r="C2" s="15"/>
      <c r="D2" s="16"/>
      <c r="E2" s="16"/>
      <c r="F2" s="16"/>
      <c r="G2" s="16"/>
      <c r="H2" s="16"/>
      <c r="I2" s="16"/>
      <c r="J2" s="16"/>
      <c r="K2" s="16"/>
      <c r="L2" s="16"/>
      <c r="M2" s="16"/>
      <c r="N2" s="16"/>
      <c r="O2" s="16"/>
      <c r="P2" s="16"/>
      <c r="Q2" s="16"/>
      <c r="R2" s="16"/>
      <c r="S2" s="16"/>
      <c r="T2" s="16"/>
      <c r="U2" s="16"/>
      <c r="V2" s="16"/>
    </row>
    <row r="6" spans="1:22" ht="39.6">
      <c r="A6" s="27" t="s">
        <v>0</v>
      </c>
      <c r="B6" s="28" t="s">
        <v>2480</v>
      </c>
      <c r="C6" s="27" t="s">
        <v>2481</v>
      </c>
      <c r="D6" s="27" t="s">
        <v>2482</v>
      </c>
      <c r="E6" s="29" t="s">
        <v>2483</v>
      </c>
      <c r="F6" s="27" t="s">
        <v>2484</v>
      </c>
    </row>
    <row r="7" spans="1:22" ht="13.8">
      <c r="A7" s="77" t="s">
        <v>2485</v>
      </c>
      <c r="B7" s="77"/>
      <c r="C7" s="77"/>
      <c r="D7" s="77"/>
      <c r="E7" s="77"/>
      <c r="F7" s="77"/>
    </row>
    <row r="8" spans="1:22" s="2" customFormat="1">
      <c r="A8" s="3" t="s">
        <v>2611</v>
      </c>
      <c r="B8" s="5" t="s">
        <v>2612</v>
      </c>
      <c r="C8" s="7" t="s">
        <v>1164</v>
      </c>
      <c r="D8" s="5" t="s">
        <v>3120</v>
      </c>
      <c r="E8" s="2" t="s">
        <v>3121</v>
      </c>
      <c r="F8" s="8" t="s">
        <v>3115</v>
      </c>
      <c r="G8" s="8"/>
      <c r="H8" s="9"/>
      <c r="I8" s="19"/>
      <c r="J8" s="38"/>
      <c r="K8" s="6"/>
      <c r="L8" s="6"/>
      <c r="M8" s="6"/>
      <c r="N8" s="6"/>
      <c r="O8" s="6"/>
      <c r="P8" s="21"/>
      <c r="Q8" s="24"/>
      <c r="R8" s="18"/>
      <c r="S8" s="24"/>
      <c r="T8" s="18"/>
      <c r="U8" s="24"/>
      <c r="V8" s="32"/>
    </row>
    <row r="9" spans="1:22" s="2" customFormat="1">
      <c r="A9" s="3" t="s">
        <v>2713</v>
      </c>
      <c r="B9" s="5" t="s">
        <v>2714</v>
      </c>
      <c r="C9" s="7" t="s">
        <v>1164</v>
      </c>
      <c r="D9" s="5" t="s">
        <v>3122</v>
      </c>
      <c r="E9" s="2" t="s">
        <v>3121</v>
      </c>
      <c r="F9" s="8" t="s">
        <v>3123</v>
      </c>
      <c r="G9" s="8"/>
      <c r="H9" s="9"/>
      <c r="I9" s="19"/>
      <c r="J9" s="38"/>
      <c r="K9" s="6"/>
      <c r="L9" s="6"/>
      <c r="M9" s="6"/>
      <c r="N9" s="6"/>
      <c r="O9" s="6"/>
      <c r="P9" s="21"/>
      <c r="Q9" s="24"/>
      <c r="R9" s="18"/>
      <c r="S9" s="24"/>
      <c r="T9" s="18"/>
      <c r="U9" s="24"/>
      <c r="V9" s="32"/>
    </row>
    <row r="10" spans="1:22" s="2" customFormat="1">
      <c r="A10" s="3" t="s">
        <v>2561</v>
      </c>
      <c r="B10" s="5" t="s">
        <v>2562</v>
      </c>
      <c r="C10" s="7" t="s">
        <v>1164</v>
      </c>
      <c r="D10" s="5" t="s">
        <v>3120</v>
      </c>
      <c r="E10" s="2" t="s">
        <v>3121</v>
      </c>
      <c r="F10" s="8" t="s">
        <v>3124</v>
      </c>
      <c r="G10" s="8"/>
      <c r="H10" s="9"/>
      <c r="I10" s="19"/>
      <c r="J10" s="38"/>
      <c r="K10" s="6"/>
      <c r="L10" s="6"/>
      <c r="M10" s="6"/>
      <c r="N10" s="6"/>
      <c r="O10" s="6"/>
      <c r="P10" s="21"/>
      <c r="Q10" s="24"/>
      <c r="R10" s="18"/>
      <c r="S10" s="24"/>
      <c r="T10" s="18"/>
      <c r="U10" s="24"/>
      <c r="V10" s="32"/>
    </row>
    <row r="11" spans="1:22" s="2" customFormat="1">
      <c r="A11" s="3" t="s">
        <v>2601</v>
      </c>
      <c r="B11" s="5" t="s">
        <v>2602</v>
      </c>
      <c r="C11" s="7" t="s">
        <v>1164</v>
      </c>
      <c r="D11" s="5" t="s">
        <v>3125</v>
      </c>
      <c r="E11" s="2" t="s">
        <v>3121</v>
      </c>
      <c r="F11" s="8" t="s">
        <v>3123</v>
      </c>
      <c r="G11" s="8"/>
      <c r="H11" s="9"/>
      <c r="I11" s="19"/>
      <c r="J11" s="38"/>
      <c r="K11" s="6"/>
      <c r="L11" s="6"/>
      <c r="M11" s="6"/>
      <c r="N11" s="6"/>
      <c r="O11" s="6"/>
      <c r="P11" s="21"/>
      <c r="Q11" s="24"/>
      <c r="R11" s="18"/>
      <c r="S11" s="24"/>
      <c r="T11" s="18"/>
      <c r="U11" s="24"/>
      <c r="V11" s="32"/>
    </row>
    <row r="12" spans="1:22" s="2" customFormat="1">
      <c r="A12" s="3" t="s">
        <v>2842</v>
      </c>
      <c r="B12" s="5" t="s">
        <v>2843</v>
      </c>
      <c r="C12" s="7" t="s">
        <v>1164</v>
      </c>
      <c r="D12" s="5" t="s">
        <v>3126</v>
      </c>
      <c r="E12" s="2" t="s">
        <v>3121</v>
      </c>
      <c r="F12" s="8" t="s">
        <v>3123</v>
      </c>
      <c r="G12" s="8"/>
      <c r="H12" s="9"/>
      <c r="I12" s="19"/>
      <c r="J12" s="38"/>
      <c r="K12" s="6"/>
      <c r="L12" s="6"/>
      <c r="M12" s="6"/>
      <c r="N12" s="6"/>
      <c r="O12" s="6"/>
      <c r="P12" s="21"/>
      <c r="Q12" s="24"/>
      <c r="R12" s="18"/>
      <c r="S12" s="24"/>
      <c r="T12" s="18"/>
      <c r="U12" s="24"/>
      <c r="V12" s="32"/>
    </row>
    <row r="13" spans="1:22" s="2" customFormat="1">
      <c r="A13" s="3" t="s">
        <v>2589</v>
      </c>
      <c r="B13" s="5" t="s">
        <v>2590</v>
      </c>
      <c r="C13" s="7" t="s">
        <v>1164</v>
      </c>
      <c r="D13" s="5" t="s">
        <v>3127</v>
      </c>
      <c r="E13" s="2" t="s">
        <v>3121</v>
      </c>
      <c r="F13" s="8" t="s">
        <v>3124</v>
      </c>
      <c r="G13" s="8"/>
      <c r="H13" s="9"/>
      <c r="I13" s="19"/>
      <c r="J13" s="38"/>
      <c r="K13" s="6"/>
      <c r="L13" s="6"/>
      <c r="M13" s="6"/>
      <c r="N13" s="6"/>
      <c r="O13" s="6"/>
      <c r="P13" s="21"/>
      <c r="Q13" s="24"/>
      <c r="R13" s="18"/>
      <c r="S13" s="24"/>
      <c r="T13" s="18"/>
      <c r="U13" s="24"/>
      <c r="V13" s="32"/>
    </row>
    <row r="14" spans="1:22" s="2" customFormat="1">
      <c r="A14" s="3" t="s">
        <v>2757</v>
      </c>
      <c r="B14" s="5" t="s">
        <v>2758</v>
      </c>
      <c r="C14" s="7" t="s">
        <v>1164</v>
      </c>
      <c r="D14" s="5" t="s">
        <v>3128</v>
      </c>
      <c r="E14" s="2" t="s">
        <v>3121</v>
      </c>
      <c r="F14" s="8" t="s">
        <v>3129</v>
      </c>
      <c r="G14" s="8"/>
      <c r="H14" s="9"/>
      <c r="I14" s="19"/>
      <c r="J14" s="38"/>
      <c r="K14" s="6"/>
      <c r="L14" s="6"/>
      <c r="M14" s="6"/>
      <c r="N14" s="6"/>
      <c r="O14" s="6"/>
      <c r="P14" s="21"/>
      <c r="Q14" s="24"/>
      <c r="R14" s="18"/>
      <c r="S14" s="24"/>
      <c r="T14" s="18"/>
      <c r="U14" s="24"/>
      <c r="V14" s="32"/>
    </row>
    <row r="15" spans="1:22" s="2" customFormat="1">
      <c r="A15" s="3" t="s">
        <v>2699</v>
      </c>
      <c r="B15" s="5" t="s">
        <v>2700</v>
      </c>
      <c r="C15" s="7" t="s">
        <v>1164</v>
      </c>
      <c r="D15" s="5" t="s">
        <v>3130</v>
      </c>
      <c r="E15" s="2" t="s">
        <v>3121</v>
      </c>
      <c r="F15" s="8" t="s">
        <v>3131</v>
      </c>
      <c r="G15" s="8"/>
      <c r="H15" s="9"/>
      <c r="I15" s="19"/>
      <c r="J15" s="38"/>
      <c r="K15" s="6"/>
      <c r="L15" s="6"/>
      <c r="M15" s="6"/>
      <c r="N15" s="6"/>
      <c r="O15" s="6"/>
      <c r="P15" s="21"/>
      <c r="Q15" s="24"/>
      <c r="R15" s="18"/>
      <c r="S15" s="24"/>
      <c r="T15" s="18"/>
      <c r="U15" s="24"/>
      <c r="V15" s="32"/>
    </row>
    <row r="16" spans="1:22" s="2" customFormat="1">
      <c r="A16" s="3" t="s">
        <v>2593</v>
      </c>
      <c r="B16" s="5" t="s">
        <v>2594</v>
      </c>
      <c r="C16" s="7" t="s">
        <v>1164</v>
      </c>
      <c r="D16" s="5" t="s">
        <v>3132</v>
      </c>
      <c r="E16" s="2" t="s">
        <v>3121</v>
      </c>
      <c r="F16" s="8" t="s">
        <v>3124</v>
      </c>
      <c r="G16" s="8"/>
      <c r="H16" s="9"/>
      <c r="I16" s="19"/>
      <c r="J16" s="38"/>
      <c r="K16" s="6"/>
      <c r="L16" s="6"/>
      <c r="M16" s="6"/>
      <c r="N16" s="6"/>
      <c r="O16" s="6"/>
      <c r="P16" s="21"/>
      <c r="Q16" s="24"/>
      <c r="R16" s="18"/>
      <c r="S16" s="24"/>
      <c r="T16" s="18"/>
      <c r="U16" s="24"/>
      <c r="V16" s="32"/>
    </row>
    <row r="17" spans="1:22" s="2" customFormat="1">
      <c r="A17" s="3" t="s">
        <v>2687</v>
      </c>
      <c r="B17" s="5" t="s">
        <v>2688</v>
      </c>
      <c r="C17" s="7" t="s">
        <v>1164</v>
      </c>
      <c r="D17" s="5" t="s">
        <v>3133</v>
      </c>
      <c r="E17" s="2" t="s">
        <v>3121</v>
      </c>
      <c r="F17" s="8" t="s">
        <v>3124</v>
      </c>
      <c r="G17" s="8"/>
      <c r="H17" s="9"/>
      <c r="I17" s="19"/>
      <c r="J17" s="38"/>
      <c r="K17" s="6"/>
      <c r="L17" s="6"/>
      <c r="M17" s="6"/>
      <c r="N17" s="6"/>
      <c r="O17" s="6"/>
      <c r="P17" s="21"/>
      <c r="Q17" s="24"/>
      <c r="R17" s="18"/>
      <c r="S17" s="24"/>
      <c r="T17" s="18"/>
      <c r="U17" s="24"/>
      <c r="V17" s="32"/>
    </row>
    <row r="18" spans="1:22" s="2" customFormat="1">
      <c r="A18" s="3" t="s">
        <v>2834</v>
      </c>
      <c r="B18" s="5" t="s">
        <v>2835</v>
      </c>
      <c r="C18" s="7" t="s">
        <v>1164</v>
      </c>
      <c r="D18" s="5" t="s">
        <v>3134</v>
      </c>
      <c r="E18" s="2" t="s">
        <v>3135</v>
      </c>
      <c r="F18" s="8" t="s">
        <v>3131</v>
      </c>
      <c r="G18" s="8"/>
      <c r="H18" s="9"/>
      <c r="I18" s="19"/>
      <c r="J18" s="38"/>
      <c r="K18" s="6"/>
      <c r="L18" s="6"/>
      <c r="M18" s="6"/>
      <c r="N18" s="6"/>
      <c r="O18" s="6"/>
      <c r="P18" s="21"/>
      <c r="Q18" s="24"/>
      <c r="R18" s="18"/>
      <c r="S18" s="24"/>
      <c r="T18" s="18"/>
      <c r="U18" s="24"/>
      <c r="V18" s="32"/>
    </row>
    <row r="19" spans="1:22" s="2" customFormat="1">
      <c r="A19" s="3" t="s">
        <v>2836</v>
      </c>
      <c r="B19" s="5" t="s">
        <v>2837</v>
      </c>
      <c r="C19" s="7" t="s">
        <v>1164</v>
      </c>
      <c r="D19" s="5" t="s">
        <v>3134</v>
      </c>
      <c r="E19" s="2" t="s">
        <v>3135</v>
      </c>
      <c r="F19" s="8" t="s">
        <v>3136</v>
      </c>
      <c r="G19" s="8"/>
      <c r="H19" s="9"/>
      <c r="I19" s="19"/>
      <c r="J19" s="38"/>
      <c r="K19" s="6"/>
      <c r="L19" s="6"/>
      <c r="M19" s="6"/>
      <c r="N19" s="6"/>
      <c r="O19" s="6"/>
      <c r="P19" s="21"/>
      <c r="Q19" s="24"/>
      <c r="R19" s="18"/>
      <c r="S19" s="24"/>
      <c r="T19" s="18"/>
      <c r="U19" s="24"/>
      <c r="V19" s="32"/>
    </row>
    <row r="20" spans="1:22" s="2" customFormat="1">
      <c r="A20" s="3" t="s">
        <v>2711</v>
      </c>
      <c r="B20" s="5" t="s">
        <v>2712</v>
      </c>
      <c r="C20" s="7" t="s">
        <v>1164</v>
      </c>
      <c r="D20" s="5" t="s">
        <v>3125</v>
      </c>
      <c r="E20" s="2" t="s">
        <v>3121</v>
      </c>
      <c r="F20" s="8" t="s">
        <v>3137</v>
      </c>
      <c r="G20" s="8"/>
      <c r="H20" s="9"/>
      <c r="I20" s="19"/>
      <c r="J20" s="38"/>
      <c r="K20" s="6"/>
      <c r="L20" s="6"/>
      <c r="M20" s="6"/>
      <c r="N20" s="6"/>
      <c r="O20" s="6"/>
      <c r="P20" s="21"/>
      <c r="Q20" s="24"/>
      <c r="R20" s="18"/>
      <c r="S20" s="24"/>
      <c r="T20" s="18"/>
      <c r="U20" s="24"/>
      <c r="V20" s="32"/>
    </row>
    <row r="21" spans="1:22" s="2" customFormat="1">
      <c r="A21" s="3" t="s">
        <v>2575</v>
      </c>
      <c r="B21" s="5" t="s">
        <v>2576</v>
      </c>
      <c r="C21" s="7" t="s">
        <v>1164</v>
      </c>
      <c r="D21" s="5" t="s">
        <v>3132</v>
      </c>
      <c r="E21" s="2" t="s">
        <v>3121</v>
      </c>
      <c r="F21" s="8" t="s">
        <v>3136</v>
      </c>
      <c r="G21" s="8"/>
      <c r="H21" s="9"/>
      <c r="I21" s="19"/>
      <c r="J21" s="38"/>
      <c r="K21" s="6"/>
      <c r="L21" s="6"/>
      <c r="M21" s="6"/>
      <c r="N21" s="6"/>
      <c r="O21" s="6"/>
      <c r="P21" s="21"/>
      <c r="Q21" s="24"/>
      <c r="R21" s="18"/>
      <c r="S21" s="24"/>
      <c r="T21" s="18"/>
      <c r="U21" s="24"/>
      <c r="V21" s="32"/>
    </row>
    <row r="22" spans="1:22" s="2" customFormat="1">
      <c r="A22" s="3" t="s">
        <v>2617</v>
      </c>
      <c r="B22" s="5" t="s">
        <v>2618</v>
      </c>
      <c r="C22" s="7" t="s">
        <v>1164</v>
      </c>
      <c r="D22" s="5" t="s">
        <v>3138</v>
      </c>
      <c r="E22" s="2" t="s">
        <v>3121</v>
      </c>
      <c r="F22" s="8" t="s">
        <v>3123</v>
      </c>
      <c r="G22" s="8"/>
      <c r="H22" s="9"/>
      <c r="I22" s="19"/>
      <c r="J22" s="38"/>
      <c r="K22" s="6"/>
      <c r="L22" s="6"/>
      <c r="M22" s="6"/>
      <c r="N22" s="6"/>
      <c r="O22" s="6"/>
      <c r="P22" s="21"/>
      <c r="Q22" s="24"/>
      <c r="R22" s="18"/>
      <c r="S22" s="24"/>
      <c r="T22" s="18"/>
      <c r="U22" s="24"/>
      <c r="V22" s="32"/>
    </row>
    <row r="23" spans="1:22" s="2" customFormat="1">
      <c r="A23" s="3" t="s">
        <v>2761</v>
      </c>
      <c r="B23" s="5" t="s">
        <v>2762</v>
      </c>
      <c r="C23" s="7" t="s">
        <v>1164</v>
      </c>
      <c r="D23" s="5" t="s">
        <v>3139</v>
      </c>
      <c r="E23" s="2" t="s">
        <v>3121</v>
      </c>
      <c r="F23" s="8" t="s">
        <v>3124</v>
      </c>
      <c r="G23" s="8"/>
      <c r="H23" s="9"/>
      <c r="I23" s="19"/>
      <c r="J23" s="38"/>
      <c r="K23" s="6"/>
      <c r="L23" s="6"/>
      <c r="M23" s="6"/>
      <c r="N23" s="6"/>
      <c r="O23" s="6"/>
      <c r="P23" s="21"/>
      <c r="Q23" s="24"/>
      <c r="R23" s="18"/>
      <c r="S23" s="24"/>
      <c r="T23" s="18"/>
      <c r="U23" s="24"/>
      <c r="V23" s="32"/>
    </row>
    <row r="24" spans="1:22" s="2" customFormat="1">
      <c r="A24" s="3" t="s">
        <v>2675</v>
      </c>
      <c r="B24" s="5" t="s">
        <v>2676</v>
      </c>
      <c r="C24" s="7" t="s">
        <v>1164</v>
      </c>
      <c r="D24" s="5" t="s">
        <v>3111</v>
      </c>
      <c r="E24" s="2" t="s">
        <v>3121</v>
      </c>
      <c r="F24" s="8" t="s">
        <v>3140</v>
      </c>
      <c r="G24" s="8"/>
      <c r="H24" s="9"/>
      <c r="I24" s="19"/>
      <c r="J24" s="38"/>
      <c r="K24" s="6"/>
      <c r="L24" s="6"/>
      <c r="M24" s="6"/>
      <c r="N24" s="6"/>
      <c r="O24" s="6"/>
      <c r="P24" s="21"/>
      <c r="Q24" s="24"/>
      <c r="R24" s="18"/>
      <c r="S24" s="24"/>
      <c r="T24" s="18"/>
      <c r="U24" s="24"/>
      <c r="V24" s="32"/>
    </row>
    <row r="25" spans="1:22" s="2" customFormat="1">
      <c r="A25" s="3" t="s">
        <v>2567</v>
      </c>
      <c r="B25" s="5" t="s">
        <v>2568</v>
      </c>
      <c r="C25" s="7" t="s">
        <v>1164</v>
      </c>
      <c r="D25" s="5" t="s">
        <v>3122</v>
      </c>
      <c r="E25" s="2" t="s">
        <v>3121</v>
      </c>
      <c r="F25" s="8" t="s">
        <v>3124</v>
      </c>
      <c r="G25" s="8"/>
      <c r="H25" s="9"/>
      <c r="I25" s="19"/>
      <c r="J25" s="38"/>
      <c r="K25" s="6"/>
      <c r="L25" s="6"/>
      <c r="M25" s="6"/>
      <c r="N25" s="6"/>
      <c r="O25" s="6"/>
      <c r="P25" s="21"/>
      <c r="Q25" s="24"/>
      <c r="R25" s="18"/>
      <c r="S25" s="24"/>
      <c r="T25" s="18"/>
      <c r="U25" s="24"/>
      <c r="V25" s="32"/>
    </row>
    <row r="26" spans="1:22" s="2" customFormat="1">
      <c r="A26" s="3" t="s">
        <v>2613</v>
      </c>
      <c r="B26" s="5" t="s">
        <v>2614</v>
      </c>
      <c r="C26" s="7" t="s">
        <v>1164</v>
      </c>
      <c r="D26" s="5" t="s">
        <v>3141</v>
      </c>
      <c r="E26" s="2" t="s">
        <v>3121</v>
      </c>
      <c r="F26" s="8" t="s">
        <v>3142</v>
      </c>
      <c r="G26" s="8"/>
      <c r="H26" s="9"/>
      <c r="I26" s="19"/>
      <c r="J26" s="38"/>
      <c r="K26" s="6"/>
      <c r="L26" s="6"/>
      <c r="M26" s="6"/>
      <c r="N26" s="6"/>
      <c r="O26" s="6"/>
      <c r="P26" s="21"/>
      <c r="Q26" s="24"/>
      <c r="R26" s="18"/>
      <c r="S26" s="24"/>
      <c r="T26" s="18"/>
      <c r="U26" s="24"/>
      <c r="V26" s="32"/>
    </row>
    <row r="27" spans="1:22" s="2" customFormat="1">
      <c r="A27" s="3" t="s">
        <v>2691</v>
      </c>
      <c r="B27" s="5" t="s">
        <v>2692</v>
      </c>
      <c r="C27" s="7" t="s">
        <v>1164</v>
      </c>
      <c r="D27" s="5" t="s">
        <v>3128</v>
      </c>
      <c r="E27" s="2" t="s">
        <v>3121</v>
      </c>
      <c r="F27" s="8" t="s">
        <v>3124</v>
      </c>
      <c r="G27" s="8"/>
      <c r="H27" s="9"/>
      <c r="I27" s="19"/>
      <c r="J27" s="38"/>
      <c r="K27" s="6"/>
      <c r="L27" s="6"/>
      <c r="M27" s="6"/>
      <c r="N27" s="6"/>
      <c r="O27" s="6"/>
      <c r="P27" s="21"/>
      <c r="Q27" s="24"/>
      <c r="R27" s="18"/>
      <c r="S27" s="24"/>
      <c r="T27" s="18"/>
      <c r="U27" s="24"/>
      <c r="V27" s="32"/>
    </row>
    <row r="28" spans="1:22" s="2" customFormat="1">
      <c r="A28" s="3" t="s">
        <v>2657</v>
      </c>
      <c r="B28" s="5" t="s">
        <v>2658</v>
      </c>
      <c r="C28" s="7" t="s">
        <v>1164</v>
      </c>
      <c r="D28" s="5" t="s">
        <v>3132</v>
      </c>
      <c r="E28" s="2" t="s">
        <v>3121</v>
      </c>
      <c r="F28" s="8" t="s">
        <v>3143</v>
      </c>
      <c r="G28" s="8"/>
      <c r="H28" s="9"/>
      <c r="I28" s="19"/>
      <c r="J28" s="38"/>
      <c r="K28" s="6"/>
      <c r="L28" s="6"/>
      <c r="M28" s="6"/>
      <c r="N28" s="6"/>
      <c r="O28" s="6"/>
      <c r="P28" s="21"/>
      <c r="Q28" s="24"/>
      <c r="R28" s="18"/>
      <c r="S28" s="24"/>
      <c r="T28" s="18"/>
      <c r="U28" s="24"/>
      <c r="V28" s="32"/>
    </row>
    <row r="29" spans="1:22" s="2" customFormat="1">
      <c r="A29" s="3" t="s">
        <v>2603</v>
      </c>
      <c r="B29" s="5" t="s">
        <v>2604</v>
      </c>
      <c r="C29" s="7" t="s">
        <v>1164</v>
      </c>
      <c r="D29" s="5" t="s">
        <v>3144</v>
      </c>
      <c r="E29" s="2" t="s">
        <v>3121</v>
      </c>
      <c r="F29" s="8" t="s">
        <v>3143</v>
      </c>
      <c r="G29" s="8"/>
      <c r="H29" s="9"/>
      <c r="I29" s="19"/>
      <c r="J29" s="38"/>
      <c r="K29" s="6"/>
      <c r="L29" s="6"/>
      <c r="M29" s="6"/>
      <c r="N29" s="6"/>
      <c r="O29" s="6"/>
      <c r="P29" s="21"/>
      <c r="Q29" s="24"/>
      <c r="R29" s="18"/>
      <c r="S29" s="24"/>
      <c r="T29" s="18"/>
      <c r="U29" s="24"/>
      <c r="V29" s="32"/>
    </row>
    <row r="30" spans="1:22" s="2" customFormat="1">
      <c r="A30" s="3" t="s">
        <v>2661</v>
      </c>
      <c r="B30" s="5" t="s">
        <v>2662</v>
      </c>
      <c r="C30" s="7" t="s">
        <v>1164</v>
      </c>
      <c r="D30" s="5" t="s">
        <v>3144</v>
      </c>
      <c r="E30" s="2" t="s">
        <v>3121</v>
      </c>
      <c r="F30" s="8" t="s">
        <v>3145</v>
      </c>
      <c r="G30" s="8"/>
      <c r="H30" s="9"/>
      <c r="I30" s="19"/>
      <c r="J30" s="38"/>
      <c r="K30" s="6"/>
      <c r="L30" s="6"/>
      <c r="M30" s="6"/>
      <c r="N30" s="6"/>
      <c r="O30" s="6"/>
      <c r="P30" s="21"/>
      <c r="Q30" s="24"/>
      <c r="R30" s="18"/>
      <c r="S30" s="24"/>
      <c r="T30" s="18"/>
      <c r="U30" s="24"/>
      <c r="V30" s="32"/>
    </row>
    <row r="31" spans="1:22" s="2" customFormat="1">
      <c r="A31" s="3" t="s">
        <v>2753</v>
      </c>
      <c r="B31" s="5" t="s">
        <v>2754</v>
      </c>
      <c r="C31" s="7" t="s">
        <v>1164</v>
      </c>
      <c r="D31" s="5" t="s">
        <v>3146</v>
      </c>
      <c r="E31" s="2" t="s">
        <v>3121</v>
      </c>
      <c r="F31" s="8" t="s">
        <v>3147</v>
      </c>
      <c r="G31" s="8"/>
      <c r="H31" s="9"/>
      <c r="I31" s="19"/>
      <c r="J31" s="38"/>
      <c r="K31" s="6"/>
      <c r="L31" s="6"/>
      <c r="M31" s="6"/>
      <c r="N31" s="6"/>
      <c r="O31" s="6"/>
      <c r="P31" s="21"/>
      <c r="Q31" s="24"/>
      <c r="R31" s="18"/>
      <c r="S31" s="24"/>
      <c r="T31" s="18"/>
      <c r="U31" s="24"/>
      <c r="V31" s="32"/>
    </row>
    <row r="32" spans="1:22" s="2" customFormat="1">
      <c r="A32" s="3" t="s">
        <v>2605</v>
      </c>
      <c r="B32" s="5" t="s">
        <v>2606</v>
      </c>
      <c r="C32" s="7" t="s">
        <v>1164</v>
      </c>
      <c r="D32" s="5" t="s">
        <v>3138</v>
      </c>
      <c r="E32" s="2" t="s">
        <v>3121</v>
      </c>
      <c r="F32" s="8" t="s">
        <v>3140</v>
      </c>
      <c r="G32" s="8"/>
      <c r="H32" s="9"/>
      <c r="I32" s="19"/>
      <c r="J32" s="38"/>
      <c r="K32" s="6"/>
      <c r="L32" s="6"/>
      <c r="M32" s="6"/>
      <c r="N32" s="6"/>
      <c r="O32" s="6"/>
      <c r="P32" s="21"/>
      <c r="Q32" s="24"/>
      <c r="R32" s="18"/>
      <c r="S32" s="24"/>
      <c r="T32" s="18"/>
      <c r="U32" s="24"/>
      <c r="V32" s="32"/>
    </row>
    <row r="33" spans="1:22" s="2" customFormat="1">
      <c r="A33" s="3" t="s">
        <v>2725</v>
      </c>
      <c r="B33" s="5" t="s">
        <v>2726</v>
      </c>
      <c r="C33" s="7" t="s">
        <v>1164</v>
      </c>
      <c r="D33" s="5" t="s">
        <v>3138</v>
      </c>
      <c r="E33" s="2" t="s">
        <v>3121</v>
      </c>
      <c r="F33" s="8" t="s">
        <v>3124</v>
      </c>
      <c r="G33" s="8"/>
      <c r="H33" s="9"/>
      <c r="I33" s="19"/>
      <c r="J33" s="38"/>
      <c r="K33" s="6"/>
      <c r="L33" s="6"/>
      <c r="M33" s="6"/>
      <c r="N33" s="6"/>
      <c r="O33" s="6"/>
      <c r="P33" s="21"/>
      <c r="Q33" s="24"/>
      <c r="R33" s="18"/>
      <c r="S33" s="24"/>
      <c r="T33" s="18"/>
      <c r="U33" s="24"/>
      <c r="V33" s="32"/>
    </row>
    <row r="34" spans="1:22" s="2" customFormat="1">
      <c r="A34" s="3" t="s">
        <v>2655</v>
      </c>
      <c r="B34" s="5" t="s">
        <v>2656</v>
      </c>
      <c r="C34" s="7" t="s">
        <v>1164</v>
      </c>
      <c r="D34" s="5" t="s">
        <v>3141</v>
      </c>
      <c r="E34" s="2" t="s">
        <v>3121</v>
      </c>
      <c r="F34" s="8" t="s">
        <v>3143</v>
      </c>
      <c r="G34" s="8"/>
      <c r="H34" s="9"/>
      <c r="I34" s="19"/>
      <c r="J34" s="38"/>
      <c r="K34" s="6"/>
      <c r="L34" s="6"/>
      <c r="M34" s="6"/>
      <c r="N34" s="6"/>
      <c r="O34" s="6"/>
      <c r="P34" s="21"/>
      <c r="Q34" s="24"/>
      <c r="R34" s="18"/>
      <c r="S34" s="24"/>
      <c r="T34" s="18"/>
      <c r="U34" s="24"/>
      <c r="V34" s="32"/>
    </row>
    <row r="35" spans="1:22" s="2" customFormat="1">
      <c r="A35" s="3" t="s">
        <v>2591</v>
      </c>
      <c r="B35" s="5" t="s">
        <v>2592</v>
      </c>
      <c r="C35" s="7" t="s">
        <v>1164</v>
      </c>
      <c r="D35" s="5" t="s">
        <v>3148</v>
      </c>
      <c r="E35" s="2" t="s">
        <v>3121</v>
      </c>
      <c r="F35" s="8" t="s">
        <v>3137</v>
      </c>
      <c r="G35" s="8"/>
      <c r="H35" s="9"/>
      <c r="I35" s="19"/>
      <c r="J35" s="38"/>
      <c r="K35" s="6"/>
      <c r="L35" s="6"/>
      <c r="M35" s="6"/>
      <c r="N35" s="6"/>
      <c r="O35" s="6"/>
      <c r="P35" s="21"/>
      <c r="Q35" s="24"/>
      <c r="R35" s="18"/>
      <c r="S35" s="24"/>
      <c r="T35" s="18"/>
      <c r="U35" s="24"/>
      <c r="V35" s="32"/>
    </row>
    <row r="36" spans="1:22" s="2" customFormat="1">
      <c r="A36" s="3" t="s">
        <v>2571</v>
      </c>
      <c r="B36" s="5" t="s">
        <v>2572</v>
      </c>
      <c r="C36" s="7" t="s">
        <v>1164</v>
      </c>
      <c r="D36" s="5" t="s">
        <v>3111</v>
      </c>
      <c r="E36" s="2" t="s">
        <v>3121</v>
      </c>
      <c r="F36" s="8" t="s">
        <v>3140</v>
      </c>
      <c r="G36" s="8"/>
      <c r="H36" s="9"/>
      <c r="I36" s="19"/>
      <c r="J36" s="38"/>
      <c r="K36" s="6"/>
      <c r="L36" s="6"/>
      <c r="M36" s="6"/>
      <c r="N36" s="6"/>
      <c r="O36" s="6"/>
      <c r="P36" s="21"/>
      <c r="Q36" s="24"/>
      <c r="R36" s="18"/>
      <c r="S36" s="24"/>
      <c r="T36" s="18"/>
      <c r="U36" s="24"/>
      <c r="V36" s="32"/>
    </row>
    <row r="37" spans="1:22" s="2" customFormat="1">
      <c r="A37" s="3" t="s">
        <v>2619</v>
      </c>
      <c r="B37" s="5" t="s">
        <v>2620</v>
      </c>
      <c r="C37" s="7" t="s">
        <v>1164</v>
      </c>
      <c r="D37" s="5" t="s">
        <v>3149</v>
      </c>
      <c r="E37" s="2" t="s">
        <v>3121</v>
      </c>
      <c r="F37" s="8" t="s">
        <v>3137</v>
      </c>
      <c r="G37" s="8"/>
      <c r="H37" s="9"/>
      <c r="I37" s="19"/>
      <c r="J37" s="38"/>
      <c r="K37" s="6"/>
      <c r="L37" s="6"/>
      <c r="M37" s="6"/>
      <c r="N37" s="6"/>
      <c r="O37" s="6"/>
      <c r="P37" s="21"/>
      <c r="Q37" s="24"/>
      <c r="R37" s="18"/>
      <c r="S37" s="24"/>
      <c r="T37" s="18"/>
      <c r="U37" s="24"/>
      <c r="V37" s="32"/>
    </row>
    <row r="38" spans="1:22" s="2" customFormat="1">
      <c r="A38" s="3" t="s">
        <v>2777</v>
      </c>
      <c r="B38" s="5" t="s">
        <v>2778</v>
      </c>
      <c r="C38" s="7" t="s">
        <v>1164</v>
      </c>
      <c r="D38" s="5" t="s">
        <v>3126</v>
      </c>
      <c r="E38" s="2" t="s">
        <v>3121</v>
      </c>
      <c r="F38" s="8" t="s">
        <v>3124</v>
      </c>
      <c r="G38" s="8"/>
      <c r="H38" s="9"/>
      <c r="I38" s="19"/>
      <c r="J38" s="38"/>
      <c r="K38" s="6"/>
      <c r="L38" s="6"/>
      <c r="M38" s="6"/>
      <c r="N38" s="6"/>
      <c r="O38" s="6"/>
      <c r="P38" s="21"/>
      <c r="Q38" s="24"/>
      <c r="R38" s="18"/>
      <c r="S38" s="24"/>
      <c r="T38" s="18"/>
      <c r="U38" s="24"/>
      <c r="V38" s="32"/>
    </row>
    <row r="39" spans="1:22" s="2" customFormat="1">
      <c r="A39" s="3" t="s">
        <v>2775</v>
      </c>
      <c r="B39" s="5" t="s">
        <v>2776</v>
      </c>
      <c r="C39" s="7" t="s">
        <v>1164</v>
      </c>
      <c r="D39" s="5" t="s">
        <v>3132</v>
      </c>
      <c r="E39" s="2" t="s">
        <v>3121</v>
      </c>
      <c r="F39" s="8" t="s">
        <v>3150</v>
      </c>
      <c r="G39" s="8"/>
      <c r="H39" s="9"/>
      <c r="I39" s="19"/>
      <c r="J39" s="38"/>
      <c r="K39" s="6"/>
      <c r="L39" s="6"/>
      <c r="M39" s="6"/>
      <c r="N39" s="6"/>
      <c r="O39" s="6"/>
      <c r="P39" s="21"/>
      <c r="Q39" s="24"/>
      <c r="R39" s="18"/>
      <c r="S39" s="24"/>
      <c r="T39" s="18"/>
      <c r="U39" s="24"/>
      <c r="V39" s="32"/>
    </row>
    <row r="40" spans="1:22" s="2" customFormat="1">
      <c r="A40" s="3" t="s">
        <v>2583</v>
      </c>
      <c r="B40" s="5" t="s">
        <v>2584</v>
      </c>
      <c r="C40" s="7" t="s">
        <v>1164</v>
      </c>
      <c r="D40" s="5" t="s">
        <v>3151</v>
      </c>
      <c r="E40" s="2" t="s">
        <v>3121</v>
      </c>
      <c r="F40" s="8" t="s">
        <v>3152</v>
      </c>
      <c r="G40" s="8"/>
      <c r="H40" s="9"/>
      <c r="I40" s="19"/>
      <c r="J40" s="38"/>
      <c r="K40" s="6"/>
      <c r="L40" s="6"/>
      <c r="M40" s="6"/>
      <c r="N40" s="6"/>
      <c r="O40" s="6"/>
      <c r="P40" s="21"/>
      <c r="Q40" s="24"/>
      <c r="R40" s="18"/>
      <c r="S40" s="24"/>
      <c r="T40" s="18"/>
      <c r="U40" s="24"/>
      <c r="V40" s="32"/>
    </row>
    <row r="41" spans="1:22" s="2" customFormat="1">
      <c r="A41" s="3" t="s">
        <v>2727</v>
      </c>
      <c r="B41" s="5" t="s">
        <v>2728</v>
      </c>
      <c r="C41" s="7" t="s">
        <v>1164</v>
      </c>
      <c r="D41" s="5" t="s">
        <v>3128</v>
      </c>
      <c r="E41" s="2" t="s">
        <v>3121</v>
      </c>
      <c r="F41" s="8" t="s">
        <v>3137</v>
      </c>
      <c r="G41" s="8"/>
      <c r="H41" s="9"/>
      <c r="I41" s="19"/>
      <c r="J41" s="38"/>
      <c r="K41" s="6"/>
      <c r="L41" s="6"/>
      <c r="M41" s="6"/>
      <c r="N41" s="6"/>
      <c r="O41" s="6"/>
      <c r="P41" s="21"/>
      <c r="Q41" s="24"/>
      <c r="R41" s="18"/>
      <c r="S41" s="24"/>
      <c r="T41" s="18"/>
      <c r="U41" s="24"/>
      <c r="V41" s="32"/>
    </row>
    <row r="42" spans="1:22" s="2" customFormat="1">
      <c r="A42" s="3" t="s">
        <v>2705</v>
      </c>
      <c r="B42" s="5" t="s">
        <v>2706</v>
      </c>
      <c r="C42" s="7" t="s">
        <v>1164</v>
      </c>
      <c r="D42" s="5" t="s">
        <v>3127</v>
      </c>
      <c r="E42" s="2" t="s">
        <v>3121</v>
      </c>
      <c r="F42" s="8" t="s">
        <v>3137</v>
      </c>
      <c r="G42" s="8"/>
      <c r="H42" s="9"/>
      <c r="I42" s="19"/>
      <c r="J42" s="38"/>
      <c r="K42" s="6"/>
      <c r="L42" s="6"/>
      <c r="M42" s="6"/>
      <c r="N42" s="6"/>
      <c r="O42" s="6"/>
      <c r="P42" s="21"/>
      <c r="Q42" s="24"/>
      <c r="R42" s="18"/>
      <c r="S42" s="24"/>
      <c r="T42" s="18"/>
      <c r="U42" s="24"/>
      <c r="V42" s="32"/>
    </row>
    <row r="43" spans="1:22" s="2" customFormat="1">
      <c r="A43" s="3" t="s">
        <v>2669</v>
      </c>
      <c r="B43" s="5" t="s">
        <v>2670</v>
      </c>
      <c r="C43" s="7" t="s">
        <v>1164</v>
      </c>
      <c r="D43" s="5" t="s">
        <v>3141</v>
      </c>
      <c r="E43" s="2" t="s">
        <v>3121</v>
      </c>
      <c r="F43" s="8" t="s">
        <v>3124</v>
      </c>
      <c r="G43" s="8"/>
      <c r="H43" s="9"/>
      <c r="I43" s="19"/>
      <c r="J43" s="38"/>
      <c r="K43" s="6"/>
      <c r="L43" s="6"/>
      <c r="M43" s="6"/>
      <c r="N43" s="6"/>
      <c r="O43" s="6"/>
      <c r="P43" s="21"/>
      <c r="Q43" s="24"/>
      <c r="R43" s="18"/>
      <c r="S43" s="24"/>
      <c r="T43" s="18"/>
      <c r="U43" s="24"/>
      <c r="V43" s="32"/>
    </row>
    <row r="44" spans="1:22" s="2" customFormat="1">
      <c r="A44" s="3" t="s">
        <v>2737</v>
      </c>
      <c r="B44" s="5" t="s">
        <v>2738</v>
      </c>
      <c r="C44" s="7" t="s">
        <v>1164</v>
      </c>
      <c r="D44" s="5" t="s">
        <v>3128</v>
      </c>
      <c r="E44" s="2" t="s">
        <v>3121</v>
      </c>
      <c r="F44" s="8" t="s">
        <v>3153</v>
      </c>
      <c r="G44" s="8"/>
      <c r="H44" s="9"/>
      <c r="I44" s="19"/>
      <c r="J44" s="38"/>
      <c r="K44" s="6"/>
      <c r="L44" s="6"/>
      <c r="M44" s="6"/>
      <c r="N44" s="6"/>
      <c r="O44" s="6"/>
      <c r="P44" s="21"/>
      <c r="Q44" s="24"/>
      <c r="R44" s="18"/>
      <c r="S44" s="24"/>
      <c r="T44" s="18"/>
      <c r="U44" s="24"/>
      <c r="V44" s="32"/>
    </row>
    <row r="45" spans="1:22" s="2" customFormat="1">
      <c r="A45" s="3" t="s">
        <v>2741</v>
      </c>
      <c r="B45" s="5" t="s">
        <v>2742</v>
      </c>
      <c r="C45" s="7" t="s">
        <v>1164</v>
      </c>
      <c r="D45" s="5" t="s">
        <v>3128</v>
      </c>
      <c r="E45" s="2" t="s">
        <v>3121</v>
      </c>
      <c r="F45" s="8" t="s">
        <v>3115</v>
      </c>
      <c r="G45" s="8"/>
      <c r="H45" s="9"/>
      <c r="I45" s="19"/>
      <c r="J45" s="38"/>
      <c r="K45" s="6"/>
      <c r="L45" s="6"/>
      <c r="M45" s="6"/>
      <c r="N45" s="6"/>
      <c r="O45" s="6"/>
      <c r="P45" s="21"/>
      <c r="Q45" s="24"/>
      <c r="R45" s="18"/>
      <c r="S45" s="24"/>
      <c r="T45" s="18"/>
      <c r="U45" s="24"/>
      <c r="V45" s="32"/>
    </row>
    <row r="46" spans="1:22" s="2" customFormat="1">
      <c r="A46" s="3" t="s">
        <v>2697</v>
      </c>
      <c r="B46" s="5" t="s">
        <v>2698</v>
      </c>
      <c r="C46" s="7" t="s">
        <v>1164</v>
      </c>
      <c r="D46" s="5" t="s">
        <v>3151</v>
      </c>
      <c r="E46" s="2" t="s">
        <v>3121</v>
      </c>
      <c r="F46" s="8" t="s">
        <v>3137</v>
      </c>
      <c r="G46" s="8"/>
      <c r="H46" s="9"/>
      <c r="I46" s="19"/>
      <c r="J46" s="38"/>
      <c r="K46" s="6"/>
      <c r="L46" s="6"/>
      <c r="M46" s="6"/>
      <c r="N46" s="6"/>
      <c r="O46" s="6"/>
      <c r="P46" s="21"/>
      <c r="Q46" s="24"/>
      <c r="R46" s="18"/>
      <c r="S46" s="24"/>
      <c r="T46" s="18"/>
      <c r="U46" s="24"/>
      <c r="V46" s="32"/>
    </row>
    <row r="47" spans="1:22" s="2" customFormat="1" ht="26.4">
      <c r="A47" s="3" t="s">
        <v>2677</v>
      </c>
      <c r="B47" s="5" t="s">
        <v>2678</v>
      </c>
      <c r="C47" s="7" t="s">
        <v>1164</v>
      </c>
      <c r="D47" s="5" t="s">
        <v>3134</v>
      </c>
      <c r="E47" s="2" t="s">
        <v>3121</v>
      </c>
      <c r="F47" s="8" t="s">
        <v>3124</v>
      </c>
      <c r="G47" s="8"/>
      <c r="H47" s="9"/>
      <c r="I47" s="19"/>
      <c r="J47" s="38"/>
      <c r="K47" s="6"/>
      <c r="L47" s="6"/>
      <c r="M47" s="6"/>
      <c r="N47" s="6"/>
      <c r="O47" s="6"/>
      <c r="P47" s="21"/>
      <c r="Q47" s="24"/>
      <c r="R47" s="18"/>
      <c r="S47" s="24"/>
      <c r="T47" s="18"/>
      <c r="U47" s="24"/>
      <c r="V47" s="32"/>
    </row>
    <row r="48" spans="1:22" s="2" customFormat="1">
      <c r="A48" s="3" t="s">
        <v>2643</v>
      </c>
      <c r="B48" s="5" t="s">
        <v>2644</v>
      </c>
      <c r="C48" s="7" t="s">
        <v>1164</v>
      </c>
      <c r="D48" s="5" t="s">
        <v>3139</v>
      </c>
      <c r="E48" s="2" t="s">
        <v>3121</v>
      </c>
      <c r="F48" s="8" t="s">
        <v>3123</v>
      </c>
      <c r="G48" s="8"/>
      <c r="H48" s="9"/>
      <c r="I48" s="19"/>
      <c r="J48" s="38"/>
      <c r="K48" s="6"/>
      <c r="L48" s="6"/>
      <c r="M48" s="6"/>
      <c r="N48" s="6"/>
      <c r="O48" s="6"/>
      <c r="P48" s="21"/>
      <c r="Q48" s="24"/>
      <c r="R48" s="18"/>
      <c r="S48" s="24"/>
      <c r="T48" s="18"/>
      <c r="U48" s="24"/>
      <c r="V48" s="32"/>
    </row>
    <row r="49" spans="1:22" s="2" customFormat="1">
      <c r="A49" s="3" t="s">
        <v>2629</v>
      </c>
      <c r="B49" s="5" t="s">
        <v>2630</v>
      </c>
      <c r="C49" s="7" t="s">
        <v>1164</v>
      </c>
      <c r="D49" s="5" t="s">
        <v>3133</v>
      </c>
      <c r="E49" s="2" t="s">
        <v>3121</v>
      </c>
      <c r="F49" s="8" t="s">
        <v>3124</v>
      </c>
      <c r="G49" s="8"/>
      <c r="H49" s="9"/>
      <c r="I49" s="19"/>
      <c r="J49" s="38"/>
      <c r="K49" s="6"/>
      <c r="L49" s="6"/>
      <c r="M49" s="6"/>
      <c r="N49" s="6"/>
      <c r="O49" s="6"/>
      <c r="P49" s="21"/>
      <c r="Q49" s="24"/>
      <c r="R49" s="18"/>
      <c r="S49" s="24"/>
      <c r="T49" s="18"/>
      <c r="U49" s="24"/>
      <c r="V49" s="32"/>
    </row>
    <row r="50" spans="1:22" s="2" customFormat="1">
      <c r="A50" s="3" t="s">
        <v>2773</v>
      </c>
      <c r="B50" s="5" t="s">
        <v>2774</v>
      </c>
      <c r="C50" s="7" t="s">
        <v>1164</v>
      </c>
      <c r="D50" s="5" t="s">
        <v>3139</v>
      </c>
      <c r="E50" s="2" t="s">
        <v>3135</v>
      </c>
      <c r="F50" s="8" t="s">
        <v>3124</v>
      </c>
      <c r="G50" s="8"/>
      <c r="H50" s="9"/>
      <c r="I50" s="19"/>
      <c r="J50" s="38"/>
      <c r="K50" s="6"/>
      <c r="L50" s="6"/>
      <c r="M50" s="6"/>
      <c r="N50" s="6"/>
      <c r="O50" s="6"/>
      <c r="P50" s="21"/>
      <c r="Q50" s="24"/>
      <c r="R50" s="18"/>
      <c r="S50" s="24"/>
      <c r="T50" s="18"/>
      <c r="U50" s="24"/>
      <c r="V50" s="32"/>
    </row>
    <row r="51" spans="1:22" s="2" customFormat="1">
      <c r="A51" s="3" t="s">
        <v>2844</v>
      </c>
      <c r="B51" s="5" t="s">
        <v>2845</v>
      </c>
      <c r="C51" s="7" t="s">
        <v>1164</v>
      </c>
      <c r="D51" s="5" t="s">
        <v>3133</v>
      </c>
      <c r="E51" s="2" t="s">
        <v>3154</v>
      </c>
      <c r="F51" s="8" t="s">
        <v>3143</v>
      </c>
      <c r="G51" s="8"/>
      <c r="H51" s="9"/>
      <c r="I51" s="19"/>
      <c r="J51" s="38"/>
      <c r="K51" s="6"/>
      <c r="L51" s="6"/>
      <c r="M51" s="6"/>
      <c r="N51" s="6"/>
      <c r="O51" s="6"/>
      <c r="P51" s="21"/>
      <c r="Q51" s="24"/>
      <c r="R51" s="18"/>
      <c r="S51" s="24"/>
      <c r="T51" s="18"/>
      <c r="U51" s="24"/>
      <c r="V51" s="32"/>
    </row>
    <row r="52" spans="1:22" s="2" customFormat="1">
      <c r="A52" s="3" t="s">
        <v>2745</v>
      </c>
      <c r="B52" s="5" t="s">
        <v>2746</v>
      </c>
      <c r="C52" s="7" t="s">
        <v>1164</v>
      </c>
      <c r="D52" s="5" t="s">
        <v>3128</v>
      </c>
      <c r="E52" s="2" t="s">
        <v>3121</v>
      </c>
      <c r="F52" s="8" t="s">
        <v>3155</v>
      </c>
      <c r="G52" s="8"/>
      <c r="H52" s="9"/>
      <c r="I52" s="19"/>
      <c r="J52" s="38"/>
      <c r="K52" s="6"/>
      <c r="L52" s="6"/>
      <c r="M52" s="6"/>
      <c r="N52" s="6"/>
      <c r="O52" s="6"/>
      <c r="P52" s="21"/>
      <c r="Q52" s="24"/>
      <c r="R52" s="18"/>
      <c r="S52" s="24"/>
      <c r="T52" s="18"/>
      <c r="U52" s="24"/>
      <c r="V52" s="32"/>
    </row>
    <row r="53" spans="1:22" s="2" customFormat="1">
      <c r="A53" s="3" t="s">
        <v>2701</v>
      </c>
      <c r="B53" s="5" t="s">
        <v>2702</v>
      </c>
      <c r="C53" s="7" t="s">
        <v>1164</v>
      </c>
      <c r="D53" s="5" t="s">
        <v>3156</v>
      </c>
      <c r="E53" s="2" t="s">
        <v>3121</v>
      </c>
      <c r="F53" s="8" t="s">
        <v>3136</v>
      </c>
      <c r="G53" s="8"/>
      <c r="H53" s="9"/>
      <c r="I53" s="19"/>
      <c r="J53" s="38"/>
      <c r="K53" s="6"/>
      <c r="L53" s="6"/>
      <c r="M53" s="6"/>
      <c r="N53" s="6"/>
      <c r="O53" s="6"/>
      <c r="P53" s="21"/>
      <c r="Q53" s="24"/>
      <c r="R53" s="18"/>
      <c r="S53" s="24"/>
      <c r="T53" s="18"/>
      <c r="U53" s="24"/>
      <c r="V53" s="32"/>
    </row>
    <row r="54" spans="1:22" s="2" customFormat="1">
      <c r="A54" s="3" t="s">
        <v>2631</v>
      </c>
      <c r="B54" s="5" t="s">
        <v>2632</v>
      </c>
      <c r="C54" s="7" t="s">
        <v>1164</v>
      </c>
      <c r="D54" s="5" t="s">
        <v>3157</v>
      </c>
      <c r="E54" s="2" t="s">
        <v>3121</v>
      </c>
      <c r="F54" s="8" t="s">
        <v>3152</v>
      </c>
      <c r="G54" s="8"/>
      <c r="H54" s="9"/>
      <c r="I54" s="19"/>
      <c r="J54" s="38"/>
      <c r="K54" s="6"/>
      <c r="L54" s="6"/>
      <c r="M54" s="6"/>
      <c r="N54" s="6"/>
      <c r="O54" s="6"/>
      <c r="P54" s="21"/>
      <c r="Q54" s="24"/>
      <c r="R54" s="18"/>
      <c r="S54" s="24"/>
      <c r="T54" s="18"/>
      <c r="U54" s="24"/>
      <c r="V54" s="32"/>
    </row>
    <row r="55" spans="1:22" s="2" customFormat="1">
      <c r="A55" s="3" t="s">
        <v>2729</v>
      </c>
      <c r="B55" s="5" t="s">
        <v>2730</v>
      </c>
      <c r="C55" s="7" t="s">
        <v>1164</v>
      </c>
      <c r="D55" s="5" t="s">
        <v>3144</v>
      </c>
      <c r="E55" s="2" t="s">
        <v>3121</v>
      </c>
      <c r="F55" s="8" t="s">
        <v>3152</v>
      </c>
      <c r="G55" s="8"/>
      <c r="H55" s="9"/>
      <c r="I55" s="19"/>
      <c r="J55" s="38"/>
      <c r="K55" s="6"/>
      <c r="L55" s="6"/>
      <c r="M55" s="6"/>
      <c r="N55" s="6"/>
      <c r="O55" s="6"/>
      <c r="P55" s="21"/>
      <c r="Q55" s="24"/>
      <c r="R55" s="18"/>
      <c r="S55" s="24"/>
      <c r="T55" s="18"/>
      <c r="U55" s="24"/>
      <c r="V55" s="32"/>
    </row>
    <row r="56" spans="1:22" s="2" customFormat="1">
      <c r="A56" s="3" t="s">
        <v>2733</v>
      </c>
      <c r="B56" s="5" t="s">
        <v>2734</v>
      </c>
      <c r="C56" s="7" t="s">
        <v>1164</v>
      </c>
      <c r="D56" s="5" t="s">
        <v>3146</v>
      </c>
      <c r="E56" s="2" t="s">
        <v>3121</v>
      </c>
      <c r="F56" s="8" t="s">
        <v>3124</v>
      </c>
      <c r="G56" s="8"/>
      <c r="H56" s="9"/>
      <c r="I56" s="19"/>
      <c r="J56" s="38"/>
      <c r="K56" s="6"/>
      <c r="L56" s="6"/>
      <c r="M56" s="6"/>
      <c r="N56" s="6"/>
      <c r="O56" s="6"/>
      <c r="P56" s="21"/>
      <c r="Q56" s="24"/>
      <c r="R56" s="18"/>
      <c r="S56" s="24"/>
      <c r="T56" s="18"/>
      <c r="U56" s="24"/>
      <c r="V56" s="32"/>
    </row>
    <row r="57" spans="1:22" s="2" customFormat="1">
      <c r="A57" s="3" t="s">
        <v>2693</v>
      </c>
      <c r="B57" s="5" t="s">
        <v>2694</v>
      </c>
      <c r="C57" s="7" t="s">
        <v>1164</v>
      </c>
      <c r="D57" s="5" t="s">
        <v>3148</v>
      </c>
      <c r="E57" s="2" t="s">
        <v>3121</v>
      </c>
      <c r="F57" s="8" t="s">
        <v>3150</v>
      </c>
      <c r="G57" s="8"/>
      <c r="H57" s="9"/>
      <c r="I57" s="19"/>
      <c r="J57" s="38"/>
      <c r="K57" s="6"/>
      <c r="L57" s="6"/>
      <c r="M57" s="6"/>
      <c r="N57" s="6"/>
      <c r="O57" s="6"/>
      <c r="P57" s="21"/>
      <c r="Q57" s="24"/>
      <c r="R57" s="18"/>
      <c r="S57" s="24"/>
      <c r="T57" s="18"/>
      <c r="U57" s="24"/>
      <c r="V57" s="32"/>
    </row>
    <row r="58" spans="1:22" s="2" customFormat="1">
      <c r="A58" s="3" t="s">
        <v>2721</v>
      </c>
      <c r="B58" s="5" t="s">
        <v>2722</v>
      </c>
      <c r="C58" s="7" t="s">
        <v>1164</v>
      </c>
      <c r="D58" s="5" t="s">
        <v>3122</v>
      </c>
      <c r="E58" s="2" t="s">
        <v>3121</v>
      </c>
      <c r="F58" s="8" t="s">
        <v>3153</v>
      </c>
      <c r="G58" s="8"/>
      <c r="H58" s="9"/>
      <c r="I58" s="19"/>
      <c r="J58" s="38"/>
      <c r="K58" s="6"/>
      <c r="L58" s="6"/>
      <c r="M58" s="6"/>
      <c r="N58" s="6"/>
      <c r="O58" s="6"/>
      <c r="P58" s="21"/>
      <c r="Q58" s="24"/>
      <c r="R58" s="18"/>
      <c r="S58" s="24"/>
      <c r="T58" s="18"/>
      <c r="U58" s="24"/>
      <c r="V58" s="32"/>
    </row>
    <row r="59" spans="1:22" s="2" customFormat="1">
      <c r="A59" s="3" t="s">
        <v>2579</v>
      </c>
      <c r="B59" s="5" t="s">
        <v>2580</v>
      </c>
      <c r="C59" s="7" t="s">
        <v>1164</v>
      </c>
      <c r="D59" s="5" t="s">
        <v>3158</v>
      </c>
      <c r="E59" s="2" t="s">
        <v>3121</v>
      </c>
      <c r="F59" s="8" t="s">
        <v>3124</v>
      </c>
      <c r="G59" s="8"/>
      <c r="H59" s="9"/>
      <c r="I59" s="19"/>
      <c r="J59" s="38"/>
      <c r="K59" s="6"/>
      <c r="L59" s="6"/>
      <c r="M59" s="6"/>
      <c r="N59" s="6"/>
      <c r="O59" s="6"/>
      <c r="P59" s="21"/>
      <c r="Q59" s="24"/>
      <c r="R59" s="18"/>
      <c r="S59" s="24"/>
      <c r="T59" s="18"/>
      <c r="U59" s="24"/>
      <c r="V59" s="32"/>
    </row>
    <row r="60" spans="1:22" s="2" customFormat="1">
      <c r="A60" s="3" t="s">
        <v>2565</v>
      </c>
      <c r="B60" s="5" t="s">
        <v>2566</v>
      </c>
      <c r="C60" s="7" t="s">
        <v>1164</v>
      </c>
      <c r="D60" s="5" t="s">
        <v>3148</v>
      </c>
      <c r="E60" s="2" t="s">
        <v>3121</v>
      </c>
      <c r="F60" s="8" t="s">
        <v>3137</v>
      </c>
      <c r="G60" s="8"/>
      <c r="H60" s="9"/>
      <c r="I60" s="19"/>
      <c r="J60" s="38"/>
      <c r="K60" s="6"/>
      <c r="L60" s="6"/>
      <c r="M60" s="6"/>
      <c r="N60" s="6"/>
      <c r="O60" s="6"/>
      <c r="P60" s="21"/>
      <c r="Q60" s="24"/>
      <c r="R60" s="18"/>
      <c r="S60" s="24"/>
      <c r="T60" s="18"/>
      <c r="U60" s="24"/>
      <c r="V60" s="32"/>
    </row>
    <row r="61" spans="1:22" s="2" customFormat="1" ht="26.4">
      <c r="A61" s="3" t="s">
        <v>2623</v>
      </c>
      <c r="B61" s="5" t="s">
        <v>2624</v>
      </c>
      <c r="C61" s="7" t="s">
        <v>1164</v>
      </c>
      <c r="D61" s="5" t="s">
        <v>3134</v>
      </c>
      <c r="E61" s="2" t="s">
        <v>3121</v>
      </c>
      <c r="F61" s="8" t="s">
        <v>3136</v>
      </c>
      <c r="G61" s="8"/>
      <c r="H61" s="9"/>
      <c r="I61" s="19"/>
      <c r="J61" s="38"/>
      <c r="K61" s="6"/>
      <c r="L61" s="6"/>
      <c r="M61" s="6"/>
      <c r="N61" s="6"/>
      <c r="O61" s="6"/>
      <c r="P61" s="21"/>
      <c r="Q61" s="24"/>
      <c r="R61" s="18"/>
      <c r="S61" s="24"/>
      <c r="T61" s="18"/>
      <c r="U61" s="24"/>
      <c r="V61" s="32"/>
    </row>
    <row r="62" spans="1:22" s="2" customFormat="1">
      <c r="A62" s="3" t="s">
        <v>2707</v>
      </c>
      <c r="B62" s="5" t="s">
        <v>2708</v>
      </c>
      <c r="C62" s="7" t="s">
        <v>1164</v>
      </c>
      <c r="D62" s="5" t="s">
        <v>3159</v>
      </c>
      <c r="E62" s="2" t="s">
        <v>3121</v>
      </c>
      <c r="F62" s="8" t="s">
        <v>3124</v>
      </c>
      <c r="G62" s="8"/>
      <c r="H62" s="9"/>
      <c r="I62" s="19"/>
      <c r="J62" s="38"/>
      <c r="K62" s="6"/>
      <c r="L62" s="6"/>
      <c r="M62" s="6"/>
      <c r="N62" s="6"/>
      <c r="O62" s="6"/>
      <c r="P62" s="21"/>
      <c r="Q62" s="24"/>
      <c r="R62" s="18"/>
      <c r="S62" s="24"/>
      <c r="T62" s="18"/>
      <c r="U62" s="24"/>
      <c r="V62" s="32"/>
    </row>
    <row r="63" spans="1:22" s="2" customFormat="1">
      <c r="A63" s="3" t="s">
        <v>2597</v>
      </c>
      <c r="B63" s="5" t="s">
        <v>2598</v>
      </c>
      <c r="C63" s="7" t="s">
        <v>1164</v>
      </c>
      <c r="D63" s="5" t="s">
        <v>3160</v>
      </c>
      <c r="E63" s="2" t="s">
        <v>3121</v>
      </c>
      <c r="F63" s="8" t="s">
        <v>3124</v>
      </c>
      <c r="G63" s="8"/>
      <c r="H63" s="9"/>
      <c r="I63" s="19"/>
      <c r="J63" s="38"/>
      <c r="K63" s="6"/>
      <c r="L63" s="6"/>
      <c r="M63" s="6"/>
      <c r="N63" s="6"/>
      <c r="O63" s="6"/>
      <c r="P63" s="21"/>
      <c r="Q63" s="24"/>
      <c r="R63" s="18"/>
      <c r="S63" s="24"/>
      <c r="T63" s="18"/>
      <c r="U63" s="24"/>
      <c r="V63" s="32"/>
    </row>
    <row r="64" spans="1:22" s="2" customFormat="1">
      <c r="A64" s="3" t="s">
        <v>2599</v>
      </c>
      <c r="B64" s="5" t="s">
        <v>2600</v>
      </c>
      <c r="C64" s="7" t="s">
        <v>1164</v>
      </c>
      <c r="D64" s="5" t="s">
        <v>3160</v>
      </c>
      <c r="E64" s="2" t="s">
        <v>3121</v>
      </c>
      <c r="F64" s="8" t="s">
        <v>3136</v>
      </c>
      <c r="G64" s="8"/>
      <c r="H64" s="9"/>
      <c r="I64" s="19"/>
      <c r="J64" s="38"/>
      <c r="K64" s="6"/>
      <c r="L64" s="6"/>
      <c r="M64" s="6"/>
      <c r="N64" s="6"/>
      <c r="O64" s="6"/>
      <c r="P64" s="21"/>
      <c r="Q64" s="24"/>
      <c r="R64" s="18"/>
      <c r="S64" s="24"/>
      <c r="T64" s="18"/>
      <c r="U64" s="24"/>
      <c r="V64" s="32"/>
    </row>
    <row r="65" spans="1:22" s="2" customFormat="1">
      <c r="A65" s="3" t="s">
        <v>2641</v>
      </c>
      <c r="B65" s="5" t="s">
        <v>2642</v>
      </c>
      <c r="C65" s="7" t="s">
        <v>1164</v>
      </c>
      <c r="D65" s="5" t="s">
        <v>3144</v>
      </c>
      <c r="E65" s="2" t="s">
        <v>3121</v>
      </c>
      <c r="F65" s="8" t="s">
        <v>3150</v>
      </c>
      <c r="G65" s="8"/>
      <c r="H65" s="9"/>
      <c r="I65" s="19"/>
      <c r="J65" s="38"/>
      <c r="K65" s="6"/>
      <c r="L65" s="6"/>
      <c r="M65" s="6"/>
      <c r="N65" s="6"/>
      <c r="O65" s="6"/>
      <c r="P65" s="21"/>
      <c r="Q65" s="24"/>
      <c r="R65" s="18"/>
      <c r="S65" s="24"/>
      <c r="T65" s="18"/>
      <c r="U65" s="24"/>
      <c r="V65" s="32"/>
    </row>
    <row r="66" spans="1:22" s="2" customFormat="1">
      <c r="A66" s="3" t="s">
        <v>2647</v>
      </c>
      <c r="B66" s="5" t="s">
        <v>2648</v>
      </c>
      <c r="C66" s="7" t="s">
        <v>1164</v>
      </c>
      <c r="D66" s="5" t="s">
        <v>3148</v>
      </c>
      <c r="E66" s="2" t="s">
        <v>3121</v>
      </c>
      <c r="F66" s="8" t="s">
        <v>3137</v>
      </c>
      <c r="G66" s="8"/>
      <c r="H66" s="9"/>
      <c r="I66" s="19"/>
      <c r="J66" s="38"/>
      <c r="K66" s="6"/>
      <c r="L66" s="6"/>
      <c r="M66" s="6"/>
      <c r="N66" s="6"/>
      <c r="O66" s="6"/>
      <c r="P66" s="21"/>
      <c r="Q66" s="24"/>
      <c r="R66" s="18"/>
      <c r="S66" s="24"/>
      <c r="T66" s="18"/>
      <c r="U66" s="24"/>
      <c r="V66" s="32"/>
    </row>
    <row r="67" spans="1:22" s="2" customFormat="1">
      <c r="A67" s="3" t="s">
        <v>2715</v>
      </c>
      <c r="B67" s="5" t="s">
        <v>2716</v>
      </c>
      <c r="C67" s="7" t="s">
        <v>1164</v>
      </c>
      <c r="D67" s="5" t="s">
        <v>3161</v>
      </c>
      <c r="E67" s="2" t="s">
        <v>3121</v>
      </c>
      <c r="F67" s="8" t="s">
        <v>3124</v>
      </c>
      <c r="G67" s="8"/>
      <c r="H67" s="9"/>
      <c r="I67" s="19"/>
      <c r="J67" s="38"/>
      <c r="K67" s="6"/>
      <c r="L67" s="6"/>
      <c r="M67" s="6"/>
      <c r="N67" s="6"/>
      <c r="O67" s="6"/>
      <c r="P67" s="21"/>
      <c r="Q67" s="24"/>
      <c r="R67" s="18"/>
      <c r="S67" s="24"/>
      <c r="T67" s="18"/>
      <c r="U67" s="24"/>
      <c r="V67" s="32"/>
    </row>
    <row r="68" spans="1:22" s="2" customFormat="1">
      <c r="A68" s="3" t="s">
        <v>2769</v>
      </c>
      <c r="B68" s="5" t="s">
        <v>2770</v>
      </c>
      <c r="C68" s="7" t="s">
        <v>1164</v>
      </c>
      <c r="D68" s="5" t="s">
        <v>3120</v>
      </c>
      <c r="E68" s="2" t="s">
        <v>3121</v>
      </c>
      <c r="F68" s="8" t="s">
        <v>3124</v>
      </c>
      <c r="G68" s="8"/>
      <c r="H68" s="9"/>
      <c r="I68" s="19"/>
      <c r="J68" s="38"/>
      <c r="K68" s="6"/>
      <c r="L68" s="6"/>
      <c r="M68" s="6"/>
      <c r="N68" s="6"/>
      <c r="O68" s="6"/>
      <c r="P68" s="21"/>
      <c r="Q68" s="24"/>
      <c r="R68" s="18"/>
      <c r="S68" s="24"/>
      <c r="T68" s="18"/>
      <c r="U68" s="24"/>
      <c r="V68" s="32"/>
    </row>
    <row r="69" spans="1:22" s="2" customFormat="1">
      <c r="A69" s="3" t="s">
        <v>2665</v>
      </c>
      <c r="B69" s="5" t="s">
        <v>2666</v>
      </c>
      <c r="C69" s="7" t="s">
        <v>1164</v>
      </c>
      <c r="D69" s="5" t="s">
        <v>3160</v>
      </c>
      <c r="E69" s="2" t="s">
        <v>3121</v>
      </c>
      <c r="F69" s="8" t="s">
        <v>3124</v>
      </c>
      <c r="G69" s="8"/>
      <c r="H69" s="9"/>
      <c r="I69" s="19"/>
      <c r="J69" s="38"/>
      <c r="K69" s="6"/>
      <c r="L69" s="6"/>
      <c r="M69" s="6"/>
      <c r="N69" s="6"/>
      <c r="O69" s="6"/>
      <c r="P69" s="21"/>
      <c r="Q69" s="24"/>
      <c r="R69" s="18"/>
      <c r="S69" s="24"/>
      <c r="T69" s="18"/>
      <c r="U69" s="24"/>
      <c r="V69" s="32"/>
    </row>
    <row r="70" spans="1:22" s="2" customFormat="1">
      <c r="A70" s="3" t="s">
        <v>2709</v>
      </c>
      <c r="B70" s="5" t="s">
        <v>2710</v>
      </c>
      <c r="C70" s="7" t="s">
        <v>1164</v>
      </c>
      <c r="D70" s="5" t="s">
        <v>3130</v>
      </c>
      <c r="E70" s="2" t="s">
        <v>3121</v>
      </c>
      <c r="F70" s="8" t="s">
        <v>3150</v>
      </c>
      <c r="G70" s="8"/>
      <c r="H70" s="9"/>
      <c r="I70" s="19"/>
      <c r="J70" s="38"/>
      <c r="K70" s="6"/>
      <c r="L70" s="6"/>
      <c r="M70" s="6"/>
      <c r="N70" s="6"/>
      <c r="O70" s="6"/>
      <c r="P70" s="21"/>
      <c r="Q70" s="24"/>
      <c r="R70" s="18"/>
      <c r="S70" s="24"/>
      <c r="T70" s="18"/>
      <c r="U70" s="24"/>
      <c r="V70" s="32"/>
    </row>
    <row r="71" spans="1:22" s="2" customFormat="1">
      <c r="A71" s="3" t="s">
        <v>2609</v>
      </c>
      <c r="B71" s="5" t="s">
        <v>2610</v>
      </c>
      <c r="C71" s="7" t="s">
        <v>1164</v>
      </c>
      <c r="D71" s="5" t="s">
        <v>3158</v>
      </c>
      <c r="E71" s="2" t="s">
        <v>3121</v>
      </c>
      <c r="F71" s="8" t="s">
        <v>3124</v>
      </c>
      <c r="G71" s="8"/>
      <c r="H71" s="9"/>
      <c r="I71" s="19"/>
      <c r="J71" s="38"/>
      <c r="K71" s="6"/>
      <c r="L71" s="6"/>
      <c r="M71" s="6"/>
      <c r="N71" s="6"/>
      <c r="O71" s="6"/>
      <c r="P71" s="21"/>
      <c r="Q71" s="24"/>
      <c r="R71" s="18"/>
      <c r="S71" s="24"/>
      <c r="T71" s="18"/>
      <c r="U71" s="24"/>
      <c r="V71" s="32"/>
    </row>
    <row r="72" spans="1:22" s="2" customFormat="1">
      <c r="A72" s="3" t="s">
        <v>2627</v>
      </c>
      <c r="B72" s="5" t="s">
        <v>2628</v>
      </c>
      <c r="C72" s="7" t="s">
        <v>1164</v>
      </c>
      <c r="D72" s="5" t="s">
        <v>3158</v>
      </c>
      <c r="E72" s="2" t="s">
        <v>3121</v>
      </c>
      <c r="F72" s="8" t="s">
        <v>3140</v>
      </c>
      <c r="G72" s="8"/>
      <c r="H72" s="9"/>
      <c r="I72" s="19"/>
      <c r="J72" s="38"/>
      <c r="K72" s="6"/>
      <c r="L72" s="6"/>
      <c r="M72" s="6"/>
      <c r="N72" s="6"/>
      <c r="O72" s="6"/>
      <c r="P72" s="21"/>
      <c r="Q72" s="24"/>
      <c r="R72" s="18"/>
      <c r="S72" s="24"/>
      <c r="T72" s="18"/>
      <c r="U72" s="24"/>
      <c r="V72" s="32"/>
    </row>
    <row r="73" spans="1:22" s="2" customFormat="1">
      <c r="A73" s="3" t="s">
        <v>2581</v>
      </c>
      <c r="B73" s="5" t="s">
        <v>2582</v>
      </c>
      <c r="C73" s="7" t="s">
        <v>1164</v>
      </c>
      <c r="D73" s="5" t="s">
        <v>3160</v>
      </c>
      <c r="E73" s="2" t="s">
        <v>3121</v>
      </c>
      <c r="F73" s="8" t="s">
        <v>3124</v>
      </c>
      <c r="G73" s="8"/>
      <c r="H73" s="9"/>
      <c r="I73" s="19"/>
      <c r="J73" s="38"/>
      <c r="K73" s="6"/>
      <c r="L73" s="6"/>
      <c r="M73" s="6"/>
      <c r="N73" s="6"/>
      <c r="O73" s="6"/>
      <c r="P73" s="21"/>
      <c r="Q73" s="24"/>
      <c r="R73" s="18"/>
      <c r="S73" s="24"/>
      <c r="T73" s="18"/>
      <c r="U73" s="24"/>
      <c r="V73" s="32"/>
    </row>
    <row r="74" spans="1:22" s="2" customFormat="1">
      <c r="A74" s="3" t="s">
        <v>2747</v>
      </c>
      <c r="B74" s="5" t="s">
        <v>2748</v>
      </c>
      <c r="C74" s="7" t="s">
        <v>1164</v>
      </c>
      <c r="D74" s="5" t="s">
        <v>3162</v>
      </c>
      <c r="E74" s="2" t="s">
        <v>3121</v>
      </c>
      <c r="F74" s="8" t="s">
        <v>3124</v>
      </c>
      <c r="G74" s="8"/>
      <c r="H74" s="9"/>
      <c r="I74" s="19"/>
      <c r="J74" s="38"/>
      <c r="K74" s="6"/>
      <c r="L74" s="6"/>
      <c r="M74" s="6"/>
      <c r="N74" s="6"/>
      <c r="O74" s="6"/>
      <c r="P74" s="21"/>
      <c r="Q74" s="24"/>
      <c r="R74" s="18"/>
      <c r="S74" s="24"/>
      <c r="T74" s="18"/>
      <c r="U74" s="24"/>
      <c r="V74" s="32"/>
    </row>
    <row r="75" spans="1:22" s="2" customFormat="1">
      <c r="A75" s="3" t="s">
        <v>2735</v>
      </c>
      <c r="B75" s="5" t="s">
        <v>2736</v>
      </c>
      <c r="C75" s="7" t="s">
        <v>1164</v>
      </c>
      <c r="D75" s="5" t="s">
        <v>3163</v>
      </c>
      <c r="E75" s="2" t="s">
        <v>3121</v>
      </c>
      <c r="F75" s="8" t="s">
        <v>3124</v>
      </c>
      <c r="G75" s="8"/>
      <c r="H75" s="9"/>
      <c r="I75" s="19"/>
      <c r="J75" s="38"/>
      <c r="K75" s="6"/>
      <c r="L75" s="6"/>
      <c r="M75" s="6"/>
      <c r="N75" s="6"/>
      <c r="O75" s="6"/>
      <c r="P75" s="21"/>
      <c r="Q75" s="24"/>
      <c r="R75" s="18"/>
      <c r="S75" s="24"/>
      <c r="T75" s="18"/>
      <c r="U75" s="24"/>
      <c r="V75" s="32"/>
    </row>
    <row r="76" spans="1:22" s="2" customFormat="1">
      <c r="A76" s="3" t="s">
        <v>2703</v>
      </c>
      <c r="B76" s="5" t="s">
        <v>2704</v>
      </c>
      <c r="C76" s="7" t="s">
        <v>1164</v>
      </c>
      <c r="D76" s="5" t="s">
        <v>3148</v>
      </c>
      <c r="E76" s="2" t="s">
        <v>3121</v>
      </c>
      <c r="F76" s="8" t="s">
        <v>3143</v>
      </c>
      <c r="G76" s="8"/>
      <c r="H76" s="9"/>
      <c r="I76" s="19"/>
      <c r="J76" s="38"/>
      <c r="K76" s="6"/>
      <c r="L76" s="6"/>
      <c r="M76" s="6"/>
      <c r="N76" s="6"/>
      <c r="O76" s="6"/>
      <c r="P76" s="21"/>
      <c r="Q76" s="24"/>
      <c r="R76" s="18"/>
      <c r="S76" s="24"/>
      <c r="T76" s="18"/>
      <c r="U76" s="24"/>
      <c r="V76" s="32"/>
    </row>
    <row r="77" spans="1:22" s="2" customFormat="1">
      <c r="A77" s="3" t="s">
        <v>2637</v>
      </c>
      <c r="B77" s="5" t="s">
        <v>2638</v>
      </c>
      <c r="C77" s="7" t="s">
        <v>1164</v>
      </c>
      <c r="D77" s="5" t="s">
        <v>3157</v>
      </c>
      <c r="E77" s="2" t="s">
        <v>3121</v>
      </c>
      <c r="F77" s="8" t="s">
        <v>3150</v>
      </c>
      <c r="G77" s="8"/>
      <c r="H77" s="9"/>
      <c r="I77" s="19"/>
      <c r="J77" s="38"/>
      <c r="K77" s="6"/>
      <c r="L77" s="6"/>
      <c r="M77" s="6"/>
      <c r="N77" s="6"/>
      <c r="O77" s="6"/>
      <c r="P77" s="21"/>
      <c r="Q77" s="24"/>
      <c r="R77" s="18"/>
      <c r="S77" s="24"/>
      <c r="T77" s="18"/>
      <c r="U77" s="24"/>
      <c r="V77" s="32"/>
    </row>
    <row r="78" spans="1:22" s="2" customFormat="1">
      <c r="A78" s="3" t="s">
        <v>2731</v>
      </c>
      <c r="B78" s="5" t="s">
        <v>2732</v>
      </c>
      <c r="C78" s="7" t="s">
        <v>1164</v>
      </c>
      <c r="D78" s="5" t="s">
        <v>3127</v>
      </c>
      <c r="E78" s="2" t="s">
        <v>3121</v>
      </c>
      <c r="F78" s="8" t="s">
        <v>3124</v>
      </c>
      <c r="G78" s="8"/>
      <c r="H78" s="9"/>
      <c r="I78" s="19"/>
      <c r="J78" s="38"/>
      <c r="K78" s="6"/>
      <c r="L78" s="6"/>
      <c r="M78" s="6"/>
      <c r="N78" s="6"/>
      <c r="O78" s="6"/>
      <c r="P78" s="21"/>
      <c r="Q78" s="24"/>
      <c r="R78" s="18"/>
      <c r="S78" s="24"/>
      <c r="T78" s="18"/>
      <c r="U78" s="24"/>
      <c r="V78" s="32"/>
    </row>
    <row r="79" spans="1:22" s="2" customFormat="1">
      <c r="A79" s="3" t="s">
        <v>2569</v>
      </c>
      <c r="B79" s="5" t="s">
        <v>2570</v>
      </c>
      <c r="C79" s="7" t="s">
        <v>1164</v>
      </c>
      <c r="D79" s="5" t="s">
        <v>3130</v>
      </c>
      <c r="E79" s="2" t="s">
        <v>3121</v>
      </c>
      <c r="F79" s="8" t="s">
        <v>3152</v>
      </c>
      <c r="G79" s="8"/>
      <c r="H79" s="9"/>
      <c r="I79" s="19"/>
      <c r="J79" s="38"/>
      <c r="K79" s="6"/>
      <c r="L79" s="6"/>
      <c r="M79" s="6"/>
      <c r="N79" s="6"/>
      <c r="O79" s="6"/>
      <c r="P79" s="21"/>
      <c r="Q79" s="24"/>
      <c r="R79" s="18"/>
      <c r="S79" s="24"/>
      <c r="T79" s="18"/>
      <c r="U79" s="24"/>
      <c r="V79" s="32"/>
    </row>
    <row r="80" spans="1:22" s="2" customFormat="1">
      <c r="A80" s="3" t="s">
        <v>2695</v>
      </c>
      <c r="B80" s="5" t="s">
        <v>2696</v>
      </c>
      <c r="C80" s="7" t="s">
        <v>1164</v>
      </c>
      <c r="D80" s="5" t="s">
        <v>3148</v>
      </c>
      <c r="E80" s="2" t="s">
        <v>3121</v>
      </c>
      <c r="F80" s="8" t="s">
        <v>3124</v>
      </c>
      <c r="G80" s="8"/>
      <c r="H80" s="9"/>
      <c r="I80" s="19"/>
      <c r="J80" s="38"/>
      <c r="K80" s="6"/>
      <c r="L80" s="6"/>
      <c r="M80" s="6"/>
      <c r="N80" s="6"/>
      <c r="O80" s="6"/>
      <c r="P80" s="21"/>
      <c r="Q80" s="24"/>
      <c r="R80" s="18"/>
      <c r="S80" s="24"/>
      <c r="T80" s="18"/>
      <c r="U80" s="24"/>
      <c r="V80" s="32"/>
    </row>
    <row r="81" spans="1:22" s="2" customFormat="1">
      <c r="A81" s="3" t="s">
        <v>2681</v>
      </c>
      <c r="B81" s="5" t="s">
        <v>2682</v>
      </c>
      <c r="C81" s="7" t="s">
        <v>1164</v>
      </c>
      <c r="D81" s="5" t="s">
        <v>3156</v>
      </c>
      <c r="E81" s="2" t="s">
        <v>3121</v>
      </c>
      <c r="F81" s="8" t="s">
        <v>3137</v>
      </c>
      <c r="G81" s="8"/>
      <c r="H81" s="9"/>
      <c r="I81" s="19"/>
      <c r="J81" s="38"/>
      <c r="K81" s="6"/>
      <c r="L81" s="6"/>
      <c r="M81" s="6"/>
      <c r="N81" s="6"/>
      <c r="O81" s="6"/>
      <c r="P81" s="21"/>
      <c r="Q81" s="24"/>
      <c r="R81" s="18"/>
      <c r="S81" s="24"/>
      <c r="T81" s="18"/>
      <c r="U81" s="24"/>
      <c r="V81" s="32"/>
    </row>
    <row r="82" spans="1:22" s="2" customFormat="1">
      <c r="A82" s="3" t="s">
        <v>2683</v>
      </c>
      <c r="B82" s="5" t="s">
        <v>2684</v>
      </c>
      <c r="C82" s="7" t="s">
        <v>1164</v>
      </c>
      <c r="D82" s="5" t="s">
        <v>3161</v>
      </c>
      <c r="E82" s="2" t="s">
        <v>3121</v>
      </c>
      <c r="F82" s="8" t="s">
        <v>3124</v>
      </c>
      <c r="G82" s="8"/>
      <c r="H82" s="9"/>
      <c r="I82" s="19"/>
      <c r="J82" s="38"/>
      <c r="K82" s="6"/>
      <c r="L82" s="6"/>
      <c r="M82" s="6"/>
      <c r="N82" s="6"/>
      <c r="O82" s="6"/>
      <c r="P82" s="21"/>
      <c r="Q82" s="24"/>
      <c r="R82" s="18"/>
      <c r="S82" s="24"/>
      <c r="T82" s="18"/>
      <c r="U82" s="24"/>
      <c r="V82" s="32"/>
    </row>
    <row r="83" spans="1:22" s="2" customFormat="1">
      <c r="A83" s="3" t="s">
        <v>2779</v>
      </c>
      <c r="B83" s="5" t="s">
        <v>2780</v>
      </c>
      <c r="C83" s="7" t="s">
        <v>1164</v>
      </c>
      <c r="D83" s="5" t="s">
        <v>3132</v>
      </c>
      <c r="E83" s="2" t="s">
        <v>3121</v>
      </c>
      <c r="F83" s="8" t="s">
        <v>3124</v>
      </c>
      <c r="G83" s="8"/>
      <c r="H83" s="9"/>
      <c r="I83" s="19"/>
      <c r="J83" s="38"/>
      <c r="K83" s="6"/>
      <c r="L83" s="6"/>
      <c r="M83" s="6"/>
      <c r="N83" s="6"/>
      <c r="O83" s="6"/>
      <c r="P83" s="21"/>
      <c r="Q83" s="24"/>
      <c r="R83" s="18"/>
      <c r="S83" s="24"/>
      <c r="T83" s="18"/>
      <c r="U83" s="24"/>
      <c r="V83" s="32"/>
    </row>
    <row r="84" spans="1:22" s="2" customFormat="1">
      <c r="A84" s="3" t="s">
        <v>2621</v>
      </c>
      <c r="B84" s="5" t="s">
        <v>2622</v>
      </c>
      <c r="C84" s="7" t="s">
        <v>1164</v>
      </c>
      <c r="D84" s="5" t="s">
        <v>3164</v>
      </c>
      <c r="E84" s="2" t="s">
        <v>3121</v>
      </c>
      <c r="F84" s="8" t="s">
        <v>3137</v>
      </c>
      <c r="G84" s="8"/>
      <c r="H84" s="9"/>
      <c r="I84" s="19"/>
      <c r="J84" s="38"/>
      <c r="K84" s="6"/>
      <c r="L84" s="6"/>
      <c r="M84" s="6"/>
      <c r="N84" s="6"/>
      <c r="O84" s="6"/>
      <c r="P84" s="21"/>
      <c r="Q84" s="24"/>
      <c r="R84" s="18"/>
      <c r="S84" s="24"/>
      <c r="T84" s="18"/>
      <c r="U84" s="24"/>
      <c r="V84" s="32"/>
    </row>
    <row r="85" spans="1:22" s="2" customFormat="1">
      <c r="A85" s="3" t="s">
        <v>2653</v>
      </c>
      <c r="B85" s="5" t="s">
        <v>2654</v>
      </c>
      <c r="C85" s="7" t="s">
        <v>1164</v>
      </c>
      <c r="D85" s="5" t="s">
        <v>3157</v>
      </c>
      <c r="E85" s="2" t="s">
        <v>3121</v>
      </c>
      <c r="F85" s="8" t="s">
        <v>3124</v>
      </c>
      <c r="G85" s="8"/>
      <c r="H85" s="9"/>
      <c r="I85" s="19"/>
      <c r="J85" s="38"/>
      <c r="K85" s="6"/>
      <c r="L85" s="6"/>
      <c r="M85" s="6"/>
      <c r="N85" s="6"/>
      <c r="O85" s="6"/>
      <c r="P85" s="21"/>
      <c r="Q85" s="24"/>
      <c r="R85" s="18"/>
      <c r="S85" s="24"/>
      <c r="T85" s="18"/>
      <c r="U85" s="24"/>
      <c r="V85" s="32"/>
    </row>
    <row r="86" spans="1:22" s="2" customFormat="1">
      <c r="A86" s="3" t="s">
        <v>2671</v>
      </c>
      <c r="B86" s="5" t="s">
        <v>2672</v>
      </c>
      <c r="C86" s="7" t="s">
        <v>1164</v>
      </c>
      <c r="D86" s="5" t="s">
        <v>3160</v>
      </c>
      <c r="E86" s="2" t="s">
        <v>3121</v>
      </c>
      <c r="F86" s="8" t="s">
        <v>3143</v>
      </c>
      <c r="G86" s="8"/>
      <c r="H86" s="9"/>
      <c r="I86" s="19"/>
      <c r="J86" s="38"/>
      <c r="K86" s="6"/>
      <c r="L86" s="6"/>
      <c r="M86" s="6"/>
      <c r="N86" s="6"/>
      <c r="O86" s="6"/>
      <c r="P86" s="21"/>
      <c r="Q86" s="24"/>
      <c r="R86" s="18"/>
      <c r="S86" s="24"/>
      <c r="T86" s="18"/>
      <c r="U86" s="24"/>
      <c r="V86" s="32"/>
    </row>
    <row r="87" spans="1:22" s="2" customFormat="1">
      <c r="A87" s="3" t="s">
        <v>2667</v>
      </c>
      <c r="B87" s="5" t="s">
        <v>2668</v>
      </c>
      <c r="C87" s="7" t="s">
        <v>1164</v>
      </c>
      <c r="D87" s="5" t="s">
        <v>3164</v>
      </c>
      <c r="E87" s="2" t="s">
        <v>3121</v>
      </c>
      <c r="F87" s="8" t="s">
        <v>3131</v>
      </c>
      <c r="G87" s="8"/>
      <c r="H87" s="9"/>
      <c r="I87" s="19"/>
      <c r="J87" s="38"/>
      <c r="K87" s="6"/>
      <c r="L87" s="6"/>
      <c r="M87" s="6"/>
      <c r="N87" s="6"/>
      <c r="O87" s="6"/>
      <c r="P87" s="21"/>
      <c r="Q87" s="24"/>
      <c r="R87" s="18"/>
      <c r="S87" s="24"/>
      <c r="T87" s="18"/>
      <c r="U87" s="24"/>
      <c r="V87" s="32"/>
    </row>
    <row r="88" spans="1:22" s="2" customFormat="1">
      <c r="A88" s="3" t="s">
        <v>2679</v>
      </c>
      <c r="B88" s="5" t="s">
        <v>2680</v>
      </c>
      <c r="C88" s="7" t="s">
        <v>1164</v>
      </c>
      <c r="D88" s="5" t="s">
        <v>3157</v>
      </c>
      <c r="E88" s="2" t="s">
        <v>3121</v>
      </c>
      <c r="F88" s="8" t="s">
        <v>3115</v>
      </c>
      <c r="G88" s="8"/>
      <c r="H88" s="9"/>
      <c r="I88" s="19"/>
      <c r="J88" s="38"/>
      <c r="K88" s="6"/>
      <c r="L88" s="6"/>
      <c r="M88" s="6"/>
      <c r="N88" s="6"/>
      <c r="O88" s="6"/>
      <c r="P88" s="21"/>
      <c r="Q88" s="24"/>
      <c r="R88" s="18"/>
      <c r="S88" s="24"/>
      <c r="T88" s="18"/>
      <c r="U88" s="24"/>
      <c r="V88" s="32"/>
    </row>
    <row r="89" spans="1:22" s="2" customFormat="1">
      <c r="A89" s="3" t="s">
        <v>2719</v>
      </c>
      <c r="B89" s="5" t="s">
        <v>2720</v>
      </c>
      <c r="C89" s="7" t="s">
        <v>1164</v>
      </c>
      <c r="D89" s="5" t="s">
        <v>3130</v>
      </c>
      <c r="E89" s="2" t="s">
        <v>3121</v>
      </c>
      <c r="F89" s="8" t="s">
        <v>3152</v>
      </c>
      <c r="G89" s="8"/>
      <c r="H89" s="9"/>
      <c r="I89" s="19"/>
      <c r="J89" s="38"/>
      <c r="K89" s="6"/>
      <c r="L89" s="6"/>
      <c r="M89" s="6"/>
      <c r="N89" s="6"/>
      <c r="O89" s="6"/>
      <c r="P89" s="21"/>
      <c r="Q89" s="24"/>
      <c r="R89" s="18"/>
      <c r="S89" s="24"/>
      <c r="T89" s="18"/>
      <c r="U89" s="24"/>
      <c r="V89" s="32"/>
    </row>
    <row r="90" spans="1:22" s="2" customFormat="1">
      <c r="A90" s="3" t="s">
        <v>2759</v>
      </c>
      <c r="B90" s="5" t="s">
        <v>2760</v>
      </c>
      <c r="C90" s="7" t="s">
        <v>1164</v>
      </c>
      <c r="D90" s="5" t="s">
        <v>3144</v>
      </c>
      <c r="E90" s="2" t="s">
        <v>3121</v>
      </c>
      <c r="F90" s="8" t="s">
        <v>3124</v>
      </c>
      <c r="G90" s="8"/>
      <c r="H90" s="9"/>
      <c r="I90" s="19"/>
      <c r="J90" s="38"/>
      <c r="K90" s="6"/>
      <c r="L90" s="6"/>
      <c r="M90" s="6"/>
      <c r="N90" s="6"/>
      <c r="O90" s="6"/>
      <c r="P90" s="21"/>
      <c r="Q90" s="24"/>
      <c r="R90" s="18"/>
      <c r="S90" s="24"/>
      <c r="T90" s="18"/>
      <c r="U90" s="24"/>
      <c r="V90" s="32"/>
    </row>
    <row r="91" spans="1:22" s="2" customFormat="1">
      <c r="A91" s="3" t="s">
        <v>2755</v>
      </c>
      <c r="B91" s="5" t="s">
        <v>2756</v>
      </c>
      <c r="C91" s="7" t="s">
        <v>1164</v>
      </c>
      <c r="D91" s="5" t="s">
        <v>3165</v>
      </c>
      <c r="E91" s="2" t="s">
        <v>3121</v>
      </c>
      <c r="F91" s="8" t="s">
        <v>3124</v>
      </c>
      <c r="G91" s="8"/>
      <c r="H91" s="9"/>
      <c r="I91" s="19"/>
      <c r="J91" s="38"/>
      <c r="K91" s="6"/>
      <c r="L91" s="6"/>
      <c r="M91" s="6"/>
      <c r="N91" s="6"/>
      <c r="O91" s="6"/>
      <c r="P91" s="21"/>
      <c r="Q91" s="24"/>
      <c r="R91" s="18"/>
      <c r="S91" s="24"/>
      <c r="T91" s="18"/>
      <c r="U91" s="24"/>
      <c r="V91" s="32"/>
    </row>
    <row r="92" spans="1:22" s="2" customFormat="1">
      <c r="A92" s="3" t="s">
        <v>2595</v>
      </c>
      <c r="B92" s="5" t="s">
        <v>2596</v>
      </c>
      <c r="C92" s="7" t="s">
        <v>1164</v>
      </c>
      <c r="D92" s="5" t="s">
        <v>3126</v>
      </c>
      <c r="E92" s="2" t="s">
        <v>3121</v>
      </c>
      <c r="F92" s="8" t="s">
        <v>3137</v>
      </c>
      <c r="G92" s="8"/>
      <c r="H92" s="9"/>
      <c r="I92" s="19"/>
      <c r="J92" s="38"/>
      <c r="K92" s="6"/>
      <c r="L92" s="6"/>
      <c r="M92" s="6"/>
      <c r="N92" s="6"/>
      <c r="O92" s="6"/>
      <c r="P92" s="21"/>
      <c r="Q92" s="24"/>
      <c r="R92" s="18"/>
      <c r="S92" s="24"/>
      <c r="T92" s="18"/>
      <c r="U92" s="24"/>
      <c r="V92" s="32"/>
    </row>
    <row r="93" spans="1:22" s="2" customFormat="1">
      <c r="A93" s="3" t="s">
        <v>2615</v>
      </c>
      <c r="B93" s="5" t="s">
        <v>2616</v>
      </c>
      <c r="C93" s="7" t="s">
        <v>1164</v>
      </c>
      <c r="D93" s="5" t="s">
        <v>3159</v>
      </c>
      <c r="E93" s="2" t="s">
        <v>3121</v>
      </c>
      <c r="F93" s="8" t="s">
        <v>3166</v>
      </c>
      <c r="G93" s="8"/>
      <c r="H93" s="9"/>
      <c r="I93" s="19"/>
      <c r="J93" s="38"/>
      <c r="K93" s="6"/>
      <c r="L93" s="6"/>
      <c r="M93" s="6"/>
      <c r="N93" s="6"/>
      <c r="O93" s="6"/>
      <c r="P93" s="21"/>
      <c r="Q93" s="24"/>
      <c r="R93" s="18"/>
      <c r="S93" s="24"/>
      <c r="T93" s="18"/>
      <c r="U93" s="24"/>
      <c r="V93" s="32"/>
    </row>
    <row r="94" spans="1:22" s="2" customFormat="1">
      <c r="A94" s="3" t="s">
        <v>2749</v>
      </c>
      <c r="B94" s="5" t="s">
        <v>2750</v>
      </c>
      <c r="C94" s="7" t="s">
        <v>1164</v>
      </c>
      <c r="D94" s="5" t="s">
        <v>3139</v>
      </c>
      <c r="E94" s="2" t="s">
        <v>3121</v>
      </c>
      <c r="F94" s="8" t="s">
        <v>3124</v>
      </c>
      <c r="G94" s="8"/>
      <c r="H94" s="9"/>
      <c r="I94" s="19"/>
      <c r="J94" s="38"/>
      <c r="K94" s="6"/>
      <c r="L94" s="6"/>
      <c r="M94" s="6"/>
      <c r="N94" s="6"/>
      <c r="O94" s="6"/>
      <c r="P94" s="21"/>
      <c r="Q94" s="24"/>
      <c r="R94" s="18"/>
      <c r="S94" s="24"/>
      <c r="T94" s="18"/>
      <c r="U94" s="24"/>
      <c r="V94" s="32"/>
    </row>
    <row r="95" spans="1:22" s="2" customFormat="1">
      <c r="A95" s="3" t="s">
        <v>2649</v>
      </c>
      <c r="B95" s="5" t="s">
        <v>2650</v>
      </c>
      <c r="C95" s="7" t="s">
        <v>1164</v>
      </c>
      <c r="D95" s="5" t="s">
        <v>3130</v>
      </c>
      <c r="E95" s="2" t="s">
        <v>3121</v>
      </c>
      <c r="F95" s="8" t="s">
        <v>3150</v>
      </c>
      <c r="G95" s="8"/>
      <c r="H95" s="9"/>
      <c r="I95" s="19"/>
      <c r="J95" s="38"/>
      <c r="K95" s="6"/>
      <c r="L95" s="6"/>
      <c r="M95" s="6"/>
      <c r="N95" s="6"/>
      <c r="O95" s="6"/>
      <c r="P95" s="21"/>
      <c r="Q95" s="24"/>
      <c r="R95" s="18"/>
      <c r="S95" s="24"/>
      <c r="T95" s="18"/>
      <c r="U95" s="24"/>
      <c r="V95" s="32"/>
    </row>
    <row r="96" spans="1:22" s="2" customFormat="1">
      <c r="A96" s="3" t="s">
        <v>2717</v>
      </c>
      <c r="B96" s="5" t="s">
        <v>2718</v>
      </c>
      <c r="C96" s="7" t="s">
        <v>1164</v>
      </c>
      <c r="D96" s="5" t="s">
        <v>3138</v>
      </c>
      <c r="E96" s="2" t="s">
        <v>3121</v>
      </c>
      <c r="F96" s="8" t="s">
        <v>3167</v>
      </c>
      <c r="G96" s="8"/>
      <c r="H96" s="9"/>
      <c r="I96" s="19"/>
      <c r="J96" s="38"/>
      <c r="K96" s="6"/>
      <c r="L96" s="6"/>
      <c r="M96" s="6"/>
      <c r="N96" s="6"/>
      <c r="O96" s="6"/>
      <c r="P96" s="21"/>
      <c r="Q96" s="24"/>
      <c r="R96" s="18"/>
      <c r="S96" s="24"/>
      <c r="T96" s="18"/>
      <c r="U96" s="24"/>
      <c r="V96" s="32"/>
    </row>
    <row r="97" spans="1:22" s="2" customFormat="1">
      <c r="A97" s="3" t="s">
        <v>2645</v>
      </c>
      <c r="B97" s="5" t="s">
        <v>2646</v>
      </c>
      <c r="C97" s="7" t="s">
        <v>1164</v>
      </c>
      <c r="D97" s="5" t="s">
        <v>3162</v>
      </c>
      <c r="E97" s="2" t="s">
        <v>3121</v>
      </c>
      <c r="F97" s="8" t="s">
        <v>3124</v>
      </c>
      <c r="G97" s="8"/>
      <c r="H97" s="9"/>
      <c r="I97" s="19"/>
      <c r="J97" s="38"/>
      <c r="K97" s="6"/>
      <c r="L97" s="6"/>
      <c r="M97" s="6"/>
      <c r="N97" s="6"/>
      <c r="O97" s="6"/>
      <c r="P97" s="21"/>
      <c r="Q97" s="24"/>
      <c r="R97" s="18"/>
      <c r="S97" s="24"/>
      <c r="T97" s="18"/>
      <c r="U97" s="24"/>
      <c r="V97" s="32"/>
    </row>
    <row r="98" spans="1:22" s="2" customFormat="1">
      <c r="A98" s="3" t="s">
        <v>2832</v>
      </c>
      <c r="B98" s="5" t="s">
        <v>2833</v>
      </c>
      <c r="C98" s="7" t="s">
        <v>1164</v>
      </c>
      <c r="D98" s="5" t="s">
        <v>3156</v>
      </c>
      <c r="E98" s="2" t="s">
        <v>3135</v>
      </c>
      <c r="F98" s="8" t="s">
        <v>3136</v>
      </c>
      <c r="G98" s="8"/>
      <c r="H98" s="9"/>
      <c r="I98" s="19"/>
      <c r="J98" s="38"/>
      <c r="K98" s="6"/>
      <c r="L98" s="6"/>
      <c r="M98" s="6"/>
      <c r="N98" s="6"/>
      <c r="O98" s="6"/>
      <c r="P98" s="21"/>
      <c r="Q98" s="24"/>
      <c r="R98" s="18"/>
      <c r="S98" s="24"/>
      <c r="T98" s="18"/>
      <c r="U98" s="24"/>
      <c r="V98" s="32"/>
    </row>
    <row r="99" spans="1:22" s="2" customFormat="1">
      <c r="A99" s="3" t="s">
        <v>2625</v>
      </c>
      <c r="B99" s="5" t="s">
        <v>2626</v>
      </c>
      <c r="C99" s="7" t="s">
        <v>1164</v>
      </c>
      <c r="D99" s="5" t="s">
        <v>3144</v>
      </c>
      <c r="E99" s="2" t="s">
        <v>3121</v>
      </c>
      <c r="F99" s="8" t="s">
        <v>3124</v>
      </c>
      <c r="G99" s="8"/>
      <c r="H99" s="9"/>
      <c r="I99" s="19"/>
      <c r="J99" s="38"/>
      <c r="K99" s="6"/>
      <c r="L99" s="6"/>
      <c r="M99" s="6"/>
      <c r="N99" s="6"/>
      <c r="O99" s="6"/>
      <c r="P99" s="21"/>
      <c r="Q99" s="24"/>
      <c r="R99" s="18"/>
      <c r="S99" s="24"/>
      <c r="T99" s="18"/>
      <c r="U99" s="24"/>
      <c r="V99" s="32"/>
    </row>
    <row r="100" spans="1:22" s="2" customFormat="1">
      <c r="A100" s="3" t="s">
        <v>2673</v>
      </c>
      <c r="B100" s="5" t="s">
        <v>2674</v>
      </c>
      <c r="C100" s="7" t="s">
        <v>1164</v>
      </c>
      <c r="D100" s="5" t="s">
        <v>3111</v>
      </c>
      <c r="E100" s="2" t="s">
        <v>3121</v>
      </c>
      <c r="F100" s="8" t="s">
        <v>3123</v>
      </c>
      <c r="G100" s="8"/>
      <c r="H100" s="9"/>
      <c r="I100" s="19"/>
      <c r="J100" s="38"/>
      <c r="K100" s="6"/>
      <c r="L100" s="6"/>
      <c r="M100" s="6"/>
      <c r="N100" s="6"/>
      <c r="O100" s="6"/>
      <c r="P100" s="21"/>
      <c r="Q100" s="24"/>
      <c r="R100" s="18"/>
      <c r="S100" s="24"/>
      <c r="T100" s="18"/>
      <c r="U100" s="24"/>
      <c r="V100" s="32"/>
    </row>
    <row r="101" spans="1:22" s="2" customFormat="1">
      <c r="A101" s="3" t="s">
        <v>2635</v>
      </c>
      <c r="B101" s="5" t="s">
        <v>2636</v>
      </c>
      <c r="C101" s="7" t="s">
        <v>1164</v>
      </c>
      <c r="D101" s="5" t="s">
        <v>3120</v>
      </c>
      <c r="E101" s="2" t="s">
        <v>3121</v>
      </c>
      <c r="F101" s="8" t="s">
        <v>3137</v>
      </c>
      <c r="G101" s="8"/>
      <c r="H101" s="9"/>
      <c r="I101" s="19"/>
      <c r="J101" s="38"/>
      <c r="K101" s="6"/>
      <c r="L101" s="6"/>
      <c r="M101" s="6"/>
      <c r="N101" s="6"/>
      <c r="O101" s="6"/>
      <c r="P101" s="21"/>
      <c r="Q101" s="24"/>
      <c r="R101" s="18"/>
      <c r="S101" s="24"/>
      <c r="T101" s="18"/>
      <c r="U101" s="24"/>
      <c r="V101" s="32"/>
    </row>
    <row r="102" spans="1:22" s="2" customFormat="1">
      <c r="A102" s="3" t="s">
        <v>2765</v>
      </c>
      <c r="B102" s="5" t="s">
        <v>2766</v>
      </c>
      <c r="C102" s="7" t="s">
        <v>1164</v>
      </c>
      <c r="D102" s="5" t="s">
        <v>3132</v>
      </c>
      <c r="E102" s="2" t="s">
        <v>3135</v>
      </c>
      <c r="F102" s="8" t="s">
        <v>3124</v>
      </c>
      <c r="G102" s="8"/>
      <c r="H102" s="9"/>
      <c r="I102" s="19"/>
      <c r="J102" s="38"/>
      <c r="K102" s="6"/>
      <c r="L102" s="6"/>
      <c r="M102" s="6"/>
      <c r="N102" s="6"/>
      <c r="O102" s="6"/>
      <c r="P102" s="21"/>
      <c r="Q102" s="24"/>
      <c r="R102" s="18"/>
      <c r="S102" s="24"/>
      <c r="T102" s="18"/>
      <c r="U102" s="24"/>
      <c r="V102" s="32"/>
    </row>
    <row r="103" spans="1:22" s="2" customFormat="1">
      <c r="A103" s="3" t="s">
        <v>2488</v>
      </c>
      <c r="B103" s="5" t="s">
        <v>2489</v>
      </c>
      <c r="C103" s="7" t="s">
        <v>1164</v>
      </c>
      <c r="D103" s="5" t="s">
        <v>3125</v>
      </c>
      <c r="E103" s="2" t="s">
        <v>3168</v>
      </c>
      <c r="F103" s="8" t="s">
        <v>3143</v>
      </c>
      <c r="G103" s="8"/>
      <c r="H103" s="9"/>
      <c r="I103" s="19"/>
      <c r="J103" s="38"/>
      <c r="K103" s="6"/>
      <c r="L103" s="6"/>
      <c r="M103" s="6"/>
      <c r="N103" s="6"/>
      <c r="O103" s="6"/>
      <c r="P103" s="21"/>
      <c r="Q103" s="24"/>
      <c r="R103" s="18"/>
      <c r="S103" s="24"/>
      <c r="T103" s="18"/>
      <c r="U103" s="24"/>
      <c r="V103" s="32"/>
    </row>
    <row r="104" spans="1:22" s="2" customFormat="1">
      <c r="A104" s="3" t="s">
        <v>2573</v>
      </c>
      <c r="B104" s="5" t="s">
        <v>2574</v>
      </c>
      <c r="C104" s="7" t="s">
        <v>1164</v>
      </c>
      <c r="D104" s="5" t="s">
        <v>3132</v>
      </c>
      <c r="E104" s="2" t="s">
        <v>3121</v>
      </c>
      <c r="F104" s="8" t="s">
        <v>3124</v>
      </c>
      <c r="G104" s="8"/>
      <c r="H104" s="9"/>
      <c r="I104" s="19"/>
      <c r="J104" s="38"/>
      <c r="K104" s="6"/>
      <c r="L104" s="6"/>
      <c r="M104" s="6"/>
      <c r="N104" s="6"/>
      <c r="O104" s="6"/>
      <c r="P104" s="21"/>
      <c r="Q104" s="24"/>
      <c r="R104" s="18"/>
      <c r="S104" s="24"/>
      <c r="T104" s="18"/>
      <c r="U104" s="24"/>
      <c r="V104" s="32"/>
    </row>
    <row r="105" spans="1:22" s="2" customFormat="1">
      <c r="A105" s="3" t="s">
        <v>2743</v>
      </c>
      <c r="B105" s="5" t="s">
        <v>2744</v>
      </c>
      <c r="C105" s="7" t="s">
        <v>1164</v>
      </c>
      <c r="D105" s="5" t="s">
        <v>3141</v>
      </c>
      <c r="E105" s="2" t="s">
        <v>3121</v>
      </c>
      <c r="F105" s="8" t="s">
        <v>3152</v>
      </c>
      <c r="G105" s="8"/>
      <c r="H105" s="9"/>
      <c r="I105" s="19"/>
      <c r="J105" s="38"/>
      <c r="K105" s="6"/>
      <c r="L105" s="6"/>
      <c r="M105" s="6"/>
      <c r="N105" s="6"/>
      <c r="O105" s="6"/>
      <c r="P105" s="21"/>
      <c r="Q105" s="24"/>
      <c r="R105" s="18"/>
      <c r="S105" s="24"/>
      <c r="T105" s="18"/>
      <c r="U105" s="24"/>
      <c r="V105" s="32"/>
    </row>
    <row r="106" spans="1:22" s="2" customFormat="1">
      <c r="A106" s="3" t="s">
        <v>2860</v>
      </c>
      <c r="B106" s="5" t="s">
        <v>2861</v>
      </c>
      <c r="C106" s="7" t="s">
        <v>1164</v>
      </c>
      <c r="D106" s="5" t="s">
        <v>3157</v>
      </c>
      <c r="E106" s="2" t="s">
        <v>3154</v>
      </c>
      <c r="F106" s="8" t="s">
        <v>3136</v>
      </c>
      <c r="G106" s="8"/>
      <c r="H106" s="9"/>
      <c r="I106" s="19"/>
      <c r="J106" s="38"/>
      <c r="K106" s="6"/>
      <c r="L106" s="6"/>
      <c r="M106" s="6"/>
      <c r="N106" s="6"/>
      <c r="O106" s="6"/>
      <c r="P106" s="21"/>
      <c r="Q106" s="24"/>
      <c r="R106" s="18"/>
      <c r="S106" s="24"/>
      <c r="T106" s="18"/>
      <c r="U106" s="24"/>
      <c r="V106" s="32"/>
    </row>
    <row r="107" spans="1:22" s="2" customFormat="1">
      <c r="A107" s="3" t="s">
        <v>2840</v>
      </c>
      <c r="B107" s="5" t="s">
        <v>2841</v>
      </c>
      <c r="C107" s="7" t="s">
        <v>1164</v>
      </c>
      <c r="D107" s="5" t="s">
        <v>3165</v>
      </c>
      <c r="E107" s="2" t="s">
        <v>3169</v>
      </c>
      <c r="F107" s="8" t="s">
        <v>3143</v>
      </c>
      <c r="G107" s="8"/>
      <c r="H107" s="9"/>
      <c r="I107" s="19"/>
      <c r="J107" s="38"/>
      <c r="K107" s="6"/>
      <c r="L107" s="6"/>
      <c r="M107" s="6"/>
      <c r="N107" s="6"/>
      <c r="O107" s="6"/>
      <c r="P107" s="21"/>
      <c r="Q107" s="24"/>
      <c r="R107" s="18"/>
      <c r="S107" s="24"/>
      <c r="T107" s="18"/>
      <c r="U107" s="24"/>
      <c r="V107" s="32"/>
    </row>
    <row r="108" spans="1:22" s="2" customFormat="1">
      <c r="A108" s="3" t="s">
        <v>2723</v>
      </c>
      <c r="B108" s="5" t="s">
        <v>2724</v>
      </c>
      <c r="C108" s="7" t="s">
        <v>1164</v>
      </c>
      <c r="D108" s="5" t="s">
        <v>3151</v>
      </c>
      <c r="E108" s="2" t="s">
        <v>3121</v>
      </c>
      <c r="F108" s="8" t="s">
        <v>3124</v>
      </c>
      <c r="G108" s="8"/>
      <c r="H108" s="9"/>
      <c r="I108" s="19"/>
      <c r="J108" s="38"/>
      <c r="K108" s="6"/>
      <c r="L108" s="6"/>
      <c r="M108" s="6"/>
      <c r="N108" s="6"/>
      <c r="O108" s="6"/>
      <c r="P108" s="21"/>
      <c r="Q108" s="24"/>
      <c r="R108" s="18"/>
      <c r="S108" s="24"/>
      <c r="T108" s="18"/>
      <c r="U108" s="24"/>
      <c r="V108" s="32"/>
    </row>
    <row r="109" spans="1:22" s="2" customFormat="1">
      <c r="A109" s="3" t="s">
        <v>2858</v>
      </c>
      <c r="B109" s="5" t="s">
        <v>2859</v>
      </c>
      <c r="C109" s="7" t="s">
        <v>1164</v>
      </c>
      <c r="D109" s="5" t="s">
        <v>3146</v>
      </c>
      <c r="E109" s="2" t="s">
        <v>3121</v>
      </c>
      <c r="F109" s="8" t="s">
        <v>3143</v>
      </c>
      <c r="G109" s="8"/>
      <c r="H109" s="9"/>
      <c r="I109" s="19"/>
      <c r="J109" s="38"/>
      <c r="K109" s="6"/>
      <c r="L109" s="6"/>
      <c r="M109" s="6"/>
      <c r="N109" s="6"/>
      <c r="O109" s="6"/>
      <c r="P109" s="21"/>
      <c r="Q109" s="24"/>
      <c r="R109" s="18"/>
      <c r="S109" s="24"/>
      <c r="T109" s="18"/>
      <c r="U109" s="24"/>
      <c r="V109" s="32"/>
    </row>
    <row r="110" spans="1:22" s="2" customFormat="1">
      <c r="A110" s="3" t="s">
        <v>2781</v>
      </c>
      <c r="B110" s="5" t="s">
        <v>2782</v>
      </c>
      <c r="C110" s="7" t="s">
        <v>1164</v>
      </c>
      <c r="D110" s="5" t="s">
        <v>3146</v>
      </c>
      <c r="E110" s="2" t="s">
        <v>3170</v>
      </c>
      <c r="F110" s="8" t="s">
        <v>3115</v>
      </c>
      <c r="G110" s="8"/>
      <c r="H110" s="9"/>
      <c r="I110" s="19"/>
      <c r="J110" s="38"/>
      <c r="K110" s="6"/>
      <c r="L110" s="6"/>
      <c r="M110" s="6"/>
      <c r="N110" s="6"/>
      <c r="O110" s="6"/>
      <c r="P110" s="21"/>
      <c r="Q110" s="24"/>
      <c r="R110" s="18"/>
      <c r="S110" s="24"/>
      <c r="T110" s="18"/>
      <c r="U110" s="24"/>
      <c r="V110" s="32"/>
    </row>
    <row r="111" spans="1:22" s="2" customFormat="1">
      <c r="A111" s="3" t="s">
        <v>2577</v>
      </c>
      <c r="B111" s="5" t="s">
        <v>2578</v>
      </c>
      <c r="C111" s="7" t="s">
        <v>1164</v>
      </c>
      <c r="D111" s="5" t="s">
        <v>3128</v>
      </c>
      <c r="E111" s="2" t="s">
        <v>3121</v>
      </c>
      <c r="F111" s="8" t="s">
        <v>3143</v>
      </c>
      <c r="G111" s="8"/>
      <c r="H111" s="9"/>
      <c r="I111" s="19"/>
      <c r="J111" s="38"/>
      <c r="K111" s="6"/>
      <c r="L111" s="6"/>
      <c r="M111" s="6"/>
      <c r="N111" s="6"/>
      <c r="O111" s="6"/>
      <c r="P111" s="21"/>
      <c r="Q111" s="24"/>
      <c r="R111" s="18"/>
      <c r="S111" s="24"/>
      <c r="T111" s="18"/>
      <c r="U111" s="24"/>
      <c r="V111" s="32"/>
    </row>
    <row r="112" spans="1:22" s="2" customFormat="1">
      <c r="A112" s="3" t="s">
        <v>2587</v>
      </c>
      <c r="B112" s="5" t="s">
        <v>2588</v>
      </c>
      <c r="C112" s="7" t="s">
        <v>1164</v>
      </c>
      <c r="D112" s="5" t="s">
        <v>3160</v>
      </c>
      <c r="E112" s="2" t="s">
        <v>3121</v>
      </c>
      <c r="F112" s="8" t="s">
        <v>3171</v>
      </c>
      <c r="G112" s="8"/>
      <c r="H112" s="9"/>
      <c r="I112" s="19"/>
      <c r="J112" s="38"/>
      <c r="K112" s="6"/>
      <c r="L112" s="6"/>
      <c r="M112" s="6"/>
      <c r="N112" s="6"/>
      <c r="O112" s="6"/>
      <c r="P112" s="21"/>
      <c r="Q112" s="24"/>
      <c r="R112" s="18"/>
      <c r="S112" s="24"/>
      <c r="T112" s="18"/>
      <c r="U112" s="24"/>
      <c r="V112" s="32"/>
    </row>
    <row r="113" spans="1:22" s="2" customFormat="1">
      <c r="A113" s="3" t="s">
        <v>2639</v>
      </c>
      <c r="B113" s="5" t="s">
        <v>2640</v>
      </c>
      <c r="C113" s="7" t="s">
        <v>1164</v>
      </c>
      <c r="D113" s="5" t="s">
        <v>3126</v>
      </c>
      <c r="E113" s="2" t="s">
        <v>3121</v>
      </c>
      <c r="F113" s="8" t="s">
        <v>3137</v>
      </c>
      <c r="G113" s="8"/>
      <c r="H113" s="9"/>
      <c r="I113" s="19"/>
      <c r="J113" s="38"/>
      <c r="K113" s="6"/>
      <c r="L113" s="6"/>
      <c r="M113" s="6"/>
      <c r="N113" s="6"/>
      <c r="O113" s="6"/>
      <c r="P113" s="21"/>
      <c r="Q113" s="24"/>
      <c r="R113" s="18"/>
      <c r="S113" s="24"/>
      <c r="T113" s="18"/>
      <c r="U113" s="24"/>
      <c r="V113" s="32"/>
    </row>
    <row r="114" spans="1:22" s="2" customFormat="1">
      <c r="A114" s="3" t="s">
        <v>2607</v>
      </c>
      <c r="B114" s="5" t="s">
        <v>2608</v>
      </c>
      <c r="C114" s="7" t="s">
        <v>1164</v>
      </c>
      <c r="D114" s="5" t="s">
        <v>3146</v>
      </c>
      <c r="E114" s="2" t="s">
        <v>3121</v>
      </c>
      <c r="F114" s="8" t="s">
        <v>3123</v>
      </c>
      <c r="G114" s="8"/>
      <c r="H114" s="9"/>
      <c r="I114" s="19"/>
      <c r="J114" s="38"/>
      <c r="K114" s="6"/>
      <c r="L114" s="6"/>
      <c r="M114" s="6"/>
      <c r="N114" s="6"/>
      <c r="O114" s="6"/>
      <c r="P114" s="21"/>
      <c r="Q114" s="24"/>
      <c r="R114" s="18"/>
      <c r="S114" s="24"/>
      <c r="T114" s="18"/>
      <c r="U114" s="24"/>
      <c r="V114" s="32"/>
    </row>
    <row r="115" spans="1:22" s="2" customFormat="1">
      <c r="A115" s="3" t="s">
        <v>2689</v>
      </c>
      <c r="B115" s="5" t="s">
        <v>2690</v>
      </c>
      <c r="C115" s="7" t="s">
        <v>1164</v>
      </c>
      <c r="D115" s="5" t="s">
        <v>3172</v>
      </c>
      <c r="E115" s="2" t="s">
        <v>3121</v>
      </c>
      <c r="F115" s="8" t="s">
        <v>3124</v>
      </c>
      <c r="G115" s="8"/>
      <c r="H115" s="9"/>
      <c r="I115" s="19"/>
      <c r="J115" s="38"/>
      <c r="K115" s="6"/>
      <c r="L115" s="6"/>
      <c r="M115" s="6"/>
      <c r="N115" s="6"/>
      <c r="O115" s="6"/>
      <c r="P115" s="21"/>
      <c r="Q115" s="24"/>
      <c r="R115" s="18"/>
      <c r="S115" s="24"/>
      <c r="T115" s="18"/>
      <c r="U115" s="24"/>
      <c r="V115" s="32"/>
    </row>
    <row r="116" spans="1:22" s="2" customFormat="1">
      <c r="A116" s="3" t="s">
        <v>2585</v>
      </c>
      <c r="B116" s="5" t="s">
        <v>2586</v>
      </c>
      <c r="C116" s="7" t="s">
        <v>1164</v>
      </c>
      <c r="D116" s="5" t="s">
        <v>3172</v>
      </c>
      <c r="E116" s="2" t="s">
        <v>3121</v>
      </c>
      <c r="F116" s="8" t="s">
        <v>3124</v>
      </c>
      <c r="G116" s="8"/>
      <c r="H116" s="9"/>
      <c r="I116" s="19"/>
      <c r="J116" s="38"/>
      <c r="K116" s="6"/>
      <c r="L116" s="6"/>
      <c r="M116" s="6"/>
      <c r="N116" s="6"/>
      <c r="O116" s="6"/>
      <c r="P116" s="21"/>
      <c r="Q116" s="24"/>
      <c r="R116" s="18"/>
      <c r="S116" s="24"/>
      <c r="T116" s="18"/>
      <c r="U116" s="24"/>
      <c r="V116" s="32"/>
    </row>
    <row r="117" spans="1:22" s="2" customFormat="1">
      <c r="A117" s="3" t="s">
        <v>2763</v>
      </c>
      <c r="B117" s="5" t="s">
        <v>2764</v>
      </c>
      <c r="C117" s="7" t="s">
        <v>1164</v>
      </c>
      <c r="D117" s="5" t="s">
        <v>3148</v>
      </c>
      <c r="E117" s="2" t="s">
        <v>3121</v>
      </c>
      <c r="F117" s="8" t="s">
        <v>3137</v>
      </c>
      <c r="G117" s="8"/>
      <c r="H117" s="9"/>
      <c r="I117" s="19"/>
      <c r="J117" s="38"/>
      <c r="K117" s="6"/>
      <c r="L117" s="6"/>
      <c r="M117" s="6"/>
      <c r="N117" s="6"/>
      <c r="O117" s="6"/>
      <c r="P117" s="21"/>
      <c r="Q117" s="24"/>
      <c r="R117" s="18"/>
      <c r="S117" s="24"/>
      <c r="T117" s="18"/>
      <c r="U117" s="24"/>
      <c r="V117" s="32"/>
    </row>
    <row r="118" spans="1:22" s="2" customFormat="1">
      <c r="A118" s="3" t="s">
        <v>2751</v>
      </c>
      <c r="B118" s="5" t="s">
        <v>2752</v>
      </c>
      <c r="C118" s="7" t="s">
        <v>1164</v>
      </c>
      <c r="D118" s="5" t="s">
        <v>3157</v>
      </c>
      <c r="E118" s="2" t="s">
        <v>3121</v>
      </c>
      <c r="F118" s="8" t="s">
        <v>3115</v>
      </c>
      <c r="G118" s="8"/>
      <c r="H118" s="9"/>
      <c r="I118" s="19"/>
      <c r="J118" s="38"/>
      <c r="K118" s="6"/>
      <c r="L118" s="6"/>
      <c r="M118" s="6"/>
      <c r="N118" s="6"/>
      <c r="O118" s="6"/>
      <c r="P118" s="21"/>
      <c r="Q118" s="24"/>
      <c r="R118" s="18"/>
      <c r="S118" s="24"/>
      <c r="T118" s="18"/>
      <c r="U118" s="24"/>
      <c r="V118" s="32"/>
    </row>
    <row r="119" spans="1:22" s="2" customFormat="1" ht="26.4">
      <c r="A119" s="3" t="s">
        <v>2771</v>
      </c>
      <c r="B119" s="5" t="s">
        <v>2772</v>
      </c>
      <c r="C119" s="7" t="s">
        <v>1164</v>
      </c>
      <c r="D119" s="5" t="s">
        <v>3134</v>
      </c>
      <c r="E119" s="2" t="s">
        <v>3121</v>
      </c>
      <c r="F119" s="8" t="s">
        <v>3145</v>
      </c>
      <c r="G119" s="8"/>
      <c r="H119" s="9"/>
      <c r="I119" s="19"/>
      <c r="J119" s="38"/>
      <c r="K119" s="6"/>
      <c r="L119" s="6"/>
      <c r="M119" s="6"/>
      <c r="N119" s="6"/>
      <c r="O119" s="6"/>
      <c r="P119" s="21"/>
      <c r="Q119" s="24"/>
      <c r="R119" s="18"/>
      <c r="S119" s="24"/>
      <c r="T119" s="18"/>
      <c r="U119" s="24"/>
      <c r="V119" s="32"/>
    </row>
    <row r="120" spans="1:22" s="2" customFormat="1">
      <c r="A120" s="3" t="s">
        <v>2685</v>
      </c>
      <c r="B120" s="5" t="s">
        <v>2686</v>
      </c>
      <c r="C120" s="7" t="s">
        <v>1164</v>
      </c>
      <c r="D120" s="5" t="s">
        <v>3159</v>
      </c>
      <c r="E120" s="2" t="s">
        <v>3121</v>
      </c>
      <c r="F120" s="8" t="s">
        <v>3124</v>
      </c>
      <c r="G120" s="8"/>
      <c r="H120" s="9"/>
      <c r="I120" s="19"/>
      <c r="J120" s="38"/>
      <c r="K120" s="6"/>
      <c r="L120" s="6"/>
      <c r="M120" s="6"/>
      <c r="N120" s="6"/>
      <c r="O120" s="6"/>
      <c r="P120" s="21"/>
      <c r="Q120" s="24"/>
      <c r="R120" s="18"/>
      <c r="S120" s="24"/>
      <c r="T120" s="18"/>
      <c r="U120" s="24"/>
      <c r="V120" s="32"/>
    </row>
    <row r="121" spans="1:22" s="2" customFormat="1">
      <c r="A121" s="3" t="s">
        <v>2651</v>
      </c>
      <c r="B121" s="5" t="s">
        <v>2652</v>
      </c>
      <c r="C121" s="7" t="s">
        <v>1164</v>
      </c>
      <c r="D121" s="5" t="s">
        <v>3151</v>
      </c>
      <c r="E121" s="2" t="s">
        <v>3121</v>
      </c>
      <c r="F121" s="8" t="s">
        <v>3143</v>
      </c>
      <c r="G121" s="8"/>
      <c r="H121" s="9"/>
      <c r="I121" s="19"/>
      <c r="J121" s="38"/>
      <c r="K121" s="6"/>
      <c r="L121" s="6"/>
      <c r="M121" s="6"/>
      <c r="N121" s="6"/>
      <c r="O121" s="6"/>
      <c r="P121" s="21"/>
      <c r="Q121" s="24"/>
      <c r="R121" s="18"/>
      <c r="S121" s="24"/>
      <c r="T121" s="18"/>
      <c r="U121" s="24"/>
      <c r="V121" s="32"/>
    </row>
    <row r="122" spans="1:22" s="2" customFormat="1">
      <c r="A122" s="3" t="s">
        <v>2767</v>
      </c>
      <c r="B122" s="5" t="s">
        <v>2768</v>
      </c>
      <c r="C122" s="7" t="s">
        <v>1164</v>
      </c>
      <c r="D122" s="5" t="s">
        <v>3113</v>
      </c>
      <c r="E122" s="2" t="s">
        <v>3121</v>
      </c>
      <c r="F122" s="8" t="s">
        <v>3115</v>
      </c>
      <c r="G122" s="8"/>
      <c r="H122" s="9"/>
      <c r="I122" s="19"/>
      <c r="J122" s="38"/>
      <c r="K122" s="6"/>
      <c r="L122" s="6"/>
      <c r="M122" s="6"/>
      <c r="N122" s="6"/>
      <c r="O122" s="6"/>
      <c r="P122" s="21"/>
      <c r="Q122" s="24"/>
      <c r="R122" s="18"/>
      <c r="S122" s="24"/>
      <c r="T122" s="18"/>
      <c r="U122" s="24"/>
      <c r="V122" s="32"/>
    </row>
    <row r="123" spans="1:22" s="2" customFormat="1">
      <c r="A123" s="3" t="s">
        <v>2659</v>
      </c>
      <c r="B123" s="5" t="s">
        <v>2660</v>
      </c>
      <c r="C123" s="7" t="s">
        <v>1164</v>
      </c>
      <c r="D123" s="5" t="s">
        <v>3141</v>
      </c>
      <c r="E123" s="2" t="s">
        <v>3121</v>
      </c>
      <c r="F123" s="8" t="s">
        <v>3150</v>
      </c>
      <c r="G123" s="8"/>
      <c r="H123" s="9"/>
      <c r="I123" s="19"/>
      <c r="J123" s="38"/>
      <c r="K123" s="6"/>
      <c r="L123" s="6"/>
      <c r="M123" s="6"/>
      <c r="N123" s="6"/>
      <c r="O123" s="6"/>
      <c r="P123" s="21"/>
      <c r="Q123" s="24"/>
      <c r="R123" s="18"/>
      <c r="S123" s="24"/>
      <c r="T123" s="18"/>
      <c r="U123" s="24"/>
      <c r="V123" s="32"/>
    </row>
    <row r="124" spans="1:22" s="2" customFormat="1">
      <c r="A124" s="3" t="s">
        <v>2563</v>
      </c>
      <c r="B124" s="5" t="s">
        <v>2564</v>
      </c>
      <c r="C124" s="7" t="s">
        <v>1164</v>
      </c>
      <c r="D124" s="5" t="s">
        <v>3159</v>
      </c>
      <c r="E124" s="2" t="s">
        <v>3121</v>
      </c>
      <c r="F124" s="8" t="s">
        <v>3124</v>
      </c>
      <c r="G124" s="8"/>
      <c r="H124" s="9"/>
      <c r="I124" s="19"/>
      <c r="J124" s="38"/>
      <c r="K124" s="6"/>
      <c r="L124" s="6"/>
      <c r="M124" s="6"/>
      <c r="N124" s="6"/>
      <c r="O124" s="6"/>
      <c r="P124" s="21"/>
      <c r="Q124" s="24"/>
      <c r="R124" s="18"/>
      <c r="S124" s="24"/>
      <c r="T124" s="18"/>
      <c r="U124" s="24"/>
      <c r="V124" s="32"/>
    </row>
    <row r="125" spans="1:22" s="2" customFormat="1">
      <c r="A125" s="3" t="s">
        <v>2663</v>
      </c>
      <c r="B125" s="5" t="s">
        <v>2664</v>
      </c>
      <c r="C125" s="7" t="s">
        <v>1164</v>
      </c>
      <c r="D125" s="5" t="s">
        <v>3160</v>
      </c>
      <c r="E125" s="2" t="s">
        <v>3121</v>
      </c>
      <c r="F125" s="8" t="s">
        <v>3131</v>
      </c>
      <c r="G125" s="8"/>
      <c r="H125" s="9"/>
      <c r="I125" s="19"/>
      <c r="J125" s="38"/>
      <c r="K125" s="6"/>
      <c r="L125" s="6"/>
      <c r="M125" s="6"/>
      <c r="N125" s="6"/>
      <c r="O125" s="6"/>
      <c r="P125" s="21"/>
      <c r="Q125" s="24"/>
      <c r="R125" s="18"/>
      <c r="S125" s="24"/>
      <c r="T125" s="18"/>
      <c r="U125" s="24"/>
      <c r="V125" s="32"/>
    </row>
    <row r="126" spans="1:22" s="2" customFormat="1">
      <c r="A126" s="3" t="s">
        <v>2633</v>
      </c>
      <c r="B126" s="5" t="s">
        <v>2634</v>
      </c>
      <c r="C126" s="7" t="s">
        <v>1164</v>
      </c>
      <c r="D126" s="5" t="s">
        <v>3133</v>
      </c>
      <c r="E126" s="2" t="s">
        <v>3121</v>
      </c>
      <c r="F126" s="8" t="s">
        <v>3143</v>
      </c>
      <c r="G126" s="8"/>
      <c r="H126" s="9"/>
      <c r="I126" s="19"/>
      <c r="J126" s="38"/>
      <c r="K126" s="6"/>
      <c r="L126" s="6"/>
      <c r="M126" s="6"/>
      <c r="N126" s="6"/>
      <c r="O126" s="6"/>
      <c r="P126" s="21"/>
      <c r="Q126" s="24"/>
      <c r="R126" s="18"/>
      <c r="S126" s="24"/>
      <c r="T126" s="18"/>
      <c r="U126" s="24"/>
      <c r="V126" s="32"/>
    </row>
    <row r="127" spans="1:22" s="2" customFormat="1">
      <c r="A127" s="3" t="s">
        <v>2739</v>
      </c>
      <c r="B127" s="5" t="s">
        <v>2740</v>
      </c>
      <c r="C127" s="7" t="s">
        <v>1164</v>
      </c>
      <c r="D127" s="5" t="s">
        <v>3128</v>
      </c>
      <c r="E127" s="2" t="s">
        <v>3121</v>
      </c>
      <c r="F127" s="8" t="s">
        <v>3143</v>
      </c>
      <c r="G127" s="8"/>
      <c r="H127" s="9"/>
      <c r="I127" s="19"/>
      <c r="J127" s="38"/>
      <c r="K127" s="6"/>
      <c r="L127" s="6"/>
      <c r="M127" s="6"/>
      <c r="N127" s="6"/>
      <c r="O127" s="6"/>
      <c r="P127" s="21"/>
      <c r="Q127" s="24"/>
      <c r="R127" s="18"/>
      <c r="S127" s="24"/>
      <c r="T127" s="18"/>
      <c r="U127" s="24"/>
      <c r="V127" s="32"/>
    </row>
    <row r="128" spans="1:22" ht="13.8">
      <c r="A128" s="77" t="s">
        <v>2486</v>
      </c>
      <c r="B128" s="77"/>
      <c r="C128" s="77"/>
      <c r="D128" s="77"/>
      <c r="E128" s="77"/>
      <c r="F128" s="77"/>
    </row>
    <row r="129" spans="1:22" s="2" customFormat="1">
      <c r="A129" s="3" t="s">
        <v>2536</v>
      </c>
      <c r="B129" s="5" t="s">
        <v>2537</v>
      </c>
      <c r="C129" s="7" t="s">
        <v>1164</v>
      </c>
      <c r="D129" s="5" t="s">
        <v>3158</v>
      </c>
      <c r="E129" s="2" t="s">
        <v>3173</v>
      </c>
      <c r="F129" s="8" t="s">
        <v>3140</v>
      </c>
      <c r="G129" s="8"/>
      <c r="H129" s="9"/>
      <c r="I129" s="19"/>
      <c r="J129" s="38"/>
      <c r="K129" s="6"/>
      <c r="L129" s="6"/>
      <c r="M129" s="6"/>
      <c r="N129" s="6"/>
      <c r="O129" s="6"/>
      <c r="P129" s="21"/>
      <c r="Q129" s="24"/>
      <c r="R129" s="18"/>
      <c r="S129" s="24"/>
      <c r="T129" s="18"/>
      <c r="U129" s="24"/>
      <c r="V129" s="32"/>
    </row>
    <row r="130" spans="1:22" s="2" customFormat="1">
      <c r="A130" s="3" t="s">
        <v>2854</v>
      </c>
      <c r="B130" s="5" t="s">
        <v>2855</v>
      </c>
      <c r="C130" s="7" t="s">
        <v>1164</v>
      </c>
      <c r="D130" s="5" t="s">
        <v>3128</v>
      </c>
      <c r="E130" s="2" t="s">
        <v>3154</v>
      </c>
      <c r="F130" s="8" t="s">
        <v>3150</v>
      </c>
      <c r="G130" s="8"/>
      <c r="H130" s="9"/>
      <c r="I130" s="19"/>
      <c r="J130" s="38"/>
      <c r="K130" s="6"/>
      <c r="L130" s="6"/>
      <c r="M130" s="6"/>
      <c r="N130" s="6"/>
      <c r="O130" s="6"/>
      <c r="P130" s="21"/>
      <c r="Q130" s="24"/>
      <c r="R130" s="18"/>
      <c r="S130" s="24"/>
      <c r="T130" s="18"/>
      <c r="U130" s="24"/>
      <c r="V130" s="32"/>
    </row>
    <row r="131" spans="1:22" s="2" customFormat="1">
      <c r="A131" s="3" t="s">
        <v>2532</v>
      </c>
      <c r="B131" s="5" t="s">
        <v>2533</v>
      </c>
      <c r="C131" s="7" t="s">
        <v>1164</v>
      </c>
      <c r="D131" s="5" t="s">
        <v>3138</v>
      </c>
      <c r="E131" s="2" t="s">
        <v>3173</v>
      </c>
      <c r="F131" s="8" t="s">
        <v>3166</v>
      </c>
      <c r="G131" s="8"/>
      <c r="H131" s="9"/>
      <c r="I131" s="19"/>
      <c r="J131" s="38"/>
      <c r="K131" s="6"/>
      <c r="L131" s="6"/>
      <c r="M131" s="6"/>
      <c r="N131" s="6"/>
      <c r="O131" s="6"/>
      <c r="P131" s="21"/>
      <c r="Q131" s="24"/>
      <c r="R131" s="18"/>
      <c r="S131" s="24"/>
      <c r="T131" s="18"/>
      <c r="U131" s="24"/>
      <c r="V131" s="32"/>
    </row>
    <row r="132" spans="1:22" s="2" customFormat="1">
      <c r="A132" s="3" t="s">
        <v>2490</v>
      </c>
      <c r="B132" s="5" t="s">
        <v>2491</v>
      </c>
      <c r="C132" s="7" t="s">
        <v>1164</v>
      </c>
      <c r="D132" s="5" t="s">
        <v>3164</v>
      </c>
      <c r="E132" s="2" t="s">
        <v>3168</v>
      </c>
      <c r="F132" s="8" t="s">
        <v>3137</v>
      </c>
      <c r="G132" s="8"/>
      <c r="H132" s="9"/>
      <c r="I132" s="19"/>
      <c r="J132" s="38"/>
      <c r="K132" s="6"/>
      <c r="L132" s="6"/>
      <c r="M132" s="6"/>
      <c r="N132" s="6"/>
      <c r="O132" s="6"/>
      <c r="P132" s="21"/>
      <c r="Q132" s="24"/>
      <c r="R132" s="18"/>
      <c r="S132" s="24"/>
      <c r="T132" s="18"/>
      <c r="U132" s="24"/>
      <c r="V132" s="32"/>
    </row>
    <row r="133" spans="1:22" s="2" customFormat="1">
      <c r="A133" s="3" t="s">
        <v>2848</v>
      </c>
      <c r="B133" s="5" t="s">
        <v>2849</v>
      </c>
      <c r="C133" s="7" t="s">
        <v>1164</v>
      </c>
      <c r="D133" s="5" t="s">
        <v>3165</v>
      </c>
      <c r="E133" s="2" t="s">
        <v>3154</v>
      </c>
      <c r="F133" s="8" t="s">
        <v>3124</v>
      </c>
      <c r="G133" s="8"/>
      <c r="H133" s="9"/>
      <c r="I133" s="19"/>
      <c r="J133" s="38"/>
      <c r="K133" s="6"/>
      <c r="L133" s="6"/>
      <c r="M133" s="6"/>
      <c r="N133" s="6"/>
      <c r="O133" s="6"/>
      <c r="P133" s="21"/>
      <c r="Q133" s="24"/>
      <c r="R133" s="18"/>
      <c r="S133" s="24"/>
      <c r="T133" s="18"/>
      <c r="U133" s="24"/>
      <c r="V133" s="32"/>
    </row>
    <row r="134" spans="1:22" s="2" customFormat="1">
      <c r="A134" s="3" t="s">
        <v>2550</v>
      </c>
      <c r="B134" s="5" t="s">
        <v>2551</v>
      </c>
      <c r="C134" s="7" t="s">
        <v>1164</v>
      </c>
      <c r="D134" s="5" t="s">
        <v>3111</v>
      </c>
      <c r="E134" s="2" t="s">
        <v>3112</v>
      </c>
      <c r="F134" s="8" t="s">
        <v>3123</v>
      </c>
      <c r="G134" s="8"/>
      <c r="H134" s="9"/>
      <c r="I134" s="19"/>
      <c r="J134" s="38"/>
      <c r="K134" s="6"/>
      <c r="L134" s="6"/>
      <c r="M134" s="6"/>
      <c r="N134" s="6"/>
      <c r="O134" s="6"/>
      <c r="P134" s="21"/>
      <c r="Q134" s="24"/>
      <c r="R134" s="18"/>
      <c r="S134" s="24"/>
      <c r="T134" s="18"/>
      <c r="U134" s="24"/>
      <c r="V134" s="32"/>
    </row>
    <row r="135" spans="1:22" s="2" customFormat="1">
      <c r="A135" s="3" t="s">
        <v>2552</v>
      </c>
      <c r="B135" s="5" t="s">
        <v>2553</v>
      </c>
      <c r="C135" s="7" t="s">
        <v>1164</v>
      </c>
      <c r="D135" s="5" t="s">
        <v>3111</v>
      </c>
      <c r="E135" s="2" t="s">
        <v>3112</v>
      </c>
      <c r="F135" s="8" t="s">
        <v>3140</v>
      </c>
      <c r="G135" s="8"/>
      <c r="H135" s="9"/>
      <c r="I135" s="19"/>
      <c r="J135" s="38"/>
      <c r="K135" s="6"/>
      <c r="L135" s="6"/>
      <c r="M135" s="6"/>
      <c r="N135" s="6"/>
      <c r="O135" s="6"/>
      <c r="P135" s="21"/>
      <c r="Q135" s="24"/>
      <c r="R135" s="18"/>
      <c r="S135" s="24"/>
      <c r="T135" s="18"/>
      <c r="U135" s="24"/>
      <c r="V135" s="32"/>
    </row>
    <row r="136" spans="1:22" s="2" customFormat="1">
      <c r="A136" s="3" t="s">
        <v>2540</v>
      </c>
      <c r="B136" s="5" t="s">
        <v>2541</v>
      </c>
      <c r="C136" s="7" t="s">
        <v>1164</v>
      </c>
      <c r="D136" s="5" t="s">
        <v>3125</v>
      </c>
      <c r="E136" s="2" t="s">
        <v>3173</v>
      </c>
      <c r="F136" s="8" t="s">
        <v>3123</v>
      </c>
      <c r="G136" s="8"/>
      <c r="H136" s="9"/>
      <c r="I136" s="19"/>
      <c r="J136" s="38"/>
      <c r="K136" s="6"/>
      <c r="L136" s="6"/>
      <c r="M136" s="6"/>
      <c r="N136" s="6"/>
      <c r="O136" s="6"/>
      <c r="P136" s="21"/>
      <c r="Q136" s="24"/>
      <c r="R136" s="18"/>
      <c r="S136" s="24"/>
      <c r="T136" s="18"/>
      <c r="U136" s="24"/>
      <c r="V136" s="32"/>
    </row>
    <row r="137" spans="1:22" s="2" customFormat="1">
      <c r="A137" s="3" t="s">
        <v>2542</v>
      </c>
      <c r="B137" s="5" t="s">
        <v>2543</v>
      </c>
      <c r="C137" s="7" t="s">
        <v>1164</v>
      </c>
      <c r="D137" s="5" t="s">
        <v>3159</v>
      </c>
      <c r="E137" s="2" t="s">
        <v>3173</v>
      </c>
      <c r="F137" s="8" t="s">
        <v>3143</v>
      </c>
      <c r="G137" s="8"/>
      <c r="H137" s="9"/>
      <c r="I137" s="19"/>
      <c r="J137" s="38"/>
      <c r="K137" s="6"/>
      <c r="L137" s="6"/>
      <c r="M137" s="6"/>
      <c r="N137" s="6"/>
      <c r="O137" s="6"/>
      <c r="P137" s="21"/>
      <c r="Q137" s="24"/>
      <c r="R137" s="18"/>
      <c r="S137" s="24"/>
      <c r="T137" s="18"/>
      <c r="U137" s="24"/>
      <c r="V137" s="32"/>
    </row>
    <row r="138" spans="1:22" s="2" customFormat="1">
      <c r="A138" s="3" t="s">
        <v>2494</v>
      </c>
      <c r="B138" s="5" t="s">
        <v>2495</v>
      </c>
      <c r="C138" s="7" t="s">
        <v>1164</v>
      </c>
      <c r="D138" s="5" t="s">
        <v>3157</v>
      </c>
      <c r="E138" s="2" t="s">
        <v>3173</v>
      </c>
      <c r="F138" s="8" t="s">
        <v>3123</v>
      </c>
      <c r="G138" s="8"/>
      <c r="H138" s="9"/>
      <c r="I138" s="19"/>
      <c r="J138" s="38"/>
      <c r="K138" s="6"/>
      <c r="L138" s="6"/>
      <c r="M138" s="6"/>
      <c r="N138" s="6"/>
      <c r="O138" s="6"/>
      <c r="P138" s="21"/>
      <c r="Q138" s="24"/>
      <c r="R138" s="18"/>
      <c r="S138" s="24"/>
      <c r="T138" s="18"/>
      <c r="U138" s="24"/>
      <c r="V138" s="32"/>
    </row>
    <row r="139" spans="1:22" s="2" customFormat="1">
      <c r="A139" s="3" t="s">
        <v>2785</v>
      </c>
      <c r="B139" s="5" t="s">
        <v>2786</v>
      </c>
      <c r="C139" s="7" t="s">
        <v>1164</v>
      </c>
      <c r="D139" s="5" t="s">
        <v>3141</v>
      </c>
      <c r="E139" s="2" t="s">
        <v>3174</v>
      </c>
      <c r="F139" s="8" t="s">
        <v>3137</v>
      </c>
      <c r="G139" s="8"/>
      <c r="H139" s="9"/>
      <c r="I139" s="19"/>
      <c r="J139" s="38"/>
      <c r="K139" s="6"/>
      <c r="L139" s="6"/>
      <c r="M139" s="6"/>
      <c r="N139" s="6"/>
      <c r="O139" s="6"/>
      <c r="P139" s="21"/>
      <c r="Q139" s="24"/>
      <c r="R139" s="18"/>
      <c r="S139" s="24"/>
      <c r="T139" s="18"/>
      <c r="U139" s="24"/>
      <c r="V139" s="32"/>
    </row>
    <row r="140" spans="1:22" s="2" customFormat="1">
      <c r="A140" s="3" t="s">
        <v>2520</v>
      </c>
      <c r="B140" s="5" t="s">
        <v>2521</v>
      </c>
      <c r="C140" s="7" t="s">
        <v>1164</v>
      </c>
      <c r="D140" s="5" t="s">
        <v>3157</v>
      </c>
      <c r="E140" s="2" t="s">
        <v>3173</v>
      </c>
      <c r="F140" s="8" t="s">
        <v>3150</v>
      </c>
      <c r="G140" s="8"/>
      <c r="H140" s="9"/>
      <c r="I140" s="19"/>
      <c r="J140" s="38"/>
      <c r="K140" s="6"/>
      <c r="L140" s="6"/>
      <c r="M140" s="6"/>
      <c r="N140" s="6"/>
      <c r="O140" s="6"/>
      <c r="P140" s="21"/>
      <c r="Q140" s="24"/>
      <c r="R140" s="18"/>
      <c r="S140" s="24"/>
      <c r="T140" s="18"/>
      <c r="U140" s="24"/>
      <c r="V140" s="32"/>
    </row>
    <row r="141" spans="1:22" s="2" customFormat="1">
      <c r="A141" s="3" t="s">
        <v>2508</v>
      </c>
      <c r="B141" s="5" t="s">
        <v>2509</v>
      </c>
      <c r="C141" s="7" t="s">
        <v>1164</v>
      </c>
      <c r="D141" s="5" t="s">
        <v>3133</v>
      </c>
      <c r="E141" s="2" t="s">
        <v>3173</v>
      </c>
      <c r="F141" s="8" t="s">
        <v>3166</v>
      </c>
      <c r="G141" s="8"/>
      <c r="H141" s="9"/>
      <c r="I141" s="19"/>
      <c r="J141" s="38"/>
      <c r="K141" s="6"/>
      <c r="L141" s="6"/>
      <c r="M141" s="6"/>
      <c r="N141" s="6"/>
      <c r="O141" s="6"/>
      <c r="P141" s="21"/>
      <c r="Q141" s="24"/>
      <c r="R141" s="18"/>
      <c r="S141" s="24"/>
      <c r="T141" s="18"/>
      <c r="U141" s="24"/>
      <c r="V141" s="32"/>
    </row>
    <row r="142" spans="1:22" s="2" customFormat="1">
      <c r="A142" s="3" t="s">
        <v>2500</v>
      </c>
      <c r="B142" s="5" t="s">
        <v>2501</v>
      </c>
      <c r="C142" s="7" t="s">
        <v>1164</v>
      </c>
      <c r="D142" s="5" t="s">
        <v>3122</v>
      </c>
      <c r="E142" s="2" t="s">
        <v>3173</v>
      </c>
      <c r="F142" s="8" t="s">
        <v>3131</v>
      </c>
      <c r="G142" s="8"/>
      <c r="H142" s="9"/>
      <c r="I142" s="19"/>
      <c r="J142" s="38"/>
      <c r="K142" s="6"/>
      <c r="L142" s="6"/>
      <c r="M142" s="6"/>
      <c r="N142" s="6"/>
      <c r="O142" s="6"/>
      <c r="P142" s="21"/>
      <c r="Q142" s="24"/>
      <c r="R142" s="18"/>
      <c r="S142" s="24"/>
      <c r="T142" s="18"/>
      <c r="U142" s="24"/>
      <c r="V142" s="32"/>
    </row>
    <row r="143" spans="1:22" s="2" customFormat="1">
      <c r="A143" s="3" t="s">
        <v>2502</v>
      </c>
      <c r="B143" s="5" t="s">
        <v>2503</v>
      </c>
      <c r="C143" s="7" t="s">
        <v>1164</v>
      </c>
      <c r="D143" s="5" t="s">
        <v>3156</v>
      </c>
      <c r="E143" s="2" t="s">
        <v>3173</v>
      </c>
      <c r="F143" s="8" t="s">
        <v>3143</v>
      </c>
      <c r="G143" s="8"/>
      <c r="H143" s="9"/>
      <c r="I143" s="19"/>
      <c r="J143" s="38"/>
      <c r="K143" s="6"/>
      <c r="L143" s="6"/>
      <c r="M143" s="6"/>
      <c r="N143" s="6"/>
      <c r="O143" s="6"/>
      <c r="P143" s="21"/>
      <c r="Q143" s="24"/>
      <c r="R143" s="18"/>
      <c r="S143" s="24"/>
      <c r="T143" s="18"/>
      <c r="U143" s="24"/>
      <c r="V143" s="32"/>
    </row>
    <row r="144" spans="1:22" s="2" customFormat="1">
      <c r="A144" s="3" t="s">
        <v>2794</v>
      </c>
      <c r="B144" s="5" t="s">
        <v>2795</v>
      </c>
      <c r="C144" s="7" t="s">
        <v>1164</v>
      </c>
      <c r="D144" s="5" t="s">
        <v>3127</v>
      </c>
      <c r="E144" s="2" t="s">
        <v>3175</v>
      </c>
      <c r="F144" s="8" t="s">
        <v>3137</v>
      </c>
      <c r="G144" s="8"/>
      <c r="H144" s="9"/>
      <c r="I144" s="19"/>
      <c r="J144" s="38"/>
      <c r="K144" s="6"/>
      <c r="L144" s="6"/>
      <c r="M144" s="6"/>
      <c r="N144" s="6"/>
      <c r="O144" s="6"/>
      <c r="P144" s="21"/>
      <c r="Q144" s="24"/>
      <c r="R144" s="18"/>
      <c r="S144" s="24"/>
      <c r="T144" s="18"/>
      <c r="U144" s="24"/>
      <c r="V144" s="32"/>
    </row>
    <row r="145" spans="1:22" s="2" customFormat="1">
      <c r="A145" s="3" t="s">
        <v>2796</v>
      </c>
      <c r="B145" s="5" t="s">
        <v>2797</v>
      </c>
      <c r="C145" s="7" t="s">
        <v>1164</v>
      </c>
      <c r="D145" s="5" t="s">
        <v>3146</v>
      </c>
      <c r="E145" s="2" t="s">
        <v>3175</v>
      </c>
      <c r="F145" s="8" t="s">
        <v>3150</v>
      </c>
      <c r="G145" s="8"/>
      <c r="H145" s="9"/>
      <c r="I145" s="19"/>
      <c r="J145" s="38"/>
      <c r="K145" s="6"/>
      <c r="L145" s="6"/>
      <c r="M145" s="6"/>
      <c r="N145" s="6"/>
      <c r="O145" s="6"/>
      <c r="P145" s="21"/>
      <c r="Q145" s="24"/>
      <c r="R145" s="18"/>
      <c r="S145" s="24"/>
      <c r="T145" s="18"/>
      <c r="U145" s="24"/>
      <c r="V145" s="32"/>
    </row>
    <row r="146" spans="1:22" s="2" customFormat="1">
      <c r="A146" s="3" t="s">
        <v>2787</v>
      </c>
      <c r="B146" s="5" t="s">
        <v>2789</v>
      </c>
      <c r="C146" s="7" t="s">
        <v>1164</v>
      </c>
      <c r="D146" s="5" t="s">
        <v>3120</v>
      </c>
      <c r="E146" s="2" t="s">
        <v>3174</v>
      </c>
      <c r="F146" s="8" t="s">
        <v>3115</v>
      </c>
      <c r="G146" s="8"/>
      <c r="H146" s="9"/>
      <c r="I146" s="19"/>
      <c r="J146" s="38"/>
      <c r="K146" s="6"/>
      <c r="L146" s="6"/>
      <c r="M146" s="6"/>
      <c r="N146" s="6"/>
      <c r="O146" s="6"/>
      <c r="P146" s="21"/>
      <c r="Q146" s="24"/>
      <c r="R146" s="18"/>
      <c r="S146" s="24"/>
      <c r="T146" s="18"/>
      <c r="U146" s="24"/>
      <c r="V146" s="32"/>
    </row>
    <row r="147" spans="1:22" s="2" customFormat="1">
      <c r="A147" s="3" t="s">
        <v>2787</v>
      </c>
      <c r="B147" s="5" t="s">
        <v>2788</v>
      </c>
      <c r="C147" s="7" t="s">
        <v>1164</v>
      </c>
      <c r="D147" s="5" t="s">
        <v>3120</v>
      </c>
      <c r="E147" s="2" t="s">
        <v>3174</v>
      </c>
      <c r="F147" s="8" t="s">
        <v>3115</v>
      </c>
      <c r="G147" s="8"/>
      <c r="H147" s="9"/>
      <c r="I147" s="19"/>
      <c r="J147" s="38"/>
      <c r="K147" s="6"/>
      <c r="L147" s="6"/>
      <c r="M147" s="6"/>
      <c r="N147" s="6"/>
      <c r="O147" s="6"/>
      <c r="P147" s="21"/>
      <c r="Q147" s="24"/>
      <c r="R147" s="18"/>
      <c r="S147" s="24"/>
      <c r="T147" s="18"/>
      <c r="U147" s="24"/>
      <c r="V147" s="32"/>
    </row>
    <row r="148" spans="1:22" s="2" customFormat="1">
      <c r="A148" s="3" t="s">
        <v>2554</v>
      </c>
      <c r="B148" s="5" t="s">
        <v>2555</v>
      </c>
      <c r="C148" s="7" t="s">
        <v>1164</v>
      </c>
      <c r="D148" s="5" t="s">
        <v>3127</v>
      </c>
      <c r="E148" s="2" t="s">
        <v>3112</v>
      </c>
      <c r="F148" s="8" t="s">
        <v>3137</v>
      </c>
      <c r="G148" s="8"/>
      <c r="H148" s="9"/>
      <c r="I148" s="19"/>
      <c r="J148" s="38"/>
      <c r="K148" s="6"/>
      <c r="L148" s="6"/>
      <c r="M148" s="6"/>
      <c r="N148" s="6"/>
      <c r="O148" s="6"/>
      <c r="P148" s="21"/>
      <c r="Q148" s="24"/>
      <c r="R148" s="18"/>
      <c r="S148" s="24"/>
      <c r="T148" s="18"/>
      <c r="U148" s="24"/>
      <c r="V148" s="32"/>
    </row>
    <row r="149" spans="1:22" s="2" customFormat="1">
      <c r="A149" s="3" t="s">
        <v>2556</v>
      </c>
      <c r="B149" s="5" t="s">
        <v>2557</v>
      </c>
      <c r="C149" s="7" t="s">
        <v>1164</v>
      </c>
      <c r="D149" s="5" t="s">
        <v>3144</v>
      </c>
      <c r="E149" s="2" t="s">
        <v>3112</v>
      </c>
      <c r="F149" s="8" t="s">
        <v>3124</v>
      </c>
      <c r="G149" s="8"/>
      <c r="H149" s="9"/>
      <c r="I149" s="19"/>
      <c r="J149" s="38"/>
      <c r="K149" s="6"/>
      <c r="L149" s="6"/>
      <c r="M149" s="6"/>
      <c r="N149" s="6"/>
      <c r="O149" s="6"/>
      <c r="P149" s="21"/>
      <c r="Q149" s="24"/>
      <c r="R149" s="18"/>
      <c r="S149" s="24"/>
      <c r="T149" s="18"/>
      <c r="U149" s="24"/>
      <c r="V149" s="32"/>
    </row>
    <row r="150" spans="1:22" s="2" customFormat="1">
      <c r="A150" s="3" t="s">
        <v>2514</v>
      </c>
      <c r="B150" s="5" t="s">
        <v>2515</v>
      </c>
      <c r="C150" s="7" t="s">
        <v>1164</v>
      </c>
      <c r="D150" s="5" t="s">
        <v>3165</v>
      </c>
      <c r="E150" s="2" t="s">
        <v>3173</v>
      </c>
      <c r="F150" s="8" t="s">
        <v>3136</v>
      </c>
      <c r="G150" s="8"/>
      <c r="H150" s="9"/>
      <c r="I150" s="19"/>
      <c r="J150" s="38"/>
      <c r="K150" s="6"/>
      <c r="L150" s="6"/>
      <c r="M150" s="6"/>
      <c r="N150" s="6"/>
      <c r="O150" s="6"/>
      <c r="P150" s="21"/>
      <c r="Q150" s="24"/>
      <c r="R150" s="18"/>
      <c r="S150" s="24"/>
      <c r="T150" s="18"/>
      <c r="U150" s="24"/>
      <c r="V150" s="32"/>
    </row>
    <row r="151" spans="1:22" s="2" customFormat="1">
      <c r="A151" s="3" t="s">
        <v>2852</v>
      </c>
      <c r="B151" s="5" t="s">
        <v>2853</v>
      </c>
      <c r="C151" s="7" t="s">
        <v>1164</v>
      </c>
      <c r="D151" s="5" t="s">
        <v>3111</v>
      </c>
      <c r="E151" s="2" t="s">
        <v>3154</v>
      </c>
      <c r="F151" s="8" t="s">
        <v>3150</v>
      </c>
      <c r="G151" s="8"/>
      <c r="H151" s="9"/>
      <c r="I151" s="19"/>
      <c r="J151" s="38"/>
      <c r="K151" s="6"/>
      <c r="L151" s="6"/>
      <c r="M151" s="6"/>
      <c r="N151" s="6"/>
      <c r="O151" s="6"/>
      <c r="P151" s="21"/>
      <c r="Q151" s="24"/>
      <c r="R151" s="18"/>
      <c r="S151" s="24"/>
      <c r="T151" s="18"/>
      <c r="U151" s="24"/>
      <c r="V151" s="32"/>
    </row>
    <row r="152" spans="1:22" s="2" customFormat="1">
      <c r="A152" s="3" t="s">
        <v>2792</v>
      </c>
      <c r="B152" s="5" t="s">
        <v>2793</v>
      </c>
      <c r="C152" s="7" t="s">
        <v>1164</v>
      </c>
      <c r="D152" s="5" t="s">
        <v>3111</v>
      </c>
      <c r="E152" s="2" t="s">
        <v>3175</v>
      </c>
      <c r="F152" s="8" t="s">
        <v>3143</v>
      </c>
      <c r="G152" s="8"/>
      <c r="H152" s="9"/>
      <c r="I152" s="19"/>
      <c r="J152" s="38"/>
      <c r="K152" s="6"/>
      <c r="L152" s="6"/>
      <c r="M152" s="6"/>
      <c r="N152" s="6"/>
      <c r="O152" s="6"/>
      <c r="P152" s="21"/>
      <c r="Q152" s="24"/>
      <c r="R152" s="18"/>
      <c r="S152" s="24"/>
      <c r="T152" s="18"/>
      <c r="U152" s="24"/>
      <c r="V152" s="32"/>
    </row>
    <row r="153" spans="1:22" s="2" customFormat="1">
      <c r="A153" s="3" t="s">
        <v>2559</v>
      </c>
      <c r="B153" s="5" t="s">
        <v>2560</v>
      </c>
      <c r="C153" s="7" t="s">
        <v>1164</v>
      </c>
      <c r="D153" s="5" t="s">
        <v>3176</v>
      </c>
      <c r="E153" s="2" t="s">
        <v>3177</v>
      </c>
      <c r="F153" s="8" t="s">
        <v>3124</v>
      </c>
      <c r="G153" s="8"/>
      <c r="H153" s="9"/>
      <c r="I153" s="19"/>
      <c r="J153" s="38"/>
      <c r="K153" s="6"/>
      <c r="L153" s="6"/>
      <c r="M153" s="6"/>
      <c r="N153" s="6"/>
      <c r="O153" s="6"/>
      <c r="P153" s="21"/>
      <c r="Q153" s="24"/>
      <c r="R153" s="18"/>
      <c r="S153" s="24"/>
      <c r="T153" s="18"/>
      <c r="U153" s="24"/>
      <c r="V153" s="32"/>
    </row>
    <row r="154" spans="1:22" s="2" customFormat="1">
      <c r="A154" s="3" t="s">
        <v>2850</v>
      </c>
      <c r="B154" s="5" t="s">
        <v>2851</v>
      </c>
      <c r="C154" s="7" t="s">
        <v>1164</v>
      </c>
      <c r="D154" s="5" t="s">
        <v>3144</v>
      </c>
      <c r="E154" s="2" t="s">
        <v>3154</v>
      </c>
      <c r="F154" s="8" t="s">
        <v>3143</v>
      </c>
      <c r="G154" s="8"/>
      <c r="H154" s="9"/>
      <c r="I154" s="19"/>
      <c r="J154" s="38"/>
      <c r="K154" s="6"/>
      <c r="L154" s="6"/>
      <c r="M154" s="6"/>
      <c r="N154" s="6"/>
      <c r="O154" s="6"/>
      <c r="P154" s="21"/>
      <c r="Q154" s="24"/>
      <c r="R154" s="18"/>
      <c r="S154" s="24"/>
      <c r="T154" s="18"/>
      <c r="U154" s="24"/>
      <c r="V154" s="32"/>
    </row>
    <row r="155" spans="1:22" s="2" customFormat="1">
      <c r="A155" s="3" t="s">
        <v>2838</v>
      </c>
      <c r="B155" s="5" t="s">
        <v>2839</v>
      </c>
      <c r="C155" s="7" t="s">
        <v>1164</v>
      </c>
      <c r="D155" s="5" t="s">
        <v>3139</v>
      </c>
      <c r="E155" s="2" t="s">
        <v>3154</v>
      </c>
      <c r="F155" s="8" t="s">
        <v>3137</v>
      </c>
      <c r="G155" s="8"/>
      <c r="H155" s="9"/>
      <c r="I155" s="19"/>
      <c r="J155" s="38"/>
      <c r="K155" s="6"/>
      <c r="L155" s="6"/>
      <c r="M155" s="6"/>
      <c r="N155" s="6"/>
      <c r="O155" s="6"/>
      <c r="P155" s="21"/>
      <c r="Q155" s="24"/>
      <c r="R155" s="18"/>
      <c r="S155" s="24"/>
      <c r="T155" s="18"/>
      <c r="U155" s="24"/>
      <c r="V155" s="32"/>
    </row>
    <row r="156" spans="1:22" s="2" customFormat="1">
      <c r="A156" s="3" t="s">
        <v>2790</v>
      </c>
      <c r="B156" s="5" t="s">
        <v>2791</v>
      </c>
      <c r="C156" s="7" t="s">
        <v>1164</v>
      </c>
      <c r="D156" s="5" t="s">
        <v>3125</v>
      </c>
      <c r="E156" s="2" t="s">
        <v>3170</v>
      </c>
      <c r="F156" s="8" t="s">
        <v>3123</v>
      </c>
      <c r="G156" s="8"/>
      <c r="H156" s="9"/>
      <c r="I156" s="19"/>
      <c r="J156" s="38"/>
      <c r="K156" s="6"/>
      <c r="L156" s="6"/>
      <c r="M156" s="6"/>
      <c r="N156" s="6"/>
      <c r="O156" s="6"/>
      <c r="P156" s="21"/>
      <c r="Q156" s="24"/>
      <c r="R156" s="18"/>
      <c r="S156" s="24"/>
      <c r="T156" s="18"/>
      <c r="U156" s="24"/>
      <c r="V156" s="32"/>
    </row>
    <row r="157" spans="1:22" s="2" customFormat="1">
      <c r="A157" s="3" t="s">
        <v>2534</v>
      </c>
      <c r="B157" s="5" t="s">
        <v>2535</v>
      </c>
      <c r="C157" s="7" t="s">
        <v>1164</v>
      </c>
      <c r="D157" s="5" t="s">
        <v>3138</v>
      </c>
      <c r="E157" s="2" t="s">
        <v>3173</v>
      </c>
      <c r="F157" s="8" t="s">
        <v>3167</v>
      </c>
      <c r="G157" s="8"/>
      <c r="H157" s="9"/>
      <c r="I157" s="19"/>
      <c r="J157" s="38"/>
      <c r="K157" s="6"/>
      <c r="L157" s="6"/>
      <c r="M157" s="6"/>
      <c r="N157" s="6"/>
      <c r="O157" s="6"/>
      <c r="P157" s="21"/>
      <c r="Q157" s="24"/>
      <c r="R157" s="18"/>
      <c r="S157" s="24"/>
      <c r="T157" s="18"/>
      <c r="U157" s="24"/>
      <c r="V157" s="32"/>
    </row>
    <row r="158" spans="1:22" s="2" customFormat="1">
      <c r="A158" s="3" t="s">
        <v>2856</v>
      </c>
      <c r="B158" s="5" t="s">
        <v>2857</v>
      </c>
      <c r="C158" s="7" t="s">
        <v>1164</v>
      </c>
      <c r="D158" s="5" t="s">
        <v>3132</v>
      </c>
      <c r="E158" s="2" t="s">
        <v>3154</v>
      </c>
      <c r="F158" s="8" t="s">
        <v>3143</v>
      </c>
      <c r="G158" s="8"/>
      <c r="H158" s="9"/>
      <c r="I158" s="19"/>
      <c r="J158" s="38"/>
      <c r="K158" s="6"/>
      <c r="L158" s="6"/>
      <c r="M158" s="6"/>
      <c r="N158" s="6"/>
      <c r="O158" s="6"/>
      <c r="P158" s="21"/>
      <c r="Q158" s="24"/>
      <c r="R158" s="18"/>
      <c r="S158" s="24"/>
      <c r="T158" s="18"/>
      <c r="U158" s="24"/>
      <c r="V158" s="32"/>
    </row>
    <row r="159" spans="1:22" s="2" customFormat="1">
      <c r="A159" s="3" t="s">
        <v>2522</v>
      </c>
      <c r="B159" s="5" t="s">
        <v>2523</v>
      </c>
      <c r="C159" s="7" t="s">
        <v>1164</v>
      </c>
      <c r="D159" s="5" t="s">
        <v>3132</v>
      </c>
      <c r="E159" s="2" t="s">
        <v>3173</v>
      </c>
      <c r="F159" s="8" t="s">
        <v>3123</v>
      </c>
      <c r="G159" s="8"/>
      <c r="H159" s="9"/>
      <c r="I159" s="19"/>
      <c r="J159" s="38"/>
      <c r="K159" s="6"/>
      <c r="L159" s="6"/>
      <c r="M159" s="6"/>
      <c r="N159" s="6"/>
      <c r="O159" s="6"/>
      <c r="P159" s="21"/>
      <c r="Q159" s="24"/>
      <c r="R159" s="18"/>
      <c r="S159" s="24"/>
      <c r="T159" s="18"/>
      <c r="U159" s="24"/>
      <c r="V159" s="32"/>
    </row>
    <row r="160" spans="1:22" s="2" customFormat="1">
      <c r="A160" s="3" t="s">
        <v>2524</v>
      </c>
      <c r="B160" s="5" t="s">
        <v>2525</v>
      </c>
      <c r="C160" s="7" t="s">
        <v>1164</v>
      </c>
      <c r="D160" s="5" t="s">
        <v>3113</v>
      </c>
      <c r="E160" s="2" t="s">
        <v>3173</v>
      </c>
      <c r="F160" s="8" t="s">
        <v>3140</v>
      </c>
      <c r="G160" s="8"/>
      <c r="H160" s="9"/>
      <c r="I160" s="19"/>
      <c r="J160" s="38"/>
      <c r="K160" s="6"/>
      <c r="L160" s="6"/>
      <c r="M160" s="6"/>
      <c r="N160" s="6"/>
      <c r="O160" s="6"/>
      <c r="P160" s="21"/>
      <c r="Q160" s="24"/>
      <c r="R160" s="18"/>
      <c r="S160" s="24"/>
      <c r="T160" s="18"/>
      <c r="U160" s="24"/>
      <c r="V160" s="32"/>
    </row>
    <row r="161" spans="1:22" s="2" customFormat="1">
      <c r="A161" s="3" t="s">
        <v>2528</v>
      </c>
      <c r="B161" s="5" t="s">
        <v>2529</v>
      </c>
      <c r="C161" s="7" t="s">
        <v>1164</v>
      </c>
      <c r="D161" s="5" t="s">
        <v>3157</v>
      </c>
      <c r="E161" s="2" t="s">
        <v>3173</v>
      </c>
      <c r="F161" s="8" t="s">
        <v>3137</v>
      </c>
      <c r="G161" s="8"/>
      <c r="H161" s="9"/>
      <c r="I161" s="19"/>
      <c r="J161" s="38"/>
      <c r="K161" s="6"/>
      <c r="L161" s="6"/>
      <c r="M161" s="6"/>
      <c r="N161" s="6"/>
      <c r="O161" s="6"/>
      <c r="P161" s="21"/>
      <c r="Q161" s="24"/>
      <c r="R161" s="18"/>
      <c r="S161" s="24"/>
      <c r="T161" s="18"/>
      <c r="U161" s="24"/>
      <c r="V161" s="32"/>
    </row>
    <row r="162" spans="1:22" s="2" customFormat="1">
      <c r="A162" s="3" t="s">
        <v>2538</v>
      </c>
      <c r="B162" s="5" t="s">
        <v>2539</v>
      </c>
      <c r="C162" s="7" t="s">
        <v>1164</v>
      </c>
      <c r="D162" s="5" t="s">
        <v>3148</v>
      </c>
      <c r="E162" s="2" t="s">
        <v>3173</v>
      </c>
      <c r="F162" s="8" t="s">
        <v>3137</v>
      </c>
      <c r="G162" s="8"/>
      <c r="H162" s="9"/>
      <c r="I162" s="19"/>
      <c r="J162" s="38"/>
      <c r="K162" s="6"/>
      <c r="L162" s="6"/>
      <c r="M162" s="6"/>
      <c r="N162" s="6"/>
      <c r="O162" s="6"/>
      <c r="P162" s="21"/>
      <c r="Q162" s="24"/>
      <c r="R162" s="18"/>
      <c r="S162" s="24"/>
      <c r="T162" s="18"/>
      <c r="U162" s="24"/>
      <c r="V162" s="32"/>
    </row>
    <row r="163" spans="1:22" s="2" customFormat="1" ht="13.8">
      <c r="A163" s="77" t="s">
        <v>2487</v>
      </c>
      <c r="B163" s="77"/>
      <c r="C163" s="77"/>
      <c r="D163" s="77"/>
      <c r="E163" s="77"/>
      <c r="F163" s="77"/>
      <c r="G163" s="8"/>
      <c r="H163" s="9"/>
      <c r="I163" s="19"/>
      <c r="J163" s="38"/>
      <c r="K163" s="6"/>
      <c r="L163" s="6"/>
      <c r="M163" s="6"/>
      <c r="N163" s="6"/>
      <c r="O163" s="6"/>
      <c r="P163" s="21"/>
      <c r="Q163" s="24"/>
      <c r="R163" s="18"/>
      <c r="S163" s="24"/>
      <c r="T163" s="18"/>
      <c r="U163" s="24"/>
      <c r="V163" s="32"/>
    </row>
    <row r="164" spans="1:22" s="2" customFormat="1">
      <c r="A164" s="3" t="s">
        <v>2909</v>
      </c>
      <c r="B164" s="5" t="s">
        <v>2910</v>
      </c>
      <c r="C164" s="7" t="s">
        <v>1166</v>
      </c>
      <c r="D164" s="5" t="s">
        <v>3156</v>
      </c>
      <c r="E164" s="2" t="s">
        <v>3178</v>
      </c>
      <c r="F164" s="8" t="s">
        <v>3115</v>
      </c>
      <c r="G164" s="8"/>
      <c r="H164" s="9"/>
      <c r="I164" s="19"/>
      <c r="J164" s="38"/>
      <c r="K164" s="6"/>
      <c r="L164" s="6"/>
      <c r="M164" s="6"/>
      <c r="N164" s="6"/>
      <c r="O164" s="6"/>
      <c r="P164" s="21"/>
      <c r="Q164" s="24"/>
      <c r="R164" s="18"/>
      <c r="S164" s="24"/>
      <c r="T164" s="18"/>
      <c r="U164" s="24"/>
      <c r="V164" s="32"/>
    </row>
    <row r="165" spans="1:22" s="2" customFormat="1">
      <c r="A165" s="3" t="s">
        <v>2864</v>
      </c>
      <c r="B165" s="5" t="s">
        <v>3077</v>
      </c>
      <c r="C165" s="7" t="s">
        <v>1166</v>
      </c>
      <c r="D165" s="5" t="s">
        <v>3172</v>
      </c>
      <c r="E165" s="2" t="s">
        <v>3178</v>
      </c>
      <c r="F165" s="8" t="s">
        <v>3150</v>
      </c>
      <c r="G165" s="8"/>
      <c r="H165" s="9"/>
      <c r="I165" s="19"/>
      <c r="J165" s="38"/>
      <c r="K165" s="6"/>
      <c r="L165" s="6"/>
      <c r="M165" s="6"/>
      <c r="N165" s="6"/>
      <c r="O165" s="6"/>
      <c r="P165" s="21"/>
      <c r="Q165" s="24"/>
      <c r="R165" s="18"/>
      <c r="S165" s="24"/>
      <c r="T165" s="18"/>
      <c r="U165" s="24"/>
      <c r="V165" s="32"/>
    </row>
    <row r="166" spans="1:22" s="2" customFormat="1">
      <c r="A166" s="3" t="s">
        <v>2865</v>
      </c>
      <c r="B166" s="5" t="s">
        <v>3078</v>
      </c>
      <c r="C166" s="7" t="s">
        <v>1166</v>
      </c>
      <c r="D166" s="5" t="s">
        <v>3132</v>
      </c>
      <c r="E166" s="2" t="s">
        <v>3178</v>
      </c>
      <c r="F166" s="8" t="s">
        <v>3140</v>
      </c>
      <c r="G166" s="8"/>
      <c r="H166" s="9"/>
      <c r="I166" s="19"/>
      <c r="J166" s="38"/>
      <c r="K166" s="6"/>
      <c r="L166" s="6"/>
      <c r="M166" s="6"/>
      <c r="N166" s="6"/>
      <c r="O166" s="6"/>
      <c r="P166" s="21"/>
      <c r="Q166" s="24"/>
      <c r="R166" s="18"/>
      <c r="S166" s="24"/>
      <c r="T166" s="18"/>
      <c r="U166" s="24"/>
      <c r="V166" s="32"/>
    </row>
    <row r="167" spans="1:22" s="2" customFormat="1">
      <c r="A167" s="3" t="s">
        <v>2866</v>
      </c>
      <c r="B167" s="5" t="s">
        <v>3079</v>
      </c>
      <c r="C167" s="7" t="s">
        <v>1166</v>
      </c>
      <c r="D167" s="5" t="s">
        <v>3165</v>
      </c>
      <c r="E167" s="2" t="s">
        <v>3178</v>
      </c>
      <c r="F167" s="8" t="s">
        <v>3179</v>
      </c>
      <c r="G167" s="8"/>
      <c r="H167" s="9"/>
      <c r="I167" s="19"/>
      <c r="J167" s="38"/>
      <c r="K167" s="6"/>
      <c r="L167" s="6"/>
      <c r="M167" s="6"/>
      <c r="N167" s="6"/>
      <c r="O167" s="6"/>
      <c r="P167" s="21"/>
      <c r="Q167" s="24"/>
      <c r="R167" s="18"/>
      <c r="S167" s="24"/>
      <c r="T167" s="18"/>
      <c r="U167" s="24"/>
      <c r="V167" s="32"/>
    </row>
    <row r="168" spans="1:22" s="2" customFormat="1">
      <c r="A168" s="3" t="s">
        <v>2867</v>
      </c>
      <c r="B168" s="5" t="s">
        <v>3080</v>
      </c>
      <c r="C168" s="7" t="s">
        <v>1166</v>
      </c>
      <c r="D168" s="5" t="s">
        <v>3139</v>
      </c>
      <c r="E168" s="2" t="s">
        <v>3178</v>
      </c>
      <c r="F168" s="8"/>
      <c r="G168" s="8"/>
      <c r="H168" s="9"/>
      <c r="I168" s="19"/>
      <c r="J168" s="38"/>
      <c r="K168" s="6"/>
      <c r="L168" s="6"/>
      <c r="M168" s="6"/>
      <c r="N168" s="6"/>
      <c r="O168" s="6"/>
      <c r="P168" s="21"/>
      <c r="Q168" s="24"/>
      <c r="R168" s="18"/>
      <c r="S168" s="24"/>
      <c r="T168" s="18"/>
      <c r="U168" s="24"/>
      <c r="V168" s="32"/>
    </row>
    <row r="169" spans="1:22" s="2" customFormat="1">
      <c r="A169" s="3" t="s">
        <v>2870</v>
      </c>
      <c r="B169" s="5" t="s">
        <v>3081</v>
      </c>
      <c r="C169" s="7" t="s">
        <v>1166</v>
      </c>
      <c r="D169" s="5" t="s">
        <v>3132</v>
      </c>
      <c r="E169" s="2" t="s">
        <v>3178</v>
      </c>
      <c r="F169" s="8" t="s">
        <v>3180</v>
      </c>
      <c r="G169" s="8"/>
      <c r="H169" s="9"/>
      <c r="I169" s="19"/>
      <c r="J169" s="38"/>
      <c r="K169" s="6"/>
      <c r="L169" s="6"/>
      <c r="M169" s="6"/>
      <c r="N169" s="6"/>
      <c r="O169" s="6"/>
      <c r="P169" s="21"/>
      <c r="Q169" s="24"/>
      <c r="R169" s="18"/>
      <c r="S169" s="24"/>
      <c r="T169" s="18"/>
      <c r="U169" s="24"/>
      <c r="V169" s="32"/>
    </row>
    <row r="170" spans="1:22" s="2" customFormat="1">
      <c r="A170" s="3" t="s">
        <v>2868</v>
      </c>
      <c r="B170" s="5" t="s">
        <v>2869</v>
      </c>
      <c r="C170" s="7" t="s">
        <v>1166</v>
      </c>
      <c r="D170" s="5" t="s">
        <v>3132</v>
      </c>
      <c r="E170" s="2" t="s">
        <v>3178</v>
      </c>
      <c r="F170" s="8" t="s">
        <v>3180</v>
      </c>
      <c r="G170" s="8"/>
      <c r="H170" s="9"/>
      <c r="I170" s="19"/>
      <c r="J170" s="38"/>
      <c r="K170" s="6"/>
      <c r="L170" s="6"/>
      <c r="M170" s="6"/>
      <c r="N170" s="6"/>
      <c r="O170" s="6"/>
      <c r="P170" s="21"/>
      <c r="Q170" s="24"/>
      <c r="R170" s="18"/>
      <c r="S170" s="24"/>
      <c r="T170" s="18"/>
      <c r="U170" s="24"/>
      <c r="V170" s="32"/>
    </row>
    <row r="171" spans="1:22" s="2" customFormat="1">
      <c r="A171" s="3" t="s">
        <v>2871</v>
      </c>
      <c r="B171" s="5" t="s">
        <v>3082</v>
      </c>
      <c r="C171" s="7" t="s">
        <v>1166</v>
      </c>
      <c r="D171" s="5" t="s">
        <v>3144</v>
      </c>
      <c r="E171" s="2" t="s">
        <v>3178</v>
      </c>
      <c r="F171" s="8" t="s">
        <v>3166</v>
      </c>
      <c r="G171" s="8"/>
      <c r="H171" s="9"/>
      <c r="I171" s="19"/>
      <c r="J171" s="38"/>
      <c r="K171" s="6"/>
      <c r="L171" s="6"/>
      <c r="M171" s="6"/>
      <c r="N171" s="6"/>
      <c r="O171" s="6"/>
      <c r="P171" s="21"/>
      <c r="Q171" s="24"/>
      <c r="R171" s="18"/>
      <c r="S171" s="24"/>
      <c r="T171" s="18"/>
      <c r="U171" s="24"/>
      <c r="V171" s="32"/>
    </row>
    <row r="172" spans="1:22" s="2" customFormat="1">
      <c r="A172" s="3" t="s">
        <v>2872</v>
      </c>
      <c r="B172" s="5" t="s">
        <v>2873</v>
      </c>
      <c r="C172" s="7" t="s">
        <v>1166</v>
      </c>
      <c r="D172" s="5" t="s">
        <v>3127</v>
      </c>
      <c r="E172" s="2" t="s">
        <v>3178</v>
      </c>
      <c r="F172" s="8" t="s">
        <v>3150</v>
      </c>
      <c r="G172" s="8"/>
      <c r="H172" s="9"/>
      <c r="I172" s="19"/>
      <c r="J172" s="38"/>
      <c r="K172" s="6"/>
      <c r="L172" s="6"/>
      <c r="M172" s="6"/>
      <c r="N172" s="6"/>
      <c r="O172" s="6"/>
      <c r="P172" s="21"/>
      <c r="Q172" s="24"/>
      <c r="R172" s="18"/>
      <c r="S172" s="24"/>
      <c r="T172" s="18"/>
      <c r="U172" s="24"/>
      <c r="V172" s="32"/>
    </row>
    <row r="173" spans="1:22" s="2" customFormat="1">
      <c r="A173" s="3" t="s">
        <v>2876</v>
      </c>
      <c r="B173" s="5" t="s">
        <v>2877</v>
      </c>
      <c r="C173" s="7" t="s">
        <v>1166</v>
      </c>
      <c r="D173" s="5" t="s">
        <v>3159</v>
      </c>
      <c r="E173" s="2" t="s">
        <v>3178</v>
      </c>
      <c r="F173" s="8" t="s">
        <v>3150</v>
      </c>
      <c r="G173" s="8"/>
      <c r="H173" s="9"/>
      <c r="I173" s="19"/>
      <c r="J173" s="38"/>
      <c r="K173" s="6"/>
      <c r="L173" s="6"/>
      <c r="M173" s="6"/>
      <c r="N173" s="6"/>
      <c r="O173" s="6"/>
      <c r="P173" s="21"/>
      <c r="Q173" s="24"/>
      <c r="R173" s="18"/>
      <c r="S173" s="24"/>
      <c r="T173" s="18"/>
      <c r="U173" s="24"/>
      <c r="V173" s="32"/>
    </row>
    <row r="174" spans="1:22" s="2" customFormat="1">
      <c r="A174" s="3" t="s">
        <v>2878</v>
      </c>
      <c r="B174" s="5" t="s">
        <v>2879</v>
      </c>
      <c r="C174" s="7" t="s">
        <v>1166</v>
      </c>
      <c r="D174" s="5" t="s">
        <v>3165</v>
      </c>
      <c r="E174" s="2" t="s">
        <v>3178</v>
      </c>
      <c r="F174" s="8" t="s">
        <v>3150</v>
      </c>
      <c r="G174" s="8"/>
      <c r="H174" s="9"/>
      <c r="I174" s="19"/>
      <c r="J174" s="38"/>
      <c r="K174" s="6"/>
      <c r="L174" s="6"/>
      <c r="M174" s="6"/>
      <c r="N174" s="6"/>
      <c r="O174" s="6"/>
      <c r="P174" s="21"/>
      <c r="Q174" s="24"/>
      <c r="R174" s="18"/>
      <c r="S174" s="24"/>
      <c r="T174" s="18"/>
      <c r="U174" s="24"/>
      <c r="V174" s="32"/>
    </row>
    <row r="175" spans="1:22" s="2" customFormat="1">
      <c r="A175" s="3" t="s">
        <v>2880</v>
      </c>
      <c r="B175" s="5" t="s">
        <v>2881</v>
      </c>
      <c r="C175" s="7" t="s">
        <v>1166</v>
      </c>
      <c r="D175" s="5" t="s">
        <v>3132</v>
      </c>
      <c r="E175" s="2" t="s">
        <v>3178</v>
      </c>
      <c r="F175" s="8"/>
      <c r="G175" s="8"/>
      <c r="H175" s="9"/>
      <c r="I175" s="19"/>
      <c r="J175" s="38"/>
      <c r="K175" s="6"/>
      <c r="L175" s="6"/>
      <c r="M175" s="6"/>
      <c r="N175" s="6"/>
      <c r="O175" s="6"/>
      <c r="P175" s="21"/>
      <c r="Q175" s="24"/>
      <c r="R175" s="18"/>
      <c r="S175" s="24"/>
      <c r="T175" s="18"/>
      <c r="U175" s="24"/>
      <c r="V175" s="32"/>
    </row>
    <row r="176" spans="1:22" s="2" customFormat="1">
      <c r="A176" s="3" t="s">
        <v>2882</v>
      </c>
      <c r="B176" s="5" t="s">
        <v>2883</v>
      </c>
      <c r="C176" s="7" t="s">
        <v>1166</v>
      </c>
      <c r="D176" s="5" t="s">
        <v>3165</v>
      </c>
      <c r="E176" s="2" t="s">
        <v>3178</v>
      </c>
      <c r="F176" s="8" t="s">
        <v>3180</v>
      </c>
      <c r="G176" s="8"/>
      <c r="H176" s="9"/>
      <c r="I176" s="19"/>
      <c r="J176" s="38"/>
      <c r="K176" s="6"/>
      <c r="L176" s="6"/>
      <c r="M176" s="6"/>
      <c r="N176" s="6"/>
      <c r="O176" s="6"/>
      <c r="P176" s="21"/>
      <c r="Q176" s="24"/>
      <c r="R176" s="18"/>
      <c r="S176" s="24"/>
      <c r="T176" s="18"/>
      <c r="U176" s="24"/>
      <c r="V176" s="32"/>
    </row>
    <row r="177" spans="1:22" s="2" customFormat="1">
      <c r="A177" s="3" t="s">
        <v>2882</v>
      </c>
      <c r="B177" s="5" t="s">
        <v>3083</v>
      </c>
      <c r="C177" s="7" t="s">
        <v>1166</v>
      </c>
      <c r="D177" s="5" t="s">
        <v>3165</v>
      </c>
      <c r="E177" s="2" t="s">
        <v>3178</v>
      </c>
      <c r="F177" s="8" t="s">
        <v>3180</v>
      </c>
      <c r="G177" s="8"/>
      <c r="H177" s="9"/>
      <c r="I177" s="19"/>
      <c r="J177" s="38"/>
      <c r="K177" s="6"/>
      <c r="L177" s="6"/>
      <c r="M177" s="6"/>
      <c r="N177" s="6"/>
      <c r="O177" s="6"/>
      <c r="P177" s="21"/>
      <c r="Q177" s="24"/>
      <c r="R177" s="18"/>
      <c r="S177" s="24"/>
      <c r="T177" s="18"/>
      <c r="U177" s="24"/>
      <c r="V177" s="32"/>
    </row>
    <row r="178" spans="1:22" s="2" customFormat="1">
      <c r="A178" s="3" t="s">
        <v>2884</v>
      </c>
      <c r="B178" s="5" t="s">
        <v>2885</v>
      </c>
      <c r="C178" s="7" t="s">
        <v>1166</v>
      </c>
      <c r="D178" s="5" t="s">
        <v>3165</v>
      </c>
      <c r="E178" s="2" t="s">
        <v>3178</v>
      </c>
      <c r="F178" s="8" t="s">
        <v>3123</v>
      </c>
      <c r="G178" s="8"/>
      <c r="H178" s="9"/>
      <c r="I178" s="19"/>
      <c r="J178" s="38"/>
      <c r="K178" s="6"/>
      <c r="L178" s="6"/>
      <c r="M178" s="6"/>
      <c r="N178" s="6"/>
      <c r="O178" s="6"/>
      <c r="P178" s="21"/>
      <c r="Q178" s="24"/>
      <c r="R178" s="18"/>
      <c r="S178" s="24"/>
      <c r="T178" s="18"/>
      <c r="U178" s="24"/>
      <c r="V178" s="32"/>
    </row>
    <row r="179" spans="1:22" s="2" customFormat="1">
      <c r="A179" s="3" t="s">
        <v>3075</v>
      </c>
      <c r="B179" s="5" t="s">
        <v>3076</v>
      </c>
      <c r="C179" s="7" t="s">
        <v>1166</v>
      </c>
      <c r="D179" s="5" t="s">
        <v>3165</v>
      </c>
      <c r="E179" s="2" t="s">
        <v>3154</v>
      </c>
      <c r="F179" s="8"/>
      <c r="G179" s="8"/>
      <c r="H179" s="9"/>
      <c r="I179" s="19"/>
      <c r="J179" s="38"/>
      <c r="K179" s="6"/>
      <c r="L179" s="6"/>
      <c r="M179" s="6"/>
      <c r="N179" s="6"/>
      <c r="O179" s="6"/>
      <c r="P179" s="21"/>
      <c r="Q179" s="24"/>
      <c r="R179" s="18"/>
      <c r="S179" s="24"/>
      <c r="T179" s="18"/>
      <c r="U179" s="24"/>
      <c r="V179" s="32"/>
    </row>
    <row r="180" spans="1:22" s="2" customFormat="1">
      <c r="A180" s="3" t="s">
        <v>2783</v>
      </c>
      <c r="B180" s="5" t="s">
        <v>2784</v>
      </c>
      <c r="C180" s="7" t="s">
        <v>1166</v>
      </c>
      <c r="D180" s="5" t="s">
        <v>3132</v>
      </c>
      <c r="E180" s="2" t="s">
        <v>3181</v>
      </c>
      <c r="F180" s="8"/>
      <c r="G180" s="8"/>
      <c r="H180" s="9"/>
      <c r="I180" s="19"/>
      <c r="J180" s="38"/>
      <c r="K180" s="6"/>
      <c r="L180" s="6"/>
      <c r="M180" s="6"/>
      <c r="N180" s="6"/>
      <c r="O180" s="6"/>
      <c r="P180" s="21"/>
      <c r="Q180" s="24"/>
      <c r="R180" s="18"/>
      <c r="S180" s="24"/>
      <c r="T180" s="18"/>
      <c r="U180" s="24"/>
      <c r="V180" s="32"/>
    </row>
    <row r="181" spans="1:22" s="2" customFormat="1">
      <c r="A181" s="3" t="s">
        <v>2886</v>
      </c>
      <c r="B181" s="5" t="s">
        <v>2887</v>
      </c>
      <c r="C181" s="7" t="s">
        <v>1166</v>
      </c>
      <c r="D181" s="5" t="s">
        <v>3132</v>
      </c>
      <c r="E181" s="2" t="s">
        <v>3178</v>
      </c>
      <c r="F181" s="8" t="s">
        <v>3143</v>
      </c>
      <c r="G181" s="8"/>
      <c r="H181" s="9"/>
      <c r="I181" s="19"/>
      <c r="J181" s="38"/>
      <c r="K181" s="6"/>
      <c r="L181" s="6"/>
      <c r="M181" s="6"/>
      <c r="N181" s="6"/>
      <c r="O181" s="6"/>
      <c r="P181" s="21"/>
      <c r="Q181" s="24"/>
      <c r="R181" s="18"/>
      <c r="S181" s="24"/>
      <c r="T181" s="18"/>
      <c r="U181" s="24"/>
      <c r="V181" s="32"/>
    </row>
    <row r="182" spans="1:22" s="2" customFormat="1">
      <c r="A182" s="3" t="s">
        <v>2888</v>
      </c>
      <c r="B182" s="5" t="s">
        <v>2889</v>
      </c>
      <c r="C182" s="7" t="s">
        <v>1166</v>
      </c>
      <c r="D182" s="5" t="s">
        <v>3128</v>
      </c>
      <c r="E182" s="2" t="s">
        <v>3178</v>
      </c>
      <c r="F182" s="8" t="s">
        <v>3167</v>
      </c>
      <c r="G182" s="8"/>
      <c r="H182" s="9"/>
      <c r="I182" s="19"/>
      <c r="J182" s="38"/>
      <c r="K182" s="6"/>
      <c r="L182" s="6"/>
      <c r="M182" s="6"/>
      <c r="N182" s="6"/>
      <c r="O182" s="6"/>
      <c r="P182" s="21"/>
      <c r="Q182" s="24"/>
      <c r="R182" s="18"/>
      <c r="S182" s="24"/>
      <c r="T182" s="18"/>
      <c r="U182" s="24"/>
      <c r="V182" s="32"/>
    </row>
    <row r="183" spans="1:22" s="2" customFormat="1">
      <c r="A183" s="3" t="s">
        <v>2890</v>
      </c>
      <c r="B183" s="5" t="s">
        <v>2891</v>
      </c>
      <c r="C183" s="7" t="s">
        <v>1166</v>
      </c>
      <c r="D183" s="5" t="s">
        <v>3132</v>
      </c>
      <c r="E183" s="2" t="s">
        <v>3182</v>
      </c>
      <c r="F183" s="8"/>
      <c r="G183" s="8"/>
      <c r="H183" s="9"/>
      <c r="I183" s="19"/>
      <c r="J183" s="38"/>
      <c r="K183" s="6"/>
      <c r="L183" s="6"/>
      <c r="M183" s="6"/>
      <c r="N183" s="6"/>
      <c r="O183" s="6"/>
      <c r="P183" s="21"/>
      <c r="Q183" s="24"/>
      <c r="R183" s="18"/>
      <c r="S183" s="24"/>
      <c r="T183" s="18"/>
      <c r="U183" s="24"/>
      <c r="V183" s="32"/>
    </row>
    <row r="184" spans="1:22" s="2" customFormat="1">
      <c r="A184" s="3" t="s">
        <v>2892</v>
      </c>
      <c r="B184" s="5" t="s">
        <v>2893</v>
      </c>
      <c r="C184" s="7" t="s">
        <v>1166</v>
      </c>
      <c r="D184" s="5" t="s">
        <v>3159</v>
      </c>
      <c r="E184" s="2" t="s">
        <v>3178</v>
      </c>
      <c r="F184" s="8" t="s">
        <v>3150</v>
      </c>
      <c r="G184" s="8"/>
      <c r="H184" s="9"/>
      <c r="I184" s="19"/>
      <c r="J184" s="38"/>
      <c r="K184" s="6"/>
      <c r="L184" s="6"/>
      <c r="M184" s="6"/>
      <c r="N184" s="6"/>
      <c r="O184" s="6"/>
      <c r="P184" s="21"/>
      <c r="Q184" s="24"/>
      <c r="R184" s="18"/>
      <c r="S184" s="24"/>
      <c r="T184" s="18"/>
      <c r="U184" s="24"/>
      <c r="V184" s="32"/>
    </row>
    <row r="185" spans="1:22" s="2" customFormat="1">
      <c r="A185" s="3" t="s">
        <v>2896</v>
      </c>
      <c r="B185" s="5" t="s">
        <v>2897</v>
      </c>
      <c r="C185" s="7" t="s">
        <v>1166</v>
      </c>
      <c r="D185" s="5" t="s">
        <v>3120</v>
      </c>
      <c r="E185" s="2" t="s">
        <v>3178</v>
      </c>
      <c r="F185" s="8" t="s">
        <v>3150</v>
      </c>
      <c r="G185" s="8"/>
      <c r="H185" s="9"/>
      <c r="I185" s="19"/>
      <c r="J185" s="38"/>
      <c r="K185" s="6"/>
      <c r="L185" s="6"/>
      <c r="M185" s="6"/>
      <c r="N185" s="6"/>
      <c r="O185" s="6"/>
      <c r="P185" s="21"/>
      <c r="Q185" s="24"/>
      <c r="R185" s="18"/>
      <c r="S185" s="24"/>
      <c r="T185" s="18"/>
      <c r="U185" s="24"/>
      <c r="V185" s="32"/>
    </row>
    <row r="186" spans="1:22" s="2" customFormat="1">
      <c r="A186" s="3" t="s">
        <v>2898</v>
      </c>
      <c r="B186" s="5" t="s">
        <v>3084</v>
      </c>
      <c r="C186" s="7" t="s">
        <v>1166</v>
      </c>
      <c r="D186" s="5" t="s">
        <v>3165</v>
      </c>
      <c r="E186" s="2" t="s">
        <v>3178</v>
      </c>
      <c r="F186" s="8" t="s">
        <v>3136</v>
      </c>
      <c r="G186" s="8"/>
      <c r="H186" s="9"/>
      <c r="I186" s="19"/>
      <c r="J186" s="38"/>
      <c r="K186" s="6"/>
      <c r="L186" s="6"/>
      <c r="M186" s="6"/>
      <c r="N186" s="6"/>
      <c r="O186" s="6"/>
      <c r="P186" s="21"/>
      <c r="Q186" s="24"/>
      <c r="R186" s="18"/>
      <c r="S186" s="24"/>
      <c r="T186" s="18"/>
      <c r="U186" s="24"/>
      <c r="V186" s="32"/>
    </row>
    <row r="187" spans="1:22" s="2" customFormat="1">
      <c r="A187" s="3" t="s">
        <v>2903</v>
      </c>
      <c r="B187" s="5" t="s">
        <v>2904</v>
      </c>
      <c r="C187" s="7" t="s">
        <v>1166</v>
      </c>
      <c r="D187" s="5" t="s">
        <v>3132</v>
      </c>
      <c r="E187" s="2" t="s">
        <v>3178</v>
      </c>
      <c r="F187" s="8" t="s">
        <v>3137</v>
      </c>
      <c r="G187" s="8"/>
      <c r="H187" s="9"/>
      <c r="I187" s="19"/>
      <c r="J187" s="38"/>
      <c r="K187" s="6"/>
      <c r="L187" s="6"/>
      <c r="M187" s="6"/>
      <c r="N187" s="6"/>
      <c r="O187" s="6"/>
      <c r="P187" s="21"/>
      <c r="Q187" s="24"/>
      <c r="R187" s="18"/>
      <c r="S187" s="24"/>
      <c r="T187" s="18"/>
      <c r="U187" s="24"/>
      <c r="V187" s="32"/>
    </row>
    <row r="188" spans="1:22" s="2" customFormat="1">
      <c r="A188" s="3" t="s">
        <v>2915</v>
      </c>
      <c r="B188" s="5" t="s">
        <v>2916</v>
      </c>
      <c r="C188" s="7" t="s">
        <v>1166</v>
      </c>
      <c r="D188" s="5" t="s">
        <v>3128</v>
      </c>
      <c r="E188" s="2" t="s">
        <v>3178</v>
      </c>
      <c r="F188" s="8" t="s">
        <v>3150</v>
      </c>
      <c r="G188" s="8"/>
      <c r="H188" s="9"/>
      <c r="I188" s="19"/>
      <c r="J188" s="38"/>
      <c r="K188" s="6"/>
      <c r="L188" s="6"/>
      <c r="M188" s="6"/>
      <c r="N188" s="6"/>
      <c r="O188" s="6"/>
      <c r="P188" s="21"/>
      <c r="Q188" s="24"/>
      <c r="R188" s="18"/>
      <c r="S188" s="24"/>
      <c r="T188" s="18"/>
      <c r="U188" s="24"/>
      <c r="V188" s="32"/>
    </row>
    <row r="189" spans="1:22" s="2" customFormat="1">
      <c r="A189" s="3" t="s">
        <v>2913</v>
      </c>
      <c r="B189" s="5" t="s">
        <v>2914</v>
      </c>
      <c r="C189" s="7" t="s">
        <v>1166</v>
      </c>
      <c r="D189" s="5" t="s">
        <v>3156</v>
      </c>
      <c r="E189" s="2" t="s">
        <v>3178</v>
      </c>
      <c r="F189" s="8" t="s">
        <v>3167</v>
      </c>
      <c r="G189" s="8"/>
      <c r="H189" s="9"/>
      <c r="I189" s="19"/>
      <c r="J189" s="38"/>
      <c r="K189" s="6"/>
      <c r="L189" s="6"/>
      <c r="M189" s="6"/>
      <c r="N189" s="6"/>
      <c r="O189" s="6"/>
      <c r="P189" s="21"/>
      <c r="Q189" s="24"/>
      <c r="R189" s="18"/>
      <c r="S189" s="24"/>
      <c r="T189" s="18"/>
      <c r="U189" s="24"/>
      <c r="V189" s="32"/>
    </row>
    <row r="190" spans="1:22" s="2" customFormat="1">
      <c r="A190" s="3" t="s">
        <v>2913</v>
      </c>
      <c r="B190" s="5" t="s">
        <v>3085</v>
      </c>
      <c r="C190" s="7" t="s">
        <v>1166</v>
      </c>
      <c r="D190" s="5" t="s">
        <v>3156</v>
      </c>
      <c r="E190" s="2" t="s">
        <v>3178</v>
      </c>
      <c r="F190" s="8" t="s">
        <v>3167</v>
      </c>
      <c r="G190" s="8"/>
      <c r="H190" s="9"/>
      <c r="I190" s="19"/>
      <c r="J190" s="38"/>
      <c r="K190" s="6"/>
      <c r="L190" s="6"/>
      <c r="M190" s="6"/>
      <c r="N190" s="6"/>
      <c r="O190" s="6"/>
      <c r="P190" s="21"/>
      <c r="Q190" s="24"/>
      <c r="R190" s="18"/>
      <c r="S190" s="24"/>
      <c r="T190" s="18"/>
      <c r="U190" s="24"/>
      <c r="V190" s="32"/>
    </row>
    <row r="191" spans="1:22" s="2" customFormat="1" ht="26.4">
      <c r="A191" s="3" t="s">
        <v>2919</v>
      </c>
      <c r="B191" s="5" t="s">
        <v>2920</v>
      </c>
      <c r="C191" s="7" t="s">
        <v>1166</v>
      </c>
      <c r="D191" s="5" t="s">
        <v>3132</v>
      </c>
      <c r="E191" s="2" t="s">
        <v>3178</v>
      </c>
      <c r="F191" s="8"/>
      <c r="G191" s="8"/>
      <c r="H191" s="9"/>
      <c r="I191" s="19"/>
      <c r="J191" s="38"/>
      <c r="K191" s="6"/>
      <c r="L191" s="6"/>
      <c r="M191" s="6"/>
      <c r="N191" s="6"/>
      <c r="O191" s="6"/>
      <c r="P191" s="21"/>
      <c r="Q191" s="24"/>
      <c r="R191" s="18"/>
      <c r="S191" s="24"/>
      <c r="T191" s="18"/>
      <c r="U191" s="24"/>
      <c r="V191" s="32"/>
    </row>
    <row r="192" spans="1:22" s="2" customFormat="1">
      <c r="A192" s="3" t="s">
        <v>2921</v>
      </c>
      <c r="B192" s="5" t="s">
        <v>3086</v>
      </c>
      <c r="C192" s="7" t="s">
        <v>1166</v>
      </c>
      <c r="D192" s="5" t="s">
        <v>3156</v>
      </c>
      <c r="E192" s="2" t="s">
        <v>3178</v>
      </c>
      <c r="F192" s="8" t="s">
        <v>3150</v>
      </c>
      <c r="G192" s="8"/>
      <c r="H192" s="9"/>
      <c r="I192" s="19"/>
      <c r="J192" s="38"/>
      <c r="K192" s="6"/>
      <c r="L192" s="6"/>
      <c r="M192" s="6"/>
      <c r="N192" s="6"/>
      <c r="O192" s="6"/>
      <c r="P192" s="21"/>
      <c r="Q192" s="24"/>
      <c r="R192" s="18"/>
      <c r="S192" s="24"/>
      <c r="T192" s="18"/>
      <c r="U192" s="24"/>
      <c r="V192" s="32"/>
    </row>
    <row r="193" spans="1:22" s="2" customFormat="1">
      <c r="A193" s="3" t="s">
        <v>2922</v>
      </c>
      <c r="B193" s="5" t="s">
        <v>2923</v>
      </c>
      <c r="C193" s="7" t="s">
        <v>1166</v>
      </c>
      <c r="D193" s="5" t="s">
        <v>3128</v>
      </c>
      <c r="E193" s="2" t="s">
        <v>3178</v>
      </c>
      <c r="F193" s="8"/>
      <c r="G193" s="8"/>
      <c r="H193" s="9"/>
      <c r="I193" s="19"/>
      <c r="J193" s="38"/>
      <c r="K193" s="6"/>
      <c r="L193" s="6"/>
      <c r="M193" s="6"/>
      <c r="N193" s="6"/>
      <c r="O193" s="6"/>
      <c r="P193" s="21"/>
      <c r="Q193" s="24"/>
      <c r="R193" s="18"/>
      <c r="S193" s="24"/>
      <c r="T193" s="18"/>
      <c r="U193" s="24"/>
      <c r="V193" s="32"/>
    </row>
    <row r="194" spans="1:22" s="2" customFormat="1">
      <c r="A194" s="3" t="s">
        <v>2924</v>
      </c>
      <c r="B194" s="5" t="s">
        <v>3087</v>
      </c>
      <c r="C194" s="7" t="s">
        <v>1166</v>
      </c>
      <c r="D194" s="5" t="s">
        <v>3144</v>
      </c>
      <c r="E194" s="2" t="s">
        <v>3178</v>
      </c>
      <c r="F194" s="8" t="s">
        <v>3140</v>
      </c>
      <c r="G194" s="8"/>
      <c r="H194" s="9"/>
      <c r="I194" s="19"/>
      <c r="J194" s="38"/>
      <c r="K194" s="6"/>
      <c r="L194" s="6"/>
      <c r="M194" s="6"/>
      <c r="N194" s="6"/>
      <c r="O194" s="6"/>
      <c r="P194" s="21"/>
      <c r="Q194" s="24"/>
      <c r="R194" s="18"/>
      <c r="S194" s="24"/>
      <c r="T194" s="18"/>
      <c r="U194" s="24"/>
      <c r="V194" s="32"/>
    </row>
    <row r="195" spans="1:22" s="2" customFormat="1">
      <c r="A195" s="3" t="s">
        <v>2925</v>
      </c>
      <c r="B195" s="5" t="s">
        <v>2926</v>
      </c>
      <c r="C195" s="7" t="s">
        <v>1166</v>
      </c>
      <c r="D195" s="5" t="s">
        <v>3132</v>
      </c>
      <c r="E195" s="2" t="s">
        <v>3178</v>
      </c>
      <c r="F195" s="8" t="s">
        <v>3115</v>
      </c>
      <c r="G195" s="8"/>
      <c r="H195" s="9"/>
      <c r="I195" s="19"/>
      <c r="J195" s="38"/>
      <c r="K195" s="6"/>
      <c r="L195" s="6"/>
      <c r="M195" s="6"/>
      <c r="N195" s="6"/>
      <c r="O195" s="6"/>
      <c r="P195" s="21"/>
      <c r="Q195" s="24"/>
      <c r="R195" s="18"/>
      <c r="S195" s="24"/>
      <c r="T195" s="18"/>
      <c r="U195" s="24"/>
      <c r="V195" s="32"/>
    </row>
    <row r="196" spans="1:22" s="2" customFormat="1">
      <c r="A196" s="3" t="s">
        <v>2901</v>
      </c>
      <c r="B196" s="5" t="s">
        <v>2902</v>
      </c>
      <c r="C196" s="7" t="s">
        <v>1166</v>
      </c>
      <c r="D196" s="5" t="s">
        <v>3122</v>
      </c>
      <c r="E196" s="2" t="s">
        <v>3178</v>
      </c>
      <c r="F196" s="8" t="s">
        <v>3137</v>
      </c>
      <c r="G196" s="8"/>
      <c r="H196" s="9"/>
      <c r="I196" s="19"/>
      <c r="J196" s="38"/>
      <c r="K196" s="6"/>
      <c r="L196" s="6"/>
      <c r="M196" s="6"/>
      <c r="N196" s="6"/>
      <c r="O196" s="6"/>
      <c r="P196" s="21"/>
      <c r="Q196" s="24"/>
      <c r="R196" s="18"/>
      <c r="S196" s="24"/>
      <c r="T196" s="18"/>
      <c r="U196" s="24"/>
      <c r="V196" s="32"/>
    </row>
    <row r="197" spans="1:22" s="2" customFormat="1">
      <c r="A197" s="3" t="s">
        <v>2927</v>
      </c>
      <c r="B197" s="5" t="s">
        <v>3088</v>
      </c>
      <c r="C197" s="7" t="s">
        <v>1166</v>
      </c>
      <c r="D197" s="5" t="s">
        <v>3139</v>
      </c>
      <c r="E197" s="2" t="s">
        <v>3178</v>
      </c>
      <c r="F197" s="8"/>
      <c r="G197" s="8"/>
      <c r="H197" s="9"/>
      <c r="I197" s="19"/>
      <c r="J197" s="38"/>
      <c r="K197" s="6"/>
      <c r="L197" s="6"/>
      <c r="M197" s="6"/>
      <c r="N197" s="6"/>
      <c r="O197" s="6"/>
      <c r="P197" s="21"/>
      <c r="Q197" s="24"/>
      <c r="R197" s="18"/>
      <c r="S197" s="24"/>
      <c r="T197" s="18"/>
      <c r="U197" s="24"/>
      <c r="V197" s="32"/>
    </row>
    <row r="198" spans="1:22" s="2" customFormat="1">
      <c r="A198" s="3" t="s">
        <v>2930</v>
      </c>
      <c r="B198" s="5" t="s">
        <v>2931</v>
      </c>
      <c r="C198" s="7" t="s">
        <v>1166</v>
      </c>
      <c r="D198" s="5" t="s">
        <v>3132</v>
      </c>
      <c r="E198" s="2" t="s">
        <v>3178</v>
      </c>
      <c r="F198" s="8"/>
      <c r="G198" s="8"/>
      <c r="H198" s="9"/>
      <c r="I198" s="19"/>
      <c r="J198" s="38"/>
      <c r="K198" s="6"/>
      <c r="L198" s="6"/>
      <c r="M198" s="6"/>
      <c r="N198" s="6"/>
      <c r="O198" s="6"/>
      <c r="P198" s="21"/>
      <c r="Q198" s="24"/>
      <c r="R198" s="18"/>
      <c r="S198" s="24"/>
      <c r="T198" s="18"/>
      <c r="U198" s="24"/>
      <c r="V198" s="32"/>
    </row>
    <row r="199" spans="1:22" s="2" customFormat="1">
      <c r="A199" s="3" t="s">
        <v>2932</v>
      </c>
      <c r="B199" s="5" t="s">
        <v>2933</v>
      </c>
      <c r="C199" s="7" t="s">
        <v>1166</v>
      </c>
      <c r="D199" s="5" t="s">
        <v>3144</v>
      </c>
      <c r="E199" s="2" t="s">
        <v>3178</v>
      </c>
      <c r="F199" s="8" t="s">
        <v>3143</v>
      </c>
      <c r="G199" s="8"/>
      <c r="H199" s="9"/>
      <c r="I199" s="19"/>
      <c r="J199" s="38"/>
      <c r="K199" s="6"/>
      <c r="L199" s="6"/>
      <c r="M199" s="6"/>
      <c r="N199" s="6"/>
      <c r="O199" s="6"/>
      <c r="P199" s="21"/>
      <c r="Q199" s="24"/>
      <c r="R199" s="18"/>
      <c r="S199" s="24"/>
      <c r="T199" s="18"/>
      <c r="U199" s="24"/>
      <c r="V199" s="32"/>
    </row>
    <row r="200" spans="1:22" s="2" customFormat="1">
      <c r="A200" s="3" t="s">
        <v>2936</v>
      </c>
      <c r="B200" s="5" t="s">
        <v>2937</v>
      </c>
      <c r="C200" s="7" t="s">
        <v>1166</v>
      </c>
      <c r="D200" s="5" t="s">
        <v>3128</v>
      </c>
      <c r="E200" s="2" t="s">
        <v>3178</v>
      </c>
      <c r="F200" s="8" t="s">
        <v>3137</v>
      </c>
      <c r="G200" s="8"/>
      <c r="H200" s="9"/>
      <c r="I200" s="19"/>
      <c r="J200" s="38"/>
      <c r="K200" s="6"/>
      <c r="L200" s="6"/>
      <c r="M200" s="6"/>
      <c r="N200" s="6"/>
      <c r="O200" s="6"/>
      <c r="P200" s="21"/>
      <c r="Q200" s="24"/>
      <c r="R200" s="18"/>
      <c r="S200" s="24"/>
      <c r="T200" s="18"/>
      <c r="U200" s="24"/>
      <c r="V200" s="32"/>
    </row>
    <row r="201" spans="1:22" s="2" customFormat="1">
      <c r="A201" s="3" t="s">
        <v>2938</v>
      </c>
      <c r="B201" s="5" t="s">
        <v>3089</v>
      </c>
      <c r="C201" s="7" t="s">
        <v>1166</v>
      </c>
      <c r="D201" s="5" t="s">
        <v>3172</v>
      </c>
      <c r="E201" s="2" t="s">
        <v>3178</v>
      </c>
      <c r="F201" s="8" t="s">
        <v>3137</v>
      </c>
      <c r="G201" s="8"/>
      <c r="H201" s="9"/>
      <c r="I201" s="19"/>
      <c r="J201" s="38"/>
      <c r="K201" s="6"/>
      <c r="L201" s="6"/>
      <c r="M201" s="6"/>
      <c r="N201" s="6"/>
      <c r="O201" s="6"/>
      <c r="P201" s="21"/>
      <c r="Q201" s="24"/>
      <c r="R201" s="18"/>
      <c r="S201" s="24"/>
      <c r="T201" s="18"/>
      <c r="U201" s="24"/>
      <c r="V201" s="32"/>
    </row>
    <row r="202" spans="1:22" s="2" customFormat="1">
      <c r="A202" s="3" t="s">
        <v>2939</v>
      </c>
      <c r="B202" s="5" t="s">
        <v>2940</v>
      </c>
      <c r="C202" s="7" t="s">
        <v>1166</v>
      </c>
      <c r="D202" s="5" t="s">
        <v>3127</v>
      </c>
      <c r="E202" s="2" t="s">
        <v>3178</v>
      </c>
      <c r="F202" s="8" t="s">
        <v>3137</v>
      </c>
      <c r="G202" s="8"/>
      <c r="H202" s="9"/>
      <c r="I202" s="19"/>
      <c r="J202" s="38"/>
      <c r="K202" s="6"/>
      <c r="L202" s="6"/>
      <c r="M202" s="6"/>
      <c r="N202" s="6"/>
      <c r="O202" s="6"/>
      <c r="P202" s="21"/>
      <c r="Q202" s="24"/>
      <c r="R202" s="18"/>
      <c r="S202" s="24"/>
      <c r="T202" s="18"/>
      <c r="U202" s="24"/>
      <c r="V202" s="32"/>
    </row>
    <row r="203" spans="1:22" s="2" customFormat="1">
      <c r="A203" s="3" t="s">
        <v>2941</v>
      </c>
      <c r="B203" s="5" t="s">
        <v>3090</v>
      </c>
      <c r="C203" s="7" t="s">
        <v>1166</v>
      </c>
      <c r="D203" s="5" t="s">
        <v>3132</v>
      </c>
      <c r="E203" s="2" t="s">
        <v>3178</v>
      </c>
      <c r="F203" s="8"/>
      <c r="G203" s="8"/>
      <c r="H203" s="9"/>
      <c r="I203" s="19"/>
      <c r="J203" s="38"/>
      <c r="K203" s="6"/>
      <c r="L203" s="6"/>
      <c r="M203" s="6"/>
      <c r="N203" s="6"/>
      <c r="O203" s="6"/>
      <c r="P203" s="21"/>
      <c r="Q203" s="24"/>
      <c r="R203" s="18"/>
      <c r="S203" s="24"/>
      <c r="T203" s="18"/>
      <c r="U203" s="24"/>
      <c r="V203" s="32"/>
    </row>
    <row r="204" spans="1:22" s="2" customFormat="1" ht="26.4">
      <c r="A204" s="3" t="s">
        <v>2942</v>
      </c>
      <c r="B204" s="5" t="s">
        <v>2943</v>
      </c>
      <c r="C204" s="7" t="s">
        <v>1166</v>
      </c>
      <c r="D204" s="5" t="s">
        <v>3134</v>
      </c>
      <c r="E204" s="2" t="s">
        <v>3178</v>
      </c>
      <c r="F204" s="8"/>
      <c r="G204" s="8"/>
      <c r="H204" s="9"/>
      <c r="I204" s="19"/>
      <c r="J204" s="38"/>
      <c r="K204" s="6"/>
      <c r="L204" s="6"/>
      <c r="M204" s="6"/>
      <c r="N204" s="6"/>
      <c r="O204" s="6"/>
      <c r="P204" s="21"/>
      <c r="Q204" s="24"/>
      <c r="R204" s="18"/>
      <c r="S204" s="24"/>
      <c r="T204" s="18"/>
      <c r="U204" s="24"/>
      <c r="V204" s="32"/>
    </row>
    <row r="205" spans="1:22" s="2" customFormat="1">
      <c r="A205" s="3" t="s">
        <v>2944</v>
      </c>
      <c r="B205" s="5" t="s">
        <v>2945</v>
      </c>
      <c r="C205" s="7" t="s">
        <v>1166</v>
      </c>
      <c r="D205" s="5" t="s">
        <v>3128</v>
      </c>
      <c r="E205" s="2" t="s">
        <v>3178</v>
      </c>
      <c r="F205" s="8" t="s">
        <v>3143</v>
      </c>
      <c r="G205" s="8"/>
      <c r="H205" s="9"/>
      <c r="I205" s="19"/>
      <c r="J205" s="38"/>
      <c r="K205" s="6"/>
      <c r="L205" s="6"/>
      <c r="M205" s="6"/>
      <c r="N205" s="6"/>
      <c r="O205" s="6"/>
      <c r="P205" s="21"/>
      <c r="Q205" s="24"/>
      <c r="R205" s="18"/>
      <c r="S205" s="24"/>
      <c r="T205" s="18"/>
      <c r="U205" s="24"/>
      <c r="V205" s="32"/>
    </row>
    <row r="206" spans="1:22" s="2" customFormat="1">
      <c r="A206" s="3" t="s">
        <v>2950</v>
      </c>
      <c r="B206" s="5" t="s">
        <v>3091</v>
      </c>
      <c r="C206" s="7" t="s">
        <v>1166</v>
      </c>
      <c r="D206" s="5" t="s">
        <v>3159</v>
      </c>
      <c r="E206" s="2" t="s">
        <v>3178</v>
      </c>
      <c r="F206" s="8" t="s">
        <v>3137</v>
      </c>
      <c r="G206" s="8"/>
      <c r="H206" s="9"/>
      <c r="I206" s="19"/>
      <c r="J206" s="38"/>
      <c r="K206" s="6"/>
      <c r="L206" s="6"/>
      <c r="M206" s="6"/>
      <c r="N206" s="6"/>
      <c r="O206" s="6"/>
      <c r="P206" s="21"/>
      <c r="Q206" s="24"/>
      <c r="R206" s="18"/>
      <c r="S206" s="24"/>
      <c r="T206" s="18"/>
      <c r="U206" s="24"/>
      <c r="V206" s="32"/>
    </row>
    <row r="207" spans="1:22" s="2" customFormat="1">
      <c r="A207" s="3" t="s">
        <v>2955</v>
      </c>
      <c r="B207" s="5" t="s">
        <v>2956</v>
      </c>
      <c r="C207" s="7" t="s">
        <v>1166</v>
      </c>
      <c r="D207" s="5" t="s">
        <v>3113</v>
      </c>
      <c r="E207" s="2" t="s">
        <v>3178</v>
      </c>
      <c r="F207" s="8" t="s">
        <v>3123</v>
      </c>
      <c r="G207" s="8"/>
      <c r="H207" s="9"/>
      <c r="I207" s="19"/>
      <c r="J207" s="38"/>
      <c r="K207" s="6"/>
      <c r="L207" s="6"/>
      <c r="M207" s="6"/>
      <c r="N207" s="6"/>
      <c r="O207" s="6"/>
      <c r="P207" s="21"/>
      <c r="Q207" s="24"/>
      <c r="R207" s="18"/>
      <c r="S207" s="24"/>
      <c r="T207" s="18"/>
      <c r="U207" s="24"/>
      <c r="V207" s="32"/>
    </row>
    <row r="208" spans="1:22" s="2" customFormat="1">
      <c r="A208" s="3" t="s">
        <v>2957</v>
      </c>
      <c r="B208" s="5" t="s">
        <v>2958</v>
      </c>
      <c r="C208" s="7" t="s">
        <v>1166</v>
      </c>
      <c r="D208" s="5" t="s">
        <v>3139</v>
      </c>
      <c r="E208" s="2" t="s">
        <v>3178</v>
      </c>
      <c r="F208" s="8"/>
      <c r="G208" s="8"/>
      <c r="H208" s="9"/>
      <c r="I208" s="19"/>
      <c r="J208" s="38"/>
      <c r="K208" s="6"/>
      <c r="L208" s="6"/>
      <c r="M208" s="6"/>
      <c r="N208" s="6"/>
      <c r="O208" s="6"/>
      <c r="P208" s="21"/>
      <c r="Q208" s="24"/>
      <c r="R208" s="18"/>
      <c r="S208" s="24"/>
      <c r="T208" s="18"/>
      <c r="U208" s="24"/>
      <c r="V208" s="32"/>
    </row>
    <row r="209" spans="1:22" s="2" customFormat="1">
      <c r="A209" s="3" t="s">
        <v>2959</v>
      </c>
      <c r="B209" s="5" t="s">
        <v>3092</v>
      </c>
      <c r="C209" s="7" t="s">
        <v>1166</v>
      </c>
      <c r="D209" s="5" t="s">
        <v>3159</v>
      </c>
      <c r="E209" s="2" t="s">
        <v>3178</v>
      </c>
      <c r="F209" s="8" t="s">
        <v>3183</v>
      </c>
      <c r="G209" s="8"/>
      <c r="H209" s="9"/>
      <c r="I209" s="19"/>
      <c r="J209" s="38"/>
      <c r="K209" s="6"/>
      <c r="L209" s="6"/>
      <c r="M209" s="6"/>
      <c r="N209" s="6"/>
      <c r="O209" s="6"/>
      <c r="P209" s="21"/>
      <c r="Q209" s="24"/>
      <c r="R209" s="18"/>
      <c r="S209" s="24"/>
      <c r="T209" s="18"/>
      <c r="U209" s="24"/>
      <c r="V209" s="32"/>
    </row>
    <row r="210" spans="1:22" s="2" customFormat="1">
      <c r="A210" s="3" t="s">
        <v>2962</v>
      </c>
      <c r="B210" s="5" t="s">
        <v>2963</v>
      </c>
      <c r="C210" s="7" t="s">
        <v>1166</v>
      </c>
      <c r="D210" s="5" t="s">
        <v>3165</v>
      </c>
      <c r="E210" s="2" t="s">
        <v>3178</v>
      </c>
      <c r="F210" s="8" t="s">
        <v>3140</v>
      </c>
      <c r="G210" s="8"/>
      <c r="H210" s="9"/>
      <c r="I210" s="19"/>
      <c r="J210" s="38"/>
      <c r="K210" s="6"/>
      <c r="L210" s="6"/>
      <c r="M210" s="6"/>
      <c r="N210" s="6"/>
      <c r="O210" s="6"/>
      <c r="P210" s="21"/>
      <c r="Q210" s="24"/>
      <c r="R210" s="18"/>
      <c r="S210" s="24"/>
      <c r="T210" s="18"/>
      <c r="U210" s="24"/>
      <c r="V210" s="32"/>
    </row>
    <row r="211" spans="1:22" s="2" customFormat="1">
      <c r="A211" s="3" t="s">
        <v>2962</v>
      </c>
      <c r="B211" s="5" t="s">
        <v>3093</v>
      </c>
      <c r="C211" s="7" t="s">
        <v>1166</v>
      </c>
      <c r="D211" s="5" t="s">
        <v>3165</v>
      </c>
      <c r="E211" s="2" t="s">
        <v>3178</v>
      </c>
      <c r="F211" s="8" t="s">
        <v>3140</v>
      </c>
      <c r="G211" s="8"/>
      <c r="H211" s="9"/>
      <c r="I211" s="19"/>
      <c r="J211" s="38"/>
      <c r="K211" s="6"/>
      <c r="L211" s="6"/>
      <c r="M211" s="6"/>
      <c r="N211" s="6"/>
      <c r="O211" s="6"/>
      <c r="P211" s="21"/>
      <c r="Q211" s="24"/>
      <c r="R211" s="18"/>
      <c r="S211" s="24"/>
      <c r="T211" s="18"/>
      <c r="U211" s="24"/>
      <c r="V211" s="32"/>
    </row>
    <row r="212" spans="1:22" s="2" customFormat="1">
      <c r="A212" s="3" t="s">
        <v>2966</v>
      </c>
      <c r="B212" s="5" t="s">
        <v>3094</v>
      </c>
      <c r="C212" s="7" t="s">
        <v>1166</v>
      </c>
      <c r="D212" s="5" t="s">
        <v>3132</v>
      </c>
      <c r="E212" s="2" t="s">
        <v>3178</v>
      </c>
      <c r="F212" s="8" t="s">
        <v>3150</v>
      </c>
      <c r="G212" s="8"/>
      <c r="H212" s="9"/>
      <c r="I212" s="19"/>
      <c r="J212" s="38"/>
      <c r="K212" s="6"/>
      <c r="L212" s="6"/>
      <c r="M212" s="6"/>
      <c r="N212" s="6"/>
      <c r="O212" s="6"/>
      <c r="P212" s="21"/>
      <c r="Q212" s="24"/>
      <c r="R212" s="18"/>
      <c r="S212" s="24"/>
      <c r="T212" s="18"/>
      <c r="U212" s="24"/>
      <c r="V212" s="32"/>
    </row>
    <row r="213" spans="1:22" s="2" customFormat="1">
      <c r="A213" s="3" t="s">
        <v>2967</v>
      </c>
      <c r="B213" s="5" t="s">
        <v>3095</v>
      </c>
      <c r="C213" s="7" t="s">
        <v>1166</v>
      </c>
      <c r="D213" s="5" t="s">
        <v>3139</v>
      </c>
      <c r="E213" s="2" t="s">
        <v>3178</v>
      </c>
      <c r="F213" s="8"/>
      <c r="G213" s="8"/>
      <c r="H213" s="9"/>
      <c r="I213" s="19"/>
      <c r="J213" s="38"/>
      <c r="K213" s="6"/>
      <c r="L213" s="6"/>
      <c r="M213" s="6"/>
      <c r="N213" s="6"/>
      <c r="O213" s="6"/>
      <c r="P213" s="21"/>
      <c r="Q213" s="24"/>
      <c r="R213" s="18"/>
      <c r="S213" s="24"/>
      <c r="T213" s="18"/>
      <c r="U213" s="24"/>
      <c r="V213" s="32"/>
    </row>
    <row r="214" spans="1:22" s="2" customFormat="1">
      <c r="A214" s="3" t="s">
        <v>2970</v>
      </c>
      <c r="B214" s="5" t="s">
        <v>2971</v>
      </c>
      <c r="C214" s="7" t="s">
        <v>1166</v>
      </c>
      <c r="D214" s="5" t="s">
        <v>3144</v>
      </c>
      <c r="E214" s="2" t="s">
        <v>3182</v>
      </c>
      <c r="F214" s="8" t="s">
        <v>3137</v>
      </c>
      <c r="G214" s="8"/>
      <c r="H214" s="9"/>
      <c r="I214" s="19"/>
      <c r="J214" s="38"/>
      <c r="K214" s="6"/>
      <c r="L214" s="6"/>
      <c r="M214" s="6"/>
      <c r="N214" s="6"/>
      <c r="O214" s="6"/>
      <c r="P214" s="21"/>
      <c r="Q214" s="24"/>
      <c r="R214" s="18"/>
      <c r="S214" s="24"/>
      <c r="T214" s="18"/>
      <c r="U214" s="24"/>
      <c r="V214" s="32"/>
    </row>
    <row r="215" spans="1:22" s="2" customFormat="1">
      <c r="A215" s="3" t="s">
        <v>2976</v>
      </c>
      <c r="B215" s="5" t="s">
        <v>2977</v>
      </c>
      <c r="C215" s="7" t="s">
        <v>1166</v>
      </c>
      <c r="D215" s="5" t="s">
        <v>3164</v>
      </c>
      <c r="E215" s="2" t="s">
        <v>3178</v>
      </c>
      <c r="F215" s="8" t="s">
        <v>3143</v>
      </c>
      <c r="G215" s="8"/>
      <c r="H215" s="9"/>
      <c r="I215" s="19"/>
      <c r="J215" s="38"/>
      <c r="K215" s="6"/>
      <c r="L215" s="6"/>
      <c r="M215" s="6"/>
      <c r="N215" s="6"/>
      <c r="O215" s="6"/>
      <c r="P215" s="21"/>
      <c r="Q215" s="24"/>
      <c r="R215" s="18"/>
      <c r="S215" s="24"/>
      <c r="T215" s="18"/>
      <c r="U215" s="24"/>
      <c r="V215" s="32"/>
    </row>
    <row r="216" spans="1:22" s="2" customFormat="1">
      <c r="A216" s="3" t="s">
        <v>2974</v>
      </c>
      <c r="B216" s="5" t="s">
        <v>2975</v>
      </c>
      <c r="C216" s="7" t="s">
        <v>1166</v>
      </c>
      <c r="D216" s="5" t="s">
        <v>3165</v>
      </c>
      <c r="E216" s="2" t="s">
        <v>3178</v>
      </c>
      <c r="F216" s="8" t="s">
        <v>3137</v>
      </c>
      <c r="G216" s="8"/>
      <c r="H216" s="9"/>
      <c r="I216" s="19"/>
      <c r="J216" s="38"/>
      <c r="K216" s="6"/>
      <c r="L216" s="6"/>
      <c r="M216" s="6"/>
      <c r="N216" s="6"/>
      <c r="O216" s="6"/>
      <c r="P216" s="21"/>
      <c r="Q216" s="24"/>
      <c r="R216" s="18"/>
      <c r="S216" s="24"/>
      <c r="T216" s="18"/>
      <c r="U216" s="24"/>
      <c r="V216" s="32"/>
    </row>
    <row r="217" spans="1:22" s="2" customFormat="1">
      <c r="A217" s="3" t="s">
        <v>2979</v>
      </c>
      <c r="B217" s="5" t="s">
        <v>3097</v>
      </c>
      <c r="C217" s="7" t="s">
        <v>1166</v>
      </c>
      <c r="D217" s="5" t="s">
        <v>3165</v>
      </c>
      <c r="E217" s="2" t="s">
        <v>3178</v>
      </c>
      <c r="F217" s="8" t="s">
        <v>3150</v>
      </c>
      <c r="G217" s="8"/>
      <c r="H217" s="9"/>
      <c r="I217" s="19"/>
      <c r="J217" s="38"/>
      <c r="K217" s="6"/>
      <c r="L217" s="6"/>
      <c r="M217" s="6"/>
      <c r="N217" s="6"/>
      <c r="O217" s="6"/>
      <c r="P217" s="21"/>
      <c r="Q217" s="24"/>
      <c r="R217" s="18"/>
      <c r="S217" s="24"/>
      <c r="T217" s="18"/>
      <c r="U217" s="24"/>
      <c r="V217" s="32"/>
    </row>
    <row r="218" spans="1:22" s="2" customFormat="1">
      <c r="A218" s="3" t="s">
        <v>2980</v>
      </c>
      <c r="B218" s="5" t="s">
        <v>3098</v>
      </c>
      <c r="C218" s="7" t="s">
        <v>1166</v>
      </c>
      <c r="D218" s="5" t="s">
        <v>3158</v>
      </c>
      <c r="E218" s="2" t="s">
        <v>3184</v>
      </c>
      <c r="F218" s="8"/>
      <c r="G218" s="8"/>
      <c r="H218" s="9"/>
      <c r="I218" s="19"/>
      <c r="J218" s="38"/>
      <c r="K218" s="6"/>
      <c r="L218" s="6"/>
      <c r="M218" s="6"/>
      <c r="N218" s="6"/>
      <c r="O218" s="6"/>
      <c r="P218" s="21"/>
      <c r="Q218" s="24"/>
      <c r="R218" s="18"/>
      <c r="S218" s="24"/>
      <c r="T218" s="18"/>
      <c r="U218" s="24"/>
      <c r="V218" s="32"/>
    </row>
    <row r="219" spans="1:22" s="2" customFormat="1">
      <c r="A219" s="3" t="s">
        <v>2981</v>
      </c>
      <c r="B219" s="5" t="s">
        <v>2982</v>
      </c>
      <c r="C219" s="7" t="s">
        <v>1166</v>
      </c>
      <c r="D219" s="5" t="s">
        <v>3120</v>
      </c>
      <c r="E219" s="2" t="s">
        <v>3178</v>
      </c>
      <c r="F219" s="8" t="s">
        <v>3136</v>
      </c>
      <c r="G219" s="8"/>
      <c r="H219" s="9"/>
      <c r="I219" s="19"/>
      <c r="J219" s="38"/>
      <c r="K219" s="6"/>
      <c r="L219" s="6"/>
      <c r="M219" s="6"/>
      <c r="N219" s="6"/>
      <c r="O219" s="6"/>
      <c r="P219" s="21"/>
      <c r="Q219" s="24"/>
      <c r="R219" s="18"/>
      <c r="S219" s="24"/>
      <c r="T219" s="18"/>
      <c r="U219" s="24"/>
      <c r="V219" s="32"/>
    </row>
    <row r="220" spans="1:22" s="2" customFormat="1">
      <c r="A220" s="3" t="s">
        <v>2983</v>
      </c>
      <c r="B220" s="5" t="s">
        <v>2984</v>
      </c>
      <c r="C220" s="7" t="s">
        <v>1166</v>
      </c>
      <c r="D220" s="5" t="s">
        <v>3165</v>
      </c>
      <c r="E220" s="2" t="s">
        <v>3178</v>
      </c>
      <c r="F220" s="8" t="s">
        <v>3136</v>
      </c>
      <c r="G220" s="8"/>
      <c r="H220" s="9"/>
      <c r="I220" s="19"/>
      <c r="J220" s="38"/>
      <c r="K220" s="6"/>
      <c r="L220" s="6"/>
      <c r="M220" s="6"/>
      <c r="N220" s="6"/>
      <c r="O220" s="6"/>
      <c r="P220" s="21"/>
      <c r="Q220" s="24"/>
      <c r="R220" s="18"/>
      <c r="S220" s="24"/>
      <c r="T220" s="18"/>
      <c r="U220" s="24"/>
      <c r="V220" s="32"/>
    </row>
    <row r="221" spans="1:22" s="2" customFormat="1">
      <c r="A221" s="3" t="s">
        <v>2985</v>
      </c>
      <c r="B221" s="5" t="s">
        <v>2986</v>
      </c>
      <c r="C221" s="7" t="s">
        <v>1166</v>
      </c>
      <c r="D221" s="5" t="s">
        <v>3132</v>
      </c>
      <c r="E221" s="2" t="s">
        <v>3178</v>
      </c>
      <c r="F221" s="8" t="s">
        <v>3152</v>
      </c>
      <c r="G221" s="8"/>
      <c r="H221" s="9"/>
      <c r="I221" s="19"/>
      <c r="J221" s="38"/>
      <c r="K221" s="6"/>
      <c r="L221" s="6"/>
      <c r="M221" s="6"/>
      <c r="N221" s="6"/>
      <c r="O221" s="6"/>
      <c r="P221" s="21"/>
      <c r="Q221" s="24"/>
      <c r="R221" s="18"/>
      <c r="S221" s="24"/>
      <c r="T221" s="18"/>
      <c r="U221" s="24"/>
      <c r="V221" s="32"/>
    </row>
    <row r="222" spans="1:22" s="2" customFormat="1">
      <c r="A222" s="3" t="s">
        <v>2989</v>
      </c>
      <c r="B222" s="5" t="s">
        <v>2990</v>
      </c>
      <c r="C222" s="7" t="s">
        <v>1166</v>
      </c>
      <c r="D222" s="5" t="s">
        <v>3128</v>
      </c>
      <c r="E222" s="2" t="s">
        <v>3185</v>
      </c>
      <c r="F222" s="8" t="s">
        <v>3115</v>
      </c>
      <c r="G222" s="8"/>
      <c r="H222" s="9"/>
      <c r="I222" s="19"/>
      <c r="J222" s="38"/>
      <c r="K222" s="6"/>
      <c r="L222" s="6"/>
      <c r="M222" s="6"/>
      <c r="N222" s="6"/>
      <c r="O222" s="6"/>
      <c r="P222" s="21"/>
      <c r="Q222" s="24"/>
      <c r="R222" s="18"/>
      <c r="S222" s="24"/>
      <c r="T222" s="18"/>
      <c r="U222" s="24"/>
      <c r="V222" s="32"/>
    </row>
    <row r="223" spans="1:22" s="2" customFormat="1">
      <c r="A223" s="3" t="s">
        <v>2995</v>
      </c>
      <c r="B223" s="5" t="s">
        <v>2996</v>
      </c>
      <c r="C223" s="7" t="s">
        <v>1166</v>
      </c>
      <c r="D223" s="5" t="s">
        <v>3165</v>
      </c>
      <c r="E223" s="2" t="s">
        <v>3178</v>
      </c>
      <c r="F223" s="8" t="s">
        <v>3131</v>
      </c>
      <c r="G223" s="8"/>
      <c r="H223" s="9"/>
      <c r="I223" s="19"/>
      <c r="J223" s="38"/>
      <c r="K223" s="6"/>
      <c r="L223" s="6"/>
      <c r="M223" s="6"/>
      <c r="N223" s="6"/>
      <c r="O223" s="6"/>
      <c r="P223" s="21"/>
      <c r="Q223" s="24"/>
      <c r="R223" s="18"/>
      <c r="S223" s="24"/>
      <c r="T223" s="18"/>
      <c r="U223" s="24"/>
      <c r="V223" s="32"/>
    </row>
    <row r="224" spans="1:22" s="2" customFormat="1">
      <c r="A224" s="3" t="s">
        <v>2997</v>
      </c>
      <c r="B224" s="5" t="s">
        <v>2998</v>
      </c>
      <c r="C224" s="7" t="s">
        <v>1166</v>
      </c>
      <c r="D224" s="5" t="s">
        <v>3165</v>
      </c>
      <c r="E224" s="2" t="s">
        <v>3178</v>
      </c>
      <c r="F224" s="8" t="s">
        <v>3136</v>
      </c>
      <c r="G224" s="8"/>
      <c r="H224" s="9"/>
      <c r="I224" s="19"/>
      <c r="J224" s="38"/>
      <c r="K224" s="6"/>
      <c r="L224" s="6"/>
      <c r="M224" s="6"/>
      <c r="N224" s="6"/>
      <c r="O224" s="6"/>
      <c r="P224" s="21"/>
      <c r="Q224" s="24"/>
      <c r="R224" s="18"/>
      <c r="S224" s="24"/>
      <c r="T224" s="18"/>
      <c r="U224" s="24"/>
      <c r="V224" s="32"/>
    </row>
    <row r="225" spans="1:22" s="2" customFormat="1">
      <c r="A225" s="3" t="s">
        <v>2993</v>
      </c>
      <c r="B225" s="5" t="s">
        <v>2994</v>
      </c>
      <c r="C225" s="7" t="s">
        <v>1166</v>
      </c>
      <c r="D225" s="5" t="s">
        <v>3132</v>
      </c>
      <c r="E225" s="2" t="s">
        <v>3178</v>
      </c>
      <c r="F225" s="8" t="s">
        <v>3186</v>
      </c>
      <c r="G225" s="8"/>
      <c r="H225" s="9"/>
      <c r="I225" s="19"/>
      <c r="J225" s="38"/>
      <c r="K225" s="6"/>
      <c r="L225" s="6"/>
      <c r="M225" s="6"/>
      <c r="N225" s="6"/>
      <c r="O225" s="6"/>
      <c r="P225" s="21"/>
      <c r="Q225" s="24"/>
      <c r="R225" s="18"/>
      <c r="S225" s="24"/>
      <c r="T225" s="18"/>
      <c r="U225" s="24"/>
      <c r="V225" s="32"/>
    </row>
    <row r="226" spans="1:22" s="2" customFormat="1">
      <c r="A226" s="3" t="s">
        <v>2993</v>
      </c>
      <c r="B226" s="5" t="s">
        <v>3099</v>
      </c>
      <c r="C226" s="7" t="s">
        <v>1166</v>
      </c>
      <c r="D226" s="5" t="s">
        <v>3132</v>
      </c>
      <c r="E226" s="2" t="s">
        <v>3178</v>
      </c>
      <c r="F226" s="8" t="s">
        <v>3186</v>
      </c>
      <c r="G226" s="8"/>
      <c r="H226" s="9"/>
      <c r="I226" s="19"/>
      <c r="J226" s="38"/>
      <c r="K226" s="6"/>
      <c r="L226" s="6"/>
      <c r="M226" s="6"/>
      <c r="N226" s="6"/>
      <c r="O226" s="6"/>
      <c r="P226" s="21"/>
      <c r="Q226" s="24"/>
      <c r="R226" s="18"/>
      <c r="S226" s="24"/>
      <c r="T226" s="18"/>
      <c r="U226" s="24"/>
      <c r="V226" s="32"/>
    </row>
    <row r="227" spans="1:22" s="2" customFormat="1">
      <c r="A227" s="3" t="s">
        <v>2999</v>
      </c>
      <c r="B227" s="5" t="s">
        <v>3100</v>
      </c>
      <c r="C227" s="7" t="s">
        <v>1166</v>
      </c>
      <c r="D227" s="5" t="s">
        <v>3159</v>
      </c>
      <c r="E227" s="2" t="s">
        <v>3178</v>
      </c>
      <c r="F227" s="8"/>
      <c r="G227" s="8"/>
      <c r="H227" s="9"/>
      <c r="I227" s="19"/>
      <c r="J227" s="38"/>
      <c r="K227" s="6"/>
      <c r="L227" s="6"/>
      <c r="M227" s="6"/>
      <c r="N227" s="6"/>
      <c r="O227" s="6"/>
      <c r="P227" s="21"/>
      <c r="Q227" s="24"/>
      <c r="R227" s="18"/>
      <c r="S227" s="24"/>
      <c r="T227" s="18"/>
      <c r="U227" s="24"/>
      <c r="V227" s="32"/>
    </row>
    <row r="228" spans="1:22" s="2" customFormat="1">
      <c r="A228" s="3" t="s">
        <v>3000</v>
      </c>
      <c r="B228" s="5" t="s">
        <v>3001</v>
      </c>
      <c r="C228" s="7" t="s">
        <v>1166</v>
      </c>
      <c r="D228" s="5" t="s">
        <v>3149</v>
      </c>
      <c r="E228" s="2" t="s">
        <v>3178</v>
      </c>
      <c r="F228" s="8" t="s">
        <v>3143</v>
      </c>
      <c r="G228" s="8"/>
      <c r="H228" s="9"/>
      <c r="I228" s="19"/>
      <c r="J228" s="38"/>
      <c r="K228" s="6"/>
      <c r="L228" s="6"/>
      <c r="M228" s="6"/>
      <c r="N228" s="6"/>
      <c r="O228" s="6"/>
      <c r="P228" s="21"/>
      <c r="Q228" s="24"/>
      <c r="R228" s="18"/>
      <c r="S228" s="24"/>
      <c r="T228" s="18"/>
      <c r="U228" s="24"/>
      <c r="V228" s="32"/>
    </row>
    <row r="229" spans="1:22" s="2" customFormat="1">
      <c r="A229" s="3" t="s">
        <v>3002</v>
      </c>
      <c r="B229" s="5" t="s">
        <v>3003</v>
      </c>
      <c r="C229" s="7" t="s">
        <v>1166</v>
      </c>
      <c r="D229" s="5" t="s">
        <v>3164</v>
      </c>
      <c r="E229" s="2" t="s">
        <v>3178</v>
      </c>
      <c r="F229" s="8"/>
      <c r="G229" s="8"/>
      <c r="H229" s="9"/>
      <c r="I229" s="19"/>
      <c r="J229" s="38"/>
      <c r="K229" s="6"/>
      <c r="L229" s="6"/>
      <c r="M229" s="6"/>
      <c r="N229" s="6"/>
      <c r="O229" s="6"/>
      <c r="P229" s="21"/>
      <c r="Q229" s="24"/>
      <c r="R229" s="18"/>
      <c r="S229" s="24"/>
      <c r="T229" s="18"/>
      <c r="U229" s="24"/>
      <c r="V229" s="32"/>
    </row>
    <row r="230" spans="1:22" s="2" customFormat="1">
      <c r="A230" s="3" t="s">
        <v>3005</v>
      </c>
      <c r="B230" s="5" t="s">
        <v>3006</v>
      </c>
      <c r="C230" s="7" t="s">
        <v>1166</v>
      </c>
      <c r="D230" s="5" t="s">
        <v>3172</v>
      </c>
      <c r="E230" s="2" t="s">
        <v>3182</v>
      </c>
      <c r="F230" s="8"/>
      <c r="G230" s="8"/>
      <c r="H230" s="9"/>
      <c r="I230" s="19"/>
      <c r="J230" s="38"/>
      <c r="K230" s="6"/>
      <c r="L230" s="6"/>
      <c r="M230" s="6"/>
      <c r="N230" s="6"/>
      <c r="O230" s="6"/>
      <c r="P230" s="21"/>
      <c r="Q230" s="24"/>
      <c r="R230" s="18"/>
      <c r="S230" s="24"/>
      <c r="T230" s="18"/>
      <c r="U230" s="24"/>
      <c r="V230" s="32"/>
    </row>
    <row r="231" spans="1:22" s="2" customFormat="1">
      <c r="A231" s="3" t="s">
        <v>3004</v>
      </c>
      <c r="B231" s="5" t="s">
        <v>3101</v>
      </c>
      <c r="C231" s="7" t="s">
        <v>1166</v>
      </c>
      <c r="D231" s="5" t="s">
        <v>3160</v>
      </c>
      <c r="E231" s="2" t="s">
        <v>3178</v>
      </c>
      <c r="F231" s="8" t="s">
        <v>3143</v>
      </c>
      <c r="G231" s="8"/>
      <c r="H231" s="9"/>
      <c r="I231" s="19"/>
      <c r="J231" s="38"/>
      <c r="K231" s="6"/>
      <c r="L231" s="6"/>
      <c r="M231" s="6"/>
      <c r="N231" s="6"/>
      <c r="O231" s="6"/>
      <c r="P231" s="21"/>
      <c r="Q231" s="24"/>
      <c r="R231" s="18"/>
      <c r="S231" s="24"/>
      <c r="T231" s="18"/>
      <c r="U231" s="24"/>
      <c r="V231" s="32"/>
    </row>
    <row r="232" spans="1:22" s="2" customFormat="1">
      <c r="A232" s="3" t="s">
        <v>3009</v>
      </c>
      <c r="B232" s="5" t="s">
        <v>3102</v>
      </c>
      <c r="C232" s="7" t="s">
        <v>1166</v>
      </c>
      <c r="D232" s="5" t="s">
        <v>3165</v>
      </c>
      <c r="E232" s="2" t="s">
        <v>3178</v>
      </c>
      <c r="F232" s="8" t="s">
        <v>3150</v>
      </c>
      <c r="G232" s="8"/>
      <c r="H232" s="9"/>
      <c r="I232" s="19"/>
      <c r="J232" s="38"/>
      <c r="K232" s="6"/>
      <c r="L232" s="6"/>
      <c r="M232" s="6"/>
      <c r="N232" s="6"/>
      <c r="O232" s="6"/>
      <c r="P232" s="21"/>
      <c r="Q232" s="24"/>
      <c r="R232" s="18"/>
      <c r="S232" s="24"/>
      <c r="T232" s="18"/>
      <c r="U232" s="24"/>
      <c r="V232" s="32"/>
    </row>
    <row r="233" spans="1:22" s="2" customFormat="1">
      <c r="A233" s="3" t="s">
        <v>2846</v>
      </c>
      <c r="B233" s="5" t="s">
        <v>2847</v>
      </c>
      <c r="C233" s="7" t="s">
        <v>1166</v>
      </c>
      <c r="D233" s="5" t="s">
        <v>3165</v>
      </c>
      <c r="E233" s="2" t="s">
        <v>3154</v>
      </c>
      <c r="F233" s="8" t="s">
        <v>3143</v>
      </c>
      <c r="G233" s="8"/>
      <c r="H233" s="9"/>
      <c r="I233" s="19"/>
      <c r="J233" s="38"/>
      <c r="K233" s="6"/>
      <c r="L233" s="6"/>
      <c r="M233" s="6"/>
      <c r="N233" s="6"/>
      <c r="O233" s="6"/>
      <c r="P233" s="21"/>
      <c r="Q233" s="24"/>
      <c r="R233" s="18"/>
      <c r="S233" s="24"/>
      <c r="T233" s="18"/>
      <c r="U233" s="24"/>
      <c r="V233" s="32"/>
    </row>
    <row r="234" spans="1:22" s="2" customFormat="1">
      <c r="A234" s="3" t="s">
        <v>3012</v>
      </c>
      <c r="B234" s="5" t="s">
        <v>3013</v>
      </c>
      <c r="C234" s="7" t="s">
        <v>1166</v>
      </c>
      <c r="D234" s="5" t="s">
        <v>3132</v>
      </c>
      <c r="E234" s="2" t="s">
        <v>3178</v>
      </c>
      <c r="F234" s="8"/>
      <c r="G234" s="8"/>
      <c r="H234" s="9"/>
      <c r="I234" s="19"/>
      <c r="J234" s="38"/>
      <c r="K234" s="6"/>
      <c r="L234" s="6"/>
      <c r="M234" s="6"/>
      <c r="N234" s="6"/>
      <c r="O234" s="6"/>
      <c r="P234" s="21"/>
      <c r="Q234" s="24"/>
      <c r="R234" s="18"/>
      <c r="S234" s="24"/>
      <c r="T234" s="18"/>
      <c r="U234" s="24"/>
      <c r="V234" s="32"/>
    </row>
    <row r="235" spans="1:22" s="2" customFormat="1">
      <c r="A235" s="3" t="s">
        <v>3010</v>
      </c>
      <c r="B235" s="5" t="s">
        <v>3011</v>
      </c>
      <c r="C235" s="7" t="s">
        <v>1166</v>
      </c>
      <c r="D235" s="5" t="s">
        <v>3144</v>
      </c>
      <c r="E235" s="2" t="s">
        <v>3178</v>
      </c>
      <c r="F235" s="8" t="s">
        <v>3143</v>
      </c>
      <c r="G235" s="8"/>
      <c r="H235" s="9"/>
      <c r="I235" s="19"/>
      <c r="J235" s="38"/>
      <c r="K235" s="6"/>
      <c r="L235" s="6"/>
      <c r="M235" s="6"/>
      <c r="N235" s="6"/>
      <c r="O235" s="6"/>
      <c r="P235" s="21"/>
      <c r="Q235" s="24"/>
      <c r="R235" s="18"/>
      <c r="S235" s="24"/>
      <c r="T235" s="18"/>
      <c r="U235" s="24"/>
      <c r="V235" s="32"/>
    </row>
    <row r="236" spans="1:22" s="2" customFormat="1">
      <c r="A236" s="3" t="s">
        <v>3014</v>
      </c>
      <c r="B236" s="5" t="s">
        <v>3015</v>
      </c>
      <c r="C236" s="7" t="s">
        <v>1166</v>
      </c>
      <c r="D236" s="5" t="s">
        <v>3122</v>
      </c>
      <c r="E236" s="2" t="s">
        <v>3178</v>
      </c>
      <c r="F236" s="8" t="s">
        <v>3140</v>
      </c>
      <c r="G236" s="8"/>
      <c r="H236" s="9"/>
      <c r="I236" s="19"/>
      <c r="J236" s="38"/>
      <c r="K236" s="6"/>
      <c r="L236" s="6"/>
      <c r="M236" s="6"/>
      <c r="N236" s="6"/>
      <c r="O236" s="6"/>
      <c r="P236" s="21"/>
      <c r="Q236" s="24"/>
      <c r="R236" s="18"/>
      <c r="S236" s="24"/>
      <c r="T236" s="18"/>
      <c r="U236" s="24"/>
      <c r="V236" s="32"/>
    </row>
    <row r="237" spans="1:22" s="2" customFormat="1">
      <c r="A237" s="3" t="s">
        <v>3016</v>
      </c>
      <c r="B237" s="5" t="s">
        <v>3017</v>
      </c>
      <c r="C237" s="7" t="s">
        <v>1166</v>
      </c>
      <c r="D237" s="5" t="s">
        <v>3128</v>
      </c>
      <c r="E237" s="2" t="s">
        <v>3178</v>
      </c>
      <c r="F237" s="8"/>
      <c r="G237" s="8"/>
      <c r="H237" s="9"/>
      <c r="I237" s="19"/>
      <c r="J237" s="38"/>
      <c r="K237" s="6"/>
      <c r="L237" s="6"/>
      <c r="M237" s="6"/>
      <c r="N237" s="6"/>
      <c r="O237" s="6"/>
      <c r="P237" s="21"/>
      <c r="Q237" s="24"/>
      <c r="R237" s="18"/>
      <c r="S237" s="24"/>
      <c r="T237" s="18"/>
      <c r="U237" s="24"/>
      <c r="V237" s="32"/>
    </row>
    <row r="238" spans="1:22" s="2" customFormat="1">
      <c r="A238" s="3" t="s">
        <v>3018</v>
      </c>
      <c r="B238" s="5" t="s">
        <v>3103</v>
      </c>
      <c r="C238" s="7" t="s">
        <v>1166</v>
      </c>
      <c r="D238" s="5" t="s">
        <v>3128</v>
      </c>
      <c r="E238" s="2" t="s">
        <v>3178</v>
      </c>
      <c r="F238" s="8" t="s">
        <v>3150</v>
      </c>
      <c r="G238" s="8"/>
      <c r="H238" s="9"/>
      <c r="I238" s="19"/>
      <c r="J238" s="38"/>
      <c r="K238" s="6"/>
      <c r="L238" s="6"/>
      <c r="M238" s="6"/>
      <c r="N238" s="6"/>
      <c r="O238" s="6"/>
      <c r="P238" s="21"/>
      <c r="Q238" s="24"/>
      <c r="R238" s="18"/>
      <c r="S238" s="24"/>
      <c r="T238" s="18"/>
      <c r="U238" s="24"/>
      <c r="V238" s="32"/>
    </row>
    <row r="239" spans="1:22" s="2" customFormat="1">
      <c r="A239" s="3" t="s">
        <v>3019</v>
      </c>
      <c r="B239" s="5" t="s">
        <v>3020</v>
      </c>
      <c r="C239" s="7" t="s">
        <v>1166</v>
      </c>
      <c r="D239" s="5" t="s">
        <v>3120</v>
      </c>
      <c r="E239" s="2" t="s">
        <v>3178</v>
      </c>
      <c r="F239" s="8"/>
      <c r="G239" s="8"/>
      <c r="H239" s="9"/>
      <c r="I239" s="19"/>
      <c r="J239" s="38"/>
      <c r="K239" s="6"/>
      <c r="L239" s="6"/>
      <c r="M239" s="6"/>
      <c r="N239" s="6"/>
      <c r="O239" s="6"/>
      <c r="P239" s="21"/>
      <c r="Q239" s="24"/>
      <c r="R239" s="18"/>
      <c r="S239" s="24"/>
      <c r="T239" s="18"/>
      <c r="U239" s="24"/>
      <c r="V239" s="32"/>
    </row>
    <row r="240" spans="1:22" s="2" customFormat="1">
      <c r="A240" s="3" t="s">
        <v>3021</v>
      </c>
      <c r="B240" s="5" t="s">
        <v>3022</v>
      </c>
      <c r="C240" s="7" t="s">
        <v>1166</v>
      </c>
      <c r="D240" s="5" t="s">
        <v>3164</v>
      </c>
      <c r="E240" s="2" t="s">
        <v>3178</v>
      </c>
      <c r="F240" s="8" t="s">
        <v>3140</v>
      </c>
      <c r="G240" s="8"/>
      <c r="H240" s="9"/>
      <c r="I240" s="19"/>
      <c r="J240" s="38"/>
      <c r="K240" s="6"/>
      <c r="L240" s="6"/>
      <c r="M240" s="6"/>
      <c r="N240" s="6"/>
      <c r="O240" s="6"/>
      <c r="P240" s="21"/>
      <c r="Q240" s="24"/>
      <c r="R240" s="18"/>
      <c r="S240" s="24"/>
      <c r="T240" s="18"/>
      <c r="U240" s="24"/>
      <c r="V240" s="32"/>
    </row>
    <row r="241" spans="1:22" s="2" customFormat="1">
      <c r="A241" s="3" t="s">
        <v>3023</v>
      </c>
      <c r="B241" s="5" t="s">
        <v>3024</v>
      </c>
      <c r="C241" s="7" t="s">
        <v>1166</v>
      </c>
      <c r="D241" s="5" t="s">
        <v>3128</v>
      </c>
      <c r="E241" s="2" t="s">
        <v>3182</v>
      </c>
      <c r="F241" s="8"/>
      <c r="G241" s="8"/>
      <c r="H241" s="9"/>
      <c r="I241" s="19"/>
      <c r="J241" s="38"/>
      <c r="K241" s="6"/>
      <c r="L241" s="6"/>
      <c r="M241" s="6"/>
      <c r="N241" s="6"/>
      <c r="O241" s="6"/>
      <c r="P241" s="21"/>
      <c r="Q241" s="24"/>
      <c r="R241" s="18"/>
      <c r="S241" s="24"/>
      <c r="T241" s="18"/>
      <c r="U241" s="24"/>
      <c r="V241" s="32"/>
    </row>
    <row r="242" spans="1:22" s="2" customFormat="1">
      <c r="A242" s="3" t="s">
        <v>3027</v>
      </c>
      <c r="B242" s="5" t="s">
        <v>3104</v>
      </c>
      <c r="C242" s="7" t="s">
        <v>1166</v>
      </c>
      <c r="D242" s="5" t="s">
        <v>3165</v>
      </c>
      <c r="E242" s="2" t="s">
        <v>3178</v>
      </c>
      <c r="F242" s="8" t="s">
        <v>3123</v>
      </c>
      <c r="G242" s="8"/>
      <c r="H242" s="9"/>
      <c r="I242" s="19"/>
      <c r="J242" s="38"/>
      <c r="K242" s="6"/>
      <c r="L242" s="6"/>
      <c r="M242" s="6"/>
      <c r="N242" s="6"/>
      <c r="O242" s="6"/>
      <c r="P242" s="21"/>
      <c r="Q242" s="24"/>
      <c r="R242" s="18"/>
      <c r="S242" s="24"/>
      <c r="T242" s="18"/>
      <c r="U242" s="24"/>
      <c r="V242" s="32"/>
    </row>
    <row r="243" spans="1:22" s="2" customFormat="1">
      <c r="A243" s="3" t="s">
        <v>3028</v>
      </c>
      <c r="B243" s="5" t="s">
        <v>3029</v>
      </c>
      <c r="C243" s="7" t="s">
        <v>1166</v>
      </c>
      <c r="D243" s="5" t="s">
        <v>3159</v>
      </c>
      <c r="E243" s="2" t="s">
        <v>3178</v>
      </c>
      <c r="F243" s="8" t="s">
        <v>3137</v>
      </c>
      <c r="G243" s="8"/>
      <c r="H243" s="9"/>
      <c r="I243" s="19"/>
      <c r="J243" s="38"/>
      <c r="K243" s="6"/>
      <c r="L243" s="6"/>
      <c r="M243" s="6"/>
      <c r="N243" s="6"/>
      <c r="O243" s="6"/>
      <c r="P243" s="21"/>
      <c r="Q243" s="24"/>
      <c r="R243" s="18"/>
      <c r="S243" s="24"/>
      <c r="T243" s="18"/>
      <c r="U243" s="24"/>
      <c r="V243" s="32"/>
    </row>
    <row r="244" spans="1:22" s="2" customFormat="1">
      <c r="A244" s="3" t="s">
        <v>3030</v>
      </c>
      <c r="B244" s="5" t="s">
        <v>3105</v>
      </c>
      <c r="C244" s="7" t="s">
        <v>1166</v>
      </c>
      <c r="D244" s="5" t="s">
        <v>3144</v>
      </c>
      <c r="E244" s="2" t="s">
        <v>3178</v>
      </c>
      <c r="F244" s="8" t="s">
        <v>3137</v>
      </c>
      <c r="G244" s="8"/>
      <c r="H244" s="9"/>
      <c r="I244" s="19"/>
      <c r="J244" s="38"/>
      <c r="K244" s="6"/>
      <c r="L244" s="6"/>
      <c r="M244" s="6"/>
      <c r="N244" s="6"/>
      <c r="O244" s="6"/>
      <c r="P244" s="21"/>
      <c r="Q244" s="24"/>
      <c r="R244" s="18"/>
      <c r="S244" s="24"/>
      <c r="T244" s="18"/>
      <c r="U244" s="24"/>
      <c r="V244" s="32"/>
    </row>
    <row r="245" spans="1:22" s="2" customFormat="1">
      <c r="A245" s="3" t="s">
        <v>3033</v>
      </c>
      <c r="B245" s="5" t="s">
        <v>3034</v>
      </c>
      <c r="C245" s="7" t="s">
        <v>1166</v>
      </c>
      <c r="D245" s="5" t="s">
        <v>3159</v>
      </c>
      <c r="E245" s="2" t="s">
        <v>3178</v>
      </c>
      <c r="F245" s="8"/>
      <c r="G245" s="8"/>
      <c r="H245" s="9"/>
      <c r="I245" s="19"/>
      <c r="J245" s="38"/>
      <c r="K245" s="6"/>
      <c r="L245" s="6"/>
      <c r="M245" s="6"/>
      <c r="N245" s="6"/>
      <c r="O245" s="6"/>
      <c r="P245" s="21"/>
      <c r="Q245" s="24"/>
      <c r="R245" s="18"/>
      <c r="S245" s="24"/>
      <c r="T245" s="18"/>
      <c r="U245" s="24"/>
      <c r="V245" s="32"/>
    </row>
    <row r="246" spans="1:22" s="2" customFormat="1">
      <c r="A246" s="3" t="s">
        <v>3035</v>
      </c>
      <c r="B246" s="5" t="s">
        <v>3036</v>
      </c>
      <c r="C246" s="7" t="s">
        <v>1166</v>
      </c>
      <c r="D246" s="5" t="s">
        <v>3160</v>
      </c>
      <c r="E246" s="2" t="s">
        <v>3178</v>
      </c>
      <c r="F246" s="8" t="s">
        <v>3152</v>
      </c>
      <c r="G246" s="8"/>
      <c r="H246" s="9"/>
      <c r="I246" s="19"/>
      <c r="J246" s="38"/>
      <c r="K246" s="6"/>
      <c r="L246" s="6"/>
      <c r="M246" s="6"/>
      <c r="N246" s="6"/>
      <c r="O246" s="6"/>
      <c r="P246" s="21"/>
      <c r="Q246" s="24"/>
      <c r="R246" s="18"/>
      <c r="S246" s="24"/>
      <c r="T246" s="18"/>
      <c r="U246" s="24"/>
      <c r="V246" s="32"/>
    </row>
    <row r="247" spans="1:22" s="2" customFormat="1">
      <c r="A247" s="3" t="s">
        <v>3037</v>
      </c>
      <c r="B247" s="5" t="s">
        <v>3038</v>
      </c>
      <c r="C247" s="7" t="s">
        <v>1166</v>
      </c>
      <c r="D247" s="5" t="s">
        <v>3165</v>
      </c>
      <c r="E247" s="2" t="s">
        <v>3178</v>
      </c>
      <c r="F247" s="8" t="s">
        <v>3136</v>
      </c>
      <c r="G247" s="8"/>
      <c r="H247" s="9"/>
      <c r="I247" s="19"/>
      <c r="J247" s="38"/>
      <c r="K247" s="6"/>
      <c r="L247" s="6"/>
      <c r="M247" s="6"/>
      <c r="N247" s="6"/>
      <c r="O247" s="6"/>
      <c r="P247" s="21"/>
      <c r="Q247" s="24"/>
      <c r="R247" s="18"/>
      <c r="S247" s="24"/>
      <c r="T247" s="18"/>
      <c r="U247" s="24"/>
      <c r="V247" s="32"/>
    </row>
    <row r="248" spans="1:22" s="2" customFormat="1">
      <c r="A248" s="3" t="s">
        <v>3039</v>
      </c>
      <c r="B248" s="5" t="s">
        <v>3040</v>
      </c>
      <c r="C248" s="7" t="s">
        <v>1166</v>
      </c>
      <c r="D248" s="5" t="s">
        <v>3132</v>
      </c>
      <c r="E248" s="2" t="s">
        <v>3178</v>
      </c>
      <c r="F248" s="8"/>
      <c r="G248" s="8"/>
      <c r="H248" s="9"/>
      <c r="I248" s="19"/>
      <c r="J248" s="38"/>
      <c r="K248" s="6"/>
      <c r="L248" s="6"/>
      <c r="M248" s="6"/>
      <c r="N248" s="6"/>
      <c r="O248" s="6"/>
      <c r="P248" s="21"/>
      <c r="Q248" s="24"/>
      <c r="R248" s="18"/>
      <c r="S248" s="24"/>
      <c r="T248" s="18"/>
      <c r="U248" s="24"/>
      <c r="V248" s="32"/>
    </row>
    <row r="249" spans="1:22" s="2" customFormat="1">
      <c r="A249" s="3" t="s">
        <v>3041</v>
      </c>
      <c r="B249" s="5" t="s">
        <v>3106</v>
      </c>
      <c r="C249" s="7" t="s">
        <v>1166</v>
      </c>
      <c r="D249" s="5" t="s">
        <v>3120</v>
      </c>
      <c r="E249" s="2" t="s">
        <v>3178</v>
      </c>
      <c r="F249" s="8" t="s">
        <v>3137</v>
      </c>
      <c r="G249" s="8"/>
      <c r="H249" s="9"/>
      <c r="I249" s="19"/>
      <c r="J249" s="38"/>
      <c r="K249" s="6"/>
      <c r="L249" s="6"/>
      <c r="M249" s="6"/>
      <c r="N249" s="6"/>
      <c r="O249" s="6"/>
      <c r="P249" s="21"/>
      <c r="Q249" s="24"/>
      <c r="R249" s="18"/>
      <c r="S249" s="24"/>
      <c r="T249" s="18"/>
      <c r="U249" s="24"/>
      <c r="V249" s="32"/>
    </row>
    <row r="250" spans="1:22" s="2" customFormat="1">
      <c r="A250" s="3" t="s">
        <v>3042</v>
      </c>
      <c r="B250" s="5" t="s">
        <v>3043</v>
      </c>
      <c r="C250" s="7" t="s">
        <v>1166</v>
      </c>
      <c r="D250" s="5" t="s">
        <v>3132</v>
      </c>
      <c r="E250" s="2" t="s">
        <v>3178</v>
      </c>
      <c r="F250" s="8"/>
      <c r="G250" s="8"/>
      <c r="H250" s="9"/>
      <c r="I250" s="19"/>
      <c r="J250" s="38"/>
      <c r="K250" s="6"/>
      <c r="L250" s="6"/>
      <c r="M250" s="6"/>
      <c r="N250" s="6"/>
      <c r="O250" s="6"/>
      <c r="P250" s="21"/>
      <c r="Q250" s="24"/>
      <c r="R250" s="18"/>
      <c r="S250" s="24"/>
      <c r="T250" s="18"/>
      <c r="U250" s="24"/>
      <c r="V250" s="32"/>
    </row>
    <row r="251" spans="1:22" s="2" customFormat="1">
      <c r="A251" s="3" t="s">
        <v>3045</v>
      </c>
      <c r="B251" s="5" t="s">
        <v>3108</v>
      </c>
      <c r="C251" s="7" t="s">
        <v>1166</v>
      </c>
      <c r="D251" s="5" t="s">
        <v>3157</v>
      </c>
      <c r="E251" s="2" t="s">
        <v>3178</v>
      </c>
      <c r="F251" s="8" t="s">
        <v>3115</v>
      </c>
      <c r="G251" s="8"/>
      <c r="H251" s="9"/>
      <c r="I251" s="19"/>
      <c r="J251" s="38"/>
      <c r="K251" s="6"/>
      <c r="L251" s="6"/>
      <c r="M251" s="6"/>
      <c r="N251" s="6"/>
      <c r="O251" s="6"/>
      <c r="P251" s="21"/>
      <c r="Q251" s="24"/>
      <c r="R251" s="18"/>
      <c r="S251" s="24"/>
      <c r="T251" s="18"/>
      <c r="U251" s="24"/>
      <c r="V251" s="32"/>
    </row>
    <row r="252" spans="1:22" s="2" customFormat="1">
      <c r="A252" s="3" t="s">
        <v>3046</v>
      </c>
      <c r="B252" s="5" t="s">
        <v>3047</v>
      </c>
      <c r="C252" s="7" t="s">
        <v>1166</v>
      </c>
      <c r="D252" s="5" t="s">
        <v>3165</v>
      </c>
      <c r="E252" s="2" t="s">
        <v>3178</v>
      </c>
      <c r="F252" s="8" t="s">
        <v>3140</v>
      </c>
      <c r="G252" s="8"/>
      <c r="H252" s="9"/>
      <c r="I252" s="19"/>
      <c r="J252" s="38"/>
      <c r="K252" s="6"/>
      <c r="L252" s="6"/>
      <c r="M252" s="6"/>
      <c r="N252" s="6"/>
      <c r="O252" s="6"/>
      <c r="P252" s="21"/>
      <c r="Q252" s="24"/>
      <c r="R252" s="18"/>
      <c r="S252" s="24"/>
      <c r="T252" s="18"/>
      <c r="U252" s="24"/>
      <c r="V252" s="32"/>
    </row>
    <row r="253" spans="1:22" s="2" customFormat="1">
      <c r="A253" s="3" t="s">
        <v>2978</v>
      </c>
      <c r="B253" s="5" t="s">
        <v>3096</v>
      </c>
      <c r="C253" s="7" t="s">
        <v>1166</v>
      </c>
      <c r="D253" s="5" t="s">
        <v>3149</v>
      </c>
      <c r="E253" s="2" t="s">
        <v>3178</v>
      </c>
      <c r="F253" s="8" t="s">
        <v>3115</v>
      </c>
      <c r="G253" s="8"/>
      <c r="H253" s="9"/>
      <c r="I253" s="19"/>
      <c r="J253" s="38"/>
      <c r="K253" s="6"/>
      <c r="L253" s="6"/>
      <c r="M253" s="6"/>
      <c r="N253" s="6"/>
      <c r="O253" s="6"/>
      <c r="P253" s="21"/>
      <c r="Q253" s="24"/>
      <c r="R253" s="18"/>
      <c r="S253" s="24"/>
      <c r="T253" s="18"/>
      <c r="U253" s="24"/>
      <c r="V253" s="32"/>
    </row>
    <row r="254" spans="1:22" s="2" customFormat="1">
      <c r="A254" s="3" t="s">
        <v>3044</v>
      </c>
      <c r="B254" s="5" t="s">
        <v>3107</v>
      </c>
      <c r="C254" s="7" t="s">
        <v>1166</v>
      </c>
      <c r="D254" s="5" t="s">
        <v>3156</v>
      </c>
      <c r="E254" s="2" t="s">
        <v>3178</v>
      </c>
      <c r="F254" s="8" t="s">
        <v>3115</v>
      </c>
      <c r="G254" s="8"/>
      <c r="H254" s="9"/>
      <c r="I254" s="19"/>
      <c r="J254" s="38"/>
      <c r="K254" s="6"/>
      <c r="L254" s="6"/>
      <c r="M254" s="6"/>
      <c r="N254" s="6"/>
      <c r="O254" s="6"/>
      <c r="P254" s="21"/>
      <c r="Q254" s="24"/>
      <c r="R254" s="18"/>
      <c r="S254" s="24"/>
      <c r="T254" s="18"/>
      <c r="U254" s="24"/>
      <c r="V254" s="32"/>
    </row>
    <row r="255" spans="1:22" s="2" customFormat="1">
      <c r="A255" s="3" t="s">
        <v>3054</v>
      </c>
      <c r="B255" s="5" t="s">
        <v>3055</v>
      </c>
      <c r="C255" s="7" t="s">
        <v>1166</v>
      </c>
      <c r="D255" s="5" t="s">
        <v>3132</v>
      </c>
      <c r="E255" s="2" t="s">
        <v>3178</v>
      </c>
      <c r="F255" s="8" t="s">
        <v>3143</v>
      </c>
      <c r="G255" s="8"/>
      <c r="H255" s="9"/>
      <c r="I255" s="19"/>
      <c r="J255" s="38"/>
      <c r="K255" s="6"/>
      <c r="L255" s="6"/>
      <c r="M255" s="6"/>
      <c r="N255" s="6"/>
      <c r="O255" s="6"/>
      <c r="P255" s="21"/>
      <c r="Q255" s="24"/>
      <c r="R255" s="18"/>
      <c r="S255" s="24"/>
      <c r="T255" s="18"/>
      <c r="U255" s="24"/>
      <c r="V255" s="32"/>
    </row>
    <row r="256" spans="1:22" s="2" customFormat="1">
      <c r="A256" s="3" t="s">
        <v>3058</v>
      </c>
      <c r="B256" s="5" t="s">
        <v>3059</v>
      </c>
      <c r="C256" s="7" t="s">
        <v>1166</v>
      </c>
      <c r="D256" s="5" t="s">
        <v>3128</v>
      </c>
      <c r="E256" s="2" t="s">
        <v>3178</v>
      </c>
      <c r="F256" s="8" t="s">
        <v>3143</v>
      </c>
      <c r="G256" s="8"/>
      <c r="H256" s="9"/>
      <c r="I256" s="19"/>
      <c r="J256" s="38"/>
      <c r="K256" s="6"/>
      <c r="L256" s="6"/>
      <c r="M256" s="6"/>
      <c r="N256" s="6"/>
      <c r="O256" s="6"/>
      <c r="P256" s="21"/>
      <c r="Q256" s="24"/>
      <c r="R256" s="18"/>
      <c r="S256" s="24"/>
      <c r="T256" s="18"/>
      <c r="U256" s="24"/>
      <c r="V256" s="32"/>
    </row>
    <row r="257" spans="1:22" s="2" customFormat="1">
      <c r="A257" s="3" t="s">
        <v>3060</v>
      </c>
      <c r="B257" s="5" t="s">
        <v>3061</v>
      </c>
      <c r="C257" s="7" t="s">
        <v>1166</v>
      </c>
      <c r="D257" s="5" t="s">
        <v>3159</v>
      </c>
      <c r="E257" s="2" t="s">
        <v>3178</v>
      </c>
      <c r="F257" s="8"/>
      <c r="G257" s="8"/>
      <c r="H257" s="9"/>
      <c r="I257" s="19"/>
      <c r="J257" s="38"/>
      <c r="K257" s="6"/>
      <c r="L257" s="6"/>
      <c r="M257" s="6"/>
      <c r="N257" s="6"/>
      <c r="O257" s="6"/>
      <c r="P257" s="21"/>
      <c r="Q257" s="24"/>
      <c r="R257" s="18"/>
      <c r="S257" s="24"/>
      <c r="T257" s="18"/>
      <c r="U257" s="24"/>
      <c r="V257" s="32"/>
    </row>
    <row r="258" spans="1:22" s="2" customFormat="1">
      <c r="A258" s="3" t="s">
        <v>3066</v>
      </c>
      <c r="B258" s="5" t="s">
        <v>3067</v>
      </c>
      <c r="C258" s="7" t="s">
        <v>1166</v>
      </c>
      <c r="D258" s="5" t="s">
        <v>3144</v>
      </c>
      <c r="E258" s="2" t="s">
        <v>3178</v>
      </c>
      <c r="F258" s="8" t="s">
        <v>3143</v>
      </c>
      <c r="G258" s="8"/>
      <c r="H258" s="9"/>
      <c r="I258" s="19"/>
      <c r="J258" s="38"/>
      <c r="K258" s="6"/>
      <c r="L258" s="6"/>
      <c r="M258" s="6"/>
      <c r="N258" s="6"/>
      <c r="O258" s="6"/>
      <c r="P258" s="21"/>
      <c r="Q258" s="24"/>
      <c r="R258" s="18"/>
      <c r="S258" s="24"/>
      <c r="T258" s="18"/>
      <c r="U258" s="24"/>
      <c r="V258" s="32"/>
    </row>
    <row r="259" spans="1:22" s="2" customFormat="1">
      <c r="A259" s="3" t="s">
        <v>3068</v>
      </c>
      <c r="B259" s="5" t="str">
        <f>+VLOOKUP($A259,[4]NDX!$A$4:$F$105,2,0)</f>
        <v>Workday Inc-Class A</v>
      </c>
      <c r="C259" s="7" t="s">
        <v>1166</v>
      </c>
      <c r="D259" s="5" t="s">
        <v>3132</v>
      </c>
      <c r="E259" s="2" t="s">
        <v>3178</v>
      </c>
      <c r="F259" s="8"/>
      <c r="G259" s="8"/>
      <c r="H259" s="9"/>
      <c r="I259" s="19"/>
      <c r="J259" s="38"/>
      <c r="K259" s="6"/>
      <c r="L259" s="6"/>
      <c r="M259" s="6"/>
      <c r="N259" s="6"/>
      <c r="O259" s="6"/>
      <c r="P259" s="21"/>
      <c r="Q259" s="24"/>
      <c r="R259" s="18"/>
      <c r="S259" s="24"/>
      <c r="T259" s="18"/>
      <c r="U259" s="24"/>
      <c r="V259" s="32"/>
    </row>
    <row r="260" spans="1:22" s="2" customFormat="1">
      <c r="A260" s="3" t="s">
        <v>3069</v>
      </c>
      <c r="B260" s="5" t="s">
        <v>3070</v>
      </c>
      <c r="C260" s="7" t="s">
        <v>1166</v>
      </c>
      <c r="D260" s="5" t="s">
        <v>3127</v>
      </c>
      <c r="E260" s="2" t="s">
        <v>3178</v>
      </c>
      <c r="F260" s="8" t="s">
        <v>3150</v>
      </c>
      <c r="G260" s="8"/>
      <c r="H260" s="9"/>
      <c r="I260" s="19"/>
      <c r="J260" s="38"/>
      <c r="K260" s="6"/>
      <c r="L260" s="6"/>
      <c r="M260" s="6"/>
      <c r="N260" s="6"/>
      <c r="O260" s="6"/>
      <c r="P260" s="21"/>
      <c r="Q260" s="24"/>
      <c r="R260" s="18"/>
      <c r="S260" s="24"/>
      <c r="T260" s="18"/>
      <c r="U260" s="24"/>
      <c r="V260" s="32"/>
    </row>
    <row r="261" spans="1:22" s="2" customFormat="1">
      <c r="A261" s="3" t="s">
        <v>3071</v>
      </c>
      <c r="B261" s="5" t="s">
        <v>3072</v>
      </c>
      <c r="C261" s="7" t="s">
        <v>1166</v>
      </c>
      <c r="D261" s="5" t="s">
        <v>3165</v>
      </c>
      <c r="E261" s="2" t="s">
        <v>3178</v>
      </c>
      <c r="F261" s="8" t="s">
        <v>3131</v>
      </c>
      <c r="G261" s="8"/>
      <c r="H261" s="9"/>
      <c r="I261" s="19"/>
      <c r="J261" s="38"/>
      <c r="K261" s="6"/>
      <c r="L261" s="6"/>
      <c r="M261" s="6"/>
      <c r="N261" s="6"/>
      <c r="O261" s="6"/>
      <c r="P261" s="21"/>
      <c r="Q261" s="24"/>
      <c r="R261" s="18"/>
      <c r="S261" s="24"/>
      <c r="T261" s="18"/>
      <c r="U261" s="24"/>
      <c r="V261" s="32"/>
    </row>
    <row r="262" spans="1:22" s="2" customFormat="1">
      <c r="A262" s="3" t="s">
        <v>3073</v>
      </c>
      <c r="B262" s="5" t="s">
        <v>3074</v>
      </c>
      <c r="C262" s="7" t="s">
        <v>1166</v>
      </c>
      <c r="D262" s="5" t="s">
        <v>3132</v>
      </c>
      <c r="E262" s="2" t="s">
        <v>3178</v>
      </c>
      <c r="F262" s="8"/>
      <c r="G262" s="8"/>
      <c r="H262" s="9"/>
      <c r="I262" s="19"/>
      <c r="J262" s="38"/>
      <c r="K262" s="6"/>
      <c r="L262" s="6"/>
      <c r="M262" s="6"/>
      <c r="N262" s="6"/>
      <c r="O262" s="6"/>
      <c r="P262" s="21"/>
      <c r="Q262" s="24"/>
      <c r="R262" s="18"/>
      <c r="S262" s="24"/>
      <c r="T262" s="18"/>
      <c r="U262" s="24"/>
      <c r="V262" s="32"/>
    </row>
    <row r="263" spans="1:22" s="2" customFormat="1" ht="13.8">
      <c r="A263" s="77" t="s">
        <v>3109</v>
      </c>
      <c r="B263" s="77"/>
      <c r="C263" s="77"/>
      <c r="D263" s="77"/>
      <c r="E263" s="77"/>
      <c r="F263" s="77"/>
      <c r="G263" s="8"/>
      <c r="H263" s="9"/>
      <c r="I263" s="19"/>
      <c r="J263" s="38"/>
      <c r="K263" s="6"/>
      <c r="L263" s="6"/>
      <c r="M263" s="6"/>
      <c r="N263" s="6"/>
      <c r="O263" s="6"/>
      <c r="P263" s="21"/>
      <c r="Q263" s="24"/>
      <c r="R263" s="18"/>
      <c r="S263" s="24"/>
      <c r="T263" s="18"/>
      <c r="U263" s="24"/>
      <c r="V263" s="32"/>
    </row>
    <row r="264" spans="1:22" s="2" customFormat="1">
      <c r="A264" s="3" t="s">
        <v>3048</v>
      </c>
      <c r="B264" s="5" t="s">
        <v>3049</v>
      </c>
      <c r="C264" s="7" t="s">
        <v>1166</v>
      </c>
      <c r="D264" s="5" t="s">
        <v>3113</v>
      </c>
      <c r="E264" s="2" t="s">
        <v>3178</v>
      </c>
      <c r="F264" s="8" t="s">
        <v>3140</v>
      </c>
      <c r="G264" s="8"/>
      <c r="H264" s="9"/>
      <c r="I264" s="19"/>
      <c r="J264" s="38"/>
      <c r="K264" s="6"/>
      <c r="L264" s="6"/>
      <c r="M264" s="6"/>
      <c r="N264" s="6"/>
      <c r="O264" s="6"/>
      <c r="P264" s="21"/>
      <c r="Q264" s="24"/>
      <c r="R264" s="18"/>
      <c r="S264" s="24"/>
      <c r="T264" s="18"/>
      <c r="U264" s="24"/>
      <c r="V264" s="32"/>
    </row>
    <row r="265" spans="1:22" s="2" customFormat="1">
      <c r="A265" s="3" t="s">
        <v>2874</v>
      </c>
      <c r="B265" s="5" t="s">
        <v>2875</v>
      </c>
      <c r="C265" s="7" t="s">
        <v>1166</v>
      </c>
      <c r="D265" s="5" t="s">
        <v>3128</v>
      </c>
      <c r="E265" s="2" t="s">
        <v>3178</v>
      </c>
      <c r="F265" s="8" t="s">
        <v>3137</v>
      </c>
      <c r="G265" s="8"/>
      <c r="H265" s="9"/>
      <c r="I265" s="19"/>
      <c r="J265" s="38"/>
      <c r="K265" s="6"/>
      <c r="L265" s="6"/>
      <c r="M265" s="6"/>
      <c r="N265" s="6"/>
      <c r="O265" s="6"/>
      <c r="P265" s="21"/>
      <c r="Q265" s="24"/>
      <c r="R265" s="18"/>
      <c r="S265" s="24"/>
      <c r="T265" s="18"/>
      <c r="U265" s="24"/>
      <c r="V265" s="32"/>
    </row>
    <row r="266" spans="1:22" s="2" customFormat="1">
      <c r="A266" s="3" t="s">
        <v>2894</v>
      </c>
      <c r="B266" s="5" t="s">
        <v>2895</v>
      </c>
      <c r="C266" s="7" t="s">
        <v>1166</v>
      </c>
      <c r="D266" s="5" t="s">
        <v>3126</v>
      </c>
      <c r="E266" s="2" t="s">
        <v>3178</v>
      </c>
      <c r="F266" s="8" t="s">
        <v>3136</v>
      </c>
      <c r="G266" s="8"/>
      <c r="H266" s="9"/>
      <c r="I266" s="19"/>
      <c r="J266" s="38"/>
      <c r="K266" s="6"/>
      <c r="L266" s="6"/>
      <c r="M266" s="6"/>
      <c r="N266" s="6"/>
      <c r="O266" s="6"/>
      <c r="P266" s="21"/>
      <c r="Q266" s="24"/>
      <c r="R266" s="18"/>
      <c r="S266" s="24"/>
      <c r="T266" s="18"/>
      <c r="U266" s="24"/>
      <c r="V266" s="32"/>
    </row>
    <row r="267" spans="1:22" s="2" customFormat="1">
      <c r="A267" s="3" t="s">
        <v>2905</v>
      </c>
      <c r="B267" s="5" t="s">
        <v>2906</v>
      </c>
      <c r="C267" s="7" t="s">
        <v>1166</v>
      </c>
      <c r="D267" s="5" t="s">
        <v>3176</v>
      </c>
      <c r="E267" s="2" t="s">
        <v>3178</v>
      </c>
      <c r="F267" s="8" t="s">
        <v>3123</v>
      </c>
      <c r="G267" s="8"/>
      <c r="H267" s="9"/>
      <c r="I267" s="19"/>
      <c r="J267" s="38"/>
      <c r="K267" s="6"/>
      <c r="L267" s="6"/>
      <c r="M267" s="6"/>
      <c r="N267" s="6"/>
      <c r="O267" s="6"/>
      <c r="P267" s="21"/>
      <c r="Q267" s="24"/>
      <c r="R267" s="18"/>
      <c r="S267" s="24"/>
      <c r="T267" s="18"/>
      <c r="U267" s="24"/>
      <c r="V267" s="32"/>
    </row>
    <row r="268" spans="1:22" s="2" customFormat="1">
      <c r="A268" s="3" t="s">
        <v>2899</v>
      </c>
      <c r="B268" s="5" t="s">
        <v>2900</v>
      </c>
      <c r="C268" s="7" t="s">
        <v>1166</v>
      </c>
      <c r="D268" s="5" t="s">
        <v>3165</v>
      </c>
      <c r="E268" s="2" t="s">
        <v>3178</v>
      </c>
      <c r="F268" s="8" t="s">
        <v>3136</v>
      </c>
      <c r="G268" s="8"/>
      <c r="H268" s="9"/>
      <c r="I268" s="19"/>
      <c r="J268" s="38"/>
      <c r="K268" s="6"/>
      <c r="L268" s="6"/>
      <c r="M268" s="6"/>
      <c r="N268" s="6"/>
      <c r="O268" s="6"/>
      <c r="P268" s="21"/>
      <c r="Q268" s="24"/>
      <c r="R268" s="18"/>
      <c r="S268" s="24"/>
      <c r="T268" s="18"/>
      <c r="U268" s="24"/>
      <c r="V268" s="32"/>
    </row>
    <row r="269" spans="1:22" s="2" customFormat="1">
      <c r="A269" s="3" t="s">
        <v>2907</v>
      </c>
      <c r="B269" s="5" t="s">
        <v>2908</v>
      </c>
      <c r="C269" s="7" t="s">
        <v>1166</v>
      </c>
      <c r="D269" s="5" t="s">
        <v>3161</v>
      </c>
      <c r="E269" s="2" t="s">
        <v>3178</v>
      </c>
      <c r="F269" s="8" t="s">
        <v>3124</v>
      </c>
      <c r="G269" s="8"/>
      <c r="H269" s="9"/>
      <c r="I269" s="19"/>
      <c r="J269" s="38"/>
      <c r="K269" s="6"/>
      <c r="L269" s="6"/>
      <c r="M269" s="6"/>
      <c r="N269" s="6"/>
      <c r="O269" s="6"/>
      <c r="P269" s="21"/>
      <c r="Q269" s="24"/>
      <c r="R269" s="18"/>
      <c r="S269" s="24"/>
      <c r="T269" s="18"/>
      <c r="U269" s="24"/>
      <c r="V269" s="32"/>
    </row>
    <row r="270" spans="1:22" s="2" customFormat="1">
      <c r="A270" s="3" t="s">
        <v>2911</v>
      </c>
      <c r="B270" s="5" t="s">
        <v>2912</v>
      </c>
      <c r="C270" s="7" t="s">
        <v>1166</v>
      </c>
      <c r="D270" s="5" t="s">
        <v>3146</v>
      </c>
      <c r="E270" s="2" t="s">
        <v>3178</v>
      </c>
      <c r="F270" s="8" t="s">
        <v>3167</v>
      </c>
      <c r="G270" s="8"/>
      <c r="H270" s="9"/>
      <c r="I270" s="19"/>
      <c r="J270" s="38"/>
      <c r="K270" s="6"/>
      <c r="L270" s="6"/>
      <c r="M270" s="6"/>
      <c r="N270" s="6"/>
      <c r="O270" s="6"/>
      <c r="P270" s="21"/>
      <c r="Q270" s="24"/>
      <c r="R270" s="18"/>
      <c r="S270" s="24"/>
      <c r="T270" s="18"/>
      <c r="U270" s="24"/>
      <c r="V270" s="32"/>
    </row>
    <row r="271" spans="1:22" s="2" customFormat="1">
      <c r="A271" s="3" t="s">
        <v>2917</v>
      </c>
      <c r="B271" s="5" t="s">
        <v>2918</v>
      </c>
      <c r="C271" s="7" t="s">
        <v>1166</v>
      </c>
      <c r="D271" s="5" t="s">
        <v>3164</v>
      </c>
      <c r="E271" s="2" t="s">
        <v>3178</v>
      </c>
      <c r="F271" s="8" t="s">
        <v>3140</v>
      </c>
      <c r="G271" s="8"/>
      <c r="H271" s="9"/>
      <c r="I271" s="19"/>
      <c r="J271" s="38"/>
      <c r="K271" s="6"/>
      <c r="L271" s="6"/>
      <c r="M271" s="6"/>
      <c r="N271" s="6"/>
      <c r="O271" s="6"/>
      <c r="P271" s="21"/>
      <c r="Q271" s="24"/>
      <c r="R271" s="18"/>
      <c r="S271" s="24"/>
      <c r="T271" s="18"/>
      <c r="U271" s="24"/>
      <c r="V271" s="32"/>
    </row>
    <row r="272" spans="1:22" s="2" customFormat="1">
      <c r="A272" s="3" t="s">
        <v>2934</v>
      </c>
      <c r="B272" s="5" t="s">
        <v>2935</v>
      </c>
      <c r="C272" s="7" t="s">
        <v>1166</v>
      </c>
      <c r="D272" s="5" t="s">
        <v>3125</v>
      </c>
      <c r="E272" s="2" t="s">
        <v>3178</v>
      </c>
      <c r="F272" s="8" t="s">
        <v>3124</v>
      </c>
      <c r="G272" s="8"/>
      <c r="H272" s="9"/>
      <c r="I272" s="19"/>
      <c r="J272" s="38"/>
      <c r="K272" s="6"/>
      <c r="L272" s="6"/>
      <c r="M272" s="6"/>
      <c r="N272" s="6"/>
      <c r="O272" s="6"/>
      <c r="P272" s="21"/>
      <c r="Q272" s="24"/>
      <c r="R272" s="18"/>
      <c r="S272" s="24"/>
      <c r="T272" s="18"/>
      <c r="U272" s="24"/>
      <c r="V272" s="32"/>
    </row>
    <row r="273" spans="1:22" s="2" customFormat="1">
      <c r="A273" s="3" t="s">
        <v>2946</v>
      </c>
      <c r="B273" s="5" t="s">
        <v>2947</v>
      </c>
      <c r="C273" s="7" t="s">
        <v>1166</v>
      </c>
      <c r="D273" s="5" t="s">
        <v>3160</v>
      </c>
      <c r="E273" s="2" t="s">
        <v>3178</v>
      </c>
      <c r="F273" s="8" t="s">
        <v>3143</v>
      </c>
      <c r="G273" s="8"/>
      <c r="H273" s="9"/>
      <c r="I273" s="19"/>
      <c r="J273" s="38"/>
      <c r="K273" s="6"/>
      <c r="L273" s="6"/>
      <c r="M273" s="6"/>
      <c r="N273" s="6"/>
      <c r="O273" s="6"/>
      <c r="P273" s="21"/>
      <c r="Q273" s="24"/>
      <c r="R273" s="18"/>
      <c r="S273" s="24"/>
      <c r="T273" s="18"/>
      <c r="U273" s="24"/>
      <c r="V273" s="32"/>
    </row>
    <row r="274" spans="1:22" s="2" customFormat="1">
      <c r="A274" s="3" t="s">
        <v>2948</v>
      </c>
      <c r="B274" s="5" t="s">
        <v>2949</v>
      </c>
      <c r="C274" s="7" t="s">
        <v>1166</v>
      </c>
      <c r="D274" s="5" t="s">
        <v>3160</v>
      </c>
      <c r="E274" s="2" t="s">
        <v>3178</v>
      </c>
      <c r="F274" s="8" t="s">
        <v>3143</v>
      </c>
      <c r="G274" s="8"/>
      <c r="H274" s="9"/>
      <c r="I274" s="19"/>
      <c r="J274" s="38"/>
      <c r="K274" s="6"/>
      <c r="L274" s="6"/>
      <c r="M274" s="6"/>
      <c r="N274" s="6"/>
      <c r="O274" s="6"/>
      <c r="P274" s="21"/>
      <c r="Q274" s="24"/>
      <c r="R274" s="18"/>
      <c r="S274" s="24"/>
      <c r="T274" s="18"/>
      <c r="U274" s="24"/>
      <c r="V274" s="32"/>
    </row>
    <row r="275" spans="1:22" s="2" customFormat="1">
      <c r="A275" s="3" t="s">
        <v>2951</v>
      </c>
      <c r="B275" s="5" t="s">
        <v>2952</v>
      </c>
      <c r="C275" s="7" t="s">
        <v>1166</v>
      </c>
      <c r="D275" s="5" t="s">
        <v>3133</v>
      </c>
      <c r="E275" s="2" t="s">
        <v>3178</v>
      </c>
      <c r="F275" s="8" t="s">
        <v>3137</v>
      </c>
      <c r="G275" s="8"/>
      <c r="H275" s="9"/>
      <c r="I275" s="19"/>
      <c r="J275" s="38"/>
      <c r="K275" s="6"/>
      <c r="L275" s="6"/>
      <c r="M275" s="6"/>
      <c r="N275" s="6"/>
      <c r="O275" s="6"/>
      <c r="P275" s="21"/>
      <c r="Q275" s="24"/>
      <c r="R275" s="18"/>
      <c r="S275" s="24"/>
      <c r="T275" s="18"/>
      <c r="U275" s="24"/>
      <c r="V275" s="32"/>
    </row>
    <row r="276" spans="1:22" s="2" customFormat="1">
      <c r="A276" s="3" t="s">
        <v>2953</v>
      </c>
      <c r="B276" s="5" t="s">
        <v>2954</v>
      </c>
      <c r="C276" s="7" t="s">
        <v>1166</v>
      </c>
      <c r="D276" s="5" t="s">
        <v>3144</v>
      </c>
      <c r="E276" s="2" t="s">
        <v>3178</v>
      </c>
      <c r="F276" s="8" t="s">
        <v>3123</v>
      </c>
      <c r="G276" s="8"/>
      <c r="H276" s="9"/>
      <c r="I276" s="19"/>
      <c r="J276" s="38"/>
      <c r="K276" s="6"/>
      <c r="L276" s="6"/>
      <c r="M276" s="6"/>
      <c r="N276" s="6"/>
      <c r="O276" s="6"/>
      <c r="P276" s="21"/>
      <c r="Q276" s="24"/>
      <c r="R276" s="18"/>
      <c r="S276" s="24"/>
      <c r="T276" s="18"/>
      <c r="U276" s="24"/>
      <c r="V276" s="32"/>
    </row>
    <row r="277" spans="1:22" s="2" customFormat="1">
      <c r="A277" s="3" t="s">
        <v>2960</v>
      </c>
      <c r="B277" s="5" t="s">
        <v>2961</v>
      </c>
      <c r="C277" s="7" t="s">
        <v>1166</v>
      </c>
      <c r="D277" s="5" t="s">
        <v>3159</v>
      </c>
      <c r="E277" s="2" t="s">
        <v>3178</v>
      </c>
      <c r="F277" s="8" t="s">
        <v>3131</v>
      </c>
      <c r="G277" s="8"/>
      <c r="H277" s="9"/>
      <c r="I277" s="19"/>
      <c r="J277" s="38"/>
      <c r="K277" s="6"/>
      <c r="L277" s="6"/>
      <c r="M277" s="6"/>
      <c r="N277" s="6"/>
      <c r="O277" s="6"/>
      <c r="P277" s="21"/>
      <c r="Q277" s="24"/>
      <c r="R277" s="18"/>
      <c r="S277" s="24"/>
      <c r="T277" s="18"/>
      <c r="U277" s="24"/>
      <c r="V277" s="32"/>
    </row>
    <row r="278" spans="1:22" s="2" customFormat="1">
      <c r="A278" s="3" t="s">
        <v>2964</v>
      </c>
      <c r="B278" s="5" t="s">
        <v>2965</v>
      </c>
      <c r="C278" s="7" t="s">
        <v>1166</v>
      </c>
      <c r="D278" s="5" t="s">
        <v>3132</v>
      </c>
      <c r="E278" s="2" t="s">
        <v>3178</v>
      </c>
      <c r="F278" s="8" t="s">
        <v>3150</v>
      </c>
      <c r="G278" s="8"/>
      <c r="H278" s="9"/>
      <c r="I278" s="19"/>
      <c r="J278" s="38"/>
      <c r="K278" s="6"/>
      <c r="L278" s="6"/>
      <c r="M278" s="6"/>
      <c r="N278" s="6"/>
      <c r="O278" s="6"/>
      <c r="P278" s="21"/>
      <c r="Q278" s="24"/>
      <c r="R278" s="18"/>
      <c r="S278" s="24"/>
      <c r="T278" s="18"/>
      <c r="U278" s="24"/>
      <c r="V278" s="32"/>
    </row>
    <row r="279" spans="1:22" s="2" customFormat="1">
      <c r="A279" s="3" t="s">
        <v>2972</v>
      </c>
      <c r="B279" s="5" t="s">
        <v>2973</v>
      </c>
      <c r="C279" s="7" t="s">
        <v>1166</v>
      </c>
      <c r="D279" s="5" t="s">
        <v>3159</v>
      </c>
      <c r="E279" s="2" t="s">
        <v>3178</v>
      </c>
      <c r="F279" s="8" t="s">
        <v>3186</v>
      </c>
      <c r="G279" s="8"/>
      <c r="H279" s="9"/>
      <c r="I279" s="19"/>
      <c r="J279" s="38"/>
      <c r="K279" s="6"/>
      <c r="L279" s="6"/>
      <c r="M279" s="6"/>
      <c r="N279" s="6"/>
      <c r="O279" s="6"/>
      <c r="P279" s="21"/>
      <c r="Q279" s="24"/>
      <c r="R279" s="18"/>
      <c r="S279" s="24"/>
      <c r="T279" s="18"/>
      <c r="U279" s="24"/>
      <c r="V279" s="32"/>
    </row>
    <row r="280" spans="1:22" s="2" customFormat="1">
      <c r="A280" s="3" t="s">
        <v>2968</v>
      </c>
      <c r="B280" s="5" t="s">
        <v>2969</v>
      </c>
      <c r="C280" s="7" t="s">
        <v>1166</v>
      </c>
      <c r="D280" s="5" t="s">
        <v>3111</v>
      </c>
      <c r="E280" s="2" t="s">
        <v>3178</v>
      </c>
      <c r="F280" s="8" t="s">
        <v>3150</v>
      </c>
      <c r="G280" s="8"/>
      <c r="H280" s="9"/>
      <c r="I280" s="19"/>
      <c r="J280" s="38"/>
      <c r="K280" s="6"/>
      <c r="L280" s="6"/>
      <c r="M280" s="6"/>
      <c r="N280" s="6"/>
      <c r="O280" s="6"/>
      <c r="P280" s="21"/>
      <c r="Q280" s="24"/>
      <c r="R280" s="18"/>
      <c r="S280" s="24"/>
      <c r="T280" s="18"/>
      <c r="U280" s="24"/>
      <c r="V280" s="32"/>
    </row>
    <row r="281" spans="1:22" s="2" customFormat="1">
      <c r="A281" s="3" t="s">
        <v>2987</v>
      </c>
      <c r="B281" s="5" t="s">
        <v>2988</v>
      </c>
      <c r="C281" s="7" t="s">
        <v>1166</v>
      </c>
      <c r="D281" s="5" t="s">
        <v>3120</v>
      </c>
      <c r="E281" s="2" t="s">
        <v>3178</v>
      </c>
      <c r="F281" s="8" t="s">
        <v>3137</v>
      </c>
      <c r="G281" s="8"/>
      <c r="H281" s="9"/>
      <c r="I281" s="19"/>
      <c r="J281" s="38"/>
      <c r="K281" s="6"/>
      <c r="L281" s="6"/>
      <c r="M281" s="6"/>
      <c r="N281" s="6"/>
      <c r="O281" s="6"/>
      <c r="P281" s="21"/>
      <c r="Q281" s="24"/>
      <c r="R281" s="18"/>
      <c r="S281" s="24"/>
      <c r="T281" s="18"/>
      <c r="U281" s="24"/>
      <c r="V281" s="32"/>
    </row>
    <row r="282" spans="1:22" s="2" customFormat="1">
      <c r="A282" s="3" t="s">
        <v>2991</v>
      </c>
      <c r="B282" s="5" t="s">
        <v>2992</v>
      </c>
      <c r="C282" s="7" t="s">
        <v>1166</v>
      </c>
      <c r="D282" s="5" t="s">
        <v>3159</v>
      </c>
      <c r="E282" s="2" t="s">
        <v>3178</v>
      </c>
      <c r="F282" s="8" t="s">
        <v>3140</v>
      </c>
      <c r="G282" s="8"/>
      <c r="H282" s="9"/>
      <c r="I282" s="19"/>
      <c r="J282" s="38"/>
      <c r="K282" s="6"/>
      <c r="L282" s="6"/>
      <c r="M282" s="6"/>
      <c r="N282" s="6"/>
      <c r="O282" s="6"/>
      <c r="P282" s="21"/>
      <c r="Q282" s="24"/>
      <c r="R282" s="18"/>
      <c r="S282" s="24"/>
      <c r="T282" s="18"/>
      <c r="U282" s="24"/>
      <c r="V282" s="32"/>
    </row>
    <row r="283" spans="1:22" s="2" customFormat="1">
      <c r="A283" s="3" t="s">
        <v>3007</v>
      </c>
      <c r="B283" s="5" t="s">
        <v>3008</v>
      </c>
      <c r="C283" s="7" t="s">
        <v>1166</v>
      </c>
      <c r="D283" s="5" t="s">
        <v>3158</v>
      </c>
      <c r="E283" s="2" t="s">
        <v>3178</v>
      </c>
      <c r="F283" s="8" t="s">
        <v>3167</v>
      </c>
      <c r="G283" s="8"/>
      <c r="H283" s="9"/>
      <c r="I283" s="19"/>
      <c r="J283" s="38"/>
      <c r="K283" s="6"/>
      <c r="L283" s="6"/>
      <c r="M283" s="6"/>
      <c r="N283" s="6"/>
      <c r="O283" s="6"/>
      <c r="P283" s="21"/>
      <c r="Q283" s="24"/>
      <c r="R283" s="18"/>
      <c r="S283" s="24"/>
      <c r="T283" s="18"/>
      <c r="U283" s="24"/>
      <c r="V283" s="32"/>
    </row>
    <row r="284" spans="1:22" s="2" customFormat="1">
      <c r="A284" s="3" t="s">
        <v>3025</v>
      </c>
      <c r="B284" s="5" t="s">
        <v>3026</v>
      </c>
      <c r="C284" s="7" t="s">
        <v>1166</v>
      </c>
      <c r="D284" s="5" t="s">
        <v>3144</v>
      </c>
      <c r="E284" s="2" t="s">
        <v>3178</v>
      </c>
      <c r="F284" s="8" t="s">
        <v>3167</v>
      </c>
      <c r="G284" s="8"/>
      <c r="H284" s="9"/>
      <c r="I284" s="19"/>
      <c r="J284" s="38"/>
      <c r="K284" s="6"/>
      <c r="L284" s="6"/>
      <c r="M284" s="6"/>
      <c r="N284" s="6"/>
      <c r="O284" s="6"/>
      <c r="P284" s="21"/>
      <c r="Q284" s="24"/>
      <c r="R284" s="18"/>
      <c r="S284" s="24"/>
      <c r="T284" s="18"/>
      <c r="U284" s="24"/>
      <c r="V284" s="32"/>
    </row>
    <row r="285" spans="1:22" s="2" customFormat="1">
      <c r="A285" s="3" t="s">
        <v>3031</v>
      </c>
      <c r="B285" s="5" t="s">
        <v>3032</v>
      </c>
      <c r="C285" s="7" t="s">
        <v>1166</v>
      </c>
      <c r="D285" s="5" t="s">
        <v>3132</v>
      </c>
      <c r="E285" s="2" t="s">
        <v>3178</v>
      </c>
      <c r="F285" s="8" t="s">
        <v>3140</v>
      </c>
      <c r="G285" s="8"/>
      <c r="H285" s="9"/>
      <c r="I285" s="19"/>
      <c r="J285" s="38"/>
      <c r="K285" s="6"/>
      <c r="L285" s="6"/>
      <c r="M285" s="6"/>
      <c r="N285" s="6"/>
      <c r="O285" s="6"/>
      <c r="P285" s="21"/>
      <c r="Q285" s="24"/>
      <c r="R285" s="18"/>
      <c r="S285" s="24"/>
      <c r="T285" s="18"/>
      <c r="U285" s="24"/>
      <c r="V285" s="32"/>
    </row>
    <row r="286" spans="1:22" s="2" customFormat="1">
      <c r="A286" s="3" t="s">
        <v>3050</v>
      </c>
      <c r="B286" s="5" t="s">
        <v>3051</v>
      </c>
      <c r="C286" s="7" t="s">
        <v>1166</v>
      </c>
      <c r="D286" s="5" t="s">
        <v>3138</v>
      </c>
      <c r="E286" s="2" t="s">
        <v>3178</v>
      </c>
      <c r="F286" s="8" t="s">
        <v>3123</v>
      </c>
      <c r="G286" s="8"/>
      <c r="H286" s="9"/>
      <c r="I286" s="19"/>
      <c r="J286" s="38"/>
      <c r="K286" s="6"/>
      <c r="L286" s="6"/>
      <c r="M286" s="6"/>
      <c r="N286" s="6"/>
      <c r="O286" s="6"/>
      <c r="P286" s="21"/>
      <c r="Q286" s="24"/>
      <c r="R286" s="18"/>
      <c r="S286" s="24"/>
      <c r="T286" s="18"/>
      <c r="U286" s="24"/>
      <c r="V286" s="32"/>
    </row>
    <row r="287" spans="1:22" s="2" customFormat="1">
      <c r="A287" s="3" t="s">
        <v>3052</v>
      </c>
      <c r="B287" s="5" t="s">
        <v>3053</v>
      </c>
      <c r="C287" s="7" t="s">
        <v>1166</v>
      </c>
      <c r="D287" s="5" t="s">
        <v>3161</v>
      </c>
      <c r="E287" s="2" t="s">
        <v>3178</v>
      </c>
      <c r="F287" s="8" t="s">
        <v>3140</v>
      </c>
      <c r="G287" s="8"/>
      <c r="H287" s="9"/>
      <c r="I287" s="19"/>
      <c r="J287" s="38"/>
      <c r="K287" s="6"/>
      <c r="L287" s="6"/>
      <c r="M287" s="6"/>
      <c r="N287" s="6"/>
      <c r="O287" s="6"/>
      <c r="P287" s="21"/>
      <c r="Q287" s="24"/>
      <c r="R287" s="18"/>
      <c r="S287" s="24"/>
      <c r="T287" s="18"/>
      <c r="U287" s="24"/>
      <c r="V287" s="32"/>
    </row>
    <row r="288" spans="1:22" s="2" customFormat="1">
      <c r="A288" s="3" t="s">
        <v>3056</v>
      </c>
      <c r="B288" s="5" t="s">
        <v>3057</v>
      </c>
      <c r="C288" s="7" t="s">
        <v>1166</v>
      </c>
      <c r="D288" s="5" t="s">
        <v>3156</v>
      </c>
      <c r="E288" s="2" t="s">
        <v>3178</v>
      </c>
      <c r="F288" s="8" t="s">
        <v>3137</v>
      </c>
      <c r="G288" s="8"/>
      <c r="H288" s="9"/>
      <c r="I288" s="19"/>
      <c r="J288" s="38"/>
      <c r="K288" s="6"/>
      <c r="L288" s="6"/>
      <c r="M288" s="6"/>
      <c r="N288" s="6"/>
      <c r="O288" s="6"/>
      <c r="P288" s="21"/>
      <c r="Q288" s="24"/>
      <c r="R288" s="18"/>
      <c r="S288" s="24"/>
      <c r="T288" s="18"/>
      <c r="U288" s="24"/>
      <c r="V288" s="32"/>
    </row>
    <row r="289" spans="1:22" s="2" customFormat="1">
      <c r="A289" s="3" t="s">
        <v>3062</v>
      </c>
      <c r="B289" s="5" t="s">
        <v>3063</v>
      </c>
      <c r="C289" s="7" t="s">
        <v>1166</v>
      </c>
      <c r="D289" s="5" t="s">
        <v>3128</v>
      </c>
      <c r="E289" s="2" t="s">
        <v>3178</v>
      </c>
      <c r="F289" s="8" t="s">
        <v>3167</v>
      </c>
      <c r="G289" s="8"/>
      <c r="H289" s="9"/>
      <c r="I289" s="19"/>
      <c r="J289" s="38"/>
      <c r="K289" s="6"/>
      <c r="L289" s="6"/>
      <c r="M289" s="6"/>
      <c r="N289" s="6"/>
      <c r="O289" s="6"/>
      <c r="P289" s="21"/>
      <c r="Q289" s="24"/>
      <c r="R289" s="18"/>
      <c r="S289" s="24"/>
      <c r="T289" s="18"/>
      <c r="U289" s="24"/>
      <c r="V289" s="32"/>
    </row>
    <row r="290" spans="1:22" s="2" customFormat="1">
      <c r="A290" s="3" t="s">
        <v>3064</v>
      </c>
      <c r="B290" s="5" t="s">
        <v>3065</v>
      </c>
      <c r="C290" s="7" t="s">
        <v>1166</v>
      </c>
      <c r="D290" s="5" t="s">
        <v>3144</v>
      </c>
      <c r="E290" s="2" t="s">
        <v>3178</v>
      </c>
      <c r="F290" s="8" t="s">
        <v>3166</v>
      </c>
      <c r="G290" s="8"/>
      <c r="H290" s="9"/>
      <c r="I290" s="19"/>
      <c r="J290" s="38"/>
      <c r="K290" s="6"/>
      <c r="L290" s="6"/>
      <c r="M290" s="6"/>
      <c r="N290" s="6"/>
      <c r="O290" s="6"/>
      <c r="P290" s="21"/>
      <c r="Q290" s="24"/>
      <c r="R290" s="18"/>
      <c r="S290" s="24"/>
      <c r="T290" s="18"/>
      <c r="U290" s="24"/>
      <c r="V290" s="32"/>
    </row>
    <row r="291" spans="1:22" s="2" customFormat="1">
      <c r="A291" s="3" t="s">
        <v>2928</v>
      </c>
      <c r="B291" s="5" t="s">
        <v>2929</v>
      </c>
      <c r="C291" s="7" t="s">
        <v>1166</v>
      </c>
      <c r="D291" s="5" t="s">
        <v>3160</v>
      </c>
      <c r="E291" s="2" t="s">
        <v>3178</v>
      </c>
      <c r="F291" s="8" t="s">
        <v>3137</v>
      </c>
      <c r="G291" s="8"/>
      <c r="H291" s="9"/>
      <c r="I291" s="19"/>
      <c r="J291" s="38"/>
      <c r="K291" s="6"/>
      <c r="L291" s="6"/>
      <c r="M291" s="6"/>
      <c r="N291" s="6"/>
      <c r="O291" s="6"/>
      <c r="P291" s="21"/>
      <c r="Q291" s="24"/>
      <c r="R291" s="18"/>
      <c r="S291" s="24"/>
      <c r="T291" s="18"/>
      <c r="U291" s="24"/>
      <c r="V291" s="32"/>
    </row>
    <row r="292" spans="1:22" s="2" customFormat="1">
      <c r="A292" s="3" t="s">
        <v>2496</v>
      </c>
      <c r="B292" s="5" t="s">
        <v>2497</v>
      </c>
      <c r="C292" s="7" t="s">
        <v>1164</v>
      </c>
      <c r="D292" s="5" t="s">
        <v>3144</v>
      </c>
      <c r="E292" s="2" t="s">
        <v>3173</v>
      </c>
      <c r="F292" s="8" t="s">
        <v>3124</v>
      </c>
      <c r="G292" s="8"/>
      <c r="H292" s="9"/>
      <c r="I292" s="19"/>
      <c r="J292" s="38"/>
      <c r="K292" s="6"/>
      <c r="L292" s="6"/>
      <c r="M292" s="6"/>
      <c r="N292" s="6"/>
      <c r="O292" s="6"/>
      <c r="P292" s="21"/>
      <c r="Q292" s="24"/>
      <c r="R292" s="18"/>
      <c r="S292" s="24"/>
      <c r="T292" s="18"/>
      <c r="U292" s="24"/>
      <c r="V292" s="32"/>
    </row>
    <row r="293" spans="1:22" s="2" customFormat="1">
      <c r="A293" s="3" t="s">
        <v>2544</v>
      </c>
      <c r="B293" s="5" t="s">
        <v>2545</v>
      </c>
      <c r="C293" s="7" t="s">
        <v>1164</v>
      </c>
      <c r="D293" s="5" t="s">
        <v>3111</v>
      </c>
      <c r="E293" s="2" t="s">
        <v>3173</v>
      </c>
      <c r="F293" s="8" t="s">
        <v>3137</v>
      </c>
      <c r="G293" s="8"/>
      <c r="H293" s="9"/>
      <c r="I293" s="19"/>
      <c r="J293" s="38"/>
      <c r="K293" s="6"/>
      <c r="L293" s="6"/>
      <c r="M293" s="6"/>
      <c r="N293" s="6"/>
      <c r="O293" s="6"/>
      <c r="P293" s="21"/>
      <c r="Q293" s="24"/>
      <c r="R293" s="18"/>
      <c r="S293" s="24"/>
      <c r="T293" s="18"/>
      <c r="U293" s="24"/>
      <c r="V293" s="32"/>
    </row>
    <row r="294" spans="1:22" s="2" customFormat="1">
      <c r="A294" s="3" t="s">
        <v>2498</v>
      </c>
      <c r="B294" s="5" t="s">
        <v>2499</v>
      </c>
      <c r="C294" s="7" t="s">
        <v>1164</v>
      </c>
      <c r="D294" s="5" t="s">
        <v>3157</v>
      </c>
      <c r="E294" s="2" t="s">
        <v>3173</v>
      </c>
      <c r="F294" s="8" t="s">
        <v>3143</v>
      </c>
      <c r="G294" s="8"/>
      <c r="H294" s="9"/>
      <c r="I294" s="19"/>
      <c r="J294" s="38"/>
      <c r="K294" s="6"/>
      <c r="L294" s="6"/>
      <c r="M294" s="6"/>
      <c r="N294" s="6"/>
      <c r="O294" s="6"/>
      <c r="P294" s="21"/>
      <c r="Q294" s="24"/>
      <c r="R294" s="18"/>
      <c r="S294" s="24"/>
      <c r="T294" s="18"/>
      <c r="U294" s="24"/>
      <c r="V294" s="32"/>
    </row>
    <row r="295" spans="1:22" s="2" customFormat="1">
      <c r="A295" s="3" t="s">
        <v>2492</v>
      </c>
      <c r="B295" s="5" t="s">
        <v>2493</v>
      </c>
      <c r="C295" s="7" t="s">
        <v>1164</v>
      </c>
      <c r="D295" s="5" t="s">
        <v>3111</v>
      </c>
      <c r="E295" s="2" t="s">
        <v>3173</v>
      </c>
      <c r="F295" s="8" t="s">
        <v>3150</v>
      </c>
      <c r="G295" s="8"/>
      <c r="H295" s="9"/>
      <c r="I295" s="19"/>
      <c r="J295" s="38"/>
      <c r="K295" s="6"/>
      <c r="L295" s="6"/>
      <c r="M295" s="6"/>
      <c r="N295" s="6"/>
      <c r="O295" s="6"/>
      <c r="P295" s="21"/>
      <c r="Q295" s="24"/>
      <c r="R295" s="18"/>
      <c r="S295" s="24"/>
      <c r="T295" s="18"/>
      <c r="U295" s="24"/>
      <c r="V295" s="32"/>
    </row>
    <row r="296" spans="1:22" s="2" customFormat="1">
      <c r="A296" s="3" t="s">
        <v>2530</v>
      </c>
      <c r="B296" s="5" t="s">
        <v>2531</v>
      </c>
      <c r="C296" s="7" t="s">
        <v>1164</v>
      </c>
      <c r="D296" s="5" t="s">
        <v>3120</v>
      </c>
      <c r="E296" s="2" t="s">
        <v>3173</v>
      </c>
      <c r="F296" s="8" t="s">
        <v>3153</v>
      </c>
      <c r="G296" s="8"/>
      <c r="H296" s="9"/>
      <c r="I296" s="19"/>
      <c r="J296" s="38"/>
      <c r="K296" s="6"/>
      <c r="L296" s="6"/>
      <c r="M296" s="6"/>
      <c r="N296" s="6"/>
      <c r="O296" s="6"/>
      <c r="P296" s="21"/>
      <c r="Q296" s="24"/>
      <c r="R296" s="18"/>
      <c r="S296" s="24"/>
      <c r="T296" s="18"/>
      <c r="U296" s="24"/>
      <c r="V296" s="32"/>
    </row>
    <row r="297" spans="1:22" s="2" customFormat="1">
      <c r="A297" s="3" t="s">
        <v>2546</v>
      </c>
      <c r="B297" s="5" t="s">
        <v>2547</v>
      </c>
      <c r="C297" s="7" t="s">
        <v>1164</v>
      </c>
      <c r="D297" s="5" t="s">
        <v>3151</v>
      </c>
      <c r="E297" s="2" t="s">
        <v>3173</v>
      </c>
      <c r="F297" s="8" t="s">
        <v>3143</v>
      </c>
      <c r="G297" s="8"/>
      <c r="H297" s="9"/>
      <c r="I297" s="19"/>
      <c r="J297" s="38"/>
      <c r="K297" s="6"/>
      <c r="L297" s="6"/>
      <c r="M297" s="6"/>
      <c r="N297" s="6"/>
      <c r="O297" s="6"/>
      <c r="P297" s="21"/>
      <c r="Q297" s="24"/>
      <c r="R297" s="18"/>
      <c r="S297" s="24"/>
      <c r="T297" s="18"/>
      <c r="U297" s="24"/>
      <c r="V297" s="32"/>
    </row>
    <row r="298" spans="1:22" s="2" customFormat="1">
      <c r="A298" s="3" t="s">
        <v>2504</v>
      </c>
      <c r="B298" s="5" t="s">
        <v>2505</v>
      </c>
      <c r="C298" s="7" t="s">
        <v>1164</v>
      </c>
      <c r="D298" s="5" t="s">
        <v>3161</v>
      </c>
      <c r="E298" s="2" t="s">
        <v>3173</v>
      </c>
      <c r="F298" s="8" t="s">
        <v>3143</v>
      </c>
      <c r="G298" s="8"/>
      <c r="H298" s="9"/>
      <c r="I298" s="19"/>
      <c r="J298" s="38"/>
      <c r="K298" s="6"/>
      <c r="L298" s="6"/>
      <c r="M298" s="6"/>
      <c r="N298" s="6"/>
      <c r="O298" s="6"/>
      <c r="P298" s="21"/>
      <c r="Q298" s="24"/>
      <c r="R298" s="18"/>
      <c r="S298" s="24"/>
      <c r="T298" s="18"/>
      <c r="U298" s="24"/>
      <c r="V298" s="32"/>
    </row>
    <row r="299" spans="1:22" s="2" customFormat="1">
      <c r="A299" s="3" t="s">
        <v>2506</v>
      </c>
      <c r="B299" s="5" t="s">
        <v>2507</v>
      </c>
      <c r="C299" s="7" t="s">
        <v>1164</v>
      </c>
      <c r="D299" s="5" t="s">
        <v>3161</v>
      </c>
      <c r="E299" s="2" t="s">
        <v>3173</v>
      </c>
      <c r="F299" s="8" t="s">
        <v>3143</v>
      </c>
      <c r="G299" s="8"/>
      <c r="H299" s="9"/>
      <c r="I299" s="19"/>
      <c r="J299" s="38"/>
      <c r="K299" s="6"/>
      <c r="L299" s="6"/>
      <c r="M299" s="6"/>
      <c r="N299" s="6"/>
      <c r="O299" s="6"/>
      <c r="P299" s="21"/>
      <c r="Q299" s="24"/>
      <c r="R299" s="18"/>
      <c r="S299" s="24"/>
      <c r="T299" s="18"/>
      <c r="U299" s="24"/>
      <c r="V299" s="32"/>
    </row>
    <row r="300" spans="1:22" s="2" customFormat="1">
      <c r="A300" s="3" t="s">
        <v>2510</v>
      </c>
      <c r="B300" s="5" t="s">
        <v>2511</v>
      </c>
      <c r="C300" s="7" t="s">
        <v>1164</v>
      </c>
      <c r="D300" s="5" t="s">
        <v>3141</v>
      </c>
      <c r="E300" s="2" t="s">
        <v>3173</v>
      </c>
      <c r="F300" s="8" t="s">
        <v>3143</v>
      </c>
      <c r="G300" s="8"/>
      <c r="H300" s="9"/>
      <c r="I300" s="19"/>
      <c r="J300" s="38"/>
      <c r="K300" s="6"/>
      <c r="L300" s="6"/>
      <c r="M300" s="6"/>
      <c r="N300" s="6"/>
      <c r="O300" s="6"/>
      <c r="P300" s="21"/>
      <c r="Q300" s="24"/>
      <c r="R300" s="18"/>
      <c r="S300" s="24"/>
      <c r="T300" s="18"/>
      <c r="U300" s="24"/>
      <c r="V300" s="32"/>
    </row>
    <row r="301" spans="1:22" s="2" customFormat="1">
      <c r="A301" s="3" t="s">
        <v>2512</v>
      </c>
      <c r="B301" s="5" t="s">
        <v>2513</v>
      </c>
      <c r="C301" s="7" t="s">
        <v>1164</v>
      </c>
      <c r="D301" s="5" t="s">
        <v>3162</v>
      </c>
      <c r="E301" s="2" t="s">
        <v>3173</v>
      </c>
      <c r="F301" s="8" t="s">
        <v>3123</v>
      </c>
      <c r="G301" s="8"/>
      <c r="H301" s="9"/>
      <c r="I301" s="19"/>
      <c r="J301" s="38"/>
      <c r="K301" s="6"/>
      <c r="L301" s="6"/>
      <c r="M301" s="6"/>
      <c r="N301" s="6"/>
      <c r="O301" s="6"/>
      <c r="P301" s="21"/>
      <c r="Q301" s="24"/>
      <c r="R301" s="18"/>
      <c r="S301" s="24"/>
      <c r="T301" s="18"/>
      <c r="U301" s="24"/>
      <c r="V301" s="32"/>
    </row>
    <row r="302" spans="1:22" s="2" customFormat="1">
      <c r="A302" s="3" t="s">
        <v>2516</v>
      </c>
      <c r="B302" s="5" t="s">
        <v>2517</v>
      </c>
      <c r="C302" s="7" t="s">
        <v>1164</v>
      </c>
      <c r="D302" s="5" t="s">
        <v>3159</v>
      </c>
      <c r="E302" s="2" t="s">
        <v>3173</v>
      </c>
      <c r="F302" s="8" t="s">
        <v>3123</v>
      </c>
      <c r="G302" s="8"/>
      <c r="H302" s="9"/>
      <c r="I302" s="19"/>
      <c r="J302" s="38"/>
      <c r="K302" s="6"/>
      <c r="L302" s="6"/>
      <c r="M302" s="6"/>
      <c r="N302" s="6"/>
      <c r="O302" s="6"/>
      <c r="P302" s="21"/>
      <c r="Q302" s="24"/>
      <c r="R302" s="18"/>
      <c r="S302" s="24"/>
      <c r="T302" s="18"/>
      <c r="U302" s="24"/>
      <c r="V302" s="32"/>
    </row>
    <row r="303" spans="1:22" s="2" customFormat="1">
      <c r="A303" s="3" t="s">
        <v>2548</v>
      </c>
      <c r="B303" s="5" t="s">
        <v>2549</v>
      </c>
      <c r="C303" s="7" t="s">
        <v>1164</v>
      </c>
      <c r="D303" s="5" t="s">
        <v>3160</v>
      </c>
      <c r="E303" s="2" t="s">
        <v>3173</v>
      </c>
      <c r="F303" s="8" t="s">
        <v>3124</v>
      </c>
      <c r="G303" s="8"/>
      <c r="H303" s="9"/>
      <c r="I303" s="19"/>
      <c r="J303" s="38"/>
      <c r="K303" s="6"/>
      <c r="L303" s="6"/>
      <c r="M303" s="6"/>
      <c r="N303" s="6"/>
      <c r="O303" s="6"/>
      <c r="P303" s="21"/>
      <c r="Q303" s="24"/>
      <c r="R303" s="18"/>
      <c r="S303" s="24"/>
      <c r="T303" s="18"/>
      <c r="U303" s="24"/>
      <c r="V303" s="32"/>
    </row>
    <row r="304" spans="1:22" s="2" customFormat="1">
      <c r="A304" s="3" t="s">
        <v>2518</v>
      </c>
      <c r="B304" s="5" t="s">
        <v>2519</v>
      </c>
      <c r="C304" s="7" t="s">
        <v>1164</v>
      </c>
      <c r="D304" s="5" t="s">
        <v>3151</v>
      </c>
      <c r="E304" s="2" t="s">
        <v>3173</v>
      </c>
      <c r="F304" s="8" t="s">
        <v>3131</v>
      </c>
      <c r="G304" s="8"/>
      <c r="H304" s="9"/>
      <c r="I304" s="19"/>
      <c r="J304" s="38"/>
      <c r="K304" s="6"/>
      <c r="L304" s="6"/>
      <c r="M304" s="6"/>
      <c r="N304" s="6"/>
      <c r="O304" s="6"/>
      <c r="P304" s="21"/>
      <c r="Q304" s="24"/>
      <c r="R304" s="18"/>
      <c r="S304" s="24"/>
      <c r="T304" s="18"/>
      <c r="U304" s="24"/>
      <c r="V304" s="32"/>
    </row>
    <row r="305" spans="1:22" s="2" customFormat="1">
      <c r="A305" s="3" t="s">
        <v>2526</v>
      </c>
      <c r="B305" s="5" t="s">
        <v>2527</v>
      </c>
      <c r="C305" s="7" t="s">
        <v>1164</v>
      </c>
      <c r="D305" s="5" t="s">
        <v>3113</v>
      </c>
      <c r="E305" s="2" t="s">
        <v>3173</v>
      </c>
      <c r="F305" s="8" t="s">
        <v>3153</v>
      </c>
      <c r="G305" s="8"/>
      <c r="H305" s="9"/>
      <c r="I305" s="19"/>
      <c r="J305" s="38"/>
      <c r="K305" s="6"/>
      <c r="L305" s="6"/>
      <c r="M305" s="6"/>
      <c r="N305" s="6"/>
      <c r="O305" s="6"/>
      <c r="P305" s="21"/>
      <c r="Q305" s="24"/>
      <c r="R305" s="18"/>
      <c r="S305" s="24"/>
      <c r="T305" s="18"/>
      <c r="U305" s="24"/>
      <c r="V305" s="32"/>
    </row>
    <row r="306" spans="1:22" s="2" customFormat="1">
      <c r="A306" s="3" t="s">
        <v>2558</v>
      </c>
      <c r="B306" s="5" t="s">
        <v>3110</v>
      </c>
      <c r="C306" s="7" t="s">
        <v>1164</v>
      </c>
      <c r="D306" s="5" t="s">
        <v>3111</v>
      </c>
      <c r="E306" s="2" t="s">
        <v>3112</v>
      </c>
      <c r="F306" s="8"/>
      <c r="G306" s="8"/>
      <c r="H306" s="9"/>
      <c r="I306" s="19"/>
      <c r="J306" s="38"/>
      <c r="K306" s="6"/>
      <c r="L306" s="6"/>
      <c r="M306" s="6"/>
      <c r="N306" s="6"/>
      <c r="O306" s="6"/>
      <c r="P306" s="21"/>
      <c r="Q306" s="24"/>
      <c r="R306" s="18"/>
      <c r="S306" s="24"/>
      <c r="T306" s="18"/>
      <c r="U306" s="24"/>
      <c r="V306" s="32"/>
    </row>
    <row r="307" spans="1:22" s="2" customFormat="1">
      <c r="A307" s="3" t="s">
        <v>2862</v>
      </c>
      <c r="B307" s="5" t="s">
        <v>2863</v>
      </c>
      <c r="C307" s="7" t="s">
        <v>1164</v>
      </c>
      <c r="D307" s="5" t="s">
        <v>3160</v>
      </c>
      <c r="E307" s="2" t="s">
        <v>3154</v>
      </c>
      <c r="F307" s="8" t="s">
        <v>3124</v>
      </c>
      <c r="G307" s="8"/>
      <c r="H307" s="9"/>
      <c r="I307" s="19"/>
      <c r="J307" s="38"/>
      <c r="K307" s="6"/>
      <c r="L307" s="6"/>
      <c r="M307" s="6"/>
      <c r="N307" s="6"/>
      <c r="O307" s="6"/>
      <c r="P307" s="21"/>
      <c r="Q307" s="24"/>
      <c r="R307" s="18"/>
      <c r="S307" s="24"/>
      <c r="T307" s="18"/>
      <c r="U307" s="24"/>
      <c r="V307" s="32"/>
    </row>
    <row r="308" spans="1:22" s="2" customFormat="1">
      <c r="A308" s="3"/>
      <c r="B308" s="5"/>
      <c r="C308" s="7"/>
      <c r="D308" s="5"/>
      <c r="F308" s="8"/>
      <c r="G308" s="8"/>
      <c r="H308" s="9"/>
      <c r="I308" s="19"/>
      <c r="J308" s="38"/>
      <c r="K308" s="6"/>
      <c r="L308" s="6"/>
      <c r="M308" s="6"/>
      <c r="N308" s="6"/>
      <c r="O308" s="6"/>
      <c r="P308" s="21"/>
      <c r="Q308" s="24"/>
      <c r="R308" s="18"/>
      <c r="S308" s="24"/>
      <c r="T308" s="18"/>
      <c r="U308" s="24"/>
      <c r="V308" s="32"/>
    </row>
  </sheetData>
  <autoFilter ref="A8:G307" xr:uid="{00000000-0009-0000-0000-000002000000}"/>
  <mergeCells count="4">
    <mergeCell ref="A7:F7"/>
    <mergeCell ref="A128:F128"/>
    <mergeCell ref="A163:F163"/>
    <mergeCell ref="A263:F263"/>
  </mergeCells>
  <pageMargins left="0.23622047244094491" right="0.23622047244094491" top="0.74803149606299213" bottom="0.74803149606299213" header="0.31496062992125984" footer="0.31496062992125984"/>
  <pageSetup paperSize="9" scale="78" fitToHeight="0" orientation="portrait" r:id="rId1"/>
  <headerFooter>
    <oddFooter>&amp;A&amp;RPage &amp;P&amp;L&amp;1#&amp;"Calibri"&amp;10&amp;K000000C0 - Public</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24"/>
  <sheetViews>
    <sheetView zoomScale="80" zoomScaleNormal="80" workbookViewId="0">
      <selection activeCell="B26" sqref="B26"/>
    </sheetView>
  </sheetViews>
  <sheetFormatPr baseColWidth="10" defaultRowHeight="13.2"/>
  <cols>
    <col min="1" max="1" width="17" customWidth="1"/>
    <col min="2" max="2" width="30.21875" customWidth="1"/>
    <col min="3" max="3" width="11.6640625" customWidth="1"/>
    <col min="4" max="4" width="38.21875" customWidth="1"/>
    <col min="5" max="5" width="18.109375" customWidth="1"/>
    <col min="6" max="6" width="13.88671875" customWidth="1"/>
  </cols>
  <sheetData>
    <row r="1" spans="1:15" ht="35.4">
      <c r="A1" s="61" t="s">
        <v>3116</v>
      </c>
      <c r="K1" s="41"/>
      <c r="L1" s="41"/>
      <c r="M1" s="41"/>
      <c r="N1" s="41"/>
      <c r="O1" s="41"/>
    </row>
    <row r="2" spans="1:15" ht="28.2">
      <c r="A2" s="60" t="s">
        <v>2463</v>
      </c>
      <c r="K2" s="15"/>
      <c r="L2" s="15"/>
      <c r="M2" s="16"/>
      <c r="N2" s="16"/>
      <c r="O2" s="16"/>
    </row>
    <row r="3" spans="1:15" ht="14.4" customHeight="1">
      <c r="A3" s="60"/>
      <c r="K3" s="15"/>
      <c r="L3" s="15"/>
      <c r="M3" s="16"/>
      <c r="N3" s="16"/>
      <c r="O3" s="16"/>
    </row>
    <row r="4" spans="1:15" ht="14.4" customHeight="1">
      <c r="A4" s="60"/>
      <c r="K4" s="15"/>
      <c r="L4" s="15"/>
      <c r="M4" s="16"/>
      <c r="N4" s="16"/>
      <c r="O4" s="16"/>
    </row>
    <row r="5" spans="1:15" ht="14.4" customHeight="1"/>
    <row r="6" spans="1:15" ht="26.4">
      <c r="A6" s="27" t="s">
        <v>0</v>
      </c>
      <c r="B6" s="28" t="s">
        <v>2480</v>
      </c>
      <c r="C6" s="27" t="s">
        <v>2481</v>
      </c>
      <c r="D6" s="27" t="s">
        <v>2482</v>
      </c>
      <c r="E6" s="29" t="s">
        <v>2483</v>
      </c>
      <c r="F6" s="27" t="s">
        <v>2484</v>
      </c>
    </row>
    <row r="7" spans="1:15" ht="13.8">
      <c r="A7" s="77" t="s">
        <v>3109</v>
      </c>
      <c r="B7" s="77"/>
      <c r="C7" s="77"/>
      <c r="D7" s="77"/>
      <c r="E7" s="77"/>
      <c r="F7" s="77"/>
    </row>
    <row r="8" spans="1:15" s="2" customFormat="1">
      <c r="A8" s="3" t="s">
        <v>2828</v>
      </c>
      <c r="B8" s="5" t="s">
        <v>2829</v>
      </c>
      <c r="C8" s="7" t="str">
        <f>+VLOOKUP($A8,'[4]Actions Asie'!$A$4:$F$10,3,0)</f>
        <v>HKD</v>
      </c>
      <c r="D8" s="5" t="str">
        <f>+VLOOKUP($A8,'[4]Actions Asie'!$A$4:$F$10,4,0)</f>
        <v>Grande Distribution</v>
      </c>
      <c r="E8" s="2" t="str">
        <f>+VLOOKUP($A8,'[4]Actions Asie'!$A$4:$F$10,5,0)</f>
        <v>Chine</v>
      </c>
      <c r="F8" s="8" t="str">
        <f>+VLOOKUP($A8,'[4]Actions Asie'!$A$4:$F$10,6,0)</f>
        <v>A+</v>
      </c>
    </row>
    <row r="9" spans="1:15" s="2" customFormat="1">
      <c r="A9" s="3" t="s">
        <v>2830</v>
      </c>
      <c r="B9" s="5" t="s">
        <v>2831</v>
      </c>
      <c r="C9" s="7" t="str">
        <f>+VLOOKUP($A9,'[4]Actions Asie'!$A$4:$F$10,3,0)</f>
        <v>HKD</v>
      </c>
      <c r="D9" s="5" t="str">
        <f>+VLOOKUP($A9,'[4]Actions Asie'!$A$4:$F$10,4,0)</f>
        <v>Logiciels et services informatiques</v>
      </c>
      <c r="E9" s="2" t="str">
        <f>+VLOOKUP($A9,'[4]Actions Asie'!$A$4:$F$10,5,0)</f>
        <v>Chine</v>
      </c>
      <c r="F9" s="8" t="str">
        <f>+VLOOKUP($A9,'[4]Actions Asie'!$A$4:$F$10,6,0)</f>
        <v>A+</v>
      </c>
    </row>
    <row r="10" spans="1:15" s="2" customFormat="1">
      <c r="A10" s="3" t="s">
        <v>2822</v>
      </c>
      <c r="B10" s="5" t="s">
        <v>2823</v>
      </c>
      <c r="C10" s="7" t="str">
        <f>+VLOOKUP($A10,'[4]Actions Asie'!$A$4:$F$10,3,0)</f>
        <v>KRW</v>
      </c>
      <c r="D10" s="5" t="str">
        <f>+VLOOKUP($A10,'[4]Actions Asie'!$A$4:$F$10,4,0)</f>
        <v>Automobile et équipementiers</v>
      </c>
      <c r="E10" s="2" t="str">
        <f>+VLOOKUP($A10,'[4]Actions Asie'!$A$4:$F$10,5,0)</f>
        <v>Corée du Sud</v>
      </c>
      <c r="F10" s="8" t="str">
        <f>+VLOOKUP($A10,'[4]Actions Asie'!$A$4:$F$10,6,0)</f>
        <v>BBB+</v>
      </c>
    </row>
    <row r="11" spans="1:15" s="2" customFormat="1">
      <c r="A11" s="3" t="s">
        <v>2820</v>
      </c>
      <c r="B11" s="5" t="s">
        <v>2821</v>
      </c>
      <c r="C11" s="7" t="str">
        <f>+VLOOKUP($A11,'[4]Actions Asie'!$A$4:$F$10,3,0)</f>
        <v>KRW</v>
      </c>
      <c r="D11" s="5" t="str">
        <f>+VLOOKUP($A11,'[4]Actions Asie'!$A$4:$F$10,4,0)</f>
        <v>Automobile et équipementiers</v>
      </c>
      <c r="E11" s="2" t="str">
        <f>+VLOOKUP($A11,'[4]Actions Asie'!$A$4:$F$10,5,0)</f>
        <v>Corée du Sud</v>
      </c>
      <c r="F11" s="8" t="str">
        <f>+VLOOKUP($A11,'[4]Actions Asie'!$A$4:$F$10,6,0)</f>
        <v>BBB+</v>
      </c>
    </row>
    <row r="12" spans="1:15" s="2" customFormat="1">
      <c r="A12" s="3" t="s">
        <v>2826</v>
      </c>
      <c r="B12" s="5" t="s">
        <v>2827</v>
      </c>
      <c r="C12" s="7" t="str">
        <f>+VLOOKUP($A12,'[4]Actions Asie'!$A$4:$F$10,3,0)</f>
        <v>KRW</v>
      </c>
      <c r="D12" s="5" t="str">
        <f>+VLOOKUP($A12,'[4]Actions Asie'!$A$4:$F$10,4,0)</f>
        <v>Matériel et équipements informatiques</v>
      </c>
      <c r="E12" s="2" t="str">
        <f>+VLOOKUP($A12,'[4]Actions Asie'!$A$4:$F$10,5,0)</f>
        <v>Corée du Sud</v>
      </c>
      <c r="F12" s="8"/>
    </row>
    <row r="13" spans="1:15" s="2" customFormat="1">
      <c r="A13" s="3" t="s">
        <v>2824</v>
      </c>
      <c r="B13" s="5" t="s">
        <v>2825</v>
      </c>
      <c r="C13" s="7" t="str">
        <f>+VLOOKUP($A13,'[4]Actions Asie'!$A$4:$F$10,3,0)</f>
        <v>KRW</v>
      </c>
      <c r="D13" s="5" t="str">
        <f>+VLOOKUP($A13,'[4]Actions Asie'!$A$4:$F$10,4,0)</f>
        <v>Matériel et équipements informatiques</v>
      </c>
      <c r="E13" s="2" t="str">
        <f>+VLOOKUP($A13,'[4]Actions Asie'!$A$4:$F$10,5,0)</f>
        <v>Corée du Sud</v>
      </c>
      <c r="F13" s="8" t="str">
        <f>+VLOOKUP($A13,'[4]Actions Asie'!$A$4:$F$10,6,0)</f>
        <v>AA-</v>
      </c>
    </row>
    <row r="14" spans="1:15" s="2" customFormat="1">
      <c r="A14" s="3" t="s">
        <v>2812</v>
      </c>
      <c r="B14" s="5" t="s">
        <v>2813</v>
      </c>
      <c r="C14" s="7" t="str">
        <f>+VLOOKUP($A14,[4]Nikkei!$A$1:$F$229,3,0)</f>
        <v>JPY</v>
      </c>
      <c r="D14" s="5" t="str">
        <f>+VLOOKUP($A14,[4]Nikkei!$A$1:$F$229,4,0)</f>
        <v>Automobile et équipementiers</v>
      </c>
      <c r="E14" s="2" t="str">
        <f>+VLOOKUP($A14,[4]Nikkei!$A$1:$F$229,5,0)</f>
        <v>Japon</v>
      </c>
      <c r="F14" s="8" t="str">
        <f>+VLOOKUP($A14,[4]Nikkei!$A$1:$F$229,6,0)</f>
        <v>A</v>
      </c>
    </row>
    <row r="15" spans="1:15" s="2" customFormat="1">
      <c r="A15" s="3" t="s">
        <v>2798</v>
      </c>
      <c r="B15" s="5" t="s">
        <v>2799</v>
      </c>
      <c r="C15" s="7" t="str">
        <f>+VLOOKUP($A15,[4]Nikkei!$A$1:$F$229,3,0)</f>
        <v>JPY</v>
      </c>
      <c r="D15" s="5" t="str">
        <f>+VLOOKUP($A15,[4]Nikkei!$A$1:$F$229,4,0)</f>
        <v>Matériel et équipements informatiques</v>
      </c>
      <c r="E15" s="2" t="str">
        <f>+VLOOKUP($A15,[4]Nikkei!$A$1:$F$229,5,0)</f>
        <v>Japon</v>
      </c>
      <c r="F15" s="8" t="str">
        <f>+VLOOKUP($A15,[4]Nikkei!$A$1:$F$229,6,0)</f>
        <v>A</v>
      </c>
    </row>
    <row r="16" spans="1:15" s="2" customFormat="1">
      <c r="A16" s="3" t="s">
        <v>2810</v>
      </c>
      <c r="B16" s="5" t="s">
        <v>2811</v>
      </c>
      <c r="C16" s="7" t="str">
        <f>+VLOOKUP($A16,[4]Nikkei!$A$1:$F$229,3,0)</f>
        <v>JPY</v>
      </c>
      <c r="D16" s="5" t="str">
        <f>+VLOOKUP($A16,[4]Nikkei!$A$1:$F$229,4,0)</f>
        <v>Matériel et équipements informatiques</v>
      </c>
      <c r="E16" s="2" t="str">
        <f>+VLOOKUP($A16,[4]Nikkei!$A$1:$F$229,5,0)</f>
        <v>Japon</v>
      </c>
      <c r="F16" s="8" t="str">
        <f>+VLOOKUP($A16,[4]Nikkei!$A$1:$F$229,6,0)</f>
        <v>AA-</v>
      </c>
    </row>
    <row r="17" spans="1:6" s="2" customFormat="1">
      <c r="A17" s="3" t="s">
        <v>2814</v>
      </c>
      <c r="B17" s="5" t="s">
        <v>2815</v>
      </c>
      <c r="C17" s="7" t="str">
        <f>+VLOOKUP($A17,[4]Nikkei!$A$1:$F$229,3,0)</f>
        <v>JPY</v>
      </c>
      <c r="D17" s="5" t="str">
        <f>+VLOOKUP($A17,[4]Nikkei!$A$1:$F$229,4,0)</f>
        <v>Automobile et équipementiers</v>
      </c>
      <c r="E17" s="2" t="str">
        <f>+VLOOKUP($A17,[4]Nikkei!$A$1:$F$229,5,0)</f>
        <v>Japon</v>
      </c>
      <c r="F17" s="8" t="str">
        <f>+VLOOKUP($A17,[4]Nikkei!$A$1:$F$229,6,0)</f>
        <v>A-</v>
      </c>
    </row>
    <row r="18" spans="1:6" s="2" customFormat="1">
      <c r="A18" s="3" t="s">
        <v>2818</v>
      </c>
      <c r="B18" s="5" t="s">
        <v>2819</v>
      </c>
      <c r="C18" s="7" t="str">
        <f>+VLOOKUP($A18,[4]Nikkei!$A$1:$F$229,3,0)</f>
        <v>JPY</v>
      </c>
      <c r="D18" s="5" t="str">
        <f>+VLOOKUP($A18,[4]Nikkei!$A$1:$F$229,4,0)</f>
        <v xml:space="preserve">Industrie   </v>
      </c>
      <c r="E18" s="2" t="str">
        <f>+VLOOKUP($A18,[4]Nikkei!$A$1:$F$229,5,0)</f>
        <v>Japon</v>
      </c>
      <c r="F18" s="8" t="str">
        <f>+VLOOKUP($A18,[4]Nikkei!$A$1:$F$229,6,0)</f>
        <v>A+</v>
      </c>
    </row>
    <row r="19" spans="1:6" s="2" customFormat="1">
      <c r="A19" s="3" t="s">
        <v>2808</v>
      </c>
      <c r="B19" s="5" t="s">
        <v>2809</v>
      </c>
      <c r="C19" s="7" t="str">
        <f>+VLOOKUP($A19,[4]Nikkei!$A$1:$F$229,3,0)</f>
        <v>JPY</v>
      </c>
      <c r="D19" s="5" t="str">
        <f>+VLOOKUP($A19,[4]Nikkei!$A$1:$F$229,4,0)</f>
        <v>Automobile et équipementiers</v>
      </c>
      <c r="E19" s="2" t="str">
        <f>+VLOOKUP($A19,[4]Nikkei!$A$1:$F$229,5,0)</f>
        <v>Japon</v>
      </c>
      <c r="F19" s="8" t="str">
        <f>+VLOOKUP($A19,[4]Nikkei!$A$1:$F$229,6,0)</f>
        <v>BBB-</v>
      </c>
    </row>
    <row r="20" spans="1:6" s="2" customFormat="1">
      <c r="A20" s="3" t="s">
        <v>2816</v>
      </c>
      <c r="B20" s="5" t="s">
        <v>2817</v>
      </c>
      <c r="C20" s="7" t="str">
        <f>+VLOOKUP($A20,[4]Nikkei!$A$1:$F$229,3,0)</f>
        <v>JPY</v>
      </c>
      <c r="D20" s="5" t="str">
        <f>+VLOOKUP($A20,[4]Nikkei!$A$1:$F$229,4,0)</f>
        <v>Equipements de loisirs</v>
      </c>
      <c r="E20" s="2" t="str">
        <f>+VLOOKUP($A20,[4]Nikkei!$A$1:$F$229,5,0)</f>
        <v>Japon</v>
      </c>
      <c r="F20" s="8" t="str">
        <f>+VLOOKUP($A20,[4]Nikkei!$A$1:$F$229,6,0)</f>
        <v>A-</v>
      </c>
    </row>
    <row r="21" spans="1:6" s="2" customFormat="1">
      <c r="A21" s="3" t="s">
        <v>2802</v>
      </c>
      <c r="B21" s="5" t="s">
        <v>2803</v>
      </c>
      <c r="C21" s="7" t="str">
        <f>+VLOOKUP($A21,[4]Nikkei!$A$1:$F$229,3,0)</f>
        <v>JPY</v>
      </c>
      <c r="D21" s="5" t="str">
        <f>+VLOOKUP($A21,[4]Nikkei!$A$1:$F$229,4,0)</f>
        <v>Equipements de loisirs</v>
      </c>
      <c r="E21" s="2" t="str">
        <f>+VLOOKUP($A21,[4]Nikkei!$A$1:$F$229,5,0)</f>
        <v>Japon</v>
      </c>
      <c r="F21" s="8" t="str">
        <f>+VLOOKUP($A21,[4]Nikkei!$A$1:$F$229,6,0)</f>
        <v>A-</v>
      </c>
    </row>
    <row r="22" spans="1:6" s="2" customFormat="1">
      <c r="A22" s="3" t="s">
        <v>2800</v>
      </c>
      <c r="B22" s="5" t="s">
        <v>2801</v>
      </c>
      <c r="C22" s="7" t="str">
        <f>+VLOOKUP($A22,[4]Nikkei!$A$1:$F$229,3,0)</f>
        <v>JPY</v>
      </c>
      <c r="D22" s="5" t="str">
        <f>+VLOOKUP($A22,[4]Nikkei!$A$1:$F$229,4,0)</f>
        <v>Automobile et équipementiers</v>
      </c>
      <c r="E22" s="2" t="str">
        <f>+VLOOKUP($A22,[4]Nikkei!$A$1:$F$229,5,0)</f>
        <v>Japon</v>
      </c>
      <c r="F22" s="8" t="str">
        <f>+VLOOKUP($A22,[4]Nikkei!$A$1:$F$229,6,0)</f>
        <v>NR</v>
      </c>
    </row>
    <row r="23" spans="1:6" s="2" customFormat="1">
      <c r="A23" s="3" t="s">
        <v>2804</v>
      </c>
      <c r="B23" s="5" t="s">
        <v>2805</v>
      </c>
      <c r="C23" s="7" t="s">
        <v>1677</v>
      </c>
      <c r="D23" s="5" t="s">
        <v>3113</v>
      </c>
      <c r="E23" s="2" t="s">
        <v>3114</v>
      </c>
      <c r="F23" s="8" t="s">
        <v>3115</v>
      </c>
    </row>
    <row r="24" spans="1:6" s="2" customFormat="1">
      <c r="A24" s="3" t="s">
        <v>2806</v>
      </c>
      <c r="B24" s="5" t="s">
        <v>2807</v>
      </c>
      <c r="C24" s="7" t="str">
        <f>+VLOOKUP($A24,[4]Nikkei!$A$1:$F$229,3,0)</f>
        <v>JPY</v>
      </c>
      <c r="D24" s="5" t="str">
        <f>+VLOOKUP($A24,[4]Nikkei!$A$1:$F$229,4,0)</f>
        <v>Automobile et équipementiers</v>
      </c>
      <c r="E24" s="2" t="str">
        <f>+VLOOKUP($A24,[4]Nikkei!$A$1:$F$229,5,0)</f>
        <v>Japon</v>
      </c>
      <c r="F24" s="8" t="str">
        <f>+VLOOKUP($A24,[4]Nikkei!$A$1:$F$229,6,0)</f>
        <v>A+</v>
      </c>
    </row>
  </sheetData>
  <autoFilter ref="A8:F8" xr:uid="{00000000-0009-0000-0000-000003000000}">
    <sortState xmlns:xlrd2="http://schemas.microsoft.com/office/spreadsheetml/2017/richdata2" ref="A7:V22">
      <sortCondition ref="E6"/>
    </sortState>
  </autoFilter>
  <mergeCells count="1">
    <mergeCell ref="A7:F7"/>
  </mergeCells>
  <pageMargins left="0.23622047244094491" right="0.23622047244094491" top="0.74803149606299213" bottom="0.74803149606299213" header="0.31496062992125984" footer="0.31496062992125984"/>
  <pageSetup paperSize="9" scale="77" fitToHeight="0" orientation="portrait" r:id="rId1"/>
  <headerFooter>
    <oddFooter>&amp;A&amp;RPage &amp;P&amp;L&amp;1#&amp;"Calibri"&amp;10&amp;K000000C0 - Public</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ate xmlns="88d1346c-856d-4e59-9c25-c491de31cbf2"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F71B8FDA8E7A749A7A17D525C5AD12F" ma:contentTypeVersion="14" ma:contentTypeDescription="Crée un document." ma:contentTypeScope="" ma:versionID="e4ac0c4645b4faa3b00297bfe0d134c8">
  <xsd:schema xmlns:xsd="http://www.w3.org/2001/XMLSchema" xmlns:xs="http://www.w3.org/2001/XMLSchema" xmlns:p="http://schemas.microsoft.com/office/2006/metadata/properties" xmlns:ns2="88d1346c-856d-4e59-9c25-c491de31cbf2" xmlns:ns3="1bda2144-e2a6-477f-abaa-00dd88ce70da" targetNamespace="http://schemas.microsoft.com/office/2006/metadata/properties" ma:root="true" ma:fieldsID="1178083e31b14a9975e2a96657891524" ns2:_="" ns3:_="">
    <xsd:import namespace="88d1346c-856d-4e59-9c25-c491de31cbf2"/>
    <xsd:import namespace="1bda2144-e2a6-477f-abaa-00dd88ce70d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3:SharedWithUsers" minOccurs="0"/>
                <xsd:element ref="ns3:SharedWithDetails" minOccurs="0"/>
                <xsd:element ref="ns2:Date" minOccurs="0"/>
                <xsd:element ref="ns2:MediaServiceGenerationTime" minOccurs="0"/>
                <xsd:element ref="ns2:MediaServiceEventHashCode" minOccurs="0"/>
                <xsd:element ref="ns2:MediaServiceLocation"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d1346c-856d-4e59-9c25-c491de31cbf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Date" ma:index="15" nillable="true" ma:displayName="Date" ma:format="DateOnly" ma:internalName="Date">
      <xsd:simpleType>
        <xsd:restriction base="dms:DateTim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bda2144-e2a6-477f-abaa-00dd88ce70da" elementFormDefault="qualified">
    <xsd:import namespace="http://schemas.microsoft.com/office/2006/documentManagement/types"/>
    <xsd:import namespace="http://schemas.microsoft.com/office/infopath/2007/PartnerControls"/>
    <xsd:element name="SharedWithUsers" ma:index="13"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37AF33F-AFB9-43A0-B282-2EF57016AD01}">
  <ds:schemaRefs>
    <ds:schemaRef ds:uri="http://schemas.microsoft.com/office/2006/metadata/properties"/>
    <ds:schemaRef ds:uri="http://schemas.microsoft.com/office/infopath/2007/PartnerControls"/>
    <ds:schemaRef ds:uri="88d1346c-856d-4e59-9c25-c491de31cbf2"/>
  </ds:schemaRefs>
</ds:datastoreItem>
</file>

<file path=customXml/itemProps2.xml><?xml version="1.0" encoding="utf-8"?>
<ds:datastoreItem xmlns:ds="http://schemas.openxmlformats.org/officeDocument/2006/customXml" ds:itemID="{C41E5532-CD21-4680-A8AC-177F5032A9B6}">
  <ds:schemaRefs>
    <ds:schemaRef ds:uri="http://schemas.microsoft.com/sharepoint/v3/contenttype/forms"/>
  </ds:schemaRefs>
</ds:datastoreItem>
</file>

<file path=customXml/itemProps3.xml><?xml version="1.0" encoding="utf-8"?>
<ds:datastoreItem xmlns:ds="http://schemas.openxmlformats.org/officeDocument/2006/customXml" ds:itemID="{74AB8999-C978-483F-BACE-BB199375FBC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d1346c-856d-4e59-9c25-c491de31cbf2"/>
    <ds:schemaRef ds:uri="1bda2144-e2a6-477f-abaa-00dd88ce70d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5</vt:i4>
      </vt:variant>
    </vt:vector>
  </HeadingPairs>
  <TitlesOfParts>
    <vt:vector size="9" baseType="lpstr">
      <vt:lpstr>1A Liste principale</vt:lpstr>
      <vt:lpstr>1 B - ETF</vt:lpstr>
      <vt:lpstr>1 B - Actions </vt:lpstr>
      <vt:lpstr>1 C Actions</vt:lpstr>
      <vt:lpstr>'1A Liste principale'!Impression_des_titres</vt:lpstr>
      <vt:lpstr>'1 B - Actions '!Zone_d_impression</vt:lpstr>
      <vt:lpstr>'1 B - ETF'!Zone_d_impression</vt:lpstr>
      <vt:lpstr>'1 C Actions'!Zone_d_impression</vt:lpstr>
      <vt:lpstr>'1A Liste principale'!Zone_d_impression</vt:lpstr>
    </vt:vector>
  </TitlesOfParts>
  <Company>Assurances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Quentin Lebel</cp:lastModifiedBy>
  <cp:lastPrinted>2022-02-11T16:31:12Z</cp:lastPrinted>
  <dcterms:created xsi:type="dcterms:W3CDTF">2012-04-19T07:01:54Z</dcterms:created>
  <dcterms:modified xsi:type="dcterms:W3CDTF">2022-02-14T11:39:32Z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8f62cdc-4316-4f7a-9300-c422cceeb53f_Enabled">
    <vt:lpwstr>true</vt:lpwstr>
  </property>
  <property fmtid="{D5CDD505-2E9C-101B-9397-08002B2CF9AE}" pid="3" name="MSIP_Label_d8f62cdc-4316-4f7a-9300-c422cceeb53f_SetDate">
    <vt:lpwstr>2022-02-14T11:39:30Z</vt:lpwstr>
  </property>
  <property fmtid="{D5CDD505-2E9C-101B-9397-08002B2CF9AE}" pid="4" name="MSIP_Label_d8f62cdc-4316-4f7a-9300-c422cceeb53f_Method">
    <vt:lpwstr>Privileged</vt:lpwstr>
  </property>
  <property fmtid="{D5CDD505-2E9C-101B-9397-08002B2CF9AE}" pid="5" name="MSIP_Label_d8f62cdc-4316-4f7a-9300-c422cceeb53f_Name">
    <vt:lpwstr>C0 - Public</vt:lpwstr>
  </property>
  <property fmtid="{D5CDD505-2E9C-101B-9397-08002B2CF9AE}" pid="6" name="MSIP_Label_d8f62cdc-4316-4f7a-9300-c422cceeb53f_SiteId">
    <vt:lpwstr>582f521e-757a-4e08-a1bf-a30107f79548</vt:lpwstr>
  </property>
  <property fmtid="{D5CDD505-2E9C-101B-9397-08002B2CF9AE}" pid="7" name="MSIP_Label_d8f62cdc-4316-4f7a-9300-c422cceeb53f_ActionId">
    <vt:lpwstr>e2587556-ca44-4dd4-a281-86fcf15fb479</vt:lpwstr>
  </property>
  <property fmtid="{D5CDD505-2E9C-101B-9397-08002B2CF9AE}" pid="8" name="MSIP_Label_d8f62cdc-4316-4f7a-9300-c422cceeb53f_ContentBits">
    <vt:lpwstr>2</vt:lpwstr>
  </property>
</Properties>
</file>